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M:\Admin-Office\Budgets\Budget 2018-19\Airports\"/>
    </mc:Choice>
  </mc:AlternateContent>
  <bookViews>
    <workbookView xWindow="0" yWindow="6000" windowWidth="23250" windowHeight="13170" tabRatio="920" firstSheet="1" activeTab="10"/>
  </bookViews>
  <sheets>
    <sheet name="COVER" sheetId="1" r:id="rId1"/>
    <sheet name="TRANSFERS IN BREAKDOWN" sheetId="31" r:id="rId2"/>
    <sheet name="REVENUES" sheetId="2" r:id="rId3"/>
    <sheet name="CURRENT EMPLOYEES" sheetId="25" r:id="rId4"/>
    <sheet name="NEW HIRES DURING FY" sheetId="27" r:id="rId5"/>
    <sheet name="SALARIES" sheetId="3" r:id="rId6"/>
    <sheet name="SERVICES &amp; SUPPLIES" sheetId="4" r:id="rId7"/>
    <sheet name="OTHER CHARGES" sheetId="5" r:id="rId8"/>
    <sheet name="CAPITAL ASSETS" sheetId="6" r:id="rId9"/>
    <sheet name="TRANSFERS OUT BREAKDOWN" sheetId="30" r:id="rId10"/>
    <sheet name="TRANSFERS &amp; REIMBURSEMENTS" sheetId="7" r:id="rId11"/>
    <sheet name="ADDITIONAL REQUESTS" sheetId="32" r:id="rId12"/>
    <sheet name="POTENTIAL GRANTS" sheetId="33" r:id="rId13"/>
    <sheet name="LOSS OF GRANTS" sheetId="34" r:id="rId14"/>
    <sheet name="Budget Upload" sheetId="40" state="hidden" r:id="rId15"/>
    <sheet name="GLRERE4Y" sheetId="38" state="hidden" r:id="rId16"/>
    <sheet name="Ind Cost GF" sheetId="39" state="hidden" r:id="rId17"/>
    <sheet name="FY1718 OPEB" sheetId="37" state="hidden" r:id="rId18"/>
    <sheet name="Property Ins" sheetId="41" state="hidden" r:id="rId19"/>
    <sheet name="Cyber Ins" sheetId="42" state="hidden" r:id="rId20"/>
    <sheet name="Workers Comp" sheetId="43" state="hidden" r:id="rId21"/>
    <sheet name="Org Keys" sheetId="36" state="hidden" r:id="rId22"/>
    <sheet name="Rev &amp; Exp Accts" sheetId="35" state="hidden" r:id="rId23"/>
  </sheets>
  <definedNames>
    <definedName name="_xlnm._FilterDatabase" localSheetId="14" hidden="1">'Budget Upload'!$J$1:$K$100</definedName>
    <definedName name="_xlnm._FilterDatabase" localSheetId="15" hidden="1">GLRERE4Y!$M$1:$R$13500</definedName>
    <definedName name="_xlnm._FilterDatabase" localSheetId="21" hidden="1">'Org Keys'!$A$1:$B$291</definedName>
    <definedName name="_xlnm._FilterDatabase" localSheetId="22" hidden="1">'Rev &amp; Exp Accts'!$A$1:$B$1030</definedName>
    <definedName name="AcctDesc">'Rev &amp; Exp Accts'!$A$1:$B$1030</definedName>
    <definedName name="AdHoc4Y">GLRERE4Y!$P$1:$T$13500</definedName>
    <definedName name="CapAssets">'CAPITAL ASSETS'!$B$4:$F$11</definedName>
    <definedName name="CyberIns">'Cyber Ins'!$B$7:$G$28</definedName>
    <definedName name="IndCost">'Ind Cost GF'!$B:$H</definedName>
    <definedName name="OPEB">'FY1718 OPEB'!$A:$E</definedName>
    <definedName name="OrgKeys">'Org Keys'!$A$1:$D$291</definedName>
    <definedName name="OtherChgs">'OTHER CHARGES'!$B$4:$F$14</definedName>
    <definedName name="_xlnm.Print_Area" localSheetId="11">'ADDITIONAL REQUESTS'!$A$1:$E$8</definedName>
    <definedName name="_xlnm.Print_Area" localSheetId="13">'LOSS OF GRANTS'!$A$1:$E$37</definedName>
    <definedName name="_xlnm.Print_Area" localSheetId="12">'POTENTIAL GRANTS'!$A$1:$E$36</definedName>
    <definedName name="_xlnm.Print_Area" localSheetId="1">'TRANSFERS IN BREAKDOWN'!$A$1:$E$39</definedName>
    <definedName name="_xlnm.Print_Area" localSheetId="9">'TRANSFERS OUT BREAKDOWN'!$A$1:$E$13</definedName>
    <definedName name="PropIns">'Property Ins'!$B$7:$G$29</definedName>
    <definedName name="Revenues">REVENUES!$B$4:$F$26</definedName>
    <definedName name="Salaries">SALARIES!$B$4:$F$18</definedName>
    <definedName name="ServSupp">'SERVICES &amp; SUPPLIES'!$B$4:$F$38</definedName>
    <definedName name="TOReimb">'TRANSFERS &amp; REIMBURSEMENTS'!$B$4:$F$11</definedName>
    <definedName name="Workbook">COVER!$F$22</definedName>
    <definedName name="WorkComp">'Workers Comp'!$B$6:$G$67</definedName>
  </definedNames>
  <calcPr calcId="152511"/>
  <pivotCaches>
    <pivotCache cacheId="7" r:id="rId24"/>
    <pivotCache cacheId="8" r:id="rId25"/>
    <pivotCache cacheId="9" r:id="rId26"/>
    <pivotCache cacheId="10" r:id="rId27"/>
    <pivotCache cacheId="11" r:id="rId28"/>
    <pivotCache cacheId="12" r:id="rId29"/>
    <pivotCache cacheId="13" r:id="rId30"/>
  </pivotCaches>
</workbook>
</file>

<file path=xl/calcChain.xml><?xml version="1.0" encoding="utf-8"?>
<calcChain xmlns="http://schemas.openxmlformats.org/spreadsheetml/2006/main">
  <c r="F22" i="4" l="1"/>
  <c r="F12" i="4"/>
  <c r="B12" i="30" l="1"/>
  <c r="B11" i="30"/>
  <c r="B10" i="30"/>
  <c r="G33" i="4"/>
  <c r="B11" i="31"/>
  <c r="B10" i="31"/>
  <c r="G6" i="2" l="1"/>
  <c r="M36" i="25"/>
  <c r="N34" i="27"/>
  <c r="F17" i="3"/>
  <c r="F5" i="7"/>
  <c r="F5" i="5"/>
  <c r="F6" i="4"/>
  <c r="F18" i="3"/>
  <c r="F5" i="4"/>
  <c r="H31" i="42"/>
  <c r="G29" i="42"/>
  <c r="A1" i="42"/>
  <c r="H32" i="41"/>
  <c r="A1" i="41"/>
  <c r="G30" i="41"/>
  <c r="H29" i="42"/>
  <c r="H30" i="41"/>
  <c r="J3" i="40"/>
  <c r="K3" i="40"/>
  <c r="J4" i="40"/>
  <c r="K4" i="40"/>
  <c r="J5" i="40"/>
  <c r="K5" i="40"/>
  <c r="J6" i="40"/>
  <c r="K6" i="40"/>
  <c r="J7" i="40"/>
  <c r="K7" i="40"/>
  <c r="J8" i="40"/>
  <c r="K8" i="40"/>
  <c r="J9" i="40"/>
  <c r="K9" i="40"/>
  <c r="J10" i="40"/>
  <c r="I10" i="40"/>
  <c r="J11" i="40"/>
  <c r="I11" i="40"/>
  <c r="J12" i="40"/>
  <c r="K12" i="40"/>
  <c r="J13" i="40"/>
  <c r="K13" i="40"/>
  <c r="J14" i="40"/>
  <c r="K14" i="40"/>
  <c r="J15" i="40"/>
  <c r="K15" i="40"/>
  <c r="J16" i="40"/>
  <c r="K16" i="40"/>
  <c r="J17" i="40"/>
  <c r="K17" i="40"/>
  <c r="J18" i="40"/>
  <c r="K18" i="40"/>
  <c r="J19" i="40"/>
  <c r="I19" i="40"/>
  <c r="J20" i="40"/>
  <c r="K20" i="40"/>
  <c r="J21" i="40"/>
  <c r="K21" i="40"/>
  <c r="J22" i="40"/>
  <c r="K22" i="40"/>
  <c r="J23" i="40"/>
  <c r="K23" i="40"/>
  <c r="J24" i="40"/>
  <c r="K24" i="40"/>
  <c r="J25" i="40"/>
  <c r="I25" i="40"/>
  <c r="J26" i="40"/>
  <c r="K26" i="40"/>
  <c r="J27" i="40"/>
  <c r="K27" i="40"/>
  <c r="J28" i="40"/>
  <c r="K28" i="40"/>
  <c r="J29" i="40"/>
  <c r="K29" i="40"/>
  <c r="J30" i="40"/>
  <c r="K30" i="40"/>
  <c r="J31" i="40"/>
  <c r="K31" i="40"/>
  <c r="J32" i="40"/>
  <c r="K32" i="40"/>
  <c r="J33" i="40"/>
  <c r="K33" i="40"/>
  <c r="J34" i="40"/>
  <c r="K34" i="40"/>
  <c r="J35" i="40"/>
  <c r="K35" i="40"/>
  <c r="J36" i="40"/>
  <c r="K36" i="40"/>
  <c r="J37" i="40"/>
  <c r="K37" i="40"/>
  <c r="J38" i="40"/>
  <c r="K38" i="40"/>
  <c r="J39" i="40"/>
  <c r="K39" i="40"/>
  <c r="J40" i="40"/>
  <c r="K40" i="40"/>
  <c r="J41" i="40"/>
  <c r="K41" i="40"/>
  <c r="J42" i="40"/>
  <c r="K42" i="40"/>
  <c r="J43" i="40"/>
  <c r="I43" i="40"/>
  <c r="J44" i="40"/>
  <c r="K44" i="40"/>
  <c r="J45" i="40"/>
  <c r="K45" i="40"/>
  <c r="J46" i="40"/>
  <c r="K46" i="40"/>
  <c r="J47" i="40"/>
  <c r="K47" i="40"/>
  <c r="J48" i="40"/>
  <c r="K48" i="40"/>
  <c r="J49" i="40"/>
  <c r="K49" i="40"/>
  <c r="J50" i="40"/>
  <c r="K50" i="40"/>
  <c r="J51" i="40"/>
  <c r="I51" i="40"/>
  <c r="J52" i="40"/>
  <c r="K52" i="40"/>
  <c r="J53" i="40"/>
  <c r="K53" i="40"/>
  <c r="J54" i="40"/>
  <c r="K54" i="40"/>
  <c r="J55" i="40"/>
  <c r="K55" i="40"/>
  <c r="J56" i="40"/>
  <c r="K56" i="40"/>
  <c r="J57" i="40"/>
  <c r="K57" i="40"/>
  <c r="J58" i="40"/>
  <c r="K58" i="40"/>
  <c r="J59" i="40"/>
  <c r="K59" i="40"/>
  <c r="J60" i="40"/>
  <c r="K60" i="40"/>
  <c r="J61" i="40"/>
  <c r="K61" i="40"/>
  <c r="J62" i="40"/>
  <c r="K62" i="40"/>
  <c r="J63" i="40"/>
  <c r="K63" i="40"/>
  <c r="J64" i="40"/>
  <c r="K64" i="40"/>
  <c r="J65" i="40"/>
  <c r="K65" i="40"/>
  <c r="J66" i="40"/>
  <c r="K66" i="40"/>
  <c r="J67" i="40"/>
  <c r="K67" i="40"/>
  <c r="J68" i="40"/>
  <c r="K68" i="40"/>
  <c r="J69" i="40"/>
  <c r="K69" i="40"/>
  <c r="J70" i="40"/>
  <c r="K70" i="40"/>
  <c r="J71" i="40"/>
  <c r="K71" i="40"/>
  <c r="J72" i="40"/>
  <c r="K72" i="40"/>
  <c r="J73" i="40"/>
  <c r="K73" i="40"/>
  <c r="J74" i="40"/>
  <c r="K74" i="40"/>
  <c r="J75" i="40"/>
  <c r="I75" i="40"/>
  <c r="J76" i="40"/>
  <c r="K76" i="40"/>
  <c r="J77" i="40"/>
  <c r="K77" i="40"/>
  <c r="J78" i="40"/>
  <c r="K78" i="40"/>
  <c r="J79" i="40"/>
  <c r="K79" i="40"/>
  <c r="J80" i="40"/>
  <c r="K80" i="40"/>
  <c r="J81" i="40"/>
  <c r="K81" i="40"/>
  <c r="J82" i="40"/>
  <c r="I82" i="40"/>
  <c r="J83" i="40"/>
  <c r="I83" i="40"/>
  <c r="J84" i="40"/>
  <c r="K84" i="40"/>
  <c r="J85" i="40"/>
  <c r="K85" i="40"/>
  <c r="J86" i="40"/>
  <c r="K86" i="40"/>
  <c r="J87" i="40"/>
  <c r="K87" i="40"/>
  <c r="J88" i="40"/>
  <c r="K88" i="40"/>
  <c r="J89" i="40"/>
  <c r="K89" i="40"/>
  <c r="J90" i="40"/>
  <c r="K90" i="40"/>
  <c r="J91" i="40"/>
  <c r="K91" i="40"/>
  <c r="J92" i="40"/>
  <c r="K92" i="40"/>
  <c r="J93" i="40"/>
  <c r="K93" i="40"/>
  <c r="J94" i="40"/>
  <c r="K94" i="40"/>
  <c r="J95" i="40"/>
  <c r="K95" i="40"/>
  <c r="J96" i="40"/>
  <c r="K96" i="40"/>
  <c r="J97" i="40"/>
  <c r="K97" i="40"/>
  <c r="J98" i="40"/>
  <c r="K98" i="40"/>
  <c r="J99" i="40"/>
  <c r="K99" i="40"/>
  <c r="J100" i="40"/>
  <c r="K100" i="40"/>
  <c r="J2" i="40"/>
  <c r="K2" i="40"/>
  <c r="K25" i="40"/>
  <c r="I79" i="40"/>
  <c r="I78" i="40"/>
  <c r="I22" i="40"/>
  <c r="K11" i="40"/>
  <c r="I54" i="40"/>
  <c r="I14" i="40"/>
  <c r="I85" i="40"/>
  <c r="I58" i="40"/>
  <c r="I26" i="40"/>
  <c r="K10" i="40"/>
  <c r="I53" i="40"/>
  <c r="I98" i="40"/>
  <c r="I77" i="40"/>
  <c r="I50" i="40"/>
  <c r="I21" i="40"/>
  <c r="I97" i="40"/>
  <c r="I73" i="40"/>
  <c r="I41" i="40"/>
  <c r="I15" i="40"/>
  <c r="I93" i="40"/>
  <c r="I66" i="40"/>
  <c r="I34" i="40"/>
  <c r="I90" i="40"/>
  <c r="I65" i="40"/>
  <c r="I33" i="40"/>
  <c r="I13" i="40"/>
  <c r="I89" i="40"/>
  <c r="I61" i="40"/>
  <c r="I29" i="40"/>
  <c r="I9" i="40"/>
  <c r="I39" i="40"/>
  <c r="I63" i="40"/>
  <c r="I38" i="40"/>
  <c r="I2" i="40"/>
  <c r="I87" i="40"/>
  <c r="I74" i="40"/>
  <c r="I62" i="40"/>
  <c r="I49" i="40"/>
  <c r="I37" i="40"/>
  <c r="I23" i="40"/>
  <c r="I86" i="40"/>
  <c r="I47" i="40"/>
  <c r="I71" i="40"/>
  <c r="I46" i="40"/>
  <c r="I7" i="40"/>
  <c r="K82" i="40"/>
  <c r="I95" i="40"/>
  <c r="I70" i="40"/>
  <c r="I57" i="40"/>
  <c r="I45" i="40"/>
  <c r="I31" i="40"/>
  <c r="I18" i="40"/>
  <c r="I6" i="40"/>
  <c r="I94" i="40"/>
  <c r="I81" i="40"/>
  <c r="I69" i="40"/>
  <c r="I55" i="40"/>
  <c r="I42" i="40"/>
  <c r="I30" i="40"/>
  <c r="I17" i="40"/>
  <c r="I5" i="40"/>
  <c r="K75" i="40"/>
  <c r="K19" i="40"/>
  <c r="I96" i="40"/>
  <c r="I88" i="40"/>
  <c r="I80" i="40"/>
  <c r="I72" i="40"/>
  <c r="I64" i="40"/>
  <c r="I56" i="40"/>
  <c r="I48" i="40"/>
  <c r="I40" i="40"/>
  <c r="I32" i="40"/>
  <c r="I24" i="40"/>
  <c r="I16" i="40"/>
  <c r="I8" i="40"/>
  <c r="K51" i="40"/>
  <c r="K43" i="40"/>
  <c r="I100" i="40"/>
  <c r="I92" i="40"/>
  <c r="I84" i="40"/>
  <c r="I76" i="40"/>
  <c r="I68" i="40"/>
  <c r="I60" i="40"/>
  <c r="I52" i="40"/>
  <c r="I44" i="40"/>
  <c r="I36" i="40"/>
  <c r="I28" i="40"/>
  <c r="I20" i="40"/>
  <c r="I12" i="40"/>
  <c r="I4" i="40"/>
  <c r="K83" i="40"/>
  <c r="I99" i="40"/>
  <c r="I91" i="40"/>
  <c r="I67" i="40"/>
  <c r="I59" i="40"/>
  <c r="I35" i="40"/>
  <c r="I27" i="40"/>
  <c r="I3" i="40"/>
  <c r="E4" i="40"/>
  <c r="E3" i="40"/>
  <c r="E5" i="40"/>
  <c r="B22" i="1"/>
  <c r="F16" i="1"/>
  <c r="D3" i="36"/>
  <c r="D4" i="36"/>
  <c r="D5"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B16" i="1"/>
  <c r="D190" i="36"/>
  <c r="D191" i="36"/>
  <c r="D192" i="36"/>
  <c r="D193" i="36"/>
  <c r="D194" i="36"/>
  <c r="D195" i="36"/>
  <c r="D196" i="36"/>
  <c r="D197" i="36"/>
  <c r="D198" i="36"/>
  <c r="D199" i="36"/>
  <c r="D200" i="36"/>
  <c r="D201" i="36"/>
  <c r="D202" i="36"/>
  <c r="D203" i="36"/>
  <c r="D204" i="36"/>
  <c r="D205" i="36"/>
  <c r="D206" i="36"/>
  <c r="D207" i="36"/>
  <c r="D208" i="36"/>
  <c r="D209" i="36"/>
  <c r="D210" i="36"/>
  <c r="D211" i="36"/>
  <c r="D212" i="36"/>
  <c r="D213" i="36"/>
  <c r="D214" i="36"/>
  <c r="D215" i="36"/>
  <c r="D216" i="36"/>
  <c r="D217" i="36"/>
  <c r="D218" i="36"/>
  <c r="D219" i="36"/>
  <c r="D220" i="36"/>
  <c r="D221" i="36"/>
  <c r="D222" i="36"/>
  <c r="D223" i="36"/>
  <c r="D224" i="36"/>
  <c r="D225" i="36"/>
  <c r="D226" i="36"/>
  <c r="D227" i="36"/>
  <c r="D228" i="36"/>
  <c r="D229" i="36"/>
  <c r="D230" i="36"/>
  <c r="D231" i="36"/>
  <c r="D232" i="36"/>
  <c r="D233" i="36"/>
  <c r="D234" i="36"/>
  <c r="D235" i="36"/>
  <c r="D236" i="36"/>
  <c r="D237" i="36"/>
  <c r="D238" i="36"/>
  <c r="D239" i="36"/>
  <c r="D240" i="36"/>
  <c r="D241" i="36"/>
  <c r="D242" i="36"/>
  <c r="D243" i="36"/>
  <c r="D244" i="36"/>
  <c r="D245" i="36"/>
  <c r="D246" i="36"/>
  <c r="D247" i="36"/>
  <c r="D248" i="36"/>
  <c r="D249" i="36"/>
  <c r="D250" i="36"/>
  <c r="D251" i="36"/>
  <c r="D252" i="36"/>
  <c r="D253" i="36"/>
  <c r="D254" i="36"/>
  <c r="D255" i="36"/>
  <c r="D256" i="36"/>
  <c r="D257" i="36"/>
  <c r="D258" i="36"/>
  <c r="D259" i="36"/>
  <c r="D260" i="36"/>
  <c r="D261" i="36"/>
  <c r="D262" i="36"/>
  <c r="D263" i="36"/>
  <c r="D264" i="36"/>
  <c r="D265" i="36"/>
  <c r="D266" i="36"/>
  <c r="D267" i="36"/>
  <c r="D268" i="36"/>
  <c r="D269" i="36"/>
  <c r="D270" i="36"/>
  <c r="D271" i="36"/>
  <c r="D272" i="36"/>
  <c r="D273" i="36"/>
  <c r="D274" i="36"/>
  <c r="D275" i="36"/>
  <c r="D276" i="36"/>
  <c r="D277" i="36"/>
  <c r="D278" i="36"/>
  <c r="D279" i="36"/>
  <c r="D280" i="36"/>
  <c r="D281" i="36"/>
  <c r="D282" i="36"/>
  <c r="D283" i="36"/>
  <c r="D284" i="36"/>
  <c r="D285" i="36"/>
  <c r="D286" i="36"/>
  <c r="D287" i="36"/>
  <c r="D288" i="36"/>
  <c r="D289" i="36"/>
  <c r="D290" i="36"/>
  <c r="D291" i="36"/>
  <c r="D2" i="36"/>
  <c r="D8" i="32"/>
  <c r="C11" i="7"/>
  <c r="C10" i="7"/>
  <c r="A11" i="7"/>
  <c r="A10" i="7"/>
  <c r="A9" i="7"/>
  <c r="A8" i="7"/>
  <c r="A7" i="7"/>
  <c r="A6" i="7"/>
  <c r="A5" i="7"/>
  <c r="D6" i="30"/>
  <c r="B9" i="30"/>
  <c r="C11" i="6"/>
  <c r="C10" i="6"/>
  <c r="A11" i="6"/>
  <c r="A10" i="6"/>
  <c r="A9" i="6"/>
  <c r="A8" i="6"/>
  <c r="A7" i="6"/>
  <c r="A6" i="6"/>
  <c r="A5" i="6"/>
  <c r="C14" i="5"/>
  <c r="C13" i="5"/>
  <c r="C12" i="5"/>
  <c r="C11" i="5"/>
  <c r="C10" i="5"/>
  <c r="A14" i="5"/>
  <c r="A13" i="5"/>
  <c r="A12" i="5"/>
  <c r="A11" i="5"/>
  <c r="A10" i="5"/>
  <c r="A9" i="5"/>
  <c r="A8" i="5"/>
  <c r="A7" i="5"/>
  <c r="A6" i="5"/>
  <c r="A5" i="5"/>
  <c r="C38" i="4"/>
  <c r="C37" i="4"/>
  <c r="C36" i="4"/>
  <c r="C35" i="4"/>
  <c r="C34" i="4"/>
  <c r="C33" i="4"/>
  <c r="C32"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18" i="3"/>
  <c r="A17" i="3"/>
  <c r="A16" i="3"/>
  <c r="A15" i="3"/>
  <c r="A14" i="3"/>
  <c r="A13" i="3"/>
  <c r="A12" i="3"/>
  <c r="A11" i="3"/>
  <c r="A10" i="3"/>
  <c r="A9" i="3"/>
  <c r="A8" i="3"/>
  <c r="A26" i="2"/>
  <c r="A25" i="2"/>
  <c r="A24" i="2"/>
  <c r="A23" i="2"/>
  <c r="A22" i="2"/>
  <c r="A21" i="2"/>
  <c r="A20" i="2"/>
  <c r="A19" i="2"/>
  <c r="A18" i="2"/>
  <c r="A17" i="2"/>
  <c r="A16" i="2"/>
  <c r="A15" i="2"/>
  <c r="A14" i="2"/>
  <c r="A13" i="2"/>
  <c r="A12" i="2"/>
  <c r="A11" i="2"/>
  <c r="A10" i="2"/>
  <c r="A9" i="2"/>
  <c r="A8" i="2"/>
  <c r="A7" i="2"/>
  <c r="A6" i="2"/>
  <c r="A5" i="2"/>
  <c r="C26" i="2"/>
  <c r="C25" i="2"/>
  <c r="C24" i="2"/>
  <c r="C23" i="2"/>
  <c r="C22" i="2"/>
  <c r="C21" i="2"/>
  <c r="C20" i="2"/>
  <c r="C19" i="2"/>
  <c r="C18" i="2"/>
  <c r="C17" i="2"/>
  <c r="C16" i="2"/>
  <c r="C15" i="2"/>
  <c r="C14" i="2"/>
  <c r="C13" i="2"/>
  <c r="C12" i="2"/>
  <c r="C11" i="2"/>
  <c r="C10" i="2"/>
  <c r="C9" i="2"/>
  <c r="C8" i="2"/>
  <c r="C7" i="2"/>
  <c r="M7" i="38"/>
  <c r="M8" i="38"/>
  <c r="O8" i="38"/>
  <c r="P8" i="38"/>
  <c r="M9" i="38"/>
  <c r="M10" i="38"/>
  <c r="M11" i="38"/>
  <c r="M12" i="38"/>
  <c r="M13" i="38"/>
  <c r="M14" i="38"/>
  <c r="M15" i="38"/>
  <c r="M16" i="38"/>
  <c r="O16" i="38"/>
  <c r="P16" i="38"/>
  <c r="M17" i="38"/>
  <c r="M18" i="38"/>
  <c r="M19" i="38"/>
  <c r="M20" i="38"/>
  <c r="M21" i="38"/>
  <c r="M22" i="38"/>
  <c r="M23" i="38"/>
  <c r="M3" i="38"/>
  <c r="M4" i="38"/>
  <c r="M5" i="38"/>
  <c r="M6" i="38"/>
  <c r="M2" i="38"/>
  <c r="N3" i="38"/>
  <c r="N4" i="38"/>
  <c r="N5" i="38"/>
  <c r="N6" i="38"/>
  <c r="N7" i="38"/>
  <c r="N8" i="38"/>
  <c r="N9" i="38"/>
  <c r="N10" i="38"/>
  <c r="N11" i="38"/>
  <c r="N12" i="38"/>
  <c r="N13" i="38"/>
  <c r="N14" i="38"/>
  <c r="N15" i="38"/>
  <c r="N16" i="38"/>
  <c r="N17" i="38"/>
  <c r="N18" i="38"/>
  <c r="N19" i="38"/>
  <c r="N20" i="38"/>
  <c r="N21" i="38"/>
  <c r="N22" i="38"/>
  <c r="N2" i="38"/>
  <c r="T19" i="38"/>
  <c r="S19" i="38"/>
  <c r="T11" i="38"/>
  <c r="S11" i="38"/>
  <c r="O18" i="38"/>
  <c r="P18" i="38"/>
  <c r="T18" i="38"/>
  <c r="S18" i="38"/>
  <c r="O10" i="38"/>
  <c r="P10" i="38"/>
  <c r="T10" i="38"/>
  <c r="S10" i="38"/>
  <c r="O4" i="38"/>
  <c r="P4" i="38"/>
  <c r="T4" i="38"/>
  <c r="S4" i="38"/>
  <c r="T12" i="38"/>
  <c r="S12" i="38"/>
  <c r="T16" i="38"/>
  <c r="S16" i="38"/>
  <c r="T23" i="38"/>
  <c r="S23" i="38"/>
  <c r="O15" i="38"/>
  <c r="P15" i="38"/>
  <c r="T15" i="38"/>
  <c r="S15" i="38"/>
  <c r="O7" i="38"/>
  <c r="P7" i="38"/>
  <c r="T7" i="38"/>
  <c r="S7" i="38"/>
  <c r="O3" i="38"/>
  <c r="P3" i="38"/>
  <c r="T3" i="38"/>
  <c r="S3" i="38"/>
  <c r="O17" i="38"/>
  <c r="P17" i="38"/>
  <c r="T17" i="38"/>
  <c r="S17" i="38"/>
  <c r="T8" i="38"/>
  <c r="S8" i="38"/>
  <c r="R2" i="38"/>
  <c r="T2" i="38"/>
  <c r="S2" i="38"/>
  <c r="O6" i="38"/>
  <c r="P6" i="38"/>
  <c r="T6" i="38"/>
  <c r="S6" i="38"/>
  <c r="T22" i="38"/>
  <c r="S22" i="38"/>
  <c r="T14" i="38"/>
  <c r="S14" i="38"/>
  <c r="T20" i="38"/>
  <c r="S20" i="38"/>
  <c r="T9" i="38"/>
  <c r="S9" i="38"/>
  <c r="T5" i="38"/>
  <c r="S5" i="38"/>
  <c r="T21" i="38"/>
  <c r="S21" i="38"/>
  <c r="T13" i="38"/>
  <c r="S13" i="38"/>
  <c r="Q6" i="38"/>
  <c r="R6" i="38"/>
  <c r="O21" i="38"/>
  <c r="P21" i="38"/>
  <c r="Q21" i="38"/>
  <c r="R21" i="38"/>
  <c r="O13" i="38"/>
  <c r="P13" i="38"/>
  <c r="Q13" i="38"/>
  <c r="R13" i="38"/>
  <c r="R20" i="38"/>
  <c r="Q20" i="38"/>
  <c r="O20" i="38"/>
  <c r="P20" i="38"/>
  <c r="R12" i="38"/>
  <c r="Q12" i="38"/>
  <c r="O12" i="38"/>
  <c r="P12" i="38"/>
  <c r="O2" i="38"/>
  <c r="P2" i="38"/>
  <c r="Q2" i="38"/>
  <c r="Q19" i="38"/>
  <c r="R19" i="38"/>
  <c r="R18" i="38"/>
  <c r="Q18" i="38"/>
  <c r="Q17" i="38"/>
  <c r="R17" i="38"/>
  <c r="O9" i="38"/>
  <c r="P9" i="38"/>
  <c r="Q9" i="38"/>
  <c r="R9" i="38"/>
  <c r="R16" i="38"/>
  <c r="Q16" i="38"/>
  <c r="R8" i="38"/>
  <c r="Q8" i="38"/>
  <c r="O11" i="38"/>
  <c r="P11" i="38"/>
  <c r="Q11" i="38"/>
  <c r="R11" i="38"/>
  <c r="R4" i="38"/>
  <c r="Q4" i="38"/>
  <c r="Q10" i="38"/>
  <c r="R10" i="38"/>
  <c r="Q3" i="38"/>
  <c r="R3" i="38"/>
  <c r="O19" i="38"/>
  <c r="P19" i="38"/>
  <c r="M24" i="38"/>
  <c r="Q23" i="38"/>
  <c r="R23" i="38"/>
  <c r="Q15" i="38"/>
  <c r="R15" i="38"/>
  <c r="Q7" i="38"/>
  <c r="R7" i="38"/>
  <c r="O5" i="38"/>
  <c r="P5" i="38"/>
  <c r="Q5" i="38"/>
  <c r="R5" i="38"/>
  <c r="O22" i="38"/>
  <c r="P22" i="38"/>
  <c r="R22" i="38"/>
  <c r="Q22" i="38"/>
  <c r="O14" i="38"/>
  <c r="P14" i="38"/>
  <c r="R14" i="38"/>
  <c r="Q14" i="38"/>
  <c r="T24" i="38"/>
  <c r="S24" i="38"/>
  <c r="M25" i="38"/>
  <c r="R24" i="38"/>
  <c r="Q24" i="38"/>
  <c r="C49" i="37"/>
  <c r="D42" i="37"/>
  <c r="D41" i="37"/>
  <c r="D38" i="37"/>
  <c r="D25" i="37"/>
  <c r="D19" i="37"/>
  <c r="D17" i="37"/>
  <c r="D46" i="37"/>
  <c r="D22" i="37"/>
  <c r="D43" i="37"/>
  <c r="T25" i="38"/>
  <c r="S25" i="38"/>
  <c r="D30" i="37"/>
  <c r="D27" i="37"/>
  <c r="D33" i="37"/>
  <c r="D14" i="37"/>
  <c r="D35" i="37"/>
  <c r="M26" i="38"/>
  <c r="R25" i="38"/>
  <c r="Q25" i="38"/>
  <c r="D13" i="37"/>
  <c r="D21" i="37"/>
  <c r="D29" i="37"/>
  <c r="D37" i="37"/>
  <c r="D45" i="37"/>
  <c r="D16" i="37"/>
  <c r="D24" i="37"/>
  <c r="D32" i="37"/>
  <c r="D40" i="37"/>
  <c r="D48" i="37"/>
  <c r="D12" i="37"/>
  <c r="D20" i="37"/>
  <c r="D28" i="37"/>
  <c r="D36" i="37"/>
  <c r="D44" i="37"/>
  <c r="D49" i="37"/>
  <c r="D15" i="37"/>
  <c r="D23" i="37"/>
  <c r="D31" i="37"/>
  <c r="D39" i="37"/>
  <c r="D47" i="37"/>
  <c r="D18" i="37"/>
  <c r="D26" i="37"/>
  <c r="D34" i="37"/>
  <c r="T26" i="38"/>
  <c r="S26" i="38"/>
  <c r="M27" i="38"/>
  <c r="Q26" i="38"/>
  <c r="R26" i="38"/>
  <c r="E47" i="37"/>
  <c r="F47" i="37"/>
  <c r="E39" i="37"/>
  <c r="F39" i="37"/>
  <c r="E31" i="37"/>
  <c r="F31" i="37"/>
  <c r="E23" i="37"/>
  <c r="F23" i="37"/>
  <c r="E15" i="37"/>
  <c r="F15" i="37"/>
  <c r="E44" i="37"/>
  <c r="F44" i="37"/>
  <c r="E36" i="37"/>
  <c r="F36" i="37"/>
  <c r="E28" i="37"/>
  <c r="F28" i="37"/>
  <c r="E20" i="37"/>
  <c r="F20" i="37"/>
  <c r="E12" i="37"/>
  <c r="E43" i="37"/>
  <c r="F43" i="37"/>
  <c r="E41" i="37"/>
  <c r="F41" i="37"/>
  <c r="E33" i="37"/>
  <c r="F33" i="37"/>
  <c r="E25" i="37"/>
  <c r="F25" i="37"/>
  <c r="E17" i="37"/>
  <c r="F17" i="37"/>
  <c r="E46" i="37"/>
  <c r="F46" i="37"/>
  <c r="E38" i="37"/>
  <c r="F38" i="37"/>
  <c r="E30" i="37"/>
  <c r="F30" i="37"/>
  <c r="E22" i="37"/>
  <c r="F22" i="37"/>
  <c r="E14" i="37"/>
  <c r="F14" i="37"/>
  <c r="E35" i="37"/>
  <c r="F35" i="37"/>
  <c r="E27" i="37"/>
  <c r="F27" i="37"/>
  <c r="E19" i="37"/>
  <c r="F19" i="37"/>
  <c r="E48" i="37"/>
  <c r="F48" i="37"/>
  <c r="E40" i="37"/>
  <c r="F40" i="37"/>
  <c r="E24" i="37"/>
  <c r="F24" i="37"/>
  <c r="E16" i="37"/>
  <c r="F16" i="37"/>
  <c r="E45" i="37"/>
  <c r="F45" i="37"/>
  <c r="E37" i="37"/>
  <c r="F37" i="37"/>
  <c r="E29" i="37"/>
  <c r="F29" i="37"/>
  <c r="E21" i="37"/>
  <c r="F21" i="37"/>
  <c r="E13" i="37"/>
  <c r="F13" i="37"/>
  <c r="E42" i="37"/>
  <c r="F42" i="37"/>
  <c r="E34" i="37"/>
  <c r="E26" i="37"/>
  <c r="F26" i="37"/>
  <c r="E18" i="37"/>
  <c r="F18" i="37"/>
  <c r="E32" i="37"/>
  <c r="F32" i="37"/>
  <c r="B9" i="31"/>
  <c r="D6" i="31"/>
  <c r="F5" i="2" s="1"/>
  <c r="F28" i="2" s="1"/>
  <c r="F34" i="37"/>
  <c r="F16" i="3"/>
  <c r="T27" i="38"/>
  <c r="S27" i="38"/>
  <c r="M28" i="38"/>
  <c r="Q27" i="38"/>
  <c r="R27" i="38"/>
  <c r="F12" i="37"/>
  <c r="F49" i="37"/>
  <c r="E49" i="37"/>
  <c r="N30" i="25"/>
  <c r="N31" i="25"/>
  <c r="N32" i="25"/>
  <c r="T28" i="38"/>
  <c r="S28" i="38"/>
  <c r="M29" i="38"/>
  <c r="R28" i="38"/>
  <c r="Q28" i="38"/>
  <c r="N2" i="27"/>
  <c r="M8" i="27"/>
  <c r="M11" i="27"/>
  <c r="L8" i="27"/>
  <c r="L9" i="27"/>
  <c r="L10" i="27"/>
  <c r="L11" i="27"/>
  <c r="L12" i="27"/>
  <c r="L13" i="27"/>
  <c r="L14" i="27"/>
  <c r="L15" i="27"/>
  <c r="L7" i="27"/>
  <c r="K8" i="27"/>
  <c r="K9" i="27"/>
  <c r="K10" i="27"/>
  <c r="K11" i="27"/>
  <c r="K12" i="27"/>
  <c r="K7" i="27"/>
  <c r="J4" i="27"/>
  <c r="J5" i="27"/>
  <c r="J6" i="27"/>
  <c r="J3" i="27"/>
  <c r="I2" i="27"/>
  <c r="B34" i="27"/>
  <c r="T29" i="38"/>
  <c r="S29" i="38"/>
  <c r="M30" i="38"/>
  <c r="R29" i="38"/>
  <c r="Q29" i="38"/>
  <c r="C37" i="34"/>
  <c r="D37" i="34"/>
  <c r="T30" i="38"/>
  <c r="S30" i="38"/>
  <c r="M31" i="38"/>
  <c r="Q30" i="38"/>
  <c r="R30" i="38"/>
  <c r="F6" i="7"/>
  <c r="F13" i="7" s="1"/>
  <c r="G13" i="7" s="1"/>
  <c r="C36" i="33"/>
  <c r="T31" i="38"/>
  <c r="S31" i="38"/>
  <c r="M32" i="38"/>
  <c r="Q31" i="38"/>
  <c r="R31" i="38"/>
  <c r="G6" i="7"/>
  <c r="G7" i="7"/>
  <c r="G8" i="7"/>
  <c r="G9" i="7"/>
  <c r="G10" i="7"/>
  <c r="G11" i="7"/>
  <c r="G12" i="7"/>
  <c r="G5" i="7"/>
  <c r="G11" i="6"/>
  <c r="G6" i="6"/>
  <c r="G7" i="6"/>
  <c r="G8" i="6"/>
  <c r="G9" i="6"/>
  <c r="G10" i="6"/>
  <c r="G5" i="6"/>
  <c r="G14" i="5"/>
  <c r="G6" i="5"/>
  <c r="G7" i="5"/>
  <c r="G8" i="5"/>
  <c r="G9" i="5"/>
  <c r="G10" i="5"/>
  <c r="G11" i="5"/>
  <c r="G12" i="5"/>
  <c r="G13" i="5"/>
  <c r="G5" i="5"/>
  <c r="G34" i="4"/>
  <c r="G35" i="4"/>
  <c r="G36" i="4"/>
  <c r="G37" i="4"/>
  <c r="G38" i="4"/>
  <c r="G6" i="4"/>
  <c r="G7" i="4"/>
  <c r="G8" i="4"/>
  <c r="G9" i="4"/>
  <c r="G10" i="4"/>
  <c r="G11" i="4"/>
  <c r="G12" i="4"/>
  <c r="G13" i="4"/>
  <c r="G14" i="4"/>
  <c r="G15" i="4"/>
  <c r="G16" i="4"/>
  <c r="G17" i="4"/>
  <c r="G18" i="4"/>
  <c r="G19" i="4"/>
  <c r="G20" i="4"/>
  <c r="G21" i="4"/>
  <c r="G22" i="4"/>
  <c r="G23" i="4"/>
  <c r="G24" i="4"/>
  <c r="G25" i="4"/>
  <c r="G26" i="4"/>
  <c r="G27" i="4"/>
  <c r="G28" i="4"/>
  <c r="G29" i="4"/>
  <c r="G30" i="4"/>
  <c r="G31" i="4"/>
  <c r="G32" i="4"/>
  <c r="G5" i="4"/>
  <c r="G18" i="3"/>
  <c r="G17" i="3"/>
  <c r="G16" i="3"/>
  <c r="G15" i="3"/>
  <c r="G14" i="3"/>
  <c r="G13" i="3"/>
  <c r="G12" i="3"/>
  <c r="G11" i="3"/>
  <c r="G10" i="3"/>
  <c r="G9" i="3"/>
  <c r="G8" i="3"/>
  <c r="G6" i="3"/>
  <c r="G7" i="2"/>
  <c r="G8" i="2"/>
  <c r="G9" i="2"/>
  <c r="G10" i="2"/>
  <c r="G11" i="2"/>
  <c r="G12" i="2"/>
  <c r="G13" i="2"/>
  <c r="G14" i="2"/>
  <c r="G15" i="2"/>
  <c r="G16" i="2"/>
  <c r="G17" i="2"/>
  <c r="G18" i="2"/>
  <c r="G19" i="2"/>
  <c r="G20" i="2"/>
  <c r="G21" i="2"/>
  <c r="G22" i="2"/>
  <c r="G23" i="2"/>
  <c r="G24" i="2"/>
  <c r="G25" i="2"/>
  <c r="G26" i="2"/>
  <c r="A15" i="27"/>
  <c r="A14" i="27"/>
  <c r="A13" i="27"/>
  <c r="A12" i="27"/>
  <c r="A11" i="27"/>
  <c r="A10" i="27"/>
  <c r="A9" i="27"/>
  <c r="A8" i="27"/>
  <c r="A7" i="27"/>
  <c r="A6" i="27"/>
  <c r="A5" i="27"/>
  <c r="A4" i="27"/>
  <c r="A3" i="27"/>
  <c r="A2" i="27"/>
  <c r="E20" i="3"/>
  <c r="G20" i="3"/>
  <c r="D20" i="3"/>
  <c r="M34" i="27"/>
  <c r="K36" i="25"/>
  <c r="L36" i="25"/>
  <c r="L34" i="27"/>
  <c r="J36" i="25"/>
  <c r="K34" i="27"/>
  <c r="I36" i="25"/>
  <c r="H36" i="25"/>
  <c r="G36" i="25"/>
  <c r="H34" i="27"/>
  <c r="O22" i="27"/>
  <c r="O24" i="27"/>
  <c r="O25" i="27"/>
  <c r="O26" i="27"/>
  <c r="O27" i="27"/>
  <c r="O28" i="27"/>
  <c r="O29" i="27"/>
  <c r="O30" i="27"/>
  <c r="O31" i="27"/>
  <c r="O32" i="27"/>
  <c r="O33" i="27"/>
  <c r="C34" i="27"/>
  <c r="N20" i="25"/>
  <c r="N29" i="25"/>
  <c r="N33" i="25"/>
  <c r="N34" i="25"/>
  <c r="N35" i="25"/>
  <c r="B36" i="25"/>
  <c r="F13" i="6"/>
  <c r="E13" i="6"/>
  <c r="G13" i="6"/>
  <c r="D13" i="6"/>
  <c r="F40" i="4"/>
  <c r="G40" i="4" s="1"/>
  <c r="F16" i="5"/>
  <c r="E40" i="4"/>
  <c r="E16" i="5"/>
  <c r="G16" i="5"/>
  <c r="D40" i="4"/>
  <c r="D16" i="5"/>
  <c r="E28" i="2"/>
  <c r="D28" i="2"/>
  <c r="E13" i="7"/>
  <c r="D13" i="7"/>
  <c r="T32" i="38"/>
  <c r="S32" i="38"/>
  <c r="M33" i="38"/>
  <c r="R32" i="38"/>
  <c r="Q32" i="38"/>
  <c r="F13" i="3"/>
  <c r="F8" i="3"/>
  <c r="F15" i="3"/>
  <c r="D16" i="6"/>
  <c r="D16" i="7"/>
  <c r="O21" i="27"/>
  <c r="O23" i="27"/>
  <c r="E16" i="6"/>
  <c r="N36" i="25"/>
  <c r="T33" i="38"/>
  <c r="S33" i="38"/>
  <c r="M34" i="38"/>
  <c r="R33" i="38"/>
  <c r="Q33" i="38"/>
  <c r="J34" i="27"/>
  <c r="F12" i="3"/>
  <c r="O20" i="27"/>
  <c r="I34" i="27"/>
  <c r="F11" i="3"/>
  <c r="E16" i="7"/>
  <c r="F20" i="3"/>
  <c r="T34" i="38"/>
  <c r="S34" i="38"/>
  <c r="M35" i="38"/>
  <c r="R34" i="38"/>
  <c r="Q34" i="38"/>
  <c r="O34" i="27"/>
  <c r="T35" i="38"/>
  <c r="S35" i="38"/>
  <c r="M36" i="38"/>
  <c r="Q35" i="38"/>
  <c r="R35" i="38"/>
  <c r="T36" i="38"/>
  <c r="S36" i="38"/>
  <c r="M37" i="38"/>
  <c r="R36" i="38"/>
  <c r="Q36" i="38"/>
  <c r="T37" i="38"/>
  <c r="S37" i="38"/>
  <c r="M38" i="38"/>
  <c r="Q37" i="38"/>
  <c r="R37" i="38"/>
  <c r="T38" i="38"/>
  <c r="S38" i="38"/>
  <c r="M39" i="38"/>
  <c r="Q38" i="38"/>
  <c r="R38" i="38"/>
  <c r="T39" i="38"/>
  <c r="S39" i="38"/>
  <c r="M40" i="38"/>
  <c r="Q39" i="38"/>
  <c r="R39" i="38"/>
  <c r="T40" i="38"/>
  <c r="S40" i="38"/>
  <c r="M41" i="38"/>
  <c r="R40" i="38"/>
  <c r="Q40" i="38"/>
  <c r="T41" i="38"/>
  <c r="S41" i="38"/>
  <c r="M42" i="38"/>
  <c r="Q41" i="38"/>
  <c r="R41" i="38"/>
  <c r="T42" i="38"/>
  <c r="S42" i="38"/>
  <c r="M43" i="38"/>
  <c r="Q42" i="38"/>
  <c r="R42" i="38"/>
  <c r="T43" i="38"/>
  <c r="S43" i="38"/>
  <c r="M44" i="38"/>
  <c r="Q43" i="38"/>
  <c r="R43" i="38"/>
  <c r="T44" i="38"/>
  <c r="S44" i="38"/>
  <c r="M45" i="38"/>
  <c r="R44" i="38"/>
  <c r="Q44" i="38"/>
  <c r="T45" i="38"/>
  <c r="S45" i="38"/>
  <c r="M46" i="38"/>
  <c r="Q45" i="38"/>
  <c r="R45" i="38"/>
  <c r="T46" i="38"/>
  <c r="S46" i="38"/>
  <c r="M47" i="38"/>
  <c r="Q46" i="38"/>
  <c r="R46" i="38"/>
  <c r="T47" i="38"/>
  <c r="S47" i="38"/>
  <c r="M48" i="38"/>
  <c r="Q47" i="38"/>
  <c r="R47" i="38"/>
  <c r="T48" i="38"/>
  <c r="S48" i="38"/>
  <c r="M49" i="38"/>
  <c r="R48" i="38"/>
  <c r="Q48" i="38"/>
  <c r="T49" i="38"/>
  <c r="S49" i="38"/>
  <c r="M50" i="38"/>
  <c r="Q49" i="38"/>
  <c r="R49" i="38"/>
  <c r="T50" i="38"/>
  <c r="S50" i="38"/>
  <c r="M51" i="38"/>
  <c r="R50" i="38"/>
  <c r="Q50" i="38"/>
  <c r="T51" i="38"/>
  <c r="S51" i="38"/>
  <c r="M52" i="38"/>
  <c r="Q51" i="38"/>
  <c r="R51" i="38"/>
  <c r="T52" i="38"/>
  <c r="S52" i="38"/>
  <c r="M53" i="38"/>
  <c r="R52" i="38"/>
  <c r="Q52" i="38"/>
  <c r="T53" i="38"/>
  <c r="S53" i="38"/>
  <c r="M54" i="38"/>
  <c r="R53" i="38"/>
  <c r="Q53" i="38"/>
  <c r="T54" i="38"/>
  <c r="S54" i="38"/>
  <c r="M55" i="38"/>
  <c r="Q54" i="38"/>
  <c r="R54" i="38"/>
  <c r="T55" i="38"/>
  <c r="S55" i="38"/>
  <c r="M56" i="38"/>
  <c r="Q55" i="38"/>
  <c r="R55" i="38"/>
  <c r="T56" i="38"/>
  <c r="S56" i="38"/>
  <c r="M57" i="38"/>
  <c r="R56" i="38"/>
  <c r="Q56" i="38"/>
  <c r="T57" i="38"/>
  <c r="S57" i="38"/>
  <c r="M58" i="38"/>
  <c r="Q57" i="38"/>
  <c r="R57" i="38"/>
  <c r="T58" i="38"/>
  <c r="S58" i="38"/>
  <c r="M59" i="38"/>
  <c r="Q58" i="38"/>
  <c r="R58" i="38"/>
  <c r="T59" i="38"/>
  <c r="S59" i="38"/>
  <c r="M60" i="38"/>
  <c r="Q59" i="38"/>
  <c r="R59" i="38"/>
  <c r="T60" i="38"/>
  <c r="S60" i="38"/>
  <c r="M61" i="38"/>
  <c r="R60" i="38"/>
  <c r="Q60" i="38"/>
  <c r="T61" i="38"/>
  <c r="S61" i="38"/>
  <c r="M62" i="38"/>
  <c r="R61" i="38"/>
  <c r="Q61" i="38"/>
  <c r="T62" i="38"/>
  <c r="S62" i="38"/>
  <c r="M63" i="38"/>
  <c r="R62" i="38"/>
  <c r="Q62" i="38"/>
  <c r="T63" i="38"/>
  <c r="S63" i="38"/>
  <c r="M64" i="38"/>
  <c r="Q63" i="38"/>
  <c r="R63" i="38"/>
  <c r="T64" i="38"/>
  <c r="S64" i="38"/>
  <c r="M65" i="38"/>
  <c r="R64" i="38"/>
  <c r="Q64" i="38"/>
  <c r="T65" i="38"/>
  <c r="S65" i="38"/>
  <c r="M66" i="38"/>
  <c r="Q65" i="38"/>
  <c r="R65" i="38"/>
  <c r="T66" i="38"/>
  <c r="S66" i="38"/>
  <c r="M67" i="38"/>
  <c r="M68" i="38"/>
  <c r="R66" i="38"/>
  <c r="Q66" i="38"/>
  <c r="S68" i="38"/>
  <c r="M69" i="38"/>
  <c r="R68" i="38"/>
  <c r="Q68" i="38"/>
  <c r="T68" i="38"/>
  <c r="T67" i="38"/>
  <c r="S67" i="38"/>
  <c r="Q67" i="38"/>
  <c r="R67" i="38"/>
  <c r="Q69" i="38"/>
  <c r="R69" i="38"/>
  <c r="S69" i="38"/>
  <c r="M70" i="38"/>
  <c r="T69" i="38"/>
  <c r="T70" i="38"/>
  <c r="Q70" i="38"/>
  <c r="S70" i="38"/>
  <c r="M71" i="38"/>
  <c r="R70" i="38"/>
  <c r="T71" i="38"/>
  <c r="Q71" i="38"/>
  <c r="S71" i="38"/>
  <c r="R71" i="38"/>
  <c r="M72" i="38"/>
  <c r="Q72" i="38"/>
  <c r="T72" i="38"/>
  <c r="R72" i="38"/>
  <c r="S72" i="38"/>
  <c r="M73" i="38"/>
  <c r="M74" i="38"/>
  <c r="Q73" i="38"/>
  <c r="R73" i="38"/>
  <c r="T73" i="38"/>
  <c r="S73" i="38"/>
  <c r="Q74" i="38"/>
  <c r="T74" i="38"/>
  <c r="S74" i="38"/>
  <c r="M75" i="38"/>
  <c r="R74" i="38"/>
  <c r="T75" i="38"/>
  <c r="Q75" i="38"/>
  <c r="R75" i="38"/>
  <c r="M76" i="38"/>
  <c r="S75" i="38"/>
  <c r="S76" i="38"/>
  <c r="M77" i="38"/>
  <c r="R76" i="38"/>
  <c r="Q76" i="38"/>
  <c r="T76" i="38"/>
  <c r="T77" i="38"/>
  <c r="S77" i="38"/>
  <c r="M78" i="38"/>
  <c r="Q77" i="38"/>
  <c r="R77" i="38"/>
  <c r="M79" i="38"/>
  <c r="Q78" i="38"/>
  <c r="T78" i="38"/>
  <c r="S78" i="38"/>
  <c r="R78" i="38"/>
  <c r="S79" i="38"/>
  <c r="R79" i="38"/>
  <c r="T79" i="38"/>
  <c r="M80" i="38"/>
  <c r="Q79" i="38"/>
  <c r="S80" i="38"/>
  <c r="Q80" i="38"/>
  <c r="T80" i="38"/>
  <c r="M81" i="38"/>
  <c r="R80" i="38"/>
  <c r="S81" i="38"/>
  <c r="Q81" i="38"/>
  <c r="T81" i="38"/>
  <c r="M82" i="38"/>
  <c r="R81" i="38"/>
  <c r="R82" i="38"/>
  <c r="T82" i="38"/>
  <c r="M83" i="38"/>
  <c r="Q82" i="38"/>
  <c r="S82" i="38"/>
  <c r="S83" i="38"/>
  <c r="R83" i="38"/>
  <c r="M84" i="38"/>
  <c r="Q83" i="38"/>
  <c r="T83" i="38"/>
  <c r="R84" i="38"/>
  <c r="T84" i="38"/>
  <c r="S84" i="38"/>
  <c r="M85" i="38"/>
  <c r="Q84" i="38"/>
  <c r="S85" i="38"/>
  <c r="Q85" i="38"/>
  <c r="T85" i="38"/>
  <c r="M86" i="38"/>
  <c r="R85" i="38"/>
  <c r="Q86" i="38"/>
  <c r="M87" i="38"/>
  <c r="R86" i="38"/>
  <c r="S86" i="38"/>
  <c r="T86" i="38"/>
  <c r="R87" i="38"/>
  <c r="S87" i="38"/>
  <c r="M88" i="38"/>
  <c r="Q87" i="38"/>
  <c r="T87" i="38"/>
  <c r="M89" i="38"/>
  <c r="R88" i="38"/>
  <c r="Q88" i="38"/>
  <c r="T88" i="38"/>
  <c r="S88" i="38"/>
  <c r="R89" i="38"/>
  <c r="Q89" i="38"/>
  <c r="T89" i="38"/>
  <c r="S89" i="38"/>
  <c r="M90" i="38"/>
  <c r="S90" i="38"/>
  <c r="Q90" i="38"/>
  <c r="M91" i="38"/>
  <c r="R90" i="38"/>
  <c r="T90" i="38"/>
  <c r="M92" i="38"/>
  <c r="T91" i="38"/>
  <c r="Q91" i="38"/>
  <c r="S91" i="38"/>
  <c r="R91" i="38"/>
  <c r="Q92" i="38"/>
  <c r="T92" i="38"/>
  <c r="M93" i="38"/>
  <c r="R92" i="38"/>
  <c r="S92" i="38"/>
  <c r="R93" i="38"/>
  <c r="Q93" i="38"/>
  <c r="S93" i="38"/>
  <c r="T93" i="38"/>
  <c r="M94" i="38"/>
  <c r="Q94" i="38"/>
  <c r="R94" i="38"/>
  <c r="S94" i="38"/>
  <c r="T94" i="38"/>
  <c r="M95" i="38"/>
  <c r="M96" i="38"/>
  <c r="T95" i="38"/>
  <c r="Q95" i="38"/>
  <c r="S95" i="38"/>
  <c r="R95" i="38"/>
  <c r="S96" i="38"/>
  <c r="M97" i="38"/>
  <c r="T96" i="38"/>
  <c r="R96" i="38"/>
  <c r="Q96" i="38"/>
  <c r="R97" i="38"/>
  <c r="S97" i="38"/>
  <c r="M98" i="38"/>
  <c r="Q97" i="38"/>
  <c r="T97" i="38"/>
  <c r="R98" i="38"/>
  <c r="Q98" i="38"/>
  <c r="T98" i="38"/>
  <c r="S98" i="38"/>
  <c r="M99" i="38"/>
  <c r="M100" i="38"/>
  <c r="R99" i="38"/>
  <c r="T99" i="38"/>
  <c r="Q99" i="38"/>
  <c r="S99" i="38"/>
  <c r="R100" i="38"/>
  <c r="S100" i="38"/>
  <c r="Q100" i="38"/>
  <c r="T100" i="38"/>
  <c r="M101" i="38"/>
  <c r="R101" i="38"/>
  <c r="S101" i="38"/>
  <c r="M102" i="38"/>
  <c r="T101" i="38"/>
  <c r="Q101" i="38"/>
  <c r="S102" i="38"/>
  <c r="Q102" i="38"/>
  <c r="M103" i="38"/>
  <c r="T102" i="38"/>
  <c r="R102" i="38"/>
  <c r="T103" i="38"/>
  <c r="M104" i="38"/>
  <c r="S103" i="38"/>
  <c r="Q103" i="38"/>
  <c r="R103" i="38"/>
  <c r="R104" i="38"/>
  <c r="Q104" i="38"/>
  <c r="T104" i="38"/>
  <c r="S104" i="38"/>
  <c r="M105" i="38"/>
  <c r="Q105" i="38"/>
  <c r="R105" i="38"/>
  <c r="T105" i="38"/>
  <c r="S105" i="38"/>
  <c r="M106" i="38"/>
  <c r="S106" i="38"/>
  <c r="Q106" i="38"/>
  <c r="R106" i="38"/>
  <c r="T106" i="38"/>
  <c r="M107" i="38"/>
  <c r="M108" i="38"/>
  <c r="T107" i="38"/>
  <c r="Q107" i="38"/>
  <c r="S107" i="38"/>
  <c r="R107" i="38"/>
  <c r="M109" i="38"/>
  <c r="R108" i="38"/>
  <c r="Q108" i="38"/>
  <c r="S108" i="38"/>
  <c r="T108" i="38"/>
  <c r="S109" i="38"/>
  <c r="T109" i="38"/>
  <c r="M110" i="38"/>
  <c r="R109" i="38"/>
  <c r="Q109" i="38"/>
  <c r="R110" i="38"/>
  <c r="Q110" i="38"/>
  <c r="S110" i="38"/>
  <c r="M111" i="38"/>
  <c r="T110" i="38"/>
  <c r="S111" i="38"/>
  <c r="M112" i="38"/>
  <c r="Q111" i="38"/>
  <c r="R111" i="38"/>
  <c r="T111" i="38"/>
  <c r="S112" i="38"/>
  <c r="Q112" i="38"/>
  <c r="T112" i="38"/>
  <c r="M113" i="38"/>
  <c r="R112" i="38"/>
  <c r="M114" i="38"/>
  <c r="T113" i="38"/>
  <c r="Q113" i="38"/>
  <c r="S113" i="38"/>
  <c r="R113" i="38"/>
  <c r="Q114" i="38"/>
  <c r="S114" i="38"/>
  <c r="R114" i="38"/>
  <c r="M115" i="38"/>
  <c r="T114" i="38"/>
  <c r="Q115" i="38"/>
  <c r="S115" i="38"/>
  <c r="R115" i="38"/>
  <c r="T115" i="38"/>
  <c r="M116" i="38"/>
  <c r="R116" i="38"/>
  <c r="Q116" i="38"/>
  <c r="T116" i="38"/>
  <c r="S116" i="38"/>
  <c r="M117" i="38"/>
  <c r="S117" i="38"/>
  <c r="M118" i="38"/>
  <c r="T117" i="38"/>
  <c r="R117" i="38"/>
  <c r="Q117" i="38"/>
  <c r="S118" i="38"/>
  <c r="T118" i="38"/>
  <c r="R118" i="38"/>
  <c r="Q118" i="38"/>
  <c r="M119" i="38"/>
  <c r="T119" i="38"/>
  <c r="S119" i="38"/>
  <c r="Q119" i="38"/>
  <c r="M120" i="38"/>
  <c r="R119" i="38"/>
  <c r="M121" i="38"/>
  <c r="T120" i="38"/>
  <c r="Q120" i="38"/>
  <c r="S120" i="38"/>
  <c r="R120" i="38"/>
  <c r="R121" i="38"/>
  <c r="Q121" i="38"/>
  <c r="M122" i="38"/>
  <c r="T121" i="38"/>
  <c r="S121" i="38"/>
  <c r="S122" i="38"/>
  <c r="R122" i="38"/>
  <c r="Q122" i="38"/>
  <c r="M123" i="38"/>
  <c r="T122" i="38"/>
  <c r="M124" i="38"/>
  <c r="Q123" i="38"/>
  <c r="R123" i="38"/>
  <c r="T123" i="38"/>
  <c r="S123" i="38"/>
  <c r="S124" i="38"/>
  <c r="R124" i="38"/>
  <c r="M125" i="38"/>
  <c r="Q124" i="38"/>
  <c r="T124" i="38"/>
  <c r="S125" i="38"/>
  <c r="Q125" i="38"/>
  <c r="R125" i="38"/>
  <c r="M126" i="38"/>
  <c r="T125" i="38"/>
  <c r="T126" i="38"/>
  <c r="M127" i="38"/>
  <c r="S126" i="38"/>
  <c r="Q126" i="38"/>
  <c r="R126" i="38"/>
  <c r="R127" i="38"/>
  <c r="S127" i="38"/>
  <c r="Q127" i="38"/>
  <c r="M128" i="38"/>
  <c r="T127" i="38"/>
  <c r="R128" i="38"/>
  <c r="T128" i="38"/>
  <c r="S128" i="38"/>
  <c r="Q128" i="38"/>
  <c r="M129" i="38"/>
  <c r="R129" i="38"/>
  <c r="Q129" i="38"/>
  <c r="T129" i="38"/>
  <c r="S129" i="38"/>
  <c r="M130" i="38"/>
  <c r="S130" i="38"/>
  <c r="Q130" i="38"/>
  <c r="T130" i="38"/>
  <c r="R130" i="38"/>
  <c r="M131" i="38"/>
  <c r="T131" i="38"/>
  <c r="M132" i="38"/>
  <c r="S131" i="38"/>
  <c r="R131" i="38"/>
  <c r="Q131" i="38"/>
  <c r="R132" i="38"/>
  <c r="S132" i="38"/>
  <c r="Q132" i="38"/>
  <c r="M133" i="38"/>
  <c r="T132" i="38"/>
  <c r="S133" i="38"/>
  <c r="M134" i="38"/>
  <c r="T133" i="38"/>
  <c r="Q133" i="38"/>
  <c r="R133" i="38"/>
  <c r="M135" i="38"/>
  <c r="Q134" i="38"/>
  <c r="S134" i="38"/>
  <c r="T134" i="38"/>
  <c r="R134" i="38"/>
  <c r="R135" i="38"/>
  <c r="M136" i="38"/>
  <c r="S135" i="38"/>
  <c r="T135" i="38"/>
  <c r="Q135" i="38"/>
  <c r="M137" i="38"/>
  <c r="T136" i="38"/>
  <c r="S136" i="38"/>
  <c r="Q136" i="38"/>
  <c r="R136" i="38"/>
  <c r="M138" i="38"/>
  <c r="T137" i="38"/>
  <c r="S137" i="38"/>
  <c r="R137" i="38"/>
  <c r="Q137" i="38"/>
  <c r="T138" i="38"/>
  <c r="M139" i="38"/>
  <c r="R138" i="38"/>
  <c r="S138" i="38"/>
  <c r="Q138" i="38"/>
  <c r="M140" i="38"/>
  <c r="Q139" i="38"/>
  <c r="R139" i="38"/>
  <c r="T139" i="38"/>
  <c r="S139" i="38"/>
  <c r="R140" i="38"/>
  <c r="Q140" i="38"/>
  <c r="T140" i="38"/>
  <c r="M141" i="38"/>
  <c r="S140" i="38"/>
  <c r="T141" i="38"/>
  <c r="S141" i="38"/>
  <c r="R141" i="38"/>
  <c r="Q141" i="38"/>
  <c r="M142" i="38"/>
  <c r="S142" i="38"/>
  <c r="T142" i="38"/>
  <c r="M143" i="38"/>
  <c r="R142" i="38"/>
  <c r="Q142" i="38"/>
  <c r="S143" i="38"/>
  <c r="Q143" i="38"/>
  <c r="M144" i="38"/>
  <c r="R143" i="38"/>
  <c r="T143" i="38"/>
  <c r="Q144" i="38"/>
  <c r="S144" i="38"/>
  <c r="R144" i="38"/>
  <c r="T144" i="38"/>
  <c r="M145" i="38"/>
  <c r="S145" i="38"/>
  <c r="Q145" i="38"/>
  <c r="R145" i="38"/>
  <c r="M146" i="38"/>
  <c r="T145" i="38"/>
  <c r="M147" i="38"/>
  <c r="S146" i="38"/>
  <c r="R146" i="38"/>
  <c r="Q146" i="38"/>
  <c r="T146" i="38"/>
  <c r="R147" i="38"/>
  <c r="T147" i="38"/>
  <c r="S147" i="38"/>
  <c r="M148" i="38"/>
  <c r="Q147" i="38"/>
  <c r="T148" i="38"/>
  <c r="S148" i="38"/>
  <c r="R148" i="38"/>
  <c r="Q148" i="38"/>
  <c r="M149" i="38"/>
  <c r="Q149" i="38"/>
  <c r="T149" i="38"/>
  <c r="R149" i="38"/>
  <c r="S149" i="38"/>
  <c r="M150" i="38"/>
  <c r="T150" i="38"/>
  <c r="S150" i="38"/>
  <c r="R150" i="38"/>
  <c r="M151" i="38"/>
  <c r="Q150" i="38"/>
  <c r="T151" i="38"/>
  <c r="Q151" i="38"/>
  <c r="S151" i="38"/>
  <c r="M152" i="38"/>
  <c r="R151" i="38"/>
  <c r="T152" i="38"/>
  <c r="S152" i="38"/>
  <c r="M153" i="38"/>
  <c r="Q152" i="38"/>
  <c r="R152" i="38"/>
  <c r="R153" i="38"/>
  <c r="M154" i="38"/>
  <c r="Q153" i="38"/>
  <c r="T153" i="38"/>
  <c r="S153" i="38"/>
  <c r="T154" i="38"/>
  <c r="R154" i="38"/>
  <c r="M155" i="38"/>
  <c r="Q154" i="38"/>
  <c r="S154" i="38"/>
  <c r="R155" i="38"/>
  <c r="M156" i="38"/>
  <c r="Q155" i="38"/>
  <c r="S155" i="38"/>
  <c r="T155" i="38"/>
  <c r="M157" i="38"/>
  <c r="S156" i="38"/>
  <c r="R156" i="38"/>
  <c r="Q156" i="38"/>
  <c r="T156" i="38"/>
  <c r="S157" i="38"/>
  <c r="M158" i="38"/>
  <c r="Q157" i="38"/>
  <c r="T157" i="38"/>
  <c r="R157" i="38"/>
  <c r="Q158" i="38"/>
  <c r="R158" i="38"/>
  <c r="T158" i="38"/>
  <c r="S158" i="38"/>
  <c r="M159" i="38"/>
  <c r="M160" i="38"/>
  <c r="S159" i="38"/>
  <c r="T159" i="38"/>
  <c r="Q159" i="38"/>
  <c r="R159" i="38"/>
  <c r="T160" i="38"/>
  <c r="S160" i="38"/>
  <c r="Q160" i="38"/>
  <c r="R160" i="38"/>
  <c r="M161" i="38"/>
  <c r="Q161" i="38"/>
  <c r="R161" i="38"/>
  <c r="T161" i="38"/>
  <c r="M162" i="38"/>
  <c r="S161" i="38"/>
  <c r="T162" i="38"/>
  <c r="M163" i="38"/>
  <c r="R162" i="38"/>
  <c r="Q162" i="38"/>
  <c r="S162" i="38"/>
  <c r="M164" i="38"/>
  <c r="Q163" i="38"/>
  <c r="T163" i="38"/>
  <c r="S163" i="38"/>
  <c r="R163" i="38"/>
  <c r="T164" i="38"/>
  <c r="Q164" i="38"/>
  <c r="R164" i="38"/>
  <c r="S164" i="38"/>
  <c r="M165" i="38"/>
  <c r="R165" i="38"/>
  <c r="T165" i="38"/>
  <c r="M166" i="38"/>
  <c r="Q165" i="38"/>
  <c r="S165" i="38"/>
  <c r="Q166" i="38"/>
  <c r="S166" i="38"/>
  <c r="M167" i="38"/>
  <c r="R166" i="38"/>
  <c r="T166" i="38"/>
  <c r="M168" i="38"/>
  <c r="T167" i="38"/>
  <c r="Q167" i="38"/>
  <c r="R167" i="38"/>
  <c r="S167" i="38"/>
  <c r="R168" i="38"/>
  <c r="M169" i="38"/>
  <c r="S168" i="38"/>
  <c r="Q168" i="38"/>
  <c r="T168" i="38"/>
  <c r="M170" i="38"/>
  <c r="Q169" i="38"/>
  <c r="R169" i="38"/>
  <c r="T169" i="38"/>
  <c r="S169" i="38"/>
  <c r="Q170" i="38"/>
  <c r="S170" i="38"/>
  <c r="R170" i="38"/>
  <c r="T170" i="38"/>
  <c r="M171" i="38"/>
  <c r="T171" i="38"/>
  <c r="R171" i="38"/>
  <c r="S171" i="38"/>
  <c r="Q171" i="38"/>
  <c r="M172" i="38"/>
  <c r="Q172" i="38"/>
  <c r="T172" i="38"/>
  <c r="S172" i="38"/>
  <c r="R172" i="38"/>
  <c r="M173" i="38"/>
  <c r="T173" i="38"/>
  <c r="R173" i="38"/>
  <c r="S173" i="38"/>
  <c r="Q173" i="38"/>
  <c r="M174" i="38"/>
  <c r="M175" i="38"/>
  <c r="T174" i="38"/>
  <c r="R174" i="38"/>
  <c r="Q174" i="38"/>
  <c r="S174" i="38"/>
  <c r="R175" i="38"/>
  <c r="M176" i="38"/>
  <c r="T175" i="38"/>
  <c r="S175" i="38"/>
  <c r="Q175" i="38"/>
  <c r="M177" i="38"/>
  <c r="Q176" i="38"/>
  <c r="S176" i="38"/>
  <c r="T176" i="38"/>
  <c r="R176" i="38"/>
  <c r="M178" i="38"/>
  <c r="S177" i="38"/>
  <c r="Q177" i="38"/>
  <c r="R177" i="38"/>
  <c r="T177" i="38"/>
  <c r="M179" i="38"/>
  <c r="Q178" i="38"/>
  <c r="T178" i="38"/>
  <c r="S178" i="38"/>
  <c r="R178" i="38"/>
  <c r="M180" i="38"/>
  <c r="R179" i="38"/>
  <c r="T179" i="38"/>
  <c r="Q179" i="38"/>
  <c r="S179" i="38"/>
  <c r="Q180" i="38"/>
  <c r="M181" i="38"/>
  <c r="R180" i="38"/>
  <c r="S180" i="38"/>
  <c r="T180" i="38"/>
  <c r="Q181" i="38"/>
  <c r="S181" i="38"/>
  <c r="T181" i="38"/>
  <c r="M182" i="38"/>
  <c r="R181" i="38"/>
  <c r="T182" i="38"/>
  <c r="R182" i="38"/>
  <c r="M183" i="38"/>
  <c r="S182" i="38"/>
  <c r="Q182" i="38"/>
  <c r="T183" i="38"/>
  <c r="R183" i="38"/>
  <c r="S183" i="38"/>
  <c r="Q183" i="38"/>
  <c r="M184" i="38"/>
  <c r="Q184" i="38"/>
  <c r="T184" i="38"/>
  <c r="S184" i="38"/>
  <c r="M185" i="38"/>
  <c r="R184" i="38"/>
  <c r="S185" i="38"/>
  <c r="R185" i="38"/>
  <c r="T185" i="38"/>
  <c r="M186" i="38"/>
  <c r="Q185" i="38"/>
  <c r="T186" i="38"/>
  <c r="M187" i="38"/>
  <c r="Q186" i="38"/>
  <c r="R186" i="38"/>
  <c r="S186" i="38"/>
  <c r="R187" i="38"/>
  <c r="M188" i="38"/>
  <c r="Q187" i="38"/>
  <c r="T187" i="38"/>
  <c r="S187" i="38"/>
  <c r="T188" i="38"/>
  <c r="R188" i="38"/>
  <c r="M189" i="38"/>
  <c r="Q188" i="38"/>
  <c r="S188" i="38"/>
  <c r="R189" i="38"/>
  <c r="Q189" i="38"/>
  <c r="T189" i="38"/>
  <c r="M190" i="38"/>
  <c r="S189" i="38"/>
  <c r="Q190" i="38"/>
  <c r="T190" i="38"/>
  <c r="S190" i="38"/>
  <c r="R190" i="38"/>
  <c r="M191" i="38"/>
  <c r="R191" i="38"/>
  <c r="M192" i="38"/>
  <c r="Q191" i="38"/>
  <c r="S191" i="38"/>
  <c r="T191" i="38"/>
  <c r="R192" i="38"/>
  <c r="Q192" i="38"/>
  <c r="T192" i="38"/>
  <c r="M193" i="38"/>
  <c r="S192" i="38"/>
  <c r="Q193" i="38"/>
  <c r="T193" i="38"/>
  <c r="R193" i="38"/>
  <c r="S193" i="38"/>
  <c r="M194" i="38"/>
  <c r="T194" i="38"/>
  <c r="M195" i="38"/>
  <c r="R194" i="38"/>
  <c r="Q194" i="38"/>
  <c r="S194" i="38"/>
  <c r="R195" i="38"/>
  <c r="S195" i="38"/>
  <c r="T195" i="38"/>
  <c r="M196" i="38"/>
  <c r="Q195" i="38"/>
  <c r="R196" i="38"/>
  <c r="T196" i="38"/>
  <c r="Q196" i="38"/>
  <c r="S196" i="38"/>
  <c r="M197" i="38"/>
  <c r="R197" i="38"/>
  <c r="T197" i="38"/>
  <c r="S197" i="38"/>
  <c r="M198" i="38"/>
  <c r="Q197" i="38"/>
  <c r="Q198" i="38"/>
  <c r="T198" i="38"/>
  <c r="R198" i="38"/>
  <c r="M199" i="38"/>
  <c r="S198" i="38"/>
  <c r="M200" i="38"/>
  <c r="Q199" i="38"/>
  <c r="S199" i="38"/>
  <c r="R199" i="38"/>
  <c r="T199" i="38"/>
  <c r="T200" i="38"/>
  <c r="S200" i="38"/>
  <c r="Q200" i="38"/>
  <c r="R200" i="38"/>
  <c r="M201" i="38"/>
  <c r="T201" i="38"/>
  <c r="R201" i="38"/>
  <c r="S201" i="38"/>
  <c r="M202" i="38"/>
  <c r="Q201" i="38"/>
  <c r="Q202" i="38"/>
  <c r="R202" i="38"/>
  <c r="T202" i="38"/>
  <c r="M203" i="38"/>
  <c r="S202" i="38"/>
  <c r="M204" i="38"/>
  <c r="S203" i="38"/>
  <c r="R203" i="38"/>
  <c r="Q203" i="38"/>
  <c r="T203" i="38"/>
  <c r="R204" i="38"/>
  <c r="Q204" i="38"/>
  <c r="M205" i="38"/>
  <c r="T204" i="38"/>
  <c r="S204" i="38"/>
  <c r="Q205" i="38"/>
  <c r="M206" i="38"/>
  <c r="T205" i="38"/>
  <c r="R205" i="38"/>
  <c r="S205" i="38"/>
  <c r="Q206" i="38"/>
  <c r="R206" i="38"/>
  <c r="S206" i="38"/>
  <c r="T206" i="38"/>
  <c r="M207" i="38"/>
  <c r="M208" i="38"/>
  <c r="T207" i="38"/>
  <c r="S207" i="38"/>
  <c r="Q207" i="38"/>
  <c r="R207" i="38"/>
  <c r="R208" i="38"/>
  <c r="Q208" i="38"/>
  <c r="T208" i="38"/>
  <c r="S208" i="38"/>
  <c r="M209" i="38"/>
  <c r="M210" i="38"/>
  <c r="S209" i="38"/>
  <c r="R209" i="38"/>
  <c r="T209" i="38"/>
  <c r="Q209" i="38"/>
  <c r="Q210" i="38"/>
  <c r="T210" i="38"/>
  <c r="M211" i="38"/>
  <c r="R210" i="38"/>
  <c r="S210" i="38"/>
  <c r="T211" i="38"/>
  <c r="M212" i="38"/>
  <c r="Q211" i="38"/>
  <c r="S211" i="38"/>
  <c r="R211" i="38"/>
  <c r="T212" i="38"/>
  <c r="Q212" i="38"/>
  <c r="M213" i="38"/>
  <c r="S212" i="38"/>
  <c r="R212" i="38"/>
  <c r="S213" i="38"/>
  <c r="Q213" i="38"/>
  <c r="M214" i="38"/>
  <c r="T213" i="38"/>
  <c r="R213" i="38"/>
  <c r="Q214" i="38"/>
  <c r="T214" i="38"/>
  <c r="R214" i="38"/>
  <c r="S214" i="38"/>
  <c r="M215" i="38"/>
  <c r="M216" i="38"/>
  <c r="T215" i="38"/>
  <c r="R215" i="38"/>
  <c r="Q215" i="38"/>
  <c r="S215" i="38"/>
  <c r="S216" i="38"/>
  <c r="Q216" i="38"/>
  <c r="R216" i="38"/>
  <c r="M217" i="38"/>
  <c r="T216" i="38"/>
  <c r="T217" i="38"/>
  <c r="S217" i="38"/>
  <c r="M218" i="38"/>
  <c r="R217" i="38"/>
  <c r="Q217" i="38"/>
  <c r="R218" i="38"/>
  <c r="T218" i="38"/>
  <c r="S218" i="38"/>
  <c r="M219" i="38"/>
  <c r="Q218" i="38"/>
  <c r="M220" i="38"/>
  <c r="R219" i="38"/>
  <c r="T219" i="38"/>
  <c r="Q219" i="38"/>
  <c r="S219" i="38"/>
  <c r="R220" i="38"/>
  <c r="T220" i="38"/>
  <c r="Q220" i="38"/>
  <c r="M221" i="38"/>
  <c r="S220" i="38"/>
  <c r="Q221" i="38"/>
  <c r="T221" i="38"/>
  <c r="S221" i="38"/>
  <c r="M222" i="38"/>
  <c r="R221" i="38"/>
  <c r="M223" i="38"/>
  <c r="S222" i="38"/>
  <c r="T222" i="38"/>
  <c r="Q222" i="38"/>
  <c r="R222" i="38"/>
  <c r="T223" i="38"/>
  <c r="M224" i="38"/>
  <c r="R223" i="38"/>
  <c r="Q223" i="38"/>
  <c r="S223" i="38"/>
  <c r="S224" i="38"/>
  <c r="M225" i="38"/>
  <c r="R224" i="38"/>
  <c r="Q224" i="38"/>
  <c r="T224" i="38"/>
  <c r="S225" i="38"/>
  <c r="R225" i="38"/>
  <c r="T225" i="38"/>
  <c r="Q225" i="38"/>
  <c r="M226" i="38"/>
  <c r="M227" i="38"/>
  <c r="R226" i="38"/>
  <c r="T226" i="38"/>
  <c r="S226" i="38"/>
  <c r="Q226" i="38"/>
  <c r="M228" i="38"/>
  <c r="Q227" i="38"/>
  <c r="T227" i="38"/>
  <c r="S227" i="38"/>
  <c r="R227" i="38"/>
  <c r="T228" i="38"/>
  <c r="R228" i="38"/>
  <c r="M229" i="38"/>
  <c r="S228" i="38"/>
  <c r="Q228" i="38"/>
  <c r="M230" i="38"/>
  <c r="T229" i="38"/>
  <c r="S229" i="38"/>
  <c r="R229" i="38"/>
  <c r="Q229" i="38"/>
  <c r="S230" i="38"/>
  <c r="T230" i="38"/>
  <c r="Q230" i="38"/>
  <c r="R230" i="38"/>
  <c r="M231" i="38"/>
  <c r="T231" i="38"/>
  <c r="M232" i="38"/>
  <c r="R231" i="38"/>
  <c r="S231" i="38"/>
  <c r="Q231" i="38"/>
  <c r="R232" i="38"/>
  <c r="T232" i="38"/>
  <c r="S232" i="38"/>
  <c r="M233" i="38"/>
  <c r="Q232" i="38"/>
  <c r="R233" i="38"/>
  <c r="M234" i="38"/>
  <c r="Q233" i="38"/>
  <c r="S233" i="38"/>
  <c r="T233" i="38"/>
  <c r="M235" i="38"/>
  <c r="S234" i="38"/>
  <c r="R234" i="38"/>
  <c r="Q234" i="38"/>
  <c r="T234" i="38"/>
  <c r="R235" i="38"/>
  <c r="Q235" i="38"/>
  <c r="T235" i="38"/>
  <c r="S235" i="38"/>
  <c r="M236" i="38"/>
  <c r="T236" i="38"/>
  <c r="Q236" i="38"/>
  <c r="M237" i="38"/>
  <c r="S236" i="38"/>
  <c r="R236" i="38"/>
  <c r="T237" i="38"/>
  <c r="R237" i="38"/>
  <c r="M238" i="38"/>
  <c r="S237" i="38"/>
  <c r="Q237" i="38"/>
  <c r="T238" i="38"/>
  <c r="S238" i="38"/>
  <c r="Q238" i="38"/>
  <c r="M239" i="38"/>
  <c r="R238" i="38"/>
  <c r="M240" i="38"/>
  <c r="S239" i="38"/>
  <c r="R239" i="38"/>
  <c r="T239" i="38"/>
  <c r="Q239" i="38"/>
  <c r="T240" i="38"/>
  <c r="M241" i="38"/>
  <c r="R240" i="38"/>
  <c r="S240" i="38"/>
  <c r="Q240" i="38"/>
  <c r="Q241" i="38"/>
  <c r="T241" i="38"/>
  <c r="M242" i="38"/>
  <c r="R241" i="38"/>
  <c r="S241" i="38"/>
  <c r="T242" i="38"/>
  <c r="S242" i="38"/>
  <c r="R242" i="38"/>
  <c r="M243" i="38"/>
  <c r="Q242" i="38"/>
  <c r="Q243" i="38"/>
  <c r="S243" i="38"/>
  <c r="R243" i="38"/>
  <c r="M244" i="38"/>
  <c r="T243" i="38"/>
  <c r="Q244" i="38"/>
  <c r="S244" i="38"/>
  <c r="R244" i="38"/>
  <c r="T244" i="38"/>
  <c r="M245" i="38"/>
  <c r="S245" i="38"/>
  <c r="R245" i="38"/>
  <c r="Q245" i="38"/>
  <c r="T245" i="38"/>
  <c r="M246" i="38"/>
  <c r="Q246" i="38"/>
  <c r="T246" i="38"/>
  <c r="S246" i="38"/>
  <c r="R246" i="38"/>
  <c r="M247" i="38"/>
  <c r="T247" i="38"/>
  <c r="S247" i="38"/>
  <c r="Q247" i="38"/>
  <c r="R247" i="38"/>
  <c r="M248" i="38"/>
  <c r="M249" i="38"/>
  <c r="S248" i="38"/>
  <c r="Q248" i="38"/>
  <c r="R248" i="38"/>
  <c r="T248" i="38"/>
  <c r="R249" i="38"/>
  <c r="M250" i="38"/>
  <c r="T249" i="38"/>
  <c r="Q249" i="38"/>
  <c r="S249" i="38"/>
  <c r="Q250" i="38"/>
  <c r="T250" i="38"/>
  <c r="S250" i="38"/>
  <c r="R250" i="38"/>
  <c r="M251" i="38"/>
  <c r="M252" i="38"/>
  <c r="R251" i="38"/>
  <c r="T251" i="38"/>
  <c r="S251" i="38"/>
  <c r="Q251" i="38"/>
  <c r="M253" i="38"/>
  <c r="Q252" i="38"/>
  <c r="S252" i="38"/>
  <c r="T252" i="38"/>
  <c r="R252" i="38"/>
  <c r="S253" i="38"/>
  <c r="Q253" i="38"/>
  <c r="M254" i="38"/>
  <c r="T253" i="38"/>
  <c r="R253" i="38"/>
  <c r="T254" i="38"/>
  <c r="M255" i="38"/>
  <c r="Q254" i="38"/>
  <c r="R254" i="38"/>
  <c r="S254" i="38"/>
  <c r="S255" i="38"/>
  <c r="Q255" i="38"/>
  <c r="T255" i="38"/>
  <c r="M256" i="38"/>
  <c r="R255" i="38"/>
  <c r="T256" i="38"/>
  <c r="M257" i="38"/>
  <c r="R256" i="38"/>
  <c r="Q256" i="38"/>
  <c r="S256" i="38"/>
  <c r="R257" i="38"/>
  <c r="S257" i="38"/>
  <c r="M258" i="38"/>
  <c r="Q257" i="38"/>
  <c r="T257" i="38"/>
  <c r="O27" i="38"/>
  <c r="P27" i="38"/>
  <c r="O91" i="38"/>
  <c r="O155" i="38"/>
  <c r="O219" i="38"/>
  <c r="P219" i="38"/>
  <c r="O52" i="38"/>
  <c r="O116" i="38"/>
  <c r="P116" i="38"/>
  <c r="O180" i="38"/>
  <c r="P180" i="38"/>
  <c r="O244" i="38"/>
  <c r="O78" i="38"/>
  <c r="O142" i="38"/>
  <c r="P142" i="38"/>
  <c r="O206" i="38"/>
  <c r="P206" i="38"/>
  <c r="O41" i="38"/>
  <c r="P41" i="38"/>
  <c r="O144" i="38"/>
  <c r="O247" i="38"/>
  <c r="O81" i="38"/>
  <c r="O184" i="38"/>
  <c r="P184" i="38"/>
  <c r="O111" i="38"/>
  <c r="P111" i="38"/>
  <c r="O213" i="38"/>
  <c r="P213" i="38"/>
  <c r="O113" i="38"/>
  <c r="P113" i="38"/>
  <c r="O35" i="38"/>
  <c r="O99" i="38"/>
  <c r="P99" i="38"/>
  <c r="O163" i="38"/>
  <c r="O227" i="38"/>
  <c r="P227" i="38"/>
  <c r="O60" i="38"/>
  <c r="P60" i="38"/>
  <c r="O124" i="38"/>
  <c r="O188" i="38"/>
  <c r="O252" i="38"/>
  <c r="O51" i="38"/>
  <c r="O115" i="38"/>
  <c r="P115" i="38"/>
  <c r="O179" i="38"/>
  <c r="P179" i="38"/>
  <c r="O243" i="38"/>
  <c r="O76" i="38"/>
  <c r="P76" i="38"/>
  <c r="O140" i="38"/>
  <c r="P140" i="38"/>
  <c r="O204" i="38"/>
  <c r="P204" i="38"/>
  <c r="O38" i="38"/>
  <c r="O102" i="38"/>
  <c r="P102" i="38"/>
  <c r="O166" i="38"/>
  <c r="P166" i="38"/>
  <c r="O230" i="38"/>
  <c r="P230" i="38"/>
  <c r="O80" i="38"/>
  <c r="O183" i="38"/>
  <c r="P183" i="38"/>
  <c r="O120" i="38"/>
  <c r="P120" i="38"/>
  <c r="O223" i="38"/>
  <c r="P223" i="38"/>
  <c r="O47" i="38"/>
  <c r="P47" i="38"/>
  <c r="O149" i="38"/>
  <c r="P149" i="38"/>
  <c r="O250" i="38"/>
  <c r="O176" i="38"/>
  <c r="O74" i="38"/>
  <c r="P74" i="38"/>
  <c r="O240" i="38"/>
  <c r="O43" i="38"/>
  <c r="P43" i="38"/>
  <c r="O139" i="38"/>
  <c r="P139" i="38"/>
  <c r="O251" i="38"/>
  <c r="O84" i="38"/>
  <c r="O172" i="38"/>
  <c r="O30" i="38"/>
  <c r="P30" i="38"/>
  <c r="O118" i="38"/>
  <c r="P118" i="38"/>
  <c r="O198" i="38"/>
  <c r="P198" i="38"/>
  <c r="O29" i="38"/>
  <c r="P29" i="38"/>
  <c r="O169" i="38"/>
  <c r="O42" i="38"/>
  <c r="P42" i="38"/>
  <c r="O170" i="38"/>
  <c r="O72" i="38"/>
  <c r="P72" i="38"/>
  <c r="O200" i="38"/>
  <c r="P200" i="38"/>
  <c r="O153" i="38"/>
  <c r="O177" i="38"/>
  <c r="P177" i="38"/>
  <c r="O40" i="38"/>
  <c r="O205" i="38"/>
  <c r="P205" i="38"/>
  <c r="O168" i="38"/>
  <c r="O59" i="38"/>
  <c r="P59" i="38"/>
  <c r="O147" i="38"/>
  <c r="O92" i="38"/>
  <c r="O196" i="38"/>
  <c r="O46" i="38"/>
  <c r="P46" i="38"/>
  <c r="O126" i="38"/>
  <c r="O214" i="38"/>
  <c r="O55" i="38"/>
  <c r="O194" i="38"/>
  <c r="O56" i="38"/>
  <c r="O197" i="38"/>
  <c r="O85" i="38"/>
  <c r="O225" i="38"/>
  <c r="P225" i="38"/>
  <c r="O193" i="38"/>
  <c r="O199" i="38"/>
  <c r="P199" i="38"/>
  <c r="O83" i="38"/>
  <c r="O195" i="38"/>
  <c r="O28" i="38"/>
  <c r="P28" i="38"/>
  <c r="O132" i="38"/>
  <c r="P132" i="38"/>
  <c r="O228" i="38"/>
  <c r="P228" i="38"/>
  <c r="O70" i="38"/>
  <c r="P70" i="38"/>
  <c r="O158" i="38"/>
  <c r="O246" i="38"/>
  <c r="O105" i="38"/>
  <c r="P105" i="38"/>
  <c r="O233" i="38"/>
  <c r="O106" i="38"/>
  <c r="P106" i="38"/>
  <c r="O248" i="38"/>
  <c r="O136" i="38"/>
  <c r="P136" i="38"/>
  <c r="O50" i="38"/>
  <c r="O256" i="38"/>
  <c r="O96" i="38"/>
  <c r="O125" i="38"/>
  <c r="O39" i="38"/>
  <c r="O67" i="38"/>
  <c r="P67" i="38"/>
  <c r="O211" i="38"/>
  <c r="P211" i="38"/>
  <c r="O36" i="38"/>
  <c r="O212" i="38"/>
  <c r="O86" i="38"/>
  <c r="O222" i="38"/>
  <c r="P222" i="38"/>
  <c r="O119" i="38"/>
  <c r="P119" i="38"/>
  <c r="O133" i="38"/>
  <c r="P133" i="38"/>
  <c r="O239" i="38"/>
  <c r="P239" i="38"/>
  <c r="O73" i="38"/>
  <c r="P73" i="38"/>
  <c r="O217" i="38"/>
  <c r="P217" i="38"/>
  <c r="O185" i="38"/>
  <c r="P185" i="38"/>
  <c r="O173" i="38"/>
  <c r="O48" i="38"/>
  <c r="O75" i="38"/>
  <c r="P75" i="38"/>
  <c r="O235" i="38"/>
  <c r="O44" i="38"/>
  <c r="P44" i="38"/>
  <c r="O220" i="38"/>
  <c r="P220" i="38"/>
  <c r="O94" i="38"/>
  <c r="P94" i="38"/>
  <c r="O238" i="38"/>
  <c r="P238" i="38"/>
  <c r="O130" i="38"/>
  <c r="P130" i="38"/>
  <c r="O145" i="38"/>
  <c r="O33" i="38"/>
  <c r="P33" i="38"/>
  <c r="O90" i="38"/>
  <c r="O257" i="38"/>
  <c r="O226" i="38"/>
  <c r="P226" i="38"/>
  <c r="O131" i="38"/>
  <c r="P131" i="38"/>
  <c r="O108" i="38"/>
  <c r="P108" i="38"/>
  <c r="O150" i="38"/>
  <c r="P150" i="38"/>
  <c r="O221" i="38"/>
  <c r="P221" i="38"/>
  <c r="O234" i="38"/>
  <c r="O122" i="38"/>
  <c r="P122" i="38"/>
  <c r="O237" i="38"/>
  <c r="P237" i="38"/>
  <c r="O53" i="38"/>
  <c r="O82" i="38"/>
  <c r="O138" i="38"/>
  <c r="P138" i="38"/>
  <c r="O45" i="38"/>
  <c r="P45" i="38"/>
  <c r="O178" i="38"/>
  <c r="P178" i="38"/>
  <c r="O107" i="38"/>
  <c r="P107" i="38"/>
  <c r="O164" i="38"/>
  <c r="O182" i="38"/>
  <c r="P182" i="38"/>
  <c r="O258" i="38"/>
  <c r="O209" i="38"/>
  <c r="P209" i="38"/>
  <c r="O58" i="38"/>
  <c r="P58" i="38"/>
  <c r="O32" i="38"/>
  <c r="P32" i="38"/>
  <c r="O143" i="38"/>
  <c r="P143" i="38"/>
  <c r="O232" i="38"/>
  <c r="O242" i="38"/>
  <c r="O152" i="38"/>
  <c r="P152" i="38"/>
  <c r="O229" i="38"/>
  <c r="P229" i="38"/>
  <c r="O65" i="38"/>
  <c r="P65" i="38"/>
  <c r="O123" i="38"/>
  <c r="O236" i="38"/>
  <c r="O190" i="38"/>
  <c r="O97" i="38"/>
  <c r="O135" i="38"/>
  <c r="P135" i="38"/>
  <c r="O165" i="38"/>
  <c r="O201" i="38"/>
  <c r="P201" i="38"/>
  <c r="O64" i="38"/>
  <c r="O203" i="38"/>
  <c r="P203" i="38"/>
  <c r="O68" i="38"/>
  <c r="P68" i="38"/>
  <c r="O62" i="38"/>
  <c r="O66" i="38"/>
  <c r="P66" i="38"/>
  <c r="O31" i="38"/>
  <c r="P31" i="38"/>
  <c r="O186" i="38"/>
  <c r="P186" i="38"/>
  <c r="O114" i="38"/>
  <c r="P114" i="38"/>
  <c r="O109" i="38"/>
  <c r="P109" i="38"/>
  <c r="O79" i="38"/>
  <c r="O57" i="38"/>
  <c r="O224" i="38"/>
  <c r="P224" i="38"/>
  <c r="O171" i="38"/>
  <c r="O63" i="38"/>
  <c r="O71" i="38"/>
  <c r="P71" i="38"/>
  <c r="O77" i="38"/>
  <c r="P77" i="38"/>
  <c r="O215" i="38"/>
  <c r="P215" i="38"/>
  <c r="O61" i="38"/>
  <c r="P61" i="38"/>
  <c r="O181" i="38"/>
  <c r="P181" i="38"/>
  <c r="O187" i="38"/>
  <c r="P187" i="38"/>
  <c r="O69" i="38"/>
  <c r="P69" i="38"/>
  <c r="O103" i="38"/>
  <c r="P103" i="38"/>
  <c r="O104" i="38"/>
  <c r="P104" i="38"/>
  <c r="O141" i="38"/>
  <c r="P141" i="38"/>
  <c r="O129" i="38"/>
  <c r="P129" i="38"/>
  <c r="O151" i="38"/>
  <c r="P151" i="38"/>
  <c r="O253" i="38"/>
  <c r="O87" i="38"/>
  <c r="O100" i="38"/>
  <c r="P100" i="38"/>
  <c r="O134" i="38"/>
  <c r="P134" i="38"/>
  <c r="O208" i="38"/>
  <c r="O175" i="38"/>
  <c r="O154" i="38"/>
  <c r="O112" i="38"/>
  <c r="P112" i="38"/>
  <c r="O167" i="38"/>
  <c r="P167" i="38"/>
  <c r="O148" i="38"/>
  <c r="P148" i="38"/>
  <c r="O174" i="38"/>
  <c r="O146" i="38"/>
  <c r="O49" i="38"/>
  <c r="O245" i="38"/>
  <c r="O207" i="38"/>
  <c r="P207" i="38"/>
  <c r="O231" i="38"/>
  <c r="O241" i="38"/>
  <c r="O121" i="38"/>
  <c r="P121" i="38"/>
  <c r="O210" i="38"/>
  <c r="O89" i="38"/>
  <c r="O88" i="38"/>
  <c r="O218" i="38"/>
  <c r="P218" i="38"/>
  <c r="O93" i="38"/>
  <c r="P93" i="38"/>
  <c r="O34" i="38"/>
  <c r="O157" i="38"/>
  <c r="O161" i="38"/>
  <c r="O137" i="38"/>
  <c r="P137" i="38"/>
  <c r="O192" i="38"/>
  <c r="O156" i="38"/>
  <c r="O101" i="38"/>
  <c r="P101" i="38"/>
  <c r="O160" i="38"/>
  <c r="O249" i="38"/>
  <c r="O54" i="38"/>
  <c r="O216" i="38"/>
  <c r="O202" i="38"/>
  <c r="P202" i="38"/>
  <c r="O110" i="38"/>
  <c r="O117" i="38"/>
  <c r="P117" i="38"/>
  <c r="O254" i="38"/>
  <c r="O24" i="38"/>
  <c r="P24" i="38"/>
  <c r="O95" i="38"/>
  <c r="O159" i="38"/>
  <c r="O189" i="38"/>
  <c r="O127" i="38"/>
  <c r="O191" i="38"/>
  <c r="O128" i="38"/>
  <c r="O23" i="38"/>
  <c r="P23" i="38"/>
  <c r="O98" i="38"/>
  <c r="P98" i="38"/>
  <c r="O255" i="38"/>
  <c r="O25" i="38"/>
  <c r="P25" i="38"/>
  <c r="O162" i="38"/>
  <c r="O37" i="38"/>
  <c r="O26" i="38"/>
  <c r="P26" i="38"/>
  <c r="N23" i="38"/>
  <c r="M259" i="38"/>
  <c r="S258" i="38"/>
  <c r="R258" i="38"/>
  <c r="T258" i="38"/>
  <c r="Q258" i="38"/>
  <c r="N24" i="38"/>
  <c r="N25" i="38"/>
  <c r="T259" i="38"/>
  <c r="M260" i="38"/>
  <c r="R259" i="38"/>
  <c r="Q259" i="38"/>
  <c r="S259" i="38"/>
  <c r="O259" i="38"/>
  <c r="N26" i="38"/>
  <c r="Q260" i="38"/>
  <c r="R260" i="38"/>
  <c r="T260" i="38"/>
  <c r="S260" i="38"/>
  <c r="M261" i="38"/>
  <c r="O260" i="38"/>
  <c r="N27" i="38"/>
  <c r="N28" i="38"/>
  <c r="N29" i="38"/>
  <c r="N30" i="38"/>
  <c r="N31" i="38"/>
  <c r="S261" i="38"/>
  <c r="M262" i="38"/>
  <c r="T261" i="38"/>
  <c r="Q261" i="38"/>
  <c r="R261" i="38"/>
  <c r="O261" i="38"/>
  <c r="N32" i="38"/>
  <c r="M263" i="38"/>
  <c r="Q262" i="38"/>
  <c r="S262" i="38"/>
  <c r="R262" i="38"/>
  <c r="T262" i="38"/>
  <c r="O262" i="38"/>
  <c r="N33" i="38"/>
  <c r="S263" i="38"/>
  <c r="Q263" i="38"/>
  <c r="M264" i="38"/>
  <c r="T263" i="38"/>
  <c r="R263" i="38"/>
  <c r="O263" i="38"/>
  <c r="N34" i="38"/>
  <c r="P34" i="38"/>
  <c r="M265" i="38"/>
  <c r="Q264" i="38"/>
  <c r="S264" i="38"/>
  <c r="T264" i="38"/>
  <c r="R264" i="38"/>
  <c r="O264" i="38"/>
  <c r="N35" i="38"/>
  <c r="P35" i="38"/>
  <c r="R265" i="38"/>
  <c r="Q265" i="38"/>
  <c r="T265" i="38"/>
  <c r="M266" i="38"/>
  <c r="S265" i="38"/>
  <c r="O265" i="38"/>
  <c r="P265" i="38"/>
  <c r="N36" i="38"/>
  <c r="P36" i="38"/>
  <c r="R266" i="38"/>
  <c r="Q266" i="38"/>
  <c r="T266" i="38"/>
  <c r="M267" i="38"/>
  <c r="S266" i="38"/>
  <c r="O266" i="38"/>
  <c r="P266" i="38"/>
  <c r="N37" i="38"/>
  <c r="P37" i="38"/>
  <c r="M268" i="38"/>
  <c r="R267" i="38"/>
  <c r="S267" i="38"/>
  <c r="T267" i="38"/>
  <c r="Q267" i="38"/>
  <c r="O267" i="38"/>
  <c r="P267" i="38"/>
  <c r="N38" i="38"/>
  <c r="P38" i="38"/>
  <c r="Q268" i="38"/>
  <c r="M269" i="38"/>
  <c r="T268" i="38"/>
  <c r="S268" i="38"/>
  <c r="R268" i="38"/>
  <c r="O268" i="38"/>
  <c r="P268" i="38"/>
  <c r="N39" i="38"/>
  <c r="P39" i="38"/>
  <c r="M270" i="38"/>
  <c r="Q269" i="38"/>
  <c r="T269" i="38"/>
  <c r="S269" i="38"/>
  <c r="R269" i="38"/>
  <c r="O269" i="38"/>
  <c r="P269" i="38"/>
  <c r="N40" i="38"/>
  <c r="P40" i="38"/>
  <c r="R270" i="38"/>
  <c r="S270" i="38"/>
  <c r="M271" i="38"/>
  <c r="T270" i="38"/>
  <c r="Q270" i="38"/>
  <c r="O270" i="38"/>
  <c r="P270" i="38"/>
  <c r="N41" i="38"/>
  <c r="M272" i="38"/>
  <c r="Q271" i="38"/>
  <c r="T271" i="38"/>
  <c r="R271" i="38"/>
  <c r="S271" i="38"/>
  <c r="O271" i="38"/>
  <c r="P271" i="38"/>
  <c r="N42" i="38"/>
  <c r="R272" i="38"/>
  <c r="T272" i="38"/>
  <c r="M273" i="38"/>
  <c r="Q272" i="38"/>
  <c r="S272" i="38"/>
  <c r="O272" i="38"/>
  <c r="P272" i="38"/>
  <c r="N43" i="38"/>
  <c r="T273" i="38"/>
  <c r="M274" i="38"/>
  <c r="S273" i="38"/>
  <c r="R273" i="38"/>
  <c r="Q273" i="38"/>
  <c r="O273" i="38"/>
  <c r="P273" i="38"/>
  <c r="N44" i="38"/>
  <c r="S274" i="38"/>
  <c r="M275" i="38"/>
  <c r="R274" i="38"/>
  <c r="Q274" i="38"/>
  <c r="T274" i="38"/>
  <c r="O274" i="38"/>
  <c r="P274" i="38"/>
  <c r="N45" i="38"/>
  <c r="Q275" i="38"/>
  <c r="R275" i="38"/>
  <c r="M276" i="38"/>
  <c r="T275" i="38"/>
  <c r="S275" i="38"/>
  <c r="O275" i="38"/>
  <c r="N46" i="38"/>
  <c r="S276" i="38"/>
  <c r="M277" i="38"/>
  <c r="Q276" i="38"/>
  <c r="R276" i="38"/>
  <c r="T276" i="38"/>
  <c r="O276" i="38"/>
  <c r="N47" i="38"/>
  <c r="Q277" i="38"/>
  <c r="S277" i="38"/>
  <c r="R277" i="38"/>
  <c r="T277" i="38"/>
  <c r="M278" i="38"/>
  <c r="O277" i="38"/>
  <c r="N48" i="38"/>
  <c r="P48" i="38"/>
  <c r="T278" i="38"/>
  <c r="R278" i="38"/>
  <c r="Q278" i="38"/>
  <c r="S278" i="38"/>
  <c r="M279" i="38"/>
  <c r="O278" i="38"/>
  <c r="P144" i="38"/>
  <c r="N49" i="38"/>
  <c r="P49" i="38"/>
  <c r="M280" i="38"/>
  <c r="Q279" i="38"/>
  <c r="S279" i="38"/>
  <c r="R279" i="38"/>
  <c r="T279" i="38"/>
  <c r="O279" i="38"/>
  <c r="N50" i="38"/>
  <c r="P50" i="38"/>
  <c r="T280" i="38"/>
  <c r="S280" i="38"/>
  <c r="M281" i="38"/>
  <c r="R280" i="38"/>
  <c r="Q280" i="38"/>
  <c r="O280" i="38"/>
  <c r="N51" i="38"/>
  <c r="P51" i="38"/>
  <c r="M282" i="38"/>
  <c r="R281" i="38"/>
  <c r="S281" i="38"/>
  <c r="Q281" i="38"/>
  <c r="T281" i="38"/>
  <c r="O281" i="38"/>
  <c r="P147" i="38"/>
  <c r="N52" i="38"/>
  <c r="P52" i="38"/>
  <c r="Q282" i="38"/>
  <c r="T282" i="38"/>
  <c r="R282" i="38"/>
  <c r="S282" i="38"/>
  <c r="M283" i="38"/>
  <c r="O282" i="38"/>
  <c r="P153" i="38"/>
  <c r="N53" i="38"/>
  <c r="P53" i="38"/>
  <c r="S283" i="38"/>
  <c r="Q283" i="38"/>
  <c r="M284" i="38"/>
  <c r="T283" i="38"/>
  <c r="R283" i="38"/>
  <c r="O283" i="38"/>
  <c r="N54" i="38"/>
  <c r="P54" i="38"/>
  <c r="Q284" i="38"/>
  <c r="T284" i="38"/>
  <c r="R284" i="38"/>
  <c r="S284" i="38"/>
  <c r="M285" i="38"/>
  <c r="O284" i="38"/>
  <c r="N55" i="38"/>
  <c r="P55" i="38"/>
  <c r="Q285" i="38"/>
  <c r="R285" i="38"/>
  <c r="T285" i="38"/>
  <c r="M286" i="38"/>
  <c r="S285" i="38"/>
  <c r="O285" i="38"/>
  <c r="N56" i="38"/>
  <c r="P56" i="38"/>
  <c r="R286" i="38"/>
  <c r="M287" i="38"/>
  <c r="S286" i="38"/>
  <c r="Q286" i="38"/>
  <c r="T286" i="38"/>
  <c r="O286" i="38"/>
  <c r="P286" i="38"/>
  <c r="N57" i="38"/>
  <c r="P57" i="38"/>
  <c r="R287" i="38"/>
  <c r="S287" i="38"/>
  <c r="M288" i="38"/>
  <c r="T287" i="38"/>
  <c r="Q287" i="38"/>
  <c r="O287" i="38"/>
  <c r="P287" i="38"/>
  <c r="N58" i="38"/>
  <c r="R288" i="38"/>
  <c r="M289" i="38"/>
  <c r="S288" i="38"/>
  <c r="Q288" i="38"/>
  <c r="T288" i="38"/>
  <c r="O288" i="38"/>
  <c r="N59" i="38"/>
  <c r="Q289" i="38"/>
  <c r="T289" i="38"/>
  <c r="S289" i="38"/>
  <c r="R289" i="38"/>
  <c r="M290" i="38"/>
  <c r="O289" i="38"/>
  <c r="P289" i="38"/>
  <c r="N60" i="38"/>
  <c r="M291" i="38"/>
  <c r="S290" i="38"/>
  <c r="Q290" i="38"/>
  <c r="T290" i="38"/>
  <c r="R290" i="38"/>
  <c r="O290" i="38"/>
  <c r="N61" i="38"/>
  <c r="S291" i="38"/>
  <c r="M292" i="38"/>
  <c r="T291" i="38"/>
  <c r="Q291" i="38"/>
  <c r="R291" i="38"/>
  <c r="O291" i="38"/>
  <c r="P291" i="38"/>
  <c r="N62" i="38"/>
  <c r="P62" i="38"/>
  <c r="S292" i="38"/>
  <c r="M293" i="38"/>
  <c r="T292" i="38"/>
  <c r="R292" i="38"/>
  <c r="Q292" i="38"/>
  <c r="O292" i="38"/>
  <c r="P292" i="38"/>
  <c r="N63" i="38"/>
  <c r="P63" i="38"/>
  <c r="R293" i="38"/>
  <c r="M294" i="38"/>
  <c r="Q293" i="38"/>
  <c r="T293" i="38"/>
  <c r="S293" i="38"/>
  <c r="O293" i="38"/>
  <c r="P293" i="38"/>
  <c r="N64" i="38"/>
  <c r="P64" i="38"/>
  <c r="T294" i="38"/>
  <c r="R294" i="38"/>
  <c r="S294" i="38"/>
  <c r="Q294" i="38"/>
  <c r="M295" i="38"/>
  <c r="O294" i="38"/>
  <c r="P294" i="38"/>
  <c r="P165" i="38"/>
  <c r="N65" i="38"/>
  <c r="M296" i="38"/>
  <c r="R295" i="38"/>
  <c r="Q295" i="38"/>
  <c r="T295" i="38"/>
  <c r="S295" i="38"/>
  <c r="O295" i="38"/>
  <c r="P295" i="38"/>
  <c r="P168" i="38"/>
  <c r="N66" i="38"/>
  <c r="Q296" i="38"/>
  <c r="T296" i="38"/>
  <c r="S296" i="38"/>
  <c r="M297" i="38"/>
  <c r="R296" i="38"/>
  <c r="O296" i="38"/>
  <c r="P296" i="38"/>
  <c r="N67" i="38"/>
  <c r="Q297" i="38"/>
  <c r="M298" i="38"/>
  <c r="R297" i="38"/>
  <c r="T297" i="38"/>
  <c r="S297" i="38"/>
  <c r="O297" i="38"/>
  <c r="P297" i="38"/>
  <c r="N68" i="38"/>
  <c r="S298" i="38"/>
  <c r="M299" i="38"/>
  <c r="Q298" i="38"/>
  <c r="T298" i="38"/>
  <c r="R298" i="38"/>
  <c r="O298" i="38"/>
  <c r="P298" i="38"/>
  <c r="N69" i="38"/>
  <c r="T299" i="38"/>
  <c r="M300" i="38"/>
  <c r="S299" i="38"/>
  <c r="R299" i="38"/>
  <c r="Q299" i="38"/>
  <c r="O299" i="38"/>
  <c r="P231" i="38"/>
  <c r="N70" i="38"/>
  <c r="T300" i="38"/>
  <c r="Q300" i="38"/>
  <c r="R300" i="38"/>
  <c r="M301" i="38"/>
  <c r="S300" i="38"/>
  <c r="O300" i="38"/>
  <c r="P275" i="38"/>
  <c r="N71" i="38"/>
  <c r="Q301" i="38"/>
  <c r="M302" i="38"/>
  <c r="T301" i="38"/>
  <c r="S301" i="38"/>
  <c r="R301" i="38"/>
  <c r="O301" i="38"/>
  <c r="P188" i="38"/>
  <c r="N72" i="38"/>
  <c r="N73" i="38"/>
  <c r="N74" i="38"/>
  <c r="N75" i="38"/>
  <c r="N76" i="38"/>
  <c r="N77" i="38"/>
  <c r="N78" i="38"/>
  <c r="M303" i="38"/>
  <c r="R302" i="38"/>
  <c r="Q302" i="38"/>
  <c r="T302" i="38"/>
  <c r="S302" i="38"/>
  <c r="O302" i="38"/>
  <c r="P78" i="38"/>
  <c r="N79" i="38"/>
  <c r="P235" i="38"/>
  <c r="P79" i="38"/>
  <c r="N80" i="38"/>
  <c r="Q303" i="38"/>
  <c r="R303" i="38"/>
  <c r="M304" i="38"/>
  <c r="T303" i="38"/>
  <c r="S303" i="38"/>
  <c r="O303" i="38"/>
  <c r="P303" i="38"/>
  <c r="P176" i="38"/>
  <c r="P236" i="38"/>
  <c r="P80" i="38"/>
  <c r="N81" i="38"/>
  <c r="R304" i="38"/>
  <c r="S304" i="38"/>
  <c r="Q304" i="38"/>
  <c r="M305" i="38"/>
  <c r="T304" i="38"/>
  <c r="O304" i="38"/>
  <c r="P240" i="38"/>
  <c r="R305" i="38"/>
  <c r="M306" i="38"/>
  <c r="S305" i="38"/>
  <c r="Q305" i="38"/>
  <c r="T305" i="38"/>
  <c r="O305" i="38"/>
  <c r="P305" i="38"/>
  <c r="P81" i="38"/>
  <c r="N82" i="38"/>
  <c r="P241" i="38"/>
  <c r="P82" i="38"/>
  <c r="N83" i="38"/>
  <c r="M307" i="38"/>
  <c r="Q306" i="38"/>
  <c r="T306" i="38"/>
  <c r="S306" i="38"/>
  <c r="R306" i="38"/>
  <c r="O306" i="38"/>
  <c r="P306" i="38"/>
  <c r="M308" i="38"/>
  <c r="Q307" i="38"/>
  <c r="S307" i="38"/>
  <c r="R307" i="38"/>
  <c r="T307" i="38"/>
  <c r="O307" i="38"/>
  <c r="P307" i="38"/>
  <c r="P83" i="38"/>
  <c r="N84" i="38"/>
  <c r="P84" i="38"/>
  <c r="N85" i="38"/>
  <c r="M309" i="38"/>
  <c r="R308" i="38"/>
  <c r="Q308" i="38"/>
  <c r="S308" i="38"/>
  <c r="T308" i="38"/>
  <c r="O308" i="38"/>
  <c r="P308" i="38"/>
  <c r="Q309" i="38"/>
  <c r="T309" i="38"/>
  <c r="S309" i="38"/>
  <c r="R309" i="38"/>
  <c r="M310" i="38"/>
  <c r="O309" i="38"/>
  <c r="P309" i="38"/>
  <c r="P85" i="38"/>
  <c r="N86" i="38"/>
  <c r="P284" i="38"/>
  <c r="P196" i="38"/>
  <c r="P86" i="38"/>
  <c r="N87" i="38"/>
  <c r="M311" i="38"/>
  <c r="Q310" i="38"/>
  <c r="R310" i="38"/>
  <c r="T310" i="38"/>
  <c r="S310" i="38"/>
  <c r="O310" i="38"/>
  <c r="P310" i="38"/>
  <c r="P197" i="38"/>
  <c r="P285" i="38"/>
  <c r="Q311" i="38"/>
  <c r="T311" i="38"/>
  <c r="S311" i="38"/>
  <c r="R311" i="38"/>
  <c r="M312" i="38"/>
  <c r="O311" i="38"/>
  <c r="P311" i="38"/>
  <c r="P87" i="38"/>
  <c r="N88" i="38"/>
  <c r="P208" i="38"/>
  <c r="P290" i="38"/>
  <c r="M313" i="38"/>
  <c r="T312" i="38"/>
  <c r="R312" i="38"/>
  <c r="Q312" i="38"/>
  <c r="S312" i="38"/>
  <c r="O312" i="38"/>
  <c r="P312" i="38"/>
  <c r="P88" i="38"/>
  <c r="N89" i="38"/>
  <c r="P300" i="38"/>
  <c r="P89" i="38"/>
  <c r="N90" i="38"/>
  <c r="S313" i="38"/>
  <c r="R313" i="38"/>
  <c r="Q313" i="38"/>
  <c r="M314" i="38"/>
  <c r="T313" i="38"/>
  <c r="O313" i="38"/>
  <c r="P313" i="38"/>
  <c r="P301" i="38"/>
  <c r="P90" i="38"/>
  <c r="N91" i="38"/>
  <c r="M315" i="38"/>
  <c r="T314" i="38"/>
  <c r="S314" i="38"/>
  <c r="Q314" i="38"/>
  <c r="R314" i="38"/>
  <c r="O314" i="38"/>
  <c r="P314" i="38"/>
  <c r="P302" i="38"/>
  <c r="R315" i="38"/>
  <c r="T315" i="38"/>
  <c r="M316" i="38"/>
  <c r="S315" i="38"/>
  <c r="Q315" i="38"/>
  <c r="O315" i="38"/>
  <c r="P315" i="38"/>
  <c r="P91" i="38"/>
  <c r="N92" i="38"/>
  <c r="P304" i="38"/>
  <c r="P251" i="38"/>
  <c r="P216" i="38"/>
  <c r="M317" i="38"/>
  <c r="Q316" i="38"/>
  <c r="R316" i="38"/>
  <c r="S316" i="38"/>
  <c r="T316" i="38"/>
  <c r="O316" i="38"/>
  <c r="P316" i="38"/>
  <c r="P92" i="38"/>
  <c r="N93" i="38"/>
  <c r="N94" i="38"/>
  <c r="N95" i="38"/>
  <c r="P252" i="38"/>
  <c r="P95" i="38"/>
  <c r="N96" i="38"/>
  <c r="T317" i="38"/>
  <c r="Q317" i="38"/>
  <c r="S317" i="38"/>
  <c r="R317" i="38"/>
  <c r="M318" i="38"/>
  <c r="O317" i="38"/>
  <c r="P317" i="38"/>
  <c r="P253" i="38"/>
  <c r="C8" i="7"/>
  <c r="N97" i="38"/>
  <c r="N98" i="38"/>
  <c r="N99" i="38"/>
  <c r="N100" i="38"/>
  <c r="N101" i="38"/>
  <c r="N102" i="38"/>
  <c r="N103" i="38"/>
  <c r="N104" i="38"/>
  <c r="N105" i="38"/>
  <c r="N106" i="38"/>
  <c r="N107" i="38"/>
  <c r="N108" i="38"/>
  <c r="N109" i="38"/>
  <c r="N110" i="38"/>
  <c r="P96" i="38"/>
  <c r="P97" i="38"/>
  <c r="M319" i="38"/>
  <c r="R318" i="38"/>
  <c r="T318" i="38"/>
  <c r="S318" i="38"/>
  <c r="Q318" i="38"/>
  <c r="O318" i="38"/>
  <c r="P318" i="38"/>
  <c r="P254" i="38"/>
  <c r="S319" i="38"/>
  <c r="Q319" i="38"/>
  <c r="R319" i="38"/>
  <c r="M320" i="38"/>
  <c r="T319" i="38"/>
  <c r="O319" i="38"/>
  <c r="P319" i="38"/>
  <c r="P110" i="38"/>
  <c r="N111" i="38"/>
  <c r="N112" i="38"/>
  <c r="N113" i="38"/>
  <c r="N114" i="38"/>
  <c r="N115" i="38"/>
  <c r="N116" i="38"/>
  <c r="N117" i="38"/>
  <c r="N118" i="38"/>
  <c r="N119" i="38"/>
  <c r="N120" i="38"/>
  <c r="N121" i="38"/>
  <c r="N122" i="38"/>
  <c r="N123" i="38"/>
  <c r="N124" i="38"/>
  <c r="N125" i="38"/>
  <c r="P123" i="38"/>
  <c r="T320" i="38"/>
  <c r="Q320" i="38"/>
  <c r="R320" i="38"/>
  <c r="M321" i="38"/>
  <c r="S320" i="38"/>
  <c r="O320" i="38"/>
  <c r="P320" i="38"/>
  <c r="P124" i="38"/>
  <c r="N126" i="38"/>
  <c r="N127" i="38"/>
  <c r="P125" i="38"/>
  <c r="P126" i="38"/>
  <c r="R321" i="38"/>
  <c r="Q321" i="38"/>
  <c r="S321" i="38"/>
  <c r="M322" i="38"/>
  <c r="T321" i="38"/>
  <c r="O321" i="38"/>
  <c r="P321" i="38"/>
  <c r="N128" i="38"/>
  <c r="N129" i="38"/>
  <c r="N130" i="38"/>
  <c r="N131" i="38"/>
  <c r="N132" i="38"/>
  <c r="N133" i="38"/>
  <c r="N134" i="38"/>
  <c r="N135" i="38"/>
  <c r="N136" i="38"/>
  <c r="N137" i="38"/>
  <c r="N138" i="38"/>
  <c r="N139" i="38"/>
  <c r="N140" i="38"/>
  <c r="N141" i="38"/>
  <c r="N142" i="38"/>
  <c r="N143" i="38"/>
  <c r="N144" i="38"/>
  <c r="N145" i="38"/>
  <c r="P127" i="38"/>
  <c r="T322" i="38"/>
  <c r="S322" i="38"/>
  <c r="Q322" i="38"/>
  <c r="M323" i="38"/>
  <c r="R322" i="38"/>
  <c r="O322" i="38"/>
  <c r="P322" i="38"/>
  <c r="P128" i="38"/>
  <c r="N146" i="38"/>
  <c r="P145" i="38"/>
  <c r="Q323" i="38"/>
  <c r="M324" i="38"/>
  <c r="R323" i="38"/>
  <c r="T323" i="38"/>
  <c r="S323" i="38"/>
  <c r="O323" i="38"/>
  <c r="P323" i="38"/>
  <c r="N147" i="38"/>
  <c r="N148" i="38"/>
  <c r="N149" i="38"/>
  <c r="N150" i="38"/>
  <c r="N151" i="38"/>
  <c r="N152" i="38"/>
  <c r="N153" i="38"/>
  <c r="N154" i="38"/>
  <c r="P146" i="38"/>
  <c r="M325" i="38"/>
  <c r="R324" i="38"/>
  <c r="T324" i="38"/>
  <c r="Q324" i="38"/>
  <c r="S324" i="38"/>
  <c r="O324" i="38"/>
  <c r="P324" i="38"/>
  <c r="N155" i="38"/>
  <c r="P154" i="38"/>
  <c r="S325" i="38"/>
  <c r="T325" i="38"/>
  <c r="M326" i="38"/>
  <c r="Q325" i="38"/>
  <c r="R325" i="38"/>
  <c r="O325" i="38"/>
  <c r="P325" i="38"/>
  <c r="N156" i="38"/>
  <c r="P155" i="38"/>
  <c r="T326" i="38"/>
  <c r="Q326" i="38"/>
  <c r="S326" i="38"/>
  <c r="M327" i="38"/>
  <c r="R326" i="38"/>
  <c r="O326" i="38"/>
  <c r="N157" i="38"/>
  <c r="P156" i="38"/>
  <c r="S327" i="38"/>
  <c r="T327" i="38"/>
  <c r="M328" i="38"/>
  <c r="R327" i="38"/>
  <c r="Q327" i="38"/>
  <c r="O327" i="38"/>
  <c r="P327" i="38"/>
  <c r="P263" i="38"/>
  <c r="N158" i="38"/>
  <c r="P157" i="38"/>
  <c r="R328" i="38"/>
  <c r="Q328" i="38"/>
  <c r="T328" i="38"/>
  <c r="M329" i="38"/>
  <c r="S328" i="38"/>
  <c r="O328" i="38"/>
  <c r="P264" i="38"/>
  <c r="N159" i="38"/>
  <c r="P158" i="38"/>
  <c r="S329" i="38"/>
  <c r="M330" i="38"/>
  <c r="T329" i="38"/>
  <c r="R329" i="38"/>
  <c r="Q329" i="38"/>
  <c r="O329" i="38"/>
  <c r="P329" i="38"/>
  <c r="N160" i="38"/>
  <c r="P159" i="38"/>
  <c r="T330" i="38"/>
  <c r="Q330" i="38"/>
  <c r="R330" i="38"/>
  <c r="S330" i="38"/>
  <c r="M331" i="38"/>
  <c r="O330" i="38"/>
  <c r="N161" i="38"/>
  <c r="P160" i="38"/>
  <c r="T331" i="38"/>
  <c r="M332" i="38"/>
  <c r="Q331" i="38"/>
  <c r="R331" i="38"/>
  <c r="S331" i="38"/>
  <c r="O331" i="38"/>
  <c r="P331" i="38"/>
  <c r="N162" i="38"/>
  <c r="P161" i="38"/>
  <c r="Q332" i="38"/>
  <c r="R332" i="38"/>
  <c r="T332" i="38"/>
  <c r="S332" i="38"/>
  <c r="M333" i="38"/>
  <c r="O332" i="38"/>
  <c r="P332" i="38"/>
  <c r="N163" i="38"/>
  <c r="P162" i="38"/>
  <c r="S333" i="38"/>
  <c r="M334" i="38"/>
  <c r="T333" i="38"/>
  <c r="Q333" i="38"/>
  <c r="R333" i="38"/>
  <c r="O333" i="38"/>
  <c r="P333" i="38"/>
  <c r="N164" i="38"/>
  <c r="P163" i="38"/>
  <c r="R334" i="38"/>
  <c r="S334" i="38"/>
  <c r="M335" i="38"/>
  <c r="Q334" i="38"/>
  <c r="T334" i="38"/>
  <c r="O334" i="38"/>
  <c r="P334" i="38"/>
  <c r="N165" i="38"/>
  <c r="N166" i="38"/>
  <c r="N167" i="38"/>
  <c r="N168" i="38"/>
  <c r="N169" i="38"/>
  <c r="P164" i="38"/>
  <c r="R335" i="38"/>
  <c r="Q335" i="38"/>
  <c r="T335" i="38"/>
  <c r="S335" i="38"/>
  <c r="M336" i="38"/>
  <c r="O335" i="38"/>
  <c r="P335" i="38"/>
  <c r="N170" i="38"/>
  <c r="P169" i="38"/>
  <c r="R336" i="38"/>
  <c r="S336" i="38"/>
  <c r="M337" i="38"/>
  <c r="Q336" i="38"/>
  <c r="T336" i="38"/>
  <c r="O336" i="38"/>
  <c r="P336" i="38"/>
  <c r="N171" i="38"/>
  <c r="P170" i="38"/>
  <c r="T337" i="38"/>
  <c r="M338" i="38"/>
  <c r="Q337" i="38"/>
  <c r="S337" i="38"/>
  <c r="R337" i="38"/>
  <c r="O337" i="38"/>
  <c r="P337" i="38"/>
  <c r="N172" i="38"/>
  <c r="P171" i="38"/>
  <c r="M339" i="38"/>
  <c r="T338" i="38"/>
  <c r="S338" i="38"/>
  <c r="Q338" i="38"/>
  <c r="R338" i="38"/>
  <c r="O338" i="38"/>
  <c r="P338" i="38"/>
  <c r="N173" i="38"/>
  <c r="P172" i="38"/>
  <c r="M340" i="38"/>
  <c r="T339" i="38"/>
  <c r="Q339" i="38"/>
  <c r="S339" i="38"/>
  <c r="R339" i="38"/>
  <c r="O339" i="38"/>
  <c r="P339" i="38"/>
  <c r="N174" i="38"/>
  <c r="P173" i="38"/>
  <c r="M341" i="38"/>
  <c r="S340" i="38"/>
  <c r="Q340" i="38"/>
  <c r="R340" i="38"/>
  <c r="T340" i="38"/>
  <c r="O340" i="38"/>
  <c r="P340" i="38"/>
  <c r="N175" i="38"/>
  <c r="P174" i="38"/>
  <c r="T341" i="38"/>
  <c r="M342" i="38"/>
  <c r="R341" i="38"/>
  <c r="Q341" i="38"/>
  <c r="S341" i="38"/>
  <c r="O341" i="38"/>
  <c r="P341" i="38"/>
  <c r="N176" i="38"/>
  <c r="N177" i="38"/>
  <c r="N178" i="38"/>
  <c r="N179" i="38"/>
  <c r="N180" i="38"/>
  <c r="N181" i="38"/>
  <c r="N182" i="38"/>
  <c r="N183" i="38"/>
  <c r="N184" i="38"/>
  <c r="N185" i="38"/>
  <c r="N186" i="38"/>
  <c r="N187" i="38"/>
  <c r="N188" i="38"/>
  <c r="N189" i="38"/>
  <c r="P175" i="38"/>
  <c r="M343" i="38"/>
  <c r="S342" i="38"/>
  <c r="Q342" i="38"/>
  <c r="T342" i="38"/>
  <c r="R342" i="38"/>
  <c r="O342" i="38"/>
  <c r="P342" i="38"/>
  <c r="N342" i="38"/>
  <c r="N190" i="38"/>
  <c r="P189" i="38"/>
  <c r="M344" i="38"/>
  <c r="Q343" i="38"/>
  <c r="R343" i="38"/>
  <c r="T343" i="38"/>
  <c r="S343" i="38"/>
  <c r="O343" i="38"/>
  <c r="P343" i="38"/>
  <c r="N343" i="38"/>
  <c r="N344" i="38"/>
  <c r="N191" i="38"/>
  <c r="P190" i="38"/>
  <c r="T344" i="38"/>
  <c r="R344" i="38"/>
  <c r="S344" i="38"/>
  <c r="Q344" i="38"/>
  <c r="M345" i="38"/>
  <c r="O344" i="38"/>
  <c r="P344" i="38"/>
  <c r="N192" i="38"/>
  <c r="P191" i="38"/>
  <c r="M346" i="38"/>
  <c r="T345" i="38"/>
  <c r="R345" i="38"/>
  <c r="Q345" i="38"/>
  <c r="S345" i="38"/>
  <c r="O345" i="38"/>
  <c r="P345" i="38"/>
  <c r="N345" i="38"/>
  <c r="N346" i="38"/>
  <c r="N193" i="38"/>
  <c r="P192" i="38"/>
  <c r="R346" i="38"/>
  <c r="M347" i="38"/>
  <c r="S346" i="38"/>
  <c r="T346" i="38"/>
  <c r="Q346" i="38"/>
  <c r="O346" i="38"/>
  <c r="P346" i="38"/>
  <c r="N194" i="38"/>
  <c r="P193" i="38"/>
  <c r="Q347" i="38"/>
  <c r="S347" i="38"/>
  <c r="R347" i="38"/>
  <c r="T347" i="38"/>
  <c r="M348" i="38"/>
  <c r="O347" i="38"/>
  <c r="P347" i="38"/>
  <c r="N347" i="38"/>
  <c r="N195" i="38"/>
  <c r="P194" i="38"/>
  <c r="R348" i="38"/>
  <c r="M349" i="38"/>
  <c r="Q348" i="38"/>
  <c r="T348" i="38"/>
  <c r="S348" i="38"/>
  <c r="O348" i="38"/>
  <c r="N348" i="38"/>
  <c r="N196" i="38"/>
  <c r="N197" i="38"/>
  <c r="N198" i="38"/>
  <c r="N199" i="38"/>
  <c r="N200" i="38"/>
  <c r="N201" i="38"/>
  <c r="N202" i="38"/>
  <c r="N203" i="38"/>
  <c r="N204" i="38"/>
  <c r="N205" i="38"/>
  <c r="N206" i="38"/>
  <c r="N207" i="38"/>
  <c r="N208" i="38"/>
  <c r="N209" i="38"/>
  <c r="N210" i="38"/>
  <c r="P195" i="38"/>
  <c r="P348" i="38"/>
  <c r="M350" i="38"/>
  <c r="Q349" i="38"/>
  <c r="R349" i="38"/>
  <c r="T349" i="38"/>
  <c r="S349" i="38"/>
  <c r="O349" i="38"/>
  <c r="N349" i="38"/>
  <c r="N211" i="38"/>
  <c r="N212" i="38"/>
  <c r="P210" i="38"/>
  <c r="P349" i="38"/>
  <c r="S350" i="38"/>
  <c r="Q350" i="38"/>
  <c r="R350" i="38"/>
  <c r="M351" i="38"/>
  <c r="T350" i="38"/>
  <c r="O350" i="38"/>
  <c r="N350" i="38"/>
  <c r="P350" i="38"/>
  <c r="N213" i="38"/>
  <c r="N214" i="38"/>
  <c r="P212" i="38"/>
  <c r="R351" i="38"/>
  <c r="Q351" i="38"/>
  <c r="T351" i="38"/>
  <c r="M352" i="38"/>
  <c r="S351" i="38"/>
  <c r="O351" i="38"/>
  <c r="N351" i="38"/>
  <c r="N215" i="38"/>
  <c r="N216" i="38"/>
  <c r="N217" i="38"/>
  <c r="N218" i="38"/>
  <c r="N219" i="38"/>
  <c r="N220" i="38"/>
  <c r="N221" i="38"/>
  <c r="N222" i="38"/>
  <c r="N223" i="38"/>
  <c r="N224" i="38"/>
  <c r="N225" i="38"/>
  <c r="N226" i="38"/>
  <c r="N227" i="38"/>
  <c r="N228" i="38"/>
  <c r="N229" i="38"/>
  <c r="N230" i="38"/>
  <c r="N231" i="38"/>
  <c r="N232" i="38"/>
  <c r="P214" i="38"/>
  <c r="P351" i="38"/>
  <c r="S352" i="38"/>
  <c r="Q352" i="38"/>
  <c r="T352" i="38"/>
  <c r="M353" i="38"/>
  <c r="R352" i="38"/>
  <c r="O352" i="38"/>
  <c r="P352" i="38"/>
  <c r="N352" i="38"/>
  <c r="N233" i="38"/>
  <c r="P232" i="38"/>
  <c r="M354" i="38"/>
  <c r="Q353" i="38"/>
  <c r="T353" i="38"/>
  <c r="S353" i="38"/>
  <c r="R353" i="38"/>
  <c r="O353" i="38"/>
  <c r="P353" i="38"/>
  <c r="N353" i="38"/>
  <c r="N234" i="38"/>
  <c r="P233" i="38"/>
  <c r="T354" i="38"/>
  <c r="R354" i="38"/>
  <c r="Q354" i="38"/>
  <c r="S354" i="38"/>
  <c r="M355" i="38"/>
  <c r="O354" i="38"/>
  <c r="P354" i="38"/>
  <c r="N354" i="38"/>
  <c r="N355" i="38"/>
  <c r="N235" i="38"/>
  <c r="N236" i="38"/>
  <c r="N237" i="38"/>
  <c r="N238" i="38"/>
  <c r="N239" i="38"/>
  <c r="N240" i="38"/>
  <c r="N241" i="38"/>
  <c r="N242" i="38"/>
  <c r="P234" i="38"/>
  <c r="M356" i="38"/>
  <c r="N356" i="38"/>
  <c r="Q355" i="38"/>
  <c r="T355" i="38"/>
  <c r="S355" i="38"/>
  <c r="R355" i="38"/>
  <c r="O355" i="38"/>
  <c r="P355" i="38"/>
  <c r="N243" i="38"/>
  <c r="P242" i="38"/>
  <c r="T356" i="38"/>
  <c r="R356" i="38"/>
  <c r="S356" i="38"/>
  <c r="Q356" i="38"/>
  <c r="M357" i="38"/>
  <c r="O356" i="38"/>
  <c r="P356" i="38"/>
  <c r="N244" i="38"/>
  <c r="P243" i="38"/>
  <c r="S357" i="38"/>
  <c r="M358" i="38"/>
  <c r="Q357" i="38"/>
  <c r="R357" i="38"/>
  <c r="T357" i="38"/>
  <c r="O357" i="38"/>
  <c r="P357" i="38"/>
  <c r="N357" i="38"/>
  <c r="N358" i="38"/>
  <c r="N245" i="38"/>
  <c r="P244" i="38"/>
  <c r="S358" i="38"/>
  <c r="M359" i="38"/>
  <c r="Q358" i="38"/>
  <c r="R358" i="38"/>
  <c r="T358" i="38"/>
  <c r="O358" i="38"/>
  <c r="P358" i="38"/>
  <c r="N246" i="38"/>
  <c r="P245" i="38"/>
  <c r="T359" i="38"/>
  <c r="R359" i="38"/>
  <c r="S359" i="38"/>
  <c r="M360" i="38"/>
  <c r="Q359" i="38"/>
  <c r="O359" i="38"/>
  <c r="N359" i="38"/>
  <c r="N360" i="38"/>
  <c r="N247" i="38"/>
  <c r="P246" i="38"/>
  <c r="P359" i="38"/>
  <c r="T360" i="38"/>
  <c r="S360" i="38"/>
  <c r="M361" i="38"/>
  <c r="Q360" i="38"/>
  <c r="R360" i="38"/>
  <c r="O360" i="38"/>
  <c r="P360" i="38"/>
  <c r="N248" i="38"/>
  <c r="P247" i="38"/>
  <c r="Q361" i="38"/>
  <c r="T361" i="38"/>
  <c r="S361" i="38"/>
  <c r="M362" i="38"/>
  <c r="R361" i="38"/>
  <c r="O361" i="38"/>
  <c r="N361" i="38"/>
  <c r="N249" i="38"/>
  <c r="P248" i="38"/>
  <c r="S362" i="38"/>
  <c r="Q362" i="38"/>
  <c r="T362" i="38"/>
  <c r="R362" i="38"/>
  <c r="M363" i="38"/>
  <c r="O362" i="38"/>
  <c r="N362" i="38"/>
  <c r="P362" i="38"/>
  <c r="P361" i="38"/>
  <c r="N250" i="38"/>
  <c r="P249" i="38"/>
  <c r="S363" i="38"/>
  <c r="M364" i="38"/>
  <c r="Q363" i="38"/>
  <c r="T363" i="38"/>
  <c r="R363" i="38"/>
  <c r="O363" i="38"/>
  <c r="N363" i="38"/>
  <c r="N251" i="38"/>
  <c r="N252" i="38"/>
  <c r="N253" i="38"/>
  <c r="N254" i="38"/>
  <c r="N255" i="38"/>
  <c r="P250" i="38"/>
  <c r="M365" i="38"/>
  <c r="T364" i="38"/>
  <c r="Q364" i="38"/>
  <c r="S364" i="38"/>
  <c r="R364" i="38"/>
  <c r="O364" i="38"/>
  <c r="N364" i="38"/>
  <c r="P364" i="38"/>
  <c r="P363" i="38"/>
  <c r="N256" i="38"/>
  <c r="P255" i="38"/>
  <c r="T365" i="38"/>
  <c r="S365" i="38"/>
  <c r="R365" i="38"/>
  <c r="M366" i="38"/>
  <c r="Q365" i="38"/>
  <c r="O365" i="38"/>
  <c r="N365" i="38"/>
  <c r="P365" i="38"/>
  <c r="N257" i="38"/>
  <c r="P256" i="38"/>
  <c r="M367" i="38"/>
  <c r="R366" i="38"/>
  <c r="S366" i="38"/>
  <c r="Q366" i="38"/>
  <c r="T366" i="38"/>
  <c r="O366" i="38"/>
  <c r="N366" i="38"/>
  <c r="P366" i="38"/>
  <c r="N258" i="38"/>
  <c r="P257" i="38"/>
  <c r="R367" i="38"/>
  <c r="T367" i="38"/>
  <c r="M368" i="38"/>
  <c r="S367" i="38"/>
  <c r="Q367" i="38"/>
  <c r="O367" i="38"/>
  <c r="N367" i="38"/>
  <c r="P367" i="38"/>
  <c r="N259" i="38"/>
  <c r="P258" i="38"/>
  <c r="S368" i="38"/>
  <c r="T368" i="38"/>
  <c r="M369" i="38"/>
  <c r="Q368" i="38"/>
  <c r="R368" i="38"/>
  <c r="O368" i="38"/>
  <c r="N368" i="38"/>
  <c r="P368" i="38"/>
  <c r="P259" i="38"/>
  <c r="N260" i="38"/>
  <c r="Q369" i="38"/>
  <c r="S369" i="38"/>
  <c r="T369" i="38"/>
  <c r="M370" i="38"/>
  <c r="R369" i="38"/>
  <c r="O369" i="38"/>
  <c r="N369" i="38"/>
  <c r="N261" i="38"/>
  <c r="P260" i="38"/>
  <c r="P369" i="38"/>
  <c r="T370" i="38"/>
  <c r="S370" i="38"/>
  <c r="M371" i="38"/>
  <c r="Q370" i="38"/>
  <c r="R370" i="38"/>
  <c r="O370" i="38"/>
  <c r="N370" i="38"/>
  <c r="P370" i="38"/>
  <c r="N262" i="38"/>
  <c r="P261" i="38"/>
  <c r="S371" i="38"/>
  <c r="T371" i="38"/>
  <c r="R371" i="38"/>
  <c r="M372" i="38"/>
  <c r="Q371" i="38"/>
  <c r="O371" i="38"/>
  <c r="N371" i="38"/>
  <c r="P371" i="38"/>
  <c r="N263" i="38"/>
  <c r="N264" i="38"/>
  <c r="N265" i="38"/>
  <c r="N266" i="38"/>
  <c r="N267" i="38"/>
  <c r="N268" i="38"/>
  <c r="N269" i="38"/>
  <c r="N270" i="38"/>
  <c r="N271" i="38"/>
  <c r="N272" i="38"/>
  <c r="N273" i="38"/>
  <c r="N274" i="38"/>
  <c r="N275" i="38"/>
  <c r="N276" i="38"/>
  <c r="P262" i="38"/>
  <c r="S372" i="38"/>
  <c r="M373" i="38"/>
  <c r="Q372" i="38"/>
  <c r="T372" i="38"/>
  <c r="R372" i="38"/>
  <c r="O372" i="38"/>
  <c r="N372" i="38"/>
  <c r="P372" i="38"/>
  <c r="N277" i="38"/>
  <c r="P276" i="38"/>
  <c r="T373" i="38"/>
  <c r="M374" i="38"/>
  <c r="S373" i="38"/>
  <c r="R373" i="38"/>
  <c r="Q373" i="38"/>
  <c r="O373" i="38"/>
  <c r="N373" i="38"/>
  <c r="P373" i="38"/>
  <c r="N278" i="38"/>
  <c r="P277" i="38"/>
  <c r="T374" i="38"/>
  <c r="S374" i="38"/>
  <c r="M375" i="38"/>
  <c r="R374" i="38"/>
  <c r="Q374" i="38"/>
  <c r="O374" i="38"/>
  <c r="N374" i="38"/>
  <c r="N279" i="38"/>
  <c r="P278" i="38"/>
  <c r="P374" i="38"/>
  <c r="M376" i="38"/>
  <c r="Q375" i="38"/>
  <c r="R375" i="38"/>
  <c r="S375" i="38"/>
  <c r="T375" i="38"/>
  <c r="O375" i="38"/>
  <c r="N375" i="38"/>
  <c r="P375" i="38"/>
  <c r="N280" i="38"/>
  <c r="P279" i="38"/>
  <c r="M377" i="38"/>
  <c r="R376" i="38"/>
  <c r="Q376" i="38"/>
  <c r="T376" i="38"/>
  <c r="S376" i="38"/>
  <c r="O376" i="38"/>
  <c r="N376" i="38"/>
  <c r="N281" i="38"/>
  <c r="P280" i="38"/>
  <c r="P376" i="38"/>
  <c r="R377" i="38"/>
  <c r="T377" i="38"/>
  <c r="S377" i="38"/>
  <c r="Q377" i="38"/>
  <c r="M378" i="38"/>
  <c r="O377" i="38"/>
  <c r="N377" i="38"/>
  <c r="P377" i="38"/>
  <c r="N282" i="38"/>
  <c r="P281" i="38"/>
  <c r="R378" i="38"/>
  <c r="Q378" i="38"/>
  <c r="M379" i="38"/>
  <c r="T378" i="38"/>
  <c r="S378" i="38"/>
  <c r="O378" i="38"/>
  <c r="N378" i="38"/>
  <c r="N283" i="38"/>
  <c r="P282" i="38"/>
  <c r="P378" i="38"/>
  <c r="M380" i="38"/>
  <c r="T379" i="38"/>
  <c r="Q379" i="38"/>
  <c r="S379" i="38"/>
  <c r="R379" i="38"/>
  <c r="O379" i="38"/>
  <c r="N379" i="38"/>
  <c r="N284" i="38"/>
  <c r="N285" i="38"/>
  <c r="N286" i="38"/>
  <c r="N287" i="38"/>
  <c r="N288" i="38"/>
  <c r="P283" i="38"/>
  <c r="P379" i="38"/>
  <c r="T380" i="38"/>
  <c r="R380" i="38"/>
  <c r="Q380" i="38"/>
  <c r="M381" i="38"/>
  <c r="S380" i="38"/>
  <c r="O380" i="38"/>
  <c r="N380" i="38"/>
  <c r="P380" i="38"/>
  <c r="N289" i="38"/>
  <c r="N290" i="38"/>
  <c r="N291" i="38"/>
  <c r="N292" i="38"/>
  <c r="N293" i="38"/>
  <c r="N294" i="38"/>
  <c r="N295" i="38"/>
  <c r="N296" i="38"/>
  <c r="N297" i="38"/>
  <c r="N298" i="38"/>
  <c r="N299" i="38"/>
  <c r="P288" i="38"/>
  <c r="T381" i="38"/>
  <c r="R381" i="38"/>
  <c r="S381" i="38"/>
  <c r="M382" i="38"/>
  <c r="Q381" i="38"/>
  <c r="O381" i="38"/>
  <c r="P381" i="38"/>
  <c r="N381"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P299" i="38"/>
  <c r="R382" i="38"/>
  <c r="T382" i="38"/>
  <c r="M383" i="38"/>
  <c r="S382" i="38"/>
  <c r="Q382" i="38"/>
  <c r="O382" i="38"/>
  <c r="P382" i="38"/>
  <c r="N382" i="38"/>
  <c r="N327" i="38"/>
  <c r="N328" i="38"/>
  <c r="P326" i="38"/>
  <c r="M384" i="38"/>
  <c r="T383" i="38"/>
  <c r="Q383" i="38"/>
  <c r="S383" i="38"/>
  <c r="R383" i="38"/>
  <c r="O383" i="38"/>
  <c r="P383" i="38"/>
  <c r="N383" i="38"/>
  <c r="N329" i="38"/>
  <c r="N330" i="38"/>
  <c r="P328" i="38"/>
  <c r="T384" i="38"/>
  <c r="S384" i="38"/>
  <c r="R384" i="38"/>
  <c r="M385" i="38"/>
  <c r="Q384" i="38"/>
  <c r="O384" i="38"/>
  <c r="P384" i="38"/>
  <c r="N384" i="38"/>
  <c r="N331" i="38"/>
  <c r="N332" i="38"/>
  <c r="N333" i="38"/>
  <c r="N334" i="38"/>
  <c r="N335" i="38"/>
  <c r="N336" i="38"/>
  <c r="N337" i="38"/>
  <c r="N338" i="38"/>
  <c r="N339" i="38"/>
  <c r="N340" i="38"/>
  <c r="N341" i="38"/>
  <c r="P330" i="38"/>
  <c r="T385" i="38"/>
  <c r="Q385" i="38"/>
  <c r="R385" i="38"/>
  <c r="S385" i="38"/>
  <c r="M386" i="38"/>
  <c r="O385" i="38"/>
  <c r="P385" i="38"/>
  <c r="N385" i="38"/>
  <c r="T386" i="38"/>
  <c r="R386" i="38"/>
  <c r="Q386" i="38"/>
  <c r="M387" i="38"/>
  <c r="S386" i="38"/>
  <c r="O386" i="38"/>
  <c r="P386" i="38"/>
  <c r="N386" i="38"/>
  <c r="M388" i="38"/>
  <c r="S387" i="38"/>
  <c r="Q387" i="38"/>
  <c r="R387" i="38"/>
  <c r="T387" i="38"/>
  <c r="O387" i="38"/>
  <c r="P387" i="38"/>
  <c r="N387" i="38"/>
  <c r="M389" i="38"/>
  <c r="S388" i="38"/>
  <c r="T388" i="38"/>
  <c r="Q388" i="38"/>
  <c r="R388" i="38"/>
  <c r="O388" i="38"/>
  <c r="P388" i="38"/>
  <c r="N388" i="38"/>
  <c r="N389" i="38"/>
  <c r="R389" i="38"/>
  <c r="S389" i="38"/>
  <c r="T389" i="38"/>
  <c r="Q389" i="38"/>
  <c r="M390" i="38"/>
  <c r="O389" i="38"/>
  <c r="P389" i="38"/>
  <c r="Q390" i="38"/>
  <c r="T390" i="38"/>
  <c r="S390" i="38"/>
  <c r="R390" i="38"/>
  <c r="M391" i="38"/>
  <c r="O390" i="38"/>
  <c r="P390" i="38"/>
  <c r="N390" i="38"/>
  <c r="N391" i="38"/>
  <c r="Q391" i="38"/>
  <c r="T391" i="38"/>
  <c r="S391" i="38"/>
  <c r="M392" i="38"/>
  <c r="R391" i="38"/>
  <c r="O391" i="38"/>
  <c r="P391" i="38"/>
  <c r="M393" i="38"/>
  <c r="Q392" i="38"/>
  <c r="S392" i="38"/>
  <c r="R392" i="38"/>
  <c r="T392" i="38"/>
  <c r="O392" i="38"/>
  <c r="P392" i="38"/>
  <c r="N392" i="38"/>
  <c r="N393" i="38"/>
  <c r="T393" i="38"/>
  <c r="S393" i="38"/>
  <c r="M394" i="38"/>
  <c r="R393" i="38"/>
  <c r="Q393" i="38"/>
  <c r="O393" i="38"/>
  <c r="P393" i="38"/>
  <c r="R394" i="38"/>
  <c r="Q394" i="38"/>
  <c r="T394" i="38"/>
  <c r="M395" i="38"/>
  <c r="S394" i="38"/>
  <c r="O394" i="38"/>
  <c r="P394" i="38"/>
  <c r="N394" i="38"/>
  <c r="T395" i="38"/>
  <c r="R395" i="38"/>
  <c r="S395" i="38"/>
  <c r="M396" i="38"/>
  <c r="Q395" i="38"/>
  <c r="O395" i="38"/>
  <c r="N395" i="38"/>
  <c r="P395" i="38"/>
  <c r="R396" i="38"/>
  <c r="S396" i="38"/>
  <c r="M397" i="38"/>
  <c r="T396" i="38"/>
  <c r="Q396" i="38"/>
  <c r="O396" i="38"/>
  <c r="P396" i="38"/>
  <c r="N396" i="38"/>
  <c r="R397" i="38"/>
  <c r="S397" i="38"/>
  <c r="Q397" i="38"/>
  <c r="T397" i="38"/>
  <c r="M398" i="38"/>
  <c r="O397" i="38"/>
  <c r="N397" i="38"/>
  <c r="P397" i="38"/>
  <c r="M399" i="38"/>
  <c r="Q398" i="38"/>
  <c r="T398" i="38"/>
  <c r="S398" i="38"/>
  <c r="R398" i="38"/>
  <c r="O398" i="38"/>
  <c r="N398" i="38"/>
  <c r="P398" i="38"/>
  <c r="Q399" i="38"/>
  <c r="S399" i="38"/>
  <c r="M400" i="38"/>
  <c r="R399" i="38"/>
  <c r="T399" i="38"/>
  <c r="O399" i="38"/>
  <c r="P399" i="38"/>
  <c r="N399" i="38"/>
  <c r="R400" i="38"/>
  <c r="M401" i="38"/>
  <c r="Q400" i="38"/>
  <c r="T400" i="38"/>
  <c r="S400" i="38"/>
  <c r="O400" i="38"/>
  <c r="P400" i="38"/>
  <c r="N400" i="38"/>
  <c r="M402" i="38"/>
  <c r="R401" i="38"/>
  <c r="Q401" i="38"/>
  <c r="T401" i="38"/>
  <c r="S401" i="38"/>
  <c r="O401" i="38"/>
  <c r="P401" i="38"/>
  <c r="N401" i="38"/>
  <c r="S402" i="38"/>
  <c r="R402" i="38"/>
  <c r="T402" i="38"/>
  <c r="M403" i="38"/>
  <c r="Q402" i="38"/>
  <c r="O402" i="38"/>
  <c r="P402" i="38"/>
  <c r="N402" i="38"/>
  <c r="N403" i="38"/>
  <c r="T403" i="38"/>
  <c r="M404" i="38"/>
  <c r="R403" i="38"/>
  <c r="Q403" i="38"/>
  <c r="S403" i="38"/>
  <c r="O403" i="38"/>
  <c r="P403" i="38"/>
  <c r="N404" i="38"/>
  <c r="R404" i="38"/>
  <c r="Q404" i="38"/>
  <c r="T404" i="38"/>
  <c r="S404" i="38"/>
  <c r="M405" i="38"/>
  <c r="O404" i="38"/>
  <c r="P404" i="38"/>
  <c r="Q405" i="38"/>
  <c r="M406" i="38"/>
  <c r="S405" i="38"/>
  <c r="R405" i="38"/>
  <c r="T405" i="38"/>
  <c r="O405" i="38"/>
  <c r="P405" i="38"/>
  <c r="N405" i="38"/>
  <c r="N406" i="38"/>
  <c r="Q406" i="38"/>
  <c r="S406" i="38"/>
  <c r="M407" i="38"/>
  <c r="T406" i="38"/>
  <c r="R406" i="38"/>
  <c r="O406" i="38"/>
  <c r="P406" i="38"/>
  <c r="T407" i="38"/>
  <c r="R407" i="38"/>
  <c r="M408" i="38"/>
  <c r="Q407" i="38"/>
  <c r="S407" i="38"/>
  <c r="O407" i="38"/>
  <c r="P407" i="38"/>
  <c r="N407" i="38"/>
  <c r="T408" i="38"/>
  <c r="M409" i="38"/>
  <c r="Q408" i="38"/>
  <c r="S408" i="38"/>
  <c r="R408" i="38"/>
  <c r="O408" i="38"/>
  <c r="P408" i="38"/>
  <c r="N408" i="38"/>
  <c r="M410" i="38"/>
  <c r="Q409" i="38"/>
  <c r="S409" i="38"/>
  <c r="R409" i="38"/>
  <c r="T409" i="38"/>
  <c r="O409" i="38"/>
  <c r="P409" i="38"/>
  <c r="N409" i="38"/>
  <c r="Q410" i="38"/>
  <c r="M411" i="38"/>
  <c r="T410" i="38"/>
  <c r="S410" i="38"/>
  <c r="R410" i="38"/>
  <c r="O410" i="38"/>
  <c r="P410" i="38"/>
  <c r="N410" i="38"/>
  <c r="M412" i="38"/>
  <c r="S411" i="38"/>
  <c r="Q411" i="38"/>
  <c r="R411" i="38"/>
  <c r="T411" i="38"/>
  <c r="O411" i="38"/>
  <c r="P411" i="38"/>
  <c r="N411" i="38"/>
  <c r="T412" i="38"/>
  <c r="S412" i="38"/>
  <c r="M413" i="38"/>
  <c r="Q412" i="38"/>
  <c r="R412" i="38"/>
  <c r="O412" i="38"/>
  <c r="P412" i="38"/>
  <c r="N412" i="38"/>
  <c r="T413" i="38"/>
  <c r="Q413" i="38"/>
  <c r="S413" i="38"/>
  <c r="M414" i="38"/>
  <c r="R413" i="38"/>
  <c r="O413" i="38"/>
  <c r="P413" i="38"/>
  <c r="N413" i="38"/>
  <c r="T414" i="38"/>
  <c r="S414" i="38"/>
  <c r="M415" i="38"/>
  <c r="R414" i="38"/>
  <c r="Q414" i="38"/>
  <c r="O414" i="38"/>
  <c r="P414" i="38"/>
  <c r="N414" i="38"/>
  <c r="T415" i="38"/>
  <c r="Q415" i="38"/>
  <c r="S415" i="38"/>
  <c r="M416" i="38"/>
  <c r="R415" i="38"/>
  <c r="O415" i="38"/>
  <c r="P415" i="38"/>
  <c r="N415" i="38"/>
  <c r="T416" i="38"/>
  <c r="S416" i="38"/>
  <c r="R416" i="38"/>
  <c r="Q416" i="38"/>
  <c r="M417" i="38"/>
  <c r="O416" i="38"/>
  <c r="P416" i="38"/>
  <c r="N416" i="38"/>
  <c r="T417" i="38"/>
  <c r="Q417" i="38"/>
  <c r="S417" i="38"/>
  <c r="R417" i="38"/>
  <c r="M418" i="38"/>
  <c r="O417" i="38"/>
  <c r="P417" i="38"/>
  <c r="N417" i="38"/>
  <c r="M419" i="38"/>
  <c r="T418" i="38"/>
  <c r="R418" i="38"/>
  <c r="S418" i="38"/>
  <c r="Q418" i="38"/>
  <c r="O418" i="38"/>
  <c r="P418" i="38"/>
  <c r="N418" i="38"/>
  <c r="T419" i="38"/>
  <c r="M420" i="38"/>
  <c r="R419" i="38"/>
  <c r="Q419" i="38"/>
  <c r="S419" i="38"/>
  <c r="O419" i="38"/>
  <c r="N419" i="38"/>
  <c r="P419" i="38"/>
  <c r="T420" i="38"/>
  <c r="S420" i="38"/>
  <c r="R420" i="38"/>
  <c r="M421" i="38"/>
  <c r="Q420" i="38"/>
  <c r="O420" i="38"/>
  <c r="P420" i="38"/>
  <c r="N420" i="38"/>
  <c r="R421" i="38"/>
  <c r="T421" i="38"/>
  <c r="S421" i="38"/>
  <c r="M422" i="38"/>
  <c r="Q421" i="38"/>
  <c r="O421" i="38"/>
  <c r="N421" i="38"/>
  <c r="P421" i="38"/>
  <c r="S422" i="38"/>
  <c r="R422" i="38"/>
  <c r="Q422" i="38"/>
  <c r="T422" i="38"/>
  <c r="M423" i="38"/>
  <c r="O422" i="38"/>
  <c r="P422" i="38"/>
  <c r="N422" i="38"/>
  <c r="M424" i="38"/>
  <c r="S423" i="38"/>
  <c r="Q423" i="38"/>
  <c r="R423" i="38"/>
  <c r="T423" i="38"/>
  <c r="O423" i="38"/>
  <c r="N423" i="38"/>
  <c r="P423" i="38"/>
  <c r="T424" i="38"/>
  <c r="R424" i="38"/>
  <c r="Q424" i="38"/>
  <c r="S424" i="38"/>
  <c r="M425" i="38"/>
  <c r="O424" i="38"/>
  <c r="P424" i="38"/>
  <c r="N424" i="38"/>
  <c r="T425" i="38"/>
  <c r="R425" i="38"/>
  <c r="S425" i="38"/>
  <c r="Q425" i="38"/>
  <c r="M426" i="38"/>
  <c r="O425" i="38"/>
  <c r="N425" i="38"/>
  <c r="P425" i="38"/>
  <c r="S426" i="38"/>
  <c r="R426" i="38"/>
  <c r="Q426" i="38"/>
  <c r="T426" i="38"/>
  <c r="M427" i="38"/>
  <c r="O426" i="38"/>
  <c r="P426" i="38"/>
  <c r="N426" i="38"/>
  <c r="T427" i="38"/>
  <c r="S427" i="38"/>
  <c r="M428" i="38"/>
  <c r="Q427" i="38"/>
  <c r="R427" i="38"/>
  <c r="O427" i="38"/>
  <c r="N427" i="38"/>
  <c r="P427" i="38"/>
  <c r="S428" i="38"/>
  <c r="M429" i="38"/>
  <c r="R428" i="38"/>
  <c r="T428" i="38"/>
  <c r="Q428" i="38"/>
  <c r="O428" i="38"/>
  <c r="P428" i="38"/>
  <c r="N428" i="38"/>
  <c r="M430" i="38"/>
  <c r="S429" i="38"/>
  <c r="R429" i="38"/>
  <c r="T429" i="38"/>
  <c r="Q429" i="38"/>
  <c r="O429" i="38"/>
  <c r="P429" i="38"/>
  <c r="N429" i="38"/>
  <c r="T430" i="38"/>
  <c r="S430" i="38"/>
  <c r="R430" i="38"/>
  <c r="M431" i="38"/>
  <c r="Q430" i="38"/>
  <c r="O430" i="38"/>
  <c r="P430" i="38"/>
  <c r="N430" i="38"/>
  <c r="M432" i="38"/>
  <c r="S431" i="38"/>
  <c r="R431" i="38"/>
  <c r="T431" i="38"/>
  <c r="Q431" i="38"/>
  <c r="O431" i="38"/>
  <c r="P431" i="38"/>
  <c r="N431" i="38"/>
  <c r="R432" i="38"/>
  <c r="M433" i="38"/>
  <c r="Q432" i="38"/>
  <c r="S432" i="38"/>
  <c r="T432" i="38"/>
  <c r="O432" i="38"/>
  <c r="P432" i="38"/>
  <c r="N432" i="38"/>
  <c r="R433" i="38"/>
  <c r="M434" i="38"/>
  <c r="S433" i="38"/>
  <c r="Q433" i="38"/>
  <c r="T433" i="38"/>
  <c r="O433" i="38"/>
  <c r="P433" i="38"/>
  <c r="N433" i="38"/>
  <c r="T434" i="38"/>
  <c r="Q434" i="38"/>
  <c r="M435" i="38"/>
  <c r="S434" i="38"/>
  <c r="R434" i="38"/>
  <c r="O434" i="38"/>
  <c r="P434" i="38"/>
  <c r="N434" i="38"/>
  <c r="N435" i="38"/>
  <c r="M436" i="38"/>
  <c r="Q435" i="38"/>
  <c r="R435" i="38"/>
  <c r="T435" i="38"/>
  <c r="S435" i="38"/>
  <c r="O435" i="38"/>
  <c r="P435" i="38"/>
  <c r="M437" i="38"/>
  <c r="Q436" i="38"/>
  <c r="R436" i="38"/>
  <c r="S436" i="38"/>
  <c r="T436" i="38"/>
  <c r="O436" i="38"/>
  <c r="P436" i="38"/>
  <c r="N436" i="38"/>
  <c r="N437" i="38"/>
  <c r="Q437" i="38"/>
  <c r="R437" i="38"/>
  <c r="T437" i="38"/>
  <c r="S437" i="38"/>
  <c r="M438" i="38"/>
  <c r="O437" i="38"/>
  <c r="P437" i="38"/>
  <c r="M439" i="38"/>
  <c r="T438" i="38"/>
  <c r="R438" i="38"/>
  <c r="S438" i="38"/>
  <c r="Q438" i="38"/>
  <c r="O438" i="38"/>
  <c r="P438" i="38"/>
  <c r="N438" i="38"/>
  <c r="N439" i="38"/>
  <c r="M440" i="38"/>
  <c r="T439" i="38"/>
  <c r="S439" i="38"/>
  <c r="Q439" i="38"/>
  <c r="R439" i="38"/>
  <c r="O439" i="38"/>
  <c r="P439" i="38"/>
  <c r="T440" i="38"/>
  <c r="S440" i="38"/>
  <c r="Q440" i="38"/>
  <c r="M441" i="38"/>
  <c r="R440" i="38"/>
  <c r="O440" i="38"/>
  <c r="P440" i="38"/>
  <c r="N440" i="38"/>
  <c r="N441" i="38"/>
  <c r="Q441" i="38"/>
  <c r="T441" i="38"/>
  <c r="S441" i="38"/>
  <c r="R441" i="38"/>
  <c r="M442" i="38"/>
  <c r="O441" i="38"/>
  <c r="P441" i="38"/>
  <c r="T442" i="38"/>
  <c r="S442" i="38"/>
  <c r="R442" i="38"/>
  <c r="Q442" i="38"/>
  <c r="M443" i="38"/>
  <c r="O442" i="38"/>
  <c r="P442" i="38"/>
  <c r="N442" i="38"/>
  <c r="N443" i="38"/>
  <c r="R443" i="38"/>
  <c r="Q443" i="38"/>
  <c r="M444" i="38"/>
  <c r="T443" i="38"/>
  <c r="S443" i="38"/>
  <c r="O443" i="38"/>
  <c r="P443" i="38"/>
  <c r="T444" i="38"/>
  <c r="S444" i="38"/>
  <c r="R444" i="38"/>
  <c r="Q444" i="38"/>
  <c r="M445" i="38"/>
  <c r="O444" i="38"/>
  <c r="P444" i="38"/>
  <c r="N444" i="38"/>
  <c r="N445" i="38"/>
  <c r="T445" i="38"/>
  <c r="M446" i="38"/>
  <c r="S445" i="38"/>
  <c r="R445" i="38"/>
  <c r="Q445" i="38"/>
  <c r="O445" i="38"/>
  <c r="P445" i="38"/>
  <c r="R446" i="38"/>
  <c r="M447" i="38"/>
  <c r="S446" i="38"/>
  <c r="Q446" i="38"/>
  <c r="T446" i="38"/>
  <c r="O446" i="38"/>
  <c r="P446" i="38"/>
  <c r="N446" i="38"/>
  <c r="N447" i="38"/>
  <c r="T447" i="38"/>
  <c r="S447" i="38"/>
  <c r="M448" i="38"/>
  <c r="Q447" i="38"/>
  <c r="R447" i="38"/>
  <c r="O447" i="38"/>
  <c r="P447" i="38"/>
  <c r="Q448" i="38"/>
  <c r="T448" i="38"/>
  <c r="S448" i="38"/>
  <c r="M449" i="38"/>
  <c r="R448" i="38"/>
  <c r="O448" i="38"/>
  <c r="P448" i="38"/>
  <c r="N448" i="38"/>
  <c r="N449" i="38"/>
  <c r="T449" i="38"/>
  <c r="M450" i="38"/>
  <c r="R449" i="38"/>
  <c r="Q449" i="38"/>
  <c r="S449" i="38"/>
  <c r="O449" i="38"/>
  <c r="P449" i="38"/>
  <c r="Q450" i="38"/>
  <c r="R450" i="38"/>
  <c r="S450" i="38"/>
  <c r="M451" i="38"/>
  <c r="T450" i="38"/>
  <c r="O450" i="38"/>
  <c r="P450" i="38"/>
  <c r="N450" i="38"/>
  <c r="R451" i="38"/>
  <c r="M452" i="38"/>
  <c r="S451" i="38"/>
  <c r="T451" i="38"/>
  <c r="Q451" i="38"/>
  <c r="O451" i="38"/>
  <c r="P451" i="38"/>
  <c r="N451" i="38"/>
  <c r="N452" i="38"/>
  <c r="T452" i="38"/>
  <c r="Q452" i="38"/>
  <c r="S452" i="38"/>
  <c r="R452" i="38"/>
  <c r="M453" i="38"/>
  <c r="O452" i="38"/>
  <c r="P452" i="38"/>
  <c r="Q453" i="38"/>
  <c r="S453" i="38"/>
  <c r="R453" i="38"/>
  <c r="T453" i="38"/>
  <c r="M454" i="38"/>
  <c r="O453" i="38"/>
  <c r="N453" i="38"/>
  <c r="N454" i="38"/>
  <c r="P453" i="38"/>
  <c r="S454" i="38"/>
  <c r="M455" i="38"/>
  <c r="R454" i="38"/>
  <c r="Q454" i="38"/>
  <c r="T454" i="38"/>
  <c r="O454" i="38"/>
  <c r="P454" i="38"/>
  <c r="M456" i="38"/>
  <c r="R455" i="38"/>
  <c r="T455" i="38"/>
  <c r="S455" i="38"/>
  <c r="Q455" i="38"/>
  <c r="O455" i="38"/>
  <c r="P455" i="38"/>
  <c r="N455" i="38"/>
  <c r="R456" i="38"/>
  <c r="Q456" i="38"/>
  <c r="M457" i="38"/>
  <c r="T456" i="38"/>
  <c r="S456" i="38"/>
  <c r="O456" i="38"/>
  <c r="P456" i="38"/>
  <c r="N456" i="38"/>
  <c r="N457" i="38"/>
  <c r="Q457" i="38"/>
  <c r="M458" i="38"/>
  <c r="T457" i="38"/>
  <c r="R457" i="38"/>
  <c r="S457" i="38"/>
  <c r="O457" i="38"/>
  <c r="P457" i="38"/>
  <c r="R458" i="38"/>
  <c r="S458" i="38"/>
  <c r="Q458" i="38"/>
  <c r="T458" i="38"/>
  <c r="M459" i="38"/>
  <c r="O458" i="38"/>
  <c r="P458" i="38"/>
  <c r="N458" i="38"/>
  <c r="N459" i="38"/>
  <c r="R459" i="38"/>
  <c r="T459" i="38"/>
  <c r="Q459" i="38"/>
  <c r="M460" i="38"/>
  <c r="S459" i="38"/>
  <c r="O459" i="38"/>
  <c r="P459" i="38"/>
  <c r="M461" i="38"/>
  <c r="S460" i="38"/>
  <c r="Q460" i="38"/>
  <c r="T460" i="38"/>
  <c r="R460" i="38"/>
  <c r="O460" i="38"/>
  <c r="P460" i="38"/>
  <c r="N460" i="38"/>
  <c r="N461" i="38"/>
  <c r="M462" i="38"/>
  <c r="T461" i="38"/>
  <c r="S461" i="38"/>
  <c r="Q461" i="38"/>
  <c r="R461" i="38"/>
  <c r="O461" i="38"/>
  <c r="P461" i="38"/>
  <c r="S462" i="38"/>
  <c r="M463" i="38"/>
  <c r="Q462" i="38"/>
  <c r="T462" i="38"/>
  <c r="R462" i="38"/>
  <c r="O462" i="38"/>
  <c r="P462" i="38"/>
  <c r="N462" i="38"/>
  <c r="N463" i="38"/>
  <c r="M464" i="38"/>
  <c r="T463" i="38"/>
  <c r="R463" i="38"/>
  <c r="Q463" i="38"/>
  <c r="S463" i="38"/>
  <c r="O463" i="38"/>
  <c r="P463" i="38"/>
  <c r="R464" i="38"/>
  <c r="M465" i="38"/>
  <c r="Q464" i="38"/>
  <c r="T464" i="38"/>
  <c r="S464" i="38"/>
  <c r="O464" i="38"/>
  <c r="P464" i="38"/>
  <c r="N464" i="38"/>
  <c r="N465" i="38"/>
  <c r="R465" i="38"/>
  <c r="Q465" i="38"/>
  <c r="T465" i="38"/>
  <c r="S465" i="38"/>
  <c r="M466" i="38"/>
  <c r="O465" i="38"/>
  <c r="P465" i="38"/>
  <c r="S466" i="38"/>
  <c r="Q466" i="38"/>
  <c r="M467" i="38"/>
  <c r="R466" i="38"/>
  <c r="T466" i="38"/>
  <c r="O466" i="38"/>
  <c r="P466" i="38"/>
  <c r="N466" i="38"/>
  <c r="S467" i="38"/>
  <c r="M468" i="38"/>
  <c r="T467" i="38"/>
  <c r="Q467" i="38"/>
  <c r="R467" i="38"/>
  <c r="O467" i="38"/>
  <c r="P467" i="38"/>
  <c r="N467" i="38"/>
  <c r="T468" i="38"/>
  <c r="S468" i="38"/>
  <c r="Q468" i="38"/>
  <c r="M469" i="38"/>
  <c r="R468" i="38"/>
  <c r="O468" i="38"/>
  <c r="P468" i="38"/>
  <c r="N468" i="38"/>
  <c r="R469" i="38"/>
  <c r="T469" i="38"/>
  <c r="M470" i="38"/>
  <c r="Q469" i="38"/>
  <c r="S469" i="38"/>
  <c r="O469" i="38"/>
  <c r="P469" i="38"/>
  <c r="N469" i="38"/>
  <c r="M471" i="38"/>
  <c r="R470" i="38"/>
  <c r="T470" i="38"/>
  <c r="Q470" i="38"/>
  <c r="S470" i="38"/>
  <c r="O470" i="38"/>
  <c r="P470" i="38"/>
  <c r="N470" i="38"/>
  <c r="S471" i="38"/>
  <c r="M472" i="38"/>
  <c r="R471" i="38"/>
  <c r="T471" i="38"/>
  <c r="Q471" i="38"/>
  <c r="O471" i="38"/>
  <c r="P471" i="38"/>
  <c r="N471" i="38"/>
  <c r="S472" i="38"/>
  <c r="Q472" i="38"/>
  <c r="M473" i="38"/>
  <c r="R472" i="38"/>
  <c r="T472" i="38"/>
  <c r="O472" i="38"/>
  <c r="N472" i="38"/>
  <c r="P472" i="38"/>
  <c r="T473" i="38"/>
  <c r="M474" i="38"/>
  <c r="S473" i="38"/>
  <c r="Q473" i="38"/>
  <c r="R473" i="38"/>
  <c r="O473" i="38"/>
  <c r="P473" i="38"/>
  <c r="N473" i="38"/>
  <c r="S474" i="38"/>
  <c r="M475" i="38"/>
  <c r="Q474" i="38"/>
  <c r="R474" i="38"/>
  <c r="T474" i="38"/>
  <c r="O474" i="38"/>
  <c r="P474" i="38"/>
  <c r="N474" i="38"/>
  <c r="M476" i="38"/>
  <c r="Q475" i="38"/>
  <c r="T475" i="38"/>
  <c r="S475" i="38"/>
  <c r="R475" i="38"/>
  <c r="O475" i="38"/>
  <c r="P475" i="38"/>
  <c r="N475" i="38"/>
  <c r="T476" i="38"/>
  <c r="R476" i="38"/>
  <c r="Q476" i="38"/>
  <c r="S476" i="38"/>
  <c r="M477" i="38"/>
  <c r="O476" i="38"/>
  <c r="N476" i="38"/>
  <c r="P476" i="38"/>
  <c r="R477" i="38"/>
  <c r="T477" i="38"/>
  <c r="S477" i="38"/>
  <c r="M478" i="38"/>
  <c r="Q477" i="38"/>
  <c r="O477" i="38"/>
  <c r="P477" i="38"/>
  <c r="N477" i="38"/>
  <c r="T478" i="38"/>
  <c r="S478" i="38"/>
  <c r="M479" i="38"/>
  <c r="R478" i="38"/>
  <c r="Q478" i="38"/>
  <c r="O478" i="38"/>
  <c r="N478" i="38"/>
  <c r="P478" i="38"/>
  <c r="T479" i="38"/>
  <c r="S479" i="38"/>
  <c r="R479" i="38"/>
  <c r="M480" i="38"/>
  <c r="Q479" i="38"/>
  <c r="O479" i="38"/>
  <c r="P479" i="38"/>
  <c r="N479" i="38"/>
  <c r="T480" i="38"/>
  <c r="M481" i="38"/>
  <c r="S480" i="38"/>
  <c r="R480" i="38"/>
  <c r="Q480" i="38"/>
  <c r="O480" i="38"/>
  <c r="N480" i="38"/>
  <c r="P480" i="38"/>
  <c r="T481" i="38"/>
  <c r="S481" i="38"/>
  <c r="M482" i="38"/>
  <c r="R481" i="38"/>
  <c r="Q481" i="38"/>
  <c r="O481" i="38"/>
  <c r="P481" i="38"/>
  <c r="N481" i="38"/>
  <c r="T482" i="38"/>
  <c r="S482" i="38"/>
  <c r="M483" i="38"/>
  <c r="Q482" i="38"/>
  <c r="R482" i="38"/>
  <c r="O482" i="38"/>
  <c r="N482" i="38"/>
  <c r="P482" i="38"/>
  <c r="S483" i="38"/>
  <c r="R483" i="38"/>
  <c r="M484" i="38"/>
  <c r="T483" i="38"/>
  <c r="Q483" i="38"/>
  <c r="O483" i="38"/>
  <c r="P483" i="38"/>
  <c r="N483" i="38"/>
  <c r="T484" i="38"/>
  <c r="M485" i="38"/>
  <c r="S484" i="38"/>
  <c r="R484" i="38"/>
  <c r="Q484" i="38"/>
  <c r="O484" i="38"/>
  <c r="P484" i="38"/>
  <c r="N484" i="38"/>
  <c r="M486" i="38"/>
  <c r="Q485" i="38"/>
  <c r="S485" i="38"/>
  <c r="R485" i="38"/>
  <c r="T485" i="38"/>
  <c r="O485" i="38"/>
  <c r="P485" i="38"/>
  <c r="N485" i="38"/>
  <c r="S486" i="38"/>
  <c r="Q486" i="38"/>
  <c r="M487" i="38"/>
  <c r="R486" i="38"/>
  <c r="T486" i="38"/>
  <c r="O486" i="38"/>
  <c r="P486" i="38"/>
  <c r="N486" i="38"/>
  <c r="M488" i="38"/>
  <c r="Q487" i="38"/>
  <c r="T487" i="38"/>
  <c r="R487" i="38"/>
  <c r="S487" i="38"/>
  <c r="O487" i="38"/>
  <c r="P487" i="38"/>
  <c r="N487" i="38"/>
  <c r="M489" i="38"/>
  <c r="T488" i="38"/>
  <c r="Q488" i="38"/>
  <c r="S488" i="38"/>
  <c r="R488" i="38"/>
  <c r="O488" i="38"/>
  <c r="P488" i="38"/>
  <c r="N488" i="38"/>
  <c r="R489" i="38"/>
  <c r="S489" i="38"/>
  <c r="M490" i="38"/>
  <c r="T489" i="38"/>
  <c r="Q489" i="38"/>
  <c r="O489" i="38"/>
  <c r="P489" i="38"/>
  <c r="N489" i="38"/>
  <c r="M491" i="38"/>
  <c r="R490" i="38"/>
  <c r="S490" i="38"/>
  <c r="T490" i="38"/>
  <c r="Q490" i="38"/>
  <c r="O490" i="38"/>
  <c r="P490" i="38"/>
  <c r="N490" i="38"/>
  <c r="S491" i="38"/>
  <c r="T491" i="38"/>
  <c r="Q491" i="38"/>
  <c r="R491" i="38"/>
  <c r="M492" i="38"/>
  <c r="O491" i="38"/>
  <c r="P491" i="38"/>
  <c r="N491" i="38"/>
  <c r="M493" i="38"/>
  <c r="T492" i="38"/>
  <c r="Q492" i="38"/>
  <c r="R492" i="38"/>
  <c r="S492" i="38"/>
  <c r="O492" i="38"/>
  <c r="P492" i="38"/>
  <c r="N492" i="38"/>
  <c r="S493" i="38"/>
  <c r="M494" i="38"/>
  <c r="T493" i="38"/>
  <c r="R493" i="38"/>
  <c r="Q493" i="38"/>
  <c r="O493" i="38"/>
  <c r="P493" i="38"/>
  <c r="N493" i="38"/>
  <c r="N494" i="38"/>
  <c r="T494" i="38"/>
  <c r="M495" i="38"/>
  <c r="Q494" i="38"/>
  <c r="S494" i="38"/>
  <c r="R494" i="38"/>
  <c r="O494" i="38"/>
  <c r="P494" i="38"/>
  <c r="R495" i="38"/>
  <c r="M496" i="38"/>
  <c r="Q495" i="38"/>
  <c r="T495" i="38"/>
  <c r="S495" i="38"/>
  <c r="O495" i="38"/>
  <c r="P495" i="38"/>
  <c r="N495" i="38"/>
  <c r="R496" i="38"/>
  <c r="T496" i="38"/>
  <c r="S496" i="38"/>
  <c r="Q496" i="38"/>
  <c r="M497" i="38"/>
  <c r="O496" i="38"/>
  <c r="P496" i="38"/>
  <c r="N496" i="38"/>
  <c r="N497" i="38"/>
  <c r="R497" i="38"/>
  <c r="S497" i="38"/>
  <c r="Q497" i="38"/>
  <c r="T497" i="38"/>
  <c r="M498" i="38"/>
  <c r="O497" i="38"/>
  <c r="P497" i="38"/>
  <c r="R498" i="38"/>
  <c r="M499" i="38"/>
  <c r="S498" i="38"/>
  <c r="Q498" i="38"/>
  <c r="T498" i="38"/>
  <c r="O498" i="38"/>
  <c r="N498" i="38"/>
  <c r="N499" i="38"/>
  <c r="P498" i="38"/>
  <c r="S499" i="38"/>
  <c r="M500" i="38"/>
  <c r="T499" i="38"/>
  <c r="Q499" i="38"/>
  <c r="R499" i="38"/>
  <c r="O499" i="38"/>
  <c r="P499" i="38"/>
  <c r="T500" i="38"/>
  <c r="S500" i="38"/>
  <c r="R500" i="38"/>
  <c r="M501" i="38"/>
  <c r="Q500" i="38"/>
  <c r="O500" i="38"/>
  <c r="P500" i="38"/>
  <c r="N500" i="38"/>
  <c r="Q501" i="38"/>
  <c r="T501" i="38"/>
  <c r="R501" i="38"/>
  <c r="S501" i="38"/>
  <c r="M502" i="38"/>
  <c r="O501" i="38"/>
  <c r="P501" i="38"/>
  <c r="N501" i="38"/>
  <c r="N502" i="38"/>
  <c r="Q502" i="38"/>
  <c r="T502" i="38"/>
  <c r="S502" i="38"/>
  <c r="M503" i="38"/>
  <c r="R502" i="38"/>
  <c r="O502" i="38"/>
  <c r="P502" i="38"/>
  <c r="T503" i="38"/>
  <c r="M504" i="38"/>
  <c r="S503" i="38"/>
  <c r="R503" i="38"/>
  <c r="Q503" i="38"/>
  <c r="O503" i="38"/>
  <c r="P503" i="38"/>
  <c r="N503" i="38"/>
  <c r="N504" i="38"/>
  <c r="Q504" i="38"/>
  <c r="T504" i="38"/>
  <c r="M505" i="38"/>
  <c r="R504" i="38"/>
  <c r="S504" i="38"/>
  <c r="O504" i="38"/>
  <c r="P504" i="38"/>
  <c r="M506" i="38"/>
  <c r="T505" i="38"/>
  <c r="R505" i="38"/>
  <c r="S505" i="38"/>
  <c r="Q505" i="38"/>
  <c r="O505" i="38"/>
  <c r="P505" i="38"/>
  <c r="N505" i="38"/>
  <c r="N506" i="38"/>
  <c r="R506" i="38"/>
  <c r="Q506" i="38"/>
  <c r="T506" i="38"/>
  <c r="S506" i="38"/>
  <c r="M507" i="38"/>
  <c r="O506" i="38"/>
  <c r="P506" i="38"/>
  <c r="Q507" i="38"/>
  <c r="T507" i="38"/>
  <c r="S507" i="38"/>
  <c r="R507" i="38"/>
  <c r="M508" i="38"/>
  <c r="O507" i="38"/>
  <c r="P507" i="38"/>
  <c r="N507" i="38"/>
  <c r="N508" i="38"/>
  <c r="S508" i="38"/>
  <c r="Q508" i="38"/>
  <c r="T508" i="38"/>
  <c r="M509" i="38"/>
  <c r="R508" i="38"/>
  <c r="O508" i="38"/>
  <c r="P508" i="38"/>
  <c r="S509" i="38"/>
  <c r="Q509" i="38"/>
  <c r="R509" i="38"/>
  <c r="M510" i="38"/>
  <c r="T509" i="38"/>
  <c r="O509" i="38"/>
  <c r="P509" i="38"/>
  <c r="N509" i="38"/>
  <c r="N510" i="38"/>
  <c r="R510" i="38"/>
  <c r="Q510" i="38"/>
  <c r="T510" i="38"/>
  <c r="S510" i="38"/>
  <c r="M511" i="38"/>
  <c r="O510" i="38"/>
  <c r="P510" i="38"/>
  <c r="T511" i="38"/>
  <c r="R511" i="38"/>
  <c r="S511" i="38"/>
  <c r="M512" i="38"/>
  <c r="Q511" i="38"/>
  <c r="O511" i="38"/>
  <c r="P511" i="38"/>
  <c r="N511" i="38"/>
  <c r="M513" i="38"/>
  <c r="T512" i="38"/>
  <c r="R512" i="38"/>
  <c r="S512" i="38"/>
  <c r="Q512" i="38"/>
  <c r="O512" i="38"/>
  <c r="P512" i="38"/>
  <c r="N512" i="38"/>
  <c r="S513" i="38"/>
  <c r="M514" i="38"/>
  <c r="T513" i="38"/>
  <c r="R513" i="38"/>
  <c r="Q513" i="38"/>
  <c r="O513" i="38"/>
  <c r="P513" i="38"/>
  <c r="N513" i="38"/>
  <c r="R514" i="38"/>
  <c r="Q514" i="38"/>
  <c r="T514" i="38"/>
  <c r="M515" i="38"/>
  <c r="S514" i="38"/>
  <c r="O514" i="38"/>
  <c r="P514" i="38"/>
  <c r="N514" i="38"/>
  <c r="Q515" i="38"/>
  <c r="R515" i="38"/>
  <c r="M516" i="38"/>
  <c r="T515" i="38"/>
  <c r="S515" i="38"/>
  <c r="O515" i="38"/>
  <c r="P515" i="38"/>
  <c r="N515" i="38"/>
  <c r="S516" i="38"/>
  <c r="T516" i="38"/>
  <c r="M517" i="38"/>
  <c r="R516" i="38"/>
  <c r="Q516" i="38"/>
  <c r="O516" i="38"/>
  <c r="P516" i="38"/>
  <c r="N516" i="38"/>
  <c r="R517" i="38"/>
  <c r="Q517" i="38"/>
  <c r="S517" i="38"/>
  <c r="M518" i="38"/>
  <c r="T517" i="38"/>
  <c r="O517" i="38"/>
  <c r="N517" i="38"/>
  <c r="P517" i="38"/>
  <c r="S518" i="38"/>
  <c r="Q518" i="38"/>
  <c r="R518" i="38"/>
  <c r="T518" i="38"/>
  <c r="M519" i="38"/>
  <c r="O518" i="38"/>
  <c r="P518" i="38"/>
  <c r="N518" i="38"/>
  <c r="R519" i="38"/>
  <c r="M520" i="38"/>
  <c r="T519" i="38"/>
  <c r="S519" i="38"/>
  <c r="Q519" i="38"/>
  <c r="O519" i="38"/>
  <c r="P519" i="38"/>
  <c r="N519" i="38"/>
  <c r="Q520" i="38"/>
  <c r="M521" i="38"/>
  <c r="T520" i="38"/>
  <c r="R520" i="38"/>
  <c r="S520" i="38"/>
  <c r="O520" i="38"/>
  <c r="P520" i="38"/>
  <c r="N520" i="38"/>
  <c r="M522" i="38"/>
  <c r="T521" i="38"/>
  <c r="Q521" i="38"/>
  <c r="S521" i="38"/>
  <c r="R521" i="38"/>
  <c r="O521" i="38"/>
  <c r="P521" i="38"/>
  <c r="N521" i="38"/>
  <c r="M523" i="38"/>
  <c r="S522" i="38"/>
  <c r="R522" i="38"/>
  <c r="Q522" i="38"/>
  <c r="T522" i="38"/>
  <c r="O522" i="38"/>
  <c r="P522" i="38"/>
  <c r="N522" i="38"/>
  <c r="T523" i="38"/>
  <c r="S523" i="38"/>
  <c r="M524" i="38"/>
  <c r="Q523" i="38"/>
  <c r="R523" i="38"/>
  <c r="O523" i="38"/>
  <c r="N523" i="38"/>
  <c r="T524" i="38"/>
  <c r="Q524" i="38"/>
  <c r="M525" i="38"/>
  <c r="S524" i="38"/>
  <c r="R524" i="38"/>
  <c r="O524" i="38"/>
  <c r="P524" i="38"/>
  <c r="N524" i="38"/>
  <c r="P523" i="38"/>
  <c r="S525" i="38"/>
  <c r="T525" i="38"/>
  <c r="Q525" i="38"/>
  <c r="R525" i="38"/>
  <c r="M526" i="38"/>
  <c r="O525" i="38"/>
  <c r="N525" i="38"/>
  <c r="Q526" i="38"/>
  <c r="T526" i="38"/>
  <c r="R526" i="38"/>
  <c r="S526" i="38"/>
  <c r="M527" i="38"/>
  <c r="O526" i="38"/>
  <c r="N526" i="38"/>
  <c r="P525" i="38"/>
  <c r="P526" i="38"/>
  <c r="R527" i="38"/>
  <c r="S527" i="38"/>
  <c r="T527" i="38"/>
  <c r="M528" i="38"/>
  <c r="Q527" i="38"/>
  <c r="O527" i="38"/>
  <c r="N527" i="38"/>
  <c r="P527" i="38"/>
  <c r="Q528" i="38"/>
  <c r="M529" i="38"/>
  <c r="S528" i="38"/>
  <c r="T528" i="38"/>
  <c r="R528" i="38"/>
  <c r="O528" i="38"/>
  <c r="P528" i="38"/>
  <c r="N528" i="38"/>
  <c r="Q529" i="38"/>
  <c r="S529" i="38"/>
  <c r="M530" i="38"/>
  <c r="T529" i="38"/>
  <c r="R529" i="38"/>
  <c r="O529" i="38"/>
  <c r="P529" i="38"/>
  <c r="N529" i="38"/>
  <c r="T530" i="38"/>
  <c r="Q530" i="38"/>
  <c r="S530" i="38"/>
  <c r="R530" i="38"/>
  <c r="M531" i="38"/>
  <c r="O530" i="38"/>
  <c r="P530" i="38"/>
  <c r="N530" i="38"/>
  <c r="Q531" i="38"/>
  <c r="R531" i="38"/>
  <c r="T531" i="38"/>
  <c r="M532" i="38"/>
  <c r="S531" i="38"/>
  <c r="O531" i="38"/>
  <c r="P531" i="38"/>
  <c r="N531" i="38"/>
  <c r="M533" i="38"/>
  <c r="Q532" i="38"/>
  <c r="S532" i="38"/>
  <c r="R532" i="38"/>
  <c r="T532" i="38"/>
  <c r="O532" i="38"/>
  <c r="P532" i="38"/>
  <c r="N532" i="38"/>
  <c r="M534" i="38"/>
  <c r="Q533" i="38"/>
  <c r="T533" i="38"/>
  <c r="R533" i="38"/>
  <c r="S533" i="38"/>
  <c r="O533" i="38"/>
  <c r="P533" i="38"/>
  <c r="N533" i="38"/>
  <c r="R534" i="38"/>
  <c r="Q534" i="38"/>
  <c r="S534" i="38"/>
  <c r="M535" i="38"/>
  <c r="T534" i="38"/>
  <c r="O534" i="38"/>
  <c r="P534" i="38"/>
  <c r="N534" i="38"/>
  <c r="Q535" i="38"/>
  <c r="R535" i="38"/>
  <c r="M536" i="38"/>
  <c r="S535" i="38"/>
  <c r="T535" i="38"/>
  <c r="O535" i="38"/>
  <c r="P535" i="38"/>
  <c r="N535" i="38"/>
  <c r="M537" i="38"/>
  <c r="S536" i="38"/>
  <c r="R536" i="38"/>
  <c r="T536" i="38"/>
  <c r="Q536" i="38"/>
  <c r="O536" i="38"/>
  <c r="P536" i="38"/>
  <c r="N536" i="38"/>
  <c r="R537" i="38"/>
  <c r="S537" i="38"/>
  <c r="M538" i="38"/>
  <c r="Q537" i="38"/>
  <c r="T537" i="38"/>
  <c r="O537" i="38"/>
  <c r="P537" i="38"/>
  <c r="N537" i="38"/>
  <c r="T538" i="38"/>
  <c r="M539" i="38"/>
  <c r="S538" i="38"/>
  <c r="R538" i="38"/>
  <c r="Q538" i="38"/>
  <c r="O538" i="38"/>
  <c r="P538" i="38"/>
  <c r="N538" i="38"/>
  <c r="N539" i="38"/>
  <c r="S539" i="38"/>
  <c r="T539" i="38"/>
  <c r="Q539" i="38"/>
  <c r="R539" i="38"/>
  <c r="M540" i="38"/>
  <c r="O539" i="38"/>
  <c r="P539" i="38"/>
  <c r="R540" i="38"/>
  <c r="M541" i="38"/>
  <c r="Q540" i="38"/>
  <c r="T540" i="38"/>
  <c r="S540" i="38"/>
  <c r="O540" i="38"/>
  <c r="P540" i="38"/>
  <c r="N540" i="38"/>
  <c r="N541" i="38"/>
  <c r="Q541" i="38"/>
  <c r="R541" i="38"/>
  <c r="S541" i="38"/>
  <c r="M542" i="38"/>
  <c r="T541" i="38"/>
  <c r="O541" i="38"/>
  <c r="P541" i="38"/>
  <c r="R542" i="38"/>
  <c r="T542" i="38"/>
  <c r="M543" i="38"/>
  <c r="S542" i="38"/>
  <c r="Q542" i="38"/>
  <c r="O542" i="38"/>
  <c r="P542" i="38"/>
  <c r="N542" i="38"/>
  <c r="T543" i="38"/>
  <c r="S543" i="38"/>
  <c r="Q543" i="38"/>
  <c r="M544" i="38"/>
  <c r="R543" i="38"/>
  <c r="O543" i="38"/>
  <c r="N543" i="38"/>
  <c r="P543" i="38"/>
  <c r="S544" i="38"/>
  <c r="M545" i="38"/>
  <c r="R544" i="38"/>
  <c r="Q544" i="38"/>
  <c r="T544" i="38"/>
  <c r="O544" i="38"/>
  <c r="P544" i="38"/>
  <c r="N544" i="38"/>
  <c r="N545" i="38"/>
  <c r="R545" i="38"/>
  <c r="T545" i="38"/>
  <c r="Q545" i="38"/>
  <c r="M546" i="38"/>
  <c r="S545" i="38"/>
  <c r="O545" i="38"/>
  <c r="P545" i="38"/>
  <c r="Q546" i="38"/>
  <c r="M547" i="38"/>
  <c r="T546" i="38"/>
  <c r="S546" i="38"/>
  <c r="R546" i="38"/>
  <c r="O546" i="38"/>
  <c r="P546" i="38"/>
  <c r="N546" i="38"/>
  <c r="N547" i="38"/>
  <c r="M548" i="38"/>
  <c r="Q547" i="38"/>
  <c r="T547" i="38"/>
  <c r="S547" i="38"/>
  <c r="R547" i="38"/>
  <c r="O547" i="38"/>
  <c r="P547" i="38"/>
  <c r="S548" i="38"/>
  <c r="M549" i="38"/>
  <c r="Q548" i="38"/>
  <c r="T548" i="38"/>
  <c r="R548" i="38"/>
  <c r="O548" i="38"/>
  <c r="P548" i="38"/>
  <c r="N548" i="38"/>
  <c r="N549" i="38"/>
  <c r="N550" i="38"/>
  <c r="S549" i="38"/>
  <c r="M550" i="38"/>
  <c r="R549" i="38"/>
  <c r="Q549" i="38"/>
  <c r="T549" i="38"/>
  <c r="O549" i="38"/>
  <c r="P549" i="38"/>
  <c r="S550" i="38"/>
  <c r="Q550" i="38"/>
  <c r="R550" i="38"/>
  <c r="M551" i="38"/>
  <c r="N551" i="38"/>
  <c r="T550" i="38"/>
  <c r="O550" i="38"/>
  <c r="P550" i="38"/>
  <c r="M552" i="38"/>
  <c r="Q551" i="38"/>
  <c r="R551" i="38"/>
  <c r="T551" i="38"/>
  <c r="S551" i="38"/>
  <c r="O551" i="38"/>
  <c r="P551" i="38"/>
  <c r="Q552" i="38"/>
  <c r="S552" i="38"/>
  <c r="M553" i="38"/>
  <c r="R552" i="38"/>
  <c r="T552" i="38"/>
  <c r="O552" i="38"/>
  <c r="N552" i="38"/>
  <c r="P552" i="38"/>
  <c r="N553" i="38"/>
  <c r="M554" i="38"/>
  <c r="R553" i="38"/>
  <c r="Q553" i="38"/>
  <c r="T553" i="38"/>
  <c r="S553" i="38"/>
  <c r="O553" i="38"/>
  <c r="P553" i="38"/>
  <c r="M555" i="38"/>
  <c r="T554" i="38"/>
  <c r="R554" i="38"/>
  <c r="S554" i="38"/>
  <c r="Q554" i="38"/>
  <c r="O554" i="38"/>
  <c r="P554" i="38"/>
  <c r="N554" i="38"/>
  <c r="T555" i="38"/>
  <c r="S555" i="38"/>
  <c r="M556" i="38"/>
  <c r="Q555" i="38"/>
  <c r="R555" i="38"/>
  <c r="O555" i="38"/>
  <c r="P555" i="38"/>
  <c r="N555" i="38"/>
  <c r="Q556" i="38"/>
  <c r="T556" i="38"/>
  <c r="M557" i="38"/>
  <c r="S556" i="38"/>
  <c r="R556" i="38"/>
  <c r="O556" i="38"/>
  <c r="P556" i="38"/>
  <c r="N556" i="38"/>
  <c r="Q557" i="38"/>
  <c r="S557" i="38"/>
  <c r="R557" i="38"/>
  <c r="T557" i="38"/>
  <c r="M558" i="38"/>
  <c r="O557" i="38"/>
  <c r="P557" i="38"/>
  <c r="N557" i="38"/>
  <c r="T558" i="38"/>
  <c r="Q558" i="38"/>
  <c r="S558" i="38"/>
  <c r="M559" i="38"/>
  <c r="R558" i="38"/>
  <c r="O558" i="38"/>
  <c r="P558" i="38"/>
  <c r="N558" i="38"/>
  <c r="S559" i="38"/>
  <c r="M560" i="38"/>
  <c r="T559" i="38"/>
  <c r="Q559" i="38"/>
  <c r="R559" i="38"/>
  <c r="O559" i="38"/>
  <c r="P559" i="38"/>
  <c r="N559" i="38"/>
  <c r="S560" i="38"/>
  <c r="M561" i="38"/>
  <c r="T560" i="38"/>
  <c r="Q560" i="38"/>
  <c r="R560" i="38"/>
  <c r="O560" i="38"/>
  <c r="P560" i="38"/>
  <c r="N560" i="38"/>
  <c r="T561" i="38"/>
  <c r="S561" i="38"/>
  <c r="Q561" i="38"/>
  <c r="M562" i="38"/>
  <c r="R561" i="38"/>
  <c r="O561" i="38"/>
  <c r="P561" i="38"/>
  <c r="N561" i="38"/>
  <c r="M563" i="38"/>
  <c r="Q562" i="38"/>
  <c r="T562" i="38"/>
  <c r="R562" i="38"/>
  <c r="S562" i="38"/>
  <c r="O562" i="38"/>
  <c r="P562" i="38"/>
  <c r="N562" i="38"/>
  <c r="T563" i="38"/>
  <c r="S563" i="38"/>
  <c r="M564" i="38"/>
  <c r="R563" i="38"/>
  <c r="Q563" i="38"/>
  <c r="O563" i="38"/>
  <c r="N563" i="38"/>
  <c r="P563" i="38"/>
  <c r="Q564" i="38"/>
  <c r="R564" i="38"/>
  <c r="S564" i="38"/>
  <c r="M565" i="38"/>
  <c r="T564" i="38"/>
  <c r="O564" i="38"/>
  <c r="P564" i="38"/>
  <c r="N564" i="38"/>
  <c r="S565" i="38"/>
  <c r="M566" i="38"/>
  <c r="Q565" i="38"/>
  <c r="R565" i="38"/>
  <c r="T565" i="38"/>
  <c r="O565" i="38"/>
  <c r="P565" i="38"/>
  <c r="N565" i="38"/>
  <c r="Q566" i="38"/>
  <c r="T566" i="38"/>
  <c r="S566" i="38"/>
  <c r="M567" i="38"/>
  <c r="R566" i="38"/>
  <c r="O566" i="38"/>
  <c r="P566" i="38"/>
  <c r="N566" i="38"/>
  <c r="R567" i="38"/>
  <c r="M568" i="38"/>
  <c r="T567" i="38"/>
  <c r="Q567" i="38"/>
  <c r="S567" i="38"/>
  <c r="O567" i="38"/>
  <c r="N567" i="38"/>
  <c r="P567" i="38"/>
  <c r="S568" i="38"/>
  <c r="R568" i="38"/>
  <c r="Q568" i="38"/>
  <c r="M569" i="38"/>
  <c r="T568" i="38"/>
  <c r="O568" i="38"/>
  <c r="P568" i="38"/>
  <c r="N568" i="38"/>
  <c r="T569" i="38"/>
  <c r="R569" i="38"/>
  <c r="S569" i="38"/>
  <c r="Q569" i="38"/>
  <c r="M570" i="38"/>
  <c r="O569" i="38"/>
  <c r="N569" i="38"/>
  <c r="P569" i="38"/>
  <c r="T570" i="38"/>
  <c r="S570" i="38"/>
  <c r="M571" i="38"/>
  <c r="R570" i="38"/>
  <c r="Q570" i="38"/>
  <c r="O570" i="38"/>
  <c r="P570" i="38"/>
  <c r="N570" i="38"/>
  <c r="R571" i="38"/>
  <c r="T571" i="38"/>
  <c r="S571" i="38"/>
  <c r="M572" i="38"/>
  <c r="Q571" i="38"/>
  <c r="O571" i="38"/>
  <c r="N571" i="38"/>
  <c r="P571" i="38"/>
  <c r="M573" i="38"/>
  <c r="T572" i="38"/>
  <c r="Q572" i="38"/>
  <c r="S572" i="38"/>
  <c r="R572" i="38"/>
  <c r="O572" i="38"/>
  <c r="N572" i="38"/>
  <c r="P572" i="38"/>
  <c r="S573" i="38"/>
  <c r="R573" i="38"/>
  <c r="M574" i="38"/>
  <c r="T573" i="38"/>
  <c r="Q573" i="38"/>
  <c r="O573" i="38"/>
  <c r="N573" i="38"/>
  <c r="P573" i="38"/>
  <c r="Q574" i="38"/>
  <c r="T574" i="38"/>
  <c r="S574" i="38"/>
  <c r="M575" i="38"/>
  <c r="R574" i="38"/>
  <c r="O574" i="38"/>
  <c r="P574" i="38"/>
  <c r="N574" i="38"/>
  <c r="S575" i="38"/>
  <c r="M576" i="38"/>
  <c r="R575" i="38"/>
  <c r="T575" i="38"/>
  <c r="Q575" i="38"/>
  <c r="O575" i="38"/>
  <c r="P575" i="38"/>
  <c r="N575" i="38"/>
  <c r="T576" i="38"/>
  <c r="S576" i="38"/>
  <c r="M577" i="38"/>
  <c r="R576" i="38"/>
  <c r="Q576" i="38"/>
  <c r="O576" i="38"/>
  <c r="P576" i="38"/>
  <c r="N576" i="38"/>
  <c r="R577" i="38"/>
  <c r="T577" i="38"/>
  <c r="Q577" i="38"/>
  <c r="S577" i="38"/>
  <c r="M578" i="38"/>
  <c r="O577" i="38"/>
  <c r="P577" i="38"/>
  <c r="N577" i="38"/>
  <c r="M579" i="38"/>
  <c r="R578" i="38"/>
  <c r="T578" i="38"/>
  <c r="Q578" i="38"/>
  <c r="S578" i="38"/>
  <c r="O578" i="38"/>
  <c r="P578" i="38"/>
  <c r="N578" i="38"/>
  <c r="M580" i="38"/>
  <c r="Q579" i="38"/>
  <c r="T579" i="38"/>
  <c r="S579" i="38"/>
  <c r="R579" i="38"/>
  <c r="O579" i="38"/>
  <c r="P579" i="38"/>
  <c r="N579" i="38"/>
  <c r="Q580" i="38"/>
  <c r="R580" i="38"/>
  <c r="S580" i="38"/>
  <c r="M581" i="38"/>
  <c r="T580" i="38"/>
  <c r="O580" i="38"/>
  <c r="P580" i="38"/>
  <c r="N580" i="38"/>
  <c r="M582" i="38"/>
  <c r="R581" i="38"/>
  <c r="Q581" i="38"/>
  <c r="T581" i="38"/>
  <c r="S581" i="38"/>
  <c r="O581" i="38"/>
  <c r="P581" i="38"/>
  <c r="N581" i="38"/>
  <c r="T582" i="38"/>
  <c r="S582" i="38"/>
  <c r="M583" i="38"/>
  <c r="Q582" i="38"/>
  <c r="R582" i="38"/>
  <c r="O582" i="38"/>
  <c r="P582" i="38"/>
  <c r="N582" i="38"/>
  <c r="R583" i="38"/>
  <c r="M584" i="38"/>
  <c r="Q583" i="38"/>
  <c r="T583" i="38"/>
  <c r="S583" i="38"/>
  <c r="O583" i="38"/>
  <c r="P583" i="38"/>
  <c r="N583" i="38"/>
  <c r="T584" i="38"/>
  <c r="Q584" i="38"/>
  <c r="S584" i="38"/>
  <c r="M585" i="38"/>
  <c r="R584" i="38"/>
  <c r="O584" i="38"/>
  <c r="P584" i="38"/>
  <c r="N584" i="38"/>
  <c r="N585" i="38"/>
  <c r="M586" i="38"/>
  <c r="T585" i="38"/>
  <c r="S585" i="38"/>
  <c r="R585" i="38"/>
  <c r="Q585" i="38"/>
  <c r="O585" i="38"/>
  <c r="P585" i="38"/>
  <c r="S586" i="38"/>
  <c r="M587" i="38"/>
  <c r="R586" i="38"/>
  <c r="Q586" i="38"/>
  <c r="T586" i="38"/>
  <c r="O586" i="38"/>
  <c r="P586" i="38"/>
  <c r="N586" i="38"/>
  <c r="N587" i="38"/>
  <c r="Q587" i="38"/>
  <c r="R587" i="38"/>
  <c r="T587" i="38"/>
  <c r="M588" i="38"/>
  <c r="S587" i="38"/>
  <c r="O587" i="38"/>
  <c r="P587" i="38"/>
  <c r="Q588" i="38"/>
  <c r="T588" i="38"/>
  <c r="S588" i="38"/>
  <c r="R588" i="38"/>
  <c r="M589" i="38"/>
  <c r="O588" i="38"/>
  <c r="P588" i="38"/>
  <c r="N588" i="38"/>
  <c r="N589" i="38"/>
  <c r="S589" i="38"/>
  <c r="T589" i="38"/>
  <c r="M590" i="38"/>
  <c r="Q589" i="38"/>
  <c r="R589" i="38"/>
  <c r="O589" i="38"/>
  <c r="P589" i="38"/>
  <c r="Q590" i="38"/>
  <c r="M591" i="38"/>
  <c r="R590" i="38"/>
  <c r="T590" i="38"/>
  <c r="S590" i="38"/>
  <c r="O590" i="38"/>
  <c r="P590" i="38"/>
  <c r="N590" i="38"/>
  <c r="N591" i="38"/>
  <c r="S591" i="38"/>
  <c r="T591" i="38"/>
  <c r="M592" i="38"/>
  <c r="Q591" i="38"/>
  <c r="R591" i="38"/>
  <c r="O591" i="38"/>
  <c r="P591" i="38"/>
  <c r="S592" i="38"/>
  <c r="Q592" i="38"/>
  <c r="M593" i="38"/>
  <c r="R592" i="38"/>
  <c r="T592" i="38"/>
  <c r="O592" i="38"/>
  <c r="P592" i="38"/>
  <c r="N592" i="38"/>
  <c r="N593" i="38"/>
  <c r="S593" i="38"/>
  <c r="M594" i="38"/>
  <c r="R593" i="38"/>
  <c r="T593" i="38"/>
  <c r="Q593" i="38"/>
  <c r="O593" i="38"/>
  <c r="P593" i="38"/>
  <c r="Q594" i="38"/>
  <c r="S594" i="38"/>
  <c r="M595" i="38"/>
  <c r="R594" i="38"/>
  <c r="T594" i="38"/>
  <c r="O594" i="38"/>
  <c r="P594" i="38"/>
  <c r="N594" i="38"/>
  <c r="N595" i="38"/>
  <c r="M596" i="38"/>
  <c r="Q595" i="38"/>
  <c r="R595" i="38"/>
  <c r="T595" i="38"/>
  <c r="S595" i="38"/>
  <c r="O595" i="38"/>
  <c r="P595" i="38"/>
  <c r="N596" i="38"/>
  <c r="R596" i="38"/>
  <c r="S596" i="38"/>
  <c r="M597" i="38"/>
  <c r="T596" i="38"/>
  <c r="Q596" i="38"/>
  <c r="O596" i="38"/>
  <c r="P596" i="38"/>
  <c r="M598" i="38"/>
  <c r="T597" i="38"/>
  <c r="R597" i="38"/>
  <c r="S597" i="38"/>
  <c r="Q597" i="38"/>
  <c r="O597" i="38"/>
  <c r="P597" i="38"/>
  <c r="N597" i="38"/>
  <c r="N598" i="38"/>
  <c r="M599" i="38"/>
  <c r="S598" i="38"/>
  <c r="Q598" i="38"/>
  <c r="R598" i="38"/>
  <c r="T598" i="38"/>
  <c r="O598" i="38"/>
  <c r="P598" i="38"/>
  <c r="T599" i="38"/>
  <c r="S599" i="38"/>
  <c r="M600" i="38"/>
  <c r="Q599" i="38"/>
  <c r="R599" i="38"/>
  <c r="O599" i="38"/>
  <c r="P599" i="38"/>
  <c r="N599" i="38"/>
  <c r="S600" i="38"/>
  <c r="R600" i="38"/>
  <c r="T600" i="38"/>
  <c r="M601" i="38"/>
  <c r="Q600" i="38"/>
  <c r="O600" i="38"/>
  <c r="P600" i="38"/>
  <c r="N600" i="38"/>
  <c r="S601" i="38"/>
  <c r="R601" i="38"/>
  <c r="Q601" i="38"/>
  <c r="T601" i="38"/>
  <c r="M602" i="38"/>
  <c r="O601" i="38"/>
  <c r="P601" i="38"/>
  <c r="N601" i="38"/>
  <c r="N602" i="38"/>
  <c r="M603" i="38"/>
  <c r="Q602" i="38"/>
  <c r="R602" i="38"/>
  <c r="T602" i="38"/>
  <c r="S602" i="38"/>
  <c r="O602" i="38"/>
  <c r="P602" i="38"/>
  <c r="M604" i="38"/>
  <c r="Q603" i="38"/>
  <c r="T603" i="38"/>
  <c r="S603" i="38"/>
  <c r="R603" i="38"/>
  <c r="O603" i="38"/>
  <c r="P603" i="38"/>
  <c r="N603" i="38"/>
  <c r="S604" i="38"/>
  <c r="M605" i="38"/>
  <c r="Q604" i="38"/>
  <c r="R604" i="38"/>
  <c r="T604" i="38"/>
  <c r="O604" i="38"/>
  <c r="P604" i="38"/>
  <c r="N604" i="38"/>
  <c r="T605" i="38"/>
  <c r="S605" i="38"/>
  <c r="M606" i="38"/>
  <c r="Q605" i="38"/>
  <c r="R605" i="38"/>
  <c r="O605" i="38"/>
  <c r="P605" i="38"/>
  <c r="N605" i="38"/>
  <c r="T606" i="38"/>
  <c r="Q606" i="38"/>
  <c r="R606" i="38"/>
  <c r="S606" i="38"/>
  <c r="M607" i="38"/>
  <c r="O606" i="38"/>
  <c r="P606" i="38"/>
  <c r="N606" i="38"/>
  <c r="S607" i="38"/>
  <c r="M608" i="38"/>
  <c r="Q607" i="38"/>
  <c r="R607" i="38"/>
  <c r="T607" i="38"/>
  <c r="O607" i="38"/>
  <c r="P607" i="38"/>
  <c r="N607" i="38"/>
  <c r="T608" i="38"/>
  <c r="S608" i="38"/>
  <c r="R608" i="38"/>
  <c r="M609" i="38"/>
  <c r="Q608" i="38"/>
  <c r="O608" i="38"/>
  <c r="P608" i="38"/>
  <c r="N608" i="38"/>
  <c r="T609" i="38"/>
  <c r="S609" i="38"/>
  <c r="R609" i="38"/>
  <c r="Q609" i="38"/>
  <c r="M610" i="38"/>
  <c r="O609" i="38"/>
  <c r="N609" i="38"/>
  <c r="S610" i="38"/>
  <c r="R610" i="38"/>
  <c r="M611" i="38"/>
  <c r="T610" i="38"/>
  <c r="Q610" i="38"/>
  <c r="O610" i="38"/>
  <c r="N610" i="38"/>
  <c r="P609" i="38"/>
  <c r="P610" i="38"/>
  <c r="T611" i="38"/>
  <c r="S611" i="38"/>
  <c r="M612" i="38"/>
  <c r="Q611" i="38"/>
  <c r="R611" i="38"/>
  <c r="O611" i="38"/>
  <c r="N611" i="38"/>
  <c r="P611" i="38"/>
  <c r="M613" i="38"/>
  <c r="T612" i="38"/>
  <c r="Q612" i="38"/>
  <c r="S612" i="38"/>
  <c r="R612" i="38"/>
  <c r="O612" i="38"/>
  <c r="N612" i="38"/>
  <c r="P612" i="38"/>
  <c r="S613" i="38"/>
  <c r="M614" i="38"/>
  <c r="Q613" i="38"/>
  <c r="R613" i="38"/>
  <c r="T613" i="38"/>
  <c r="O613" i="38"/>
  <c r="N613" i="38"/>
  <c r="P613" i="38"/>
  <c r="R614" i="38"/>
  <c r="T614" i="38"/>
  <c r="Q614" i="38"/>
  <c r="S614" i="38"/>
  <c r="M615" i="38"/>
  <c r="O614" i="38"/>
  <c r="N614" i="38"/>
  <c r="P614" i="38"/>
  <c r="T615" i="38"/>
  <c r="S615" i="38"/>
  <c r="R615" i="38"/>
  <c r="Q615" i="38"/>
  <c r="M616" i="38"/>
  <c r="O615" i="38"/>
  <c r="N615" i="38"/>
  <c r="P615" i="38"/>
  <c r="M617" i="38"/>
  <c r="R616" i="38"/>
  <c r="Q616" i="38"/>
  <c r="T616" i="38"/>
  <c r="S616" i="38"/>
  <c r="O616" i="38"/>
  <c r="N616" i="38"/>
  <c r="P616" i="38"/>
  <c r="Q617" i="38"/>
  <c r="R617" i="38"/>
  <c r="M618" i="38"/>
  <c r="T617" i="38"/>
  <c r="S617" i="38"/>
  <c r="O617" i="38"/>
  <c r="N617" i="38"/>
  <c r="S618" i="38"/>
  <c r="Q618" i="38"/>
  <c r="T618" i="38"/>
  <c r="R618" i="38"/>
  <c r="M619" i="38"/>
  <c r="O618" i="38"/>
  <c r="N618" i="38"/>
  <c r="P617" i="38"/>
  <c r="P618" i="38"/>
  <c r="S619" i="38"/>
  <c r="M620" i="38"/>
  <c r="Q619" i="38"/>
  <c r="R619" i="38"/>
  <c r="T619" i="38"/>
  <c r="O619" i="38"/>
  <c r="N619" i="38"/>
  <c r="P619" i="38"/>
  <c r="M621" i="38"/>
  <c r="Q620" i="38"/>
  <c r="S620" i="38"/>
  <c r="R620" i="38"/>
  <c r="T620" i="38"/>
  <c r="O620" i="38"/>
  <c r="N620" i="38"/>
  <c r="P620" i="38"/>
  <c r="R621" i="38"/>
  <c r="T621" i="38"/>
  <c r="M622" i="38"/>
  <c r="S621" i="38"/>
  <c r="Q621" i="38"/>
  <c r="O621" i="38"/>
  <c r="N621" i="38"/>
  <c r="P621" i="38"/>
  <c r="R622" i="38"/>
  <c r="T622" i="38"/>
  <c r="S622" i="38"/>
  <c r="M623" i="38"/>
  <c r="Q622" i="38"/>
  <c r="O622" i="38"/>
  <c r="N622" i="38"/>
  <c r="P622" i="38"/>
  <c r="M624" i="38"/>
  <c r="Q623" i="38"/>
  <c r="R623" i="38"/>
  <c r="T623" i="38"/>
  <c r="S623" i="38"/>
  <c r="O623" i="38"/>
  <c r="N623" i="38"/>
  <c r="P623" i="38"/>
  <c r="S624" i="38"/>
  <c r="R624" i="38"/>
  <c r="Q624" i="38"/>
  <c r="M625" i="38"/>
  <c r="T624" i="38"/>
  <c r="O624" i="38"/>
  <c r="N624" i="38"/>
  <c r="P624" i="38"/>
  <c r="M626" i="38"/>
  <c r="S625" i="38"/>
  <c r="Q625" i="38"/>
  <c r="T625" i="38"/>
  <c r="R625" i="38"/>
  <c r="O625" i="38"/>
  <c r="N625" i="38"/>
  <c r="P625" i="38"/>
  <c r="T626" i="38"/>
  <c r="S626" i="38"/>
  <c r="M627" i="38"/>
  <c r="R626" i="38"/>
  <c r="Q626" i="38"/>
  <c r="O626" i="38"/>
  <c r="N626" i="38"/>
  <c r="P626" i="38"/>
  <c r="S627" i="38"/>
  <c r="R627" i="38"/>
  <c r="T627" i="38"/>
  <c r="M628" i="38"/>
  <c r="Q627" i="38"/>
  <c r="O627" i="38"/>
  <c r="N627" i="38"/>
  <c r="P627" i="38"/>
  <c r="T628" i="38"/>
  <c r="R628" i="38"/>
  <c r="Q628" i="38"/>
  <c r="M629" i="38"/>
  <c r="S628" i="38"/>
  <c r="O628" i="38"/>
  <c r="N628" i="38"/>
  <c r="P628" i="38"/>
  <c r="S629" i="38"/>
  <c r="T629" i="38"/>
  <c r="M630" i="38"/>
  <c r="R629" i="38"/>
  <c r="Q629" i="38"/>
  <c r="O629" i="38"/>
  <c r="N629" i="38"/>
  <c r="P629" i="38"/>
  <c r="Q630" i="38"/>
  <c r="T630" i="38"/>
  <c r="S630" i="38"/>
  <c r="M631" i="38"/>
  <c r="R630" i="38"/>
  <c r="O630" i="38"/>
  <c r="P630" i="38"/>
  <c r="N630" i="38"/>
  <c r="S631" i="38"/>
  <c r="M632" i="38"/>
  <c r="R631" i="38"/>
  <c r="T631" i="38"/>
  <c r="Q631" i="38"/>
  <c r="O631" i="38"/>
  <c r="P631" i="38"/>
  <c r="N631" i="38"/>
  <c r="Q632" i="38"/>
  <c r="M633" i="38"/>
  <c r="T632" i="38"/>
  <c r="S632" i="38"/>
  <c r="R632" i="38"/>
  <c r="O632" i="38"/>
  <c r="P632" i="38"/>
  <c r="N632" i="38"/>
  <c r="T633" i="38"/>
  <c r="S633" i="38"/>
  <c r="Q633" i="38"/>
  <c r="M634" i="38"/>
  <c r="R633" i="38"/>
  <c r="O633" i="38"/>
  <c r="P633" i="38"/>
  <c r="N633" i="38"/>
  <c r="Q634" i="38"/>
  <c r="S634" i="38"/>
  <c r="M635" i="38"/>
  <c r="T634" i="38"/>
  <c r="R634" i="38"/>
  <c r="O634" i="38"/>
  <c r="P634" i="38"/>
  <c r="N634" i="38"/>
  <c r="T635" i="38"/>
  <c r="S635" i="38"/>
  <c r="M636" i="38"/>
  <c r="Q635" i="38"/>
  <c r="R635" i="38"/>
  <c r="O635" i="38"/>
  <c r="N635" i="38"/>
  <c r="P635" i="38"/>
  <c r="R636" i="38"/>
  <c r="Q636" i="38"/>
  <c r="M637" i="38"/>
  <c r="T636" i="38"/>
  <c r="S636" i="38"/>
  <c r="O636" i="38"/>
  <c r="N636" i="38"/>
  <c r="P636" i="38"/>
  <c r="Q637" i="38"/>
  <c r="R637" i="38"/>
  <c r="T637" i="38"/>
  <c r="S637" i="38"/>
  <c r="M638" i="38"/>
  <c r="O637" i="38"/>
  <c r="N637" i="38"/>
  <c r="P637" i="38"/>
  <c r="R638" i="38"/>
  <c r="S638" i="38"/>
  <c r="M639" i="38"/>
  <c r="Q638" i="38"/>
  <c r="T638" i="38"/>
  <c r="O638" i="38"/>
  <c r="N638" i="38"/>
  <c r="P638" i="38"/>
  <c r="M640" i="38"/>
  <c r="S639" i="38"/>
  <c r="Q639" i="38"/>
  <c r="R639" i="38"/>
  <c r="T639" i="38"/>
  <c r="O639" i="38"/>
  <c r="N639" i="38"/>
  <c r="P639" i="38"/>
  <c r="R640" i="38"/>
  <c r="Q640" i="38"/>
  <c r="T640" i="38"/>
  <c r="M641" i="38"/>
  <c r="S640" i="38"/>
  <c r="O640" i="38"/>
  <c r="P640" i="38"/>
  <c r="N640" i="38"/>
  <c r="T641" i="38"/>
  <c r="S641" i="38"/>
  <c r="M642" i="38"/>
  <c r="R641" i="38"/>
  <c r="Q641" i="38"/>
  <c r="O641" i="38"/>
  <c r="N641" i="38"/>
  <c r="P641" i="38"/>
  <c r="R642" i="38"/>
  <c r="S642" i="38"/>
  <c r="M643" i="38"/>
  <c r="Q642" i="38"/>
  <c r="T642" i="38"/>
  <c r="O642" i="38"/>
  <c r="N642" i="38"/>
  <c r="P642" i="38"/>
  <c r="S643" i="38"/>
  <c r="Q643" i="38"/>
  <c r="M644" i="38"/>
  <c r="R643" i="38"/>
  <c r="T643" i="38"/>
  <c r="O643" i="38"/>
  <c r="P643" i="38"/>
  <c r="N643" i="38"/>
  <c r="Q644" i="38"/>
  <c r="M645" i="38"/>
  <c r="T644" i="38"/>
  <c r="S644" i="38"/>
  <c r="R644" i="38"/>
  <c r="O644" i="38"/>
  <c r="N644" i="38"/>
  <c r="P644" i="38"/>
  <c r="M646" i="38"/>
  <c r="R645" i="38"/>
  <c r="T645" i="38"/>
  <c r="Q645" i="38"/>
  <c r="S645" i="38"/>
  <c r="O645" i="38"/>
  <c r="N645" i="38"/>
  <c r="P645" i="38"/>
  <c r="R646" i="38"/>
  <c r="T646" i="38"/>
  <c r="S646" i="38"/>
  <c r="M647" i="38"/>
  <c r="Q646" i="38"/>
  <c r="O646" i="38"/>
  <c r="N646" i="38"/>
  <c r="M648" i="38"/>
  <c r="Q647" i="38"/>
  <c r="T647" i="38"/>
  <c r="S647" i="38"/>
  <c r="R647" i="38"/>
  <c r="O647" i="38"/>
  <c r="N647" i="38"/>
  <c r="P646" i="38"/>
  <c r="P647" i="38"/>
  <c r="M649" i="38"/>
  <c r="T648" i="38"/>
  <c r="Q648" i="38"/>
  <c r="R648" i="38"/>
  <c r="S648" i="38"/>
  <c r="O648" i="38"/>
  <c r="N648" i="38"/>
  <c r="P648" i="38"/>
  <c r="R649" i="38"/>
  <c r="M650" i="38"/>
  <c r="T649" i="38"/>
  <c r="S649" i="38"/>
  <c r="Q649" i="38"/>
  <c r="O649" i="38"/>
  <c r="N649" i="38"/>
  <c r="P649" i="38"/>
  <c r="M651" i="38"/>
  <c r="T650" i="38"/>
  <c r="R650" i="38"/>
  <c r="S650" i="38"/>
  <c r="Q650" i="38"/>
  <c r="O650" i="38"/>
  <c r="N650" i="38"/>
  <c r="P650" i="38"/>
  <c r="T651" i="38"/>
  <c r="Q651" i="38"/>
  <c r="S651" i="38"/>
  <c r="R651" i="38"/>
  <c r="M652" i="38"/>
  <c r="O651" i="38"/>
  <c r="N651" i="38"/>
  <c r="P651" i="38"/>
  <c r="Q652" i="38"/>
  <c r="M653" i="38"/>
  <c r="T652" i="38"/>
  <c r="S652" i="38"/>
  <c r="R652" i="38"/>
  <c r="O652" i="38"/>
  <c r="N652" i="38"/>
  <c r="P652" i="38"/>
  <c r="R653" i="38"/>
  <c r="Q653" i="38"/>
  <c r="S653" i="38"/>
  <c r="M654" i="38"/>
  <c r="T653" i="38"/>
  <c r="O653" i="38"/>
  <c r="N653" i="38"/>
  <c r="P653" i="38"/>
  <c r="S654" i="38"/>
  <c r="R654" i="38"/>
  <c r="Q654" i="38"/>
  <c r="T654" i="38"/>
  <c r="M655" i="38"/>
  <c r="O654" i="38"/>
  <c r="N654" i="38"/>
  <c r="M656" i="38"/>
  <c r="Q655" i="38"/>
  <c r="S655" i="38"/>
  <c r="R655" i="38"/>
  <c r="T655" i="38"/>
  <c r="O655" i="38"/>
  <c r="N655" i="38"/>
  <c r="P654" i="38"/>
  <c r="P655" i="38"/>
  <c r="Q656" i="38"/>
  <c r="M657" i="38"/>
  <c r="R656" i="38"/>
  <c r="T656" i="38"/>
  <c r="S656" i="38"/>
  <c r="O656" i="38"/>
  <c r="N656" i="38"/>
  <c r="P656" i="38"/>
  <c r="T657" i="38"/>
  <c r="M658" i="38"/>
  <c r="Q657" i="38"/>
  <c r="R657" i="38"/>
  <c r="S657" i="38"/>
  <c r="O657" i="38"/>
  <c r="N657" i="38"/>
  <c r="P657" i="38"/>
  <c r="Q658" i="38"/>
  <c r="M659" i="38"/>
  <c r="R658" i="38"/>
  <c r="S658" i="38"/>
  <c r="T658" i="38"/>
  <c r="O658" i="38"/>
  <c r="N658" i="38"/>
  <c r="P658" i="38"/>
  <c r="S659" i="38"/>
  <c r="R659" i="38"/>
  <c r="T659" i="38"/>
  <c r="M660" i="38"/>
  <c r="Q659" i="38"/>
  <c r="O659" i="38"/>
  <c r="N659" i="38"/>
  <c r="P659" i="38"/>
  <c r="M661" i="38"/>
  <c r="R660" i="38"/>
  <c r="Q660" i="38"/>
  <c r="T660" i="38"/>
  <c r="S660" i="38"/>
  <c r="O660" i="38"/>
  <c r="N660" i="38"/>
  <c r="P660" i="38"/>
  <c r="R661" i="38"/>
  <c r="S661" i="38"/>
  <c r="M662" i="38"/>
  <c r="Q661" i="38"/>
  <c r="T661" i="38"/>
  <c r="O661" i="38"/>
  <c r="N661" i="38"/>
  <c r="P661" i="38"/>
  <c r="T662" i="38"/>
  <c r="R662" i="38"/>
  <c r="S662" i="38"/>
  <c r="M663" i="38"/>
  <c r="Q662" i="38"/>
  <c r="O662" i="38"/>
  <c r="N662" i="38"/>
  <c r="P662" i="38"/>
  <c r="M664" i="38"/>
  <c r="T663" i="38"/>
  <c r="Q663" i="38"/>
  <c r="R663" i="38"/>
  <c r="S663" i="38"/>
  <c r="O663" i="38"/>
  <c r="N663" i="38"/>
  <c r="P663" i="38"/>
  <c r="M665" i="38"/>
  <c r="T664" i="38"/>
  <c r="R664" i="38"/>
  <c r="S664" i="38"/>
  <c r="Q664" i="38"/>
  <c r="O664" i="38"/>
  <c r="N664" i="38"/>
  <c r="P664" i="38"/>
  <c r="S665" i="38"/>
  <c r="Q665" i="38"/>
  <c r="T665" i="38"/>
  <c r="R665" i="38"/>
  <c r="M666" i="38"/>
  <c r="O665" i="38"/>
  <c r="P665" i="38"/>
  <c r="N665" i="38"/>
  <c r="S666" i="38"/>
  <c r="Q666" i="38"/>
  <c r="T666" i="38"/>
  <c r="R666" i="38"/>
  <c r="M667" i="38"/>
  <c r="O666" i="38"/>
  <c r="P666" i="38"/>
  <c r="N666" i="38"/>
  <c r="M668" i="38"/>
  <c r="Q667" i="38"/>
  <c r="T667" i="38"/>
  <c r="R667" i="38"/>
  <c r="S667" i="38"/>
  <c r="O667" i="38"/>
  <c r="P667" i="38"/>
  <c r="N667" i="38"/>
  <c r="R668" i="38"/>
  <c r="Q668" i="38"/>
  <c r="S668" i="38"/>
  <c r="M669" i="38"/>
  <c r="T668" i="38"/>
  <c r="O668" i="38"/>
  <c r="P668" i="38"/>
  <c r="N668" i="38"/>
  <c r="Q669" i="38"/>
  <c r="S669" i="38"/>
  <c r="T669" i="38"/>
  <c r="R669" i="38"/>
  <c r="M670" i="38"/>
  <c r="O669" i="38"/>
  <c r="P669" i="38"/>
  <c r="N669" i="38"/>
  <c r="S670" i="38"/>
  <c r="T670" i="38"/>
  <c r="M671" i="38"/>
  <c r="R670" i="38"/>
  <c r="Q670" i="38"/>
  <c r="O670" i="38"/>
  <c r="N670" i="38"/>
  <c r="P670" i="38"/>
  <c r="T671" i="38"/>
  <c r="M672" i="38"/>
  <c r="R671" i="38"/>
  <c r="S671" i="38"/>
  <c r="Q671" i="38"/>
  <c r="O671" i="38"/>
  <c r="P671" i="38"/>
  <c r="N671" i="38"/>
  <c r="S672" i="38"/>
  <c r="M673" i="38"/>
  <c r="R672" i="38"/>
  <c r="Q672" i="38"/>
  <c r="T672" i="38"/>
  <c r="O672" i="38"/>
  <c r="P672" i="38"/>
  <c r="N672" i="38"/>
  <c r="R673" i="38"/>
  <c r="T673" i="38"/>
  <c r="S673" i="38"/>
  <c r="M674" i="38"/>
  <c r="Q673" i="38"/>
  <c r="O673" i="38"/>
  <c r="P673" i="38"/>
  <c r="N673" i="38"/>
  <c r="N674" i="38"/>
  <c r="N675" i="38"/>
  <c r="M675" i="38"/>
  <c r="R674" i="38"/>
  <c r="Q674" i="38"/>
  <c r="S674" i="38"/>
  <c r="T674" i="38"/>
  <c r="O674" i="38"/>
  <c r="P674" i="38"/>
  <c r="M676" i="38"/>
  <c r="R675" i="38"/>
  <c r="Q675" i="38"/>
  <c r="S675" i="38"/>
  <c r="T675" i="38"/>
  <c r="O675" i="38"/>
  <c r="P675" i="38"/>
  <c r="Q676" i="38"/>
  <c r="S676" i="38"/>
  <c r="M677" i="38"/>
  <c r="T676" i="38"/>
  <c r="R676" i="38"/>
  <c r="O676" i="38"/>
  <c r="P676" i="38"/>
  <c r="N676" i="38"/>
  <c r="N677" i="38"/>
  <c r="Q677" i="38"/>
  <c r="M678" i="38"/>
  <c r="R677" i="38"/>
  <c r="S677" i="38"/>
  <c r="T677" i="38"/>
  <c r="O677" i="38"/>
  <c r="P677" i="38"/>
  <c r="T678" i="38"/>
  <c r="Q678" i="38"/>
  <c r="S678" i="38"/>
  <c r="R678" i="38"/>
  <c r="M679" i="38"/>
  <c r="O678" i="38"/>
  <c r="P678" i="38"/>
  <c r="N678" i="38"/>
  <c r="S679" i="38"/>
  <c r="T679" i="38"/>
  <c r="M680" i="38"/>
  <c r="Q679" i="38"/>
  <c r="R679" i="38"/>
  <c r="O679" i="38"/>
  <c r="P679" i="38"/>
  <c r="N679" i="38"/>
  <c r="M681" i="38"/>
  <c r="R680" i="38"/>
  <c r="T680" i="38"/>
  <c r="Q680" i="38"/>
  <c r="S680" i="38"/>
  <c r="O680" i="38"/>
  <c r="N680" i="38"/>
  <c r="P680" i="38"/>
  <c r="M682" i="38"/>
  <c r="R681" i="38"/>
  <c r="S681" i="38"/>
  <c r="Q681" i="38"/>
  <c r="T681" i="38"/>
  <c r="O681" i="38"/>
  <c r="P681" i="38"/>
  <c r="N681" i="38"/>
  <c r="T682" i="38"/>
  <c r="S682" i="38"/>
  <c r="M683" i="38"/>
  <c r="Q682" i="38"/>
  <c r="R682" i="38"/>
  <c r="O682" i="38"/>
  <c r="P682" i="38"/>
  <c r="N682" i="38"/>
  <c r="M684" i="38"/>
  <c r="S683" i="38"/>
  <c r="Q683" i="38"/>
  <c r="T683" i="38"/>
  <c r="R683" i="38"/>
  <c r="O683" i="38"/>
  <c r="P683" i="38"/>
  <c r="N683" i="38"/>
  <c r="N684" i="38"/>
  <c r="Q684" i="38"/>
  <c r="T684" i="38"/>
  <c r="R684" i="38"/>
  <c r="S684" i="38"/>
  <c r="M685" i="38"/>
  <c r="O684" i="38"/>
  <c r="P684" i="38"/>
  <c r="R685" i="38"/>
  <c r="T685" i="38"/>
  <c r="M686" i="38"/>
  <c r="S685" i="38"/>
  <c r="Q685" i="38"/>
  <c r="O685" i="38"/>
  <c r="P685" i="38"/>
  <c r="N685" i="38"/>
  <c r="S686" i="38"/>
  <c r="T686" i="38"/>
  <c r="Q686" i="38"/>
  <c r="R686" i="38"/>
  <c r="M687" i="38"/>
  <c r="O686" i="38"/>
  <c r="P686" i="38"/>
  <c r="N686" i="38"/>
  <c r="N687" i="38"/>
  <c r="M688" i="38"/>
  <c r="Q687" i="38"/>
  <c r="S687" i="38"/>
  <c r="R687" i="38"/>
  <c r="T687" i="38"/>
  <c r="O687" i="38"/>
  <c r="P687" i="38"/>
  <c r="M689" i="38"/>
  <c r="T688" i="38"/>
  <c r="S688" i="38"/>
  <c r="Q688" i="38"/>
  <c r="R688" i="38"/>
  <c r="O688" i="38"/>
  <c r="P688" i="38"/>
  <c r="N688" i="38"/>
  <c r="N689" i="38"/>
  <c r="T689" i="38"/>
  <c r="S689" i="38"/>
  <c r="M690" i="38"/>
  <c r="R689" i="38"/>
  <c r="Q689" i="38"/>
  <c r="O689" i="38"/>
  <c r="P689" i="38"/>
  <c r="M691" i="38"/>
  <c r="T690" i="38"/>
  <c r="R690" i="38"/>
  <c r="S690" i="38"/>
  <c r="Q690" i="38"/>
  <c r="O690" i="38"/>
  <c r="P690" i="38"/>
  <c r="N690" i="38"/>
  <c r="S691" i="38"/>
  <c r="M692" i="38"/>
  <c r="Q691" i="38"/>
  <c r="T691" i="38"/>
  <c r="R691" i="38"/>
  <c r="O691" i="38"/>
  <c r="P691" i="38"/>
  <c r="N691" i="38"/>
  <c r="N692" i="38"/>
  <c r="R692" i="38"/>
  <c r="T692" i="38"/>
  <c r="S692" i="38"/>
  <c r="Q692" i="38"/>
  <c r="M693" i="38"/>
  <c r="O692" i="38"/>
  <c r="P692" i="38"/>
  <c r="Q693" i="38"/>
  <c r="T693" i="38"/>
  <c r="S693" i="38"/>
  <c r="M694" i="38"/>
  <c r="R693" i="38"/>
  <c r="O693" i="38"/>
  <c r="P693" i="38"/>
  <c r="N693" i="38"/>
  <c r="M695" i="38"/>
  <c r="R694" i="38"/>
  <c r="T694" i="38"/>
  <c r="Q694" i="38"/>
  <c r="S694" i="38"/>
  <c r="O694" i="38"/>
  <c r="P694" i="38"/>
  <c r="N694" i="38"/>
  <c r="R695" i="38"/>
  <c r="T695" i="38"/>
  <c r="Q695" i="38"/>
  <c r="M696" i="38"/>
  <c r="S695" i="38"/>
  <c r="O695" i="38"/>
  <c r="P695" i="38"/>
  <c r="N695" i="38"/>
  <c r="T696" i="38"/>
  <c r="S696" i="38"/>
  <c r="M697" i="38"/>
  <c r="R696" i="38"/>
  <c r="Q696" i="38"/>
  <c r="O696" i="38"/>
  <c r="P696" i="38"/>
  <c r="N696" i="38"/>
  <c r="S697" i="38"/>
  <c r="R697" i="38"/>
  <c r="Q697" i="38"/>
  <c r="T697" i="38"/>
  <c r="M698" i="38"/>
  <c r="O697" i="38"/>
  <c r="P697" i="38"/>
  <c r="N697" i="38"/>
  <c r="R698" i="38"/>
  <c r="T698" i="38"/>
  <c r="Q698" i="38"/>
  <c r="S698" i="38"/>
  <c r="M699" i="38"/>
  <c r="O698" i="38"/>
  <c r="N698" i="38"/>
  <c r="P698" i="38"/>
  <c r="Q699" i="38"/>
  <c r="T699" i="38"/>
  <c r="S699" i="38"/>
  <c r="M700" i="38"/>
  <c r="R699" i="38"/>
  <c r="O699" i="38"/>
  <c r="N699" i="38"/>
  <c r="P699" i="38"/>
  <c r="Q700" i="38"/>
  <c r="T700" i="38"/>
  <c r="R700" i="38"/>
  <c r="S700" i="38"/>
  <c r="M701" i="38"/>
  <c r="O700" i="38"/>
  <c r="P700" i="38"/>
  <c r="N700" i="38"/>
  <c r="Q701" i="38"/>
  <c r="R701" i="38"/>
  <c r="T701" i="38"/>
  <c r="S701" i="38"/>
  <c r="M702" i="38"/>
  <c r="O701" i="38"/>
  <c r="N701" i="38"/>
  <c r="P701" i="38"/>
  <c r="T702" i="38"/>
  <c r="Q702" i="38"/>
  <c r="S702" i="38"/>
  <c r="M703" i="38"/>
  <c r="R702" i="38"/>
  <c r="O702" i="38"/>
  <c r="P702" i="38"/>
  <c r="N702" i="38"/>
  <c r="S703" i="38"/>
  <c r="M704" i="38"/>
  <c r="R703" i="38"/>
  <c r="Q703" i="38"/>
  <c r="T703" i="38"/>
  <c r="O703" i="38"/>
  <c r="P703" i="38"/>
  <c r="N703" i="38"/>
  <c r="T704" i="38"/>
  <c r="M705" i="38"/>
  <c r="S704" i="38"/>
  <c r="R704" i="38"/>
  <c r="Q704" i="38"/>
  <c r="O704" i="38"/>
  <c r="P704" i="38"/>
  <c r="N704" i="38"/>
  <c r="M706" i="38"/>
  <c r="T705" i="38"/>
  <c r="R705" i="38"/>
  <c r="S705" i="38"/>
  <c r="Q705" i="38"/>
  <c r="O705" i="38"/>
  <c r="P705" i="38"/>
  <c r="N705" i="38"/>
  <c r="M707" i="38"/>
  <c r="T706" i="38"/>
  <c r="R706" i="38"/>
  <c r="Q706" i="38"/>
  <c r="S706" i="38"/>
  <c r="O706" i="38"/>
  <c r="P706" i="38"/>
  <c r="N706" i="38"/>
  <c r="M708" i="38"/>
  <c r="Q707" i="38"/>
  <c r="T707" i="38"/>
  <c r="R707" i="38"/>
  <c r="S707" i="38"/>
  <c r="O707" i="38"/>
  <c r="N707" i="38"/>
  <c r="P707" i="38"/>
  <c r="R708" i="38"/>
  <c r="Q708" i="38"/>
  <c r="T708" i="38"/>
  <c r="S708" i="38"/>
  <c r="M709" i="38"/>
  <c r="O708" i="38"/>
  <c r="P708" i="38"/>
  <c r="N708" i="38"/>
  <c r="T709" i="38"/>
  <c r="R709" i="38"/>
  <c r="S709" i="38"/>
  <c r="M710" i="38"/>
  <c r="Q709" i="38"/>
  <c r="O709" i="38"/>
  <c r="N709" i="38"/>
  <c r="P709" i="38"/>
  <c r="R710" i="38"/>
  <c r="S710" i="38"/>
  <c r="M711" i="38"/>
  <c r="T710" i="38"/>
  <c r="Q710" i="38"/>
  <c r="O710" i="38"/>
  <c r="P710" i="38"/>
  <c r="N710" i="38"/>
  <c r="T711" i="38"/>
  <c r="S711" i="38"/>
  <c r="M712" i="38"/>
  <c r="Q711" i="38"/>
  <c r="R711" i="38"/>
  <c r="O711" i="38"/>
  <c r="P711" i="38"/>
  <c r="N711" i="38"/>
  <c r="T712" i="38"/>
  <c r="R712" i="38"/>
  <c r="Q712" i="38"/>
  <c r="S712" i="38"/>
  <c r="M713" i="38"/>
  <c r="O712" i="38"/>
  <c r="P712" i="38"/>
  <c r="N712" i="38"/>
  <c r="T713" i="38"/>
  <c r="R713" i="38"/>
  <c r="S713" i="38"/>
  <c r="Q713" i="38"/>
  <c r="M714" i="38"/>
  <c r="O713" i="38"/>
  <c r="P713" i="38"/>
  <c r="N713" i="38"/>
  <c r="T714" i="38"/>
  <c r="M715" i="38"/>
  <c r="R714" i="38"/>
  <c r="S714" i="38"/>
  <c r="Q714" i="38"/>
  <c r="O714" i="38"/>
  <c r="P714" i="38"/>
  <c r="N714" i="38"/>
  <c r="Q715" i="38"/>
  <c r="R715" i="38"/>
  <c r="T715" i="38"/>
  <c r="S715" i="38"/>
  <c r="M716" i="38"/>
  <c r="O715" i="38"/>
  <c r="P715" i="38"/>
  <c r="N715" i="38"/>
  <c r="M717" i="38"/>
  <c r="R716" i="38"/>
  <c r="T716" i="38"/>
  <c r="S716" i="38"/>
  <c r="Q716" i="38"/>
  <c r="O716" i="38"/>
  <c r="N716" i="38"/>
  <c r="P716" i="38"/>
  <c r="R717" i="38"/>
  <c r="T717" i="38"/>
  <c r="Q717" i="38"/>
  <c r="M718" i="38"/>
  <c r="S717" i="38"/>
  <c r="O717" i="38"/>
  <c r="P717" i="38"/>
  <c r="N717" i="38"/>
  <c r="R718" i="38"/>
  <c r="M719" i="38"/>
  <c r="T718" i="38"/>
  <c r="S718" i="38"/>
  <c r="Q718" i="38"/>
  <c r="O718" i="38"/>
  <c r="P718" i="38"/>
  <c r="N718" i="38"/>
  <c r="M720" i="38"/>
  <c r="R719" i="38"/>
  <c r="T719" i="38"/>
  <c r="Q719" i="38"/>
  <c r="S719" i="38"/>
  <c r="O719" i="38"/>
  <c r="P719" i="38"/>
  <c r="N719" i="38"/>
  <c r="R720" i="38"/>
  <c r="S720" i="38"/>
  <c r="M721" i="38"/>
  <c r="Q720" i="38"/>
  <c r="T720" i="38"/>
  <c r="O720" i="38"/>
  <c r="P720" i="38"/>
  <c r="N720" i="38"/>
  <c r="R721" i="38"/>
  <c r="T721" i="38"/>
  <c r="Q721" i="38"/>
  <c r="S721" i="38"/>
  <c r="M722" i="38"/>
  <c r="O721" i="38"/>
  <c r="P721" i="38"/>
  <c r="N721" i="38"/>
  <c r="N722" i="38"/>
  <c r="S722" i="38"/>
  <c r="M723" i="38"/>
  <c r="R722" i="38"/>
  <c r="Q722" i="38"/>
  <c r="T722" i="38"/>
  <c r="O722" i="38"/>
  <c r="P722" i="38"/>
  <c r="T723" i="38"/>
  <c r="S723" i="38"/>
  <c r="R723" i="38"/>
  <c r="M724" i="38"/>
  <c r="Q723" i="38"/>
  <c r="O723" i="38"/>
  <c r="P723" i="38"/>
  <c r="N723" i="38"/>
  <c r="N724" i="38"/>
  <c r="M725" i="38"/>
  <c r="Q724" i="38"/>
  <c r="R724" i="38"/>
  <c r="S724" i="38"/>
  <c r="T724" i="38"/>
  <c r="O724" i="38"/>
  <c r="P724" i="38"/>
  <c r="N725" i="38"/>
  <c r="Q725" i="38"/>
  <c r="S725" i="38"/>
  <c r="T725" i="38"/>
  <c r="M726" i="38"/>
  <c r="R725" i="38"/>
  <c r="O725" i="38"/>
  <c r="P725" i="38"/>
  <c r="Q726" i="38"/>
  <c r="S726" i="38"/>
  <c r="T726" i="38"/>
  <c r="M727" i="38"/>
  <c r="R726" i="38"/>
  <c r="O726" i="38"/>
  <c r="P726" i="38"/>
  <c r="N726" i="38"/>
  <c r="N727" i="38"/>
  <c r="S727" i="38"/>
  <c r="M728" i="38"/>
  <c r="R727" i="38"/>
  <c r="Q727" i="38"/>
  <c r="T727" i="38"/>
  <c r="O727" i="38"/>
  <c r="P727" i="38"/>
  <c r="S728" i="38"/>
  <c r="Q728" i="38"/>
  <c r="R728" i="38"/>
  <c r="M729" i="38"/>
  <c r="T728" i="38"/>
  <c r="O728" i="38"/>
  <c r="P728" i="38"/>
  <c r="N728" i="38"/>
  <c r="N729" i="38"/>
  <c r="T729" i="38"/>
  <c r="Q729" i="38"/>
  <c r="R729" i="38"/>
  <c r="S729" i="38"/>
  <c r="M730" i="38"/>
  <c r="O729" i="38"/>
  <c r="P729" i="38"/>
  <c r="S730" i="38"/>
  <c r="M731" i="38"/>
  <c r="T730" i="38"/>
  <c r="R730" i="38"/>
  <c r="Q730" i="38"/>
  <c r="O730" i="38"/>
  <c r="P730" i="38"/>
  <c r="N730" i="38"/>
  <c r="N731" i="38"/>
  <c r="R731" i="38"/>
  <c r="T731" i="38"/>
  <c r="S731" i="38"/>
  <c r="M732" i="38"/>
  <c r="Q731" i="38"/>
  <c r="O731" i="38"/>
  <c r="P731" i="38"/>
  <c r="Q732" i="38"/>
  <c r="S732" i="38"/>
  <c r="T732" i="38"/>
  <c r="R732" i="38"/>
  <c r="M733" i="38"/>
  <c r="O732" i="38"/>
  <c r="P732" i="38"/>
  <c r="N732" i="38"/>
  <c r="M734" i="38"/>
  <c r="S733" i="38"/>
  <c r="R733" i="38"/>
  <c r="Q733" i="38"/>
  <c r="T733" i="38"/>
  <c r="O733" i="38"/>
  <c r="P733" i="38"/>
  <c r="N733" i="38"/>
  <c r="R734" i="38"/>
  <c r="T734" i="38"/>
  <c r="S734" i="38"/>
  <c r="M735" i="38"/>
  <c r="Q734" i="38"/>
  <c r="O734" i="38"/>
  <c r="N734" i="38"/>
  <c r="N735" i="38"/>
  <c r="P734" i="38"/>
  <c r="S735" i="38"/>
  <c r="T735" i="38"/>
  <c r="R735" i="38"/>
  <c r="M736" i="38"/>
  <c r="Q735" i="38"/>
  <c r="O735" i="38"/>
  <c r="P735" i="38"/>
  <c r="M737" i="38"/>
  <c r="T736" i="38"/>
  <c r="S736" i="38"/>
  <c r="R736" i="38"/>
  <c r="Q736" i="38"/>
  <c r="O736" i="38"/>
  <c r="P736" i="38"/>
  <c r="N736" i="38"/>
  <c r="M738" i="38"/>
  <c r="T737" i="38"/>
  <c r="Q737" i="38"/>
  <c r="R737" i="38"/>
  <c r="S737" i="38"/>
  <c r="O737" i="38"/>
  <c r="P737" i="38"/>
  <c r="N737" i="38"/>
  <c r="N738" i="38"/>
  <c r="R738" i="38"/>
  <c r="M739" i="38"/>
  <c r="S738" i="38"/>
  <c r="Q738" i="38"/>
  <c r="T738" i="38"/>
  <c r="O738" i="38"/>
  <c r="P738" i="38"/>
  <c r="M740" i="38"/>
  <c r="T739" i="38"/>
  <c r="S739" i="38"/>
  <c r="Q739" i="38"/>
  <c r="R739" i="38"/>
  <c r="O739" i="38"/>
  <c r="P739" i="38"/>
  <c r="N739" i="38"/>
  <c r="N740" i="38"/>
  <c r="Q740" i="38"/>
  <c r="M741" i="38"/>
  <c r="T740" i="38"/>
  <c r="R740" i="38"/>
  <c r="S740" i="38"/>
  <c r="O740" i="38"/>
  <c r="P740" i="38"/>
  <c r="M742" i="38"/>
  <c r="Q741" i="38"/>
  <c r="R741" i="38"/>
  <c r="T741" i="38"/>
  <c r="S741" i="38"/>
  <c r="O741" i="38"/>
  <c r="P741" i="38"/>
  <c r="N741" i="38"/>
  <c r="N742" i="38"/>
  <c r="R742" i="38"/>
  <c r="S742" i="38"/>
  <c r="Q742" i="38"/>
  <c r="T742" i="38"/>
  <c r="M743" i="38"/>
  <c r="O742" i="38"/>
  <c r="P742" i="38"/>
  <c r="T743" i="38"/>
  <c r="R743" i="38"/>
  <c r="S743" i="38"/>
  <c r="M744" i="38"/>
  <c r="Q743" i="38"/>
  <c r="O743" i="38"/>
  <c r="P743" i="38"/>
  <c r="N743" i="38"/>
  <c r="N744" i="38"/>
  <c r="Q744" i="38"/>
  <c r="M745" i="38"/>
  <c r="R744" i="38"/>
  <c r="S744" i="38"/>
  <c r="T744" i="38"/>
  <c r="O744" i="38"/>
  <c r="P744" i="38"/>
  <c r="T745" i="38"/>
  <c r="S745" i="38"/>
  <c r="M746" i="38"/>
  <c r="R745" i="38"/>
  <c r="Q745" i="38"/>
  <c r="O745" i="38"/>
  <c r="P745" i="38"/>
  <c r="N745" i="38"/>
  <c r="N746" i="38"/>
  <c r="M747" i="38"/>
  <c r="S746" i="38"/>
  <c r="T746" i="38"/>
  <c r="R746" i="38"/>
  <c r="Q746" i="38"/>
  <c r="O746" i="38"/>
  <c r="P746" i="38"/>
  <c r="S747" i="38"/>
  <c r="M748" i="38"/>
  <c r="Q747" i="38"/>
  <c r="T747" i="38"/>
  <c r="R747" i="38"/>
  <c r="O747" i="38"/>
  <c r="P747" i="38"/>
  <c r="N747" i="38"/>
  <c r="Q748" i="38"/>
  <c r="T748" i="38"/>
  <c r="S748" i="38"/>
  <c r="M749" i="38"/>
  <c r="R748" i="38"/>
  <c r="O748" i="38"/>
  <c r="P748" i="38"/>
  <c r="N748" i="38"/>
  <c r="Q749" i="38"/>
  <c r="R749" i="38"/>
  <c r="S749" i="38"/>
  <c r="M750" i="38"/>
  <c r="T749" i="38"/>
  <c r="O749" i="38"/>
  <c r="P749" i="38"/>
  <c r="N749" i="38"/>
  <c r="R750" i="38"/>
  <c r="S750" i="38"/>
  <c r="M751" i="38"/>
  <c r="T750" i="38"/>
  <c r="Q750" i="38"/>
  <c r="O750" i="38"/>
  <c r="P750" i="38"/>
  <c r="N750" i="38"/>
  <c r="R751" i="38"/>
  <c r="M752" i="38"/>
  <c r="Q751" i="38"/>
  <c r="T751" i="38"/>
  <c r="S751" i="38"/>
  <c r="O751" i="38"/>
  <c r="P751" i="38"/>
  <c r="N751" i="38"/>
  <c r="N752" i="38"/>
  <c r="R752" i="38"/>
  <c r="Q752" i="38"/>
  <c r="T752" i="38"/>
  <c r="S752" i="38"/>
  <c r="M753" i="38"/>
  <c r="N753" i="38"/>
  <c r="O752" i="38"/>
  <c r="P752" i="38"/>
  <c r="T753" i="38"/>
  <c r="M754" i="38"/>
  <c r="Q753" i="38"/>
  <c r="S753" i="38"/>
  <c r="R753" i="38"/>
  <c r="O753" i="38"/>
  <c r="P753" i="38"/>
  <c r="Q754" i="38"/>
  <c r="T754" i="38"/>
  <c r="S754" i="38"/>
  <c r="M755" i="38"/>
  <c r="R754" i="38"/>
  <c r="O754" i="38"/>
  <c r="P754" i="38"/>
  <c r="N754" i="38"/>
  <c r="S755" i="38"/>
  <c r="Q755" i="38"/>
  <c r="R755" i="38"/>
  <c r="M756" i="38"/>
  <c r="T755" i="38"/>
  <c r="O755" i="38"/>
  <c r="P755" i="38"/>
  <c r="N755" i="38"/>
  <c r="Q756" i="38"/>
  <c r="T756" i="38"/>
  <c r="R756" i="38"/>
  <c r="S756" i="38"/>
  <c r="M757" i="38"/>
  <c r="O756" i="38"/>
  <c r="N756" i="38"/>
  <c r="P756" i="38"/>
  <c r="Q757" i="38"/>
  <c r="S757" i="38"/>
  <c r="R757" i="38"/>
  <c r="T757" i="38"/>
  <c r="M758" i="38"/>
  <c r="O757" i="38"/>
  <c r="P757" i="38"/>
  <c r="N757" i="38"/>
  <c r="M759" i="38"/>
  <c r="Q758" i="38"/>
  <c r="R758" i="38"/>
  <c r="S758" i="38"/>
  <c r="T758" i="38"/>
  <c r="O758" i="38"/>
  <c r="P758" i="38"/>
  <c r="N758" i="38"/>
  <c r="Q759" i="38"/>
  <c r="S759" i="38"/>
  <c r="M760" i="38"/>
  <c r="R759" i="38"/>
  <c r="T759" i="38"/>
  <c r="O759" i="38"/>
  <c r="P759" i="38"/>
  <c r="N759" i="38"/>
  <c r="T760" i="38"/>
  <c r="R760" i="38"/>
  <c r="S760" i="38"/>
  <c r="M761" i="38"/>
  <c r="Q760" i="38"/>
  <c r="O760" i="38"/>
  <c r="P760" i="38"/>
  <c r="N760" i="38"/>
  <c r="R761" i="38"/>
  <c r="M762" i="38"/>
  <c r="Q761" i="38"/>
  <c r="T761" i="38"/>
  <c r="S761" i="38"/>
  <c r="O761" i="38"/>
  <c r="P761" i="38"/>
  <c r="N761" i="38"/>
  <c r="R762" i="38"/>
  <c r="Q762" i="38"/>
  <c r="T762" i="38"/>
  <c r="M763" i="38"/>
  <c r="S762" i="38"/>
  <c r="O762" i="38"/>
  <c r="P762" i="38"/>
  <c r="N762" i="38"/>
  <c r="R763" i="38"/>
  <c r="S763" i="38"/>
  <c r="T763" i="38"/>
  <c r="M764" i="38"/>
  <c r="Q763" i="38"/>
  <c r="O763" i="38"/>
  <c r="P763" i="38"/>
  <c r="N763" i="38"/>
  <c r="N764" i="38"/>
  <c r="S764" i="38"/>
  <c r="M765" i="38"/>
  <c r="Q764" i="38"/>
  <c r="R764" i="38"/>
  <c r="T764" i="38"/>
  <c r="O764" i="38"/>
  <c r="P764" i="38"/>
  <c r="Q765" i="38"/>
  <c r="S765" i="38"/>
  <c r="M766" i="38"/>
  <c r="T765" i="38"/>
  <c r="R765" i="38"/>
  <c r="O765" i="38"/>
  <c r="P765" i="38"/>
  <c r="N765" i="38"/>
  <c r="N766" i="38"/>
  <c r="M767" i="38"/>
  <c r="S766" i="38"/>
  <c r="T766" i="38"/>
  <c r="R766" i="38"/>
  <c r="Q766" i="38"/>
  <c r="O766" i="38"/>
  <c r="P766" i="38"/>
  <c r="M768" i="38"/>
  <c r="T767" i="38"/>
  <c r="S767" i="38"/>
  <c r="R767" i="38"/>
  <c r="Q767" i="38"/>
  <c r="O767" i="38"/>
  <c r="P767" i="38"/>
  <c r="N767" i="38"/>
  <c r="N768" i="38"/>
  <c r="T768" i="38"/>
  <c r="R768" i="38"/>
  <c r="Q768" i="38"/>
  <c r="M769" i="38"/>
  <c r="S768" i="38"/>
  <c r="O768" i="38"/>
  <c r="P768" i="38"/>
  <c r="T769" i="38"/>
  <c r="M770" i="38"/>
  <c r="S769" i="38"/>
  <c r="R769" i="38"/>
  <c r="Q769" i="38"/>
  <c r="O769" i="38"/>
  <c r="P769" i="38"/>
  <c r="N769" i="38"/>
  <c r="N770" i="38"/>
  <c r="Q770" i="38"/>
  <c r="T770" i="38"/>
  <c r="M771" i="38"/>
  <c r="S770" i="38"/>
  <c r="R770" i="38"/>
  <c r="O770" i="38"/>
  <c r="P770" i="38"/>
  <c r="S771" i="38"/>
  <c r="T771" i="38"/>
  <c r="M772" i="38"/>
  <c r="Q771" i="38"/>
  <c r="R771" i="38"/>
  <c r="O771" i="38"/>
  <c r="N771" i="38"/>
  <c r="P771" i="38"/>
  <c r="T772" i="38"/>
  <c r="M773" i="38"/>
  <c r="R772" i="38"/>
  <c r="S772" i="38"/>
  <c r="Q772" i="38"/>
  <c r="O772" i="38"/>
  <c r="P772" i="38"/>
  <c r="N772" i="38"/>
  <c r="R773" i="38"/>
  <c r="T773" i="38"/>
  <c r="M774" i="38"/>
  <c r="S773" i="38"/>
  <c r="Q773" i="38"/>
  <c r="O773" i="38"/>
  <c r="P773" i="38"/>
  <c r="N773" i="38"/>
  <c r="M775" i="38"/>
  <c r="R774" i="38"/>
  <c r="T774" i="38"/>
  <c r="Q774" i="38"/>
  <c r="S774" i="38"/>
  <c r="O774" i="38"/>
  <c r="P774" i="38"/>
  <c r="N774" i="38"/>
  <c r="S775" i="38"/>
  <c r="M776" i="38"/>
  <c r="Q775" i="38"/>
  <c r="T775" i="38"/>
  <c r="R775" i="38"/>
  <c r="O775" i="38"/>
  <c r="P775" i="38"/>
  <c r="N775" i="38"/>
  <c r="R776" i="38"/>
  <c r="M777" i="38"/>
  <c r="Q776" i="38"/>
  <c r="S776" i="38"/>
  <c r="T776" i="38"/>
  <c r="O776" i="38"/>
  <c r="P776" i="38"/>
  <c r="N776" i="38"/>
  <c r="T777" i="38"/>
  <c r="M778" i="38"/>
  <c r="R777" i="38"/>
  <c r="Q777" i="38"/>
  <c r="S777" i="38"/>
  <c r="O777" i="38"/>
  <c r="P777" i="38"/>
  <c r="N777" i="38"/>
  <c r="Q778" i="38"/>
  <c r="S778" i="38"/>
  <c r="R778" i="38"/>
  <c r="M779" i="38"/>
  <c r="T778" i="38"/>
  <c r="O778" i="38"/>
  <c r="P778" i="38"/>
  <c r="N778" i="38"/>
  <c r="R779" i="38"/>
  <c r="M780" i="38"/>
  <c r="Q779" i="38"/>
  <c r="T779" i="38"/>
  <c r="S779" i="38"/>
  <c r="O779" i="38"/>
  <c r="P779" i="38"/>
  <c r="N779" i="38"/>
  <c r="T780" i="38"/>
  <c r="R780" i="38"/>
  <c r="M781" i="38"/>
  <c r="Q780" i="38"/>
  <c r="S780" i="38"/>
  <c r="O780" i="38"/>
  <c r="P780" i="38"/>
  <c r="N780" i="38"/>
  <c r="S781" i="38"/>
  <c r="Q781" i="38"/>
  <c r="R781" i="38"/>
  <c r="T781" i="38"/>
  <c r="M782" i="38"/>
  <c r="O781" i="38"/>
  <c r="P781" i="38"/>
  <c r="N781" i="38"/>
  <c r="N782" i="38"/>
  <c r="M783" i="38"/>
  <c r="T782" i="38"/>
  <c r="R782" i="38"/>
  <c r="Q782" i="38"/>
  <c r="S782" i="38"/>
  <c r="O782" i="38"/>
  <c r="P782" i="38"/>
  <c r="N783" i="38"/>
  <c r="Q783" i="38"/>
  <c r="M784" i="38"/>
  <c r="S783" i="38"/>
  <c r="T783" i="38"/>
  <c r="R783" i="38"/>
  <c r="O783" i="38"/>
  <c r="P783" i="38"/>
  <c r="T784" i="38"/>
  <c r="R784" i="38"/>
  <c r="M785" i="38"/>
  <c r="Q784" i="38"/>
  <c r="S784" i="38"/>
  <c r="O784" i="38"/>
  <c r="P784" i="38"/>
  <c r="N784" i="38"/>
  <c r="Q785" i="38"/>
  <c r="R785" i="38"/>
  <c r="T785" i="38"/>
  <c r="S785" i="38"/>
  <c r="M786" i="38"/>
  <c r="O785" i="38"/>
  <c r="P785" i="38"/>
  <c r="N785" i="38"/>
  <c r="M787" i="38"/>
  <c r="R786" i="38"/>
  <c r="S786" i="38"/>
  <c r="Q786" i="38"/>
  <c r="T786" i="38"/>
  <c r="O786" i="38"/>
  <c r="P786" i="38"/>
  <c r="N786" i="38"/>
  <c r="N787" i="38"/>
  <c r="S787" i="38"/>
  <c r="Q787" i="38"/>
  <c r="M788" i="38"/>
  <c r="T787" i="38"/>
  <c r="R787" i="38"/>
  <c r="O787" i="38"/>
  <c r="P787" i="38"/>
  <c r="T788" i="38"/>
  <c r="S788" i="38"/>
  <c r="M789" i="38"/>
  <c r="Q788" i="38"/>
  <c r="R788" i="38"/>
  <c r="O788" i="38"/>
  <c r="P788" i="38"/>
  <c r="N788" i="38"/>
  <c r="N789" i="38"/>
  <c r="T789" i="38"/>
  <c r="M790" i="38"/>
  <c r="S789" i="38"/>
  <c r="R789" i="38"/>
  <c r="Q789" i="38"/>
  <c r="O789" i="38"/>
  <c r="P789" i="38"/>
  <c r="Q790" i="38"/>
  <c r="T790" i="38"/>
  <c r="S790" i="38"/>
  <c r="M791" i="38"/>
  <c r="R790" i="38"/>
  <c r="O790" i="38"/>
  <c r="P790" i="38"/>
  <c r="N790" i="38"/>
  <c r="N791" i="38"/>
  <c r="M792" i="38"/>
  <c r="T791" i="38"/>
  <c r="Q791" i="38"/>
  <c r="S791" i="38"/>
  <c r="R791" i="38"/>
  <c r="O791" i="38"/>
  <c r="P791" i="38"/>
  <c r="S792" i="38"/>
  <c r="T792" i="38"/>
  <c r="R792" i="38"/>
  <c r="Q792" i="38"/>
  <c r="M793" i="38"/>
  <c r="O792" i="38"/>
  <c r="P792" i="38"/>
  <c r="N792" i="38"/>
  <c r="Q793" i="38"/>
  <c r="R793" i="38"/>
  <c r="T793" i="38"/>
  <c r="S793" i="38"/>
  <c r="M794" i="38"/>
  <c r="O793" i="38"/>
  <c r="N793" i="38"/>
  <c r="P793" i="38"/>
  <c r="M795" i="38"/>
  <c r="R794" i="38"/>
  <c r="Q794" i="38"/>
  <c r="T794" i="38"/>
  <c r="S794" i="38"/>
  <c r="O794" i="38"/>
  <c r="N794" i="38"/>
  <c r="P794" i="38"/>
  <c r="R795" i="38"/>
  <c r="T795" i="38"/>
  <c r="M796" i="38"/>
  <c r="Q795" i="38"/>
  <c r="S795" i="38"/>
  <c r="O795" i="38"/>
  <c r="N795" i="38"/>
  <c r="Q796" i="38"/>
  <c r="R796" i="38"/>
  <c r="T796" i="38"/>
  <c r="S796" i="38"/>
  <c r="M797" i="38"/>
  <c r="O796" i="38"/>
  <c r="N796" i="38"/>
  <c r="P796" i="38"/>
  <c r="P795" i="38"/>
  <c r="Q797" i="38"/>
  <c r="T797" i="38"/>
  <c r="R797" i="38"/>
  <c r="S797" i="38"/>
  <c r="M798" i="38"/>
  <c r="O797" i="38"/>
  <c r="N797" i="38"/>
  <c r="T798" i="38"/>
  <c r="M799" i="38"/>
  <c r="S798" i="38"/>
  <c r="R798" i="38"/>
  <c r="Q798" i="38"/>
  <c r="O798" i="38"/>
  <c r="N798" i="38"/>
  <c r="P798" i="38"/>
  <c r="P797" i="38"/>
  <c r="Q799" i="38"/>
  <c r="R799" i="38"/>
  <c r="T799" i="38"/>
  <c r="S799" i="38"/>
  <c r="M800" i="38"/>
  <c r="O799" i="38"/>
  <c r="N799" i="38"/>
  <c r="P799" i="38"/>
  <c r="T800" i="38"/>
  <c r="M801" i="38"/>
  <c r="Q800" i="38"/>
  <c r="R800" i="38"/>
  <c r="S800" i="38"/>
  <c r="O800" i="38"/>
  <c r="N800" i="38"/>
  <c r="P800" i="38"/>
  <c r="Q801" i="38"/>
  <c r="M802" i="38"/>
  <c r="R801" i="38"/>
  <c r="T801" i="38"/>
  <c r="S801" i="38"/>
  <c r="O801" i="38"/>
  <c r="N801" i="38"/>
  <c r="P801" i="38"/>
  <c r="M803" i="38"/>
  <c r="R802" i="38"/>
  <c r="Q802" i="38"/>
  <c r="T802" i="38"/>
  <c r="S802" i="38"/>
  <c r="O802" i="38"/>
  <c r="N802" i="38"/>
  <c r="P802" i="38"/>
  <c r="S803" i="38"/>
  <c r="M804" i="38"/>
  <c r="R803" i="38"/>
  <c r="Q803" i="38"/>
  <c r="T803" i="38"/>
  <c r="O803" i="38"/>
  <c r="N803" i="38"/>
  <c r="P803" i="38"/>
  <c r="M805" i="38"/>
  <c r="S804" i="38"/>
  <c r="Q804" i="38"/>
  <c r="R804" i="38"/>
  <c r="T804" i="38"/>
  <c r="O804" i="38"/>
  <c r="N804" i="38"/>
  <c r="P804" i="38"/>
  <c r="T805" i="38"/>
  <c r="M806" i="38"/>
  <c r="S805" i="38"/>
  <c r="Q805" i="38"/>
  <c r="R805" i="38"/>
  <c r="O805" i="38"/>
  <c r="N805" i="38"/>
  <c r="P805" i="38"/>
  <c r="S806" i="38"/>
  <c r="Q806" i="38"/>
  <c r="R806" i="38"/>
  <c r="T806" i="38"/>
  <c r="M807" i="38"/>
  <c r="O806" i="38"/>
  <c r="N806" i="38"/>
  <c r="S807" i="38"/>
  <c r="Q807" i="38"/>
  <c r="M808" i="38"/>
  <c r="T807" i="38"/>
  <c r="R807" i="38"/>
  <c r="O807" i="38"/>
  <c r="N807" i="38"/>
  <c r="P806" i="38"/>
  <c r="P807" i="38"/>
  <c r="T808" i="38"/>
  <c r="R808" i="38"/>
  <c r="S808" i="38"/>
  <c r="Q808" i="38"/>
  <c r="M809" i="38"/>
  <c r="O808" i="38"/>
  <c r="N808" i="38"/>
  <c r="P808" i="38"/>
  <c r="M810" i="38"/>
  <c r="Q809" i="38"/>
  <c r="T809" i="38"/>
  <c r="S809" i="38"/>
  <c r="R809" i="38"/>
  <c r="O809" i="38"/>
  <c r="N809" i="38"/>
  <c r="P809" i="38"/>
  <c r="S810" i="38"/>
  <c r="M811" i="38"/>
  <c r="T810" i="38"/>
  <c r="R810" i="38"/>
  <c r="Q810" i="38"/>
  <c r="O810" i="38"/>
  <c r="N810" i="38"/>
  <c r="P810" i="38"/>
  <c r="Q811" i="38"/>
  <c r="R811" i="38"/>
  <c r="S811" i="38"/>
  <c r="T811" i="38"/>
  <c r="M812" i="38"/>
  <c r="O811" i="38"/>
  <c r="N811" i="38"/>
  <c r="P811" i="38"/>
  <c r="R812" i="38"/>
  <c r="M813" i="38"/>
  <c r="T812" i="38"/>
  <c r="S812" i="38"/>
  <c r="Q812" i="38"/>
  <c r="O812" i="38"/>
  <c r="N812" i="38"/>
  <c r="P812" i="38"/>
  <c r="M814" i="38"/>
  <c r="R813" i="38"/>
  <c r="Q813" i="38"/>
  <c r="T813" i="38"/>
  <c r="S813" i="38"/>
  <c r="O813" i="38"/>
  <c r="N813" i="38"/>
  <c r="P813" i="38"/>
  <c r="Q814" i="38"/>
  <c r="M815" i="38"/>
  <c r="T814" i="38"/>
  <c r="R814" i="38"/>
  <c r="S814" i="38"/>
  <c r="O814" i="38"/>
  <c r="N814" i="38"/>
  <c r="P814" i="38"/>
  <c r="Q815" i="38"/>
  <c r="T815" i="38"/>
  <c r="M816" i="38"/>
  <c r="S815" i="38"/>
  <c r="R815" i="38"/>
  <c r="O815" i="38"/>
  <c r="N815" i="38"/>
  <c r="P815" i="38"/>
  <c r="M817" i="38"/>
  <c r="R816" i="38"/>
  <c r="T816" i="38"/>
  <c r="Q816" i="38"/>
  <c r="S816" i="38"/>
  <c r="O816" i="38"/>
  <c r="N816" i="38"/>
  <c r="P816" i="38"/>
  <c r="Q817" i="38"/>
  <c r="T817" i="38"/>
  <c r="M818" i="38"/>
  <c r="S817" i="38"/>
  <c r="R817" i="38"/>
  <c r="O817" i="38"/>
  <c r="N817" i="38"/>
  <c r="T818" i="38"/>
  <c r="M819" i="38"/>
  <c r="Q818" i="38"/>
  <c r="S818" i="38"/>
  <c r="R818" i="38"/>
  <c r="O818" i="38"/>
  <c r="N818" i="38"/>
  <c r="P818" i="38"/>
  <c r="P817" i="38"/>
  <c r="S819" i="38"/>
  <c r="R819" i="38"/>
  <c r="T819" i="38"/>
  <c r="Q819" i="38"/>
  <c r="M820" i="38"/>
  <c r="O819" i="38"/>
  <c r="N819" i="38"/>
  <c r="P819" i="38"/>
  <c r="Q820" i="38"/>
  <c r="S820" i="38"/>
  <c r="M821" i="38"/>
  <c r="T820" i="38"/>
  <c r="R820" i="38"/>
  <c r="O820" i="38"/>
  <c r="N820" i="38"/>
  <c r="P820" i="38"/>
  <c r="T821" i="38"/>
  <c r="M822" i="38"/>
  <c r="S821" i="38"/>
  <c r="R821" i="38"/>
  <c r="Q821" i="38"/>
  <c r="O821" i="38"/>
  <c r="N821" i="38"/>
  <c r="P821" i="38"/>
  <c r="T822" i="38"/>
  <c r="S822" i="38"/>
  <c r="M823" i="38"/>
  <c r="Q822" i="38"/>
  <c r="R822" i="38"/>
  <c r="O822" i="38"/>
  <c r="N822" i="38"/>
  <c r="P822" i="38"/>
  <c r="M824" i="38"/>
  <c r="Q823" i="38"/>
  <c r="R823" i="38"/>
  <c r="T823" i="38"/>
  <c r="S823" i="38"/>
  <c r="O823" i="38"/>
  <c r="N823" i="38"/>
  <c r="P823" i="38"/>
  <c r="T824" i="38"/>
  <c r="M825" i="38"/>
  <c r="S824" i="38"/>
  <c r="R824" i="38"/>
  <c r="Q824" i="38"/>
  <c r="O824" i="38"/>
  <c r="P824" i="38"/>
  <c r="N824" i="38"/>
  <c r="M826" i="38"/>
  <c r="S825" i="38"/>
  <c r="Q825" i="38"/>
  <c r="T825" i="38"/>
  <c r="R825" i="38"/>
  <c r="O825" i="38"/>
  <c r="P825" i="38"/>
  <c r="N825" i="38"/>
  <c r="S826" i="38"/>
  <c r="Q826" i="38"/>
  <c r="T826" i="38"/>
  <c r="R826" i="38"/>
  <c r="M827" i="38"/>
  <c r="O826" i="38"/>
  <c r="P826" i="38"/>
  <c r="N826" i="38"/>
  <c r="M828" i="38"/>
  <c r="Q827" i="38"/>
  <c r="T827" i="38"/>
  <c r="R827" i="38"/>
  <c r="S827" i="38"/>
  <c r="O827" i="38"/>
  <c r="P827" i="38"/>
  <c r="N827" i="38"/>
  <c r="T828" i="38"/>
  <c r="S828" i="38"/>
  <c r="M829" i="38"/>
  <c r="Q828" i="38"/>
  <c r="R828" i="38"/>
  <c r="O828" i="38"/>
  <c r="P828" i="38"/>
  <c r="N828" i="38"/>
  <c r="S829" i="38"/>
  <c r="R829" i="38"/>
  <c r="M830" i="38"/>
  <c r="Q829" i="38"/>
  <c r="T829" i="38"/>
  <c r="O829" i="38"/>
  <c r="P829" i="38"/>
  <c r="N829" i="38"/>
  <c r="Q830" i="38"/>
  <c r="T830" i="38"/>
  <c r="R830" i="38"/>
  <c r="S830" i="38"/>
  <c r="M831" i="38"/>
  <c r="O830" i="38"/>
  <c r="P830" i="38"/>
  <c r="N830" i="38"/>
  <c r="M832" i="38"/>
  <c r="T831" i="38"/>
  <c r="R831" i="38"/>
  <c r="S831" i="38"/>
  <c r="Q831" i="38"/>
  <c r="O831" i="38"/>
  <c r="P831" i="38"/>
  <c r="N831" i="38"/>
  <c r="S832" i="38"/>
  <c r="R832" i="38"/>
  <c r="T832" i="38"/>
  <c r="M833" i="38"/>
  <c r="Q832" i="38"/>
  <c r="O832" i="38"/>
  <c r="P832" i="38"/>
  <c r="N832" i="38"/>
  <c r="N833" i="38"/>
  <c r="M834" i="38"/>
  <c r="Q833" i="38"/>
  <c r="T833" i="38"/>
  <c r="S833" i="38"/>
  <c r="R833" i="38"/>
  <c r="O833" i="38"/>
  <c r="P833" i="38"/>
  <c r="S834" i="38"/>
  <c r="M835" i="38"/>
  <c r="Q834" i="38"/>
  <c r="R834" i="38"/>
  <c r="T834" i="38"/>
  <c r="O834" i="38"/>
  <c r="P834" i="38"/>
  <c r="N834" i="38"/>
  <c r="N835" i="38"/>
  <c r="M836" i="38"/>
  <c r="T835" i="38"/>
  <c r="R835" i="38"/>
  <c r="S835" i="38"/>
  <c r="Q835" i="38"/>
  <c r="O835" i="38"/>
  <c r="P835" i="38"/>
  <c r="S836" i="38"/>
  <c r="R836" i="38"/>
  <c r="Q836" i="38"/>
  <c r="T836" i="38"/>
  <c r="M837" i="38"/>
  <c r="O836" i="38"/>
  <c r="P836" i="38"/>
  <c r="N836" i="38"/>
  <c r="T837" i="38"/>
  <c r="Q837" i="38"/>
  <c r="S837" i="38"/>
  <c r="R837" i="38"/>
  <c r="M838" i="38"/>
  <c r="O837" i="38"/>
  <c r="P837" i="38"/>
  <c r="N837" i="38"/>
  <c r="M839" i="38"/>
  <c r="T838" i="38"/>
  <c r="Q838" i="38"/>
  <c r="S838" i="38"/>
  <c r="R838" i="38"/>
  <c r="O838" i="38"/>
  <c r="P838" i="38"/>
  <c r="N838" i="38"/>
  <c r="S839" i="38"/>
  <c r="M840" i="38"/>
  <c r="R839" i="38"/>
  <c r="Q839" i="38"/>
  <c r="T839" i="38"/>
  <c r="O839" i="38"/>
  <c r="P839" i="38"/>
  <c r="N839" i="38"/>
  <c r="T840" i="38"/>
  <c r="M841" i="38"/>
  <c r="S840" i="38"/>
  <c r="Q840" i="38"/>
  <c r="R840" i="38"/>
  <c r="O840" i="38"/>
  <c r="N840" i="38"/>
  <c r="P840" i="38"/>
  <c r="T841" i="38"/>
  <c r="S841" i="38"/>
  <c r="M842" i="38"/>
  <c r="R841" i="38"/>
  <c r="Q841" i="38"/>
  <c r="O841" i="38"/>
  <c r="N841" i="38"/>
  <c r="P841" i="38"/>
  <c r="R842" i="38"/>
  <c r="M843" i="38"/>
  <c r="T842" i="38"/>
  <c r="Q842" i="38"/>
  <c r="S842" i="38"/>
  <c r="O842" i="38"/>
  <c r="N842" i="38"/>
  <c r="P842" i="38"/>
  <c r="M844" i="38"/>
  <c r="R843" i="38"/>
  <c r="T843" i="38"/>
  <c r="S843" i="38"/>
  <c r="Q843" i="38"/>
  <c r="O843" i="38"/>
  <c r="N843" i="38"/>
  <c r="P843" i="38"/>
  <c r="T844" i="38"/>
  <c r="M845" i="38"/>
  <c r="S844" i="38"/>
  <c r="R844" i="38"/>
  <c r="Q844" i="38"/>
  <c r="O844" i="38"/>
  <c r="N844" i="38"/>
  <c r="P844" i="38"/>
  <c r="S845" i="38"/>
  <c r="R845" i="38"/>
  <c r="Q845" i="38"/>
  <c r="M846" i="38"/>
  <c r="T845" i="38"/>
  <c r="O845" i="38"/>
  <c r="N845" i="38"/>
  <c r="T846" i="38"/>
  <c r="S846" i="38"/>
  <c r="M847" i="38"/>
  <c r="R846" i="38"/>
  <c r="Q846" i="38"/>
  <c r="O846" i="38"/>
  <c r="N846" i="38"/>
  <c r="P846" i="38"/>
  <c r="P845" i="38"/>
  <c r="T847" i="38"/>
  <c r="M848" i="38"/>
  <c r="Q847" i="38"/>
  <c r="S847" i="38"/>
  <c r="R847" i="38"/>
  <c r="O847" i="38"/>
  <c r="N847" i="38"/>
  <c r="P847" i="38"/>
  <c r="M849" i="38"/>
  <c r="R848" i="38"/>
  <c r="Q848" i="38"/>
  <c r="T848" i="38"/>
  <c r="S848" i="38"/>
  <c r="O848" i="38"/>
  <c r="N848" i="38"/>
  <c r="P848" i="38"/>
  <c r="M850" i="38"/>
  <c r="T849" i="38"/>
  <c r="S849" i="38"/>
  <c r="Q849" i="38"/>
  <c r="R849" i="38"/>
  <c r="O849" i="38"/>
  <c r="N849" i="38"/>
  <c r="P849" i="38"/>
  <c r="R850" i="38"/>
  <c r="Q850" i="38"/>
  <c r="S850" i="38"/>
  <c r="M851" i="38"/>
  <c r="T850" i="38"/>
  <c r="O850" i="38"/>
  <c r="N850" i="38"/>
  <c r="P850" i="38"/>
  <c r="M852" i="38"/>
  <c r="Q851" i="38"/>
  <c r="T851" i="38"/>
  <c r="R851" i="38"/>
  <c r="S851" i="38"/>
  <c r="O851" i="38"/>
  <c r="N851" i="38"/>
  <c r="P851" i="38"/>
  <c r="M853" i="38"/>
  <c r="R852" i="38"/>
  <c r="T852" i="38"/>
  <c r="S852" i="38"/>
  <c r="Q852" i="38"/>
  <c r="O852" i="38"/>
  <c r="N852" i="38"/>
  <c r="P852" i="38"/>
  <c r="T853" i="38"/>
  <c r="M854" i="38"/>
  <c r="S853" i="38"/>
  <c r="R853" i="38"/>
  <c r="Q853" i="38"/>
  <c r="O853" i="38"/>
  <c r="N853" i="38"/>
  <c r="P853" i="38"/>
  <c r="R854" i="38"/>
  <c r="Q854" i="38"/>
  <c r="S854" i="38"/>
  <c r="T854" i="38"/>
  <c r="M855" i="38"/>
  <c r="O854" i="38"/>
  <c r="N854" i="38"/>
  <c r="P854" i="38"/>
  <c r="Q855" i="38"/>
  <c r="S855" i="38"/>
  <c r="T855" i="38"/>
  <c r="M856" i="38"/>
  <c r="R855" i="38"/>
  <c r="O855" i="38"/>
  <c r="N855" i="38"/>
  <c r="P855" i="38"/>
  <c r="S856" i="38"/>
  <c r="R856" i="38"/>
  <c r="Q856" i="38"/>
  <c r="T856" i="38"/>
  <c r="M857" i="38"/>
  <c r="O856" i="38"/>
  <c r="P856" i="38"/>
  <c r="N856" i="38"/>
  <c r="S857" i="38"/>
  <c r="M858" i="38"/>
  <c r="Q857" i="38"/>
  <c r="R857" i="38"/>
  <c r="T857" i="38"/>
  <c r="O857" i="38"/>
  <c r="N857" i="38"/>
  <c r="P857" i="38"/>
  <c r="Q858" i="38"/>
  <c r="T858" i="38"/>
  <c r="S858" i="38"/>
  <c r="M859" i="38"/>
  <c r="R858" i="38"/>
  <c r="O858" i="38"/>
  <c r="P858" i="38"/>
  <c r="N858" i="38"/>
  <c r="M860" i="38"/>
  <c r="R859" i="38"/>
  <c r="S859" i="38"/>
  <c r="T859" i="38"/>
  <c r="Q859" i="38"/>
  <c r="O859" i="38"/>
  <c r="P859" i="38"/>
  <c r="N859" i="38"/>
  <c r="M861" i="38"/>
  <c r="R860" i="38"/>
  <c r="Q860" i="38"/>
  <c r="T860" i="38"/>
  <c r="S860" i="38"/>
  <c r="O860" i="38"/>
  <c r="N860" i="38"/>
  <c r="P860" i="38"/>
  <c r="T861" i="38"/>
  <c r="M862" i="38"/>
  <c r="Q861" i="38"/>
  <c r="S861" i="38"/>
  <c r="R861" i="38"/>
  <c r="O861" i="38"/>
  <c r="P861" i="38"/>
  <c r="N861" i="38"/>
  <c r="M863" i="38"/>
  <c r="R862" i="38"/>
  <c r="S862" i="38"/>
  <c r="T862" i="38"/>
  <c r="Q862" i="38"/>
  <c r="O862" i="38"/>
  <c r="P862" i="38"/>
  <c r="N862" i="38"/>
  <c r="S863" i="38"/>
  <c r="M864" i="38"/>
  <c r="Q863" i="38"/>
  <c r="R863" i="38"/>
  <c r="T863" i="38"/>
  <c r="O863" i="38"/>
  <c r="P863" i="38"/>
  <c r="N863" i="38"/>
  <c r="T864" i="38"/>
  <c r="S864" i="38"/>
  <c r="M865" i="38"/>
  <c r="R864" i="38"/>
  <c r="Q864" i="38"/>
  <c r="O864" i="38"/>
  <c r="P864" i="38"/>
  <c r="N864" i="38"/>
  <c r="M866" i="38"/>
  <c r="R865" i="38"/>
  <c r="Q865" i="38"/>
  <c r="T865" i="38"/>
  <c r="S865" i="38"/>
  <c r="O865" i="38"/>
  <c r="P865" i="38"/>
  <c r="N865" i="38"/>
  <c r="M867" i="38"/>
  <c r="T866" i="38"/>
  <c r="R866" i="38"/>
  <c r="S866" i="38"/>
  <c r="Q866" i="38"/>
  <c r="O866" i="38"/>
  <c r="P866" i="38"/>
  <c r="N866" i="38"/>
  <c r="T867" i="38"/>
  <c r="S867" i="38"/>
  <c r="M868" i="38"/>
  <c r="Q867" i="38"/>
  <c r="R867" i="38"/>
  <c r="O867" i="38"/>
  <c r="N867" i="38"/>
  <c r="P867" i="38"/>
  <c r="Q868" i="38"/>
  <c r="T868" i="38"/>
  <c r="S868" i="38"/>
  <c r="M869" i="38"/>
  <c r="R868" i="38"/>
  <c r="O868" i="38"/>
  <c r="P868" i="38"/>
  <c r="N868" i="38"/>
  <c r="M870" i="38"/>
  <c r="R869" i="38"/>
  <c r="T869" i="38"/>
  <c r="S869" i="38"/>
  <c r="Q869" i="38"/>
  <c r="O869" i="38"/>
  <c r="P869" i="38"/>
  <c r="N869" i="38"/>
  <c r="S870" i="38"/>
  <c r="R870" i="38"/>
  <c r="Q870" i="38"/>
  <c r="M871" i="38"/>
  <c r="T870" i="38"/>
  <c r="O870" i="38"/>
  <c r="P870" i="38"/>
  <c r="N870" i="38"/>
  <c r="R871" i="38"/>
  <c r="S871" i="38"/>
  <c r="M872" i="38"/>
  <c r="Q871" i="38"/>
  <c r="T871" i="38"/>
  <c r="O871" i="38"/>
  <c r="P871" i="38"/>
  <c r="N871" i="38"/>
  <c r="M873" i="38"/>
  <c r="Q872" i="38"/>
  <c r="R872" i="38"/>
  <c r="T872" i="38"/>
  <c r="S872" i="38"/>
  <c r="O872" i="38"/>
  <c r="P872" i="38"/>
  <c r="N872" i="38"/>
  <c r="R873" i="38"/>
  <c r="Q873" i="38"/>
  <c r="M874" i="38"/>
  <c r="T873" i="38"/>
  <c r="S873" i="38"/>
  <c r="O873" i="38"/>
  <c r="P873" i="38"/>
  <c r="N873" i="38"/>
  <c r="R874" i="38"/>
  <c r="Q874" i="38"/>
  <c r="M875" i="38"/>
  <c r="T874" i="38"/>
  <c r="S874" i="38"/>
  <c r="O874" i="38"/>
  <c r="P874" i="38"/>
  <c r="N874" i="38"/>
  <c r="T875" i="38"/>
  <c r="M876" i="38"/>
  <c r="S875" i="38"/>
  <c r="R875" i="38"/>
  <c r="Q875" i="38"/>
  <c r="O875" i="38"/>
  <c r="N875" i="38"/>
  <c r="P875" i="38"/>
  <c r="R876" i="38"/>
  <c r="T876" i="38"/>
  <c r="Q876" i="38"/>
  <c r="S876" i="38"/>
  <c r="M877" i="38"/>
  <c r="O876" i="38"/>
  <c r="N876" i="38"/>
  <c r="P876" i="38"/>
  <c r="T877" i="38"/>
  <c r="S877" i="38"/>
  <c r="Q877" i="38"/>
  <c r="R877" i="38"/>
  <c r="M878" i="38"/>
  <c r="O877" i="38"/>
  <c r="P877" i="38"/>
  <c r="N877" i="38"/>
  <c r="S878" i="38"/>
  <c r="Q878" i="38"/>
  <c r="T878" i="38"/>
  <c r="M879" i="38"/>
  <c r="R878" i="38"/>
  <c r="O878" i="38"/>
  <c r="P878" i="38"/>
  <c r="N878" i="38"/>
  <c r="N879" i="38"/>
  <c r="Q879" i="38"/>
  <c r="M880" i="38"/>
  <c r="R879" i="38"/>
  <c r="T879" i="38"/>
  <c r="S879" i="38"/>
  <c r="O879" i="38"/>
  <c r="P879" i="38"/>
  <c r="Q880" i="38"/>
  <c r="T880" i="38"/>
  <c r="M881" i="38"/>
  <c r="S880" i="38"/>
  <c r="R880" i="38"/>
  <c r="O880" i="38"/>
  <c r="P880" i="38"/>
  <c r="N880" i="38"/>
  <c r="N881" i="38"/>
  <c r="Q881" i="38"/>
  <c r="S881" i="38"/>
  <c r="T881" i="38"/>
  <c r="R881" i="38"/>
  <c r="M882" i="38"/>
  <c r="O881" i="38"/>
  <c r="P881" i="38"/>
  <c r="S882" i="38"/>
  <c r="R882" i="38"/>
  <c r="T882" i="38"/>
  <c r="M883" i="38"/>
  <c r="Q882" i="38"/>
  <c r="O882" i="38"/>
  <c r="P882" i="38"/>
  <c r="N882" i="38"/>
  <c r="R883" i="38"/>
  <c r="Q883" i="38"/>
  <c r="S883" i="38"/>
  <c r="T883" i="38"/>
  <c r="M884" i="38"/>
  <c r="O883" i="38"/>
  <c r="P883" i="38"/>
  <c r="N883" i="38"/>
  <c r="N884" i="38"/>
  <c r="M885" i="38"/>
  <c r="Q884" i="38"/>
  <c r="R884" i="38"/>
  <c r="T884" i="38"/>
  <c r="S884" i="38"/>
  <c r="O884" i="38"/>
  <c r="P884" i="38"/>
  <c r="S885" i="38"/>
  <c r="T885" i="38"/>
  <c r="Q885" i="38"/>
  <c r="R885" i="38"/>
  <c r="M886" i="38"/>
  <c r="O885" i="38"/>
  <c r="P885" i="38"/>
  <c r="N885" i="38"/>
  <c r="N886" i="38"/>
  <c r="M887" i="38"/>
  <c r="T886" i="38"/>
  <c r="R886" i="38"/>
  <c r="Q886" i="38"/>
  <c r="S886" i="38"/>
  <c r="O886" i="38"/>
  <c r="P886" i="38"/>
  <c r="Q887" i="38"/>
  <c r="S887" i="38"/>
  <c r="R887" i="38"/>
  <c r="T887" i="38"/>
  <c r="M888" i="38"/>
  <c r="O887" i="38"/>
  <c r="P887" i="38"/>
  <c r="N887" i="38"/>
  <c r="N888" i="38"/>
  <c r="Q888" i="38"/>
  <c r="R888" i="38"/>
  <c r="T888" i="38"/>
  <c r="M889" i="38"/>
  <c r="S888" i="38"/>
  <c r="O888" i="38"/>
  <c r="P888" i="38"/>
  <c r="Q889" i="38"/>
  <c r="T889" i="38"/>
  <c r="R889" i="38"/>
  <c r="S889" i="38"/>
  <c r="M890" i="38"/>
  <c r="O889" i="38"/>
  <c r="P889" i="38"/>
  <c r="N889" i="38"/>
  <c r="N890" i="38"/>
  <c r="Q890" i="38"/>
  <c r="S890" i="38"/>
  <c r="T890" i="38"/>
  <c r="M891" i="38"/>
  <c r="R890" i="38"/>
  <c r="O890" i="38"/>
  <c r="P890" i="38"/>
  <c r="S891" i="38"/>
  <c r="Q891" i="38"/>
  <c r="R891" i="38"/>
  <c r="T891" i="38"/>
  <c r="M892" i="38"/>
  <c r="O891" i="38"/>
  <c r="P891" i="38"/>
  <c r="N891" i="38"/>
  <c r="N892" i="38"/>
  <c r="T892" i="38"/>
  <c r="Q892" i="38"/>
  <c r="S892" i="38"/>
  <c r="M893" i="38"/>
  <c r="R892" i="38"/>
  <c r="O892" i="38"/>
  <c r="P892" i="38"/>
  <c r="T893" i="38"/>
  <c r="Q893" i="38"/>
  <c r="S893" i="38"/>
  <c r="M894" i="38"/>
  <c r="R893" i="38"/>
  <c r="O893" i="38"/>
  <c r="P893" i="38"/>
  <c r="N893" i="38"/>
  <c r="M895" i="38"/>
  <c r="Q894" i="38"/>
  <c r="T894" i="38"/>
  <c r="S894" i="38"/>
  <c r="R894" i="38"/>
  <c r="O894" i="38"/>
  <c r="P894" i="38"/>
  <c r="N894" i="38"/>
  <c r="N895" i="38"/>
  <c r="R895" i="38"/>
  <c r="T895" i="38"/>
  <c r="S895" i="38"/>
  <c r="Q895" i="38"/>
  <c r="M896" i="38"/>
  <c r="O895" i="38"/>
  <c r="P895" i="38"/>
  <c r="Q896" i="38"/>
  <c r="T896" i="38"/>
  <c r="S896" i="38"/>
  <c r="R896" i="38"/>
  <c r="M897" i="38"/>
  <c r="O896" i="38"/>
  <c r="P896" i="38"/>
  <c r="N896" i="38"/>
  <c r="N897" i="38"/>
  <c r="R897" i="38"/>
  <c r="M898" i="38"/>
  <c r="S897" i="38"/>
  <c r="Q897" i="38"/>
  <c r="T897" i="38"/>
  <c r="O897" i="38"/>
  <c r="P897" i="38"/>
  <c r="R898" i="38"/>
  <c r="Q898" i="38"/>
  <c r="M899" i="38"/>
  <c r="S898" i="38"/>
  <c r="T898" i="38"/>
  <c r="O898" i="38"/>
  <c r="P898" i="38"/>
  <c r="N898" i="38"/>
  <c r="N899" i="38"/>
  <c r="M900" i="38"/>
  <c r="T899" i="38"/>
  <c r="Q899" i="38"/>
  <c r="S899" i="38"/>
  <c r="R899" i="38"/>
  <c r="O899" i="38"/>
  <c r="P899" i="38"/>
  <c r="Q900" i="38"/>
  <c r="S900" i="38"/>
  <c r="M901" i="38"/>
  <c r="R900" i="38"/>
  <c r="T900" i="38"/>
  <c r="O900" i="38"/>
  <c r="P900" i="38"/>
  <c r="N900" i="38"/>
  <c r="N901" i="38"/>
  <c r="R901" i="38"/>
  <c r="S901" i="38"/>
  <c r="M902" i="38"/>
  <c r="T901" i="38"/>
  <c r="Q901" i="38"/>
  <c r="O901" i="38"/>
  <c r="P901" i="38"/>
  <c r="Q902" i="38"/>
  <c r="T902" i="38"/>
  <c r="S902" i="38"/>
  <c r="R902" i="38"/>
  <c r="M903" i="38"/>
  <c r="O902" i="38"/>
  <c r="P902" i="38"/>
  <c r="N902" i="38"/>
  <c r="N903" i="38"/>
  <c r="M904" i="38"/>
  <c r="S903" i="38"/>
  <c r="Q903" i="38"/>
  <c r="R903" i="38"/>
  <c r="T903" i="38"/>
  <c r="O903" i="38"/>
  <c r="P903" i="38"/>
  <c r="R904" i="38"/>
  <c r="S904" i="38"/>
  <c r="T904" i="38"/>
  <c r="Q904" i="38"/>
  <c r="M905" i="38"/>
  <c r="O904" i="38"/>
  <c r="P904" i="38"/>
  <c r="N904" i="38"/>
  <c r="N905" i="38"/>
  <c r="S905" i="38"/>
  <c r="T905" i="38"/>
  <c r="Q905" i="38"/>
  <c r="M906" i="38"/>
  <c r="R905" i="38"/>
  <c r="O905" i="38"/>
  <c r="P905" i="38"/>
  <c r="R906" i="38"/>
  <c r="S906" i="38"/>
  <c r="T906" i="38"/>
  <c r="M907" i="38"/>
  <c r="Q906" i="38"/>
  <c r="O906" i="38"/>
  <c r="N906" i="38"/>
  <c r="P906" i="38"/>
  <c r="T907" i="38"/>
  <c r="M908" i="38"/>
  <c r="Q907" i="38"/>
  <c r="S907" i="38"/>
  <c r="R907" i="38"/>
  <c r="O907" i="38"/>
  <c r="P907" i="38"/>
  <c r="N907" i="38"/>
  <c r="N908" i="38"/>
  <c r="M909" i="38"/>
  <c r="S908" i="38"/>
  <c r="Q908" i="38"/>
  <c r="T908" i="38"/>
  <c r="R908" i="38"/>
  <c r="O908" i="38"/>
  <c r="P908" i="38"/>
  <c r="R909" i="38"/>
  <c r="T909" i="38"/>
  <c r="S909" i="38"/>
  <c r="M910" i="38"/>
  <c r="Q909" i="38"/>
  <c r="O909" i="38"/>
  <c r="P909" i="38"/>
  <c r="N909" i="38"/>
  <c r="R910" i="38"/>
  <c r="Q910" i="38"/>
  <c r="S910" i="38"/>
  <c r="M911" i="38"/>
  <c r="T910" i="38"/>
  <c r="O910" i="38"/>
  <c r="N910" i="38"/>
  <c r="P910" i="38"/>
  <c r="M912" i="38"/>
  <c r="R911" i="38"/>
  <c r="Q911" i="38"/>
  <c r="T911" i="38"/>
  <c r="S911" i="38"/>
  <c r="O911" i="38"/>
  <c r="P911" i="38"/>
  <c r="N911" i="38"/>
  <c r="R912" i="38"/>
  <c r="M913" i="38"/>
  <c r="T912" i="38"/>
  <c r="Q912" i="38"/>
  <c r="S912" i="38"/>
  <c r="O912" i="38"/>
  <c r="P912" i="38"/>
  <c r="N912" i="38"/>
  <c r="R913" i="38"/>
  <c r="Q913" i="38"/>
  <c r="T913" i="38"/>
  <c r="S913" i="38"/>
  <c r="M914" i="38"/>
  <c r="O913" i="38"/>
  <c r="P913" i="38"/>
  <c r="N913" i="38"/>
  <c r="M915" i="38"/>
  <c r="Q914" i="38"/>
  <c r="R914" i="38"/>
  <c r="T914" i="38"/>
  <c r="S914" i="38"/>
  <c r="O914" i="38"/>
  <c r="N914" i="38"/>
  <c r="P914" i="38"/>
  <c r="R915" i="38"/>
  <c r="T915" i="38"/>
  <c r="M916" i="38"/>
  <c r="S915" i="38"/>
  <c r="Q915" i="38"/>
  <c r="O915" i="38"/>
  <c r="N915" i="38"/>
  <c r="P915" i="38"/>
  <c r="M917" i="38"/>
  <c r="R916" i="38"/>
  <c r="Q916" i="38"/>
  <c r="T916" i="38"/>
  <c r="S916" i="38"/>
  <c r="O916" i="38"/>
  <c r="N916" i="38"/>
  <c r="P916" i="38"/>
  <c r="T917" i="38"/>
  <c r="S917" i="38"/>
  <c r="M918" i="38"/>
  <c r="R917" i="38"/>
  <c r="Q917" i="38"/>
  <c r="O917" i="38"/>
  <c r="N917" i="38"/>
  <c r="P917" i="38"/>
  <c r="T918" i="38"/>
  <c r="R918" i="38"/>
  <c r="M919" i="38"/>
  <c r="S918" i="38"/>
  <c r="Q918" i="38"/>
  <c r="O918" i="38"/>
  <c r="N918" i="38"/>
  <c r="R919" i="38"/>
  <c r="M920" i="38"/>
  <c r="Q919" i="38"/>
  <c r="T919" i="38"/>
  <c r="S919" i="38"/>
  <c r="O919" i="38"/>
  <c r="N919" i="38"/>
  <c r="P918" i="38"/>
  <c r="P919" i="38"/>
  <c r="T920" i="38"/>
  <c r="R920" i="38"/>
  <c r="Q920" i="38"/>
  <c r="S920" i="38"/>
  <c r="M921" i="38"/>
  <c r="O920" i="38"/>
  <c r="N920" i="38"/>
  <c r="R921" i="38"/>
  <c r="T921" i="38"/>
  <c r="Q921" i="38"/>
  <c r="M922" i="38"/>
  <c r="S921" i="38"/>
  <c r="O921" i="38"/>
  <c r="N921" i="38"/>
  <c r="P920" i="38"/>
  <c r="P921" i="38"/>
  <c r="T922" i="38"/>
  <c r="M923" i="38"/>
  <c r="R922" i="38"/>
  <c r="S922" i="38"/>
  <c r="Q922" i="38"/>
  <c r="O922" i="38"/>
  <c r="P922" i="38"/>
  <c r="N922" i="38"/>
  <c r="R923" i="38"/>
  <c r="S923" i="38"/>
  <c r="M924" i="38"/>
  <c r="T923" i="38"/>
  <c r="Q923" i="38"/>
  <c r="O923" i="38"/>
  <c r="P923" i="38"/>
  <c r="N923" i="38"/>
  <c r="T924" i="38"/>
  <c r="S924" i="38"/>
  <c r="R924" i="38"/>
  <c r="M925" i="38"/>
  <c r="Q924" i="38"/>
  <c r="O924" i="38"/>
  <c r="P924" i="38"/>
  <c r="N924" i="38"/>
  <c r="T925" i="38"/>
  <c r="Q925" i="38"/>
  <c r="R925" i="38"/>
  <c r="S925" i="38"/>
  <c r="M926" i="38"/>
  <c r="O925" i="38"/>
  <c r="N925" i="38"/>
  <c r="S926" i="38"/>
  <c r="M927" i="38"/>
  <c r="Q926" i="38"/>
  <c r="R926" i="38"/>
  <c r="T926" i="38"/>
  <c r="O926" i="38"/>
  <c r="P926" i="38"/>
  <c r="N926" i="38"/>
  <c r="P925" i="38"/>
  <c r="T927" i="38"/>
  <c r="M928" i="38"/>
  <c r="S927" i="38"/>
  <c r="Q927" i="38"/>
  <c r="R927" i="38"/>
  <c r="O927" i="38"/>
  <c r="P927" i="38"/>
  <c r="N927" i="38"/>
  <c r="R928" i="38"/>
  <c r="S928" i="38"/>
  <c r="Q928" i="38"/>
  <c r="T928" i="38"/>
  <c r="M929" i="38"/>
  <c r="O928" i="38"/>
  <c r="P928" i="38"/>
  <c r="N928" i="38"/>
  <c r="Q929" i="38"/>
  <c r="R929" i="38"/>
  <c r="M930" i="38"/>
  <c r="T929" i="38"/>
  <c r="S929" i="38"/>
  <c r="O929" i="38"/>
  <c r="P929" i="38"/>
  <c r="N929" i="38"/>
  <c r="Q930" i="38"/>
  <c r="S930" i="38"/>
  <c r="M931" i="38"/>
  <c r="R930" i="38"/>
  <c r="T930" i="38"/>
  <c r="O930" i="38"/>
  <c r="P930" i="38"/>
  <c r="N930" i="38"/>
  <c r="S931" i="38"/>
  <c r="R931" i="38"/>
  <c r="Q931" i="38"/>
  <c r="M932" i="38"/>
  <c r="T931" i="38"/>
  <c r="O931" i="38"/>
  <c r="P931" i="38"/>
  <c r="N931" i="38"/>
  <c r="M933" i="38"/>
  <c r="S932" i="38"/>
  <c r="R932" i="38"/>
  <c r="T932" i="38"/>
  <c r="Q932" i="38"/>
  <c r="O932" i="38"/>
  <c r="N932" i="38"/>
  <c r="P932" i="38"/>
  <c r="R933" i="38"/>
  <c r="S933" i="38"/>
  <c r="Q933" i="38"/>
  <c r="T933" i="38"/>
  <c r="M934" i="38"/>
  <c r="O933" i="38"/>
  <c r="P933" i="38"/>
  <c r="N933" i="38"/>
  <c r="T934" i="38"/>
  <c r="M935" i="38"/>
  <c r="S934" i="38"/>
  <c r="Q934" i="38"/>
  <c r="R934" i="38"/>
  <c r="O934" i="38"/>
  <c r="P934" i="38"/>
  <c r="N934" i="38"/>
  <c r="T935" i="38"/>
  <c r="S935" i="38"/>
  <c r="M936" i="38"/>
  <c r="Q935" i="38"/>
  <c r="R935" i="38"/>
  <c r="O935" i="38"/>
  <c r="P935" i="38"/>
  <c r="N935" i="38"/>
  <c r="S936" i="38"/>
  <c r="T936" i="38"/>
  <c r="M937" i="38"/>
  <c r="Q936" i="38"/>
  <c r="R936" i="38"/>
  <c r="O936" i="38"/>
  <c r="N936" i="38"/>
  <c r="P936" i="38"/>
  <c r="Q937" i="38"/>
  <c r="R937" i="38"/>
  <c r="S937" i="38"/>
  <c r="M938" i="38"/>
  <c r="T937" i="38"/>
  <c r="O937" i="38"/>
  <c r="P937" i="38"/>
  <c r="N937" i="38"/>
  <c r="Q938" i="38"/>
  <c r="T938" i="38"/>
  <c r="R938" i="38"/>
  <c r="S938" i="38"/>
  <c r="M939" i="38"/>
  <c r="O938" i="38"/>
  <c r="P938" i="38"/>
  <c r="N938" i="38"/>
  <c r="M940" i="38"/>
  <c r="Q939" i="38"/>
  <c r="S939" i="38"/>
  <c r="T939" i="38"/>
  <c r="R939" i="38"/>
  <c r="O939" i="38"/>
  <c r="N939" i="38"/>
  <c r="P939" i="38"/>
  <c r="T940" i="38"/>
  <c r="S940" i="38"/>
  <c r="Q940" i="38"/>
  <c r="M941" i="38"/>
  <c r="R940" i="38"/>
  <c r="O940" i="38"/>
  <c r="P940" i="38"/>
  <c r="N940" i="38"/>
  <c r="T941" i="38"/>
  <c r="Q941" i="38"/>
  <c r="S941" i="38"/>
  <c r="M942" i="38"/>
  <c r="R941" i="38"/>
  <c r="O941" i="38"/>
  <c r="P941" i="38"/>
  <c r="N941" i="38"/>
  <c r="T942" i="38"/>
  <c r="M943" i="38"/>
  <c r="S942" i="38"/>
  <c r="Q942" i="38"/>
  <c r="R942" i="38"/>
  <c r="O942" i="38"/>
  <c r="P942" i="38"/>
  <c r="N942" i="38"/>
  <c r="S943" i="38"/>
  <c r="M944" i="38"/>
  <c r="T943" i="38"/>
  <c r="R943" i="38"/>
  <c r="Q943" i="38"/>
  <c r="O943" i="38"/>
  <c r="P943" i="38"/>
  <c r="N943" i="38"/>
  <c r="M945" i="38"/>
  <c r="S944" i="38"/>
  <c r="Q944" i="38"/>
  <c r="R944" i="38"/>
  <c r="T944" i="38"/>
  <c r="O944" i="38"/>
  <c r="P944" i="38"/>
  <c r="N944" i="38"/>
  <c r="M946" i="38"/>
  <c r="T945" i="38"/>
  <c r="Q945" i="38"/>
  <c r="S945" i="38"/>
  <c r="R945" i="38"/>
  <c r="O945" i="38"/>
  <c r="P945" i="38"/>
  <c r="N945" i="38"/>
  <c r="M947" i="38"/>
  <c r="T946" i="38"/>
  <c r="Q946" i="38"/>
  <c r="R946" i="38"/>
  <c r="S946" i="38"/>
  <c r="O946" i="38"/>
  <c r="P946" i="38"/>
  <c r="N946" i="38"/>
  <c r="R947" i="38"/>
  <c r="Q947" i="38"/>
  <c r="M948" i="38"/>
  <c r="S947" i="38"/>
  <c r="T947" i="38"/>
  <c r="O947" i="38"/>
  <c r="P947" i="38"/>
  <c r="N947" i="38"/>
  <c r="S948" i="38"/>
  <c r="Q948" i="38"/>
  <c r="T948" i="38"/>
  <c r="M949" i="38"/>
  <c r="R948" i="38"/>
  <c r="O948" i="38"/>
  <c r="P948" i="38"/>
  <c r="N948" i="38"/>
  <c r="M950" i="38"/>
  <c r="T949" i="38"/>
  <c r="R949" i="38"/>
  <c r="S949" i="38"/>
  <c r="Q949" i="38"/>
  <c r="O949" i="38"/>
  <c r="P949" i="38"/>
  <c r="N949" i="38"/>
  <c r="Q950" i="38"/>
  <c r="S950" i="38"/>
  <c r="M951" i="38"/>
  <c r="T950" i="38"/>
  <c r="R950" i="38"/>
  <c r="O950" i="38"/>
  <c r="N950" i="38"/>
  <c r="P950" i="38"/>
  <c r="Q951" i="38"/>
  <c r="T951" i="38"/>
  <c r="S951" i="38"/>
  <c r="M952" i="38"/>
  <c r="R951" i="38"/>
  <c r="O951" i="38"/>
  <c r="P951" i="38"/>
  <c r="N951" i="38"/>
  <c r="N952" i="38"/>
  <c r="S952" i="38"/>
  <c r="M953" i="38"/>
  <c r="R952" i="38"/>
  <c r="Q952" i="38"/>
  <c r="T952" i="38"/>
  <c r="O952" i="38"/>
  <c r="P952" i="38"/>
  <c r="M954" i="38"/>
  <c r="T953" i="38"/>
  <c r="S953" i="38"/>
  <c r="Q953" i="38"/>
  <c r="R953" i="38"/>
  <c r="O953" i="38"/>
  <c r="P953" i="38"/>
  <c r="N953" i="38"/>
  <c r="N954" i="38"/>
  <c r="S954" i="38"/>
  <c r="T954" i="38"/>
  <c r="M955" i="38"/>
  <c r="Q954" i="38"/>
  <c r="R954" i="38"/>
  <c r="O954" i="38"/>
  <c r="P954" i="38"/>
  <c r="S955" i="38"/>
  <c r="R955" i="38"/>
  <c r="Q955" i="38"/>
  <c r="M956" i="38"/>
  <c r="T955" i="38"/>
  <c r="O955" i="38"/>
  <c r="P955" i="38"/>
  <c r="N955" i="38"/>
  <c r="N956" i="38"/>
  <c r="Q956" i="38"/>
  <c r="T956" i="38"/>
  <c r="R956" i="38"/>
  <c r="S956" i="38"/>
  <c r="M957" i="38"/>
  <c r="O956" i="38"/>
  <c r="P956" i="38"/>
  <c r="T957" i="38"/>
  <c r="S957" i="38"/>
  <c r="R957" i="38"/>
  <c r="M958" i="38"/>
  <c r="Q957" i="38"/>
  <c r="O957" i="38"/>
  <c r="P957" i="38"/>
  <c r="N957" i="38"/>
  <c r="N958" i="38"/>
  <c r="S958" i="38"/>
  <c r="Q958" i="38"/>
  <c r="R958" i="38"/>
  <c r="T958" i="38"/>
  <c r="M959" i="38"/>
  <c r="O958" i="38"/>
  <c r="P958" i="38"/>
  <c r="R959" i="38"/>
  <c r="T959" i="38"/>
  <c r="M960" i="38"/>
  <c r="Q959" i="38"/>
  <c r="S959" i="38"/>
  <c r="O959" i="38"/>
  <c r="P959" i="38"/>
  <c r="N959" i="38"/>
  <c r="S960" i="38"/>
  <c r="T960" i="38"/>
  <c r="M961" i="38"/>
  <c r="Q960" i="38"/>
  <c r="R960" i="38"/>
  <c r="O960" i="38"/>
  <c r="N960" i="38"/>
  <c r="P960" i="38"/>
  <c r="S961" i="38"/>
  <c r="Q961" i="38"/>
  <c r="T961" i="38"/>
  <c r="R961" i="38"/>
  <c r="M962" i="38"/>
  <c r="O961" i="38"/>
  <c r="P961" i="38"/>
  <c r="N961" i="38"/>
  <c r="N962" i="38"/>
  <c r="T962" i="38"/>
  <c r="Q962" i="38"/>
  <c r="M963" i="38"/>
  <c r="R962" i="38"/>
  <c r="S962" i="38"/>
  <c r="O962" i="38"/>
  <c r="P962" i="38"/>
  <c r="Q963" i="38"/>
  <c r="T963" i="38"/>
  <c r="R963" i="38"/>
  <c r="S963" i="38"/>
  <c r="M964" i="38"/>
  <c r="O963" i="38"/>
  <c r="P963" i="38"/>
  <c r="N963" i="38"/>
  <c r="N964" i="38"/>
  <c r="T964" i="38"/>
  <c r="Q964" i="38"/>
  <c r="M965" i="38"/>
  <c r="S964" i="38"/>
  <c r="R964" i="38"/>
  <c r="O964" i="38"/>
  <c r="P964" i="38"/>
  <c r="M966" i="38"/>
  <c r="T965" i="38"/>
  <c r="S965" i="38"/>
  <c r="Q965" i="38"/>
  <c r="R965" i="38"/>
  <c r="O965" i="38"/>
  <c r="P965" i="38"/>
  <c r="N965" i="38"/>
  <c r="N966" i="38"/>
  <c r="T966" i="38"/>
  <c r="Q966" i="38"/>
  <c r="R966" i="38"/>
  <c r="M967" i="38"/>
  <c r="S966" i="38"/>
  <c r="O966" i="38"/>
  <c r="P966" i="38"/>
  <c r="M968" i="38"/>
  <c r="S967" i="38"/>
  <c r="R967" i="38"/>
  <c r="Q967" i="38"/>
  <c r="T967" i="38"/>
  <c r="O967" i="38"/>
  <c r="P967" i="38"/>
  <c r="N967" i="38"/>
  <c r="N968" i="38"/>
  <c r="Q968" i="38"/>
  <c r="R968" i="38"/>
  <c r="T968" i="38"/>
  <c r="M969" i="38"/>
  <c r="S968" i="38"/>
  <c r="O968" i="38"/>
  <c r="P968" i="38"/>
  <c r="R969" i="38"/>
  <c r="Q969" i="38"/>
  <c r="T969" i="38"/>
  <c r="S969" i="38"/>
  <c r="M970" i="38"/>
  <c r="O969" i="38"/>
  <c r="P969" i="38"/>
  <c r="N969" i="38"/>
  <c r="S970" i="38"/>
  <c r="Q970" i="38"/>
  <c r="M971" i="38"/>
  <c r="T970" i="38"/>
  <c r="R970" i="38"/>
  <c r="O970" i="38"/>
  <c r="P970" i="38"/>
  <c r="N970" i="38"/>
  <c r="Q971" i="38"/>
  <c r="T971" i="38"/>
  <c r="S971" i="38"/>
  <c r="R971" i="38"/>
  <c r="M972" i="38"/>
  <c r="O971" i="38"/>
  <c r="P971" i="38"/>
  <c r="N971" i="38"/>
  <c r="N972" i="38"/>
  <c r="M973" i="38"/>
  <c r="R972" i="38"/>
  <c r="Q972" i="38"/>
  <c r="T972" i="38"/>
  <c r="S972" i="38"/>
  <c r="O972" i="38"/>
  <c r="P972" i="38"/>
  <c r="R973" i="38"/>
  <c r="S973" i="38"/>
  <c r="M974" i="38"/>
  <c r="Q973" i="38"/>
  <c r="T973" i="38"/>
  <c r="O973" i="38"/>
  <c r="P973" i="38"/>
  <c r="N973" i="38"/>
  <c r="N974" i="38"/>
  <c r="S974" i="38"/>
  <c r="Q974" i="38"/>
  <c r="M975" i="38"/>
  <c r="R974" i="38"/>
  <c r="T974" i="38"/>
  <c r="O974" i="38"/>
  <c r="P974" i="38"/>
  <c r="Q975" i="38"/>
  <c r="S975" i="38"/>
  <c r="M976" i="38"/>
  <c r="T975" i="38"/>
  <c r="R975" i="38"/>
  <c r="O975" i="38"/>
  <c r="P975" i="38"/>
  <c r="N975" i="38"/>
  <c r="N976" i="38"/>
  <c r="M977" i="38"/>
  <c r="S976" i="38"/>
  <c r="Q976" i="38"/>
  <c r="T976" i="38"/>
  <c r="R976" i="38"/>
  <c r="O976" i="38"/>
  <c r="P976" i="38"/>
  <c r="Q977" i="38"/>
  <c r="R977" i="38"/>
  <c r="T977" i="38"/>
  <c r="S977" i="38"/>
  <c r="M978" i="38"/>
  <c r="O977" i="38"/>
  <c r="P977" i="38"/>
  <c r="N977" i="38"/>
  <c r="N978" i="38"/>
  <c r="Q978" i="38"/>
  <c r="T978" i="38"/>
  <c r="S978" i="38"/>
  <c r="M979" i="38"/>
  <c r="N979" i="38"/>
  <c r="R978" i="38"/>
  <c r="O978" i="38"/>
  <c r="P978" i="38"/>
  <c r="M980" i="38"/>
  <c r="Q979" i="38"/>
  <c r="S979" i="38"/>
  <c r="T979" i="38"/>
  <c r="R979" i="38"/>
  <c r="O979" i="38"/>
  <c r="P979" i="38"/>
  <c r="R980" i="38"/>
  <c r="T980" i="38"/>
  <c r="S980" i="38"/>
  <c r="M981" i="38"/>
  <c r="Q980" i="38"/>
  <c r="O980" i="38"/>
  <c r="P980" i="38"/>
  <c r="N980" i="38"/>
  <c r="N981" i="38"/>
  <c r="T981" i="38"/>
  <c r="S981" i="38"/>
  <c r="R981" i="38"/>
  <c r="Q981" i="38"/>
  <c r="M982" i="38"/>
  <c r="O981" i="38"/>
  <c r="P981" i="38"/>
  <c r="R982" i="38"/>
  <c r="M983" i="38"/>
  <c r="Q982" i="38"/>
  <c r="T982" i="38"/>
  <c r="S982" i="38"/>
  <c r="O982" i="38"/>
  <c r="N982" i="38"/>
  <c r="P982" i="38"/>
  <c r="S983" i="38"/>
  <c r="M984" i="38"/>
  <c r="T983" i="38"/>
  <c r="R983" i="38"/>
  <c r="Q983" i="38"/>
  <c r="O983" i="38"/>
  <c r="N983" i="38"/>
  <c r="P983" i="38"/>
  <c r="T984" i="38"/>
  <c r="M985" i="38"/>
  <c r="S984" i="38"/>
  <c r="R984" i="38"/>
  <c r="Q984" i="38"/>
  <c r="O984" i="38"/>
  <c r="P984" i="38"/>
  <c r="N984" i="38"/>
  <c r="S985" i="38"/>
  <c r="Q985" i="38"/>
  <c r="M986" i="38"/>
  <c r="T985" i="38"/>
  <c r="R985" i="38"/>
  <c r="O985" i="38"/>
  <c r="P985" i="38"/>
  <c r="N985" i="38"/>
  <c r="M987" i="38"/>
  <c r="Q986" i="38"/>
  <c r="T986" i="38"/>
  <c r="R986" i="38"/>
  <c r="S986" i="38"/>
  <c r="O986" i="38"/>
  <c r="P986" i="38"/>
  <c r="N986" i="38"/>
  <c r="R987" i="38"/>
  <c r="T987" i="38"/>
  <c r="M988" i="38"/>
  <c r="S987" i="38"/>
  <c r="Q987" i="38"/>
  <c r="O987" i="38"/>
  <c r="N987" i="38"/>
  <c r="P987" i="38"/>
  <c r="Q988" i="38"/>
  <c r="S988" i="38"/>
  <c r="M989" i="38"/>
  <c r="R988" i="38"/>
  <c r="T988" i="38"/>
  <c r="O988" i="38"/>
  <c r="P988" i="38"/>
  <c r="N988" i="38"/>
  <c r="Q989" i="38"/>
  <c r="R989" i="38"/>
  <c r="M990" i="38"/>
  <c r="T989" i="38"/>
  <c r="S989" i="38"/>
  <c r="O989" i="38"/>
  <c r="N989" i="38"/>
  <c r="P989" i="38"/>
  <c r="S990" i="38"/>
  <c r="M991" i="38"/>
  <c r="Q990" i="38"/>
  <c r="R990" i="38"/>
  <c r="T990" i="38"/>
  <c r="O990" i="38"/>
  <c r="P990" i="38"/>
  <c r="N990" i="38"/>
  <c r="T991" i="38"/>
  <c r="M992" i="38"/>
  <c r="R991" i="38"/>
  <c r="S991" i="38"/>
  <c r="Q991" i="38"/>
  <c r="O991" i="38"/>
  <c r="N991" i="38"/>
  <c r="P991" i="38"/>
  <c r="T992" i="38"/>
  <c r="Q992" i="38"/>
  <c r="S992" i="38"/>
  <c r="M993" i="38"/>
  <c r="R992" i="38"/>
  <c r="O992" i="38"/>
  <c r="P992" i="38"/>
  <c r="N992" i="38"/>
  <c r="S993" i="38"/>
  <c r="Q993" i="38"/>
  <c r="T993" i="38"/>
  <c r="R993" i="38"/>
  <c r="M994" i="38"/>
  <c r="O993" i="38"/>
  <c r="P993" i="38"/>
  <c r="N993" i="38"/>
  <c r="S994" i="38"/>
  <c r="M995" i="38"/>
  <c r="R994" i="38"/>
  <c r="T994" i="38"/>
  <c r="Q994" i="38"/>
  <c r="O994" i="38"/>
  <c r="P994" i="38"/>
  <c r="N994" i="38"/>
  <c r="S995" i="38"/>
  <c r="T995" i="38"/>
  <c r="M996" i="38"/>
  <c r="R995" i="38"/>
  <c r="Q995" i="38"/>
  <c r="O995" i="38"/>
  <c r="P995" i="38"/>
  <c r="N995" i="38"/>
  <c r="R996" i="38"/>
  <c r="T996" i="38"/>
  <c r="S996" i="38"/>
  <c r="M997" i="38"/>
  <c r="Q996" i="38"/>
  <c r="O996" i="38"/>
  <c r="P996" i="38"/>
  <c r="N996" i="38"/>
  <c r="T997" i="38"/>
  <c r="Q997" i="38"/>
  <c r="S997" i="38"/>
  <c r="M998" i="38"/>
  <c r="R997" i="38"/>
  <c r="O997" i="38"/>
  <c r="P997" i="38"/>
  <c r="N997" i="38"/>
  <c r="S998" i="38"/>
  <c r="T998" i="38"/>
  <c r="M999" i="38"/>
  <c r="Q998" i="38"/>
  <c r="R998" i="38"/>
  <c r="O998" i="38"/>
  <c r="N998" i="38"/>
  <c r="P998" i="38"/>
  <c r="S999" i="38"/>
  <c r="T999" i="38"/>
  <c r="M1000" i="38"/>
  <c r="Q999" i="38"/>
  <c r="R999" i="38"/>
  <c r="O999" i="38"/>
  <c r="P999" i="38"/>
  <c r="N999" i="38"/>
  <c r="T1000" i="38"/>
  <c r="M1001" i="38"/>
  <c r="S1000" i="38"/>
  <c r="Q1000" i="38"/>
  <c r="R1000" i="38"/>
  <c r="O1000" i="38"/>
  <c r="P1000" i="38"/>
  <c r="N1000" i="38"/>
  <c r="T1001" i="38"/>
  <c r="S1001" i="38"/>
  <c r="Q1001" i="38"/>
  <c r="R1001" i="38"/>
  <c r="M1002" i="38"/>
  <c r="O1001" i="38"/>
  <c r="P1001" i="38"/>
  <c r="N1001" i="38"/>
  <c r="M1003" i="38"/>
  <c r="S1002" i="38"/>
  <c r="T1002" i="38"/>
  <c r="Q1002" i="38"/>
  <c r="R1002" i="38"/>
  <c r="O1002" i="38"/>
  <c r="N1002" i="38"/>
  <c r="P1002" i="38"/>
  <c r="T1003" i="38"/>
  <c r="Q1003" i="38"/>
  <c r="M1004" i="38"/>
  <c r="S1003" i="38"/>
  <c r="R1003" i="38"/>
  <c r="O1003" i="38"/>
  <c r="P1003" i="38"/>
  <c r="N1003" i="38"/>
  <c r="T1004" i="38"/>
  <c r="R1004" i="38"/>
  <c r="S1004" i="38"/>
  <c r="M1005" i="38"/>
  <c r="Q1004" i="38"/>
  <c r="O1004" i="38"/>
  <c r="N1004" i="38"/>
  <c r="P1004" i="38"/>
  <c r="M1006" i="38"/>
  <c r="T1005" i="38"/>
  <c r="R1005" i="38"/>
  <c r="Q1005" i="38"/>
  <c r="S1005" i="38"/>
  <c r="O1005" i="38"/>
  <c r="P1005" i="38"/>
  <c r="N1005" i="38"/>
  <c r="S1006" i="38"/>
  <c r="T1006" i="38"/>
  <c r="M1007" i="38"/>
  <c r="Q1006" i="38"/>
  <c r="R1006" i="38"/>
  <c r="O1006" i="38"/>
  <c r="N1006" i="38"/>
  <c r="P1006" i="38"/>
  <c r="R1007" i="38"/>
  <c r="Q1007" i="38"/>
  <c r="T1007" i="38"/>
  <c r="S1007" i="38"/>
  <c r="M1008" i="38"/>
  <c r="O1007" i="38"/>
  <c r="N1007" i="38"/>
  <c r="T1008" i="38"/>
  <c r="M1009" i="38"/>
  <c r="R1008" i="38"/>
  <c r="S1008" i="38"/>
  <c r="Q1008" i="38"/>
  <c r="O1008" i="38"/>
  <c r="N1008" i="38"/>
  <c r="P1008" i="38"/>
  <c r="P1007" i="38"/>
  <c r="R1009" i="38"/>
  <c r="Q1009" i="38"/>
  <c r="T1009" i="38"/>
  <c r="M1010" i="38"/>
  <c r="S1009" i="38"/>
  <c r="O1009" i="38"/>
  <c r="N1009" i="38"/>
  <c r="P1009" i="38"/>
  <c r="R1010" i="38"/>
  <c r="T1010" i="38"/>
  <c r="S1010" i="38"/>
  <c r="M1011" i="38"/>
  <c r="Q1010" i="38"/>
  <c r="O1010" i="38"/>
  <c r="N1010" i="38"/>
  <c r="P1010" i="38"/>
  <c r="M1012" i="38"/>
  <c r="S1011" i="38"/>
  <c r="Q1011" i="38"/>
  <c r="R1011" i="38"/>
  <c r="T1011" i="38"/>
  <c r="O1011" i="38"/>
  <c r="P1011" i="38"/>
  <c r="N1011" i="38"/>
  <c r="S1012" i="38"/>
  <c r="Q1012" i="38"/>
  <c r="R1012" i="38"/>
  <c r="M1013" i="38"/>
  <c r="T1012" i="38"/>
  <c r="O1012" i="38"/>
  <c r="P1012" i="38"/>
  <c r="N1012" i="38"/>
  <c r="M1014" i="38"/>
  <c r="T1013" i="38"/>
  <c r="R1013" i="38"/>
  <c r="S1013" i="38"/>
  <c r="Q1013" i="38"/>
  <c r="O1013" i="38"/>
  <c r="P1013" i="38"/>
  <c r="N1013" i="38"/>
  <c r="T1014" i="38"/>
  <c r="S1014" i="38"/>
  <c r="M1015" i="38"/>
  <c r="Q1014" i="38"/>
  <c r="R1014" i="38"/>
  <c r="O1014" i="38"/>
  <c r="P1014" i="38"/>
  <c r="N1014" i="38"/>
  <c r="M1016" i="38"/>
  <c r="R1015" i="38"/>
  <c r="Q1015" i="38"/>
  <c r="S1015" i="38"/>
  <c r="T1015" i="38"/>
  <c r="O1015" i="38"/>
  <c r="P1015" i="38"/>
  <c r="N1015" i="38"/>
  <c r="T1016" i="38"/>
  <c r="S1016" i="38"/>
  <c r="Q1016" i="38"/>
  <c r="M1017" i="38"/>
  <c r="R1016" i="38"/>
  <c r="O1016" i="38"/>
  <c r="P1016" i="38"/>
  <c r="N1016" i="38"/>
  <c r="Q1017" i="38"/>
  <c r="R1017" i="38"/>
  <c r="T1017" i="38"/>
  <c r="S1017" i="38"/>
  <c r="M1018" i="38"/>
  <c r="O1017" i="38"/>
  <c r="P1017" i="38"/>
  <c r="N1017" i="38"/>
  <c r="M1019" i="38"/>
  <c r="Q1018" i="38"/>
  <c r="T1018" i="38"/>
  <c r="R1018" i="38"/>
  <c r="S1018" i="38"/>
  <c r="O1018" i="38"/>
  <c r="N1018" i="38"/>
  <c r="P1018" i="38"/>
  <c r="M1020" i="38"/>
  <c r="T1019" i="38"/>
  <c r="S1019" i="38"/>
  <c r="Q1019" i="38"/>
  <c r="R1019" i="38"/>
  <c r="O1019" i="38"/>
  <c r="N1019" i="38"/>
  <c r="M1021" i="38"/>
  <c r="T1020" i="38"/>
  <c r="S1020" i="38"/>
  <c r="Q1020" i="38"/>
  <c r="R1020" i="38"/>
  <c r="O1020" i="38"/>
  <c r="N1020" i="38"/>
  <c r="P1019" i="38"/>
  <c r="P1020" i="38"/>
  <c r="T1021" i="38"/>
  <c r="S1021" i="38"/>
  <c r="R1021" i="38"/>
  <c r="M1022" i="38"/>
  <c r="Q1021" i="38"/>
  <c r="O1021" i="38"/>
  <c r="N1021" i="38"/>
  <c r="P1021" i="38"/>
  <c r="M1023" i="38"/>
  <c r="Q1022" i="38"/>
  <c r="S1022" i="38"/>
  <c r="T1022" i="38"/>
  <c r="R1022" i="38"/>
  <c r="O1022" i="38"/>
  <c r="N1022" i="38"/>
  <c r="P1022" i="38"/>
  <c r="M1024" i="38"/>
  <c r="Q1023" i="38"/>
  <c r="T1023" i="38"/>
  <c r="R1023" i="38"/>
  <c r="S1023" i="38"/>
  <c r="O1023" i="38"/>
  <c r="N1023" i="38"/>
  <c r="P1023" i="38"/>
  <c r="Q1024" i="38"/>
  <c r="R1024" i="38"/>
  <c r="T1024" i="38"/>
  <c r="S1024" i="38"/>
  <c r="M1025" i="38"/>
  <c r="O1024" i="38"/>
  <c r="P1024" i="38"/>
  <c r="N1024" i="38"/>
  <c r="T1025" i="38"/>
  <c r="Q1025" i="38"/>
  <c r="S1025" i="38"/>
  <c r="M1026" i="38"/>
  <c r="R1025" i="38"/>
  <c r="O1025" i="38"/>
  <c r="P1025" i="38"/>
  <c r="N1025" i="38"/>
  <c r="M1027" i="38"/>
  <c r="T1026" i="38"/>
  <c r="Q1026" i="38"/>
  <c r="R1026" i="38"/>
  <c r="S1026" i="38"/>
  <c r="O1026" i="38"/>
  <c r="P1026" i="38"/>
  <c r="N1026" i="38"/>
  <c r="N1027" i="38"/>
  <c r="R1027" i="38"/>
  <c r="S1027" i="38"/>
  <c r="T1027" i="38"/>
  <c r="M1028" i="38"/>
  <c r="Q1027" i="38"/>
  <c r="O1027" i="38"/>
  <c r="P1027" i="38"/>
  <c r="S1028" i="38"/>
  <c r="M1029" i="38"/>
  <c r="Q1028" i="38"/>
  <c r="R1028" i="38"/>
  <c r="T1028" i="38"/>
  <c r="O1028" i="38"/>
  <c r="P1028" i="38"/>
  <c r="N1028" i="38"/>
  <c r="N1029" i="38"/>
  <c r="S1029" i="38"/>
  <c r="Q1029" i="38"/>
  <c r="R1029" i="38"/>
  <c r="T1029" i="38"/>
  <c r="M1030" i="38"/>
  <c r="O1029" i="38"/>
  <c r="P1029" i="38"/>
  <c r="R1030" i="38"/>
  <c r="Q1030" i="38"/>
  <c r="T1030" i="38"/>
  <c r="M1031" i="38"/>
  <c r="S1030" i="38"/>
  <c r="O1030" i="38"/>
  <c r="P1030" i="38"/>
  <c r="N1030" i="38"/>
  <c r="N1031" i="38"/>
  <c r="T1031" i="38"/>
  <c r="Q1031" i="38"/>
  <c r="S1031" i="38"/>
  <c r="R1031" i="38"/>
  <c r="M1032" i="38"/>
  <c r="O1031" i="38"/>
  <c r="P1031" i="38"/>
  <c r="R1032" i="38"/>
  <c r="M1033" i="38"/>
  <c r="T1032" i="38"/>
  <c r="S1032" i="38"/>
  <c r="Q1032" i="38"/>
  <c r="O1032" i="38"/>
  <c r="P1032" i="38"/>
  <c r="N1032" i="38"/>
  <c r="T1033" i="38"/>
  <c r="M1034" i="38"/>
  <c r="R1033" i="38"/>
  <c r="S1033" i="38"/>
  <c r="Q1033" i="38"/>
  <c r="O1033" i="38"/>
  <c r="P1033" i="38"/>
  <c r="N1033" i="38"/>
  <c r="N1034" i="38"/>
  <c r="R1034" i="38"/>
  <c r="M1035" i="38"/>
  <c r="T1034" i="38"/>
  <c r="S1034" i="38"/>
  <c r="Q1034" i="38"/>
  <c r="O1034" i="38"/>
  <c r="P1034" i="38"/>
  <c r="R1035" i="38"/>
  <c r="S1035" i="38"/>
  <c r="M1036" i="38"/>
  <c r="Q1035" i="38"/>
  <c r="T1035" i="38"/>
  <c r="O1035" i="38"/>
  <c r="P1035" i="38"/>
  <c r="N1035" i="38"/>
  <c r="N1036" i="38"/>
  <c r="S1036" i="38"/>
  <c r="R1036" i="38"/>
  <c r="Q1036" i="38"/>
  <c r="M1037" i="38"/>
  <c r="T1036" i="38"/>
  <c r="O1036" i="38"/>
  <c r="P1036" i="38"/>
  <c r="T1037" i="38"/>
  <c r="M1038" i="38"/>
  <c r="S1037" i="38"/>
  <c r="R1037" i="38"/>
  <c r="Q1037" i="38"/>
  <c r="O1037" i="38"/>
  <c r="P1037" i="38"/>
  <c r="N1037" i="38"/>
  <c r="S1038" i="38"/>
  <c r="T1038" i="38"/>
  <c r="M1039" i="38"/>
  <c r="Q1038" i="38"/>
  <c r="R1038" i="38"/>
  <c r="O1038" i="38"/>
  <c r="P1038" i="38"/>
  <c r="N1038" i="38"/>
  <c r="Q1039" i="38"/>
  <c r="S1039" i="38"/>
  <c r="M1040" i="38"/>
  <c r="R1039" i="38"/>
  <c r="T1039" i="38"/>
  <c r="O1039" i="38"/>
  <c r="P1039" i="38"/>
  <c r="N1039" i="38"/>
  <c r="N1040" i="38"/>
  <c r="S1040" i="38"/>
  <c r="Q1040" i="38"/>
  <c r="T1040" i="38"/>
  <c r="M1041" i="38"/>
  <c r="R1040" i="38"/>
  <c r="O1040" i="38"/>
  <c r="P1040" i="38"/>
  <c r="R1041" i="38"/>
  <c r="S1041" i="38"/>
  <c r="Q1041" i="38"/>
  <c r="M1042" i="38"/>
  <c r="T1041" i="38"/>
  <c r="O1041" i="38"/>
  <c r="P1041" i="38"/>
  <c r="N1041" i="38"/>
  <c r="N1042" i="38"/>
  <c r="R1042" i="38"/>
  <c r="Q1042" i="38"/>
  <c r="M1043" i="38"/>
  <c r="T1042" i="38"/>
  <c r="S1042" i="38"/>
  <c r="O1042" i="38"/>
  <c r="P1042" i="38"/>
  <c r="R1043" i="38"/>
  <c r="T1043" i="38"/>
  <c r="M1044" i="38"/>
  <c r="S1043" i="38"/>
  <c r="Q1043" i="38"/>
  <c r="O1043" i="38"/>
  <c r="P1043" i="38"/>
  <c r="N1043" i="38"/>
  <c r="N1044" i="38"/>
  <c r="R1044" i="38"/>
  <c r="M1045" i="38"/>
  <c r="Q1044" i="38"/>
  <c r="S1044" i="38"/>
  <c r="T1044" i="38"/>
  <c r="O1044" i="38"/>
  <c r="P1044" i="38"/>
  <c r="M1046" i="38"/>
  <c r="R1045" i="38"/>
  <c r="S1045" i="38"/>
  <c r="T1045" i="38"/>
  <c r="Q1045" i="38"/>
  <c r="O1045" i="38"/>
  <c r="P1045" i="38"/>
  <c r="N1045" i="38"/>
  <c r="N1046" i="38"/>
  <c r="S1046" i="38"/>
  <c r="R1046" i="38"/>
  <c r="M1047" i="38"/>
  <c r="Q1046" i="38"/>
  <c r="T1046" i="38"/>
  <c r="O1046" i="38"/>
  <c r="P1046" i="38"/>
  <c r="T1047" i="38"/>
  <c r="R1047" i="38"/>
  <c r="S1047" i="38"/>
  <c r="Q1047" i="38"/>
  <c r="M1048" i="38"/>
  <c r="O1047" i="38"/>
  <c r="P1047" i="38"/>
  <c r="N1047" i="38"/>
  <c r="N1048" i="38"/>
  <c r="T1048" i="38"/>
  <c r="R1048" i="38"/>
  <c r="Q1048" i="38"/>
  <c r="S1048" i="38"/>
  <c r="M1049" i="38"/>
  <c r="O1048" i="38"/>
  <c r="P1048" i="38"/>
  <c r="T1049" i="38"/>
  <c r="M1050" i="38"/>
  <c r="S1049" i="38"/>
  <c r="Q1049" i="38"/>
  <c r="R1049" i="38"/>
  <c r="O1049" i="38"/>
  <c r="P1049" i="38"/>
  <c r="N1049" i="38"/>
  <c r="N1050" i="38"/>
  <c r="M1051" i="38"/>
  <c r="S1050" i="38"/>
  <c r="Q1050" i="38"/>
  <c r="T1050" i="38"/>
  <c r="R1050" i="38"/>
  <c r="O1050" i="38"/>
  <c r="P1050" i="38"/>
  <c r="T1051" i="38"/>
  <c r="Q1051" i="38"/>
  <c r="R1051" i="38"/>
  <c r="S1051" i="38"/>
  <c r="M1052" i="38"/>
  <c r="O1051" i="38"/>
  <c r="P1051" i="38"/>
  <c r="N1051" i="38"/>
  <c r="Q1052" i="38"/>
  <c r="S1052" i="38"/>
  <c r="T1052" i="38"/>
  <c r="R1052" i="38"/>
  <c r="M1053" i="38"/>
  <c r="O1052" i="38"/>
  <c r="P1052" i="38"/>
  <c r="N1052" i="38"/>
  <c r="R1053" i="38"/>
  <c r="T1053" i="38"/>
  <c r="M1054" i="38"/>
  <c r="S1053" i="38"/>
  <c r="Q1053" i="38"/>
  <c r="O1053" i="38"/>
  <c r="P1053" i="38"/>
  <c r="N1053" i="38"/>
  <c r="Q1054" i="38"/>
  <c r="T1054" i="38"/>
  <c r="R1054" i="38"/>
  <c r="M1055" i="38"/>
  <c r="S1054" i="38"/>
  <c r="O1054" i="38"/>
  <c r="N1054" i="38"/>
  <c r="P1054" i="38"/>
  <c r="T1055" i="38"/>
  <c r="Q1055" i="38"/>
  <c r="M1056" i="38"/>
  <c r="S1055" i="38"/>
  <c r="R1055" i="38"/>
  <c r="O1055" i="38"/>
  <c r="N1055" i="38"/>
  <c r="P1055" i="38"/>
  <c r="T1056" i="38"/>
  <c r="Q1056" i="38"/>
  <c r="R1056" i="38"/>
  <c r="S1056" i="38"/>
  <c r="M1057" i="38"/>
  <c r="O1056" i="38"/>
  <c r="P1056" i="38"/>
  <c r="N1056" i="38"/>
  <c r="M1058" i="38"/>
  <c r="R1057" i="38"/>
  <c r="Q1057" i="38"/>
  <c r="S1057" i="38"/>
  <c r="T1057" i="38"/>
  <c r="O1057" i="38"/>
  <c r="P1057" i="38"/>
  <c r="N1057" i="38"/>
  <c r="T1058" i="38"/>
  <c r="R1058" i="38"/>
  <c r="S1058" i="38"/>
  <c r="M1059" i="38"/>
  <c r="Q1058" i="38"/>
  <c r="O1058" i="38"/>
  <c r="P1058" i="38"/>
  <c r="N1058" i="38"/>
  <c r="S1059" i="38"/>
  <c r="R1059" i="38"/>
  <c r="T1059" i="38"/>
  <c r="M1060" i="38"/>
  <c r="Q1059" i="38"/>
  <c r="O1059" i="38"/>
  <c r="N1059" i="38"/>
  <c r="P1059" i="38"/>
  <c r="S1060" i="38"/>
  <c r="T1060" i="38"/>
  <c r="R1060" i="38"/>
  <c r="Q1060" i="38"/>
  <c r="M1061" i="38"/>
  <c r="O1060" i="38"/>
  <c r="N1060" i="38"/>
  <c r="P1060" i="38"/>
  <c r="R1061" i="38"/>
  <c r="Q1061" i="38"/>
  <c r="M1062" i="38"/>
  <c r="S1061" i="38"/>
  <c r="T1061" i="38"/>
  <c r="O1061" i="38"/>
  <c r="N1061" i="38"/>
  <c r="P1061" i="38"/>
  <c r="S1062" i="38"/>
  <c r="M1063" i="38"/>
  <c r="Q1062" i="38"/>
  <c r="R1062" i="38"/>
  <c r="T1062" i="38"/>
  <c r="O1062" i="38"/>
  <c r="N1062" i="38"/>
  <c r="P1062" i="38"/>
  <c r="S1063" i="38"/>
  <c r="M1064" i="38"/>
  <c r="Q1063" i="38"/>
  <c r="T1063" i="38"/>
  <c r="R1063" i="38"/>
  <c r="O1063" i="38"/>
  <c r="N1063" i="38"/>
  <c r="P1063" i="38"/>
  <c r="S1064" i="38"/>
  <c r="R1064" i="38"/>
  <c r="Q1064" i="38"/>
  <c r="M1065" i="38"/>
  <c r="T1064" i="38"/>
  <c r="O1064" i="38"/>
  <c r="N1064" i="38"/>
  <c r="P1064" i="38"/>
  <c r="T1065" i="38"/>
  <c r="Q1065" i="38"/>
  <c r="S1065" i="38"/>
  <c r="M1066" i="38"/>
  <c r="R1065" i="38"/>
  <c r="O1065" i="38"/>
  <c r="N1065" i="38"/>
  <c r="P1065" i="38"/>
  <c r="R1066" i="38"/>
  <c r="S1066" i="38"/>
  <c r="M1067" i="38"/>
  <c r="T1066" i="38"/>
  <c r="Q1066" i="38"/>
  <c r="O1066" i="38"/>
  <c r="N1066" i="38"/>
  <c r="S1067" i="38"/>
  <c r="Q1067" i="38"/>
  <c r="T1067" i="38"/>
  <c r="M1068" i="38"/>
  <c r="R1067" i="38"/>
  <c r="O1067" i="38"/>
  <c r="N1067" i="38"/>
  <c r="P1066" i="38"/>
  <c r="P1067" i="38"/>
  <c r="S1068" i="38"/>
  <c r="R1068" i="38"/>
  <c r="M1069" i="38"/>
  <c r="T1068" i="38"/>
  <c r="Q1068" i="38"/>
  <c r="O1068" i="38"/>
  <c r="N1068" i="38"/>
  <c r="P1068" i="38"/>
  <c r="M1070" i="38"/>
  <c r="T1069" i="38"/>
  <c r="R1069" i="38"/>
  <c r="S1069" i="38"/>
  <c r="Q1069" i="38"/>
  <c r="O1069" i="38"/>
  <c r="N1069" i="38"/>
  <c r="P1069" i="38"/>
  <c r="T1070" i="38"/>
  <c r="S1070" i="38"/>
  <c r="M1071" i="38"/>
  <c r="Q1070" i="38"/>
  <c r="R1070" i="38"/>
  <c r="O1070" i="38"/>
  <c r="N1070" i="38"/>
  <c r="P1070" i="38"/>
  <c r="Q1071" i="38"/>
  <c r="T1071" i="38"/>
  <c r="M1072" i="38"/>
  <c r="R1071" i="38"/>
  <c r="S1071" i="38"/>
  <c r="O1071" i="38"/>
  <c r="P1071" i="38"/>
  <c r="N1071" i="38"/>
  <c r="S1072" i="38"/>
  <c r="M1073" i="38"/>
  <c r="Q1072" i="38"/>
  <c r="T1072" i="38"/>
  <c r="R1072" i="38"/>
  <c r="O1072" i="38"/>
  <c r="P1072" i="38"/>
  <c r="N1072" i="38"/>
  <c r="Q1073" i="38"/>
  <c r="M1074" i="38"/>
  <c r="R1073" i="38"/>
  <c r="S1073" i="38"/>
  <c r="T1073" i="38"/>
  <c r="O1073" i="38"/>
  <c r="P1073" i="38"/>
  <c r="N1073" i="38"/>
  <c r="Q1074" i="38"/>
  <c r="T1074" i="38"/>
  <c r="R1074" i="38"/>
  <c r="S1074" i="38"/>
  <c r="M1075" i="38"/>
  <c r="O1074" i="38"/>
  <c r="P1074" i="38"/>
  <c r="N1074" i="38"/>
  <c r="R1075" i="38"/>
  <c r="Q1075" i="38"/>
  <c r="T1075" i="38"/>
  <c r="S1075" i="38"/>
  <c r="M1076" i="38"/>
  <c r="O1075" i="38"/>
  <c r="P1075" i="38"/>
  <c r="N1075" i="38"/>
  <c r="Q1076" i="38"/>
  <c r="S1076" i="38"/>
  <c r="R1076" i="38"/>
  <c r="T1076" i="38"/>
  <c r="M1077" i="38"/>
  <c r="O1076" i="38"/>
  <c r="P1076" i="38"/>
  <c r="N1076" i="38"/>
  <c r="T1077" i="38"/>
  <c r="R1077" i="38"/>
  <c r="S1077" i="38"/>
  <c r="M1078" i="38"/>
  <c r="Q1077" i="38"/>
  <c r="O1077" i="38"/>
  <c r="N1077" i="38"/>
  <c r="P1077" i="38"/>
  <c r="M1079" i="38"/>
  <c r="Q1078" i="38"/>
  <c r="R1078" i="38"/>
  <c r="T1078" i="38"/>
  <c r="S1078" i="38"/>
  <c r="O1078" i="38"/>
  <c r="P1078" i="38"/>
  <c r="N1078" i="38"/>
  <c r="M1080" i="38"/>
  <c r="Q1079" i="38"/>
  <c r="R1079" i="38"/>
  <c r="T1079" i="38"/>
  <c r="S1079" i="38"/>
  <c r="O1079" i="38"/>
  <c r="P1079" i="38"/>
  <c r="N1079" i="38"/>
  <c r="Q1080" i="38"/>
  <c r="T1080" i="38"/>
  <c r="S1080" i="38"/>
  <c r="M1081" i="38"/>
  <c r="R1080" i="38"/>
  <c r="O1080" i="38"/>
  <c r="P1080" i="38"/>
  <c r="N1080" i="38"/>
  <c r="M1082" i="38"/>
  <c r="T1081" i="38"/>
  <c r="Q1081" i="38"/>
  <c r="S1081" i="38"/>
  <c r="R1081" i="38"/>
  <c r="O1081" i="38"/>
  <c r="N1081" i="38"/>
  <c r="P1081" i="38"/>
  <c r="Q1082" i="38"/>
  <c r="R1082" i="38"/>
  <c r="M1083" i="38"/>
  <c r="T1082" i="38"/>
  <c r="S1082" i="38"/>
  <c r="O1082" i="38"/>
  <c r="P1082" i="38"/>
  <c r="N1082" i="38"/>
  <c r="T1083" i="38"/>
  <c r="S1083" i="38"/>
  <c r="M1084" i="38"/>
  <c r="Q1083" i="38"/>
  <c r="R1083" i="38"/>
  <c r="O1083" i="38"/>
  <c r="N1083" i="38"/>
  <c r="T1084" i="38"/>
  <c r="S1084" i="38"/>
  <c r="Q1084" i="38"/>
  <c r="R1084" i="38"/>
  <c r="M1085" i="38"/>
  <c r="O1084" i="38"/>
  <c r="P1084" i="38"/>
  <c r="N1084" i="38"/>
  <c r="P1083" i="38"/>
  <c r="S1085" i="38"/>
  <c r="M1086" i="38"/>
  <c r="Q1085" i="38"/>
  <c r="R1085" i="38"/>
  <c r="T1085" i="38"/>
  <c r="O1085" i="38"/>
  <c r="P1085" i="38"/>
  <c r="N1085" i="38"/>
  <c r="T1086" i="38"/>
  <c r="S1086" i="38"/>
  <c r="R1086" i="38"/>
  <c r="M1087" i="38"/>
  <c r="Q1086" i="38"/>
  <c r="O1086" i="38"/>
  <c r="P1086" i="38"/>
  <c r="N1086" i="38"/>
  <c r="T1087" i="38"/>
  <c r="R1087" i="38"/>
  <c r="S1087" i="38"/>
  <c r="M1088" i="38"/>
  <c r="Q1087" i="38"/>
  <c r="O1087" i="38"/>
  <c r="P1087" i="38"/>
  <c r="N1087" i="38"/>
  <c r="S1088" i="38"/>
  <c r="T1088" i="38"/>
  <c r="M1089" i="38"/>
  <c r="R1088" i="38"/>
  <c r="Q1088" i="38"/>
  <c r="O1088" i="38"/>
  <c r="P1088" i="38"/>
  <c r="N1088" i="38"/>
  <c r="T1089" i="38"/>
  <c r="R1089" i="38"/>
  <c r="S1089" i="38"/>
  <c r="Q1089" i="38"/>
  <c r="M1090" i="38"/>
  <c r="O1089" i="38"/>
  <c r="P1089" i="38"/>
  <c r="N1089" i="38"/>
  <c r="M1091" i="38"/>
  <c r="R1090" i="38"/>
  <c r="T1090" i="38"/>
  <c r="S1090" i="38"/>
  <c r="Q1090" i="38"/>
  <c r="O1090" i="38"/>
  <c r="P1090" i="38"/>
  <c r="N1090" i="38"/>
  <c r="T1091" i="38"/>
  <c r="S1091" i="38"/>
  <c r="M1092" i="38"/>
  <c r="Q1091" i="38"/>
  <c r="R1091" i="38"/>
  <c r="O1091" i="38"/>
  <c r="P1091" i="38"/>
  <c r="N1091" i="38"/>
  <c r="S1092" i="38"/>
  <c r="T1092" i="38"/>
  <c r="M1093" i="38"/>
  <c r="R1092" i="38"/>
  <c r="Q1092" i="38"/>
  <c r="O1092" i="38"/>
  <c r="P1092" i="38"/>
  <c r="N1092" i="38"/>
  <c r="R1093" i="38"/>
  <c r="M1094" i="38"/>
  <c r="Q1093" i="38"/>
  <c r="S1093" i="38"/>
  <c r="T1093" i="38"/>
  <c r="O1093" i="38"/>
  <c r="P1093" i="38"/>
  <c r="N1093" i="38"/>
  <c r="Q1094" i="38"/>
  <c r="T1094" i="38"/>
  <c r="M1095" i="38"/>
  <c r="R1094" i="38"/>
  <c r="S1094" i="38"/>
  <c r="O1094" i="38"/>
  <c r="P1094" i="38"/>
  <c r="N1094" i="38"/>
  <c r="T1095" i="38"/>
  <c r="Q1095" i="38"/>
  <c r="M1096" i="38"/>
  <c r="S1095" i="38"/>
  <c r="R1095" i="38"/>
  <c r="O1095" i="38"/>
  <c r="P1095" i="38"/>
  <c r="N1095" i="38"/>
  <c r="S1096" i="38"/>
  <c r="M1097" i="38"/>
  <c r="T1096" i="38"/>
  <c r="Q1096" i="38"/>
  <c r="R1096" i="38"/>
  <c r="O1096" i="38"/>
  <c r="P1096" i="38"/>
  <c r="N1096" i="38"/>
  <c r="N1097" i="38"/>
  <c r="S1097" i="38"/>
  <c r="T1097" i="38"/>
  <c r="R1097" i="38"/>
  <c r="Q1097" i="38"/>
  <c r="M1098" i="38"/>
  <c r="O1097" i="38"/>
  <c r="P1097" i="38"/>
  <c r="Q1098" i="38"/>
  <c r="T1098" i="38"/>
  <c r="M1099" i="38"/>
  <c r="R1098" i="38"/>
  <c r="S1098" i="38"/>
  <c r="O1098" i="38"/>
  <c r="P1098" i="38"/>
  <c r="N1098" i="38"/>
  <c r="T1099" i="38"/>
  <c r="M1100" i="38"/>
  <c r="R1099" i="38"/>
  <c r="Q1099" i="38"/>
  <c r="S1099" i="38"/>
  <c r="O1099" i="38"/>
  <c r="P1099" i="38"/>
  <c r="N1099" i="38"/>
  <c r="Q1100" i="38"/>
  <c r="M1101" i="38"/>
  <c r="T1100" i="38"/>
  <c r="R1100" i="38"/>
  <c r="S1100" i="38"/>
  <c r="O1100" i="38"/>
  <c r="P1100" i="38"/>
  <c r="N1100" i="38"/>
  <c r="T1101" i="38"/>
  <c r="Q1101" i="38"/>
  <c r="R1101" i="38"/>
  <c r="S1101" i="38"/>
  <c r="M1102" i="38"/>
  <c r="O1101" i="38"/>
  <c r="P1101" i="38"/>
  <c r="N1101" i="38"/>
  <c r="N1102" i="38"/>
  <c r="S1102" i="38"/>
  <c r="Q1102" i="38"/>
  <c r="M1103" i="38"/>
  <c r="R1102" i="38"/>
  <c r="T1102" i="38"/>
  <c r="O1102" i="38"/>
  <c r="P1102" i="38"/>
  <c r="Q1103" i="38"/>
  <c r="S1103" i="38"/>
  <c r="M1104" i="38"/>
  <c r="T1103" i="38"/>
  <c r="R1103" i="38"/>
  <c r="O1103" i="38"/>
  <c r="P1103" i="38"/>
  <c r="N1103" i="38"/>
  <c r="N1104" i="38"/>
  <c r="T1104" i="38"/>
  <c r="S1104" i="38"/>
  <c r="R1104" i="38"/>
  <c r="M1105" i="38"/>
  <c r="Q1104" i="38"/>
  <c r="O1104" i="38"/>
  <c r="P1104" i="38"/>
  <c r="R1105" i="38"/>
  <c r="M1106" i="38"/>
  <c r="S1105" i="38"/>
  <c r="Q1105" i="38"/>
  <c r="T1105" i="38"/>
  <c r="O1105" i="38"/>
  <c r="P1105" i="38"/>
  <c r="N1105" i="38"/>
  <c r="N1106" i="38"/>
  <c r="M1107" i="38"/>
  <c r="S1106" i="38"/>
  <c r="T1106" i="38"/>
  <c r="Q1106" i="38"/>
  <c r="R1106" i="38"/>
  <c r="O1106" i="38"/>
  <c r="P1106" i="38"/>
  <c r="Q1107" i="38"/>
  <c r="T1107" i="38"/>
  <c r="M1108" i="38"/>
  <c r="R1107" i="38"/>
  <c r="S1107" i="38"/>
  <c r="O1107" i="38"/>
  <c r="P1107" i="38"/>
  <c r="N1107" i="38"/>
  <c r="M1109" i="38"/>
  <c r="Q1108" i="38"/>
  <c r="R1108" i="38"/>
  <c r="T1108" i="38"/>
  <c r="S1108" i="38"/>
  <c r="O1108" i="38"/>
  <c r="P1108" i="38"/>
  <c r="N1108" i="38"/>
  <c r="S1109" i="38"/>
  <c r="M1110" i="38"/>
  <c r="R1109" i="38"/>
  <c r="T1109" i="38"/>
  <c r="Q1109" i="38"/>
  <c r="O1109" i="38"/>
  <c r="P1109" i="38"/>
  <c r="N1109" i="38"/>
  <c r="N1110" i="38"/>
  <c r="T1110" i="38"/>
  <c r="S1110" i="38"/>
  <c r="M1111" i="38"/>
  <c r="R1110" i="38"/>
  <c r="Q1110" i="38"/>
  <c r="O1110" i="38"/>
  <c r="P1110" i="38"/>
  <c r="M1112" i="38"/>
  <c r="T1111" i="38"/>
  <c r="Q1111" i="38"/>
  <c r="R1111" i="38"/>
  <c r="S1111" i="38"/>
  <c r="O1111" i="38"/>
  <c r="P1111" i="38"/>
  <c r="N1111" i="38"/>
  <c r="N1112" i="38"/>
  <c r="T1112" i="38"/>
  <c r="S1112" i="38"/>
  <c r="Q1112" i="38"/>
  <c r="M1113" i="38"/>
  <c r="R1112" i="38"/>
  <c r="O1112" i="38"/>
  <c r="P1112" i="38"/>
  <c r="S1113" i="38"/>
  <c r="M1114" i="38"/>
  <c r="R1113" i="38"/>
  <c r="T1113" i="38"/>
  <c r="Q1113" i="38"/>
  <c r="O1113" i="38"/>
  <c r="P1113" i="38"/>
  <c r="N1113" i="38"/>
  <c r="M1115" i="38"/>
  <c r="Q1114" i="38"/>
  <c r="T1114" i="38"/>
  <c r="R1114" i="38"/>
  <c r="S1114" i="38"/>
  <c r="O1114" i="38"/>
  <c r="P1114" i="38"/>
  <c r="N1114" i="38"/>
  <c r="S1115" i="38"/>
  <c r="Q1115" i="38"/>
  <c r="T1115" i="38"/>
  <c r="M1116" i="38"/>
  <c r="R1115" i="38"/>
  <c r="O1115" i="38"/>
  <c r="P1115" i="38"/>
  <c r="N1115" i="38"/>
  <c r="M1117" i="38"/>
  <c r="S1116" i="38"/>
  <c r="Q1116" i="38"/>
  <c r="T1116" i="38"/>
  <c r="R1116" i="38"/>
  <c r="O1116" i="38"/>
  <c r="P1116" i="38"/>
  <c r="N1116" i="38"/>
  <c r="R1117" i="38"/>
  <c r="S1117" i="38"/>
  <c r="Q1117" i="38"/>
  <c r="M1118" i="38"/>
  <c r="T1117" i="38"/>
  <c r="O1117" i="38"/>
  <c r="P1117" i="38"/>
  <c r="N1117" i="38"/>
  <c r="Q1118" i="38"/>
  <c r="S1118" i="38"/>
  <c r="M1119" i="38"/>
  <c r="T1118" i="38"/>
  <c r="R1118" i="38"/>
  <c r="O1118" i="38"/>
  <c r="P1118" i="38"/>
  <c r="N1118" i="38"/>
  <c r="M1120" i="38"/>
  <c r="Q1119" i="38"/>
  <c r="T1119" i="38"/>
  <c r="S1119" i="38"/>
  <c r="R1119" i="38"/>
  <c r="O1119" i="38"/>
  <c r="P1119" i="38"/>
  <c r="N1119" i="38"/>
  <c r="Q1120" i="38"/>
  <c r="T1120" i="38"/>
  <c r="S1120" i="38"/>
  <c r="R1120" i="38"/>
  <c r="M1121" i="38"/>
  <c r="O1120" i="38"/>
  <c r="N1120" i="38"/>
  <c r="P1120" i="38"/>
  <c r="R1121" i="38"/>
  <c r="M1122" i="38"/>
  <c r="T1121" i="38"/>
  <c r="Q1121" i="38"/>
  <c r="S1121" i="38"/>
  <c r="O1121" i="38"/>
  <c r="P1121" i="38"/>
  <c r="N1121" i="38"/>
  <c r="M1123" i="38"/>
  <c r="R1122" i="38"/>
  <c r="S1122" i="38"/>
  <c r="T1122" i="38"/>
  <c r="Q1122" i="38"/>
  <c r="O1122" i="38"/>
  <c r="P1122" i="38"/>
  <c r="N1122" i="38"/>
  <c r="T1123" i="38"/>
  <c r="S1123" i="38"/>
  <c r="R1123" i="38"/>
  <c r="M1124" i="38"/>
  <c r="Q1123" i="38"/>
  <c r="O1123" i="38"/>
  <c r="P1123" i="38"/>
  <c r="N1123" i="38"/>
  <c r="N1124" i="38"/>
  <c r="M1125" i="38"/>
  <c r="N1125" i="38"/>
  <c r="Q1124" i="38"/>
  <c r="R1124" i="38"/>
  <c r="T1124" i="38"/>
  <c r="S1124" i="38"/>
  <c r="O1124" i="38"/>
  <c r="P1124" i="38"/>
  <c r="Q1125" i="38"/>
  <c r="T1125" i="38"/>
  <c r="M1126" i="38"/>
  <c r="S1125" i="38"/>
  <c r="R1125" i="38"/>
  <c r="O1125" i="38"/>
  <c r="P1125" i="38"/>
  <c r="R1126" i="38"/>
  <c r="Q1126" i="38"/>
  <c r="S1126" i="38"/>
  <c r="M1127" i="38"/>
  <c r="T1126" i="38"/>
  <c r="O1126" i="38"/>
  <c r="P1126" i="38"/>
  <c r="N1126" i="38"/>
  <c r="N1127" i="38"/>
  <c r="S1127" i="38"/>
  <c r="Q1127" i="38"/>
  <c r="M1128" i="38"/>
  <c r="N1128" i="38"/>
  <c r="R1127" i="38"/>
  <c r="T1127" i="38"/>
  <c r="O1127" i="38"/>
  <c r="P1127" i="38"/>
  <c r="Q1128" i="38"/>
  <c r="R1128" i="38"/>
  <c r="M1129" i="38"/>
  <c r="T1128" i="38"/>
  <c r="S1128" i="38"/>
  <c r="O1128" i="38"/>
  <c r="P1128" i="38"/>
  <c r="S1129" i="38"/>
  <c r="T1129" i="38"/>
  <c r="M1130" i="38"/>
  <c r="R1129" i="38"/>
  <c r="Q1129" i="38"/>
  <c r="O1129" i="38"/>
  <c r="P1129" i="38"/>
  <c r="N1129" i="38"/>
  <c r="N1130" i="38"/>
  <c r="M1131" i="38"/>
  <c r="S1130" i="38"/>
  <c r="T1130" i="38"/>
  <c r="Q1130" i="38"/>
  <c r="R1130" i="38"/>
  <c r="O1130" i="38"/>
  <c r="P1130" i="38"/>
  <c r="R1131" i="38"/>
  <c r="Q1131" i="38"/>
  <c r="S1131" i="38"/>
  <c r="T1131" i="38"/>
  <c r="M1132" i="38"/>
  <c r="O1131" i="38"/>
  <c r="P1131" i="38"/>
  <c r="N1131" i="38"/>
  <c r="T1132" i="38"/>
  <c r="R1132" i="38"/>
  <c r="Q1132" i="38"/>
  <c r="M1133" i="38"/>
  <c r="S1132" i="38"/>
  <c r="O1132" i="38"/>
  <c r="P1132" i="38"/>
  <c r="N1132" i="38"/>
  <c r="N1133" i="38"/>
  <c r="M1134" i="38"/>
  <c r="T1133" i="38"/>
  <c r="Q1133" i="38"/>
  <c r="S1133" i="38"/>
  <c r="R1133" i="38"/>
  <c r="O1133" i="38"/>
  <c r="P1133" i="38"/>
  <c r="S1134" i="38"/>
  <c r="M1135" i="38"/>
  <c r="Q1134" i="38"/>
  <c r="T1134" i="38"/>
  <c r="R1134" i="38"/>
  <c r="O1134" i="38"/>
  <c r="P1134" i="38"/>
  <c r="N1134" i="38"/>
  <c r="N1135" i="38"/>
  <c r="Q1135" i="38"/>
  <c r="M1136" i="38"/>
  <c r="T1135" i="38"/>
  <c r="S1135" i="38"/>
  <c r="R1135" i="38"/>
  <c r="O1135" i="38"/>
  <c r="P1135" i="38"/>
  <c r="S1136" i="38"/>
  <c r="M1137" i="38"/>
  <c r="T1136" i="38"/>
  <c r="Q1136" i="38"/>
  <c r="R1136" i="38"/>
  <c r="O1136" i="38"/>
  <c r="P1136" i="38"/>
  <c r="N1136" i="38"/>
  <c r="T1137" i="38"/>
  <c r="M1138" i="38"/>
  <c r="S1137" i="38"/>
  <c r="Q1137" i="38"/>
  <c r="R1137" i="38"/>
  <c r="O1137" i="38"/>
  <c r="P1137" i="38"/>
  <c r="N1137" i="38"/>
  <c r="R1138" i="38"/>
  <c r="M1139" i="38"/>
  <c r="T1138" i="38"/>
  <c r="S1138" i="38"/>
  <c r="Q1138" i="38"/>
  <c r="O1138" i="38"/>
  <c r="P1138" i="38"/>
  <c r="N1138" i="38"/>
  <c r="T1139" i="38"/>
  <c r="R1139" i="38"/>
  <c r="S1139" i="38"/>
  <c r="M1140" i="38"/>
  <c r="Q1139" i="38"/>
  <c r="O1139" i="38"/>
  <c r="N1139" i="38"/>
  <c r="P1139" i="38"/>
  <c r="R1140" i="38"/>
  <c r="M1141" i="38"/>
  <c r="T1140" i="38"/>
  <c r="Q1140" i="38"/>
  <c r="S1140" i="38"/>
  <c r="O1140" i="38"/>
  <c r="P1140" i="38"/>
  <c r="N1140" i="38"/>
  <c r="S1141" i="38"/>
  <c r="Q1141" i="38"/>
  <c r="T1141" i="38"/>
  <c r="M1142" i="38"/>
  <c r="R1141" i="38"/>
  <c r="O1141" i="38"/>
  <c r="N1141" i="38"/>
  <c r="N1142" i="38"/>
  <c r="P1141" i="38"/>
  <c r="R1142" i="38"/>
  <c r="Q1142" i="38"/>
  <c r="S1142" i="38"/>
  <c r="T1142" i="38"/>
  <c r="M1143" i="38"/>
  <c r="O1142" i="38"/>
  <c r="P1142" i="38"/>
  <c r="T1143" i="38"/>
  <c r="S1143" i="38"/>
  <c r="R1143" i="38"/>
  <c r="M1144" i="38"/>
  <c r="Q1143" i="38"/>
  <c r="O1143" i="38"/>
  <c r="N1143" i="38"/>
  <c r="N1144" i="38"/>
  <c r="P1143" i="38"/>
  <c r="R1144" i="38"/>
  <c r="T1144" i="38"/>
  <c r="S1144" i="38"/>
  <c r="Q1144" i="38"/>
  <c r="M1145" i="38"/>
  <c r="N1145" i="38"/>
  <c r="O1144" i="38"/>
  <c r="P1144" i="38"/>
  <c r="T1145" i="38"/>
  <c r="R1145" i="38"/>
  <c r="S1145" i="38"/>
  <c r="M1146" i="38"/>
  <c r="Q1145" i="38"/>
  <c r="O1145" i="38"/>
  <c r="P1145" i="38"/>
  <c r="M1147" i="38"/>
  <c r="R1146" i="38"/>
  <c r="S1146" i="38"/>
  <c r="T1146" i="38"/>
  <c r="Q1146" i="38"/>
  <c r="O1146" i="38"/>
  <c r="P1146" i="38"/>
  <c r="N1146" i="38"/>
  <c r="N1147" i="38"/>
  <c r="Q1147" i="38"/>
  <c r="T1147" i="38"/>
  <c r="S1147" i="38"/>
  <c r="M1148" i="38"/>
  <c r="R1147" i="38"/>
  <c r="O1147" i="38"/>
  <c r="P1147" i="38"/>
  <c r="Q1148" i="38"/>
  <c r="R1148" i="38"/>
  <c r="T1148" i="38"/>
  <c r="S1148" i="38"/>
  <c r="M1149" i="38"/>
  <c r="O1148" i="38"/>
  <c r="P1148" i="38"/>
  <c r="N1148" i="38"/>
  <c r="M1150" i="38"/>
  <c r="Q1149" i="38"/>
  <c r="S1149" i="38"/>
  <c r="T1149" i="38"/>
  <c r="R1149" i="38"/>
  <c r="O1149" i="38"/>
  <c r="P1149" i="38"/>
  <c r="N1149" i="38"/>
  <c r="N1150" i="38"/>
  <c r="S1150" i="38"/>
  <c r="M1151" i="38"/>
  <c r="R1150" i="38"/>
  <c r="T1150" i="38"/>
  <c r="Q1150" i="38"/>
  <c r="O1150" i="38"/>
  <c r="P1150" i="38"/>
  <c r="S1151" i="38"/>
  <c r="M1152" i="38"/>
  <c r="R1151" i="38"/>
  <c r="T1151" i="38"/>
  <c r="Q1151" i="38"/>
  <c r="O1151" i="38"/>
  <c r="P1151" i="38"/>
  <c r="N1151" i="38"/>
  <c r="R1152" i="38"/>
  <c r="T1152" i="38"/>
  <c r="S1152" i="38"/>
  <c r="Q1152" i="38"/>
  <c r="M1153" i="38"/>
  <c r="O1152" i="38"/>
  <c r="P1152" i="38"/>
  <c r="N1152" i="38"/>
  <c r="N1153" i="38"/>
  <c r="Q1153" i="38"/>
  <c r="T1153" i="38"/>
  <c r="M1154" i="38"/>
  <c r="R1153" i="38"/>
  <c r="S1153" i="38"/>
  <c r="O1153" i="38"/>
  <c r="P1153" i="38"/>
  <c r="S1154" i="38"/>
  <c r="Q1154" i="38"/>
  <c r="M1155" i="38"/>
  <c r="T1154" i="38"/>
  <c r="R1154" i="38"/>
  <c r="O1154" i="38"/>
  <c r="P1154" i="38"/>
  <c r="N1154" i="38"/>
  <c r="N1155" i="38"/>
  <c r="M1156" i="38"/>
  <c r="R1155" i="38"/>
  <c r="S1155" i="38"/>
  <c r="T1155" i="38"/>
  <c r="Q1155" i="38"/>
  <c r="O1155" i="38"/>
  <c r="P1155" i="38"/>
  <c r="S1156" i="38"/>
  <c r="M1157" i="38"/>
  <c r="Q1156" i="38"/>
  <c r="T1156" i="38"/>
  <c r="R1156" i="38"/>
  <c r="O1156" i="38"/>
  <c r="P1156" i="38"/>
  <c r="N1156" i="38"/>
  <c r="N1157" i="38"/>
  <c r="S1157" i="38"/>
  <c r="Q1157" i="38"/>
  <c r="R1157" i="38"/>
  <c r="M1158" i="38"/>
  <c r="T1157" i="38"/>
  <c r="O1157" i="38"/>
  <c r="P1157" i="38"/>
  <c r="S1158" i="38"/>
  <c r="Q1158" i="38"/>
  <c r="R1158" i="38"/>
  <c r="M1159" i="38"/>
  <c r="T1158" i="38"/>
  <c r="O1158" i="38"/>
  <c r="P1158" i="38"/>
  <c r="N1158" i="38"/>
  <c r="N1159" i="38"/>
  <c r="Q1159" i="38"/>
  <c r="T1159" i="38"/>
  <c r="M1160" i="38"/>
  <c r="R1159" i="38"/>
  <c r="S1159" i="38"/>
  <c r="O1159" i="38"/>
  <c r="P1159" i="38"/>
  <c r="T1160" i="38"/>
  <c r="S1160" i="38"/>
  <c r="M1161" i="38"/>
  <c r="Q1160" i="38"/>
  <c r="R1160" i="38"/>
  <c r="O1160" i="38"/>
  <c r="P1160" i="38"/>
  <c r="N1160" i="38"/>
  <c r="N1161" i="38"/>
  <c r="T1161" i="38"/>
  <c r="R1161" i="38"/>
  <c r="S1161" i="38"/>
  <c r="M1162" i="38"/>
  <c r="Q1161" i="38"/>
  <c r="O1161" i="38"/>
  <c r="P1161" i="38"/>
  <c r="T1162" i="38"/>
  <c r="S1162" i="38"/>
  <c r="R1162" i="38"/>
  <c r="M1163" i="38"/>
  <c r="Q1162" i="38"/>
  <c r="O1162" i="38"/>
  <c r="N1162" i="38"/>
  <c r="N1163" i="38"/>
  <c r="P1162" i="38"/>
  <c r="M1164" i="38"/>
  <c r="R1163" i="38"/>
  <c r="T1163" i="38"/>
  <c r="S1163" i="38"/>
  <c r="Q1163" i="38"/>
  <c r="O1163" i="38"/>
  <c r="P1163" i="38"/>
  <c r="T1164" i="38"/>
  <c r="S1164" i="38"/>
  <c r="M1165" i="38"/>
  <c r="R1164" i="38"/>
  <c r="Q1164" i="38"/>
  <c r="O1164" i="38"/>
  <c r="P1164" i="38"/>
  <c r="N1164" i="38"/>
  <c r="N1165" i="38"/>
  <c r="R1165" i="38"/>
  <c r="Q1165" i="38"/>
  <c r="T1165" i="38"/>
  <c r="S1165" i="38"/>
  <c r="M1166" i="38"/>
  <c r="O1165" i="38"/>
  <c r="P1165" i="38"/>
  <c r="T1166" i="38"/>
  <c r="S1166" i="38"/>
  <c r="M1167" i="38"/>
  <c r="R1166" i="38"/>
  <c r="Q1166" i="38"/>
  <c r="O1166" i="38"/>
  <c r="P1166" i="38"/>
  <c r="N1166" i="38"/>
  <c r="S1167" i="38"/>
  <c r="M1168" i="38"/>
  <c r="T1167" i="38"/>
  <c r="R1167" i="38"/>
  <c r="Q1167" i="38"/>
  <c r="O1167" i="38"/>
  <c r="P1167" i="38"/>
  <c r="N1167" i="38"/>
  <c r="M1169" i="38"/>
  <c r="T1168" i="38"/>
  <c r="Q1168" i="38"/>
  <c r="R1168" i="38"/>
  <c r="S1168" i="38"/>
  <c r="O1168" i="38"/>
  <c r="P1168" i="38"/>
  <c r="N1168" i="38"/>
  <c r="N1169" i="38"/>
  <c r="M1170" i="38"/>
  <c r="Q1169" i="38"/>
  <c r="R1169" i="38"/>
  <c r="T1169" i="38"/>
  <c r="S1169" i="38"/>
  <c r="O1169" i="38"/>
  <c r="P1169" i="38"/>
  <c r="S1170" i="38"/>
  <c r="R1170" i="38"/>
  <c r="T1170" i="38"/>
  <c r="M1171" i="38"/>
  <c r="Q1170" i="38"/>
  <c r="O1170" i="38"/>
  <c r="P1170" i="38"/>
  <c r="N1170" i="38"/>
  <c r="N1171" i="38"/>
  <c r="M1172" i="38"/>
  <c r="Q1171" i="38"/>
  <c r="R1171" i="38"/>
  <c r="T1171" i="38"/>
  <c r="S1171" i="38"/>
  <c r="O1171" i="38"/>
  <c r="P1171" i="38"/>
  <c r="R1172" i="38"/>
  <c r="M1173" i="38"/>
  <c r="Q1172" i="38"/>
  <c r="T1172" i="38"/>
  <c r="S1172" i="38"/>
  <c r="O1172" i="38"/>
  <c r="P1172" i="38"/>
  <c r="N1172" i="38"/>
  <c r="S1173" i="38"/>
  <c r="Q1173" i="38"/>
  <c r="T1173" i="38"/>
  <c r="M1174" i="38"/>
  <c r="R1173" i="38"/>
  <c r="O1173" i="38"/>
  <c r="P1173" i="38"/>
  <c r="N1173" i="38"/>
  <c r="N1174" i="38"/>
  <c r="Q1174" i="38"/>
  <c r="T1174" i="38"/>
  <c r="R1174" i="38"/>
  <c r="S1174" i="38"/>
  <c r="M1175" i="38"/>
  <c r="N1175" i="38"/>
  <c r="O1174" i="38"/>
  <c r="P1174" i="38"/>
  <c r="S1175" i="38"/>
  <c r="Q1175" i="38"/>
  <c r="R1175" i="38"/>
  <c r="T1175" i="38"/>
  <c r="M1176" i="38"/>
  <c r="O1175" i="38"/>
  <c r="P1175" i="38"/>
  <c r="Q1176" i="38"/>
  <c r="M1177" i="38"/>
  <c r="S1176" i="38"/>
  <c r="R1176" i="38"/>
  <c r="T1176" i="38"/>
  <c r="O1176" i="38"/>
  <c r="P1176" i="38"/>
  <c r="N1176" i="38"/>
  <c r="R1177" i="38"/>
  <c r="M1178" i="38"/>
  <c r="Q1177" i="38"/>
  <c r="T1177" i="38"/>
  <c r="S1177" i="38"/>
  <c r="O1177" i="38"/>
  <c r="N1177" i="38"/>
  <c r="P1177" i="38"/>
  <c r="T1178" i="38"/>
  <c r="Q1178" i="38"/>
  <c r="S1178" i="38"/>
  <c r="M1179" i="38"/>
  <c r="R1178" i="38"/>
  <c r="O1178" i="38"/>
  <c r="N1178" i="38"/>
  <c r="N1179" i="38"/>
  <c r="P1178" i="38"/>
  <c r="S1179" i="38"/>
  <c r="Q1179" i="38"/>
  <c r="R1179" i="38"/>
  <c r="T1179" i="38"/>
  <c r="M1180" i="38"/>
  <c r="O1179" i="38"/>
  <c r="P1179" i="38"/>
  <c r="T1180" i="38"/>
  <c r="Q1180" i="38"/>
  <c r="S1180" i="38"/>
  <c r="M1181" i="38"/>
  <c r="R1180" i="38"/>
  <c r="O1180" i="38"/>
  <c r="N1180" i="38"/>
  <c r="N1181" i="38"/>
  <c r="P1180" i="38"/>
  <c r="S1181" i="38"/>
  <c r="T1181" i="38"/>
  <c r="M1182" i="38"/>
  <c r="R1181" i="38"/>
  <c r="Q1181" i="38"/>
  <c r="O1181" i="38"/>
  <c r="P1181" i="38"/>
  <c r="T1182" i="38"/>
  <c r="Q1182" i="38"/>
  <c r="S1182" i="38"/>
  <c r="M1183" i="38"/>
  <c r="R1182" i="38"/>
  <c r="O1182" i="38"/>
  <c r="P1182" i="38"/>
  <c r="N1182" i="38"/>
  <c r="R1183" i="38"/>
  <c r="T1183" i="38"/>
  <c r="S1183" i="38"/>
  <c r="M1184" i="38"/>
  <c r="Q1183" i="38"/>
  <c r="O1183" i="38"/>
  <c r="P1183" i="38"/>
  <c r="N1183" i="38"/>
  <c r="T1184" i="38"/>
  <c r="Q1184" i="38"/>
  <c r="S1184" i="38"/>
  <c r="R1184" i="38"/>
  <c r="M1185" i="38"/>
  <c r="O1184" i="38"/>
  <c r="P1184" i="38"/>
  <c r="N1184" i="38"/>
  <c r="R1185" i="38"/>
  <c r="S1185" i="38"/>
  <c r="M1186" i="38"/>
  <c r="T1185" i="38"/>
  <c r="Q1185" i="38"/>
  <c r="O1185" i="38"/>
  <c r="P1185" i="38"/>
  <c r="N1185" i="38"/>
  <c r="N1186" i="38"/>
  <c r="T1186" i="38"/>
  <c r="R1186" i="38"/>
  <c r="S1186" i="38"/>
  <c r="M1187" i="38"/>
  <c r="Q1186" i="38"/>
  <c r="O1186" i="38"/>
  <c r="P1186" i="38"/>
  <c r="M1188" i="38"/>
  <c r="R1187" i="38"/>
  <c r="S1187" i="38"/>
  <c r="T1187" i="38"/>
  <c r="Q1187" i="38"/>
  <c r="O1187" i="38"/>
  <c r="P1187" i="38"/>
  <c r="N1187" i="38"/>
  <c r="N1188" i="38"/>
  <c r="R1188" i="38"/>
  <c r="T1188" i="38"/>
  <c r="S1188" i="38"/>
  <c r="Q1188" i="38"/>
  <c r="M1189" i="38"/>
  <c r="O1188" i="38"/>
  <c r="P1188" i="38"/>
  <c r="T1189" i="38"/>
  <c r="S1189" i="38"/>
  <c r="R1189" i="38"/>
  <c r="M1190" i="38"/>
  <c r="Q1189" i="38"/>
  <c r="O1189" i="38"/>
  <c r="P1189" i="38"/>
  <c r="N1189" i="38"/>
  <c r="N1190" i="38"/>
  <c r="R1190" i="38"/>
  <c r="T1190" i="38"/>
  <c r="S1190" i="38"/>
  <c r="M1191" i="38"/>
  <c r="Q1190" i="38"/>
  <c r="O1190" i="38"/>
  <c r="P1190" i="38"/>
  <c r="R1191" i="38"/>
  <c r="T1191" i="38"/>
  <c r="Q1191" i="38"/>
  <c r="S1191" i="38"/>
  <c r="M1192" i="38"/>
  <c r="O1191" i="38"/>
  <c r="N1191" i="38"/>
  <c r="P1191" i="38"/>
  <c r="T1192" i="38"/>
  <c r="M1193" i="38"/>
  <c r="S1192" i="38"/>
  <c r="Q1192" i="38"/>
  <c r="R1192" i="38"/>
  <c r="O1192" i="38"/>
  <c r="N1192" i="38"/>
  <c r="P1192" i="38"/>
  <c r="S1193" i="38"/>
  <c r="M1194" i="38"/>
  <c r="R1193" i="38"/>
  <c r="T1193" i="38"/>
  <c r="Q1193" i="38"/>
  <c r="O1193" i="38"/>
  <c r="P1193" i="38"/>
  <c r="N1193" i="38"/>
  <c r="T1194" i="38"/>
  <c r="R1194" i="38"/>
  <c r="S1194" i="38"/>
  <c r="M1195" i="38"/>
  <c r="Q1194" i="38"/>
  <c r="O1194" i="38"/>
  <c r="P1194" i="38"/>
  <c r="N1194" i="38"/>
  <c r="S1195" i="38"/>
  <c r="T1195" i="38"/>
  <c r="M1196" i="38"/>
  <c r="Q1195" i="38"/>
  <c r="R1195" i="38"/>
  <c r="O1195" i="38"/>
  <c r="N1195" i="38"/>
  <c r="P1195" i="38"/>
  <c r="Q1196" i="38"/>
  <c r="T1196" i="38"/>
  <c r="S1196" i="38"/>
  <c r="M1197" i="38"/>
  <c r="R1196" i="38"/>
  <c r="O1196" i="38"/>
  <c r="N1196" i="38"/>
  <c r="Q1197" i="38"/>
  <c r="R1197" i="38"/>
  <c r="M1198" i="38"/>
  <c r="S1197" i="38"/>
  <c r="T1197" i="38"/>
  <c r="O1197" i="38"/>
  <c r="N1197" i="38"/>
  <c r="P1197" i="38"/>
  <c r="P1196" i="38"/>
  <c r="S1198" i="38"/>
  <c r="M1199" i="38"/>
  <c r="Q1198" i="38"/>
  <c r="T1198" i="38"/>
  <c r="R1198" i="38"/>
  <c r="O1198" i="38"/>
  <c r="P1198" i="38"/>
  <c r="N1198" i="38"/>
  <c r="R1199" i="38"/>
  <c r="T1199" i="38"/>
  <c r="S1199" i="38"/>
  <c r="M1200" i="38"/>
  <c r="Q1199" i="38"/>
  <c r="O1199" i="38"/>
  <c r="P1199" i="38"/>
  <c r="N1199" i="38"/>
  <c r="M1201" i="38"/>
  <c r="T1200" i="38"/>
  <c r="S1200" i="38"/>
  <c r="R1200" i="38"/>
  <c r="Q1200" i="38"/>
  <c r="O1200" i="38"/>
  <c r="P1200" i="38"/>
  <c r="N1200" i="38"/>
  <c r="Q1201" i="38"/>
  <c r="R1201" i="38"/>
  <c r="S1201" i="38"/>
  <c r="M1202" i="38"/>
  <c r="T1201" i="38"/>
  <c r="O1201" i="38"/>
  <c r="P1201" i="38"/>
  <c r="N1201" i="38"/>
  <c r="R1202" i="38"/>
  <c r="T1202" i="38"/>
  <c r="S1202" i="38"/>
  <c r="Q1202" i="38"/>
  <c r="M1203" i="38"/>
  <c r="O1202" i="38"/>
  <c r="P1202" i="38"/>
  <c r="N1202" i="38"/>
  <c r="Q1203" i="38"/>
  <c r="S1203" i="38"/>
  <c r="M1204" i="38"/>
  <c r="T1203" i="38"/>
  <c r="R1203" i="38"/>
  <c r="O1203" i="38"/>
  <c r="P1203" i="38"/>
  <c r="N1203" i="38"/>
  <c r="Q1204" i="38"/>
  <c r="M1205" i="38"/>
  <c r="R1204" i="38"/>
  <c r="T1204" i="38"/>
  <c r="S1204" i="38"/>
  <c r="O1204" i="38"/>
  <c r="P1204" i="38"/>
  <c r="N1204" i="38"/>
  <c r="S1205" i="38"/>
  <c r="Q1205" i="38"/>
  <c r="T1205" i="38"/>
  <c r="M1206" i="38"/>
  <c r="R1205" i="38"/>
  <c r="O1205" i="38"/>
  <c r="P1205" i="38"/>
  <c r="N1205" i="38"/>
  <c r="Q1206" i="38"/>
  <c r="S1206" i="38"/>
  <c r="T1206" i="38"/>
  <c r="M1207" i="38"/>
  <c r="R1206" i="38"/>
  <c r="O1206" i="38"/>
  <c r="P1206" i="38"/>
  <c r="N1206" i="38"/>
  <c r="N1207" i="38"/>
  <c r="M1208" i="38"/>
  <c r="T1207" i="38"/>
  <c r="S1207" i="38"/>
  <c r="R1207" i="38"/>
  <c r="Q1207" i="38"/>
  <c r="O1207" i="38"/>
  <c r="P1207" i="38"/>
  <c r="Q1208" i="38"/>
  <c r="M1209" i="38"/>
  <c r="T1208" i="38"/>
  <c r="S1208" i="38"/>
  <c r="R1208" i="38"/>
  <c r="O1208" i="38"/>
  <c r="P1208" i="38"/>
  <c r="N1208" i="38"/>
  <c r="N1209" i="38"/>
  <c r="T1209" i="38"/>
  <c r="M1210" i="38"/>
  <c r="R1209" i="38"/>
  <c r="S1209" i="38"/>
  <c r="Q1209" i="38"/>
  <c r="O1209" i="38"/>
  <c r="P1209" i="38"/>
  <c r="S1210" i="38"/>
  <c r="T1210" i="38"/>
  <c r="R1210" i="38"/>
  <c r="M1211" i="38"/>
  <c r="Q1210" i="38"/>
  <c r="O1210" i="38"/>
  <c r="P1210" i="38"/>
  <c r="N1210" i="38"/>
  <c r="N1211" i="38"/>
  <c r="T1211" i="38"/>
  <c r="R1211" i="38"/>
  <c r="S1211" i="38"/>
  <c r="M1212" i="38"/>
  <c r="Q1211" i="38"/>
  <c r="O1211" i="38"/>
  <c r="P1211" i="38"/>
  <c r="M1213" i="38"/>
  <c r="S1212" i="38"/>
  <c r="Q1212" i="38"/>
  <c r="T1212" i="38"/>
  <c r="R1212" i="38"/>
  <c r="O1212" i="38"/>
  <c r="P1212" i="38"/>
  <c r="N1212" i="38"/>
  <c r="N1213" i="38"/>
  <c r="T1213" i="38"/>
  <c r="S1213" i="38"/>
  <c r="M1214" i="38"/>
  <c r="Q1213" i="38"/>
  <c r="R1213" i="38"/>
  <c r="O1213" i="38"/>
  <c r="P1213" i="38"/>
  <c r="M1215" i="38"/>
  <c r="Q1214" i="38"/>
  <c r="T1214" i="38"/>
  <c r="S1214" i="38"/>
  <c r="R1214" i="38"/>
  <c r="O1214" i="38"/>
  <c r="P1214" i="38"/>
  <c r="N1214" i="38"/>
  <c r="N1215" i="38"/>
  <c r="T1215" i="38"/>
  <c r="S1215" i="38"/>
  <c r="R1215" i="38"/>
  <c r="Q1215" i="38"/>
  <c r="M1216" i="38"/>
  <c r="O1215" i="38"/>
  <c r="P1215" i="38"/>
  <c r="Q1216" i="38"/>
  <c r="S1216" i="38"/>
  <c r="M1217" i="38"/>
  <c r="R1216" i="38"/>
  <c r="T1216" i="38"/>
  <c r="O1216" i="38"/>
  <c r="P1216" i="38"/>
  <c r="N1216" i="38"/>
  <c r="N1217" i="38"/>
  <c r="M1218" i="38"/>
  <c r="R1217" i="38"/>
  <c r="Q1217" i="38"/>
  <c r="T1217" i="38"/>
  <c r="S1217" i="38"/>
  <c r="O1217" i="38"/>
  <c r="P1217" i="38"/>
  <c r="R1218" i="38"/>
  <c r="Q1218" i="38"/>
  <c r="T1218" i="38"/>
  <c r="S1218" i="38"/>
  <c r="M1219" i="38"/>
  <c r="O1218" i="38"/>
  <c r="N1218" i="38"/>
  <c r="P1218" i="38"/>
  <c r="N1219" i="38"/>
  <c r="Q1219" i="38"/>
  <c r="M1220" i="38"/>
  <c r="S1219" i="38"/>
  <c r="R1219" i="38"/>
  <c r="T1219" i="38"/>
  <c r="O1219" i="38"/>
  <c r="P1219" i="38"/>
  <c r="M1221" i="38"/>
  <c r="Q1220" i="38"/>
  <c r="T1220" i="38"/>
  <c r="R1220" i="38"/>
  <c r="S1220" i="38"/>
  <c r="O1220" i="38"/>
  <c r="N1220" i="38"/>
  <c r="P1220" i="38"/>
  <c r="Q1221" i="38"/>
  <c r="S1221" i="38"/>
  <c r="M1222" i="38"/>
  <c r="T1221" i="38"/>
  <c r="R1221" i="38"/>
  <c r="O1221" i="38"/>
  <c r="P1221" i="38"/>
  <c r="N1221" i="38"/>
  <c r="N1222" i="38"/>
  <c r="T1222" i="38"/>
  <c r="M1223" i="38"/>
  <c r="R1222" i="38"/>
  <c r="S1222" i="38"/>
  <c r="Q1222" i="38"/>
  <c r="O1222" i="38"/>
  <c r="P1222" i="38"/>
  <c r="R1223" i="38"/>
  <c r="S1223" i="38"/>
  <c r="M1224" i="38"/>
  <c r="Q1223" i="38"/>
  <c r="T1223" i="38"/>
  <c r="O1223" i="38"/>
  <c r="P1223" i="38"/>
  <c r="N1223" i="38"/>
  <c r="N1224" i="38"/>
  <c r="R1224" i="38"/>
  <c r="T1224" i="38"/>
  <c r="S1224" i="38"/>
  <c r="M1225" i="38"/>
  <c r="Q1224" i="38"/>
  <c r="O1224" i="38"/>
  <c r="P1224" i="38"/>
  <c r="M1226" i="38"/>
  <c r="T1225" i="38"/>
  <c r="R1225" i="38"/>
  <c r="S1225" i="38"/>
  <c r="Q1225" i="38"/>
  <c r="O1225" i="38"/>
  <c r="P1225" i="38"/>
  <c r="N1225" i="38"/>
  <c r="N1226" i="38"/>
  <c r="M1227" i="38"/>
  <c r="S1226" i="38"/>
  <c r="R1226" i="38"/>
  <c r="T1226" i="38"/>
  <c r="Q1226" i="38"/>
  <c r="O1226" i="38"/>
  <c r="P1226" i="38"/>
  <c r="Q1227" i="38"/>
  <c r="S1227" i="38"/>
  <c r="M1228" i="38"/>
  <c r="R1227" i="38"/>
  <c r="T1227" i="38"/>
  <c r="O1227" i="38"/>
  <c r="P1227" i="38"/>
  <c r="N1227" i="38"/>
  <c r="N1228" i="38"/>
  <c r="Q1228" i="38"/>
  <c r="M1229" i="38"/>
  <c r="S1228" i="38"/>
  <c r="R1228" i="38"/>
  <c r="T1228" i="38"/>
  <c r="O1228" i="38"/>
  <c r="P1228" i="38"/>
  <c r="T1229" i="38"/>
  <c r="R1229" i="38"/>
  <c r="Q1229" i="38"/>
  <c r="M1230" i="38"/>
  <c r="S1229" i="38"/>
  <c r="O1229" i="38"/>
  <c r="P1229" i="38"/>
  <c r="N1229" i="38"/>
  <c r="N1230" i="38"/>
  <c r="M1231" i="38"/>
  <c r="T1230" i="38"/>
  <c r="S1230" i="38"/>
  <c r="R1230" i="38"/>
  <c r="Q1230" i="38"/>
  <c r="O1230" i="38"/>
  <c r="P1230" i="38"/>
  <c r="T1231" i="38"/>
  <c r="R1231" i="38"/>
  <c r="Q1231" i="38"/>
  <c r="M1232" i="38"/>
  <c r="S1231" i="38"/>
  <c r="O1231" i="38"/>
  <c r="P1231" i="38"/>
  <c r="N1231" i="38"/>
  <c r="N1232" i="38"/>
  <c r="R1232" i="38"/>
  <c r="M1233" i="38"/>
  <c r="Q1232" i="38"/>
  <c r="T1232" i="38"/>
  <c r="S1232" i="38"/>
  <c r="O1232" i="38"/>
  <c r="P1232" i="38"/>
  <c r="Q1233" i="38"/>
  <c r="R1233" i="38"/>
  <c r="T1233" i="38"/>
  <c r="S1233" i="38"/>
  <c r="M1234" i="38"/>
  <c r="O1233" i="38"/>
  <c r="P1233" i="38"/>
  <c r="N1233" i="38"/>
  <c r="N1234" i="38"/>
  <c r="M1235" i="38"/>
  <c r="Q1234" i="38"/>
  <c r="S1234" i="38"/>
  <c r="T1234" i="38"/>
  <c r="R1234" i="38"/>
  <c r="O1234" i="38"/>
  <c r="P1234" i="38"/>
  <c r="T1235" i="38"/>
  <c r="M1236" i="38"/>
  <c r="Q1235" i="38"/>
  <c r="S1235" i="38"/>
  <c r="R1235" i="38"/>
  <c r="O1235" i="38"/>
  <c r="P1235" i="38"/>
  <c r="N1235" i="38"/>
  <c r="M1237" i="38"/>
  <c r="T1236" i="38"/>
  <c r="S1236" i="38"/>
  <c r="R1236" i="38"/>
  <c r="Q1236" i="38"/>
  <c r="O1236" i="38"/>
  <c r="P1236" i="38"/>
  <c r="N1236" i="38"/>
  <c r="R1237" i="38"/>
  <c r="Q1237" i="38"/>
  <c r="T1237" i="38"/>
  <c r="S1237" i="38"/>
  <c r="M1238" i="38"/>
  <c r="O1237" i="38"/>
  <c r="P1237" i="38"/>
  <c r="N1237" i="38"/>
  <c r="M1239" i="38"/>
  <c r="Q1238" i="38"/>
  <c r="S1238" i="38"/>
  <c r="R1238" i="38"/>
  <c r="T1238" i="38"/>
  <c r="O1238" i="38"/>
  <c r="N1238" i="38"/>
  <c r="P1238" i="38"/>
  <c r="S1239" i="38"/>
  <c r="Q1239" i="38"/>
  <c r="M1240" i="38"/>
  <c r="T1239" i="38"/>
  <c r="R1239" i="38"/>
  <c r="O1239" i="38"/>
  <c r="P1239" i="38"/>
  <c r="N1239" i="38"/>
  <c r="M1241" i="38"/>
  <c r="T1240" i="38"/>
  <c r="S1240" i="38"/>
  <c r="R1240" i="38"/>
  <c r="Q1240" i="38"/>
  <c r="O1240" i="38"/>
  <c r="P1240" i="38"/>
  <c r="N1240" i="38"/>
  <c r="S1241" i="38"/>
  <c r="Q1241" i="38"/>
  <c r="R1241" i="38"/>
  <c r="T1241" i="38"/>
  <c r="M1242" i="38"/>
  <c r="O1241" i="38"/>
  <c r="P1241" i="38"/>
  <c r="N1241" i="38"/>
  <c r="Q1242" i="38"/>
  <c r="M1243" i="38"/>
  <c r="R1242" i="38"/>
  <c r="T1242" i="38"/>
  <c r="S1242" i="38"/>
  <c r="O1242" i="38"/>
  <c r="N1242" i="38"/>
  <c r="P1242" i="38"/>
  <c r="T1243" i="38"/>
  <c r="S1243" i="38"/>
  <c r="M1244" i="38"/>
  <c r="Q1243" i="38"/>
  <c r="R1243" i="38"/>
  <c r="O1243" i="38"/>
  <c r="N1243" i="38"/>
  <c r="P1243" i="38"/>
  <c r="M1245" i="38"/>
  <c r="R1244" i="38"/>
  <c r="Q1244" i="38"/>
  <c r="T1244" i="38"/>
  <c r="S1244" i="38"/>
  <c r="O1244" i="38"/>
  <c r="P1244" i="38"/>
  <c r="N1244" i="38"/>
  <c r="Q1245" i="38"/>
  <c r="M1246" i="38"/>
  <c r="T1245" i="38"/>
  <c r="R1245" i="38"/>
  <c r="S1245" i="38"/>
  <c r="O1245" i="38"/>
  <c r="P1245" i="38"/>
  <c r="N1245" i="38"/>
  <c r="M1247" i="38"/>
  <c r="Q1246" i="38"/>
  <c r="T1246" i="38"/>
  <c r="R1246" i="38"/>
  <c r="S1246" i="38"/>
  <c r="O1246" i="38"/>
  <c r="N1246" i="38"/>
  <c r="P1246" i="38"/>
  <c r="T1247" i="38"/>
  <c r="R1247" i="38"/>
  <c r="S1247" i="38"/>
  <c r="M1248" i="38"/>
  <c r="Q1247" i="38"/>
  <c r="O1247" i="38"/>
  <c r="P1247" i="38"/>
  <c r="N1247" i="38"/>
  <c r="S1248" i="38"/>
  <c r="M1249" i="38"/>
  <c r="T1248" i="38"/>
  <c r="Q1248" i="38"/>
  <c r="R1248" i="38"/>
  <c r="O1248" i="38"/>
  <c r="P1248" i="38"/>
  <c r="N1248" i="38"/>
  <c r="Q1249" i="38"/>
  <c r="T1249" i="38"/>
  <c r="S1249" i="38"/>
  <c r="M1250" i="38"/>
  <c r="R1249" i="38"/>
  <c r="O1249" i="38"/>
  <c r="P1249" i="38"/>
  <c r="N1249" i="38"/>
  <c r="M1251" i="38"/>
  <c r="Q1250" i="38"/>
  <c r="T1250" i="38"/>
  <c r="R1250" i="38"/>
  <c r="S1250" i="38"/>
  <c r="O1250" i="38"/>
  <c r="N1250" i="38"/>
  <c r="P1250" i="38"/>
  <c r="S1251" i="38"/>
  <c r="R1251" i="38"/>
  <c r="T1251" i="38"/>
  <c r="M1252" i="38"/>
  <c r="Q1251" i="38"/>
  <c r="O1251" i="38"/>
  <c r="N1251" i="38"/>
  <c r="S1252" i="38"/>
  <c r="M1253" i="38"/>
  <c r="T1252" i="38"/>
  <c r="R1252" i="38"/>
  <c r="Q1252" i="38"/>
  <c r="O1252" i="38"/>
  <c r="N1252" i="38"/>
  <c r="P1251" i="38"/>
  <c r="P1252" i="38"/>
  <c r="M1254" i="38"/>
  <c r="R1253" i="38"/>
  <c r="Q1253" i="38"/>
  <c r="T1253" i="38"/>
  <c r="S1253" i="38"/>
  <c r="O1253" i="38"/>
  <c r="P1253" i="38"/>
  <c r="N1253" i="38"/>
  <c r="M1255" i="38"/>
  <c r="Q1254" i="38"/>
  <c r="T1254" i="38"/>
  <c r="R1254" i="38"/>
  <c r="S1254" i="38"/>
  <c r="O1254" i="38"/>
  <c r="N1254" i="38"/>
  <c r="P1254" i="38"/>
  <c r="T1255" i="38"/>
  <c r="S1255" i="38"/>
  <c r="Q1255" i="38"/>
  <c r="R1255" i="38"/>
  <c r="M1256" i="38"/>
  <c r="O1255" i="38"/>
  <c r="P1255" i="38"/>
  <c r="N1255" i="38"/>
  <c r="T1256" i="38"/>
  <c r="R1256" i="38"/>
  <c r="S1256" i="38"/>
  <c r="Q1256" i="38"/>
  <c r="M1257" i="38"/>
  <c r="O1256" i="38"/>
  <c r="P1256" i="38"/>
  <c r="N1256" i="38"/>
  <c r="S1257" i="38"/>
  <c r="Q1257" i="38"/>
  <c r="R1257" i="38"/>
  <c r="T1257" i="38"/>
  <c r="M1258" i="38"/>
  <c r="O1257" i="38"/>
  <c r="N1257" i="38"/>
  <c r="P1257" i="38"/>
  <c r="Q1258" i="38"/>
  <c r="T1258" i="38"/>
  <c r="R1258" i="38"/>
  <c r="S1258" i="38"/>
  <c r="M1259" i="38"/>
  <c r="O1258" i="38"/>
  <c r="N1258" i="38"/>
  <c r="P1258" i="38"/>
  <c r="R1259" i="38"/>
  <c r="M1260" i="38"/>
  <c r="Q1259" i="38"/>
  <c r="S1259" i="38"/>
  <c r="T1259" i="38"/>
  <c r="O1259" i="38"/>
  <c r="P1259" i="38"/>
  <c r="N1259" i="38"/>
  <c r="S1260" i="38"/>
  <c r="M1261" i="38"/>
  <c r="R1260" i="38"/>
  <c r="T1260" i="38"/>
  <c r="Q1260" i="38"/>
  <c r="O1260" i="38"/>
  <c r="P1260" i="38"/>
  <c r="N1260" i="38"/>
  <c r="Q1261" i="38"/>
  <c r="M1262" i="38"/>
  <c r="R1261" i="38"/>
  <c r="S1261" i="38"/>
  <c r="T1261" i="38"/>
  <c r="O1261" i="38"/>
  <c r="P1261" i="38"/>
  <c r="N1261" i="38"/>
  <c r="T1262" i="38"/>
  <c r="Q1262" i="38"/>
  <c r="S1262" i="38"/>
  <c r="R1262" i="38"/>
  <c r="M1263" i="38"/>
  <c r="O1262" i="38"/>
  <c r="P1262" i="38"/>
  <c r="N1262" i="38"/>
  <c r="T1263" i="38"/>
  <c r="M1264" i="38"/>
  <c r="S1263" i="38"/>
  <c r="R1263" i="38"/>
  <c r="Q1263" i="38"/>
  <c r="O1263" i="38"/>
  <c r="P1263" i="38"/>
  <c r="N1263" i="38"/>
  <c r="M1265" i="38"/>
  <c r="T1264" i="38"/>
  <c r="S1264" i="38"/>
  <c r="Q1264" i="38"/>
  <c r="R1264" i="38"/>
  <c r="O1264" i="38"/>
  <c r="P1264" i="38"/>
  <c r="N1264" i="38"/>
  <c r="T1265" i="38"/>
  <c r="Q1265" i="38"/>
  <c r="S1265" i="38"/>
  <c r="M1266" i="38"/>
  <c r="R1265" i="38"/>
  <c r="O1265" i="38"/>
  <c r="P1265" i="38"/>
  <c r="N1265" i="38"/>
  <c r="S1266" i="38"/>
  <c r="M1267" i="38"/>
  <c r="T1266" i="38"/>
  <c r="R1266" i="38"/>
  <c r="Q1266" i="38"/>
  <c r="O1266" i="38"/>
  <c r="P1266" i="38"/>
  <c r="N1266" i="38"/>
  <c r="M1268" i="38"/>
  <c r="R1267" i="38"/>
  <c r="T1267" i="38"/>
  <c r="Q1267" i="38"/>
  <c r="S1267" i="38"/>
  <c r="O1267" i="38"/>
  <c r="P1267" i="38"/>
  <c r="N1267" i="38"/>
  <c r="T1268" i="38"/>
  <c r="M1269" i="38"/>
  <c r="S1268" i="38"/>
  <c r="Q1268" i="38"/>
  <c r="R1268" i="38"/>
  <c r="O1268" i="38"/>
  <c r="P1268" i="38"/>
  <c r="N1268" i="38"/>
  <c r="S1269" i="38"/>
  <c r="R1269" i="38"/>
  <c r="Q1269" i="38"/>
  <c r="T1269" i="38"/>
  <c r="M1270" i="38"/>
  <c r="O1269" i="38"/>
  <c r="N1269" i="38"/>
  <c r="P1269" i="38"/>
  <c r="S1270" i="38"/>
  <c r="R1270" i="38"/>
  <c r="Q1270" i="38"/>
  <c r="T1270" i="38"/>
  <c r="M1271" i="38"/>
  <c r="O1270" i="38"/>
  <c r="P1270" i="38"/>
  <c r="N1270" i="38"/>
  <c r="R1271" i="38"/>
  <c r="M1272" i="38"/>
  <c r="T1271" i="38"/>
  <c r="Q1271" i="38"/>
  <c r="S1271" i="38"/>
  <c r="O1271" i="38"/>
  <c r="P1271" i="38"/>
  <c r="N1271" i="38"/>
  <c r="Q1272" i="38"/>
  <c r="T1272" i="38"/>
  <c r="S1272" i="38"/>
  <c r="M1273" i="38"/>
  <c r="R1272" i="38"/>
  <c r="O1272" i="38"/>
  <c r="P1272" i="38"/>
  <c r="N1272" i="38"/>
  <c r="S1273" i="38"/>
  <c r="M1274" i="38"/>
  <c r="R1273" i="38"/>
  <c r="T1273" i="38"/>
  <c r="Q1273" i="38"/>
  <c r="O1273" i="38"/>
  <c r="N1273" i="38"/>
  <c r="P1273" i="38"/>
  <c r="Q1274" i="38"/>
  <c r="M1275" i="38"/>
  <c r="T1274" i="38"/>
  <c r="S1274" i="38"/>
  <c r="R1274" i="38"/>
  <c r="O1274" i="38"/>
  <c r="P1274" i="38"/>
  <c r="N1274" i="38"/>
  <c r="M1276" i="38"/>
  <c r="T1275" i="38"/>
  <c r="R1275" i="38"/>
  <c r="Q1275" i="38"/>
  <c r="S1275" i="38"/>
  <c r="O1275" i="38"/>
  <c r="N1275" i="38"/>
  <c r="P1275" i="38"/>
  <c r="M1277" i="38"/>
  <c r="Q1276" i="38"/>
  <c r="R1276" i="38"/>
  <c r="T1276" i="38"/>
  <c r="S1276" i="38"/>
  <c r="O1276" i="38"/>
  <c r="P1276" i="38"/>
  <c r="N1276" i="38"/>
  <c r="T1277" i="38"/>
  <c r="S1277" i="38"/>
  <c r="M1278" i="38"/>
  <c r="Q1277" i="38"/>
  <c r="R1277" i="38"/>
  <c r="O1277" i="38"/>
  <c r="P1277" i="38"/>
  <c r="N1277" i="38"/>
  <c r="M1279" i="38"/>
  <c r="R1278" i="38"/>
  <c r="T1278" i="38"/>
  <c r="S1278" i="38"/>
  <c r="Q1278" i="38"/>
  <c r="O1278" i="38"/>
  <c r="P1278" i="38"/>
  <c r="N1278" i="38"/>
  <c r="M1280" i="38"/>
  <c r="R1279" i="38"/>
  <c r="Q1279" i="38"/>
  <c r="T1279" i="38"/>
  <c r="S1279" i="38"/>
  <c r="O1279" i="38"/>
  <c r="P1279" i="38"/>
  <c r="N1279" i="38"/>
  <c r="M1281" i="38"/>
  <c r="R1280" i="38"/>
  <c r="Q1280" i="38"/>
  <c r="T1280" i="38"/>
  <c r="S1280" i="38"/>
  <c r="O1280" i="38"/>
  <c r="P1280" i="38"/>
  <c r="N1280" i="38"/>
  <c r="R1281" i="38"/>
  <c r="T1281" i="38"/>
  <c r="M1282" i="38"/>
  <c r="S1281" i="38"/>
  <c r="Q1281" i="38"/>
  <c r="O1281" i="38"/>
  <c r="P1281" i="38"/>
  <c r="N1281" i="38"/>
  <c r="T1282" i="38"/>
  <c r="S1282" i="38"/>
  <c r="R1282" i="38"/>
  <c r="M1283" i="38"/>
  <c r="Q1282" i="38"/>
  <c r="O1282" i="38"/>
  <c r="P1282" i="38"/>
  <c r="N1282" i="38"/>
  <c r="M1284" i="38"/>
  <c r="T1283" i="38"/>
  <c r="R1283" i="38"/>
  <c r="S1283" i="38"/>
  <c r="Q1283" i="38"/>
  <c r="O1283" i="38"/>
  <c r="P1283" i="38"/>
  <c r="N1283" i="38"/>
  <c r="N1284" i="38"/>
  <c r="R1284" i="38"/>
  <c r="T1284" i="38"/>
  <c r="M1285" i="38"/>
  <c r="S1284" i="38"/>
  <c r="Q1284" i="38"/>
  <c r="O1284" i="38"/>
  <c r="P1284" i="38"/>
  <c r="T1285" i="38"/>
  <c r="M1286" i="38"/>
  <c r="S1285" i="38"/>
  <c r="Q1285" i="38"/>
  <c r="R1285" i="38"/>
  <c r="O1285" i="38"/>
  <c r="N1285" i="38"/>
  <c r="P1285" i="38"/>
  <c r="N1286" i="38"/>
  <c r="T1286" i="38"/>
  <c r="S1286" i="38"/>
  <c r="R1286" i="38"/>
  <c r="M1287" i="38"/>
  <c r="Q1286" i="38"/>
  <c r="O1286" i="38"/>
  <c r="P1286" i="38"/>
  <c r="Q1287" i="38"/>
  <c r="T1287" i="38"/>
  <c r="S1287" i="38"/>
  <c r="M1288" i="38"/>
  <c r="R1287" i="38"/>
  <c r="O1287" i="38"/>
  <c r="P1287" i="38"/>
  <c r="N1287" i="38"/>
  <c r="N1288" i="38"/>
  <c r="M1289" i="38"/>
  <c r="N1289" i="38"/>
  <c r="Q1288" i="38"/>
  <c r="T1288" i="38"/>
  <c r="S1288" i="38"/>
  <c r="R1288" i="38"/>
  <c r="O1288" i="38"/>
  <c r="P1288" i="38"/>
  <c r="T1289" i="38"/>
  <c r="S1289" i="38"/>
  <c r="M1290" i="38"/>
  <c r="R1289" i="38"/>
  <c r="Q1289" i="38"/>
  <c r="O1289" i="38"/>
  <c r="P1289" i="38"/>
  <c r="S1290" i="38"/>
  <c r="M1291" i="38"/>
  <c r="Q1290" i="38"/>
  <c r="R1290" i="38"/>
  <c r="T1290" i="38"/>
  <c r="O1290" i="38"/>
  <c r="P1290" i="38"/>
  <c r="N1290" i="38"/>
  <c r="N1291" i="38"/>
  <c r="M1292" i="38"/>
  <c r="T1291" i="38"/>
  <c r="S1291" i="38"/>
  <c r="Q1291" i="38"/>
  <c r="R1291" i="38"/>
  <c r="O1291" i="38"/>
  <c r="P1291" i="38"/>
  <c r="M1293" i="38"/>
  <c r="T1292" i="38"/>
  <c r="S1292" i="38"/>
  <c r="R1292" i="38"/>
  <c r="Q1292" i="38"/>
  <c r="O1292" i="38"/>
  <c r="P1292" i="38"/>
  <c r="N1292" i="38"/>
  <c r="N1293" i="38"/>
  <c r="M1294" i="38"/>
  <c r="S1293" i="38"/>
  <c r="R1293" i="38"/>
  <c r="Q1293" i="38"/>
  <c r="T1293" i="38"/>
  <c r="O1293" i="38"/>
  <c r="P1293" i="38"/>
  <c r="M1295" i="38"/>
  <c r="Q1294" i="38"/>
  <c r="T1294" i="38"/>
  <c r="S1294" i="38"/>
  <c r="R1294" i="38"/>
  <c r="O1294" i="38"/>
  <c r="P1294" i="38"/>
  <c r="N1294" i="38"/>
  <c r="N1295" i="38"/>
  <c r="M1296" i="38"/>
  <c r="S1295" i="38"/>
  <c r="R1295" i="38"/>
  <c r="Q1295" i="38"/>
  <c r="T1295" i="38"/>
  <c r="O1295" i="38"/>
  <c r="P1295" i="38"/>
  <c r="Q1296" i="38"/>
  <c r="T1296" i="38"/>
  <c r="S1296" i="38"/>
  <c r="M1297" i="38"/>
  <c r="R1296" i="38"/>
  <c r="O1296" i="38"/>
  <c r="P1296" i="38"/>
  <c r="N1296" i="38"/>
  <c r="N1297" i="38"/>
  <c r="S1297" i="38"/>
  <c r="M1298" i="38"/>
  <c r="T1297" i="38"/>
  <c r="R1297" i="38"/>
  <c r="Q1297" i="38"/>
  <c r="O1297" i="38"/>
  <c r="P1297" i="38"/>
  <c r="R1298" i="38"/>
  <c r="M1299" i="38"/>
  <c r="Q1298" i="38"/>
  <c r="S1298" i="38"/>
  <c r="T1298" i="38"/>
  <c r="O1298" i="38"/>
  <c r="P1298" i="38"/>
  <c r="N1298" i="38"/>
  <c r="N1299" i="38"/>
  <c r="R1299" i="38"/>
  <c r="Q1299" i="38"/>
  <c r="M1300" i="38"/>
  <c r="T1299" i="38"/>
  <c r="S1299" i="38"/>
  <c r="O1299" i="38"/>
  <c r="P1299" i="38"/>
  <c r="Q1300" i="38"/>
  <c r="M1301" i="38"/>
  <c r="R1300" i="38"/>
  <c r="S1300" i="38"/>
  <c r="T1300" i="38"/>
  <c r="O1300" i="38"/>
  <c r="P1300" i="38"/>
  <c r="N1300" i="38"/>
  <c r="N1301" i="38"/>
  <c r="M1302" i="38"/>
  <c r="R1301" i="38"/>
  <c r="Q1301" i="38"/>
  <c r="S1301" i="38"/>
  <c r="T1301" i="38"/>
  <c r="O1301" i="38"/>
  <c r="P1301" i="38"/>
  <c r="M1303" i="38"/>
  <c r="R1302" i="38"/>
  <c r="T1302" i="38"/>
  <c r="S1302" i="38"/>
  <c r="Q1302" i="38"/>
  <c r="O1302" i="38"/>
  <c r="P1302" i="38"/>
  <c r="N1302" i="38"/>
  <c r="N1303" i="38"/>
  <c r="M1304" i="38"/>
  <c r="Q1303" i="38"/>
  <c r="R1303" i="38"/>
  <c r="T1303" i="38"/>
  <c r="S1303" i="38"/>
  <c r="O1303" i="38"/>
  <c r="P1303" i="38"/>
  <c r="T1304" i="38"/>
  <c r="Q1304" i="38"/>
  <c r="S1304" i="38"/>
  <c r="M1305" i="38"/>
  <c r="R1304" i="38"/>
  <c r="O1304" i="38"/>
  <c r="N1304" i="38"/>
  <c r="P1304" i="38"/>
  <c r="N1305" i="38"/>
  <c r="M1306" i="38"/>
  <c r="R1305" i="38"/>
  <c r="T1305" i="38"/>
  <c r="S1305" i="38"/>
  <c r="Q1305" i="38"/>
  <c r="O1305" i="38"/>
  <c r="P1305" i="38"/>
  <c r="T1306" i="38"/>
  <c r="M1307" i="38"/>
  <c r="Q1306" i="38"/>
  <c r="S1306" i="38"/>
  <c r="R1306" i="38"/>
  <c r="O1306" i="38"/>
  <c r="P1306" i="38"/>
  <c r="N1306" i="38"/>
  <c r="N1307" i="38"/>
  <c r="T1307" i="38"/>
  <c r="M1308" i="38"/>
  <c r="S1307" i="38"/>
  <c r="Q1307" i="38"/>
  <c r="R1307" i="38"/>
  <c r="O1307" i="38"/>
  <c r="P1307" i="38"/>
  <c r="T1308" i="38"/>
  <c r="Q1308" i="38"/>
  <c r="S1308" i="38"/>
  <c r="R1308" i="38"/>
  <c r="M1309" i="38"/>
  <c r="O1308" i="38"/>
  <c r="N1308" i="38"/>
  <c r="P1308" i="38"/>
  <c r="S1309" i="38"/>
  <c r="M1310" i="38"/>
  <c r="T1309" i="38"/>
  <c r="Q1309" i="38"/>
  <c r="R1309" i="38"/>
  <c r="O1309" i="38"/>
  <c r="P1309" i="38"/>
  <c r="N1309" i="38"/>
  <c r="T1310" i="38"/>
  <c r="M1311" i="38"/>
  <c r="Q1310" i="38"/>
  <c r="R1310" i="38"/>
  <c r="S1310" i="38"/>
  <c r="O1310" i="38"/>
  <c r="P1310" i="38"/>
  <c r="N1310" i="38"/>
  <c r="Q1311" i="38"/>
  <c r="T1311" i="38"/>
  <c r="R1311" i="38"/>
  <c r="S1311" i="38"/>
  <c r="M1312" i="38"/>
  <c r="O1311" i="38"/>
  <c r="P1311" i="38"/>
  <c r="N1311" i="38"/>
  <c r="T1312" i="38"/>
  <c r="M1313" i="38"/>
  <c r="R1312" i="38"/>
  <c r="S1312" i="38"/>
  <c r="Q1312" i="38"/>
  <c r="O1312" i="38"/>
  <c r="N1312" i="38"/>
  <c r="P1312" i="38"/>
  <c r="S1313" i="38"/>
  <c r="T1313" i="38"/>
  <c r="R1313" i="38"/>
  <c r="Q1313" i="38"/>
  <c r="M1314" i="38"/>
  <c r="O1313" i="38"/>
  <c r="N1313" i="38"/>
  <c r="P1313" i="38"/>
  <c r="T1314" i="38"/>
  <c r="R1314" i="38"/>
  <c r="S1314" i="38"/>
  <c r="M1315" i="38"/>
  <c r="Q1314" i="38"/>
  <c r="O1314" i="38"/>
  <c r="P1314" i="38"/>
  <c r="N1314" i="38"/>
  <c r="R1315" i="38"/>
  <c r="T1315" i="38"/>
  <c r="S1315" i="38"/>
  <c r="M1316" i="38"/>
  <c r="Q1315" i="38"/>
  <c r="O1315" i="38"/>
  <c r="N1315" i="38"/>
  <c r="R1316" i="38"/>
  <c r="Q1316" i="38"/>
  <c r="M1317" i="38"/>
  <c r="T1316" i="38"/>
  <c r="S1316" i="38"/>
  <c r="O1316" i="38"/>
  <c r="N1316" i="38"/>
  <c r="P1316" i="38"/>
  <c r="P1315" i="38"/>
  <c r="T1317" i="38"/>
  <c r="M1318" i="38"/>
  <c r="S1317" i="38"/>
  <c r="Q1317" i="38"/>
  <c r="R1317" i="38"/>
  <c r="O1317" i="38"/>
  <c r="N1317" i="38"/>
  <c r="P1317" i="38"/>
  <c r="R1318" i="38"/>
  <c r="M1319" i="38"/>
  <c r="T1318" i="38"/>
  <c r="S1318" i="38"/>
  <c r="Q1318" i="38"/>
  <c r="O1318" i="38"/>
  <c r="N1318" i="38"/>
  <c r="P1318" i="38"/>
  <c r="S1319" i="38"/>
  <c r="R1319" i="38"/>
  <c r="M1320" i="38"/>
  <c r="Q1319" i="38"/>
  <c r="T1319" i="38"/>
  <c r="O1319" i="38"/>
  <c r="N1319" i="38"/>
  <c r="P1319" i="38"/>
  <c r="Q1320" i="38"/>
  <c r="S1320" i="38"/>
  <c r="M1321" i="38"/>
  <c r="R1320" i="38"/>
  <c r="T1320" i="38"/>
  <c r="O1320" i="38"/>
  <c r="P1320" i="38"/>
  <c r="N1320" i="38"/>
  <c r="Q1321" i="38"/>
  <c r="T1321" i="38"/>
  <c r="S1321" i="38"/>
  <c r="M1322" i="38"/>
  <c r="R1321" i="38"/>
  <c r="O1321" i="38"/>
  <c r="P1321" i="38"/>
  <c r="N1321" i="38"/>
  <c r="T1322" i="38"/>
  <c r="S1322" i="38"/>
  <c r="M1323" i="38"/>
  <c r="R1322" i="38"/>
  <c r="Q1322" i="38"/>
  <c r="O1322" i="38"/>
  <c r="N1322" i="38"/>
  <c r="P1322" i="38"/>
  <c r="R1323" i="38"/>
  <c r="T1323" i="38"/>
  <c r="Q1323" i="38"/>
  <c r="M1324" i="38"/>
  <c r="S1323" i="38"/>
  <c r="O1323" i="38"/>
  <c r="N1323" i="38"/>
  <c r="M1325" i="38"/>
  <c r="Q1324" i="38"/>
  <c r="S1324" i="38"/>
  <c r="R1324" i="38"/>
  <c r="T1324" i="38"/>
  <c r="O1324" i="38"/>
  <c r="N1324" i="38"/>
  <c r="P1323" i="38"/>
  <c r="P1324" i="38"/>
  <c r="R1325" i="38"/>
  <c r="Q1325" i="38"/>
  <c r="S1325" i="38"/>
  <c r="T1325" i="38"/>
  <c r="M1326" i="38"/>
  <c r="O1325" i="38"/>
  <c r="P1325" i="38"/>
  <c r="N1325" i="38"/>
  <c r="S1326" i="38"/>
  <c r="M1327" i="38"/>
  <c r="T1326" i="38"/>
  <c r="Q1326" i="38"/>
  <c r="R1326" i="38"/>
  <c r="O1326" i="38"/>
  <c r="P1326" i="38"/>
  <c r="N1326" i="38"/>
  <c r="S1327" i="38"/>
  <c r="R1327" i="38"/>
  <c r="Q1327" i="38"/>
  <c r="M1328" i="38"/>
  <c r="T1327" i="38"/>
  <c r="O1327" i="38"/>
  <c r="P1327" i="38"/>
  <c r="N1327" i="38"/>
  <c r="T1328" i="38"/>
  <c r="R1328" i="38"/>
  <c r="S1328" i="38"/>
  <c r="M1329" i="38"/>
  <c r="Q1328" i="38"/>
  <c r="O1328" i="38"/>
  <c r="P1328" i="38"/>
  <c r="N1328" i="38"/>
  <c r="T1329" i="38"/>
  <c r="M1330" i="38"/>
  <c r="S1329" i="38"/>
  <c r="Q1329" i="38"/>
  <c r="R1329" i="38"/>
  <c r="O1329" i="38"/>
  <c r="P1329" i="38"/>
  <c r="N1329" i="38"/>
  <c r="S1330" i="38"/>
  <c r="R1330" i="38"/>
  <c r="M1331" i="38"/>
  <c r="T1330" i="38"/>
  <c r="Q1330" i="38"/>
  <c r="O1330" i="38"/>
  <c r="N1330" i="38"/>
  <c r="P1330" i="38"/>
  <c r="T1331" i="38"/>
  <c r="S1331" i="38"/>
  <c r="M1332" i="38"/>
  <c r="Q1331" i="38"/>
  <c r="R1331" i="38"/>
  <c r="O1331" i="38"/>
  <c r="P1331" i="38"/>
  <c r="N1331" i="38"/>
  <c r="T1332" i="38"/>
  <c r="M1333" i="38"/>
  <c r="S1332" i="38"/>
  <c r="R1332" i="38"/>
  <c r="Q1332" i="38"/>
  <c r="O1332" i="38"/>
  <c r="P1332" i="38"/>
  <c r="N1332" i="38"/>
  <c r="S1333" i="38"/>
  <c r="M1334" i="38"/>
  <c r="T1333" i="38"/>
  <c r="R1333" i="38"/>
  <c r="Q1333" i="38"/>
  <c r="O1333" i="38"/>
  <c r="P1333" i="38"/>
  <c r="N1333" i="38"/>
  <c r="M1335" i="38"/>
  <c r="Q1334" i="38"/>
  <c r="R1334" i="38"/>
  <c r="T1334" i="38"/>
  <c r="S1334" i="38"/>
  <c r="O1334" i="38"/>
  <c r="N1334" i="38"/>
  <c r="P1334" i="38"/>
  <c r="Q1335" i="38"/>
  <c r="R1335" i="38"/>
  <c r="M1336" i="38"/>
  <c r="T1335" i="38"/>
  <c r="S1335" i="38"/>
  <c r="O1335" i="38"/>
  <c r="N1335" i="38"/>
  <c r="P1335" i="38"/>
  <c r="R1336" i="38"/>
  <c r="T1336" i="38"/>
  <c r="M1337" i="38"/>
  <c r="S1336" i="38"/>
  <c r="Q1336" i="38"/>
  <c r="O1336" i="38"/>
  <c r="P1336" i="38"/>
  <c r="N1336" i="38"/>
  <c r="S1337" i="38"/>
  <c r="R1337" i="38"/>
  <c r="T1337" i="38"/>
  <c r="M1338" i="38"/>
  <c r="Q1337" i="38"/>
  <c r="O1337" i="38"/>
  <c r="P1337" i="38"/>
  <c r="N1337" i="38"/>
  <c r="S1338" i="38"/>
  <c r="T1338" i="38"/>
  <c r="Q1338" i="38"/>
  <c r="M1339" i="38"/>
  <c r="R1338" i="38"/>
  <c r="O1338" i="38"/>
  <c r="P1338" i="38"/>
  <c r="N1338" i="38"/>
  <c r="Q1339" i="38"/>
  <c r="T1339" i="38"/>
  <c r="R1339" i="38"/>
  <c r="S1339" i="38"/>
  <c r="M1340" i="38"/>
  <c r="O1339" i="38"/>
  <c r="P1339" i="38"/>
  <c r="N1339" i="38"/>
  <c r="S1340" i="38"/>
  <c r="M1341" i="38"/>
  <c r="T1340" i="38"/>
  <c r="Q1340" i="38"/>
  <c r="R1340" i="38"/>
  <c r="O1340" i="38"/>
  <c r="P1340" i="38"/>
  <c r="N1340" i="38"/>
  <c r="T1341" i="38"/>
  <c r="M1342" i="38"/>
  <c r="S1341" i="38"/>
  <c r="R1341" i="38"/>
  <c r="Q1341" i="38"/>
  <c r="O1341" i="38"/>
  <c r="P1341" i="38"/>
  <c r="N1341" i="38"/>
  <c r="M1343" i="38"/>
  <c r="R1342" i="38"/>
  <c r="S1342" i="38"/>
  <c r="Q1342" i="38"/>
  <c r="T1342" i="38"/>
  <c r="O1342" i="38"/>
  <c r="P1342" i="38"/>
  <c r="N1342" i="38"/>
  <c r="T1343" i="38"/>
  <c r="S1343" i="38"/>
  <c r="R1343" i="38"/>
  <c r="M1344" i="38"/>
  <c r="Q1343" i="38"/>
  <c r="O1343" i="38"/>
  <c r="P1343" i="38"/>
  <c r="N1343" i="38"/>
  <c r="M1345" i="38"/>
  <c r="T1344" i="38"/>
  <c r="S1344" i="38"/>
  <c r="Q1344" i="38"/>
  <c r="R1344" i="38"/>
  <c r="O1344" i="38"/>
  <c r="P1344" i="38"/>
  <c r="N1344" i="38"/>
  <c r="R1345" i="38"/>
  <c r="Q1345" i="38"/>
  <c r="M1346" i="38"/>
  <c r="S1345" i="38"/>
  <c r="T1345" i="38"/>
  <c r="O1345" i="38"/>
  <c r="P1345" i="38"/>
  <c r="N1345" i="38"/>
  <c r="R1346" i="38"/>
  <c r="T1346" i="38"/>
  <c r="M1347" i="38"/>
  <c r="S1346" i="38"/>
  <c r="Q1346" i="38"/>
  <c r="O1346" i="38"/>
  <c r="P1346" i="38"/>
  <c r="N1346" i="38"/>
  <c r="R1347" i="38"/>
  <c r="Q1347" i="38"/>
  <c r="M1348" i="38"/>
  <c r="T1347" i="38"/>
  <c r="S1347" i="38"/>
  <c r="O1347" i="38"/>
  <c r="P1347" i="38"/>
  <c r="N1347" i="38"/>
  <c r="Q1348" i="38"/>
  <c r="R1348" i="38"/>
  <c r="S1348" i="38"/>
  <c r="M1349" i="38"/>
  <c r="T1348" i="38"/>
  <c r="O1348" i="38"/>
  <c r="P1348" i="38"/>
  <c r="N1348" i="38"/>
  <c r="Q1349" i="38"/>
  <c r="T1349" i="38"/>
  <c r="S1349" i="38"/>
  <c r="M1350" i="38"/>
  <c r="R1349" i="38"/>
  <c r="O1349" i="38"/>
  <c r="P1349" i="38"/>
  <c r="N1349" i="38"/>
  <c r="N1350" i="38"/>
  <c r="T1350" i="38"/>
  <c r="R1350" i="38"/>
  <c r="S1350" i="38"/>
  <c r="M1351" i="38"/>
  <c r="Q1350" i="38"/>
  <c r="O1350" i="38"/>
  <c r="P1350" i="38"/>
  <c r="M1352" i="38"/>
  <c r="T1351" i="38"/>
  <c r="R1351" i="38"/>
  <c r="S1351" i="38"/>
  <c r="Q1351" i="38"/>
  <c r="O1351" i="38"/>
  <c r="P1351" i="38"/>
  <c r="N1351" i="38"/>
  <c r="N1352" i="38"/>
  <c r="R1352" i="38"/>
  <c r="T1352" i="38"/>
  <c r="S1352" i="38"/>
  <c r="M1353" i="38"/>
  <c r="Q1352" i="38"/>
  <c r="O1352" i="38"/>
  <c r="P1352" i="38"/>
  <c r="T1353" i="38"/>
  <c r="S1353" i="38"/>
  <c r="Q1353" i="38"/>
  <c r="M1354" i="38"/>
  <c r="R1353" i="38"/>
  <c r="O1353" i="38"/>
  <c r="P1353" i="38"/>
  <c r="N1353" i="38"/>
  <c r="N1354" i="38"/>
  <c r="M1355" i="38"/>
  <c r="Q1354" i="38"/>
  <c r="R1354" i="38"/>
  <c r="T1354" i="38"/>
  <c r="S1354" i="38"/>
  <c r="O1354" i="38"/>
  <c r="P1354" i="38"/>
  <c r="T1355" i="38"/>
  <c r="S1355" i="38"/>
  <c r="M1356" i="38"/>
  <c r="R1355" i="38"/>
  <c r="Q1355" i="38"/>
  <c r="O1355" i="38"/>
  <c r="P1355" i="38"/>
  <c r="N1355" i="38"/>
  <c r="N1356" i="38"/>
  <c r="M1357" i="38"/>
  <c r="R1356" i="38"/>
  <c r="S1356" i="38"/>
  <c r="T1356" i="38"/>
  <c r="Q1356" i="38"/>
  <c r="O1356" i="38"/>
  <c r="P1356" i="38"/>
  <c r="T1357" i="38"/>
  <c r="Q1357" i="38"/>
  <c r="R1357" i="38"/>
  <c r="M1358" i="38"/>
  <c r="S1357" i="38"/>
  <c r="O1357" i="38"/>
  <c r="P1357" i="38"/>
  <c r="N1357" i="38"/>
  <c r="Q1358" i="38"/>
  <c r="S1358" i="38"/>
  <c r="M1359" i="38"/>
  <c r="R1358" i="38"/>
  <c r="T1358" i="38"/>
  <c r="O1358" i="38"/>
  <c r="N1358" i="38"/>
  <c r="P1358" i="38"/>
  <c r="T1359" i="38"/>
  <c r="Q1359" i="38"/>
  <c r="M1360" i="38"/>
  <c r="R1359" i="38"/>
  <c r="S1359" i="38"/>
  <c r="O1359" i="38"/>
  <c r="P1359" i="38"/>
  <c r="N1359" i="38"/>
  <c r="M1361" i="38"/>
  <c r="T1360" i="38"/>
  <c r="R1360" i="38"/>
  <c r="S1360" i="38"/>
  <c r="Q1360" i="38"/>
  <c r="O1360" i="38"/>
  <c r="N1360" i="38"/>
  <c r="P1360" i="38"/>
  <c r="T1361" i="38"/>
  <c r="M1362" i="38"/>
  <c r="Q1361" i="38"/>
  <c r="S1361" i="38"/>
  <c r="R1361" i="38"/>
  <c r="O1361" i="38"/>
  <c r="P1361" i="38"/>
  <c r="N1361" i="38"/>
  <c r="T1362" i="38"/>
  <c r="S1362" i="38"/>
  <c r="Q1362" i="38"/>
  <c r="R1362" i="38"/>
  <c r="M1363" i="38"/>
  <c r="O1362" i="38"/>
  <c r="N1362" i="38"/>
  <c r="P1362" i="38"/>
  <c r="S1363" i="38"/>
  <c r="M1364" i="38"/>
  <c r="Q1363" i="38"/>
  <c r="T1363" i="38"/>
  <c r="R1363" i="38"/>
  <c r="O1363" i="38"/>
  <c r="P1363" i="38"/>
  <c r="N1363" i="38"/>
  <c r="M1365" i="38"/>
  <c r="S1364" i="38"/>
  <c r="T1364" i="38"/>
  <c r="Q1364" i="38"/>
  <c r="R1364" i="38"/>
  <c r="O1364" i="38"/>
  <c r="N1364" i="38"/>
  <c r="P1364" i="38"/>
  <c r="T1365" i="38"/>
  <c r="Q1365" i="38"/>
  <c r="M1366" i="38"/>
  <c r="S1365" i="38"/>
  <c r="R1365" i="38"/>
  <c r="O1365" i="38"/>
  <c r="P1365" i="38"/>
  <c r="N1365" i="38"/>
  <c r="T1366" i="38"/>
  <c r="Q1366" i="38"/>
  <c r="R1366" i="38"/>
  <c r="S1366" i="38"/>
  <c r="M1367" i="38"/>
  <c r="O1366" i="38"/>
  <c r="N1366" i="38"/>
  <c r="P1366" i="38"/>
  <c r="M1368" i="38"/>
  <c r="T1367" i="38"/>
  <c r="R1367" i="38"/>
  <c r="Q1367" i="38"/>
  <c r="S1367" i="38"/>
  <c r="O1367" i="38"/>
  <c r="P1367" i="38"/>
  <c r="N1367" i="38"/>
  <c r="M1369" i="38"/>
  <c r="S1368" i="38"/>
  <c r="R1368" i="38"/>
  <c r="T1368" i="38"/>
  <c r="Q1368" i="38"/>
  <c r="O1368" i="38"/>
  <c r="P1368" i="38"/>
  <c r="N1368" i="38"/>
  <c r="S1369" i="38"/>
  <c r="M1370" i="38"/>
  <c r="Q1369" i="38"/>
  <c r="R1369" i="38"/>
  <c r="T1369" i="38"/>
  <c r="O1369" i="38"/>
  <c r="P1369" i="38"/>
  <c r="N1369" i="38"/>
  <c r="S1370" i="38"/>
  <c r="M1371" i="38"/>
  <c r="T1370" i="38"/>
  <c r="R1370" i="38"/>
  <c r="Q1370" i="38"/>
  <c r="O1370" i="38"/>
  <c r="P1370" i="38"/>
  <c r="N1370" i="38"/>
  <c r="R1371" i="38"/>
  <c r="S1371" i="38"/>
  <c r="T1371" i="38"/>
  <c r="Q1371" i="38"/>
  <c r="M1372" i="38"/>
  <c r="O1371" i="38"/>
  <c r="P1371" i="38"/>
  <c r="N1371" i="38"/>
  <c r="M1373" i="38"/>
  <c r="Q1372" i="38"/>
  <c r="T1372" i="38"/>
  <c r="R1372" i="38"/>
  <c r="S1372" i="38"/>
  <c r="O1372" i="38"/>
  <c r="P1372" i="38"/>
  <c r="N1372" i="38"/>
  <c r="R1373" i="38"/>
  <c r="M1374" i="38"/>
  <c r="Q1373" i="38"/>
  <c r="T1373" i="38"/>
  <c r="S1373" i="38"/>
  <c r="O1373" i="38"/>
  <c r="P1373" i="38"/>
  <c r="N1373" i="38"/>
  <c r="N1374" i="38"/>
  <c r="M1375" i="38"/>
  <c r="Q1374" i="38"/>
  <c r="R1374" i="38"/>
  <c r="T1374" i="38"/>
  <c r="S1374" i="38"/>
  <c r="O1374" i="38"/>
  <c r="P1374" i="38"/>
  <c r="R1375" i="38"/>
  <c r="M1376" i="38"/>
  <c r="T1375" i="38"/>
  <c r="Q1375" i="38"/>
  <c r="S1375" i="38"/>
  <c r="O1375" i="38"/>
  <c r="P1375" i="38"/>
  <c r="N1375" i="38"/>
  <c r="N1376" i="38"/>
  <c r="M1377" i="38"/>
  <c r="T1376" i="38"/>
  <c r="R1376" i="38"/>
  <c r="S1376" i="38"/>
  <c r="Q1376" i="38"/>
  <c r="O1376" i="38"/>
  <c r="P1376" i="38"/>
  <c r="T1377" i="38"/>
  <c r="M1378" i="38"/>
  <c r="Q1377" i="38"/>
  <c r="S1377" i="38"/>
  <c r="R1377" i="38"/>
  <c r="O1377" i="38"/>
  <c r="N1377" i="38"/>
  <c r="P1377" i="38"/>
  <c r="Q1378" i="38"/>
  <c r="T1378" i="38"/>
  <c r="R1378" i="38"/>
  <c r="M1379" i="38"/>
  <c r="S1378" i="38"/>
  <c r="O1378" i="38"/>
  <c r="P1378" i="38"/>
  <c r="N1378" i="38"/>
  <c r="R1379" i="38"/>
  <c r="Q1379" i="38"/>
  <c r="T1379" i="38"/>
  <c r="S1379" i="38"/>
  <c r="M1380" i="38"/>
  <c r="O1379" i="38"/>
  <c r="P1379" i="38"/>
  <c r="N1379" i="38"/>
  <c r="S1380" i="38"/>
  <c r="M1381" i="38"/>
  <c r="T1380" i="38"/>
  <c r="Q1380" i="38"/>
  <c r="R1380" i="38"/>
  <c r="O1380" i="38"/>
  <c r="N1380" i="38"/>
  <c r="P1380" i="38"/>
  <c r="T1381" i="38"/>
  <c r="M1382" i="38"/>
  <c r="S1381" i="38"/>
  <c r="R1381" i="38"/>
  <c r="Q1381" i="38"/>
  <c r="O1381" i="38"/>
  <c r="N1381" i="38"/>
  <c r="P1381" i="38"/>
  <c r="T1382" i="38"/>
  <c r="S1382" i="38"/>
  <c r="M1383" i="38"/>
  <c r="Q1382" i="38"/>
  <c r="R1382" i="38"/>
  <c r="O1382" i="38"/>
  <c r="P1382" i="38"/>
  <c r="N1382" i="38"/>
  <c r="R1383" i="38"/>
  <c r="Q1383" i="38"/>
  <c r="M1384" i="38"/>
  <c r="T1383" i="38"/>
  <c r="S1383" i="38"/>
  <c r="O1383" i="38"/>
  <c r="P1383" i="38"/>
  <c r="N1383" i="38"/>
  <c r="S1384" i="38"/>
  <c r="R1384" i="38"/>
  <c r="T1384" i="38"/>
  <c r="M1385" i="38"/>
  <c r="Q1384" i="38"/>
  <c r="O1384" i="38"/>
  <c r="N1384" i="38"/>
  <c r="P1384" i="38"/>
  <c r="S1385" i="38"/>
  <c r="M1386" i="38"/>
  <c r="R1385" i="38"/>
  <c r="T1385" i="38"/>
  <c r="Q1385" i="38"/>
  <c r="O1385" i="38"/>
  <c r="P1385" i="38"/>
  <c r="N1385" i="38"/>
  <c r="T1386" i="38"/>
  <c r="Q1386" i="38"/>
  <c r="S1386" i="38"/>
  <c r="R1386" i="38"/>
  <c r="M1387" i="38"/>
  <c r="O1386" i="38"/>
  <c r="P1386" i="38"/>
  <c r="N1386" i="38"/>
  <c r="M1388" i="38"/>
  <c r="T1387" i="38"/>
  <c r="R1387" i="38"/>
  <c r="S1387" i="38"/>
  <c r="Q1387" i="38"/>
  <c r="O1387" i="38"/>
  <c r="P1387" i="38"/>
  <c r="N1387" i="38"/>
  <c r="M1389" i="38"/>
  <c r="Q1388" i="38"/>
  <c r="T1388" i="38"/>
  <c r="R1388" i="38"/>
  <c r="S1388" i="38"/>
  <c r="O1388" i="38"/>
  <c r="P1388" i="38"/>
  <c r="N1388" i="38"/>
  <c r="R1389" i="38"/>
  <c r="T1389" i="38"/>
  <c r="S1389" i="38"/>
  <c r="M1390" i="38"/>
  <c r="Q1389" i="38"/>
  <c r="O1389" i="38"/>
  <c r="N1389" i="38"/>
  <c r="P1389" i="38"/>
  <c r="T1390" i="38"/>
  <c r="S1390" i="38"/>
  <c r="M1391" i="38"/>
  <c r="Q1390" i="38"/>
  <c r="R1390" i="38"/>
  <c r="O1390" i="38"/>
  <c r="P1390" i="38"/>
  <c r="N1390" i="38"/>
  <c r="T1391" i="38"/>
  <c r="M1392" i="38"/>
  <c r="Q1391" i="38"/>
  <c r="S1391" i="38"/>
  <c r="R1391" i="38"/>
  <c r="O1391" i="38"/>
  <c r="P1391" i="38"/>
  <c r="N1391" i="38"/>
  <c r="R1392" i="38"/>
  <c r="T1392" i="38"/>
  <c r="M1393" i="38"/>
  <c r="S1392" i="38"/>
  <c r="Q1392" i="38"/>
  <c r="O1392" i="38"/>
  <c r="N1392" i="38"/>
  <c r="P1392" i="38"/>
  <c r="Q1393" i="38"/>
  <c r="M1394" i="38"/>
  <c r="R1393" i="38"/>
  <c r="T1393" i="38"/>
  <c r="S1393" i="38"/>
  <c r="O1393" i="38"/>
  <c r="P1393" i="38"/>
  <c r="N1393" i="38"/>
  <c r="T1394" i="38"/>
  <c r="M1395" i="38"/>
  <c r="S1394" i="38"/>
  <c r="Q1394" i="38"/>
  <c r="R1394" i="38"/>
  <c r="O1394" i="38"/>
  <c r="P1394" i="38"/>
  <c r="N1394" i="38"/>
  <c r="M1396" i="38"/>
  <c r="Q1395" i="38"/>
  <c r="R1395" i="38"/>
  <c r="T1395" i="38"/>
  <c r="S1395" i="38"/>
  <c r="O1395" i="38"/>
  <c r="P1395" i="38"/>
  <c r="N1395" i="38"/>
  <c r="S1396" i="38"/>
  <c r="Q1396" i="38"/>
  <c r="M1397" i="38"/>
  <c r="R1396" i="38"/>
  <c r="T1396" i="38"/>
  <c r="O1396" i="38"/>
  <c r="N1396" i="38"/>
  <c r="P1396" i="38"/>
  <c r="R1397" i="38"/>
  <c r="S1397" i="38"/>
  <c r="M1398" i="38"/>
  <c r="Q1397" i="38"/>
  <c r="T1397" i="38"/>
  <c r="O1397" i="38"/>
  <c r="P1397" i="38"/>
  <c r="N1397" i="38"/>
  <c r="S1398" i="38"/>
  <c r="Q1398" i="38"/>
  <c r="R1398" i="38"/>
  <c r="T1398" i="38"/>
  <c r="M1399" i="38"/>
  <c r="O1398" i="38"/>
  <c r="P1398" i="38"/>
  <c r="N1398" i="38"/>
  <c r="S1399" i="38"/>
  <c r="M1400" i="38"/>
  <c r="R1399" i="38"/>
  <c r="Q1399" i="38"/>
  <c r="T1399" i="38"/>
  <c r="O1399" i="38"/>
  <c r="P1399" i="38"/>
  <c r="N1399" i="38"/>
  <c r="R1400" i="38"/>
  <c r="M1401" i="38"/>
  <c r="S1400" i="38"/>
  <c r="Q1400" i="38"/>
  <c r="T1400" i="38"/>
  <c r="O1400" i="38"/>
  <c r="N1400" i="38"/>
  <c r="P1400" i="38"/>
  <c r="T1401" i="38"/>
  <c r="R1401" i="38"/>
  <c r="S1401" i="38"/>
  <c r="M1402" i="38"/>
  <c r="Q1401" i="38"/>
  <c r="O1401" i="38"/>
  <c r="P1401" i="38"/>
  <c r="N1401" i="38"/>
  <c r="M1403" i="38"/>
  <c r="Q1402" i="38"/>
  <c r="S1402" i="38"/>
  <c r="R1402" i="38"/>
  <c r="T1402" i="38"/>
  <c r="O1402" i="38"/>
  <c r="P1402" i="38"/>
  <c r="N1402" i="38"/>
  <c r="S1403" i="38"/>
  <c r="M1404" i="38"/>
  <c r="T1403" i="38"/>
  <c r="R1403" i="38"/>
  <c r="Q1403" i="38"/>
  <c r="O1403" i="38"/>
  <c r="P1403" i="38"/>
  <c r="N1403" i="38"/>
  <c r="S1404" i="38"/>
  <c r="M1405" i="38"/>
  <c r="Q1404" i="38"/>
  <c r="R1404" i="38"/>
  <c r="T1404" i="38"/>
  <c r="O1404" i="38"/>
  <c r="P1404" i="38"/>
  <c r="N1404" i="38"/>
  <c r="R1405" i="38"/>
  <c r="Q1405" i="38"/>
  <c r="S1405" i="38"/>
  <c r="T1405" i="38"/>
  <c r="M1406" i="38"/>
  <c r="O1405" i="38"/>
  <c r="P1405" i="38"/>
  <c r="N1405" i="38"/>
  <c r="Q1406" i="38"/>
  <c r="S1406" i="38"/>
  <c r="M1407" i="38"/>
  <c r="T1406" i="38"/>
  <c r="R1406" i="38"/>
  <c r="O1406" i="38"/>
  <c r="P1406" i="38"/>
  <c r="N1406" i="38"/>
  <c r="S1407" i="38"/>
  <c r="T1407" i="38"/>
  <c r="R1407" i="38"/>
  <c r="M1408" i="38"/>
  <c r="Q1407" i="38"/>
  <c r="O1407" i="38"/>
  <c r="N1407" i="38"/>
  <c r="P1407" i="38"/>
  <c r="S1408" i="38"/>
  <c r="R1408" i="38"/>
  <c r="Q1408" i="38"/>
  <c r="M1409" i="38"/>
  <c r="T1408" i="38"/>
  <c r="O1408" i="38"/>
  <c r="P1408" i="38"/>
  <c r="N1408" i="38"/>
  <c r="S1409" i="38"/>
  <c r="T1409" i="38"/>
  <c r="M1410" i="38"/>
  <c r="R1409" i="38"/>
  <c r="Q1409" i="38"/>
  <c r="O1409" i="38"/>
  <c r="N1409" i="38"/>
  <c r="P1409" i="38"/>
  <c r="Q1410" i="38"/>
  <c r="T1410" i="38"/>
  <c r="S1410" i="38"/>
  <c r="M1411" i="38"/>
  <c r="R1410" i="38"/>
  <c r="O1410" i="38"/>
  <c r="P1410" i="38"/>
  <c r="N1410" i="38"/>
  <c r="R1411" i="38"/>
  <c r="T1411" i="38"/>
  <c r="S1411" i="38"/>
  <c r="M1412" i="38"/>
  <c r="Q1411" i="38"/>
  <c r="O1411" i="38"/>
  <c r="N1411" i="38"/>
  <c r="R1412" i="38"/>
  <c r="M1413" i="38"/>
  <c r="Q1412" i="38"/>
  <c r="T1412" i="38"/>
  <c r="S1412" i="38"/>
  <c r="O1412" i="38"/>
  <c r="P1412" i="38"/>
  <c r="N1412" i="38"/>
  <c r="P1411" i="38"/>
  <c r="S1413" i="38"/>
  <c r="M1414" i="38"/>
  <c r="Q1413" i="38"/>
  <c r="R1413" i="38"/>
  <c r="T1413" i="38"/>
  <c r="O1413" i="38"/>
  <c r="P1413" i="38"/>
  <c r="N1413" i="38"/>
  <c r="M1415" i="38"/>
  <c r="R1414" i="38"/>
  <c r="Q1414" i="38"/>
  <c r="T1414" i="38"/>
  <c r="S1414" i="38"/>
  <c r="O1414" i="38"/>
  <c r="P1414" i="38"/>
  <c r="N1414" i="38"/>
  <c r="M1416" i="38"/>
  <c r="T1415" i="38"/>
  <c r="S1415" i="38"/>
  <c r="Q1415" i="38"/>
  <c r="R1415" i="38"/>
  <c r="O1415" i="38"/>
  <c r="P1415" i="38"/>
  <c r="N1415" i="38"/>
  <c r="M1417" i="38"/>
  <c r="S1416" i="38"/>
  <c r="Q1416" i="38"/>
  <c r="R1416" i="38"/>
  <c r="T1416" i="38"/>
  <c r="O1416" i="38"/>
  <c r="P1416" i="38"/>
  <c r="N1416" i="38"/>
  <c r="M1418" i="38"/>
  <c r="S1417" i="38"/>
  <c r="R1417" i="38"/>
  <c r="T1417" i="38"/>
  <c r="Q1417" i="38"/>
  <c r="O1417" i="38"/>
  <c r="P1417" i="38"/>
  <c r="N1417" i="38"/>
  <c r="M1419" i="38"/>
  <c r="Q1418" i="38"/>
  <c r="R1418" i="38"/>
  <c r="T1418" i="38"/>
  <c r="S1418" i="38"/>
  <c r="O1418" i="38"/>
  <c r="P1418" i="38"/>
  <c r="N1418" i="38"/>
  <c r="Q1419" i="38"/>
  <c r="T1419" i="38"/>
  <c r="M1420" i="38"/>
  <c r="S1419" i="38"/>
  <c r="R1419" i="38"/>
  <c r="O1419" i="38"/>
  <c r="P1419" i="38"/>
  <c r="N1419" i="38"/>
  <c r="M1421" i="38"/>
  <c r="Q1420" i="38"/>
  <c r="R1420" i="38"/>
  <c r="S1420" i="38"/>
  <c r="T1420" i="38"/>
  <c r="O1420" i="38"/>
  <c r="P1420" i="38"/>
  <c r="N1420" i="38"/>
  <c r="T1421" i="38"/>
  <c r="M1422" i="38"/>
  <c r="S1421" i="38"/>
  <c r="R1421" i="38"/>
  <c r="Q1421" i="38"/>
  <c r="O1421" i="38"/>
  <c r="P1421" i="38"/>
  <c r="N1421" i="38"/>
  <c r="N1422" i="38"/>
  <c r="S1422" i="38"/>
  <c r="R1422" i="38"/>
  <c r="T1422" i="38"/>
  <c r="M1423" i="38"/>
  <c r="Q1422" i="38"/>
  <c r="O1422" i="38"/>
  <c r="P1422" i="38"/>
  <c r="T1423" i="38"/>
  <c r="Q1423" i="38"/>
  <c r="S1423" i="38"/>
  <c r="R1423" i="38"/>
  <c r="M1424" i="38"/>
  <c r="O1423" i="38"/>
  <c r="N1423" i="38"/>
  <c r="N1424" i="38"/>
  <c r="P1423" i="38"/>
  <c r="S1424" i="38"/>
  <c r="R1424" i="38"/>
  <c r="M1425" i="38"/>
  <c r="Q1424" i="38"/>
  <c r="T1424" i="38"/>
  <c r="O1424" i="38"/>
  <c r="P1424" i="38"/>
  <c r="S1425" i="38"/>
  <c r="R1425" i="38"/>
  <c r="Q1425" i="38"/>
  <c r="M1426" i="38"/>
  <c r="T1425" i="38"/>
  <c r="O1425" i="38"/>
  <c r="N1425" i="38"/>
  <c r="N1426" i="38"/>
  <c r="P1425" i="38"/>
  <c r="T1426" i="38"/>
  <c r="S1426" i="38"/>
  <c r="M1427" i="38"/>
  <c r="R1426" i="38"/>
  <c r="Q1426" i="38"/>
  <c r="O1426" i="38"/>
  <c r="P1426" i="38"/>
  <c r="Q1427" i="38"/>
  <c r="S1427" i="38"/>
  <c r="T1427" i="38"/>
  <c r="R1427" i="38"/>
  <c r="M1428" i="38"/>
  <c r="O1427" i="38"/>
  <c r="N1427" i="38"/>
  <c r="P1427" i="38"/>
  <c r="T1428" i="38"/>
  <c r="M1429" i="38"/>
  <c r="Q1428" i="38"/>
  <c r="S1428" i="38"/>
  <c r="R1428" i="38"/>
  <c r="O1428" i="38"/>
  <c r="P1428" i="38"/>
  <c r="N1428" i="38"/>
  <c r="N1429" i="38"/>
  <c r="S1429" i="38"/>
  <c r="M1430" i="38"/>
  <c r="Q1429" i="38"/>
  <c r="R1429" i="38"/>
  <c r="T1429" i="38"/>
  <c r="O1429" i="38"/>
  <c r="P1429" i="38"/>
  <c r="R1430" i="38"/>
  <c r="S1430" i="38"/>
  <c r="Q1430" i="38"/>
  <c r="M1431" i="38"/>
  <c r="T1430" i="38"/>
  <c r="O1430" i="38"/>
  <c r="P1430" i="38"/>
  <c r="N1430" i="38"/>
  <c r="Q1431" i="38"/>
  <c r="M1432" i="38"/>
  <c r="S1431" i="38"/>
  <c r="R1431" i="38"/>
  <c r="T1431" i="38"/>
  <c r="O1431" i="38"/>
  <c r="P1431" i="38"/>
  <c r="N1431" i="38"/>
  <c r="T1432" i="38"/>
  <c r="M1433" i="38"/>
  <c r="S1432" i="38"/>
  <c r="R1432" i="38"/>
  <c r="Q1432" i="38"/>
  <c r="O1432" i="38"/>
  <c r="P1432" i="38"/>
  <c r="N1432" i="38"/>
  <c r="N1433" i="38"/>
  <c r="M1434" i="38"/>
  <c r="Q1433" i="38"/>
  <c r="T1433" i="38"/>
  <c r="R1433" i="38"/>
  <c r="S1433" i="38"/>
  <c r="O1433" i="38"/>
  <c r="P1433" i="38"/>
  <c r="T1434" i="38"/>
  <c r="Q1434" i="38"/>
  <c r="S1434" i="38"/>
  <c r="M1435" i="38"/>
  <c r="R1434" i="38"/>
  <c r="O1434" i="38"/>
  <c r="P1434" i="38"/>
  <c r="N1434" i="38"/>
  <c r="N1435" i="38"/>
  <c r="Q1435" i="38"/>
  <c r="R1435" i="38"/>
  <c r="T1435" i="38"/>
  <c r="M1436" i="38"/>
  <c r="S1435" i="38"/>
  <c r="O1435" i="38"/>
  <c r="P1435" i="38"/>
  <c r="Q1436" i="38"/>
  <c r="M1437" i="38"/>
  <c r="S1436" i="38"/>
  <c r="R1436" i="38"/>
  <c r="T1436" i="38"/>
  <c r="O1436" i="38"/>
  <c r="P1436" i="38"/>
  <c r="N1436" i="38"/>
  <c r="N1437" i="38"/>
  <c r="M1438" i="38"/>
  <c r="Q1437" i="38"/>
  <c r="T1437" i="38"/>
  <c r="S1437" i="38"/>
  <c r="R1437" i="38"/>
  <c r="O1437" i="38"/>
  <c r="P1437" i="38"/>
  <c r="M1439" i="38"/>
  <c r="Q1438" i="38"/>
  <c r="S1438" i="38"/>
  <c r="R1438" i="38"/>
  <c r="T1438" i="38"/>
  <c r="O1438" i="38"/>
  <c r="P1438" i="38"/>
  <c r="N1438" i="38"/>
  <c r="T1439" i="38"/>
  <c r="Q1439" i="38"/>
  <c r="S1439" i="38"/>
  <c r="M1440" i="38"/>
  <c r="R1439" i="38"/>
  <c r="O1439" i="38"/>
  <c r="P1439" i="38"/>
  <c r="N1439" i="38"/>
  <c r="N1440" i="38"/>
  <c r="S1440" i="38"/>
  <c r="R1440" i="38"/>
  <c r="M1441" i="38"/>
  <c r="Q1440" i="38"/>
  <c r="T1440" i="38"/>
  <c r="O1440" i="38"/>
  <c r="P1440" i="38"/>
  <c r="Q1441" i="38"/>
  <c r="R1441" i="38"/>
  <c r="S1441" i="38"/>
  <c r="M1442" i="38"/>
  <c r="T1441" i="38"/>
  <c r="O1441" i="38"/>
  <c r="P1441" i="38"/>
  <c r="N1441" i="38"/>
  <c r="N1442" i="38"/>
  <c r="R1442" i="38"/>
  <c r="M1443" i="38"/>
  <c r="T1442" i="38"/>
  <c r="Q1442" i="38"/>
  <c r="S1442" i="38"/>
  <c r="O1442" i="38"/>
  <c r="P1442" i="38"/>
  <c r="M1444" i="38"/>
  <c r="T1443" i="38"/>
  <c r="Q1443" i="38"/>
  <c r="R1443" i="38"/>
  <c r="S1443" i="38"/>
  <c r="O1443" i="38"/>
  <c r="P1443" i="38"/>
  <c r="N1443" i="38"/>
  <c r="N1444" i="38"/>
  <c r="N1445" i="38"/>
  <c r="T1444" i="38"/>
  <c r="Q1444" i="38"/>
  <c r="M1445" i="38"/>
  <c r="R1444" i="38"/>
  <c r="S1444" i="38"/>
  <c r="O1444" i="38"/>
  <c r="P1444" i="38"/>
  <c r="Q1445" i="38"/>
  <c r="M1446" i="38"/>
  <c r="T1445" i="38"/>
  <c r="R1445" i="38"/>
  <c r="S1445" i="38"/>
  <c r="O1445" i="38"/>
  <c r="P1445" i="38"/>
  <c r="T1446" i="38"/>
  <c r="S1446" i="38"/>
  <c r="M1447" i="38"/>
  <c r="R1446" i="38"/>
  <c r="Q1446" i="38"/>
  <c r="O1446" i="38"/>
  <c r="P1446" i="38"/>
  <c r="N1446" i="38"/>
  <c r="N1447" i="38"/>
  <c r="Q1447" i="38"/>
  <c r="S1447" i="38"/>
  <c r="R1447" i="38"/>
  <c r="T1447" i="38"/>
  <c r="M1448" i="38"/>
  <c r="O1447" i="38"/>
  <c r="P1447" i="38"/>
  <c r="M1449" i="38"/>
  <c r="S1448" i="38"/>
  <c r="R1448" i="38"/>
  <c r="T1448" i="38"/>
  <c r="Q1448" i="38"/>
  <c r="O1448" i="38"/>
  <c r="P1448" i="38"/>
  <c r="N1448" i="38"/>
  <c r="N1449" i="38"/>
  <c r="Q1449" i="38"/>
  <c r="M1450" i="38"/>
  <c r="R1449" i="38"/>
  <c r="T1449" i="38"/>
  <c r="S1449" i="38"/>
  <c r="O1449" i="38"/>
  <c r="P1449" i="38"/>
  <c r="T1450" i="38"/>
  <c r="S1450" i="38"/>
  <c r="Q1450" i="38"/>
  <c r="R1450" i="38"/>
  <c r="M1451" i="38"/>
  <c r="O1450" i="38"/>
  <c r="P1450" i="38"/>
  <c r="N1450" i="38"/>
  <c r="N1451" i="38"/>
  <c r="Q1451" i="38"/>
  <c r="M1452" i="38"/>
  <c r="T1451" i="38"/>
  <c r="S1451" i="38"/>
  <c r="R1451" i="38"/>
  <c r="O1451" i="38"/>
  <c r="P1451" i="38"/>
  <c r="T1452" i="38"/>
  <c r="S1452" i="38"/>
  <c r="M1453" i="38"/>
  <c r="R1452" i="38"/>
  <c r="Q1452" i="38"/>
  <c r="O1452" i="38"/>
  <c r="P1452" i="38"/>
  <c r="N1452" i="38"/>
  <c r="N1453" i="38"/>
  <c r="S1453" i="38"/>
  <c r="T1453" i="38"/>
  <c r="M1454" i="38"/>
  <c r="R1453" i="38"/>
  <c r="Q1453" i="38"/>
  <c r="O1453" i="38"/>
  <c r="P1453" i="38"/>
  <c r="T1454" i="38"/>
  <c r="S1454" i="38"/>
  <c r="Q1454" i="38"/>
  <c r="M1455" i="38"/>
  <c r="R1454" i="38"/>
  <c r="O1454" i="38"/>
  <c r="P1454" i="38"/>
  <c r="N1454" i="38"/>
  <c r="N1455" i="38"/>
  <c r="M1456" i="38"/>
  <c r="T1455" i="38"/>
  <c r="R1455" i="38"/>
  <c r="Q1455" i="38"/>
  <c r="S1455" i="38"/>
  <c r="O1455" i="38"/>
  <c r="P1455" i="38"/>
  <c r="T1456" i="38"/>
  <c r="M1457" i="38"/>
  <c r="Q1456" i="38"/>
  <c r="R1456" i="38"/>
  <c r="S1456" i="38"/>
  <c r="O1456" i="38"/>
  <c r="P1456" i="38"/>
  <c r="N1456" i="38"/>
  <c r="N1457" i="38"/>
  <c r="S1457" i="38"/>
  <c r="Q1457" i="38"/>
  <c r="M1458" i="38"/>
  <c r="R1457" i="38"/>
  <c r="T1457" i="38"/>
  <c r="O1457" i="38"/>
  <c r="P1457" i="38"/>
  <c r="Q1458" i="38"/>
  <c r="R1458" i="38"/>
  <c r="T1458" i="38"/>
  <c r="S1458" i="38"/>
  <c r="M1459" i="38"/>
  <c r="O1458" i="38"/>
  <c r="P1458" i="38"/>
  <c r="N1458" i="38"/>
  <c r="N1459" i="38"/>
  <c r="S1459" i="38"/>
  <c r="Q1459" i="38"/>
  <c r="T1459" i="38"/>
  <c r="R1459" i="38"/>
  <c r="M1460" i="38"/>
  <c r="O1459" i="38"/>
  <c r="P1459" i="38"/>
  <c r="Q1460" i="38"/>
  <c r="M1461" i="38"/>
  <c r="R1460" i="38"/>
  <c r="S1460" i="38"/>
  <c r="T1460" i="38"/>
  <c r="O1460" i="38"/>
  <c r="P1460" i="38"/>
  <c r="N1460" i="38"/>
  <c r="R1461" i="38"/>
  <c r="T1461" i="38"/>
  <c r="S1461" i="38"/>
  <c r="M1462" i="38"/>
  <c r="Q1461" i="38"/>
  <c r="O1461" i="38"/>
  <c r="P1461" i="38"/>
  <c r="N1461" i="38"/>
  <c r="N1462" i="38"/>
  <c r="T1462" i="38"/>
  <c r="Q1462" i="38"/>
  <c r="S1462" i="38"/>
  <c r="M1463" i="38"/>
  <c r="R1462" i="38"/>
  <c r="O1462" i="38"/>
  <c r="P1462" i="38"/>
  <c r="R1463" i="38"/>
  <c r="M1464" i="38"/>
  <c r="T1463" i="38"/>
  <c r="Q1463" i="38"/>
  <c r="S1463" i="38"/>
  <c r="O1463" i="38"/>
  <c r="P1463" i="38"/>
  <c r="N1463" i="38"/>
  <c r="T1464" i="38"/>
  <c r="R1464" i="38"/>
  <c r="M1465" i="38"/>
  <c r="S1464" i="38"/>
  <c r="Q1464" i="38"/>
  <c r="O1464" i="38"/>
  <c r="P1464" i="38"/>
  <c r="N1464" i="38"/>
  <c r="N1465" i="38"/>
  <c r="M1466" i="38"/>
  <c r="R1465" i="38"/>
  <c r="T1465" i="38"/>
  <c r="Q1465" i="38"/>
  <c r="S1465" i="38"/>
  <c r="O1465" i="38"/>
  <c r="P1465" i="38"/>
  <c r="S1466" i="38"/>
  <c r="R1466" i="38"/>
  <c r="M1467" i="38"/>
  <c r="Q1466" i="38"/>
  <c r="T1466" i="38"/>
  <c r="O1466" i="38"/>
  <c r="P1466" i="38"/>
  <c r="N1466" i="38"/>
  <c r="N1467" i="38"/>
  <c r="S1467" i="38"/>
  <c r="M1468" i="38"/>
  <c r="N1468" i="38"/>
  <c r="T1467" i="38"/>
  <c r="Q1467" i="38"/>
  <c r="R1467" i="38"/>
  <c r="O1467" i="38"/>
  <c r="P1467" i="38"/>
  <c r="M1469" i="38"/>
  <c r="T1468" i="38"/>
  <c r="S1468" i="38"/>
  <c r="R1468" i="38"/>
  <c r="Q1468" i="38"/>
  <c r="O1468" i="38"/>
  <c r="P1468" i="38"/>
  <c r="M1470" i="38"/>
  <c r="T1469" i="38"/>
  <c r="S1469" i="38"/>
  <c r="R1469" i="38"/>
  <c r="Q1469" i="38"/>
  <c r="O1469" i="38"/>
  <c r="P1469" i="38"/>
  <c r="N1469" i="38"/>
  <c r="N1470" i="38"/>
  <c r="Q1470" i="38"/>
  <c r="M1471" i="38"/>
  <c r="T1470" i="38"/>
  <c r="R1470" i="38"/>
  <c r="S1470" i="38"/>
  <c r="O1470" i="38"/>
  <c r="P1470" i="38"/>
  <c r="T1471" i="38"/>
  <c r="S1471" i="38"/>
  <c r="Q1471" i="38"/>
  <c r="M1472" i="38"/>
  <c r="R1471" i="38"/>
  <c r="O1471" i="38"/>
  <c r="P1471" i="38"/>
  <c r="N1471" i="38"/>
  <c r="T1472" i="38"/>
  <c r="M1473" i="38"/>
  <c r="Q1472" i="38"/>
  <c r="R1472" i="38"/>
  <c r="S1472" i="38"/>
  <c r="O1472" i="38"/>
  <c r="N1472" i="38"/>
  <c r="P1472" i="38"/>
  <c r="T1473" i="38"/>
  <c r="S1473" i="38"/>
  <c r="M1474" i="38"/>
  <c r="R1473" i="38"/>
  <c r="Q1473" i="38"/>
  <c r="O1473" i="38"/>
  <c r="P1473" i="38"/>
  <c r="N1473" i="38"/>
  <c r="Q1474" i="38"/>
  <c r="M1475" i="38"/>
  <c r="T1474" i="38"/>
  <c r="R1474" i="38"/>
  <c r="S1474" i="38"/>
  <c r="O1474" i="38"/>
  <c r="N1474" i="38"/>
  <c r="M1476" i="38"/>
  <c r="Q1475" i="38"/>
  <c r="R1475" i="38"/>
  <c r="T1475" i="38"/>
  <c r="S1475" i="38"/>
  <c r="O1475" i="38"/>
  <c r="P1475" i="38"/>
  <c r="N1475" i="38"/>
  <c r="P1474" i="38"/>
  <c r="T1476" i="38"/>
  <c r="S1476" i="38"/>
  <c r="M1477" i="38"/>
  <c r="Q1476" i="38"/>
  <c r="R1476" i="38"/>
  <c r="O1476" i="38"/>
  <c r="N1476" i="38"/>
  <c r="P1476" i="38"/>
  <c r="S1477" i="38"/>
  <c r="R1477" i="38"/>
  <c r="T1477" i="38"/>
  <c r="Q1477" i="38"/>
  <c r="M1478" i="38"/>
  <c r="O1477" i="38"/>
  <c r="P1477" i="38"/>
  <c r="N1477" i="38"/>
  <c r="M1479" i="38"/>
  <c r="R1478" i="38"/>
  <c r="Q1478" i="38"/>
  <c r="S1478" i="38"/>
  <c r="T1478" i="38"/>
  <c r="O1478" i="38"/>
  <c r="N1478" i="38"/>
  <c r="P1478" i="38"/>
  <c r="Q1479" i="38"/>
  <c r="T1479" i="38"/>
  <c r="M1480" i="38"/>
  <c r="S1479" i="38"/>
  <c r="R1479" i="38"/>
  <c r="O1479" i="38"/>
  <c r="P1479" i="38"/>
  <c r="N1479" i="38"/>
  <c r="Q1480" i="38"/>
  <c r="T1480" i="38"/>
  <c r="M1481" i="38"/>
  <c r="R1480" i="38"/>
  <c r="S1480" i="38"/>
  <c r="O1480" i="38"/>
  <c r="N1480" i="38"/>
  <c r="R1481" i="38"/>
  <c r="T1481" i="38"/>
  <c r="Q1481" i="38"/>
  <c r="S1481" i="38"/>
  <c r="M1482" i="38"/>
  <c r="O1481" i="38"/>
  <c r="P1481" i="38"/>
  <c r="N1481" i="38"/>
  <c r="P1480" i="38"/>
  <c r="M1483" i="38"/>
  <c r="R1482" i="38"/>
  <c r="S1482" i="38"/>
  <c r="T1482" i="38"/>
  <c r="Q1482" i="38"/>
  <c r="O1482" i="38"/>
  <c r="P1482" i="38"/>
  <c r="N1482" i="38"/>
  <c r="Q1483" i="38"/>
  <c r="M1484" i="38"/>
  <c r="S1483" i="38"/>
  <c r="R1483" i="38"/>
  <c r="T1483" i="38"/>
  <c r="O1483" i="38"/>
  <c r="P1483" i="38"/>
  <c r="N1483" i="38"/>
  <c r="R1484" i="38"/>
  <c r="T1484" i="38"/>
  <c r="Q1484" i="38"/>
  <c r="M1485" i="38"/>
  <c r="S1484" i="38"/>
  <c r="O1484" i="38"/>
  <c r="P1484" i="38"/>
  <c r="N1484" i="38"/>
  <c r="T1485" i="38"/>
  <c r="S1485" i="38"/>
  <c r="M1486" i="38"/>
  <c r="Q1485" i="38"/>
  <c r="R1485" i="38"/>
  <c r="O1485" i="38"/>
  <c r="P1485" i="38"/>
  <c r="N1485" i="38"/>
  <c r="M1487" i="38"/>
  <c r="S1486" i="38"/>
  <c r="T1486" i="38"/>
  <c r="R1486" i="38"/>
  <c r="Q1486" i="38"/>
  <c r="O1486" i="38"/>
  <c r="P1486" i="38"/>
  <c r="N1486" i="38"/>
  <c r="R1487" i="38"/>
  <c r="T1487" i="38"/>
  <c r="S1487" i="38"/>
  <c r="M1488" i="38"/>
  <c r="Q1487" i="38"/>
  <c r="O1487" i="38"/>
  <c r="P1487" i="38"/>
  <c r="N1487" i="38"/>
  <c r="N1488" i="38"/>
  <c r="M1489" i="38"/>
  <c r="Q1488" i="38"/>
  <c r="R1488" i="38"/>
  <c r="T1488" i="38"/>
  <c r="S1488" i="38"/>
  <c r="O1488" i="38"/>
  <c r="P1488" i="38"/>
  <c r="M1490" i="38"/>
  <c r="Q1489" i="38"/>
  <c r="R1489" i="38"/>
  <c r="T1489" i="38"/>
  <c r="S1489" i="38"/>
  <c r="O1489" i="38"/>
  <c r="P1489" i="38"/>
  <c r="N1489" i="38"/>
  <c r="N1490" i="38"/>
  <c r="T1490" i="38"/>
  <c r="Q1490" i="38"/>
  <c r="S1490" i="38"/>
  <c r="M1491" i="38"/>
  <c r="R1490" i="38"/>
  <c r="O1490" i="38"/>
  <c r="P1490" i="38"/>
  <c r="R1491" i="38"/>
  <c r="Q1491" i="38"/>
  <c r="S1491" i="38"/>
  <c r="T1491" i="38"/>
  <c r="M1492" i="38"/>
  <c r="O1491" i="38"/>
  <c r="P1491" i="38"/>
  <c r="N1491" i="38"/>
  <c r="R1492" i="38"/>
  <c r="Q1492" i="38"/>
  <c r="T1492" i="38"/>
  <c r="M1493" i="38"/>
  <c r="S1492" i="38"/>
  <c r="O1492" i="38"/>
  <c r="P1492" i="38"/>
  <c r="N1492" i="38"/>
  <c r="Q1493" i="38"/>
  <c r="R1493" i="38"/>
  <c r="T1493" i="38"/>
  <c r="S1493" i="38"/>
  <c r="M1494" i="38"/>
  <c r="O1493" i="38"/>
  <c r="P1493" i="38"/>
  <c r="N1493" i="38"/>
  <c r="M1495" i="38"/>
  <c r="T1494" i="38"/>
  <c r="S1494" i="38"/>
  <c r="R1494" i="38"/>
  <c r="Q1494" i="38"/>
  <c r="O1494" i="38"/>
  <c r="N1494" i="38"/>
  <c r="P1494" i="38"/>
  <c r="M1496" i="38"/>
  <c r="T1495" i="38"/>
  <c r="Q1495" i="38"/>
  <c r="R1495" i="38"/>
  <c r="S1495" i="38"/>
  <c r="O1495" i="38"/>
  <c r="N1495" i="38"/>
  <c r="P1495" i="38"/>
  <c r="S1496" i="38"/>
  <c r="Q1496" i="38"/>
  <c r="T1496" i="38"/>
  <c r="M1497" i="38"/>
  <c r="R1496" i="38"/>
  <c r="O1496" i="38"/>
  <c r="P1496" i="38"/>
  <c r="N1496" i="38"/>
  <c r="Q1497" i="38"/>
  <c r="M1498" i="38"/>
  <c r="T1497" i="38"/>
  <c r="S1497" i="38"/>
  <c r="R1497" i="38"/>
  <c r="O1497" i="38"/>
  <c r="P1497" i="38"/>
  <c r="N1497" i="38"/>
  <c r="R1498" i="38"/>
  <c r="Q1498" i="38"/>
  <c r="T1498" i="38"/>
  <c r="S1498" i="38"/>
  <c r="M1499" i="38"/>
  <c r="O1498" i="38"/>
  <c r="N1498" i="38"/>
  <c r="P1498" i="38"/>
  <c r="R1499" i="38"/>
  <c r="M1500" i="38"/>
  <c r="S1499" i="38"/>
  <c r="T1499" i="38"/>
  <c r="Q1499" i="38"/>
  <c r="O1499" i="38"/>
  <c r="N1499" i="38"/>
  <c r="P1499" i="38"/>
  <c r="Q1500" i="38"/>
  <c r="T1500" i="38"/>
  <c r="M1501" i="38"/>
  <c r="S1500" i="38"/>
  <c r="R1500" i="38"/>
  <c r="O1500" i="38"/>
  <c r="P1500" i="38"/>
  <c r="N1500" i="38"/>
  <c r="T1501" i="38"/>
  <c r="R1501" i="38"/>
  <c r="M1502" i="38"/>
  <c r="S1501" i="38"/>
  <c r="Q1501" i="38"/>
  <c r="O1501" i="38"/>
  <c r="P1501" i="38"/>
  <c r="N1501" i="38"/>
  <c r="S1502" i="38"/>
  <c r="Q1502" i="38"/>
  <c r="T1502" i="38"/>
  <c r="M1503" i="38"/>
  <c r="R1502" i="38"/>
  <c r="O1502" i="38"/>
  <c r="P1502" i="38"/>
  <c r="N1502" i="38"/>
  <c r="S1503" i="38"/>
  <c r="Q1503" i="38"/>
  <c r="M1504" i="38"/>
  <c r="R1503" i="38"/>
  <c r="T1503" i="38"/>
  <c r="O1503" i="38"/>
  <c r="N1503" i="38"/>
  <c r="M1505" i="38"/>
  <c r="T1504" i="38"/>
  <c r="Q1504" i="38"/>
  <c r="S1504" i="38"/>
  <c r="R1504" i="38"/>
  <c r="O1504" i="38"/>
  <c r="P1504" i="38"/>
  <c r="N1504" i="38"/>
  <c r="P1503" i="38"/>
  <c r="T1505" i="38"/>
  <c r="Q1505" i="38"/>
  <c r="S1505" i="38"/>
  <c r="R1505" i="38"/>
  <c r="M1506" i="38"/>
  <c r="O1505" i="38"/>
  <c r="P1505" i="38"/>
  <c r="N1505" i="38"/>
  <c r="M1507" i="38"/>
  <c r="S1506" i="38"/>
  <c r="R1506" i="38"/>
  <c r="Q1506" i="38"/>
  <c r="T1506" i="38"/>
  <c r="O1506" i="38"/>
  <c r="N1506" i="38"/>
  <c r="P1506" i="38"/>
  <c r="T1507" i="38"/>
  <c r="Q1507" i="38"/>
  <c r="M1508" i="38"/>
  <c r="S1507" i="38"/>
  <c r="R1507" i="38"/>
  <c r="O1507" i="38"/>
  <c r="P1507" i="38"/>
  <c r="N1507" i="38"/>
  <c r="M1509" i="38"/>
  <c r="S1508" i="38"/>
  <c r="Q1508" i="38"/>
  <c r="T1508" i="38"/>
  <c r="R1508" i="38"/>
  <c r="O1508" i="38"/>
  <c r="P1508" i="38"/>
  <c r="N1508" i="38"/>
  <c r="T1509" i="38"/>
  <c r="M1510" i="38"/>
  <c r="R1509" i="38"/>
  <c r="S1509" i="38"/>
  <c r="Q1509" i="38"/>
  <c r="O1509" i="38"/>
  <c r="P1509" i="38"/>
  <c r="N1509" i="38"/>
  <c r="M1511" i="38"/>
  <c r="R1510" i="38"/>
  <c r="T1510" i="38"/>
  <c r="Q1510" i="38"/>
  <c r="S1510" i="38"/>
  <c r="O1510" i="38"/>
  <c r="N1510" i="38"/>
  <c r="P1510" i="38"/>
  <c r="T1511" i="38"/>
  <c r="S1511" i="38"/>
  <c r="M1512" i="38"/>
  <c r="Q1511" i="38"/>
  <c r="R1511" i="38"/>
  <c r="O1511" i="38"/>
  <c r="P1511" i="38"/>
  <c r="N1511" i="38"/>
  <c r="T1512" i="38"/>
  <c r="S1512" i="38"/>
  <c r="R1512" i="38"/>
  <c r="Q1512" i="38"/>
  <c r="M1513" i="38"/>
  <c r="O1512" i="38"/>
  <c r="P1512" i="38"/>
  <c r="N1512" i="38"/>
  <c r="T1513" i="38"/>
  <c r="S1513" i="38"/>
  <c r="R1513" i="38"/>
  <c r="M1514" i="38"/>
  <c r="Q1513" i="38"/>
  <c r="O1513" i="38"/>
  <c r="P1513" i="38"/>
  <c r="N1513" i="38"/>
  <c r="M1515" i="38"/>
  <c r="T1514" i="38"/>
  <c r="R1514" i="38"/>
  <c r="S1514" i="38"/>
  <c r="Q1514" i="38"/>
  <c r="O1514" i="38"/>
  <c r="N1514" i="38"/>
  <c r="P1514" i="38"/>
  <c r="S1515" i="38"/>
  <c r="Q1515" i="38"/>
  <c r="T1515" i="38"/>
  <c r="M1516" i="38"/>
  <c r="R1515" i="38"/>
  <c r="O1515" i="38"/>
  <c r="P1515" i="38"/>
  <c r="N1515" i="38"/>
  <c r="Q1516" i="38"/>
  <c r="M1517" i="38"/>
  <c r="R1516" i="38"/>
  <c r="T1516" i="38"/>
  <c r="S1516" i="38"/>
  <c r="O1516" i="38"/>
  <c r="P1516" i="38"/>
  <c r="N1516" i="38"/>
  <c r="R1517" i="38"/>
  <c r="Q1517" i="38"/>
  <c r="T1517" i="38"/>
  <c r="M1518" i="38"/>
  <c r="S1517" i="38"/>
  <c r="O1517" i="38"/>
  <c r="N1517" i="38"/>
  <c r="P1517" i="38"/>
  <c r="R1518" i="38"/>
  <c r="Q1518" i="38"/>
  <c r="S1518" i="38"/>
  <c r="T1518" i="38"/>
  <c r="M1519" i="38"/>
  <c r="O1518" i="38"/>
  <c r="P1518" i="38"/>
  <c r="N1518" i="38"/>
  <c r="T1519" i="38"/>
  <c r="S1519" i="38"/>
  <c r="M1520" i="38"/>
  <c r="R1519" i="38"/>
  <c r="Q1519" i="38"/>
  <c r="O1519" i="38"/>
  <c r="P1519" i="38"/>
  <c r="N1519" i="38"/>
  <c r="S1520" i="38"/>
  <c r="T1520" i="38"/>
  <c r="R1520" i="38"/>
  <c r="Q1520" i="38"/>
  <c r="M1521" i="38"/>
  <c r="O1520" i="38"/>
  <c r="P1520" i="38"/>
  <c r="N1520" i="38"/>
  <c r="S1521" i="38"/>
  <c r="Q1521" i="38"/>
  <c r="M1522" i="38"/>
  <c r="T1521" i="38"/>
  <c r="R1521" i="38"/>
  <c r="O1521" i="38"/>
  <c r="P1521" i="38"/>
  <c r="N1521" i="38"/>
  <c r="T1522" i="38"/>
  <c r="Q1522" i="38"/>
  <c r="S1522" i="38"/>
  <c r="M1523" i="38"/>
  <c r="R1522" i="38"/>
  <c r="O1522" i="38"/>
  <c r="P1522" i="38"/>
  <c r="N1522" i="38"/>
  <c r="R1523" i="38"/>
  <c r="S1523" i="38"/>
  <c r="M1524" i="38"/>
  <c r="T1523" i="38"/>
  <c r="Q1523" i="38"/>
  <c r="O1523" i="38"/>
  <c r="P1523" i="38"/>
  <c r="N1523" i="38"/>
  <c r="T1524" i="38"/>
  <c r="S1524" i="38"/>
  <c r="Q1524" i="38"/>
  <c r="M1525" i="38"/>
  <c r="R1524" i="38"/>
  <c r="O1524" i="38"/>
  <c r="P1524" i="38"/>
  <c r="N1524" i="38"/>
  <c r="M1526" i="38"/>
  <c r="T1525" i="38"/>
  <c r="S1525" i="38"/>
  <c r="Q1525" i="38"/>
  <c r="R1525" i="38"/>
  <c r="O1525" i="38"/>
  <c r="P1525" i="38"/>
  <c r="N1525" i="38"/>
  <c r="T1526" i="38"/>
  <c r="S1526" i="38"/>
  <c r="Q1526" i="38"/>
  <c r="R1526" i="38"/>
  <c r="M1527" i="38"/>
  <c r="O1526" i="38"/>
  <c r="P1526" i="38"/>
  <c r="N1526" i="38"/>
  <c r="Q1527" i="38"/>
  <c r="T1527" i="38"/>
  <c r="S1527" i="38"/>
  <c r="R1527" i="38"/>
  <c r="M1528" i="38"/>
  <c r="O1527" i="38"/>
  <c r="P1527" i="38"/>
  <c r="N1527" i="38"/>
  <c r="T1528" i="38"/>
  <c r="M1529" i="38"/>
  <c r="S1528" i="38"/>
  <c r="Q1528" i="38"/>
  <c r="R1528" i="38"/>
  <c r="O1528" i="38"/>
  <c r="P1528" i="38"/>
  <c r="N1528" i="38"/>
  <c r="T1529" i="38"/>
  <c r="M1530" i="38"/>
  <c r="S1529" i="38"/>
  <c r="Q1529" i="38"/>
  <c r="R1529" i="38"/>
  <c r="O1529" i="38"/>
  <c r="P1529" i="38"/>
  <c r="N1529" i="38"/>
  <c r="M1531" i="38"/>
  <c r="Q1530" i="38"/>
  <c r="S1530" i="38"/>
  <c r="R1530" i="38"/>
  <c r="T1530" i="38"/>
  <c r="O1530" i="38"/>
  <c r="P1530" i="38"/>
  <c r="N1530" i="38"/>
  <c r="R1531" i="38"/>
  <c r="Q1531" i="38"/>
  <c r="M1532" i="38"/>
  <c r="T1531" i="38"/>
  <c r="S1531" i="38"/>
  <c r="O1531" i="38"/>
  <c r="P1531" i="38"/>
  <c r="N1531" i="38"/>
  <c r="T1532" i="38"/>
  <c r="S1532" i="38"/>
  <c r="R1532" i="38"/>
  <c r="M1533" i="38"/>
  <c r="Q1532" i="38"/>
  <c r="O1532" i="38"/>
  <c r="N1532" i="38"/>
  <c r="P1532" i="38"/>
  <c r="R1533" i="38"/>
  <c r="M1534" i="38"/>
  <c r="S1533" i="38"/>
  <c r="T1533" i="38"/>
  <c r="Q1533" i="38"/>
  <c r="O1533" i="38"/>
  <c r="P1533" i="38"/>
  <c r="N1533" i="38"/>
  <c r="T1534" i="38"/>
  <c r="R1534" i="38"/>
  <c r="M1535" i="38"/>
  <c r="Q1534" i="38"/>
  <c r="S1534" i="38"/>
  <c r="O1534" i="38"/>
  <c r="P1534" i="38"/>
  <c r="N1534" i="38"/>
  <c r="M1536" i="38"/>
  <c r="R1535" i="38"/>
  <c r="Q1535" i="38"/>
  <c r="S1535" i="38"/>
  <c r="T1535" i="38"/>
  <c r="O1535" i="38"/>
  <c r="P1535" i="38"/>
  <c r="N1535" i="38"/>
  <c r="N1536" i="38"/>
  <c r="T1536" i="38"/>
  <c r="S1536" i="38"/>
  <c r="M1537" i="38"/>
  <c r="R1536" i="38"/>
  <c r="Q1536" i="38"/>
  <c r="O1536" i="38"/>
  <c r="P1536" i="38"/>
  <c r="R1537" i="38"/>
  <c r="S1537" i="38"/>
  <c r="T1537" i="38"/>
  <c r="M1538" i="38"/>
  <c r="Q1537" i="38"/>
  <c r="O1537" i="38"/>
  <c r="P1537" i="38"/>
  <c r="N1537" i="38"/>
  <c r="N1538" i="38"/>
  <c r="M1539" i="38"/>
  <c r="Q1538" i="38"/>
  <c r="T1538" i="38"/>
  <c r="R1538" i="38"/>
  <c r="S1538" i="38"/>
  <c r="O1538" i="38"/>
  <c r="P1538" i="38"/>
  <c r="N1539" i="38"/>
  <c r="S1539" i="38"/>
  <c r="M1540" i="38"/>
  <c r="Q1539" i="38"/>
  <c r="R1539" i="38"/>
  <c r="T1539" i="38"/>
  <c r="O1539" i="38"/>
  <c r="P1539" i="38"/>
  <c r="R1540" i="38"/>
  <c r="T1540" i="38"/>
  <c r="S1540" i="38"/>
  <c r="Q1540" i="38"/>
  <c r="M1541" i="38"/>
  <c r="O1540" i="38"/>
  <c r="P1540" i="38"/>
  <c r="N1540" i="38"/>
  <c r="N1541" i="38"/>
  <c r="M1542" i="38"/>
  <c r="Q1541" i="38"/>
  <c r="R1541" i="38"/>
  <c r="T1541" i="38"/>
  <c r="S1541" i="38"/>
  <c r="O1541" i="38"/>
  <c r="P1541" i="38"/>
  <c r="T1542" i="38"/>
  <c r="S1542" i="38"/>
  <c r="M1543" i="38"/>
  <c r="R1542" i="38"/>
  <c r="Q1542" i="38"/>
  <c r="O1542" i="38"/>
  <c r="P1542" i="38"/>
  <c r="N1542" i="38"/>
  <c r="N1543" i="38"/>
  <c r="M1544" i="38"/>
  <c r="T1543" i="38"/>
  <c r="S1543" i="38"/>
  <c r="R1543" i="38"/>
  <c r="Q1543" i="38"/>
  <c r="O1543" i="38"/>
  <c r="P1543" i="38"/>
  <c r="Q1544" i="38"/>
  <c r="M1545" i="38"/>
  <c r="R1544" i="38"/>
  <c r="T1544" i="38"/>
  <c r="S1544" i="38"/>
  <c r="O1544" i="38"/>
  <c r="P1544" i="38"/>
  <c r="N1544" i="38"/>
  <c r="N1545" i="38"/>
  <c r="S1545" i="38"/>
  <c r="R1545" i="38"/>
  <c r="M1546" i="38"/>
  <c r="T1545" i="38"/>
  <c r="Q1545" i="38"/>
  <c r="O1545" i="38"/>
  <c r="P1545" i="38"/>
  <c r="T1546" i="38"/>
  <c r="S1546" i="38"/>
  <c r="R1546" i="38"/>
  <c r="M1547" i="38"/>
  <c r="Q1546" i="38"/>
  <c r="O1546" i="38"/>
  <c r="P1546" i="38"/>
  <c r="N1546" i="38"/>
  <c r="Q1547" i="38"/>
  <c r="S1547" i="38"/>
  <c r="M1548" i="38"/>
  <c r="R1547" i="38"/>
  <c r="T1547" i="38"/>
  <c r="O1547" i="38"/>
  <c r="P1547" i="38"/>
  <c r="N1547" i="38"/>
  <c r="N1548" i="38"/>
  <c r="M1549" i="38"/>
  <c r="R1548" i="38"/>
  <c r="S1548" i="38"/>
  <c r="Q1548" i="38"/>
  <c r="T1548" i="38"/>
  <c r="O1548" i="38"/>
  <c r="P1548" i="38"/>
  <c r="Q1549" i="38"/>
  <c r="R1549" i="38"/>
  <c r="S1549" i="38"/>
  <c r="T1549" i="38"/>
  <c r="M1550" i="38"/>
  <c r="O1549" i="38"/>
  <c r="P1549" i="38"/>
  <c r="N1549" i="38"/>
  <c r="N1550" i="38"/>
  <c r="T1550" i="38"/>
  <c r="S1550" i="38"/>
  <c r="Q1550" i="38"/>
  <c r="M1551" i="38"/>
  <c r="R1550" i="38"/>
  <c r="O1550" i="38"/>
  <c r="P1550" i="38"/>
  <c r="M1552" i="38"/>
  <c r="S1551" i="38"/>
  <c r="R1551" i="38"/>
  <c r="T1551" i="38"/>
  <c r="Q1551" i="38"/>
  <c r="O1551" i="38"/>
  <c r="P1551" i="38"/>
  <c r="N1551" i="38"/>
  <c r="N1552" i="38"/>
  <c r="T1552" i="38"/>
  <c r="S1552" i="38"/>
  <c r="Q1552" i="38"/>
  <c r="R1552" i="38"/>
  <c r="M1553" i="38"/>
  <c r="O1552" i="38"/>
  <c r="P1552" i="38"/>
  <c r="T1553" i="38"/>
  <c r="S1553" i="38"/>
  <c r="M1554" i="38"/>
  <c r="R1553" i="38"/>
  <c r="Q1553" i="38"/>
  <c r="O1553" i="38"/>
  <c r="P1553" i="38"/>
  <c r="N1553" i="38"/>
  <c r="M1555" i="38"/>
  <c r="S1554" i="38"/>
  <c r="R1554" i="38"/>
  <c r="T1554" i="38"/>
  <c r="Q1554" i="38"/>
  <c r="O1554" i="38"/>
  <c r="P1554" i="38"/>
  <c r="N1554" i="38"/>
  <c r="N1555" i="38"/>
  <c r="T1555" i="38"/>
  <c r="R1555" i="38"/>
  <c r="S1555" i="38"/>
  <c r="M1556" i="38"/>
  <c r="Q1555" i="38"/>
  <c r="O1555" i="38"/>
  <c r="P1555" i="38"/>
  <c r="M1557" i="38"/>
  <c r="S1556" i="38"/>
  <c r="Q1556" i="38"/>
  <c r="T1556" i="38"/>
  <c r="R1556" i="38"/>
  <c r="O1556" i="38"/>
  <c r="P1556" i="38"/>
  <c r="N1556" i="38"/>
  <c r="N1557" i="38"/>
  <c r="M1558" i="38"/>
  <c r="R1557" i="38"/>
  <c r="Q1557" i="38"/>
  <c r="T1557" i="38"/>
  <c r="S1557" i="38"/>
  <c r="O1557" i="38"/>
  <c r="P1557" i="38"/>
  <c r="T1558" i="38"/>
  <c r="S1558" i="38"/>
  <c r="M1559" i="38"/>
  <c r="R1558" i="38"/>
  <c r="Q1558" i="38"/>
  <c r="O1558" i="38"/>
  <c r="P1558" i="38"/>
  <c r="N1558" i="38"/>
  <c r="R1559" i="38"/>
  <c r="M1560" i="38"/>
  <c r="T1559" i="38"/>
  <c r="S1559" i="38"/>
  <c r="Q1559" i="38"/>
  <c r="O1559" i="38"/>
  <c r="N1559" i="38"/>
  <c r="P1559" i="38"/>
  <c r="M1561" i="38"/>
  <c r="Q1560" i="38"/>
  <c r="T1560" i="38"/>
  <c r="R1560" i="38"/>
  <c r="S1560" i="38"/>
  <c r="O1560" i="38"/>
  <c r="P1560" i="38"/>
  <c r="N1560" i="38"/>
  <c r="Q1561" i="38"/>
  <c r="T1561" i="38"/>
  <c r="S1561" i="38"/>
  <c r="R1561" i="38"/>
  <c r="M1562" i="38"/>
  <c r="O1561" i="38"/>
  <c r="P1561" i="38"/>
  <c r="N1561" i="38"/>
  <c r="T1562" i="38"/>
  <c r="Q1562" i="38"/>
  <c r="S1562" i="38"/>
  <c r="M1563" i="38"/>
  <c r="R1562" i="38"/>
  <c r="O1562" i="38"/>
  <c r="P1562" i="38"/>
  <c r="N1562" i="38"/>
  <c r="Q1563" i="38"/>
  <c r="R1563" i="38"/>
  <c r="T1563" i="38"/>
  <c r="S1563" i="38"/>
  <c r="M1564" i="38"/>
  <c r="O1563" i="38"/>
  <c r="N1563" i="38"/>
  <c r="P1563" i="38"/>
  <c r="M1565" i="38"/>
  <c r="T1564" i="38"/>
  <c r="S1564" i="38"/>
  <c r="Q1564" i="38"/>
  <c r="R1564" i="38"/>
  <c r="O1564" i="38"/>
  <c r="P1564" i="38"/>
  <c r="N1564" i="38"/>
  <c r="S1565" i="38"/>
  <c r="R1565" i="38"/>
  <c r="M1566" i="38"/>
  <c r="T1565" i="38"/>
  <c r="Q1565" i="38"/>
  <c r="O1565" i="38"/>
  <c r="P1565" i="38"/>
  <c r="N1565" i="38"/>
  <c r="S1566" i="38"/>
  <c r="M1567" i="38"/>
  <c r="Q1566" i="38"/>
  <c r="R1566" i="38"/>
  <c r="T1566" i="38"/>
  <c r="O1566" i="38"/>
  <c r="N1566" i="38"/>
  <c r="P1566" i="38"/>
  <c r="T1567" i="38"/>
  <c r="M1568" i="38"/>
  <c r="S1567" i="38"/>
  <c r="R1567" i="38"/>
  <c r="Q1567" i="38"/>
  <c r="O1567" i="38"/>
  <c r="N1567" i="38"/>
  <c r="P1567" i="38"/>
  <c r="Q1568" i="38"/>
  <c r="S1568" i="38"/>
  <c r="T1568" i="38"/>
  <c r="M1569" i="38"/>
  <c r="R1568" i="38"/>
  <c r="O1568" i="38"/>
  <c r="P1568" i="38"/>
  <c r="N1568" i="38"/>
  <c r="S1569" i="38"/>
  <c r="Q1569" i="38"/>
  <c r="M1570" i="38"/>
  <c r="T1569" i="38"/>
  <c r="R1569" i="38"/>
  <c r="O1569" i="38"/>
  <c r="P1569" i="38"/>
  <c r="N1569" i="38"/>
  <c r="R1570" i="38"/>
  <c r="T1570" i="38"/>
  <c r="S1570" i="38"/>
  <c r="M1571" i="38"/>
  <c r="Q1570" i="38"/>
  <c r="O1570" i="38"/>
  <c r="P1570" i="38"/>
  <c r="N1570" i="38"/>
  <c r="R1571" i="38"/>
  <c r="M1572" i="38"/>
  <c r="Q1571" i="38"/>
  <c r="T1571" i="38"/>
  <c r="S1571" i="38"/>
  <c r="O1571" i="38"/>
  <c r="N1571" i="38"/>
  <c r="P1571" i="38"/>
  <c r="S1572" i="38"/>
  <c r="R1572" i="38"/>
  <c r="M1573" i="38"/>
  <c r="Q1572" i="38"/>
  <c r="T1572" i="38"/>
  <c r="O1572" i="38"/>
  <c r="P1572" i="38"/>
  <c r="N1572" i="38"/>
  <c r="S1573" i="38"/>
  <c r="M1574" i="38"/>
  <c r="R1573" i="38"/>
  <c r="Q1573" i="38"/>
  <c r="T1573" i="38"/>
  <c r="O1573" i="38"/>
  <c r="P1573" i="38"/>
  <c r="N1573" i="38"/>
  <c r="S1574" i="38"/>
  <c r="R1574" i="38"/>
  <c r="T1574" i="38"/>
  <c r="M1575" i="38"/>
  <c r="Q1574" i="38"/>
  <c r="O1574" i="38"/>
  <c r="N1574" i="38"/>
  <c r="P1574" i="38"/>
  <c r="T1575" i="38"/>
  <c r="M1576" i="38"/>
  <c r="S1575" i="38"/>
  <c r="R1575" i="38"/>
  <c r="Q1575" i="38"/>
  <c r="O1575" i="38"/>
  <c r="P1575" i="38"/>
  <c r="N1575" i="38"/>
  <c r="R1576" i="38"/>
  <c r="S1576" i="38"/>
  <c r="M1577" i="38"/>
  <c r="Q1576" i="38"/>
  <c r="T1576" i="38"/>
  <c r="O1576" i="38"/>
  <c r="P1576" i="38"/>
  <c r="N1576" i="38"/>
  <c r="M1578" i="38"/>
  <c r="R1577" i="38"/>
  <c r="T1577" i="38"/>
  <c r="S1577" i="38"/>
  <c r="Q1577" i="38"/>
  <c r="O1577" i="38"/>
  <c r="P1577" i="38"/>
  <c r="N1577" i="38"/>
  <c r="R1578" i="38"/>
  <c r="Q1578" i="38"/>
  <c r="M1579" i="38"/>
  <c r="T1578" i="38"/>
  <c r="S1578" i="38"/>
  <c r="O1578" i="38"/>
  <c r="P1578" i="38"/>
  <c r="N1578" i="38"/>
  <c r="Q1579" i="38"/>
  <c r="T1579" i="38"/>
  <c r="R1579" i="38"/>
  <c r="S1579" i="38"/>
  <c r="M1580" i="38"/>
  <c r="O1579" i="38"/>
  <c r="P1579" i="38"/>
  <c r="N1579" i="38"/>
  <c r="M1581" i="38"/>
  <c r="R1580" i="38"/>
  <c r="T1580" i="38"/>
  <c r="Q1580" i="38"/>
  <c r="S1580" i="38"/>
  <c r="O1580" i="38"/>
  <c r="P1580" i="38"/>
  <c r="N1580" i="38"/>
  <c r="Q1581" i="38"/>
  <c r="T1581" i="38"/>
  <c r="R1581" i="38"/>
  <c r="M1582" i="38"/>
  <c r="S1581" i="38"/>
  <c r="O1581" i="38"/>
  <c r="P1581" i="38"/>
  <c r="N1581" i="38"/>
  <c r="Q1582" i="38"/>
  <c r="M1583" i="38"/>
  <c r="T1582" i="38"/>
  <c r="R1582" i="38"/>
  <c r="S1582" i="38"/>
  <c r="O1582" i="38"/>
  <c r="N1582" i="38"/>
  <c r="P1582" i="38"/>
  <c r="S1583" i="38"/>
  <c r="R1583" i="38"/>
  <c r="M1584" i="38"/>
  <c r="T1583" i="38"/>
  <c r="Q1583" i="38"/>
  <c r="O1583" i="38"/>
  <c r="P1583" i="38"/>
  <c r="N1583" i="38"/>
  <c r="S1584" i="38"/>
  <c r="R1584" i="38"/>
  <c r="Q1584" i="38"/>
  <c r="T1584" i="38"/>
  <c r="M1585" i="38"/>
  <c r="O1584" i="38"/>
  <c r="P1584" i="38"/>
  <c r="N1584" i="38"/>
  <c r="S1585" i="38"/>
  <c r="M1586" i="38"/>
  <c r="R1585" i="38"/>
  <c r="Q1585" i="38"/>
  <c r="T1585" i="38"/>
  <c r="O1585" i="38"/>
  <c r="N1585" i="38"/>
  <c r="Q1586" i="38"/>
  <c r="M1587" i="38"/>
  <c r="R1586" i="38"/>
  <c r="T1586" i="38"/>
  <c r="S1586" i="38"/>
  <c r="O1586" i="38"/>
  <c r="P1586" i="38"/>
  <c r="N1586" i="38"/>
  <c r="P1585" i="38"/>
  <c r="Q1587" i="38"/>
  <c r="R1587" i="38"/>
  <c r="S1587" i="38"/>
  <c r="M1588" i="38"/>
  <c r="T1587" i="38"/>
  <c r="O1587" i="38"/>
  <c r="P1587" i="38"/>
  <c r="N1587" i="38"/>
  <c r="S1588" i="38"/>
  <c r="T1588" i="38"/>
  <c r="M1589" i="38"/>
  <c r="Q1588" i="38"/>
  <c r="R1588" i="38"/>
  <c r="O1588" i="38"/>
  <c r="P1588" i="38"/>
  <c r="N1588" i="38"/>
  <c r="S1589" i="38"/>
  <c r="T1589" i="38"/>
  <c r="M1590" i="38"/>
  <c r="Q1589" i="38"/>
  <c r="R1589" i="38"/>
  <c r="O1589" i="38"/>
  <c r="P1589" i="38"/>
  <c r="N1589" i="38"/>
  <c r="S1590" i="38"/>
  <c r="M1591" i="38"/>
  <c r="R1590" i="38"/>
  <c r="T1590" i="38"/>
  <c r="Q1590" i="38"/>
  <c r="O1590" i="38"/>
  <c r="P1590" i="38"/>
  <c r="N1590" i="38"/>
  <c r="M1592" i="38"/>
  <c r="T1591" i="38"/>
  <c r="S1591" i="38"/>
  <c r="Q1591" i="38"/>
  <c r="R1591" i="38"/>
  <c r="O1591" i="38"/>
  <c r="P1591" i="38"/>
  <c r="N1591" i="38"/>
  <c r="Q1592" i="38"/>
  <c r="T1592" i="38"/>
  <c r="M1593" i="38"/>
  <c r="S1592" i="38"/>
  <c r="R1592" i="38"/>
  <c r="O1592" i="38"/>
  <c r="P1592" i="38"/>
  <c r="N1592" i="38"/>
  <c r="S1593" i="38"/>
  <c r="M1594" i="38"/>
  <c r="R1593" i="38"/>
  <c r="Q1593" i="38"/>
  <c r="T1593" i="38"/>
  <c r="O1593" i="38"/>
  <c r="N1593" i="38"/>
  <c r="P1593" i="38"/>
  <c r="M1595" i="38"/>
  <c r="Q1594" i="38"/>
  <c r="T1594" i="38"/>
  <c r="R1594" i="38"/>
  <c r="S1594" i="38"/>
  <c r="O1594" i="38"/>
  <c r="P1594" i="38"/>
  <c r="N1594" i="38"/>
  <c r="S1595" i="38"/>
  <c r="T1595" i="38"/>
  <c r="M1596" i="38"/>
  <c r="R1595" i="38"/>
  <c r="Q1595" i="38"/>
  <c r="O1595" i="38"/>
  <c r="P1595" i="38"/>
  <c r="N1595" i="38"/>
  <c r="M1597" i="38"/>
  <c r="T1596" i="38"/>
  <c r="R1596" i="38"/>
  <c r="Q1596" i="38"/>
  <c r="S1596" i="38"/>
  <c r="O1596" i="38"/>
  <c r="P1596" i="38"/>
  <c r="N1596" i="38"/>
  <c r="S1597" i="38"/>
  <c r="M1598" i="38"/>
  <c r="R1597" i="38"/>
  <c r="Q1597" i="38"/>
  <c r="T1597" i="38"/>
  <c r="O1597" i="38"/>
  <c r="N1597" i="38"/>
  <c r="P1597" i="38"/>
  <c r="R1598" i="38"/>
  <c r="T1598" i="38"/>
  <c r="Q1598" i="38"/>
  <c r="S1598" i="38"/>
  <c r="M1599" i="38"/>
  <c r="O1598" i="38"/>
  <c r="P1598" i="38"/>
  <c r="N1598" i="38"/>
  <c r="T1599" i="38"/>
  <c r="M1600" i="38"/>
  <c r="S1599" i="38"/>
  <c r="R1599" i="38"/>
  <c r="Q1599" i="38"/>
  <c r="O1599" i="38"/>
  <c r="P1599" i="38"/>
  <c r="N1599" i="38"/>
  <c r="M1601" i="38"/>
  <c r="R1600" i="38"/>
  <c r="Q1600" i="38"/>
  <c r="T1600" i="38"/>
  <c r="S1600" i="38"/>
  <c r="O1600" i="38"/>
  <c r="N1600" i="38"/>
  <c r="P1600" i="38"/>
  <c r="M1602" i="38"/>
  <c r="Q1601" i="38"/>
  <c r="R1601" i="38"/>
  <c r="T1601" i="38"/>
  <c r="S1601" i="38"/>
  <c r="O1601" i="38"/>
  <c r="P1601" i="38"/>
  <c r="N1601" i="38"/>
  <c r="T1602" i="38"/>
  <c r="M1603" i="38"/>
  <c r="R1602" i="38"/>
  <c r="S1602" i="38"/>
  <c r="Q1602" i="38"/>
  <c r="O1602" i="38"/>
  <c r="P1602" i="38"/>
  <c r="N1602" i="38"/>
  <c r="M1604" i="38"/>
  <c r="S1603" i="38"/>
  <c r="T1603" i="38"/>
  <c r="R1603" i="38"/>
  <c r="Q1603" i="38"/>
  <c r="O1603" i="38"/>
  <c r="P1603" i="38"/>
  <c r="N1603" i="38"/>
  <c r="R1604" i="38"/>
  <c r="T1604" i="38"/>
  <c r="S1604" i="38"/>
  <c r="M1605" i="38"/>
  <c r="Q1604" i="38"/>
  <c r="O1604" i="38"/>
  <c r="P1604" i="38"/>
  <c r="N1604" i="38"/>
  <c r="T1605" i="38"/>
  <c r="M1606" i="38"/>
  <c r="S1605" i="38"/>
  <c r="R1605" i="38"/>
  <c r="Q1605" i="38"/>
  <c r="O1605" i="38"/>
  <c r="P1605" i="38"/>
  <c r="N1605" i="38"/>
  <c r="N1606" i="38"/>
  <c r="S1606" i="38"/>
  <c r="R1606" i="38"/>
  <c r="M1607" i="38"/>
  <c r="T1606" i="38"/>
  <c r="Q1606" i="38"/>
  <c r="O1606" i="38"/>
  <c r="P1606" i="38"/>
  <c r="T1607" i="38"/>
  <c r="S1607" i="38"/>
  <c r="Q1607" i="38"/>
  <c r="M1608" i="38"/>
  <c r="R1607" i="38"/>
  <c r="O1607" i="38"/>
  <c r="P1607" i="38"/>
  <c r="N1607" i="38"/>
  <c r="N1608" i="38"/>
  <c r="T1608" i="38"/>
  <c r="Q1608" i="38"/>
  <c r="S1608" i="38"/>
  <c r="R1608" i="38"/>
  <c r="M1609" i="38"/>
  <c r="O1608" i="38"/>
  <c r="P1608" i="38"/>
  <c r="R1609" i="38"/>
  <c r="Q1609" i="38"/>
  <c r="S1609" i="38"/>
  <c r="M1610" i="38"/>
  <c r="T1609" i="38"/>
  <c r="O1609" i="38"/>
  <c r="N1609" i="38"/>
  <c r="P1609" i="38"/>
  <c r="R1610" i="38"/>
  <c r="Q1610" i="38"/>
  <c r="S1610" i="38"/>
  <c r="T1610" i="38"/>
  <c r="M1611" i="38"/>
  <c r="O1610" i="38"/>
  <c r="P1610" i="38"/>
  <c r="N1610" i="38"/>
  <c r="S1611" i="38"/>
  <c r="M1612" i="38"/>
  <c r="T1611" i="38"/>
  <c r="Q1611" i="38"/>
  <c r="R1611" i="38"/>
  <c r="O1611" i="38"/>
  <c r="N1611" i="38"/>
  <c r="S1612" i="38"/>
  <c r="M1613" i="38"/>
  <c r="T1612" i="38"/>
  <c r="R1612" i="38"/>
  <c r="Q1612" i="38"/>
  <c r="O1612" i="38"/>
  <c r="P1612" i="38"/>
  <c r="N1612" i="38"/>
  <c r="P1611" i="38"/>
  <c r="R1613" i="38"/>
  <c r="T1613" i="38"/>
  <c r="Q1613" i="38"/>
  <c r="S1613" i="38"/>
  <c r="M1614" i="38"/>
  <c r="O1613" i="38"/>
  <c r="N1613" i="38"/>
  <c r="P1613" i="38"/>
  <c r="M1615" i="38"/>
  <c r="Q1614" i="38"/>
  <c r="S1614" i="38"/>
  <c r="R1614" i="38"/>
  <c r="T1614" i="38"/>
  <c r="O1614" i="38"/>
  <c r="N1614" i="38"/>
  <c r="P1614" i="38"/>
  <c r="R1615" i="38"/>
  <c r="Q1615" i="38"/>
  <c r="T1615" i="38"/>
  <c r="M1616" i="38"/>
  <c r="S1615" i="38"/>
  <c r="O1615" i="38"/>
  <c r="P1615" i="38"/>
  <c r="N1615" i="38"/>
  <c r="S1616" i="38"/>
  <c r="R1616" i="38"/>
  <c r="M1617" i="38"/>
  <c r="T1616" i="38"/>
  <c r="Q1616" i="38"/>
  <c r="O1616" i="38"/>
  <c r="N1616" i="38"/>
  <c r="P1616" i="38"/>
  <c r="T1617" i="38"/>
  <c r="Q1617" i="38"/>
  <c r="S1617" i="38"/>
  <c r="R1617" i="38"/>
  <c r="M1618" i="38"/>
  <c r="O1617" i="38"/>
  <c r="P1617" i="38"/>
  <c r="N1617" i="38"/>
  <c r="T1618" i="38"/>
  <c r="S1618" i="38"/>
  <c r="M1619" i="38"/>
  <c r="R1618" i="38"/>
  <c r="Q1618" i="38"/>
  <c r="O1618" i="38"/>
  <c r="P1618" i="38"/>
  <c r="N1618" i="38"/>
  <c r="M1620" i="38"/>
  <c r="Q1619" i="38"/>
  <c r="S1619" i="38"/>
  <c r="T1619" i="38"/>
  <c r="R1619" i="38"/>
  <c r="O1619" i="38"/>
  <c r="P1619" i="38"/>
  <c r="N1619" i="38"/>
  <c r="Q1620" i="38"/>
  <c r="T1620" i="38"/>
  <c r="S1620" i="38"/>
  <c r="M1621" i="38"/>
  <c r="R1620" i="38"/>
  <c r="O1620" i="38"/>
  <c r="P1620" i="38"/>
  <c r="N1620" i="38"/>
  <c r="T1621" i="38"/>
  <c r="M1622" i="38"/>
  <c r="R1621" i="38"/>
  <c r="S1621" i="38"/>
  <c r="Q1621" i="38"/>
  <c r="O1621" i="38"/>
  <c r="P1621" i="38"/>
  <c r="N1621" i="38"/>
  <c r="M1623" i="38"/>
  <c r="R1622" i="38"/>
  <c r="Q1622" i="38"/>
  <c r="S1622" i="38"/>
  <c r="T1622" i="38"/>
  <c r="O1622" i="38"/>
  <c r="P1622" i="38"/>
  <c r="N1622" i="38"/>
  <c r="R1623" i="38"/>
  <c r="T1623" i="38"/>
  <c r="S1623" i="38"/>
  <c r="M1624" i="38"/>
  <c r="Q1623" i="38"/>
  <c r="O1623" i="38"/>
  <c r="P1623" i="38"/>
  <c r="N1623" i="38"/>
  <c r="Q1624" i="38"/>
  <c r="M1625" i="38"/>
  <c r="T1624" i="38"/>
  <c r="S1624" i="38"/>
  <c r="R1624" i="38"/>
  <c r="O1624" i="38"/>
  <c r="P1624" i="38"/>
  <c r="N1624" i="38"/>
  <c r="N1625" i="38"/>
  <c r="M1626" i="38"/>
  <c r="T1625" i="38"/>
  <c r="S1625" i="38"/>
  <c r="R1625" i="38"/>
  <c r="Q1625" i="38"/>
  <c r="O1625" i="38"/>
  <c r="P1625" i="38"/>
  <c r="T1626" i="38"/>
  <c r="S1626" i="38"/>
  <c r="R1626" i="38"/>
  <c r="M1627" i="38"/>
  <c r="Q1626" i="38"/>
  <c r="O1626" i="38"/>
  <c r="P1626" i="38"/>
  <c r="N1626" i="38"/>
  <c r="N1627" i="38"/>
  <c r="Q1627" i="38"/>
  <c r="T1627" i="38"/>
  <c r="R1627" i="38"/>
  <c r="S1627" i="38"/>
  <c r="M1628" i="38"/>
  <c r="O1627" i="38"/>
  <c r="P1627" i="38"/>
  <c r="Q1628" i="38"/>
  <c r="R1628" i="38"/>
  <c r="T1628" i="38"/>
  <c r="S1628" i="38"/>
  <c r="M1629" i="38"/>
  <c r="O1628" i="38"/>
  <c r="P1628" i="38"/>
  <c r="N1628" i="38"/>
  <c r="Q1629" i="38"/>
  <c r="R1629" i="38"/>
  <c r="T1629" i="38"/>
  <c r="S1629" i="38"/>
  <c r="M1630" i="38"/>
  <c r="O1629" i="38"/>
  <c r="P1629" i="38"/>
  <c r="N1629" i="38"/>
  <c r="N1630" i="38"/>
  <c r="R1630" i="38"/>
  <c r="Q1630" i="38"/>
  <c r="T1630" i="38"/>
  <c r="S1630" i="38"/>
  <c r="M1631" i="38"/>
  <c r="O1630" i="38"/>
  <c r="P1630" i="38"/>
  <c r="T1631" i="38"/>
  <c r="M1632" i="38"/>
  <c r="S1631" i="38"/>
  <c r="R1631" i="38"/>
  <c r="Q1631" i="38"/>
  <c r="O1631" i="38"/>
  <c r="N1631" i="38"/>
  <c r="P1631" i="38"/>
  <c r="Q1632" i="38"/>
  <c r="S1632" i="38"/>
  <c r="T1632" i="38"/>
  <c r="R1632" i="38"/>
  <c r="M1633" i="38"/>
  <c r="O1632" i="38"/>
  <c r="P1632" i="38"/>
  <c r="N1632" i="38"/>
  <c r="M1634" i="38"/>
  <c r="Q1633" i="38"/>
  <c r="R1633" i="38"/>
  <c r="T1633" i="38"/>
  <c r="S1633" i="38"/>
  <c r="O1633" i="38"/>
  <c r="P1633" i="38"/>
  <c r="N1633" i="38"/>
  <c r="T1634" i="38"/>
  <c r="M1635" i="38"/>
  <c r="S1634" i="38"/>
  <c r="R1634" i="38"/>
  <c r="Q1634" i="38"/>
  <c r="O1634" i="38"/>
  <c r="N1634" i="38"/>
  <c r="P1634" i="38"/>
  <c r="R1635" i="38"/>
  <c r="T1635" i="38"/>
  <c r="S1635" i="38"/>
  <c r="M1636" i="38"/>
  <c r="Q1635" i="38"/>
  <c r="O1635" i="38"/>
  <c r="N1635" i="38"/>
  <c r="P1635" i="38"/>
  <c r="R1636" i="38"/>
  <c r="M1637" i="38"/>
  <c r="T1636" i="38"/>
  <c r="Q1636" i="38"/>
  <c r="S1636" i="38"/>
  <c r="O1636" i="38"/>
  <c r="P1636" i="38"/>
  <c r="N1636" i="38"/>
  <c r="R1637" i="38"/>
  <c r="M1638" i="38"/>
  <c r="S1637" i="38"/>
  <c r="Q1637" i="38"/>
  <c r="T1637" i="38"/>
  <c r="O1637" i="38"/>
  <c r="P1637" i="38"/>
  <c r="N1637" i="38"/>
  <c r="Q1638" i="38"/>
  <c r="T1638" i="38"/>
  <c r="S1638" i="38"/>
  <c r="M1639" i="38"/>
  <c r="R1638" i="38"/>
  <c r="O1638" i="38"/>
  <c r="P1638" i="38"/>
  <c r="N1638" i="38"/>
  <c r="M1640" i="38"/>
  <c r="T1639" i="38"/>
  <c r="Q1639" i="38"/>
  <c r="S1639" i="38"/>
  <c r="R1639" i="38"/>
  <c r="O1639" i="38"/>
  <c r="N1639" i="38"/>
  <c r="P1639" i="38"/>
  <c r="S1640" i="38"/>
  <c r="M1641" i="38"/>
  <c r="R1640" i="38"/>
  <c r="T1640" i="38"/>
  <c r="Q1640" i="38"/>
  <c r="O1640" i="38"/>
  <c r="P1640" i="38"/>
  <c r="N1640" i="38"/>
  <c r="S1641" i="38"/>
  <c r="M1642" i="38"/>
  <c r="R1641" i="38"/>
  <c r="Q1641" i="38"/>
  <c r="T1641" i="38"/>
  <c r="O1641" i="38"/>
  <c r="P1641" i="38"/>
  <c r="N1641" i="38"/>
  <c r="M1643" i="38"/>
  <c r="Q1642" i="38"/>
  <c r="R1642" i="38"/>
  <c r="S1642" i="38"/>
  <c r="T1642" i="38"/>
  <c r="O1642" i="38"/>
  <c r="P1642" i="38"/>
  <c r="N1642" i="38"/>
  <c r="S1643" i="38"/>
  <c r="M1644" i="38"/>
  <c r="T1643" i="38"/>
  <c r="R1643" i="38"/>
  <c r="Q1643" i="38"/>
  <c r="O1643" i="38"/>
  <c r="N1643" i="38"/>
  <c r="P1643" i="38"/>
  <c r="Q1644" i="38"/>
  <c r="T1644" i="38"/>
  <c r="S1644" i="38"/>
  <c r="M1645" i="38"/>
  <c r="R1644" i="38"/>
  <c r="O1644" i="38"/>
  <c r="N1644" i="38"/>
  <c r="S1645" i="38"/>
  <c r="M1646" i="38"/>
  <c r="Q1645" i="38"/>
  <c r="T1645" i="38"/>
  <c r="R1645" i="38"/>
  <c r="O1645" i="38"/>
  <c r="N1645" i="38"/>
  <c r="P1644" i="38"/>
  <c r="P1645" i="38"/>
  <c r="R1646" i="38"/>
  <c r="M1647" i="38"/>
  <c r="Q1646" i="38"/>
  <c r="S1646" i="38"/>
  <c r="T1646" i="38"/>
  <c r="O1646" i="38"/>
  <c r="P1646" i="38"/>
  <c r="N1646" i="38"/>
  <c r="T1647" i="38"/>
  <c r="M1648" i="38"/>
  <c r="S1647" i="38"/>
  <c r="Q1647" i="38"/>
  <c r="R1647" i="38"/>
  <c r="O1647" i="38"/>
  <c r="P1647" i="38"/>
  <c r="N1647" i="38"/>
  <c r="M1649" i="38"/>
  <c r="S1648" i="38"/>
  <c r="R1648" i="38"/>
  <c r="T1648" i="38"/>
  <c r="Q1648" i="38"/>
  <c r="O1648" i="38"/>
  <c r="P1648" i="38"/>
  <c r="N1648" i="38"/>
  <c r="R1649" i="38"/>
  <c r="S1649" i="38"/>
  <c r="Q1649" i="38"/>
  <c r="T1649" i="38"/>
  <c r="M1650" i="38"/>
  <c r="O1649" i="38"/>
  <c r="P1649" i="38"/>
  <c r="N1649" i="38"/>
  <c r="M1651" i="38"/>
  <c r="R1650" i="38"/>
  <c r="T1650" i="38"/>
  <c r="Q1650" i="38"/>
  <c r="S1650" i="38"/>
  <c r="O1650" i="38"/>
  <c r="N1650" i="38"/>
  <c r="P1650" i="38"/>
  <c r="M1652" i="38"/>
  <c r="S1651" i="38"/>
  <c r="Q1651" i="38"/>
  <c r="T1651" i="38"/>
  <c r="R1651" i="38"/>
  <c r="O1651" i="38"/>
  <c r="P1651" i="38"/>
  <c r="N1651" i="38"/>
  <c r="S1652" i="38"/>
  <c r="Q1652" i="38"/>
  <c r="T1652" i="38"/>
  <c r="M1653" i="38"/>
  <c r="R1652" i="38"/>
  <c r="O1652" i="38"/>
  <c r="P1652" i="38"/>
  <c r="N1652" i="38"/>
  <c r="S1653" i="38"/>
  <c r="T1653" i="38"/>
  <c r="M1654" i="38"/>
  <c r="R1653" i="38"/>
  <c r="Q1653" i="38"/>
  <c r="O1653" i="38"/>
  <c r="P1653" i="38"/>
  <c r="N1653" i="38"/>
  <c r="T1654" i="38"/>
  <c r="M1655" i="38"/>
  <c r="R1654" i="38"/>
  <c r="Q1654" i="38"/>
  <c r="S1654" i="38"/>
  <c r="O1654" i="38"/>
  <c r="P1654" i="38"/>
  <c r="N1654" i="38"/>
  <c r="T1655" i="38"/>
  <c r="S1655" i="38"/>
  <c r="M1656" i="38"/>
  <c r="Q1655" i="38"/>
  <c r="R1655" i="38"/>
  <c r="O1655" i="38"/>
  <c r="P1655" i="38"/>
  <c r="N1655" i="38"/>
  <c r="S1656" i="38"/>
  <c r="M1657" i="38"/>
  <c r="Q1656" i="38"/>
  <c r="T1656" i="38"/>
  <c r="R1656" i="38"/>
  <c r="O1656" i="38"/>
  <c r="P1656" i="38"/>
  <c r="N1656" i="38"/>
  <c r="M1658" i="38"/>
  <c r="R1657" i="38"/>
  <c r="T1657" i="38"/>
  <c r="Q1657" i="38"/>
  <c r="S1657" i="38"/>
  <c r="O1657" i="38"/>
  <c r="P1657" i="38"/>
  <c r="N1657" i="38"/>
  <c r="S1658" i="38"/>
  <c r="T1658" i="38"/>
  <c r="R1658" i="38"/>
  <c r="Q1658" i="38"/>
  <c r="M1659" i="38"/>
  <c r="O1658" i="38"/>
  <c r="P1658" i="38"/>
  <c r="N1658" i="38"/>
  <c r="M1660" i="38"/>
  <c r="T1659" i="38"/>
  <c r="Q1659" i="38"/>
  <c r="R1659" i="38"/>
  <c r="S1659" i="38"/>
  <c r="O1659" i="38"/>
  <c r="P1659" i="38"/>
  <c r="N1659" i="38"/>
  <c r="S1660" i="38"/>
  <c r="M1661" i="38"/>
  <c r="T1660" i="38"/>
  <c r="R1660" i="38"/>
  <c r="Q1660" i="38"/>
  <c r="O1660" i="38"/>
  <c r="N1660" i="38"/>
  <c r="P1660" i="38"/>
  <c r="T1661" i="38"/>
  <c r="S1661" i="38"/>
  <c r="M1662" i="38"/>
  <c r="R1661" i="38"/>
  <c r="Q1661" i="38"/>
  <c r="O1661" i="38"/>
  <c r="N1661" i="38"/>
  <c r="P1661" i="38"/>
  <c r="R1662" i="38"/>
  <c r="M1663" i="38"/>
  <c r="Q1662" i="38"/>
  <c r="T1662" i="38"/>
  <c r="S1662" i="38"/>
  <c r="O1662" i="38"/>
  <c r="N1662" i="38"/>
  <c r="P1662" i="38"/>
  <c r="M1664" i="38"/>
  <c r="R1663" i="38"/>
  <c r="Q1663" i="38"/>
  <c r="T1663" i="38"/>
  <c r="S1663" i="38"/>
  <c r="O1663" i="38"/>
  <c r="P1663" i="38"/>
  <c r="N1663" i="38"/>
  <c r="R1664" i="38"/>
  <c r="S1664" i="38"/>
  <c r="T1664" i="38"/>
  <c r="Q1664" i="38"/>
  <c r="M1665" i="38"/>
  <c r="O1664" i="38"/>
  <c r="N1664" i="38"/>
  <c r="P1664" i="38"/>
  <c r="R1665" i="38"/>
  <c r="T1665" i="38"/>
  <c r="Q1665" i="38"/>
  <c r="S1665" i="38"/>
  <c r="M1666" i="38"/>
  <c r="O1665" i="38"/>
  <c r="N1665" i="38"/>
  <c r="P1665" i="38"/>
  <c r="T1666" i="38"/>
  <c r="R1666" i="38"/>
  <c r="S1666" i="38"/>
  <c r="M1667" i="38"/>
  <c r="Q1666" i="38"/>
  <c r="O1666" i="38"/>
  <c r="P1666" i="38"/>
  <c r="N1666" i="38"/>
  <c r="T1667" i="38"/>
  <c r="M1668" i="38"/>
  <c r="S1667" i="38"/>
  <c r="R1667" i="38"/>
  <c r="Q1667" i="38"/>
  <c r="O1667" i="38"/>
  <c r="P1667" i="38"/>
  <c r="N1667" i="38"/>
  <c r="M1669" i="38"/>
  <c r="Q1668" i="38"/>
  <c r="S1668" i="38"/>
  <c r="R1668" i="38"/>
  <c r="T1668" i="38"/>
  <c r="O1668" i="38"/>
  <c r="P1668" i="38"/>
  <c r="N1668" i="38"/>
  <c r="T1669" i="38"/>
  <c r="R1669" i="38"/>
  <c r="S1669" i="38"/>
  <c r="M1670" i="38"/>
  <c r="Q1669" i="38"/>
  <c r="O1669" i="38"/>
  <c r="P1669" i="38"/>
  <c r="N1669" i="38"/>
  <c r="M1671" i="38"/>
  <c r="R1670" i="38"/>
  <c r="S1670" i="38"/>
  <c r="Q1670" i="38"/>
  <c r="T1670" i="38"/>
  <c r="O1670" i="38"/>
  <c r="P1670" i="38"/>
  <c r="N1670" i="38"/>
  <c r="Q1671" i="38"/>
  <c r="R1671" i="38"/>
  <c r="S1671" i="38"/>
  <c r="M1672" i="38"/>
  <c r="T1671" i="38"/>
  <c r="O1671" i="38"/>
  <c r="P1671" i="38"/>
  <c r="N1671" i="38"/>
  <c r="S1672" i="38"/>
  <c r="Q1672" i="38"/>
  <c r="T1672" i="38"/>
  <c r="M1673" i="38"/>
  <c r="R1672" i="38"/>
  <c r="O1672" i="38"/>
  <c r="P1672" i="38"/>
  <c r="N1672" i="38"/>
  <c r="S1673" i="38"/>
  <c r="M1674" i="38"/>
  <c r="T1673" i="38"/>
  <c r="Q1673" i="38"/>
  <c r="R1673" i="38"/>
  <c r="O1673" i="38"/>
  <c r="P1673" i="38"/>
  <c r="N1673" i="38"/>
  <c r="N1674" i="38"/>
  <c r="R1674" i="38"/>
  <c r="Q1674" i="38"/>
  <c r="T1674" i="38"/>
  <c r="S1674" i="38"/>
  <c r="M1675" i="38"/>
  <c r="N1675" i="38"/>
  <c r="O1674" i="38"/>
  <c r="P1674" i="38"/>
  <c r="R1675" i="38"/>
  <c r="S1675" i="38"/>
  <c r="T1675" i="38"/>
  <c r="M1676" i="38"/>
  <c r="Q1675" i="38"/>
  <c r="O1675" i="38"/>
  <c r="P1675" i="38"/>
  <c r="S1676" i="38"/>
  <c r="Q1676" i="38"/>
  <c r="M1677" i="38"/>
  <c r="R1676" i="38"/>
  <c r="T1676" i="38"/>
  <c r="O1676" i="38"/>
  <c r="P1676" i="38"/>
  <c r="N1676" i="38"/>
  <c r="T1677" i="38"/>
  <c r="Q1677" i="38"/>
  <c r="R1677" i="38"/>
  <c r="M1678" i="38"/>
  <c r="S1677" i="38"/>
  <c r="O1677" i="38"/>
  <c r="P1677" i="38"/>
  <c r="N1677" i="38"/>
  <c r="R1678" i="38"/>
  <c r="Q1678" i="38"/>
  <c r="T1678" i="38"/>
  <c r="M1679" i="38"/>
  <c r="S1678" i="38"/>
  <c r="O1678" i="38"/>
  <c r="P1678" i="38"/>
  <c r="N1678" i="38"/>
  <c r="R1679" i="38"/>
  <c r="M1680" i="38"/>
  <c r="Q1679" i="38"/>
  <c r="T1679" i="38"/>
  <c r="S1679" i="38"/>
  <c r="O1679" i="38"/>
  <c r="N1679" i="38"/>
  <c r="P1679" i="38"/>
  <c r="M1681" i="38"/>
  <c r="T1680" i="38"/>
  <c r="S1680" i="38"/>
  <c r="Q1680" i="38"/>
  <c r="R1680" i="38"/>
  <c r="O1680" i="38"/>
  <c r="P1680" i="38"/>
  <c r="N1680" i="38"/>
  <c r="T1681" i="38"/>
  <c r="S1681" i="38"/>
  <c r="M1682" i="38"/>
  <c r="Q1681" i="38"/>
  <c r="R1681" i="38"/>
  <c r="O1681" i="38"/>
  <c r="N1681" i="38"/>
  <c r="P1681" i="38"/>
  <c r="M1683" i="38"/>
  <c r="R1682" i="38"/>
  <c r="Q1682" i="38"/>
  <c r="T1682" i="38"/>
  <c r="S1682" i="38"/>
  <c r="O1682" i="38"/>
  <c r="N1682" i="38"/>
  <c r="P1682" i="38"/>
  <c r="T1683" i="38"/>
  <c r="R1683" i="38"/>
  <c r="S1683" i="38"/>
  <c r="M1684" i="38"/>
  <c r="Q1683" i="38"/>
  <c r="O1683" i="38"/>
  <c r="N1683" i="38"/>
  <c r="P1683" i="38"/>
  <c r="T1684" i="38"/>
  <c r="M1685" i="38"/>
  <c r="Q1684" i="38"/>
  <c r="R1684" i="38"/>
  <c r="S1684" i="38"/>
  <c r="O1684" i="38"/>
  <c r="P1684" i="38"/>
  <c r="N1684" i="38"/>
  <c r="M1686" i="38"/>
  <c r="T1685" i="38"/>
  <c r="Q1685" i="38"/>
  <c r="S1685" i="38"/>
  <c r="R1685" i="38"/>
  <c r="O1685" i="38"/>
  <c r="P1685" i="38"/>
  <c r="N1685" i="38"/>
  <c r="S1686" i="38"/>
  <c r="R1686" i="38"/>
  <c r="M1687" i="38"/>
  <c r="Q1686" i="38"/>
  <c r="T1686" i="38"/>
  <c r="O1686" i="38"/>
  <c r="P1686" i="38"/>
  <c r="N1686" i="38"/>
  <c r="M1688" i="38"/>
  <c r="Q1687" i="38"/>
  <c r="T1687" i="38"/>
  <c r="R1687" i="38"/>
  <c r="S1687" i="38"/>
  <c r="O1687" i="38"/>
  <c r="P1687" i="38"/>
  <c r="N1687" i="38"/>
  <c r="T1688" i="38"/>
  <c r="S1688" i="38"/>
  <c r="M1689" i="38"/>
  <c r="R1688" i="38"/>
  <c r="Q1688" i="38"/>
  <c r="O1688" i="38"/>
  <c r="P1688" i="38"/>
  <c r="N1688" i="38"/>
  <c r="S1689" i="38"/>
  <c r="Q1689" i="38"/>
  <c r="T1689" i="38"/>
  <c r="R1689" i="38"/>
  <c r="M1690" i="38"/>
  <c r="O1689" i="38"/>
  <c r="P1689" i="38"/>
  <c r="N1689" i="38"/>
  <c r="Q1690" i="38"/>
  <c r="T1690" i="38"/>
  <c r="S1690" i="38"/>
  <c r="M1691" i="38"/>
  <c r="R1690" i="38"/>
  <c r="O1690" i="38"/>
  <c r="P1690" i="38"/>
  <c r="N1690" i="38"/>
  <c r="T1691" i="38"/>
  <c r="Q1691" i="38"/>
  <c r="R1691" i="38"/>
  <c r="M1692" i="38"/>
  <c r="S1691" i="38"/>
  <c r="O1691" i="38"/>
  <c r="N1691" i="38"/>
  <c r="P1691" i="38"/>
  <c r="Q1692" i="38"/>
  <c r="R1692" i="38"/>
  <c r="T1692" i="38"/>
  <c r="S1692" i="38"/>
  <c r="M1693" i="38"/>
  <c r="O1692" i="38"/>
  <c r="P1692" i="38"/>
  <c r="N1692" i="38"/>
  <c r="T1693" i="38"/>
  <c r="Q1693" i="38"/>
  <c r="M1694" i="38"/>
  <c r="R1693" i="38"/>
  <c r="S1693" i="38"/>
  <c r="O1693" i="38"/>
  <c r="P1693" i="38"/>
  <c r="N1693" i="38"/>
  <c r="M1695" i="38"/>
  <c r="R1694" i="38"/>
  <c r="Q1694" i="38"/>
  <c r="T1694" i="38"/>
  <c r="S1694" i="38"/>
  <c r="O1694" i="38"/>
  <c r="P1694" i="38"/>
  <c r="N1694" i="38"/>
  <c r="N1695" i="38"/>
  <c r="S1695" i="38"/>
  <c r="M1696" i="38"/>
  <c r="R1695" i="38"/>
  <c r="Q1695" i="38"/>
  <c r="T1695" i="38"/>
  <c r="O1695" i="38"/>
  <c r="P1695" i="38"/>
  <c r="Q1696" i="38"/>
  <c r="M1697" i="38"/>
  <c r="R1696" i="38"/>
  <c r="T1696" i="38"/>
  <c r="S1696" i="38"/>
  <c r="O1696" i="38"/>
  <c r="N1696" i="38"/>
  <c r="N1697" i="38"/>
  <c r="P1696" i="38"/>
  <c r="M1698" i="38"/>
  <c r="S1697" i="38"/>
  <c r="R1697" i="38"/>
  <c r="Q1697" i="38"/>
  <c r="T1697" i="38"/>
  <c r="O1697" i="38"/>
  <c r="P1697" i="38"/>
  <c r="R1698" i="38"/>
  <c r="S1698" i="38"/>
  <c r="T1698" i="38"/>
  <c r="M1699" i="38"/>
  <c r="Q1698" i="38"/>
  <c r="O1698" i="38"/>
  <c r="P1698" i="38"/>
  <c r="N1698" i="38"/>
  <c r="N1699" i="38"/>
  <c r="Q1699" i="38"/>
  <c r="S1699" i="38"/>
  <c r="T1699" i="38"/>
  <c r="M1700" i="38"/>
  <c r="R1699" i="38"/>
  <c r="O1699" i="38"/>
  <c r="P1699" i="38"/>
  <c r="R1700" i="38"/>
  <c r="S1700" i="38"/>
  <c r="M1701" i="38"/>
  <c r="Q1700" i="38"/>
  <c r="T1700" i="38"/>
  <c r="O1700" i="38"/>
  <c r="P1700" i="38"/>
  <c r="N1700" i="38"/>
  <c r="M1702" i="38"/>
  <c r="Q1701" i="38"/>
  <c r="R1701" i="38"/>
  <c r="T1701" i="38"/>
  <c r="S1701" i="38"/>
  <c r="O1701" i="38"/>
  <c r="P1701" i="38"/>
  <c r="N1701" i="38"/>
  <c r="N1702" i="38"/>
  <c r="S1702" i="38"/>
  <c r="M1703" i="38"/>
  <c r="T1702" i="38"/>
  <c r="R1702" i="38"/>
  <c r="Q1702" i="38"/>
  <c r="O1702" i="38"/>
  <c r="P1702" i="38"/>
  <c r="T1703" i="38"/>
  <c r="S1703" i="38"/>
  <c r="Q1703" i="38"/>
  <c r="M1704" i="38"/>
  <c r="R1703" i="38"/>
  <c r="O1703" i="38"/>
  <c r="P1703" i="38"/>
  <c r="N1703" i="38"/>
  <c r="N1704" i="38"/>
  <c r="Q1704" i="38"/>
  <c r="S1704" i="38"/>
  <c r="T1704" i="38"/>
  <c r="R1704" i="38"/>
  <c r="M1705" i="38"/>
  <c r="N1705" i="38"/>
  <c r="O1704" i="38"/>
  <c r="P1704" i="38"/>
  <c r="M1706" i="38"/>
  <c r="N1706" i="38"/>
  <c r="R1705" i="38"/>
  <c r="S1705" i="38"/>
  <c r="Q1705" i="38"/>
  <c r="T1705" i="38"/>
  <c r="O1705" i="38"/>
  <c r="P1705" i="38"/>
  <c r="M1707" i="38"/>
  <c r="R1706" i="38"/>
  <c r="T1706" i="38"/>
  <c r="S1706" i="38"/>
  <c r="Q1706" i="38"/>
  <c r="O1706" i="38"/>
  <c r="P1706" i="38"/>
  <c r="S1707" i="38"/>
  <c r="T1707" i="38"/>
  <c r="R1707" i="38"/>
  <c r="M1708" i="38"/>
  <c r="Q1707" i="38"/>
  <c r="O1707" i="38"/>
  <c r="P1707" i="38"/>
  <c r="N1707" i="38"/>
  <c r="M1709" i="38"/>
  <c r="T1708" i="38"/>
  <c r="S1708" i="38"/>
  <c r="Q1708" i="38"/>
  <c r="R1708" i="38"/>
  <c r="O1708" i="38"/>
  <c r="P1708" i="38"/>
  <c r="N1708" i="38"/>
  <c r="R1709" i="38"/>
  <c r="Q1709" i="38"/>
  <c r="S1709" i="38"/>
  <c r="M1710" i="38"/>
  <c r="T1709" i="38"/>
  <c r="O1709" i="38"/>
  <c r="P1709" i="38"/>
  <c r="N1709" i="38"/>
  <c r="T1710" i="38"/>
  <c r="S1710" i="38"/>
  <c r="M1711" i="38"/>
  <c r="R1710" i="38"/>
  <c r="Q1710" i="38"/>
  <c r="O1710" i="38"/>
  <c r="P1710" i="38"/>
  <c r="N1710" i="38"/>
  <c r="Q1711" i="38"/>
  <c r="R1711" i="38"/>
  <c r="M1712" i="38"/>
  <c r="T1711" i="38"/>
  <c r="S1711" i="38"/>
  <c r="O1711" i="38"/>
  <c r="P1711" i="38"/>
  <c r="N1711" i="38"/>
  <c r="Q1712" i="38"/>
  <c r="S1712" i="38"/>
  <c r="R1712" i="38"/>
  <c r="T1712" i="38"/>
  <c r="M1713" i="38"/>
  <c r="O1712" i="38"/>
  <c r="P1712" i="38"/>
  <c r="N1712" i="38"/>
  <c r="Q1713" i="38"/>
  <c r="T1713" i="38"/>
  <c r="S1713" i="38"/>
  <c r="M1714" i="38"/>
  <c r="R1713" i="38"/>
  <c r="O1713" i="38"/>
  <c r="P1713" i="38"/>
  <c r="N1713" i="38"/>
  <c r="N1714" i="38"/>
  <c r="M1715" i="38"/>
  <c r="T1714" i="38"/>
  <c r="Q1714" i="38"/>
  <c r="R1714" i="38"/>
  <c r="S1714" i="38"/>
  <c r="O1714" i="38"/>
  <c r="P1714" i="38"/>
  <c r="R1715" i="38"/>
  <c r="M1716" i="38"/>
  <c r="T1715" i="38"/>
  <c r="S1715" i="38"/>
  <c r="Q1715" i="38"/>
  <c r="O1715" i="38"/>
  <c r="P1715" i="38"/>
  <c r="N1715" i="38"/>
  <c r="R1716" i="38"/>
  <c r="S1716" i="38"/>
  <c r="Q1716" i="38"/>
  <c r="T1716" i="38"/>
  <c r="M1717" i="38"/>
  <c r="O1716" i="38"/>
  <c r="P1716" i="38"/>
  <c r="N1716" i="38"/>
  <c r="N1717" i="38"/>
  <c r="M1718" i="38"/>
  <c r="N1718" i="38"/>
  <c r="Q1717" i="38"/>
  <c r="S1717" i="38"/>
  <c r="R1717" i="38"/>
  <c r="T1717" i="38"/>
  <c r="O1717" i="38"/>
  <c r="P1717" i="38"/>
  <c r="T1718" i="38"/>
  <c r="S1718" i="38"/>
  <c r="Q1718" i="38"/>
  <c r="M1719" i="38"/>
  <c r="R1718" i="38"/>
  <c r="O1718" i="38"/>
  <c r="P1718" i="38"/>
  <c r="S1719" i="38"/>
  <c r="R1719" i="38"/>
  <c r="M1720" i="38"/>
  <c r="Q1719" i="38"/>
  <c r="T1719" i="38"/>
  <c r="O1719" i="38"/>
  <c r="P1719" i="38"/>
  <c r="N1719" i="38"/>
  <c r="Q1720" i="38"/>
  <c r="T1720" i="38"/>
  <c r="R1720" i="38"/>
  <c r="S1720" i="38"/>
  <c r="M1721" i="38"/>
  <c r="O1720" i="38"/>
  <c r="P1720" i="38"/>
  <c r="N1720" i="38"/>
  <c r="Q1721" i="38"/>
  <c r="M1722" i="38"/>
  <c r="T1721" i="38"/>
  <c r="R1721" i="38"/>
  <c r="S1721" i="38"/>
  <c r="O1721" i="38"/>
  <c r="N1721" i="38"/>
  <c r="P1721" i="38"/>
  <c r="S1722" i="38"/>
  <c r="M1723" i="38"/>
  <c r="R1722" i="38"/>
  <c r="Q1722" i="38"/>
  <c r="T1722" i="38"/>
  <c r="O1722" i="38"/>
  <c r="P1722" i="38"/>
  <c r="N1722" i="38"/>
  <c r="T1723" i="38"/>
  <c r="S1723" i="38"/>
  <c r="Q1723" i="38"/>
  <c r="R1723" i="38"/>
  <c r="M1724" i="38"/>
  <c r="O1723" i="38"/>
  <c r="N1723" i="38"/>
  <c r="P1723" i="38"/>
  <c r="M1725" i="38"/>
  <c r="S1724" i="38"/>
  <c r="Q1724" i="38"/>
  <c r="R1724" i="38"/>
  <c r="T1724" i="38"/>
  <c r="O1724" i="38"/>
  <c r="P1724" i="38"/>
  <c r="N1724" i="38"/>
  <c r="T1725" i="38"/>
  <c r="S1725" i="38"/>
  <c r="M1726" i="38"/>
  <c r="Q1725" i="38"/>
  <c r="R1725" i="38"/>
  <c r="O1725" i="38"/>
  <c r="N1725" i="38"/>
  <c r="P1725" i="38"/>
  <c r="S1726" i="38"/>
  <c r="R1726" i="38"/>
  <c r="Q1726" i="38"/>
  <c r="M1727" i="38"/>
  <c r="T1726" i="38"/>
  <c r="O1726" i="38"/>
  <c r="P1726" i="38"/>
  <c r="N1726" i="38"/>
  <c r="M1728" i="38"/>
  <c r="T1727" i="38"/>
  <c r="Q1727" i="38"/>
  <c r="S1727" i="38"/>
  <c r="R1727" i="38"/>
  <c r="O1727" i="38"/>
  <c r="N1727" i="38"/>
  <c r="P1727" i="38"/>
  <c r="M1729" i="38"/>
  <c r="Q1728" i="38"/>
  <c r="T1728" i="38"/>
  <c r="R1728" i="38"/>
  <c r="S1728" i="38"/>
  <c r="O1728" i="38"/>
  <c r="N1728" i="38"/>
  <c r="P1728" i="38"/>
  <c r="R1729" i="38"/>
  <c r="S1729" i="38"/>
  <c r="M1730" i="38"/>
  <c r="T1729" i="38"/>
  <c r="Q1729" i="38"/>
  <c r="O1729" i="38"/>
  <c r="N1729" i="38"/>
  <c r="S1730" i="38"/>
  <c r="T1730" i="38"/>
  <c r="R1730" i="38"/>
  <c r="M1731" i="38"/>
  <c r="Q1730" i="38"/>
  <c r="O1730" i="38"/>
  <c r="P1730" i="38"/>
  <c r="N1730" i="38"/>
  <c r="P1729" i="38"/>
  <c r="S1731" i="38"/>
  <c r="M1732" i="38"/>
  <c r="T1731" i="38"/>
  <c r="Q1731" i="38"/>
  <c r="R1731" i="38"/>
  <c r="O1731" i="38"/>
  <c r="P1731" i="38"/>
  <c r="N1731" i="38"/>
  <c r="T1732" i="38"/>
  <c r="M1733" i="38"/>
  <c r="S1732" i="38"/>
  <c r="Q1732" i="38"/>
  <c r="R1732" i="38"/>
  <c r="O1732" i="38"/>
  <c r="P1732" i="38"/>
  <c r="N1732" i="38"/>
  <c r="T1733" i="38"/>
  <c r="S1733" i="38"/>
  <c r="M1734" i="38"/>
  <c r="Q1733" i="38"/>
  <c r="R1733" i="38"/>
  <c r="O1733" i="38"/>
  <c r="P1733" i="38"/>
  <c r="N1733" i="38"/>
  <c r="T1734" i="38"/>
  <c r="S1734" i="38"/>
  <c r="R1734" i="38"/>
  <c r="M1735" i="38"/>
  <c r="Q1734" i="38"/>
  <c r="O1734" i="38"/>
  <c r="P1734" i="38"/>
  <c r="N1734" i="38"/>
  <c r="M1736" i="38"/>
  <c r="R1735" i="38"/>
  <c r="T1735" i="38"/>
  <c r="Q1735" i="38"/>
  <c r="S1735" i="38"/>
  <c r="O1735" i="38"/>
  <c r="P1735" i="38"/>
  <c r="N1735" i="38"/>
  <c r="R1736" i="38"/>
  <c r="S1736" i="38"/>
  <c r="Q1736" i="38"/>
  <c r="T1736" i="38"/>
  <c r="M1737" i="38"/>
  <c r="O1736" i="38"/>
  <c r="P1736" i="38"/>
  <c r="N1736" i="38"/>
  <c r="M1738" i="38"/>
  <c r="R1737" i="38"/>
  <c r="Q1737" i="38"/>
  <c r="S1737" i="38"/>
  <c r="T1737" i="38"/>
  <c r="O1737" i="38"/>
  <c r="P1737" i="38"/>
  <c r="N1737" i="38"/>
  <c r="Q1738" i="38"/>
  <c r="S1738" i="38"/>
  <c r="R1738" i="38"/>
  <c r="M1739" i="38"/>
  <c r="T1738" i="38"/>
  <c r="O1738" i="38"/>
  <c r="P1738" i="38"/>
  <c r="N1738" i="38"/>
  <c r="M1740" i="38"/>
  <c r="S1739" i="38"/>
  <c r="R1739" i="38"/>
  <c r="T1739" i="38"/>
  <c r="Q1739" i="38"/>
  <c r="O1739" i="38"/>
  <c r="P1739" i="38"/>
  <c r="N1739" i="38"/>
  <c r="S1740" i="38"/>
  <c r="M1741" i="38"/>
  <c r="T1740" i="38"/>
  <c r="Q1740" i="38"/>
  <c r="R1740" i="38"/>
  <c r="O1740" i="38"/>
  <c r="P1740" i="38"/>
  <c r="N1740" i="38"/>
  <c r="N1741" i="38"/>
  <c r="T1741" i="38"/>
  <c r="S1741" i="38"/>
  <c r="M1742" i="38"/>
  <c r="R1741" i="38"/>
  <c r="Q1741" i="38"/>
  <c r="O1741" i="38"/>
  <c r="P1741" i="38"/>
  <c r="M1743" i="38"/>
  <c r="S1742" i="38"/>
  <c r="T1742" i="38"/>
  <c r="R1742" i="38"/>
  <c r="Q1742" i="38"/>
  <c r="O1742" i="38"/>
  <c r="P1742" i="38"/>
  <c r="N1742" i="38"/>
  <c r="N1743" i="38"/>
  <c r="M1744" i="38"/>
  <c r="T1743" i="38"/>
  <c r="R1743" i="38"/>
  <c r="S1743" i="38"/>
  <c r="Q1743" i="38"/>
  <c r="O1743" i="38"/>
  <c r="P1743" i="38"/>
  <c r="T1744" i="38"/>
  <c r="R1744" i="38"/>
  <c r="M1745" i="38"/>
  <c r="Q1744" i="38"/>
  <c r="S1744" i="38"/>
  <c r="O1744" i="38"/>
  <c r="P1744" i="38"/>
  <c r="N1744" i="38"/>
  <c r="T1745" i="38"/>
  <c r="Q1745" i="38"/>
  <c r="S1745" i="38"/>
  <c r="M1746" i="38"/>
  <c r="R1745" i="38"/>
  <c r="O1745" i="38"/>
  <c r="P1745" i="38"/>
  <c r="N1745" i="38"/>
  <c r="N1746" i="38"/>
  <c r="M1747" i="38"/>
  <c r="S1746" i="38"/>
  <c r="Q1746" i="38"/>
  <c r="T1746" i="38"/>
  <c r="R1746" i="38"/>
  <c r="O1746" i="38"/>
  <c r="P1746" i="38"/>
  <c r="S1747" i="38"/>
  <c r="M1748" i="38"/>
  <c r="Q1747" i="38"/>
  <c r="R1747" i="38"/>
  <c r="T1747" i="38"/>
  <c r="O1747" i="38"/>
  <c r="P1747" i="38"/>
  <c r="N1747" i="38"/>
  <c r="M1749" i="38"/>
  <c r="Q1748" i="38"/>
  <c r="T1748" i="38"/>
  <c r="S1748" i="38"/>
  <c r="R1748" i="38"/>
  <c r="O1748" i="38"/>
  <c r="P1748" i="38"/>
  <c r="N1748" i="38"/>
  <c r="Q1749" i="38"/>
  <c r="T1749" i="38"/>
  <c r="M1750" i="38"/>
  <c r="S1749" i="38"/>
  <c r="R1749" i="38"/>
  <c r="O1749" i="38"/>
  <c r="P1749" i="38"/>
  <c r="N1749" i="38"/>
  <c r="N1750" i="38"/>
  <c r="Q1750" i="38"/>
  <c r="T1750" i="38"/>
  <c r="S1750" i="38"/>
  <c r="R1750" i="38"/>
  <c r="M1751" i="38"/>
  <c r="O1750" i="38"/>
  <c r="P1750" i="38"/>
  <c r="S1751" i="38"/>
  <c r="R1751" i="38"/>
  <c r="M1752" i="38"/>
  <c r="Q1751" i="38"/>
  <c r="T1751" i="38"/>
  <c r="O1751" i="38"/>
  <c r="P1751" i="38"/>
  <c r="N1751" i="38"/>
  <c r="R1752" i="38"/>
  <c r="T1752" i="38"/>
  <c r="M1753" i="38"/>
  <c r="S1752" i="38"/>
  <c r="Q1752" i="38"/>
  <c r="O1752" i="38"/>
  <c r="N1752" i="38"/>
  <c r="P1752" i="38"/>
  <c r="N1753" i="38"/>
  <c r="T1753" i="38"/>
  <c r="S1753" i="38"/>
  <c r="M1754" i="38"/>
  <c r="R1753" i="38"/>
  <c r="Q1753" i="38"/>
  <c r="O1753" i="38"/>
  <c r="P1753" i="38"/>
  <c r="Q1754" i="38"/>
  <c r="T1754" i="38"/>
  <c r="S1754" i="38"/>
  <c r="M1755" i="38"/>
  <c r="R1754" i="38"/>
  <c r="O1754" i="38"/>
  <c r="P1754" i="38"/>
  <c r="N1754" i="38"/>
  <c r="N1755" i="38"/>
  <c r="S1755" i="38"/>
  <c r="T1755" i="38"/>
  <c r="M1756" i="38"/>
  <c r="Q1755" i="38"/>
  <c r="R1755" i="38"/>
  <c r="O1755" i="38"/>
  <c r="P1755" i="38"/>
  <c r="R1756" i="38"/>
  <c r="S1756" i="38"/>
  <c r="M1757" i="38"/>
  <c r="T1756" i="38"/>
  <c r="Q1756" i="38"/>
  <c r="O1756" i="38"/>
  <c r="P1756" i="38"/>
  <c r="N1756" i="38"/>
  <c r="M1758" i="38"/>
  <c r="S1757" i="38"/>
  <c r="T1757" i="38"/>
  <c r="Q1757" i="38"/>
  <c r="R1757" i="38"/>
  <c r="O1757" i="38"/>
  <c r="P1757" i="38"/>
  <c r="N1757" i="38"/>
  <c r="T1758" i="38"/>
  <c r="Q1758" i="38"/>
  <c r="S1758" i="38"/>
  <c r="R1758" i="38"/>
  <c r="M1759" i="38"/>
  <c r="O1758" i="38"/>
  <c r="P1758" i="38"/>
  <c r="N1758" i="38"/>
  <c r="N1759" i="38"/>
  <c r="R1759" i="38"/>
  <c r="T1759" i="38"/>
  <c r="S1759" i="38"/>
  <c r="M1760" i="38"/>
  <c r="Q1759" i="38"/>
  <c r="O1759" i="38"/>
  <c r="P1759" i="38"/>
  <c r="Q1760" i="38"/>
  <c r="M1761" i="38"/>
  <c r="R1760" i="38"/>
  <c r="S1760" i="38"/>
  <c r="T1760" i="38"/>
  <c r="O1760" i="38"/>
  <c r="P1760" i="38"/>
  <c r="N1760" i="38"/>
  <c r="N1761" i="38"/>
  <c r="R1761" i="38"/>
  <c r="T1761" i="38"/>
  <c r="S1761" i="38"/>
  <c r="Q1761" i="38"/>
  <c r="M1762" i="38"/>
  <c r="O1761" i="38"/>
  <c r="P1761" i="38"/>
  <c r="T1762" i="38"/>
  <c r="M1763" i="38"/>
  <c r="S1762" i="38"/>
  <c r="Q1762" i="38"/>
  <c r="R1762" i="38"/>
  <c r="O1762" i="38"/>
  <c r="P1762" i="38"/>
  <c r="N1762" i="38"/>
  <c r="M1764" i="38"/>
  <c r="T1763" i="38"/>
  <c r="R1763" i="38"/>
  <c r="Q1763" i="38"/>
  <c r="S1763" i="38"/>
  <c r="O1763" i="38"/>
  <c r="P1763" i="38"/>
  <c r="N1763" i="38"/>
  <c r="N1764" i="38"/>
  <c r="M1765" i="38"/>
  <c r="T1764" i="38"/>
  <c r="R1764" i="38"/>
  <c r="Q1764" i="38"/>
  <c r="S1764" i="38"/>
  <c r="O1764" i="38"/>
  <c r="P1764" i="38"/>
  <c r="Q1765" i="38"/>
  <c r="S1765" i="38"/>
  <c r="M1766" i="38"/>
  <c r="R1765" i="38"/>
  <c r="T1765" i="38"/>
  <c r="O1765" i="38"/>
  <c r="P1765" i="38"/>
  <c r="N1765" i="38"/>
  <c r="T1766" i="38"/>
  <c r="Q1766" i="38"/>
  <c r="S1766" i="38"/>
  <c r="M1767" i="38"/>
  <c r="R1766" i="38"/>
  <c r="O1766" i="38"/>
  <c r="P1766" i="38"/>
  <c r="N1766" i="38"/>
  <c r="N1767" i="38"/>
  <c r="T1767" i="38"/>
  <c r="S1767" i="38"/>
  <c r="M1768" i="38"/>
  <c r="Q1767" i="38"/>
  <c r="R1767" i="38"/>
  <c r="O1767" i="38"/>
  <c r="P1767" i="38"/>
  <c r="M1769" i="38"/>
  <c r="Q1768" i="38"/>
  <c r="R1768" i="38"/>
  <c r="T1768" i="38"/>
  <c r="S1768" i="38"/>
  <c r="O1768" i="38"/>
  <c r="P1768" i="38"/>
  <c r="N1768" i="38"/>
  <c r="N1769" i="38"/>
  <c r="M1770" i="38"/>
  <c r="Q1769" i="38"/>
  <c r="T1769" i="38"/>
  <c r="R1769" i="38"/>
  <c r="S1769" i="38"/>
  <c r="O1769" i="38"/>
  <c r="P1769" i="38"/>
  <c r="R1770" i="38"/>
  <c r="T1770" i="38"/>
  <c r="M1771" i="38"/>
  <c r="S1770" i="38"/>
  <c r="Q1770" i="38"/>
  <c r="O1770" i="38"/>
  <c r="P1770" i="38"/>
  <c r="N1770" i="38"/>
  <c r="N1771" i="38"/>
  <c r="M1772" i="38"/>
  <c r="R1771" i="38"/>
  <c r="Q1771" i="38"/>
  <c r="S1771" i="38"/>
  <c r="T1771" i="38"/>
  <c r="O1771" i="38"/>
  <c r="P1771" i="38"/>
  <c r="Q1772" i="38"/>
  <c r="T1772" i="38"/>
  <c r="S1772" i="38"/>
  <c r="M1773" i="38"/>
  <c r="R1772" i="38"/>
  <c r="O1772" i="38"/>
  <c r="P1772" i="38"/>
  <c r="N1772" i="38"/>
  <c r="N1773" i="38"/>
  <c r="R1773" i="38"/>
  <c r="T1773" i="38"/>
  <c r="S1773" i="38"/>
  <c r="M1774" i="38"/>
  <c r="Q1773" i="38"/>
  <c r="O1773" i="38"/>
  <c r="P1773" i="38"/>
  <c r="N1774" i="38"/>
  <c r="R1774" i="38"/>
  <c r="T1774" i="38"/>
  <c r="Q1774" i="38"/>
  <c r="S1774" i="38"/>
  <c r="M1775" i="38"/>
  <c r="O1774" i="38"/>
  <c r="P1774" i="38"/>
  <c r="M1776" i="38"/>
  <c r="Q1775" i="38"/>
  <c r="R1775" i="38"/>
  <c r="T1775" i="38"/>
  <c r="S1775" i="38"/>
  <c r="O1775" i="38"/>
  <c r="N1775" i="38"/>
  <c r="N1776" i="38"/>
  <c r="P1775" i="38"/>
  <c r="M1777" i="38"/>
  <c r="Q1776" i="38"/>
  <c r="R1776" i="38"/>
  <c r="S1776" i="38"/>
  <c r="T1776" i="38"/>
  <c r="O1776" i="38"/>
  <c r="P1776" i="38"/>
  <c r="T1777" i="38"/>
  <c r="S1777" i="38"/>
  <c r="M1778" i="38"/>
  <c r="R1777" i="38"/>
  <c r="Q1777" i="38"/>
  <c r="O1777" i="38"/>
  <c r="P1777" i="38"/>
  <c r="N1777" i="38"/>
  <c r="S1778" i="38"/>
  <c r="T1778" i="38"/>
  <c r="Q1778" i="38"/>
  <c r="R1778" i="38"/>
  <c r="M1779" i="38"/>
  <c r="O1778" i="38"/>
  <c r="P1778" i="38"/>
  <c r="N1778" i="38"/>
  <c r="N1779" i="38"/>
  <c r="S1779" i="38"/>
  <c r="T1779" i="38"/>
  <c r="R1779" i="38"/>
  <c r="M1780" i="38"/>
  <c r="Q1779" i="38"/>
  <c r="O1779" i="38"/>
  <c r="P1779" i="38"/>
  <c r="T1780" i="38"/>
  <c r="Q1780" i="38"/>
  <c r="R1780" i="38"/>
  <c r="S1780" i="38"/>
  <c r="M1781" i="38"/>
  <c r="O1780" i="38"/>
  <c r="P1780" i="38"/>
  <c r="N1780" i="38"/>
  <c r="N1781" i="38"/>
  <c r="Q1781" i="38"/>
  <c r="T1781" i="38"/>
  <c r="S1781" i="38"/>
  <c r="M1782" i="38"/>
  <c r="R1781" i="38"/>
  <c r="O1781" i="38"/>
  <c r="P1781" i="38"/>
  <c r="R1782" i="38"/>
  <c r="Q1782" i="38"/>
  <c r="S1782" i="38"/>
  <c r="T1782" i="38"/>
  <c r="M1783" i="38"/>
  <c r="O1782" i="38"/>
  <c r="P1782" i="38"/>
  <c r="N1782" i="38"/>
  <c r="N1783" i="38"/>
  <c r="M1784" i="38"/>
  <c r="T1783" i="38"/>
  <c r="R1783" i="38"/>
  <c r="Q1783" i="38"/>
  <c r="S1783" i="38"/>
  <c r="O1783" i="38"/>
  <c r="P1783" i="38"/>
  <c r="M1785" i="38"/>
  <c r="Q1784" i="38"/>
  <c r="S1784" i="38"/>
  <c r="R1784" i="38"/>
  <c r="T1784" i="38"/>
  <c r="O1784" i="38"/>
  <c r="P1784" i="38"/>
  <c r="N1784" i="38"/>
  <c r="N1785" i="38"/>
  <c r="M1786" i="38"/>
  <c r="R1785" i="38"/>
  <c r="Q1785" i="38"/>
  <c r="T1785" i="38"/>
  <c r="S1785" i="38"/>
  <c r="O1785" i="38"/>
  <c r="P1785" i="38"/>
  <c r="S1786" i="38"/>
  <c r="R1786" i="38"/>
  <c r="M1787" i="38"/>
  <c r="Q1786" i="38"/>
  <c r="T1786" i="38"/>
  <c r="O1786" i="38"/>
  <c r="P1786" i="38"/>
  <c r="N1786" i="38"/>
  <c r="M1788" i="38"/>
  <c r="Q1787" i="38"/>
  <c r="R1787" i="38"/>
  <c r="T1787" i="38"/>
  <c r="S1787" i="38"/>
  <c r="O1787" i="38"/>
  <c r="P1787" i="38"/>
  <c r="N1787" i="38"/>
  <c r="N1788" i="38"/>
  <c r="M1789" i="38"/>
  <c r="S1788" i="38"/>
  <c r="R1788" i="38"/>
  <c r="T1788" i="38"/>
  <c r="Q1788" i="38"/>
  <c r="O1788" i="38"/>
  <c r="P1788" i="38"/>
  <c r="T1789" i="38"/>
  <c r="S1789" i="38"/>
  <c r="M1790" i="38"/>
  <c r="R1789" i="38"/>
  <c r="Q1789" i="38"/>
  <c r="O1789" i="38"/>
  <c r="N1789" i="38"/>
  <c r="P1789" i="38"/>
  <c r="M1791" i="38"/>
  <c r="R1790" i="38"/>
  <c r="Q1790" i="38"/>
  <c r="T1790" i="38"/>
  <c r="S1790" i="38"/>
  <c r="O1790" i="38"/>
  <c r="P1790" i="38"/>
  <c r="N1790" i="38"/>
  <c r="Q1791" i="38"/>
  <c r="S1791" i="38"/>
  <c r="M1792" i="38"/>
  <c r="T1791" i="38"/>
  <c r="R1791" i="38"/>
  <c r="O1791" i="38"/>
  <c r="P1791" i="38"/>
  <c r="N1791" i="38"/>
  <c r="M1793" i="38"/>
  <c r="T1792" i="38"/>
  <c r="S1792" i="38"/>
  <c r="R1792" i="38"/>
  <c r="Q1792" i="38"/>
  <c r="O1792" i="38"/>
  <c r="P1792" i="38"/>
  <c r="N1792" i="38"/>
  <c r="M1794" i="38"/>
  <c r="R1793" i="38"/>
  <c r="T1793" i="38"/>
  <c r="Q1793" i="38"/>
  <c r="S1793" i="38"/>
  <c r="O1793" i="38"/>
  <c r="N1793" i="38"/>
  <c r="P1793" i="38"/>
  <c r="T1794" i="38"/>
  <c r="M1795" i="38"/>
  <c r="S1794" i="38"/>
  <c r="Q1794" i="38"/>
  <c r="R1794" i="38"/>
  <c r="O1794" i="38"/>
  <c r="N1794" i="38"/>
  <c r="P1794" i="38"/>
  <c r="Q1795" i="38"/>
  <c r="R1795" i="38"/>
  <c r="M1796" i="38"/>
  <c r="T1795" i="38"/>
  <c r="S1795" i="38"/>
  <c r="O1795" i="38"/>
  <c r="P1795" i="38"/>
  <c r="N1795" i="38"/>
  <c r="M1797" i="38"/>
  <c r="Q1796" i="38"/>
  <c r="R1796" i="38"/>
  <c r="T1796" i="38"/>
  <c r="S1796" i="38"/>
  <c r="O1796" i="38"/>
  <c r="N1796" i="38"/>
  <c r="P1796" i="38"/>
  <c r="M1798" i="38"/>
  <c r="T1797" i="38"/>
  <c r="Q1797" i="38"/>
  <c r="S1797" i="38"/>
  <c r="R1797" i="38"/>
  <c r="O1797" i="38"/>
  <c r="P1797" i="38"/>
  <c r="N1797" i="38"/>
  <c r="S1798" i="38"/>
  <c r="T1798" i="38"/>
  <c r="M1799" i="38"/>
  <c r="R1798" i="38"/>
  <c r="Q1798" i="38"/>
  <c r="O1798" i="38"/>
  <c r="N1798" i="38"/>
  <c r="P1798" i="38"/>
  <c r="M1800" i="38"/>
  <c r="R1799" i="38"/>
  <c r="T1799" i="38"/>
  <c r="S1799" i="38"/>
  <c r="Q1799" i="38"/>
  <c r="O1799" i="38"/>
  <c r="P1799" i="38"/>
  <c r="N1799" i="38"/>
  <c r="T1800" i="38"/>
  <c r="S1800" i="38"/>
  <c r="M1801" i="38"/>
  <c r="Q1800" i="38"/>
  <c r="R1800" i="38"/>
  <c r="O1800" i="38"/>
  <c r="P1800" i="38"/>
  <c r="N1800" i="38"/>
  <c r="M1802" i="38"/>
  <c r="T1801" i="38"/>
  <c r="Q1801" i="38"/>
  <c r="R1801" i="38"/>
  <c r="S1801" i="38"/>
  <c r="O1801" i="38"/>
  <c r="P1801" i="38"/>
  <c r="N1801" i="38"/>
  <c r="M1803" i="38"/>
  <c r="S1802" i="38"/>
  <c r="R1802" i="38"/>
  <c r="Q1802" i="38"/>
  <c r="T1802" i="38"/>
  <c r="O1802" i="38"/>
  <c r="P1802" i="38"/>
  <c r="N1802" i="38"/>
  <c r="Q1803" i="38"/>
  <c r="S1803" i="38"/>
  <c r="M1804" i="38"/>
  <c r="R1803" i="38"/>
  <c r="T1803" i="38"/>
  <c r="O1803" i="38"/>
  <c r="P1803" i="38"/>
  <c r="N1803" i="38"/>
  <c r="M1805" i="38"/>
  <c r="Q1804" i="38"/>
  <c r="T1804" i="38"/>
  <c r="S1804" i="38"/>
  <c r="R1804" i="38"/>
  <c r="O1804" i="38"/>
  <c r="P1804" i="38"/>
  <c r="N1804" i="38"/>
  <c r="N1805" i="38"/>
  <c r="S1805" i="38"/>
  <c r="Q1805" i="38"/>
  <c r="T1805" i="38"/>
  <c r="M1806" i="38"/>
  <c r="N1806" i="38"/>
  <c r="R1805" i="38"/>
  <c r="O1805" i="38"/>
  <c r="P1805" i="38"/>
  <c r="S1806" i="38"/>
  <c r="T1806" i="38"/>
  <c r="M1807" i="38"/>
  <c r="N1807" i="38"/>
  <c r="Q1806" i="38"/>
  <c r="R1806" i="38"/>
  <c r="O1806" i="38"/>
  <c r="P1806" i="38"/>
  <c r="T1807" i="38"/>
  <c r="R1807" i="38"/>
  <c r="S1807" i="38"/>
  <c r="M1808" i="38"/>
  <c r="Q1807" i="38"/>
  <c r="O1807" i="38"/>
  <c r="P1807" i="38"/>
  <c r="S1808" i="38"/>
  <c r="Q1808" i="38"/>
  <c r="M1809" i="38"/>
  <c r="T1808" i="38"/>
  <c r="R1808" i="38"/>
  <c r="O1808" i="38"/>
  <c r="N1808" i="38"/>
  <c r="N1809" i="38"/>
  <c r="P1808" i="38"/>
  <c r="T1809" i="38"/>
  <c r="S1809" i="38"/>
  <c r="M1810" i="38"/>
  <c r="R1809" i="38"/>
  <c r="Q1809" i="38"/>
  <c r="O1809" i="38"/>
  <c r="P1809" i="38"/>
  <c r="M1811" i="38"/>
  <c r="Q1810" i="38"/>
  <c r="T1810" i="38"/>
  <c r="R1810" i="38"/>
  <c r="S1810" i="38"/>
  <c r="O1810" i="38"/>
  <c r="P1810" i="38"/>
  <c r="N1810" i="38"/>
  <c r="T1811" i="38"/>
  <c r="S1811" i="38"/>
  <c r="M1812" i="38"/>
  <c r="Q1811" i="38"/>
  <c r="R1811" i="38"/>
  <c r="O1811" i="38"/>
  <c r="N1811" i="38"/>
  <c r="P1811" i="38"/>
  <c r="M1813" i="38"/>
  <c r="Q1812" i="38"/>
  <c r="R1812" i="38"/>
  <c r="T1812" i="38"/>
  <c r="S1812" i="38"/>
  <c r="O1812" i="38"/>
  <c r="N1812" i="38"/>
  <c r="P1812" i="38"/>
  <c r="R1813" i="38"/>
  <c r="T1813" i="38"/>
  <c r="Q1813" i="38"/>
  <c r="S1813" i="38"/>
  <c r="M1814" i="38"/>
  <c r="O1813" i="38"/>
  <c r="P1813" i="38"/>
  <c r="N1813" i="38"/>
  <c r="Q1814" i="38"/>
  <c r="S1814" i="38"/>
  <c r="T1814" i="38"/>
  <c r="M1815" i="38"/>
  <c r="R1814" i="38"/>
  <c r="O1814" i="38"/>
  <c r="P1814" i="38"/>
  <c r="N1814" i="38"/>
  <c r="T1815" i="38"/>
  <c r="S1815" i="38"/>
  <c r="Q1815" i="38"/>
  <c r="M1816" i="38"/>
  <c r="R1815" i="38"/>
  <c r="O1815" i="38"/>
  <c r="P1815" i="38"/>
  <c r="N1815" i="38"/>
  <c r="R1816" i="38"/>
  <c r="M1817" i="38"/>
  <c r="T1816" i="38"/>
  <c r="S1816" i="38"/>
  <c r="Q1816" i="38"/>
  <c r="O1816" i="38"/>
  <c r="N1816" i="38"/>
  <c r="P1816" i="38"/>
  <c r="T1817" i="38"/>
  <c r="M1818" i="38"/>
  <c r="S1817" i="38"/>
  <c r="Q1817" i="38"/>
  <c r="R1817" i="38"/>
  <c r="O1817" i="38"/>
  <c r="N1817" i="38"/>
  <c r="P1817" i="38"/>
  <c r="M1819" i="38"/>
  <c r="Q1818" i="38"/>
  <c r="T1818" i="38"/>
  <c r="R1818" i="38"/>
  <c r="S1818" i="38"/>
  <c r="O1818" i="38"/>
  <c r="N1818" i="38"/>
  <c r="P1818" i="38"/>
  <c r="Q1819" i="38"/>
  <c r="S1819" i="38"/>
  <c r="R1819" i="38"/>
  <c r="T1819" i="38"/>
  <c r="M1820" i="38"/>
  <c r="O1819" i="38"/>
  <c r="N1819" i="38"/>
  <c r="P1819" i="38"/>
  <c r="M1821" i="38"/>
  <c r="R1820" i="38"/>
  <c r="T1820" i="38"/>
  <c r="Q1820" i="38"/>
  <c r="S1820" i="38"/>
  <c r="O1820" i="38"/>
  <c r="N1820" i="38"/>
  <c r="P1820" i="38"/>
  <c r="T1821" i="38"/>
  <c r="M1822" i="38"/>
  <c r="S1821" i="38"/>
  <c r="Q1821" i="38"/>
  <c r="R1821" i="38"/>
  <c r="O1821" i="38"/>
  <c r="N1821" i="38"/>
  <c r="P1821" i="38"/>
  <c r="Q1822" i="38"/>
  <c r="M1823" i="38"/>
  <c r="R1822" i="38"/>
  <c r="S1822" i="38"/>
  <c r="T1822" i="38"/>
  <c r="O1822" i="38"/>
  <c r="P1822" i="38"/>
  <c r="N1822" i="38"/>
  <c r="T1823" i="38"/>
  <c r="R1823" i="38"/>
  <c r="S1823" i="38"/>
  <c r="M1824" i="38"/>
  <c r="Q1823" i="38"/>
  <c r="O1823" i="38"/>
  <c r="P1823" i="38"/>
  <c r="N1823" i="38"/>
  <c r="S1824" i="38"/>
  <c r="R1824" i="38"/>
  <c r="Q1824" i="38"/>
  <c r="T1824" i="38"/>
  <c r="M1825" i="38"/>
  <c r="O1824" i="38"/>
  <c r="P1824" i="38"/>
  <c r="N1824" i="38"/>
  <c r="R1825" i="38"/>
  <c r="M1826" i="38"/>
  <c r="T1825" i="38"/>
  <c r="Q1825" i="38"/>
  <c r="S1825" i="38"/>
  <c r="O1825" i="38"/>
  <c r="P1825" i="38"/>
  <c r="N1825" i="38"/>
  <c r="S1826" i="38"/>
  <c r="R1826" i="38"/>
  <c r="Q1826" i="38"/>
  <c r="M1827" i="38"/>
  <c r="T1826" i="38"/>
  <c r="O1826" i="38"/>
  <c r="P1826" i="38"/>
  <c r="N1826" i="38"/>
  <c r="T1827" i="38"/>
  <c r="M1828" i="38"/>
  <c r="R1827" i="38"/>
  <c r="S1827" i="38"/>
  <c r="Q1827" i="38"/>
  <c r="O1827" i="38"/>
  <c r="N1827" i="38"/>
  <c r="P1827" i="38"/>
  <c r="T1828" i="38"/>
  <c r="R1828" i="38"/>
  <c r="S1828" i="38"/>
  <c r="M1829" i="38"/>
  <c r="Q1828" i="38"/>
  <c r="O1828" i="38"/>
  <c r="N1828" i="38"/>
  <c r="P1828" i="38"/>
  <c r="S1829" i="38"/>
  <c r="T1829" i="38"/>
  <c r="M1830" i="38"/>
  <c r="R1829" i="38"/>
  <c r="Q1829" i="38"/>
  <c r="O1829" i="38"/>
  <c r="N1829" i="38"/>
  <c r="P1829" i="38"/>
  <c r="M1831" i="38"/>
  <c r="T1830" i="38"/>
  <c r="R1830" i="38"/>
  <c r="S1830" i="38"/>
  <c r="Q1830" i="38"/>
  <c r="O1830" i="38"/>
  <c r="N1830" i="38"/>
  <c r="P1830" i="38"/>
  <c r="S1831" i="38"/>
  <c r="Q1831" i="38"/>
  <c r="T1831" i="38"/>
  <c r="M1832" i="38"/>
  <c r="R1831" i="38"/>
  <c r="O1831" i="38"/>
  <c r="P1831" i="38"/>
  <c r="N1831" i="38"/>
  <c r="S1832" i="38"/>
  <c r="M1833" i="38"/>
  <c r="R1832" i="38"/>
  <c r="T1832" i="38"/>
  <c r="Q1832" i="38"/>
  <c r="O1832" i="38"/>
  <c r="N1832" i="38"/>
  <c r="T1833" i="38"/>
  <c r="M1834" i="38"/>
  <c r="Q1833" i="38"/>
  <c r="S1833" i="38"/>
  <c r="R1833" i="38"/>
  <c r="O1833" i="38"/>
  <c r="P1833" i="38"/>
  <c r="N1833" i="38"/>
  <c r="P1832" i="38"/>
  <c r="R1834" i="38"/>
  <c r="Q1834" i="38"/>
  <c r="M1835" i="38"/>
  <c r="T1834" i="38"/>
  <c r="S1834" i="38"/>
  <c r="O1834" i="38"/>
  <c r="P1834" i="38"/>
  <c r="N1834" i="38"/>
  <c r="M1836" i="38"/>
  <c r="Q1835" i="38"/>
  <c r="R1835" i="38"/>
  <c r="S1835" i="38"/>
  <c r="T1835" i="38"/>
  <c r="O1835" i="38"/>
  <c r="N1835" i="38"/>
  <c r="P1835" i="38"/>
  <c r="S1836" i="38"/>
  <c r="R1836" i="38"/>
  <c r="Q1836" i="38"/>
  <c r="M1837" i="38"/>
  <c r="T1836" i="38"/>
  <c r="O1836" i="38"/>
  <c r="N1836" i="38"/>
  <c r="P1836" i="38"/>
  <c r="S1837" i="38"/>
  <c r="T1837" i="38"/>
  <c r="M1838" i="38"/>
  <c r="Q1837" i="38"/>
  <c r="R1837" i="38"/>
  <c r="O1837" i="38"/>
  <c r="P1837" i="38"/>
  <c r="N1837" i="38"/>
  <c r="M1839" i="38"/>
  <c r="R1838" i="38"/>
  <c r="S1838" i="38"/>
  <c r="Q1838" i="38"/>
  <c r="T1838" i="38"/>
  <c r="O1838" i="38"/>
  <c r="P1838" i="38"/>
  <c r="N1838" i="38"/>
  <c r="M1840" i="38"/>
  <c r="R1839" i="38"/>
  <c r="Q1839" i="38"/>
  <c r="T1839" i="38"/>
  <c r="S1839" i="38"/>
  <c r="O1839" i="38"/>
  <c r="P1839" i="38"/>
  <c r="N1839" i="38"/>
  <c r="M1841" i="38"/>
  <c r="Q1840" i="38"/>
  <c r="T1840" i="38"/>
  <c r="S1840" i="38"/>
  <c r="R1840" i="38"/>
  <c r="O1840" i="38"/>
  <c r="P1840" i="38"/>
  <c r="N1840" i="38"/>
  <c r="S1841" i="38"/>
  <c r="T1841" i="38"/>
  <c r="M1842" i="38"/>
  <c r="R1841" i="38"/>
  <c r="Q1841" i="38"/>
  <c r="O1841" i="38"/>
  <c r="P1841" i="38"/>
  <c r="N1841" i="38"/>
  <c r="S1842" i="38"/>
  <c r="T1842" i="38"/>
  <c r="Q1842" i="38"/>
  <c r="M1843" i="38"/>
  <c r="R1842" i="38"/>
  <c r="O1842" i="38"/>
  <c r="P1842" i="38"/>
  <c r="N1842" i="38"/>
  <c r="S1843" i="38"/>
  <c r="M1844" i="38"/>
  <c r="Q1843" i="38"/>
  <c r="R1843" i="38"/>
  <c r="T1843" i="38"/>
  <c r="O1843" i="38"/>
  <c r="P1843" i="38"/>
  <c r="N1843" i="38"/>
  <c r="M1845" i="38"/>
  <c r="Q1844" i="38"/>
  <c r="S1844" i="38"/>
  <c r="T1844" i="38"/>
  <c r="R1844" i="38"/>
  <c r="O1844" i="38"/>
  <c r="P1844" i="38"/>
  <c r="N1844" i="38"/>
  <c r="M1846" i="38"/>
  <c r="Q1845" i="38"/>
  <c r="R1845" i="38"/>
  <c r="T1845" i="38"/>
  <c r="S1845" i="38"/>
  <c r="O1845" i="38"/>
  <c r="P1845" i="38"/>
  <c r="N1845" i="38"/>
  <c r="T1846" i="38"/>
  <c r="M1847" i="38"/>
  <c r="S1846" i="38"/>
  <c r="R1846" i="38"/>
  <c r="Q1846" i="38"/>
  <c r="O1846" i="38"/>
  <c r="P1846" i="38"/>
  <c r="N1846" i="38"/>
  <c r="M1848" i="38"/>
  <c r="T1847" i="38"/>
  <c r="R1847" i="38"/>
  <c r="S1847" i="38"/>
  <c r="Q1847" i="38"/>
  <c r="O1847" i="38"/>
  <c r="P1847" i="38"/>
  <c r="N1847" i="38"/>
  <c r="M1849" i="38"/>
  <c r="T1848" i="38"/>
  <c r="R1848" i="38"/>
  <c r="S1848" i="38"/>
  <c r="Q1848" i="38"/>
  <c r="O1848" i="38"/>
  <c r="P1848" i="38"/>
  <c r="N1848" i="38"/>
  <c r="T1849" i="38"/>
  <c r="M1850" i="38"/>
  <c r="S1849" i="38"/>
  <c r="Q1849" i="38"/>
  <c r="R1849" i="38"/>
  <c r="O1849" i="38"/>
  <c r="P1849" i="38"/>
  <c r="N1849" i="38"/>
  <c r="T1850" i="38"/>
  <c r="M1851" i="38"/>
  <c r="Q1850" i="38"/>
  <c r="R1850" i="38"/>
  <c r="S1850" i="38"/>
  <c r="O1850" i="38"/>
  <c r="P1850" i="38"/>
  <c r="N1850" i="38"/>
  <c r="Q1851" i="38"/>
  <c r="R1851" i="38"/>
  <c r="T1851" i="38"/>
  <c r="S1851" i="38"/>
  <c r="M1852" i="38"/>
  <c r="O1851" i="38"/>
  <c r="P1851" i="38"/>
  <c r="N1851" i="38"/>
  <c r="M1853" i="38"/>
  <c r="S1852" i="38"/>
  <c r="Q1852" i="38"/>
  <c r="R1852" i="38"/>
  <c r="T1852" i="38"/>
  <c r="O1852" i="38"/>
  <c r="P1852" i="38"/>
  <c r="N1852" i="38"/>
  <c r="M1854" i="38"/>
  <c r="R1853" i="38"/>
  <c r="Q1853" i="38"/>
  <c r="T1853" i="38"/>
  <c r="S1853" i="38"/>
  <c r="O1853" i="38"/>
  <c r="P1853" i="38"/>
  <c r="N1853" i="38"/>
  <c r="N1854" i="38"/>
  <c r="R1854" i="38"/>
  <c r="Q1854" i="38"/>
  <c r="T1854" i="38"/>
  <c r="M1855" i="38"/>
  <c r="S1854" i="38"/>
  <c r="O1854" i="38"/>
  <c r="P1854" i="38"/>
  <c r="Q1855" i="38"/>
  <c r="M1856" i="38"/>
  <c r="S1855" i="38"/>
  <c r="T1855" i="38"/>
  <c r="R1855" i="38"/>
  <c r="O1855" i="38"/>
  <c r="N1855" i="38"/>
  <c r="P1855" i="38"/>
  <c r="N1856" i="38"/>
  <c r="Q1856" i="38"/>
  <c r="M1857" i="38"/>
  <c r="R1856" i="38"/>
  <c r="S1856" i="38"/>
  <c r="T1856" i="38"/>
  <c r="O1856" i="38"/>
  <c r="P1856" i="38"/>
  <c r="T1857" i="38"/>
  <c r="M1858" i="38"/>
  <c r="S1857" i="38"/>
  <c r="R1857" i="38"/>
  <c r="Q1857" i="38"/>
  <c r="O1857" i="38"/>
  <c r="N1857" i="38"/>
  <c r="P1857" i="38"/>
  <c r="S1858" i="38"/>
  <c r="Q1858" i="38"/>
  <c r="M1859" i="38"/>
  <c r="R1858" i="38"/>
  <c r="T1858" i="38"/>
  <c r="O1858" i="38"/>
  <c r="P1858" i="38"/>
  <c r="N1858" i="38"/>
  <c r="Q1859" i="38"/>
  <c r="S1859" i="38"/>
  <c r="T1859" i="38"/>
  <c r="R1859" i="38"/>
  <c r="M1860" i="38"/>
  <c r="O1859" i="38"/>
  <c r="N1859" i="38"/>
  <c r="P1859" i="38"/>
  <c r="M1861" i="38"/>
  <c r="T1860" i="38"/>
  <c r="Q1860" i="38"/>
  <c r="S1860" i="38"/>
  <c r="R1860" i="38"/>
  <c r="O1860" i="38"/>
  <c r="P1860" i="38"/>
  <c r="N1860" i="38"/>
  <c r="T1861" i="38"/>
  <c r="S1861" i="38"/>
  <c r="M1862" i="38"/>
  <c r="Q1861" i="38"/>
  <c r="R1861" i="38"/>
  <c r="O1861" i="38"/>
  <c r="N1861" i="38"/>
  <c r="Q1862" i="38"/>
  <c r="M1863" i="38"/>
  <c r="R1862" i="38"/>
  <c r="T1862" i="38"/>
  <c r="S1862" i="38"/>
  <c r="O1862" i="38"/>
  <c r="P1862" i="38"/>
  <c r="N1862" i="38"/>
  <c r="P1861" i="38"/>
  <c r="T1863" i="38"/>
  <c r="M1864" i="38"/>
  <c r="Q1863" i="38"/>
  <c r="S1863" i="38"/>
  <c r="R1863" i="38"/>
  <c r="O1863" i="38"/>
  <c r="N1863" i="38"/>
  <c r="P1863" i="38"/>
  <c r="T1864" i="38"/>
  <c r="S1864" i="38"/>
  <c r="M1865" i="38"/>
  <c r="R1864" i="38"/>
  <c r="Q1864" i="38"/>
  <c r="O1864" i="38"/>
  <c r="P1864" i="38"/>
  <c r="N1864" i="38"/>
  <c r="M1866" i="38"/>
  <c r="R1865" i="38"/>
  <c r="T1865" i="38"/>
  <c r="S1865" i="38"/>
  <c r="Q1865" i="38"/>
  <c r="O1865" i="38"/>
  <c r="N1865" i="38"/>
  <c r="P1865" i="38"/>
  <c r="Q1866" i="38"/>
  <c r="S1866" i="38"/>
  <c r="M1867" i="38"/>
  <c r="T1866" i="38"/>
  <c r="R1866" i="38"/>
  <c r="O1866" i="38"/>
  <c r="P1866" i="38"/>
  <c r="N1866" i="38"/>
  <c r="M1868" i="38"/>
  <c r="R1867" i="38"/>
  <c r="Q1867" i="38"/>
  <c r="T1867" i="38"/>
  <c r="S1867" i="38"/>
  <c r="O1867" i="38"/>
  <c r="N1867" i="38"/>
  <c r="P1867" i="38"/>
  <c r="R1868" i="38"/>
  <c r="M1869" i="38"/>
  <c r="T1868" i="38"/>
  <c r="S1868" i="38"/>
  <c r="Q1868" i="38"/>
  <c r="O1868" i="38"/>
  <c r="P1868" i="38"/>
  <c r="N1868" i="38"/>
  <c r="M1870" i="38"/>
  <c r="R1869" i="38"/>
  <c r="Q1869" i="38"/>
  <c r="T1869" i="38"/>
  <c r="S1869" i="38"/>
  <c r="O1869" i="38"/>
  <c r="P1869" i="38"/>
  <c r="N1869" i="38"/>
  <c r="T1870" i="38"/>
  <c r="Q1870" i="38"/>
  <c r="M1871" i="38"/>
  <c r="S1870" i="38"/>
  <c r="R1870" i="38"/>
  <c r="O1870" i="38"/>
  <c r="P1870" i="38"/>
  <c r="N1870" i="38"/>
  <c r="Q1871" i="38"/>
  <c r="S1871" i="38"/>
  <c r="R1871" i="38"/>
  <c r="T1871" i="38"/>
  <c r="M1872" i="38"/>
  <c r="O1871" i="38"/>
  <c r="P1871" i="38"/>
  <c r="N1871" i="38"/>
  <c r="T1872" i="38"/>
  <c r="M1873" i="38"/>
  <c r="R1872" i="38"/>
  <c r="S1872" i="38"/>
  <c r="Q1872" i="38"/>
  <c r="O1872" i="38"/>
  <c r="P1872" i="38"/>
  <c r="N1872" i="38"/>
  <c r="M1874" i="38"/>
  <c r="S1873" i="38"/>
  <c r="T1873" i="38"/>
  <c r="Q1873" i="38"/>
  <c r="R1873" i="38"/>
  <c r="O1873" i="38"/>
  <c r="P1873" i="38"/>
  <c r="N1873" i="38"/>
  <c r="M1875" i="38"/>
  <c r="Q1874" i="38"/>
  <c r="T1874" i="38"/>
  <c r="R1874" i="38"/>
  <c r="S1874" i="38"/>
  <c r="O1874" i="38"/>
  <c r="P1874" i="38"/>
  <c r="N1874" i="38"/>
  <c r="N1875" i="38"/>
  <c r="M1876" i="38"/>
  <c r="Q1875" i="38"/>
  <c r="R1875" i="38"/>
  <c r="T1875" i="38"/>
  <c r="S1875" i="38"/>
  <c r="O1875" i="38"/>
  <c r="P1875" i="38"/>
  <c r="S1876" i="38"/>
  <c r="Q1876" i="38"/>
  <c r="R1876" i="38"/>
  <c r="T1876" i="38"/>
  <c r="M1877" i="38"/>
  <c r="O1876" i="38"/>
  <c r="P1876" i="38"/>
  <c r="N1876" i="38"/>
  <c r="N1877" i="38"/>
  <c r="Q1877" i="38"/>
  <c r="T1877" i="38"/>
  <c r="S1877" i="38"/>
  <c r="M1878" i="38"/>
  <c r="R1877" i="38"/>
  <c r="O1877" i="38"/>
  <c r="P1877" i="38"/>
  <c r="R1878" i="38"/>
  <c r="T1878" i="38"/>
  <c r="S1878" i="38"/>
  <c r="M1879" i="38"/>
  <c r="Q1878" i="38"/>
  <c r="O1878" i="38"/>
  <c r="N1878" i="38"/>
  <c r="P1878" i="38"/>
  <c r="R1879" i="38"/>
  <c r="T1879" i="38"/>
  <c r="S1879" i="38"/>
  <c r="M1880" i="38"/>
  <c r="Q1879" i="38"/>
  <c r="O1879" i="38"/>
  <c r="N1879" i="38"/>
  <c r="P1879" i="38"/>
  <c r="Q1880" i="38"/>
  <c r="T1880" i="38"/>
  <c r="S1880" i="38"/>
  <c r="M1881" i="38"/>
  <c r="R1880" i="38"/>
  <c r="O1880" i="38"/>
  <c r="N1880" i="38"/>
  <c r="P1880" i="38"/>
  <c r="Q1881" i="38"/>
  <c r="R1881" i="38"/>
  <c r="T1881" i="38"/>
  <c r="S1881" i="38"/>
  <c r="M1882" i="38"/>
  <c r="O1881" i="38"/>
  <c r="N1881" i="38"/>
  <c r="P1881" i="38"/>
  <c r="M1883" i="38"/>
  <c r="T1882" i="38"/>
  <c r="Q1882" i="38"/>
  <c r="S1882" i="38"/>
  <c r="R1882" i="38"/>
  <c r="O1882" i="38"/>
  <c r="N1882" i="38"/>
  <c r="P1882" i="38"/>
  <c r="Q1883" i="38"/>
  <c r="S1883" i="38"/>
  <c r="T1883" i="38"/>
  <c r="R1883" i="38"/>
  <c r="M1884" i="38"/>
  <c r="O1883" i="38"/>
  <c r="N1883" i="38"/>
  <c r="P1883" i="38"/>
  <c r="R1884" i="38"/>
  <c r="S1884" i="38"/>
  <c r="Q1884" i="38"/>
  <c r="M1885" i="38"/>
  <c r="T1884" i="38"/>
  <c r="O1884" i="38"/>
  <c r="N1884" i="38"/>
  <c r="P1884" i="38"/>
  <c r="R1885" i="38"/>
  <c r="Q1885" i="38"/>
  <c r="T1885" i="38"/>
  <c r="M1886" i="38"/>
  <c r="S1885" i="38"/>
  <c r="O1885" i="38"/>
  <c r="N1885" i="38"/>
  <c r="P1885" i="38"/>
  <c r="R1886" i="38"/>
  <c r="T1886" i="38"/>
  <c r="M1887" i="38"/>
  <c r="Q1886" i="38"/>
  <c r="S1886" i="38"/>
  <c r="O1886" i="38"/>
  <c r="P1886" i="38"/>
  <c r="N1886" i="38"/>
  <c r="T1887" i="38"/>
  <c r="S1887" i="38"/>
  <c r="M1888" i="38"/>
  <c r="Q1887" i="38"/>
  <c r="R1887" i="38"/>
  <c r="O1887" i="38"/>
  <c r="P1887" i="38"/>
  <c r="N1887" i="38"/>
  <c r="M1889" i="38"/>
  <c r="T1888" i="38"/>
  <c r="S1888" i="38"/>
  <c r="R1888" i="38"/>
  <c r="Q1888" i="38"/>
  <c r="O1888" i="38"/>
  <c r="P1888" i="38"/>
  <c r="N1888" i="38"/>
  <c r="S1889" i="38"/>
  <c r="R1889" i="38"/>
  <c r="Q1889" i="38"/>
  <c r="M1890" i="38"/>
  <c r="T1889" i="38"/>
  <c r="O1889" i="38"/>
  <c r="N1889" i="38"/>
  <c r="P1889" i="38"/>
  <c r="T1890" i="38"/>
  <c r="M1891" i="38"/>
  <c r="S1890" i="38"/>
  <c r="Q1890" i="38"/>
  <c r="R1890" i="38"/>
  <c r="O1890" i="38"/>
  <c r="N1890" i="38"/>
  <c r="P1890" i="38"/>
  <c r="T1891" i="38"/>
  <c r="S1891" i="38"/>
  <c r="M1892" i="38"/>
  <c r="R1891" i="38"/>
  <c r="Q1891" i="38"/>
  <c r="O1891" i="38"/>
  <c r="P1891" i="38"/>
  <c r="N1891" i="38"/>
  <c r="T1892" i="38"/>
  <c r="R1892" i="38"/>
  <c r="S1892" i="38"/>
  <c r="M1893" i="38"/>
  <c r="Q1892" i="38"/>
  <c r="O1892" i="38"/>
  <c r="N1892" i="38"/>
  <c r="P1892" i="38"/>
  <c r="S1893" i="38"/>
  <c r="M1894" i="38"/>
  <c r="Q1893" i="38"/>
  <c r="T1893" i="38"/>
  <c r="R1893" i="38"/>
  <c r="O1893" i="38"/>
  <c r="N1893" i="38"/>
  <c r="P1893" i="38"/>
  <c r="T1894" i="38"/>
  <c r="S1894" i="38"/>
  <c r="R1894" i="38"/>
  <c r="M1895" i="38"/>
  <c r="Q1894" i="38"/>
  <c r="O1894" i="38"/>
  <c r="N1894" i="38"/>
  <c r="P1894" i="38"/>
  <c r="S1895" i="38"/>
  <c r="R1895" i="38"/>
  <c r="M1896" i="38"/>
  <c r="Q1895" i="38"/>
  <c r="T1895" i="38"/>
  <c r="O1895" i="38"/>
  <c r="N1895" i="38"/>
  <c r="P1895" i="38"/>
  <c r="M1897" i="38"/>
  <c r="R1896" i="38"/>
  <c r="T1896" i="38"/>
  <c r="Q1896" i="38"/>
  <c r="S1896" i="38"/>
  <c r="O1896" i="38"/>
  <c r="P1896" i="38"/>
  <c r="N1896" i="38"/>
  <c r="R1897" i="38"/>
  <c r="T1897" i="38"/>
  <c r="M1898" i="38"/>
  <c r="Q1897" i="38"/>
  <c r="S1897" i="38"/>
  <c r="O1897" i="38"/>
  <c r="P1897" i="38"/>
  <c r="N1897" i="38"/>
  <c r="S1898" i="38"/>
  <c r="Q1898" i="38"/>
  <c r="R1898" i="38"/>
  <c r="T1898" i="38"/>
  <c r="M1899" i="38"/>
  <c r="O1898" i="38"/>
  <c r="P1898" i="38"/>
  <c r="N1898" i="38"/>
  <c r="S1899" i="38"/>
  <c r="M1900" i="38"/>
  <c r="T1899" i="38"/>
  <c r="R1899" i="38"/>
  <c r="Q1899" i="38"/>
  <c r="O1899" i="38"/>
  <c r="P1899" i="38"/>
  <c r="N1899" i="38"/>
  <c r="M1901" i="38"/>
  <c r="Q1900" i="38"/>
  <c r="R1900" i="38"/>
  <c r="T1900" i="38"/>
  <c r="S1900" i="38"/>
  <c r="O1900" i="38"/>
  <c r="N1900" i="38"/>
  <c r="P1900" i="38"/>
  <c r="M1902" i="38"/>
  <c r="T1901" i="38"/>
  <c r="S1901" i="38"/>
  <c r="R1901" i="38"/>
  <c r="Q1901" i="38"/>
  <c r="O1901" i="38"/>
  <c r="N1901" i="38"/>
  <c r="P1901" i="38"/>
  <c r="T1902" i="38"/>
  <c r="M1903" i="38"/>
  <c r="S1902" i="38"/>
  <c r="Q1902" i="38"/>
  <c r="R1902" i="38"/>
  <c r="O1902" i="38"/>
  <c r="P1902" i="38"/>
  <c r="N1902" i="38"/>
  <c r="S1903" i="38"/>
  <c r="M1904" i="38"/>
  <c r="R1903" i="38"/>
  <c r="T1903" i="38"/>
  <c r="Q1903" i="38"/>
  <c r="O1903" i="38"/>
  <c r="P1903" i="38"/>
  <c r="N1903" i="38"/>
  <c r="S1904" i="38"/>
  <c r="T1904" i="38"/>
  <c r="M1905" i="38"/>
  <c r="R1904" i="38"/>
  <c r="Q1904" i="38"/>
  <c r="O1904" i="38"/>
  <c r="P1904" i="38"/>
  <c r="N1904" i="38"/>
  <c r="T1905" i="38"/>
  <c r="S1905" i="38"/>
  <c r="M1906" i="38"/>
  <c r="R1905" i="38"/>
  <c r="Q1905" i="38"/>
  <c r="O1905" i="38"/>
  <c r="N1905" i="38"/>
  <c r="M1907" i="38"/>
  <c r="T1906" i="38"/>
  <c r="S1906" i="38"/>
  <c r="Q1906" i="38"/>
  <c r="R1906" i="38"/>
  <c r="O1906" i="38"/>
  <c r="N1906" i="38"/>
  <c r="P1906" i="38"/>
  <c r="P1905" i="38"/>
  <c r="T1907" i="38"/>
  <c r="M1908" i="38"/>
  <c r="Q1907" i="38"/>
  <c r="R1907" i="38"/>
  <c r="S1907" i="38"/>
  <c r="O1907" i="38"/>
  <c r="N1907" i="38"/>
  <c r="P1907" i="38"/>
  <c r="S1908" i="38"/>
  <c r="R1908" i="38"/>
  <c r="Q1908" i="38"/>
  <c r="T1908" i="38"/>
  <c r="M1909" i="38"/>
  <c r="O1908" i="38"/>
  <c r="P1908" i="38"/>
  <c r="N1908" i="38"/>
  <c r="S1909" i="38"/>
  <c r="Q1909" i="38"/>
  <c r="R1909" i="38"/>
  <c r="T1909" i="38"/>
  <c r="M1910" i="38"/>
  <c r="O1909" i="38"/>
  <c r="N1909" i="38"/>
  <c r="P1909" i="38"/>
  <c r="Q1910" i="38"/>
  <c r="T1910" i="38"/>
  <c r="M1911" i="38"/>
  <c r="R1910" i="38"/>
  <c r="S1910" i="38"/>
  <c r="O1910" i="38"/>
  <c r="P1910" i="38"/>
  <c r="N1910" i="38"/>
  <c r="T1911" i="38"/>
  <c r="R1911" i="38"/>
  <c r="M1912" i="38"/>
  <c r="Q1911" i="38"/>
  <c r="S1911" i="38"/>
  <c r="O1911" i="38"/>
  <c r="P1911" i="38"/>
  <c r="N1911" i="38"/>
  <c r="Q1912" i="38"/>
  <c r="R1912" i="38"/>
  <c r="T1912" i="38"/>
  <c r="S1912" i="38"/>
  <c r="M1913" i="38"/>
  <c r="O1912" i="38"/>
  <c r="P1912" i="38"/>
  <c r="N1912" i="38"/>
  <c r="M1914" i="38"/>
  <c r="Q1913" i="38"/>
  <c r="R1913" i="38"/>
  <c r="T1913" i="38"/>
  <c r="S1913" i="38"/>
  <c r="O1913" i="38"/>
  <c r="P1913" i="38"/>
  <c r="N1913" i="38"/>
  <c r="T1914" i="38"/>
  <c r="Q1914" i="38"/>
  <c r="S1914" i="38"/>
  <c r="M1915" i="38"/>
  <c r="R1914" i="38"/>
  <c r="O1914" i="38"/>
  <c r="P1914" i="38"/>
  <c r="N1914" i="38"/>
  <c r="R1915" i="38"/>
  <c r="T1915" i="38"/>
  <c r="S1915" i="38"/>
  <c r="Q1915" i="38"/>
  <c r="M1916" i="38"/>
  <c r="O1915" i="38"/>
  <c r="P1915" i="38"/>
  <c r="N1915" i="38"/>
  <c r="M1917" i="38"/>
  <c r="Q1916" i="38"/>
  <c r="S1916" i="38"/>
  <c r="R1916" i="38"/>
  <c r="T1916" i="38"/>
  <c r="O1916" i="38"/>
  <c r="P1916" i="38"/>
  <c r="N1916" i="38"/>
  <c r="M1918" i="38"/>
  <c r="T1917" i="38"/>
  <c r="R1917" i="38"/>
  <c r="Q1917" i="38"/>
  <c r="S1917" i="38"/>
  <c r="O1917" i="38"/>
  <c r="P1917" i="38"/>
  <c r="N1917" i="38"/>
  <c r="R1918" i="38"/>
  <c r="S1918" i="38"/>
  <c r="Q1918" i="38"/>
  <c r="T1918" i="38"/>
  <c r="M1919" i="38"/>
  <c r="O1918" i="38"/>
  <c r="P1918" i="38"/>
  <c r="N1918" i="38"/>
  <c r="T1919" i="38"/>
  <c r="S1919" i="38"/>
  <c r="M1920" i="38"/>
  <c r="R1919" i="38"/>
  <c r="Q1919" i="38"/>
  <c r="O1919" i="38"/>
  <c r="P1919" i="38"/>
  <c r="N1919" i="38"/>
  <c r="M1921" i="38"/>
  <c r="Q1920" i="38"/>
  <c r="T1920" i="38"/>
  <c r="S1920" i="38"/>
  <c r="R1920" i="38"/>
  <c r="O1920" i="38"/>
  <c r="P1920" i="38"/>
  <c r="N1920" i="38"/>
  <c r="R1921" i="38"/>
  <c r="M1922" i="38"/>
  <c r="S1921" i="38"/>
  <c r="T1921" i="38"/>
  <c r="Q1921" i="38"/>
  <c r="O1921" i="38"/>
  <c r="P1921" i="38"/>
  <c r="N1921" i="38"/>
  <c r="Q1922" i="38"/>
  <c r="T1922" i="38"/>
  <c r="R1922" i="38"/>
  <c r="M1923" i="38"/>
  <c r="S1922" i="38"/>
  <c r="O1922" i="38"/>
  <c r="P1922" i="38"/>
  <c r="N1922" i="38"/>
  <c r="N1923" i="38"/>
  <c r="T1923" i="38"/>
  <c r="S1923" i="38"/>
  <c r="Q1923" i="38"/>
  <c r="R1923" i="38"/>
  <c r="M1924" i="38"/>
  <c r="O1923" i="38"/>
  <c r="P1923" i="38"/>
  <c r="S1924" i="38"/>
  <c r="T1924" i="38"/>
  <c r="Q1924" i="38"/>
  <c r="M1925" i="38"/>
  <c r="R1924" i="38"/>
  <c r="O1924" i="38"/>
  <c r="P1924" i="38"/>
  <c r="N1924" i="38"/>
  <c r="N1925" i="38"/>
  <c r="T1925" i="38"/>
  <c r="S1925" i="38"/>
  <c r="R1925" i="38"/>
  <c r="Q1925" i="38"/>
  <c r="M1926" i="38"/>
  <c r="O1925" i="38"/>
  <c r="P1925" i="38"/>
  <c r="Q1926" i="38"/>
  <c r="M1927" i="38"/>
  <c r="T1926" i="38"/>
  <c r="R1926" i="38"/>
  <c r="S1926" i="38"/>
  <c r="O1926" i="38"/>
  <c r="P1926" i="38"/>
  <c r="N1926" i="38"/>
  <c r="N1927" i="38"/>
  <c r="T1927" i="38"/>
  <c r="S1927" i="38"/>
  <c r="Q1927" i="38"/>
  <c r="R1927" i="38"/>
  <c r="M1928" i="38"/>
  <c r="O1927" i="38"/>
  <c r="P1927" i="38"/>
  <c r="M1929" i="38"/>
  <c r="R1928" i="38"/>
  <c r="Q1928" i="38"/>
  <c r="T1928" i="38"/>
  <c r="S1928" i="38"/>
  <c r="O1928" i="38"/>
  <c r="P1928" i="38"/>
  <c r="N1928" i="38"/>
  <c r="R1929" i="38"/>
  <c r="M1930" i="38"/>
  <c r="T1929" i="38"/>
  <c r="S1929" i="38"/>
  <c r="Q1929" i="38"/>
  <c r="O1929" i="38"/>
  <c r="P1929" i="38"/>
  <c r="N1929" i="38"/>
  <c r="R1930" i="38"/>
  <c r="M1931" i="38"/>
  <c r="Q1930" i="38"/>
  <c r="T1930" i="38"/>
  <c r="S1930" i="38"/>
  <c r="O1930" i="38"/>
  <c r="P1930" i="38"/>
  <c r="N1930" i="38"/>
  <c r="Q1931" i="38"/>
  <c r="S1931" i="38"/>
  <c r="R1931" i="38"/>
  <c r="T1931" i="38"/>
  <c r="M1932" i="38"/>
  <c r="O1931" i="38"/>
  <c r="P1931" i="38"/>
  <c r="N1931" i="38"/>
  <c r="N1932" i="38"/>
  <c r="S1932" i="38"/>
  <c r="R1932" i="38"/>
  <c r="Q1932" i="38"/>
  <c r="T1932" i="38"/>
  <c r="M1933" i="38"/>
  <c r="O1932" i="38"/>
  <c r="P1932" i="38"/>
  <c r="S1933" i="38"/>
  <c r="R1933" i="38"/>
  <c r="M1934" i="38"/>
  <c r="Q1933" i="38"/>
  <c r="T1933" i="38"/>
  <c r="O1933" i="38"/>
  <c r="P1933" i="38"/>
  <c r="N1933" i="38"/>
  <c r="T1934" i="38"/>
  <c r="Q1934" i="38"/>
  <c r="M1935" i="38"/>
  <c r="S1934" i="38"/>
  <c r="R1934" i="38"/>
  <c r="O1934" i="38"/>
  <c r="N1934" i="38"/>
  <c r="P1934" i="38"/>
  <c r="R1935" i="38"/>
  <c r="T1935" i="38"/>
  <c r="S1935" i="38"/>
  <c r="Q1935" i="38"/>
  <c r="M1936" i="38"/>
  <c r="O1935" i="38"/>
  <c r="P1935" i="38"/>
  <c r="N1935" i="38"/>
  <c r="N1936" i="38"/>
  <c r="M1937" i="38"/>
  <c r="Q1936" i="38"/>
  <c r="S1936" i="38"/>
  <c r="R1936" i="38"/>
  <c r="T1936" i="38"/>
  <c r="O1936" i="38"/>
  <c r="P1936" i="38"/>
  <c r="S1937" i="38"/>
  <c r="R1937" i="38"/>
  <c r="Q1937" i="38"/>
  <c r="T1937" i="38"/>
  <c r="M1938" i="38"/>
  <c r="O1937" i="38"/>
  <c r="P1937" i="38"/>
  <c r="N1937" i="38"/>
  <c r="N1938" i="38"/>
  <c r="T1938" i="38"/>
  <c r="R1938" i="38"/>
  <c r="S1938" i="38"/>
  <c r="Q1938" i="38"/>
  <c r="M1939" i="38"/>
  <c r="O1938" i="38"/>
  <c r="P1938" i="38"/>
  <c r="M1940" i="38"/>
  <c r="T1939" i="38"/>
  <c r="S1939" i="38"/>
  <c r="R1939" i="38"/>
  <c r="Q1939" i="38"/>
  <c r="O1939" i="38"/>
  <c r="P1939" i="38"/>
  <c r="N1939" i="38"/>
  <c r="Q1940" i="38"/>
  <c r="T1940" i="38"/>
  <c r="R1940" i="38"/>
  <c r="S1940" i="38"/>
  <c r="M1941" i="38"/>
  <c r="O1940" i="38"/>
  <c r="P1940" i="38"/>
  <c r="N1940" i="38"/>
  <c r="R1941" i="38"/>
  <c r="T1941" i="38"/>
  <c r="S1941" i="38"/>
  <c r="Q1941" i="38"/>
  <c r="M1942" i="38"/>
  <c r="O1941" i="38"/>
  <c r="P1941" i="38"/>
  <c r="N1941" i="38"/>
  <c r="Q1942" i="38"/>
  <c r="T1942" i="38"/>
  <c r="S1942" i="38"/>
  <c r="R1942" i="38"/>
  <c r="M1943" i="38"/>
  <c r="O1942" i="38"/>
  <c r="P1942" i="38"/>
  <c r="N1942" i="38"/>
  <c r="S1943" i="38"/>
  <c r="M1944" i="38"/>
  <c r="Q1943" i="38"/>
  <c r="R1943" i="38"/>
  <c r="T1943" i="38"/>
  <c r="O1943" i="38"/>
  <c r="P1943" i="38"/>
  <c r="N1943" i="38"/>
  <c r="N1944" i="38"/>
  <c r="T1944" i="38"/>
  <c r="Q1944" i="38"/>
  <c r="S1944" i="38"/>
  <c r="R1944" i="38"/>
  <c r="M1945" i="38"/>
  <c r="O1944" i="38"/>
  <c r="P1944" i="38"/>
  <c r="N1945" i="38"/>
  <c r="R1945" i="38"/>
  <c r="T1945" i="38"/>
  <c r="S1945" i="38"/>
  <c r="M1946" i="38"/>
  <c r="Q1945" i="38"/>
  <c r="O1945" i="38"/>
  <c r="P1945" i="38"/>
  <c r="Q1946" i="38"/>
  <c r="R1946" i="38"/>
  <c r="T1946" i="38"/>
  <c r="M1947" i="38"/>
  <c r="S1946" i="38"/>
  <c r="O1946" i="38"/>
  <c r="P1946" i="38"/>
  <c r="N1946" i="38"/>
  <c r="N1947" i="38"/>
  <c r="T1947" i="38"/>
  <c r="S1947" i="38"/>
  <c r="M1948" i="38"/>
  <c r="Q1947" i="38"/>
  <c r="R1947" i="38"/>
  <c r="O1947" i="38"/>
  <c r="P1947" i="38"/>
  <c r="R1948" i="38"/>
  <c r="Q1948" i="38"/>
  <c r="M1949" i="38"/>
  <c r="T1948" i="38"/>
  <c r="S1948" i="38"/>
  <c r="O1948" i="38"/>
  <c r="N1948" i="38"/>
  <c r="N1949" i="38"/>
  <c r="P1948" i="38"/>
  <c r="Q1949" i="38"/>
  <c r="M1950" i="38"/>
  <c r="N1950" i="38"/>
  <c r="S1949" i="38"/>
  <c r="R1949" i="38"/>
  <c r="T1949" i="38"/>
  <c r="O1949" i="38"/>
  <c r="P1949" i="38"/>
  <c r="S1950" i="38"/>
  <c r="T1950" i="38"/>
  <c r="M1951" i="38"/>
  <c r="Q1950" i="38"/>
  <c r="R1950" i="38"/>
  <c r="O1950" i="38"/>
  <c r="P1950" i="38"/>
  <c r="R1951" i="38"/>
  <c r="S1951" i="38"/>
  <c r="M1952" i="38"/>
  <c r="T1951" i="38"/>
  <c r="Q1951" i="38"/>
  <c r="O1951" i="38"/>
  <c r="P1951" i="38"/>
  <c r="N1951" i="38"/>
  <c r="N1952" i="38"/>
  <c r="T1952" i="38"/>
  <c r="R1952" i="38"/>
  <c r="Q1952" i="38"/>
  <c r="S1952" i="38"/>
  <c r="M1953" i="38"/>
  <c r="O1952" i="38"/>
  <c r="P1952" i="38"/>
  <c r="M1954" i="38"/>
  <c r="R1953" i="38"/>
  <c r="S1953" i="38"/>
  <c r="Q1953" i="38"/>
  <c r="T1953" i="38"/>
  <c r="O1953" i="38"/>
  <c r="P1953" i="38"/>
  <c r="N1953" i="38"/>
  <c r="N1954" i="38"/>
  <c r="R1954" i="38"/>
  <c r="S1954" i="38"/>
  <c r="Q1954" i="38"/>
  <c r="T1954" i="38"/>
  <c r="M1955" i="38"/>
  <c r="O1954" i="38"/>
  <c r="P1954" i="38"/>
  <c r="Q1955" i="38"/>
  <c r="S1955" i="38"/>
  <c r="T1955" i="38"/>
  <c r="R1955" i="38"/>
  <c r="M1956" i="38"/>
  <c r="O1955" i="38"/>
  <c r="P1955" i="38"/>
  <c r="N1955" i="38"/>
  <c r="N1956" i="38"/>
  <c r="M1957" i="38"/>
  <c r="T1956" i="38"/>
  <c r="Q1956" i="38"/>
  <c r="R1956" i="38"/>
  <c r="S1956" i="38"/>
  <c r="O1956" i="38"/>
  <c r="P1956" i="38"/>
  <c r="T1957" i="38"/>
  <c r="Q1957" i="38"/>
  <c r="S1957" i="38"/>
  <c r="M1958" i="38"/>
  <c r="R1957" i="38"/>
  <c r="O1957" i="38"/>
  <c r="P1957" i="38"/>
  <c r="N1957" i="38"/>
  <c r="M1959" i="38"/>
  <c r="R1958" i="38"/>
  <c r="T1958" i="38"/>
  <c r="S1958" i="38"/>
  <c r="Q1958" i="38"/>
  <c r="O1958" i="38"/>
  <c r="P1958" i="38"/>
  <c r="N1958" i="38"/>
  <c r="N1959" i="38"/>
  <c r="M1960" i="38"/>
  <c r="R1959" i="38"/>
  <c r="Q1959" i="38"/>
  <c r="T1959" i="38"/>
  <c r="S1959" i="38"/>
  <c r="O1959" i="38"/>
  <c r="P1959" i="38"/>
  <c r="Q1960" i="38"/>
  <c r="S1960" i="38"/>
  <c r="R1960" i="38"/>
  <c r="M1961" i="38"/>
  <c r="T1960" i="38"/>
  <c r="O1960" i="38"/>
  <c r="P1960" i="38"/>
  <c r="N1960" i="38"/>
  <c r="Q1961" i="38"/>
  <c r="M1962" i="38"/>
  <c r="R1961" i="38"/>
  <c r="T1961" i="38"/>
  <c r="S1961" i="38"/>
  <c r="O1961" i="38"/>
  <c r="P1961" i="38"/>
  <c r="N1961" i="38"/>
  <c r="N1962" i="38"/>
  <c r="M1963" i="38"/>
  <c r="N1963" i="38"/>
  <c r="R1962" i="38"/>
  <c r="T1962" i="38"/>
  <c r="S1962" i="38"/>
  <c r="Q1962" i="38"/>
  <c r="O1962" i="38"/>
  <c r="P1962" i="38"/>
  <c r="Q1963" i="38"/>
  <c r="T1963" i="38"/>
  <c r="R1963" i="38"/>
  <c r="S1963" i="38"/>
  <c r="M1964" i="38"/>
  <c r="O1963" i="38"/>
  <c r="P1963" i="38"/>
  <c r="Q1964" i="38"/>
  <c r="R1964" i="38"/>
  <c r="M1965" i="38"/>
  <c r="T1964" i="38"/>
  <c r="S1964" i="38"/>
  <c r="O1964" i="38"/>
  <c r="P1964" i="38"/>
  <c r="N1964" i="38"/>
  <c r="N1965" i="38"/>
  <c r="S1965" i="38"/>
  <c r="M1966" i="38"/>
  <c r="Q1965" i="38"/>
  <c r="R1965" i="38"/>
  <c r="T1965" i="38"/>
  <c r="O1965" i="38"/>
  <c r="P1965" i="38"/>
  <c r="Q1966" i="38"/>
  <c r="T1966" i="38"/>
  <c r="M1967" i="38"/>
  <c r="R1966" i="38"/>
  <c r="S1966" i="38"/>
  <c r="O1966" i="38"/>
  <c r="P1966" i="38"/>
  <c r="N1966" i="38"/>
  <c r="T1967" i="38"/>
  <c r="Q1967" i="38"/>
  <c r="S1967" i="38"/>
  <c r="M1968" i="38"/>
  <c r="R1967" i="38"/>
  <c r="O1967" i="38"/>
  <c r="P1967" i="38"/>
  <c r="N1967" i="38"/>
  <c r="T1968" i="38"/>
  <c r="M1969" i="38"/>
  <c r="R1968" i="38"/>
  <c r="S1968" i="38"/>
  <c r="Q1968" i="38"/>
  <c r="O1968" i="38"/>
  <c r="N1968" i="38"/>
  <c r="P1968" i="38"/>
  <c r="R1969" i="38"/>
  <c r="Q1969" i="38"/>
  <c r="S1969" i="38"/>
  <c r="T1969" i="38"/>
  <c r="M1970" i="38"/>
  <c r="O1969" i="38"/>
  <c r="P1969" i="38"/>
  <c r="N1969" i="38"/>
  <c r="M1971" i="38"/>
  <c r="T1970" i="38"/>
  <c r="S1970" i="38"/>
  <c r="Q1970" i="38"/>
  <c r="R1970" i="38"/>
  <c r="O1970" i="38"/>
  <c r="P1970" i="38"/>
  <c r="N1970" i="38"/>
  <c r="S1971" i="38"/>
  <c r="M1972" i="38"/>
  <c r="R1971" i="38"/>
  <c r="Q1971" i="38"/>
  <c r="T1971" i="38"/>
  <c r="O1971" i="38"/>
  <c r="P1971" i="38"/>
  <c r="N1971" i="38"/>
  <c r="S1972" i="38"/>
  <c r="M1973" i="38"/>
  <c r="T1972" i="38"/>
  <c r="R1972" i="38"/>
  <c r="Q1972" i="38"/>
  <c r="O1972" i="38"/>
  <c r="P1972" i="38"/>
  <c r="N1972" i="38"/>
  <c r="Q1973" i="38"/>
  <c r="M1974" i="38"/>
  <c r="T1973" i="38"/>
  <c r="R1973" i="38"/>
  <c r="S1973" i="38"/>
  <c r="O1973" i="38"/>
  <c r="N1973" i="38"/>
  <c r="P1973" i="38"/>
  <c r="Q1974" i="38"/>
  <c r="R1974" i="38"/>
  <c r="T1974" i="38"/>
  <c r="S1974" i="38"/>
  <c r="M1975" i="38"/>
  <c r="O1974" i="38"/>
  <c r="N1974" i="38"/>
  <c r="P1974" i="38"/>
  <c r="R1975" i="38"/>
  <c r="Q1975" i="38"/>
  <c r="M1976" i="38"/>
  <c r="T1975" i="38"/>
  <c r="S1975" i="38"/>
  <c r="O1975" i="38"/>
  <c r="P1975" i="38"/>
  <c r="N1975" i="38"/>
  <c r="T1976" i="38"/>
  <c r="R1976" i="38"/>
  <c r="S1976" i="38"/>
  <c r="Q1976" i="38"/>
  <c r="M1977" i="38"/>
  <c r="O1976" i="38"/>
  <c r="N1976" i="38"/>
  <c r="P1976" i="38"/>
  <c r="M1978" i="38"/>
  <c r="S1977" i="38"/>
  <c r="Q1977" i="38"/>
  <c r="R1977" i="38"/>
  <c r="T1977" i="38"/>
  <c r="O1977" i="38"/>
  <c r="P1977" i="38"/>
  <c r="N1977" i="38"/>
  <c r="S1978" i="38"/>
  <c r="Q1978" i="38"/>
  <c r="T1978" i="38"/>
  <c r="M1979" i="38"/>
  <c r="R1978" i="38"/>
  <c r="O1978" i="38"/>
  <c r="P1978" i="38"/>
  <c r="N1978" i="38"/>
  <c r="R1979" i="38"/>
  <c r="S1979" i="38"/>
  <c r="Q1979" i="38"/>
  <c r="T1979" i="38"/>
  <c r="M1980" i="38"/>
  <c r="O1979" i="38"/>
  <c r="P1979" i="38"/>
  <c r="N1979" i="38"/>
  <c r="M1981" i="38"/>
  <c r="Q1980" i="38"/>
  <c r="R1980" i="38"/>
  <c r="T1980" i="38"/>
  <c r="S1980" i="38"/>
  <c r="O1980" i="38"/>
  <c r="P1980" i="38"/>
  <c r="N1980" i="38"/>
  <c r="M1982" i="38"/>
  <c r="R1981" i="38"/>
  <c r="T1981" i="38"/>
  <c r="Q1981" i="38"/>
  <c r="S1981" i="38"/>
  <c r="O1981" i="38"/>
  <c r="P1981" i="38"/>
  <c r="N1981" i="38"/>
  <c r="T1982" i="38"/>
  <c r="S1982" i="38"/>
  <c r="M1983" i="38"/>
  <c r="Q1982" i="38"/>
  <c r="R1982" i="38"/>
  <c r="O1982" i="38"/>
  <c r="P1982" i="38"/>
  <c r="N1982" i="38"/>
  <c r="M1984" i="38"/>
  <c r="Q1983" i="38"/>
  <c r="R1983" i="38"/>
  <c r="T1983" i="38"/>
  <c r="S1983" i="38"/>
  <c r="O1983" i="38"/>
  <c r="P1983" i="38"/>
  <c r="N1983" i="38"/>
  <c r="T1984" i="38"/>
  <c r="M1985" i="38"/>
  <c r="R1984" i="38"/>
  <c r="S1984" i="38"/>
  <c r="Q1984" i="38"/>
  <c r="O1984" i="38"/>
  <c r="P1984" i="38"/>
  <c r="N1984" i="38"/>
  <c r="S1985" i="38"/>
  <c r="M1986" i="38"/>
  <c r="Q1985" i="38"/>
  <c r="R1985" i="38"/>
  <c r="T1985" i="38"/>
  <c r="O1985" i="38"/>
  <c r="P1985" i="38"/>
  <c r="N1985" i="38"/>
  <c r="S1986" i="38"/>
  <c r="Q1986" i="38"/>
  <c r="R1986" i="38"/>
  <c r="T1986" i="38"/>
  <c r="M1987" i="38"/>
  <c r="O1986" i="38"/>
  <c r="P1986" i="38"/>
  <c r="N1986" i="38"/>
  <c r="S1987" i="38"/>
  <c r="M1988" i="38"/>
  <c r="Q1987" i="38"/>
  <c r="R1987" i="38"/>
  <c r="T1987" i="38"/>
  <c r="O1987" i="38"/>
  <c r="P1987" i="38"/>
  <c r="N1987" i="38"/>
  <c r="Q1988" i="38"/>
  <c r="R1988" i="38"/>
  <c r="S1988" i="38"/>
  <c r="T1988" i="38"/>
  <c r="M1989" i="38"/>
  <c r="O1988" i="38"/>
  <c r="P1988" i="38"/>
  <c r="N1988" i="38"/>
  <c r="N1989" i="38"/>
  <c r="T1989" i="38"/>
  <c r="S1989" i="38"/>
  <c r="Q1989" i="38"/>
  <c r="M1990" i="38"/>
  <c r="R1989" i="38"/>
  <c r="O1989" i="38"/>
  <c r="P1989" i="38"/>
  <c r="R1990" i="38"/>
  <c r="S1990" i="38"/>
  <c r="M1991" i="38"/>
  <c r="T1990" i="38"/>
  <c r="Q1990" i="38"/>
  <c r="O1990" i="38"/>
  <c r="P1990" i="38"/>
  <c r="N1990" i="38"/>
  <c r="N1991" i="38"/>
  <c r="R1991" i="38"/>
  <c r="S1991" i="38"/>
  <c r="T1991" i="38"/>
  <c r="M1992" i="38"/>
  <c r="Q1991" i="38"/>
  <c r="O1991" i="38"/>
  <c r="P1991" i="38"/>
  <c r="Q1992" i="38"/>
  <c r="T1992" i="38"/>
  <c r="R1992" i="38"/>
  <c r="S1992" i="38"/>
  <c r="M1993" i="38"/>
  <c r="O1992" i="38"/>
  <c r="N1992" i="38"/>
  <c r="P1992" i="38"/>
  <c r="N1993" i="38"/>
  <c r="M1994" i="38"/>
  <c r="S1993" i="38"/>
  <c r="T1993" i="38"/>
  <c r="Q1993" i="38"/>
  <c r="R1993" i="38"/>
  <c r="O1993" i="38"/>
  <c r="P1993" i="38"/>
  <c r="R1994" i="38"/>
  <c r="Q1994" i="38"/>
  <c r="T1994" i="38"/>
  <c r="S1994" i="38"/>
  <c r="M1995" i="38"/>
  <c r="O1994" i="38"/>
  <c r="P1994" i="38"/>
  <c r="N1994" i="38"/>
  <c r="N1995" i="38"/>
  <c r="T1995" i="38"/>
  <c r="Q1995" i="38"/>
  <c r="M1996" i="38"/>
  <c r="S1995" i="38"/>
  <c r="R1995" i="38"/>
  <c r="O1995" i="38"/>
  <c r="P1995" i="38"/>
  <c r="R1996" i="38"/>
  <c r="S1996" i="38"/>
  <c r="M1997" i="38"/>
  <c r="Q1996" i="38"/>
  <c r="T1996" i="38"/>
  <c r="O1996" i="38"/>
  <c r="P1996" i="38"/>
  <c r="N1996" i="38"/>
  <c r="R1997" i="38"/>
  <c r="Q1997" i="38"/>
  <c r="T1997" i="38"/>
  <c r="S1997" i="38"/>
  <c r="M1998" i="38"/>
  <c r="O1997" i="38"/>
  <c r="P1997" i="38"/>
  <c r="N1997" i="38"/>
  <c r="R1998" i="38"/>
  <c r="Q1998" i="38"/>
  <c r="S1998" i="38"/>
  <c r="M1999" i="38"/>
  <c r="T1998" i="38"/>
  <c r="O1998" i="38"/>
  <c r="P1998" i="38"/>
  <c r="N1998" i="38"/>
  <c r="N1999" i="38"/>
  <c r="R1999" i="38"/>
  <c r="S1999" i="38"/>
  <c r="M2000" i="38"/>
  <c r="T1999" i="38"/>
  <c r="Q1999" i="38"/>
  <c r="O1999" i="38"/>
  <c r="P1999" i="38"/>
  <c r="T2000" i="38"/>
  <c r="M2001" i="38"/>
  <c r="R2000" i="38"/>
  <c r="S2000" i="38"/>
  <c r="Q2000" i="38"/>
  <c r="O2000" i="38"/>
  <c r="P2000" i="38"/>
  <c r="N2000" i="38"/>
  <c r="M2002" i="38"/>
  <c r="Q2001" i="38"/>
  <c r="S2001" i="38"/>
  <c r="T2001" i="38"/>
  <c r="R2001" i="38"/>
  <c r="O2001" i="38"/>
  <c r="P2001" i="38"/>
  <c r="N2001" i="38"/>
  <c r="N2002" i="38"/>
  <c r="M2003" i="38"/>
  <c r="S2002" i="38"/>
  <c r="Q2002" i="38"/>
  <c r="T2002" i="38"/>
  <c r="R2002" i="38"/>
  <c r="O2002" i="38"/>
  <c r="P2002" i="38"/>
  <c r="R2003" i="38"/>
  <c r="S2003" i="38"/>
  <c r="Q2003" i="38"/>
  <c r="M2004" i="38"/>
  <c r="T2003" i="38"/>
  <c r="O2003" i="38"/>
  <c r="N2003" i="38"/>
  <c r="N2004" i="38"/>
  <c r="P2003" i="38"/>
  <c r="R2004" i="38"/>
  <c r="Q2004" i="38"/>
  <c r="S2004" i="38"/>
  <c r="M2005" i="38"/>
  <c r="T2004" i="38"/>
  <c r="O2004" i="38"/>
  <c r="P2004" i="38"/>
  <c r="M2006" i="38"/>
  <c r="R2005" i="38"/>
  <c r="S2005" i="38"/>
  <c r="Q2005" i="38"/>
  <c r="T2005" i="38"/>
  <c r="O2005" i="38"/>
  <c r="P2005" i="38"/>
  <c r="N2005" i="38"/>
  <c r="R2006" i="38"/>
  <c r="S2006" i="38"/>
  <c r="Q2006" i="38"/>
  <c r="T2006" i="38"/>
  <c r="M2007" i="38"/>
  <c r="O2006" i="38"/>
  <c r="P2006" i="38"/>
  <c r="N2006" i="38"/>
  <c r="Q2007" i="38"/>
  <c r="T2007" i="38"/>
  <c r="R2007" i="38"/>
  <c r="S2007" i="38"/>
  <c r="M2008" i="38"/>
  <c r="O2007" i="38"/>
  <c r="P2007" i="38"/>
  <c r="N2007" i="38"/>
  <c r="T2008" i="38"/>
  <c r="S2008" i="38"/>
  <c r="Q2008" i="38"/>
  <c r="R2008" i="38"/>
  <c r="M2009" i="38"/>
  <c r="O2008" i="38"/>
  <c r="P2008" i="38"/>
  <c r="N2008" i="38"/>
  <c r="Q2009" i="38"/>
  <c r="T2009" i="38"/>
  <c r="S2009" i="38"/>
  <c r="R2009" i="38"/>
  <c r="M2010" i="38"/>
  <c r="O2009" i="38"/>
  <c r="P2009" i="38"/>
  <c r="N2009" i="38"/>
  <c r="Q2010" i="38"/>
  <c r="S2010" i="38"/>
  <c r="R2010" i="38"/>
  <c r="T2010" i="38"/>
  <c r="M2011" i="38"/>
  <c r="O2010" i="38"/>
  <c r="P2010" i="38"/>
  <c r="N2010" i="38"/>
  <c r="N2011" i="38"/>
  <c r="T2011" i="38"/>
  <c r="S2011" i="38"/>
  <c r="M2012" i="38"/>
  <c r="Q2011" i="38"/>
  <c r="R2011" i="38"/>
  <c r="O2011" i="38"/>
  <c r="P2011" i="38"/>
  <c r="S2012" i="38"/>
  <c r="Q2012" i="38"/>
  <c r="T2012" i="38"/>
  <c r="M2013" i="38"/>
  <c r="R2012" i="38"/>
  <c r="O2012" i="38"/>
  <c r="P2012" i="38"/>
  <c r="N2012" i="38"/>
  <c r="M2014" i="38"/>
  <c r="T2013" i="38"/>
  <c r="S2013" i="38"/>
  <c r="R2013" i="38"/>
  <c r="Q2013" i="38"/>
  <c r="O2013" i="38"/>
  <c r="P2013" i="38"/>
  <c r="N2013" i="38"/>
  <c r="N2014" i="38"/>
  <c r="Q2014" i="38"/>
  <c r="S2014" i="38"/>
  <c r="R2014" i="38"/>
  <c r="M2015" i="38"/>
  <c r="T2014" i="38"/>
  <c r="O2014" i="38"/>
  <c r="P2014" i="38"/>
  <c r="R2015" i="38"/>
  <c r="Q2015" i="38"/>
  <c r="T2015" i="38"/>
  <c r="S2015" i="38"/>
  <c r="M2016" i="38"/>
  <c r="O2015" i="38"/>
  <c r="P2015" i="38"/>
  <c r="N2015" i="38"/>
  <c r="N2016" i="38"/>
  <c r="R2016" i="38"/>
  <c r="S2016" i="38"/>
  <c r="Q2016" i="38"/>
  <c r="M2017" i="38"/>
  <c r="T2016" i="38"/>
  <c r="O2016" i="38"/>
  <c r="P2016" i="38"/>
  <c r="R2017" i="38"/>
  <c r="T2017" i="38"/>
  <c r="M2018" i="38"/>
  <c r="Q2017" i="38"/>
  <c r="S2017" i="38"/>
  <c r="O2017" i="38"/>
  <c r="P2017" i="38"/>
  <c r="N2017" i="38"/>
  <c r="S2018" i="38"/>
  <c r="Q2018" i="38"/>
  <c r="M2019" i="38"/>
  <c r="T2018" i="38"/>
  <c r="R2018" i="38"/>
  <c r="O2018" i="38"/>
  <c r="P2018" i="38"/>
  <c r="N2018" i="38"/>
  <c r="N2019" i="38"/>
  <c r="Q2019" i="38"/>
  <c r="M2020" i="38"/>
  <c r="S2019" i="38"/>
  <c r="T2019" i="38"/>
  <c r="R2019" i="38"/>
  <c r="O2019" i="38"/>
  <c r="P2019" i="38"/>
  <c r="S2020" i="38"/>
  <c r="T2020" i="38"/>
  <c r="M2021" i="38"/>
  <c r="Q2020" i="38"/>
  <c r="R2020" i="38"/>
  <c r="O2020" i="38"/>
  <c r="N2020" i="38"/>
  <c r="N2021" i="38"/>
  <c r="P2020" i="38"/>
  <c r="S2021" i="38"/>
  <c r="R2021" i="38"/>
  <c r="T2021" i="38"/>
  <c r="M2022" i="38"/>
  <c r="Q2021" i="38"/>
  <c r="O2021" i="38"/>
  <c r="P2021" i="38"/>
  <c r="R2022" i="38"/>
  <c r="S2022" i="38"/>
  <c r="M2023" i="38"/>
  <c r="Q2022" i="38"/>
  <c r="T2022" i="38"/>
  <c r="O2022" i="38"/>
  <c r="N2022" i="38"/>
  <c r="N2023" i="38"/>
  <c r="P2022" i="38"/>
  <c r="R2023" i="38"/>
  <c r="T2023" i="38"/>
  <c r="M2024" i="38"/>
  <c r="S2023" i="38"/>
  <c r="Q2023" i="38"/>
  <c r="O2023" i="38"/>
  <c r="P2023" i="38"/>
  <c r="S2024" i="38"/>
  <c r="R2024" i="38"/>
  <c r="M2025" i="38"/>
  <c r="Q2024" i="38"/>
  <c r="T2024" i="38"/>
  <c r="O2024" i="38"/>
  <c r="P2024" i="38"/>
  <c r="N2024" i="38"/>
  <c r="N2025" i="38"/>
  <c r="S2025" i="38"/>
  <c r="Q2025" i="38"/>
  <c r="R2025" i="38"/>
  <c r="T2025" i="38"/>
  <c r="M2026" i="38"/>
  <c r="O2025" i="38"/>
  <c r="P2025" i="38"/>
  <c r="Q2026" i="38"/>
  <c r="R2026" i="38"/>
  <c r="S2026" i="38"/>
  <c r="M2027" i="38"/>
  <c r="T2026" i="38"/>
  <c r="O2026" i="38"/>
  <c r="P2026" i="38"/>
  <c r="N2026" i="38"/>
  <c r="R2027" i="38"/>
  <c r="T2027" i="38"/>
  <c r="Q2027" i="38"/>
  <c r="S2027" i="38"/>
  <c r="M2028" i="38"/>
  <c r="O2027" i="38"/>
  <c r="P2027" i="38"/>
  <c r="N2027" i="38"/>
  <c r="N2028" i="38"/>
  <c r="M2029" i="38"/>
  <c r="Q2028" i="38"/>
  <c r="S2028" i="38"/>
  <c r="T2028" i="38"/>
  <c r="R2028" i="38"/>
  <c r="O2028" i="38"/>
  <c r="P2028" i="38"/>
  <c r="M2030" i="38"/>
  <c r="T2029" i="38"/>
  <c r="S2029" i="38"/>
  <c r="R2029" i="38"/>
  <c r="Q2029" i="38"/>
  <c r="O2029" i="38"/>
  <c r="P2029" i="38"/>
  <c r="N2029" i="38"/>
  <c r="N2030" i="38"/>
  <c r="Q2030" i="38"/>
  <c r="R2030" i="38"/>
  <c r="S2030" i="38"/>
  <c r="M2031" i="38"/>
  <c r="T2030" i="38"/>
  <c r="O2030" i="38"/>
  <c r="P2030" i="38"/>
  <c r="M2032" i="38"/>
  <c r="T2031" i="38"/>
  <c r="S2031" i="38"/>
  <c r="Q2031" i="38"/>
  <c r="R2031" i="38"/>
  <c r="O2031" i="38"/>
  <c r="P2031" i="38"/>
  <c r="N2031" i="38"/>
  <c r="N2032" i="38"/>
  <c r="R2032" i="38"/>
  <c r="T2032" i="38"/>
  <c r="S2032" i="38"/>
  <c r="M2033" i="38"/>
  <c r="Q2032" i="38"/>
  <c r="O2032" i="38"/>
  <c r="P2032" i="38"/>
  <c r="M2034" i="38"/>
  <c r="R2033" i="38"/>
  <c r="Q2033" i="38"/>
  <c r="S2033" i="38"/>
  <c r="T2033" i="38"/>
  <c r="O2033" i="38"/>
  <c r="P2033" i="38"/>
  <c r="N2033" i="38"/>
  <c r="M2035" i="38"/>
  <c r="Q2034" i="38"/>
  <c r="R2034" i="38"/>
  <c r="T2034" i="38"/>
  <c r="S2034" i="38"/>
  <c r="O2034" i="38"/>
  <c r="P2034" i="38"/>
  <c r="N2034" i="38"/>
  <c r="N2035" i="38"/>
  <c r="M2036" i="38"/>
  <c r="Q2035" i="38"/>
  <c r="R2035" i="38"/>
  <c r="T2035" i="38"/>
  <c r="S2035" i="38"/>
  <c r="O2035" i="38"/>
  <c r="P2035" i="38"/>
  <c r="R2036" i="38"/>
  <c r="S2036" i="38"/>
  <c r="Q2036" i="38"/>
  <c r="T2036" i="38"/>
  <c r="M2037" i="38"/>
  <c r="O2036" i="38"/>
  <c r="N2036" i="38"/>
  <c r="P2036" i="38"/>
  <c r="N2037" i="38"/>
  <c r="Q2037" i="38"/>
  <c r="T2037" i="38"/>
  <c r="R2037" i="38"/>
  <c r="M2038" i="38"/>
  <c r="S2037" i="38"/>
  <c r="O2037" i="38"/>
  <c r="P2037" i="38"/>
  <c r="R2038" i="38"/>
  <c r="T2038" i="38"/>
  <c r="S2038" i="38"/>
  <c r="M2039" i="38"/>
  <c r="Q2038" i="38"/>
  <c r="O2038" i="38"/>
  <c r="P2038" i="38"/>
  <c r="N2038" i="38"/>
  <c r="N2039" i="38"/>
  <c r="T2039" i="38"/>
  <c r="S2039" i="38"/>
  <c r="M2040" i="38"/>
  <c r="Q2039" i="38"/>
  <c r="R2039" i="38"/>
  <c r="O2039" i="38"/>
  <c r="P2039" i="38"/>
  <c r="S2040" i="38"/>
  <c r="R2040" i="38"/>
  <c r="Q2040" i="38"/>
  <c r="M2041" i="38"/>
  <c r="T2040" i="38"/>
  <c r="O2040" i="38"/>
  <c r="P2040" i="38"/>
  <c r="N2040" i="38"/>
  <c r="T2041" i="38"/>
  <c r="S2041" i="38"/>
  <c r="M2042" i="38"/>
  <c r="R2041" i="38"/>
  <c r="Q2041" i="38"/>
  <c r="O2041" i="38"/>
  <c r="P2041" i="38"/>
  <c r="N2041" i="38"/>
  <c r="T2042" i="38"/>
  <c r="Q2042" i="38"/>
  <c r="M2043" i="38"/>
  <c r="R2042" i="38"/>
  <c r="S2042" i="38"/>
  <c r="O2042" i="38"/>
  <c r="P2042" i="38"/>
  <c r="N2042" i="38"/>
  <c r="N2043" i="38"/>
  <c r="S2043" i="38"/>
  <c r="M2044" i="38"/>
  <c r="Q2043" i="38"/>
  <c r="R2043" i="38"/>
  <c r="T2043" i="38"/>
  <c r="O2043" i="38"/>
  <c r="P2043" i="38"/>
  <c r="T2044" i="38"/>
  <c r="Q2044" i="38"/>
  <c r="R2044" i="38"/>
  <c r="S2044" i="38"/>
  <c r="M2045" i="38"/>
  <c r="O2044" i="38"/>
  <c r="P2044" i="38"/>
  <c r="N2044" i="38"/>
  <c r="N2045" i="38"/>
  <c r="S2045" i="38"/>
  <c r="T2045" i="38"/>
  <c r="Q2045" i="38"/>
  <c r="M2046" i="38"/>
  <c r="R2045" i="38"/>
  <c r="O2045" i="38"/>
  <c r="P2045" i="38"/>
  <c r="S2046" i="38"/>
  <c r="M2047" i="38"/>
  <c r="T2046" i="38"/>
  <c r="R2046" i="38"/>
  <c r="Q2046" i="38"/>
  <c r="O2046" i="38"/>
  <c r="P2046" i="38"/>
  <c r="N2046" i="38"/>
  <c r="N2047" i="38"/>
  <c r="T2047" i="38"/>
  <c r="M2048" i="38"/>
  <c r="Q2047" i="38"/>
  <c r="R2047" i="38"/>
  <c r="S2047" i="38"/>
  <c r="O2047" i="38"/>
  <c r="P2047" i="38"/>
  <c r="S2048" i="38"/>
  <c r="M2049" i="38"/>
  <c r="Q2048" i="38"/>
  <c r="R2048" i="38"/>
  <c r="T2048" i="38"/>
  <c r="O2048" i="38"/>
  <c r="P2048" i="38"/>
  <c r="N2048" i="38"/>
  <c r="N2049" i="38"/>
  <c r="M2050" i="38"/>
  <c r="R2049" i="38"/>
  <c r="S2049" i="38"/>
  <c r="Q2049" i="38"/>
  <c r="T2049" i="38"/>
  <c r="O2049" i="38"/>
  <c r="P2049" i="38"/>
  <c r="Q2050" i="38"/>
  <c r="S2050" i="38"/>
  <c r="R2050" i="38"/>
  <c r="T2050" i="38"/>
  <c r="M2051" i="38"/>
  <c r="O2050" i="38"/>
  <c r="P2050" i="38"/>
  <c r="N2050" i="38"/>
  <c r="N2051" i="38"/>
  <c r="S2051" i="38"/>
  <c r="Q2051" i="38"/>
  <c r="M2052" i="38"/>
  <c r="T2051" i="38"/>
  <c r="R2051" i="38"/>
  <c r="O2051" i="38"/>
  <c r="P2051" i="38"/>
  <c r="M2053" i="38"/>
  <c r="Q2052" i="38"/>
  <c r="R2052" i="38"/>
  <c r="T2052" i="38"/>
  <c r="S2052" i="38"/>
  <c r="O2052" i="38"/>
  <c r="P2052" i="38"/>
  <c r="N2052" i="38"/>
  <c r="N2053" i="38"/>
  <c r="Q2053" i="38"/>
  <c r="M2054" i="38"/>
  <c r="T2053" i="38"/>
  <c r="R2053" i="38"/>
  <c r="S2053" i="38"/>
  <c r="O2053" i="38"/>
  <c r="P2053" i="38"/>
  <c r="M2055" i="38"/>
  <c r="Q2054" i="38"/>
  <c r="R2054" i="38"/>
  <c r="T2054" i="38"/>
  <c r="S2054" i="38"/>
  <c r="O2054" i="38"/>
  <c r="P2054" i="38"/>
  <c r="N2054" i="38"/>
  <c r="Q2055" i="38"/>
  <c r="T2055" i="38"/>
  <c r="M2056" i="38"/>
  <c r="S2055" i="38"/>
  <c r="R2055" i="38"/>
  <c r="O2055" i="38"/>
  <c r="N2055" i="38"/>
  <c r="P2055" i="38"/>
  <c r="T2056" i="38"/>
  <c r="S2056" i="38"/>
  <c r="R2056" i="38"/>
  <c r="Q2056" i="38"/>
  <c r="M2057" i="38"/>
  <c r="O2056" i="38"/>
  <c r="P2056" i="38"/>
  <c r="N2056" i="38"/>
  <c r="R2057" i="38"/>
  <c r="Q2057" i="38"/>
  <c r="T2057" i="38"/>
  <c r="S2057" i="38"/>
  <c r="M2058" i="38"/>
  <c r="O2057" i="38"/>
  <c r="P2057" i="38"/>
  <c r="N2057" i="38"/>
  <c r="Q2058" i="38"/>
  <c r="M2059" i="38"/>
  <c r="R2058" i="38"/>
  <c r="T2058" i="38"/>
  <c r="S2058" i="38"/>
  <c r="O2058" i="38"/>
  <c r="N2058" i="38"/>
  <c r="P2058" i="38"/>
  <c r="Q2059" i="38"/>
  <c r="T2059" i="38"/>
  <c r="S2059" i="38"/>
  <c r="R2059" i="38"/>
  <c r="M2060" i="38"/>
  <c r="O2059" i="38"/>
  <c r="N2059" i="38"/>
  <c r="T2060" i="38"/>
  <c r="Q2060" i="38"/>
  <c r="M2061" i="38"/>
  <c r="S2060" i="38"/>
  <c r="R2060" i="38"/>
  <c r="O2060" i="38"/>
  <c r="P2060" i="38"/>
  <c r="N2060" i="38"/>
  <c r="P2059" i="38"/>
  <c r="R2061" i="38"/>
  <c r="S2061" i="38"/>
  <c r="Q2061" i="38"/>
  <c r="T2061" i="38"/>
  <c r="M2062" i="38"/>
  <c r="O2061" i="38"/>
  <c r="N2061" i="38"/>
  <c r="P2061" i="38"/>
  <c r="M2063" i="38"/>
  <c r="Q2062" i="38"/>
  <c r="T2062" i="38"/>
  <c r="R2062" i="38"/>
  <c r="S2062" i="38"/>
  <c r="O2062" i="38"/>
  <c r="N2062" i="38"/>
  <c r="P2062" i="38"/>
  <c r="R2063" i="38"/>
  <c r="S2063" i="38"/>
  <c r="M2064" i="38"/>
  <c r="Q2063" i="38"/>
  <c r="T2063" i="38"/>
  <c r="O2063" i="38"/>
  <c r="N2063" i="38"/>
  <c r="P2063" i="38"/>
  <c r="R2064" i="38"/>
  <c r="M2065" i="38"/>
  <c r="S2064" i="38"/>
  <c r="T2064" i="38"/>
  <c r="Q2064" i="38"/>
  <c r="O2064" i="38"/>
  <c r="N2064" i="38"/>
  <c r="P2064" i="38"/>
  <c r="T2065" i="38"/>
  <c r="R2065" i="38"/>
  <c r="S2065" i="38"/>
  <c r="M2066" i="38"/>
  <c r="Q2065" i="38"/>
  <c r="O2065" i="38"/>
  <c r="N2065" i="38"/>
  <c r="P2065" i="38"/>
  <c r="Q2066" i="38"/>
  <c r="R2066" i="38"/>
  <c r="S2066" i="38"/>
  <c r="M2067" i="38"/>
  <c r="T2066" i="38"/>
  <c r="O2066" i="38"/>
  <c r="N2066" i="38"/>
  <c r="P2066" i="38"/>
  <c r="M2068" i="38"/>
  <c r="S2067" i="38"/>
  <c r="R2067" i="38"/>
  <c r="Q2067" i="38"/>
  <c r="T2067" i="38"/>
  <c r="O2067" i="38"/>
  <c r="N2067" i="38"/>
  <c r="T2068" i="38"/>
  <c r="M2069" i="38"/>
  <c r="S2068" i="38"/>
  <c r="Q2068" i="38"/>
  <c r="R2068" i="38"/>
  <c r="O2068" i="38"/>
  <c r="N2068" i="38"/>
  <c r="P2067" i="38"/>
  <c r="P2068" i="38"/>
  <c r="Q2069" i="38"/>
  <c r="T2069" i="38"/>
  <c r="M2070" i="38"/>
  <c r="R2069" i="38"/>
  <c r="S2069" i="38"/>
  <c r="O2069" i="38"/>
  <c r="P2069" i="38"/>
  <c r="N2069" i="38"/>
  <c r="Q2070" i="38"/>
  <c r="R2070" i="38"/>
  <c r="T2070" i="38"/>
  <c r="M2071" i="38"/>
  <c r="S2070" i="38"/>
  <c r="O2070" i="38"/>
  <c r="P2070" i="38"/>
  <c r="N2070" i="38"/>
  <c r="Q2071" i="38"/>
  <c r="M2072" i="38"/>
  <c r="R2071" i="38"/>
  <c r="T2071" i="38"/>
  <c r="S2071" i="38"/>
  <c r="O2071" i="38"/>
  <c r="N2071" i="38"/>
  <c r="P2071" i="38"/>
  <c r="Q2072" i="38"/>
  <c r="M2073" i="38"/>
  <c r="T2072" i="38"/>
  <c r="S2072" i="38"/>
  <c r="R2072" i="38"/>
  <c r="O2072" i="38"/>
  <c r="P2072" i="38"/>
  <c r="N2072" i="38"/>
  <c r="T2073" i="38"/>
  <c r="M2074" i="38"/>
  <c r="Q2073" i="38"/>
  <c r="R2073" i="38"/>
  <c r="S2073" i="38"/>
  <c r="O2073" i="38"/>
  <c r="N2073" i="38"/>
  <c r="P2073" i="38"/>
  <c r="R2074" i="38"/>
  <c r="M2075" i="38"/>
  <c r="T2074" i="38"/>
  <c r="S2074" i="38"/>
  <c r="Q2074" i="38"/>
  <c r="O2074" i="38"/>
  <c r="N2074" i="38"/>
  <c r="P2074" i="38"/>
  <c r="R2075" i="38"/>
  <c r="M2076" i="38"/>
  <c r="Q2075" i="38"/>
  <c r="S2075" i="38"/>
  <c r="T2075" i="38"/>
  <c r="O2075" i="38"/>
  <c r="N2075" i="38"/>
  <c r="P2075" i="38"/>
  <c r="T2076" i="38"/>
  <c r="S2076" i="38"/>
  <c r="R2076" i="38"/>
  <c r="M2077" i="38"/>
  <c r="Q2076" i="38"/>
  <c r="O2076" i="38"/>
  <c r="P2076" i="38"/>
  <c r="N2076" i="38"/>
  <c r="M2078" i="38"/>
  <c r="S2077" i="38"/>
  <c r="R2077" i="38"/>
  <c r="Q2077" i="38"/>
  <c r="T2077" i="38"/>
  <c r="O2077" i="38"/>
  <c r="P2077" i="38"/>
  <c r="N2077" i="38"/>
  <c r="S2078" i="38"/>
  <c r="R2078" i="38"/>
  <c r="Q2078" i="38"/>
  <c r="M2079" i="38"/>
  <c r="T2078" i="38"/>
  <c r="O2078" i="38"/>
  <c r="P2078" i="38"/>
  <c r="N2078" i="38"/>
  <c r="T2079" i="38"/>
  <c r="S2079" i="38"/>
  <c r="M2080" i="38"/>
  <c r="R2079" i="38"/>
  <c r="Q2079" i="38"/>
  <c r="O2079" i="38"/>
  <c r="P2079" i="38"/>
  <c r="N2079" i="38"/>
  <c r="T2080" i="38"/>
  <c r="M2081" i="38"/>
  <c r="S2080" i="38"/>
  <c r="R2080" i="38"/>
  <c r="Q2080" i="38"/>
  <c r="O2080" i="38"/>
  <c r="N2080" i="38"/>
  <c r="P2080" i="38"/>
  <c r="Q2081" i="38"/>
  <c r="T2081" i="38"/>
  <c r="S2081" i="38"/>
  <c r="M2082" i="38"/>
  <c r="R2081" i="38"/>
  <c r="O2081" i="38"/>
  <c r="P2081" i="38"/>
  <c r="N2081" i="38"/>
  <c r="T2082" i="38"/>
  <c r="S2082" i="38"/>
  <c r="Q2082" i="38"/>
  <c r="R2082" i="38"/>
  <c r="M2083" i="38"/>
  <c r="O2082" i="38"/>
  <c r="P2082" i="38"/>
  <c r="N2082" i="38"/>
  <c r="M2084" i="38"/>
  <c r="R2083" i="38"/>
  <c r="T2083" i="38"/>
  <c r="Q2083" i="38"/>
  <c r="S2083" i="38"/>
  <c r="O2083" i="38"/>
  <c r="P2083" i="38"/>
  <c r="N2083" i="38"/>
  <c r="Q2084" i="38"/>
  <c r="R2084" i="38"/>
  <c r="M2085" i="38"/>
  <c r="T2084" i="38"/>
  <c r="S2084" i="38"/>
  <c r="O2084" i="38"/>
  <c r="P2084" i="38"/>
  <c r="N2084" i="38"/>
  <c r="Q2085" i="38"/>
  <c r="S2085" i="38"/>
  <c r="R2085" i="38"/>
  <c r="T2085" i="38"/>
  <c r="M2086" i="38"/>
  <c r="O2085" i="38"/>
  <c r="P2085" i="38"/>
  <c r="N2085" i="38"/>
  <c r="M2087" i="38"/>
  <c r="Q2086" i="38"/>
  <c r="T2086" i="38"/>
  <c r="R2086" i="38"/>
  <c r="S2086" i="38"/>
  <c r="O2086" i="38"/>
  <c r="P2086" i="38"/>
  <c r="N2086" i="38"/>
  <c r="M2088" i="38"/>
  <c r="Q2087" i="38"/>
  <c r="R2087" i="38"/>
  <c r="T2087" i="38"/>
  <c r="S2087" i="38"/>
  <c r="O2087" i="38"/>
  <c r="P2087" i="38"/>
  <c r="N2087" i="38"/>
  <c r="T2088" i="38"/>
  <c r="M2089" i="38"/>
  <c r="R2088" i="38"/>
  <c r="Q2088" i="38"/>
  <c r="S2088" i="38"/>
  <c r="O2088" i="38"/>
  <c r="P2088" i="38"/>
  <c r="N2088" i="38"/>
  <c r="M2090" i="38"/>
  <c r="Q2089" i="38"/>
  <c r="S2089" i="38"/>
  <c r="R2089" i="38"/>
  <c r="T2089" i="38"/>
  <c r="O2089" i="38"/>
  <c r="N2089" i="38"/>
  <c r="P2089" i="38"/>
  <c r="M2091" i="38"/>
  <c r="Q2090" i="38"/>
  <c r="T2090" i="38"/>
  <c r="S2090" i="38"/>
  <c r="R2090" i="38"/>
  <c r="O2090" i="38"/>
  <c r="P2090" i="38"/>
  <c r="N2090" i="38"/>
  <c r="M2092" i="38"/>
  <c r="Q2091" i="38"/>
  <c r="S2091" i="38"/>
  <c r="R2091" i="38"/>
  <c r="T2091" i="38"/>
  <c r="O2091" i="38"/>
  <c r="N2091" i="38"/>
  <c r="P2091" i="38"/>
  <c r="M2093" i="38"/>
  <c r="Q2092" i="38"/>
  <c r="T2092" i="38"/>
  <c r="R2092" i="38"/>
  <c r="S2092" i="38"/>
  <c r="O2092" i="38"/>
  <c r="P2092" i="38"/>
  <c r="N2092" i="38"/>
  <c r="M2094" i="38"/>
  <c r="S2093" i="38"/>
  <c r="Q2093" i="38"/>
  <c r="T2093" i="38"/>
  <c r="R2093" i="38"/>
  <c r="O2093" i="38"/>
  <c r="N2093" i="38"/>
  <c r="P2093" i="38"/>
  <c r="S2094" i="38"/>
  <c r="Q2094" i="38"/>
  <c r="M2095" i="38"/>
  <c r="T2094" i="38"/>
  <c r="R2094" i="38"/>
  <c r="O2094" i="38"/>
  <c r="P2094" i="38"/>
  <c r="N2094" i="38"/>
  <c r="S2095" i="38"/>
  <c r="R2095" i="38"/>
  <c r="T2095" i="38"/>
  <c r="Q2095" i="38"/>
  <c r="M2096" i="38"/>
  <c r="O2095" i="38"/>
  <c r="P2095" i="38"/>
  <c r="N2095" i="38"/>
  <c r="T2096" i="38"/>
  <c r="M2097" i="38"/>
  <c r="S2096" i="38"/>
  <c r="R2096" i="38"/>
  <c r="Q2096" i="38"/>
  <c r="O2096" i="38"/>
  <c r="P2096" i="38"/>
  <c r="N2096" i="38"/>
  <c r="M2098" i="38"/>
  <c r="S2097" i="38"/>
  <c r="R2097" i="38"/>
  <c r="T2097" i="38"/>
  <c r="Q2097" i="38"/>
  <c r="O2097" i="38"/>
  <c r="P2097" i="38"/>
  <c r="N2097" i="38"/>
  <c r="Q2098" i="38"/>
  <c r="R2098" i="38"/>
  <c r="T2098" i="38"/>
  <c r="M2099" i="38"/>
  <c r="S2098" i="38"/>
  <c r="O2098" i="38"/>
  <c r="P2098" i="38"/>
  <c r="N2098" i="38"/>
  <c r="N2099" i="38"/>
  <c r="T2099" i="38"/>
  <c r="R2099" i="38"/>
  <c r="S2099" i="38"/>
  <c r="M2100" i="38"/>
  <c r="Q2099" i="38"/>
  <c r="O2099" i="38"/>
  <c r="P2099" i="38"/>
  <c r="R2100" i="38"/>
  <c r="Q2100" i="38"/>
  <c r="M2101" i="38"/>
  <c r="T2100" i="38"/>
  <c r="S2100" i="38"/>
  <c r="O2100" i="38"/>
  <c r="P2100" i="38"/>
  <c r="N2100" i="38"/>
  <c r="N2101" i="38"/>
  <c r="R2101" i="38"/>
  <c r="S2101" i="38"/>
  <c r="Q2101" i="38"/>
  <c r="M2102" i="38"/>
  <c r="T2101" i="38"/>
  <c r="O2101" i="38"/>
  <c r="P2101" i="38"/>
  <c r="T2102" i="38"/>
  <c r="R2102" i="38"/>
  <c r="Q2102" i="38"/>
  <c r="M2103" i="38"/>
  <c r="S2102" i="38"/>
  <c r="O2102" i="38"/>
  <c r="P2102" i="38"/>
  <c r="N2102" i="38"/>
  <c r="Q2103" i="38"/>
  <c r="T2103" i="38"/>
  <c r="S2103" i="38"/>
  <c r="R2103" i="38"/>
  <c r="M2104" i="38"/>
  <c r="O2103" i="38"/>
  <c r="P2103" i="38"/>
  <c r="N2103" i="38"/>
  <c r="T2104" i="38"/>
  <c r="S2104" i="38"/>
  <c r="R2104" i="38"/>
  <c r="Q2104" i="38"/>
  <c r="M2105" i="38"/>
  <c r="O2104" i="38"/>
  <c r="P2104" i="38"/>
  <c r="N2104" i="38"/>
  <c r="T2105" i="38"/>
  <c r="S2105" i="38"/>
  <c r="R2105" i="38"/>
  <c r="Q2105" i="38"/>
  <c r="M2106" i="38"/>
  <c r="O2105" i="38"/>
  <c r="N2105" i="38"/>
  <c r="P2105" i="38"/>
  <c r="R2106" i="38"/>
  <c r="T2106" i="38"/>
  <c r="S2106" i="38"/>
  <c r="Q2106" i="38"/>
  <c r="M2107" i="38"/>
  <c r="O2106" i="38"/>
  <c r="P2106" i="38"/>
  <c r="N2106" i="38"/>
  <c r="T2107" i="38"/>
  <c r="S2107" i="38"/>
  <c r="M2108" i="38"/>
  <c r="Q2107" i="38"/>
  <c r="R2107" i="38"/>
  <c r="O2107" i="38"/>
  <c r="N2107" i="38"/>
  <c r="P2107" i="38"/>
  <c r="T2108" i="38"/>
  <c r="S2108" i="38"/>
  <c r="R2108" i="38"/>
  <c r="M2109" i="38"/>
  <c r="Q2108" i="38"/>
  <c r="O2108" i="38"/>
  <c r="P2108" i="38"/>
  <c r="N2108" i="38"/>
  <c r="S2109" i="38"/>
  <c r="Q2109" i="38"/>
  <c r="R2109" i="38"/>
  <c r="M2110" i="38"/>
  <c r="T2109" i="38"/>
  <c r="O2109" i="38"/>
  <c r="N2109" i="38"/>
  <c r="P2109" i="38"/>
  <c r="M2111" i="38"/>
  <c r="R2110" i="38"/>
  <c r="T2110" i="38"/>
  <c r="Q2110" i="38"/>
  <c r="S2110" i="38"/>
  <c r="O2110" i="38"/>
  <c r="P2110" i="38"/>
  <c r="N2110" i="38"/>
  <c r="T2111" i="38"/>
  <c r="R2111" i="38"/>
  <c r="S2111" i="38"/>
  <c r="M2112" i="38"/>
  <c r="Q2111" i="38"/>
  <c r="O2111" i="38"/>
  <c r="N2111" i="38"/>
  <c r="P2111" i="38"/>
  <c r="S2112" i="38"/>
  <c r="T2112" i="38"/>
  <c r="Q2112" i="38"/>
  <c r="M2113" i="38"/>
  <c r="R2112" i="38"/>
  <c r="O2112" i="38"/>
  <c r="P2112" i="38"/>
  <c r="N2112" i="38"/>
  <c r="Q2113" i="38"/>
  <c r="S2113" i="38"/>
  <c r="R2113" i="38"/>
  <c r="T2113" i="38"/>
  <c r="M2114" i="38"/>
  <c r="O2113" i="38"/>
  <c r="P2113" i="38"/>
  <c r="N2113" i="38"/>
  <c r="S2114" i="38"/>
  <c r="M2115" i="38"/>
  <c r="R2114" i="38"/>
  <c r="Q2114" i="38"/>
  <c r="T2114" i="38"/>
  <c r="O2114" i="38"/>
  <c r="P2114" i="38"/>
  <c r="N2114" i="38"/>
  <c r="T2115" i="38"/>
  <c r="S2115" i="38"/>
  <c r="R2115" i="38"/>
  <c r="M2116" i="38"/>
  <c r="Q2115" i="38"/>
  <c r="O2115" i="38"/>
  <c r="P2115" i="38"/>
  <c r="N2115" i="38"/>
  <c r="S2116" i="38"/>
  <c r="M2117" i="38"/>
  <c r="R2116" i="38"/>
  <c r="T2116" i="38"/>
  <c r="Q2116" i="38"/>
  <c r="O2116" i="38"/>
  <c r="P2116" i="38"/>
  <c r="N2116" i="38"/>
  <c r="M2118" i="38"/>
  <c r="S2117" i="38"/>
  <c r="T2117" i="38"/>
  <c r="Q2117" i="38"/>
  <c r="R2117" i="38"/>
  <c r="O2117" i="38"/>
  <c r="P2117" i="38"/>
  <c r="N2117" i="38"/>
  <c r="R2118" i="38"/>
  <c r="M2119" i="38"/>
  <c r="T2118" i="38"/>
  <c r="S2118" i="38"/>
  <c r="Q2118" i="38"/>
  <c r="O2118" i="38"/>
  <c r="P2118" i="38"/>
  <c r="N2118" i="38"/>
  <c r="S2119" i="38"/>
  <c r="T2119" i="38"/>
  <c r="Q2119" i="38"/>
  <c r="M2120" i="38"/>
  <c r="R2119" i="38"/>
  <c r="O2119" i="38"/>
  <c r="P2119" i="38"/>
  <c r="N2119" i="38"/>
  <c r="T2120" i="38"/>
  <c r="M2121" i="38"/>
  <c r="R2120" i="38"/>
  <c r="Q2120" i="38"/>
  <c r="S2120" i="38"/>
  <c r="O2120" i="38"/>
  <c r="P2120" i="38"/>
  <c r="N2120" i="38"/>
  <c r="M2122" i="38"/>
  <c r="S2121" i="38"/>
  <c r="T2121" i="38"/>
  <c r="R2121" i="38"/>
  <c r="Q2121" i="38"/>
  <c r="O2121" i="38"/>
  <c r="P2121" i="38"/>
  <c r="N2121" i="38"/>
  <c r="T2122" i="38"/>
  <c r="R2122" i="38"/>
  <c r="S2122" i="38"/>
  <c r="Q2122" i="38"/>
  <c r="M2123" i="38"/>
  <c r="O2122" i="38"/>
  <c r="P2122" i="38"/>
  <c r="N2122" i="38"/>
  <c r="N2123" i="38"/>
  <c r="R2123" i="38"/>
  <c r="Q2123" i="38"/>
  <c r="T2123" i="38"/>
  <c r="M2124" i="38"/>
  <c r="S2123" i="38"/>
  <c r="O2123" i="38"/>
  <c r="P2123" i="38"/>
  <c r="Q2124" i="38"/>
  <c r="R2124" i="38"/>
  <c r="M2125" i="38"/>
  <c r="T2124" i="38"/>
  <c r="S2124" i="38"/>
  <c r="O2124" i="38"/>
  <c r="P2124" i="38"/>
  <c r="N2124" i="38"/>
  <c r="R2125" i="38"/>
  <c r="S2125" i="38"/>
  <c r="T2125" i="38"/>
  <c r="M2126" i="38"/>
  <c r="Q2125" i="38"/>
  <c r="O2125" i="38"/>
  <c r="N2125" i="38"/>
  <c r="N2126" i="38"/>
  <c r="P2125" i="38"/>
  <c r="T2126" i="38"/>
  <c r="S2126" i="38"/>
  <c r="M2127" i="38"/>
  <c r="R2126" i="38"/>
  <c r="Q2126" i="38"/>
  <c r="O2126" i="38"/>
  <c r="P2126" i="38"/>
  <c r="S2127" i="38"/>
  <c r="Q2127" i="38"/>
  <c r="T2127" i="38"/>
  <c r="M2128" i="38"/>
  <c r="R2127" i="38"/>
  <c r="O2127" i="38"/>
  <c r="N2127" i="38"/>
  <c r="N2128" i="38"/>
  <c r="P2127" i="38"/>
  <c r="M2129" i="38"/>
  <c r="R2128" i="38"/>
  <c r="T2128" i="38"/>
  <c r="Q2128" i="38"/>
  <c r="S2128" i="38"/>
  <c r="O2128" i="38"/>
  <c r="P2128" i="38"/>
  <c r="T2129" i="38"/>
  <c r="M2130" i="38"/>
  <c r="S2129" i="38"/>
  <c r="Q2129" i="38"/>
  <c r="R2129" i="38"/>
  <c r="O2129" i="38"/>
  <c r="N2129" i="38"/>
  <c r="P2129" i="38"/>
  <c r="S2130" i="38"/>
  <c r="Q2130" i="38"/>
  <c r="R2130" i="38"/>
  <c r="T2130" i="38"/>
  <c r="M2131" i="38"/>
  <c r="O2130" i="38"/>
  <c r="N2130" i="38"/>
  <c r="P2130" i="38"/>
  <c r="S2131" i="38"/>
  <c r="R2131" i="38"/>
  <c r="M2132" i="38"/>
  <c r="Q2131" i="38"/>
  <c r="T2131" i="38"/>
  <c r="O2131" i="38"/>
  <c r="P2131" i="38"/>
  <c r="N2131" i="38"/>
  <c r="M2133" i="38"/>
  <c r="R2132" i="38"/>
  <c r="T2132" i="38"/>
  <c r="Q2132" i="38"/>
  <c r="S2132" i="38"/>
  <c r="O2132" i="38"/>
  <c r="P2132" i="38"/>
  <c r="N2132" i="38"/>
  <c r="Q2133" i="38"/>
  <c r="T2133" i="38"/>
  <c r="M2134" i="38"/>
  <c r="R2133" i="38"/>
  <c r="S2133" i="38"/>
  <c r="O2133" i="38"/>
  <c r="P2133" i="38"/>
  <c r="N2133" i="38"/>
  <c r="R2134" i="38"/>
  <c r="T2134" i="38"/>
  <c r="M2135" i="38"/>
  <c r="S2134" i="38"/>
  <c r="Q2134" i="38"/>
  <c r="O2134" i="38"/>
  <c r="P2134" i="38"/>
  <c r="N2134" i="38"/>
  <c r="M2136" i="38"/>
  <c r="S2135" i="38"/>
  <c r="T2135" i="38"/>
  <c r="R2135" i="38"/>
  <c r="Q2135" i="38"/>
  <c r="O2135" i="38"/>
  <c r="P2135" i="38"/>
  <c r="N2135" i="38"/>
  <c r="R2136" i="38"/>
  <c r="S2136" i="38"/>
  <c r="T2136" i="38"/>
  <c r="M2137" i="38"/>
  <c r="Q2136" i="38"/>
  <c r="O2136" i="38"/>
  <c r="P2136" i="38"/>
  <c r="N2136" i="38"/>
  <c r="S2137" i="38"/>
  <c r="R2137" i="38"/>
  <c r="T2137" i="38"/>
  <c r="M2138" i="38"/>
  <c r="Q2137" i="38"/>
  <c r="O2137" i="38"/>
  <c r="P2137" i="38"/>
  <c r="N2137" i="38"/>
  <c r="M2139" i="38"/>
  <c r="R2138" i="38"/>
  <c r="T2138" i="38"/>
  <c r="Q2138" i="38"/>
  <c r="S2138" i="38"/>
  <c r="O2138" i="38"/>
  <c r="P2138" i="38"/>
  <c r="N2138" i="38"/>
  <c r="N2139" i="38"/>
  <c r="M2140" i="38"/>
  <c r="S2139" i="38"/>
  <c r="Q2139" i="38"/>
  <c r="R2139" i="38"/>
  <c r="T2139" i="38"/>
  <c r="O2139" i="38"/>
  <c r="P2139" i="38"/>
  <c r="M2141" i="38"/>
  <c r="T2140" i="38"/>
  <c r="S2140" i="38"/>
  <c r="Q2140" i="38"/>
  <c r="R2140" i="38"/>
  <c r="O2140" i="38"/>
  <c r="P2140" i="38"/>
  <c r="N2140" i="38"/>
  <c r="N2141" i="38"/>
  <c r="S2141" i="38"/>
  <c r="T2141" i="38"/>
  <c r="M2142" i="38"/>
  <c r="R2141" i="38"/>
  <c r="Q2141" i="38"/>
  <c r="O2141" i="38"/>
  <c r="P2141" i="38"/>
  <c r="M2143" i="38"/>
  <c r="S2142" i="38"/>
  <c r="Q2142" i="38"/>
  <c r="R2142" i="38"/>
  <c r="T2142" i="38"/>
  <c r="O2142" i="38"/>
  <c r="P2142" i="38"/>
  <c r="N2142" i="38"/>
  <c r="R2143" i="38"/>
  <c r="M2144" i="38"/>
  <c r="Q2143" i="38"/>
  <c r="T2143" i="38"/>
  <c r="S2143" i="38"/>
  <c r="O2143" i="38"/>
  <c r="P2143" i="38"/>
  <c r="N2143" i="38"/>
  <c r="N2144" i="38"/>
  <c r="S2144" i="38"/>
  <c r="T2144" i="38"/>
  <c r="Q2144" i="38"/>
  <c r="R2144" i="38"/>
  <c r="M2145" i="38"/>
  <c r="O2144" i="38"/>
  <c r="P2144" i="38"/>
  <c r="M2146" i="38"/>
  <c r="Q2145" i="38"/>
  <c r="S2145" i="38"/>
  <c r="T2145" i="38"/>
  <c r="R2145" i="38"/>
  <c r="O2145" i="38"/>
  <c r="P2145" i="38"/>
  <c r="N2145" i="38"/>
  <c r="T2146" i="38"/>
  <c r="Q2146" i="38"/>
  <c r="M2147" i="38"/>
  <c r="S2146" i="38"/>
  <c r="R2146" i="38"/>
  <c r="O2146" i="38"/>
  <c r="P2146" i="38"/>
  <c r="N2146" i="38"/>
  <c r="R2147" i="38"/>
  <c r="M2148" i="38"/>
  <c r="S2147" i="38"/>
  <c r="Q2147" i="38"/>
  <c r="T2147" i="38"/>
  <c r="O2147" i="38"/>
  <c r="P2147" i="38"/>
  <c r="N2147" i="38"/>
  <c r="T2148" i="38"/>
  <c r="S2148" i="38"/>
  <c r="M2149" i="38"/>
  <c r="Q2148" i="38"/>
  <c r="R2148" i="38"/>
  <c r="O2148" i="38"/>
  <c r="P2148" i="38"/>
  <c r="N2148" i="38"/>
  <c r="N2149" i="38"/>
  <c r="S2149" i="38"/>
  <c r="T2149" i="38"/>
  <c r="M2150" i="38"/>
  <c r="Q2149" i="38"/>
  <c r="R2149" i="38"/>
  <c r="O2149" i="38"/>
  <c r="P2149" i="38"/>
  <c r="Q2150" i="38"/>
  <c r="R2150" i="38"/>
  <c r="T2150" i="38"/>
  <c r="M2151" i="38"/>
  <c r="S2150" i="38"/>
  <c r="O2150" i="38"/>
  <c r="P2150" i="38"/>
  <c r="N2150" i="38"/>
  <c r="M2152" i="38"/>
  <c r="S2151" i="38"/>
  <c r="Q2151" i="38"/>
  <c r="T2151" i="38"/>
  <c r="R2151" i="38"/>
  <c r="O2151" i="38"/>
  <c r="P2151" i="38"/>
  <c r="N2151" i="38"/>
  <c r="R2152" i="38"/>
  <c r="Q2152" i="38"/>
  <c r="T2152" i="38"/>
  <c r="S2152" i="38"/>
  <c r="M2153" i="38"/>
  <c r="O2152" i="38"/>
  <c r="P2152" i="38"/>
  <c r="N2152" i="38"/>
  <c r="S2153" i="38"/>
  <c r="R2153" i="38"/>
  <c r="Q2153" i="38"/>
  <c r="T2153" i="38"/>
  <c r="M2154" i="38"/>
  <c r="O2153" i="38"/>
  <c r="N2153" i="38"/>
  <c r="P2153" i="38"/>
  <c r="T2154" i="38"/>
  <c r="S2154" i="38"/>
  <c r="M2155" i="38"/>
  <c r="Q2154" i="38"/>
  <c r="R2154" i="38"/>
  <c r="O2154" i="38"/>
  <c r="P2154" i="38"/>
  <c r="N2154" i="38"/>
  <c r="T2155" i="38"/>
  <c r="R2155" i="38"/>
  <c r="S2155" i="38"/>
  <c r="M2156" i="38"/>
  <c r="Q2155" i="38"/>
  <c r="O2155" i="38"/>
  <c r="N2155" i="38"/>
  <c r="P2155" i="38"/>
  <c r="S2156" i="38"/>
  <c r="M2157" i="38"/>
  <c r="R2156" i="38"/>
  <c r="Q2156" i="38"/>
  <c r="T2156" i="38"/>
  <c r="O2156" i="38"/>
  <c r="P2156" i="38"/>
  <c r="N2156" i="38"/>
  <c r="M2158" i="38"/>
  <c r="Q2157" i="38"/>
  <c r="S2157" i="38"/>
  <c r="T2157" i="38"/>
  <c r="R2157" i="38"/>
  <c r="O2157" i="38"/>
  <c r="N2157" i="38"/>
  <c r="P2157" i="38"/>
  <c r="Q2158" i="38"/>
  <c r="R2158" i="38"/>
  <c r="S2158" i="38"/>
  <c r="T2158" i="38"/>
  <c r="M2159" i="38"/>
  <c r="O2158" i="38"/>
  <c r="P2158" i="38"/>
  <c r="N2158" i="38"/>
  <c r="S2159" i="38"/>
  <c r="Q2159" i="38"/>
  <c r="M2160" i="38"/>
  <c r="R2159" i="38"/>
  <c r="T2159" i="38"/>
  <c r="O2159" i="38"/>
  <c r="N2159" i="38"/>
  <c r="P2159" i="38"/>
  <c r="S2160" i="38"/>
  <c r="M2161" i="38"/>
  <c r="Q2160" i="38"/>
  <c r="T2160" i="38"/>
  <c r="R2160" i="38"/>
  <c r="O2160" i="38"/>
  <c r="P2160" i="38"/>
  <c r="N2160" i="38"/>
  <c r="M2162" i="38"/>
  <c r="T2161" i="38"/>
  <c r="R2161" i="38"/>
  <c r="S2161" i="38"/>
  <c r="Q2161" i="38"/>
  <c r="O2161" i="38"/>
  <c r="N2161" i="38"/>
  <c r="P2161" i="38"/>
  <c r="Q2162" i="38"/>
  <c r="S2162" i="38"/>
  <c r="R2162" i="38"/>
  <c r="T2162" i="38"/>
  <c r="M2163" i="38"/>
  <c r="O2162" i="38"/>
  <c r="P2162" i="38"/>
  <c r="N2162" i="38"/>
  <c r="S2163" i="38"/>
  <c r="R2163" i="38"/>
  <c r="M2164" i="38"/>
  <c r="T2163" i="38"/>
  <c r="Q2163" i="38"/>
  <c r="O2163" i="38"/>
  <c r="P2163" i="38"/>
  <c r="N2163" i="38"/>
  <c r="Q2164" i="38"/>
  <c r="S2164" i="38"/>
  <c r="M2165" i="38"/>
  <c r="T2164" i="38"/>
  <c r="R2164" i="38"/>
  <c r="O2164" i="38"/>
  <c r="P2164" i="38"/>
  <c r="N2164" i="38"/>
  <c r="M2166" i="38"/>
  <c r="T2165" i="38"/>
  <c r="Q2165" i="38"/>
  <c r="S2165" i="38"/>
  <c r="R2165" i="38"/>
  <c r="O2165" i="38"/>
  <c r="N2165" i="38"/>
  <c r="P2165" i="38"/>
  <c r="Q2166" i="38"/>
  <c r="M2167" i="38"/>
  <c r="S2166" i="38"/>
  <c r="T2166" i="38"/>
  <c r="R2166" i="38"/>
  <c r="O2166" i="38"/>
  <c r="N2166" i="38"/>
  <c r="P2166" i="38"/>
  <c r="R2167" i="38"/>
  <c r="S2167" i="38"/>
  <c r="M2168" i="38"/>
  <c r="Q2167" i="38"/>
  <c r="T2167" i="38"/>
  <c r="O2167" i="38"/>
  <c r="N2167" i="38"/>
  <c r="P2167" i="38"/>
  <c r="R2168" i="38"/>
  <c r="T2168" i="38"/>
  <c r="M2169" i="38"/>
  <c r="Q2168" i="38"/>
  <c r="S2168" i="38"/>
  <c r="O2168" i="38"/>
  <c r="N2168" i="38"/>
  <c r="P2168" i="38"/>
  <c r="S2169" i="38"/>
  <c r="M2170" i="38"/>
  <c r="T2169" i="38"/>
  <c r="R2169" i="38"/>
  <c r="Q2169" i="38"/>
  <c r="O2169" i="38"/>
  <c r="N2169" i="38"/>
  <c r="P2169" i="38"/>
  <c r="R2170" i="38"/>
  <c r="M2171" i="38"/>
  <c r="T2170" i="38"/>
  <c r="S2170" i="38"/>
  <c r="Q2170" i="38"/>
  <c r="O2170" i="38"/>
  <c r="P2170" i="38"/>
  <c r="N2170" i="38"/>
  <c r="Q2171" i="38"/>
  <c r="S2171" i="38"/>
  <c r="R2171" i="38"/>
  <c r="T2171" i="38"/>
  <c r="M2172" i="38"/>
  <c r="O2171" i="38"/>
  <c r="P2171" i="38"/>
  <c r="N2171" i="38"/>
  <c r="T2172" i="38"/>
  <c r="S2172" i="38"/>
  <c r="Q2172" i="38"/>
  <c r="M2173" i="38"/>
  <c r="R2172" i="38"/>
  <c r="O2172" i="38"/>
  <c r="P2172" i="38"/>
  <c r="N2172" i="38"/>
  <c r="N2173" i="38"/>
  <c r="S2173" i="38"/>
  <c r="R2173" i="38"/>
  <c r="T2173" i="38"/>
  <c r="M2174" i="38"/>
  <c r="Q2173" i="38"/>
  <c r="O2173" i="38"/>
  <c r="P2173" i="38"/>
  <c r="M2175" i="38"/>
  <c r="S2174" i="38"/>
  <c r="Q2174" i="38"/>
  <c r="R2174" i="38"/>
  <c r="T2174" i="38"/>
  <c r="O2174" i="38"/>
  <c r="P2174" i="38"/>
  <c r="N2174" i="38"/>
  <c r="N2175" i="38"/>
  <c r="S2175" i="38"/>
  <c r="M2176" i="38"/>
  <c r="R2175" i="38"/>
  <c r="Q2175" i="38"/>
  <c r="T2175" i="38"/>
  <c r="O2175" i="38"/>
  <c r="P2175" i="38"/>
  <c r="Q2176" i="38"/>
  <c r="T2176" i="38"/>
  <c r="R2176" i="38"/>
  <c r="M2177" i="38"/>
  <c r="S2176" i="38"/>
  <c r="O2176" i="38"/>
  <c r="P2176" i="38"/>
  <c r="N2176" i="38"/>
  <c r="S2177" i="38"/>
  <c r="R2177" i="38"/>
  <c r="Q2177" i="38"/>
  <c r="M2178" i="38"/>
  <c r="T2177" i="38"/>
  <c r="O2177" i="38"/>
  <c r="P2177" i="38"/>
  <c r="N2177" i="38"/>
  <c r="T2178" i="38"/>
  <c r="S2178" i="38"/>
  <c r="M2179" i="38"/>
  <c r="R2178" i="38"/>
  <c r="Q2178" i="38"/>
  <c r="O2178" i="38"/>
  <c r="P2178" i="38"/>
  <c r="N2178" i="38"/>
  <c r="Q2179" i="38"/>
  <c r="R2179" i="38"/>
  <c r="M2180" i="38"/>
  <c r="S2179" i="38"/>
  <c r="T2179" i="38"/>
  <c r="O2179" i="38"/>
  <c r="P2179" i="38"/>
  <c r="N2179" i="38"/>
  <c r="T2180" i="38"/>
  <c r="S2180" i="38"/>
  <c r="R2180" i="38"/>
  <c r="M2181" i="38"/>
  <c r="Q2180" i="38"/>
  <c r="O2180" i="38"/>
  <c r="P2180" i="38"/>
  <c r="N2180" i="38"/>
  <c r="Q2181" i="38"/>
  <c r="M2182" i="38"/>
  <c r="R2181" i="38"/>
  <c r="T2181" i="38"/>
  <c r="S2181" i="38"/>
  <c r="O2181" i="38"/>
  <c r="P2181" i="38"/>
  <c r="N2181" i="38"/>
  <c r="M2183" i="38"/>
  <c r="S2182" i="38"/>
  <c r="R2182" i="38"/>
  <c r="Q2182" i="38"/>
  <c r="T2182" i="38"/>
  <c r="O2182" i="38"/>
  <c r="P2182" i="38"/>
  <c r="N2182" i="38"/>
  <c r="S2183" i="38"/>
  <c r="Q2183" i="38"/>
  <c r="M2184" i="38"/>
  <c r="R2183" i="38"/>
  <c r="T2183" i="38"/>
  <c r="O2183" i="38"/>
  <c r="P2183" i="38"/>
  <c r="N2183" i="38"/>
  <c r="Q2184" i="38"/>
  <c r="M2185" i="38"/>
  <c r="R2184" i="38"/>
  <c r="T2184" i="38"/>
  <c r="S2184" i="38"/>
  <c r="O2184" i="38"/>
  <c r="P2184" i="38"/>
  <c r="N2184" i="38"/>
  <c r="T2185" i="38"/>
  <c r="S2185" i="38"/>
  <c r="M2186" i="38"/>
  <c r="Q2185" i="38"/>
  <c r="R2185" i="38"/>
  <c r="O2185" i="38"/>
  <c r="P2185" i="38"/>
  <c r="N2185" i="38"/>
  <c r="R2186" i="38"/>
  <c r="M2187" i="38"/>
  <c r="S2186" i="38"/>
  <c r="Q2186" i="38"/>
  <c r="T2186" i="38"/>
  <c r="O2186" i="38"/>
  <c r="P2186" i="38"/>
  <c r="N2186" i="38"/>
  <c r="T2187" i="38"/>
  <c r="M2188" i="38"/>
  <c r="Q2187" i="38"/>
  <c r="R2187" i="38"/>
  <c r="S2187" i="38"/>
  <c r="O2187" i="38"/>
  <c r="N2187" i="38"/>
  <c r="P2187" i="38"/>
  <c r="R2188" i="38"/>
  <c r="M2189" i="38"/>
  <c r="T2188" i="38"/>
  <c r="Q2188" i="38"/>
  <c r="S2188" i="38"/>
  <c r="O2188" i="38"/>
  <c r="P2188" i="38"/>
  <c r="N2188" i="38"/>
  <c r="N2189" i="38"/>
  <c r="R2189" i="38"/>
  <c r="S2189" i="38"/>
  <c r="M2190" i="38"/>
  <c r="Q2189" i="38"/>
  <c r="T2189" i="38"/>
  <c r="O2189" i="38"/>
  <c r="P2189" i="38"/>
  <c r="M2191" i="38"/>
  <c r="R2190" i="38"/>
  <c r="T2190" i="38"/>
  <c r="S2190" i="38"/>
  <c r="Q2190" i="38"/>
  <c r="O2190" i="38"/>
  <c r="P2190" i="38"/>
  <c r="N2190" i="38"/>
  <c r="N2191" i="38"/>
  <c r="T2191" i="38"/>
  <c r="R2191" i="38"/>
  <c r="S2191" i="38"/>
  <c r="Q2191" i="38"/>
  <c r="M2192" i="38"/>
  <c r="O2191" i="38"/>
  <c r="P2191" i="38"/>
  <c r="M2193" i="38"/>
  <c r="T2192" i="38"/>
  <c r="Q2192" i="38"/>
  <c r="S2192" i="38"/>
  <c r="R2192" i="38"/>
  <c r="O2192" i="38"/>
  <c r="P2192" i="38"/>
  <c r="N2192" i="38"/>
  <c r="N2193" i="38"/>
  <c r="S2193" i="38"/>
  <c r="R2193" i="38"/>
  <c r="Q2193" i="38"/>
  <c r="M2194" i="38"/>
  <c r="T2193" i="38"/>
  <c r="O2193" i="38"/>
  <c r="P2193" i="38"/>
  <c r="R2194" i="38"/>
  <c r="T2194" i="38"/>
  <c r="M2195" i="38"/>
  <c r="S2194" i="38"/>
  <c r="Q2194" i="38"/>
  <c r="O2194" i="38"/>
  <c r="P2194" i="38"/>
  <c r="N2194" i="38"/>
  <c r="N2195" i="38"/>
  <c r="T2195" i="38"/>
  <c r="S2195" i="38"/>
  <c r="M2196" i="38"/>
  <c r="R2195" i="38"/>
  <c r="Q2195" i="38"/>
  <c r="O2195" i="38"/>
  <c r="P2195" i="38"/>
  <c r="Q2196" i="38"/>
  <c r="T2196" i="38"/>
  <c r="S2196" i="38"/>
  <c r="M2197" i="38"/>
  <c r="R2196" i="38"/>
  <c r="O2196" i="38"/>
  <c r="P2196" i="38"/>
  <c r="N2196" i="38"/>
  <c r="S2197" i="38"/>
  <c r="R2197" i="38"/>
  <c r="Q2197" i="38"/>
  <c r="T2197" i="38"/>
  <c r="M2198" i="38"/>
  <c r="O2197" i="38"/>
  <c r="P2197" i="38"/>
  <c r="N2197" i="38"/>
  <c r="S2198" i="38"/>
  <c r="M2199" i="38"/>
  <c r="Q2198" i="38"/>
  <c r="R2198" i="38"/>
  <c r="T2198" i="38"/>
  <c r="O2198" i="38"/>
  <c r="P2198" i="38"/>
  <c r="N2198" i="38"/>
  <c r="M2200" i="38"/>
  <c r="Q2199" i="38"/>
  <c r="S2199" i="38"/>
  <c r="R2199" i="38"/>
  <c r="T2199" i="38"/>
  <c r="O2199" i="38"/>
  <c r="N2199" i="38"/>
  <c r="P2199" i="38"/>
  <c r="Q2200" i="38"/>
  <c r="T2200" i="38"/>
  <c r="S2200" i="38"/>
  <c r="M2201" i="38"/>
  <c r="R2200" i="38"/>
  <c r="O2200" i="38"/>
  <c r="P2200" i="38"/>
  <c r="N2200" i="38"/>
  <c r="S2201" i="38"/>
  <c r="M2202" i="38"/>
  <c r="Q2201" i="38"/>
  <c r="R2201" i="38"/>
  <c r="T2201" i="38"/>
  <c r="O2201" i="38"/>
  <c r="N2201" i="38"/>
  <c r="P2201" i="38"/>
  <c r="T2202" i="38"/>
  <c r="Q2202" i="38"/>
  <c r="S2202" i="38"/>
  <c r="R2202" i="38"/>
  <c r="M2203" i="38"/>
  <c r="O2202" i="38"/>
  <c r="P2202" i="38"/>
  <c r="N2202" i="38"/>
  <c r="Q2203" i="38"/>
  <c r="S2203" i="38"/>
  <c r="T2203" i="38"/>
  <c r="M2204" i="38"/>
  <c r="R2203" i="38"/>
  <c r="O2203" i="38"/>
  <c r="P2203" i="38"/>
  <c r="N2203" i="38"/>
  <c r="Q2204" i="38"/>
  <c r="R2204" i="38"/>
  <c r="M2205" i="38"/>
  <c r="T2204" i="38"/>
  <c r="S2204" i="38"/>
  <c r="O2204" i="38"/>
  <c r="P2204" i="38"/>
  <c r="N2204" i="38"/>
  <c r="M2206" i="38"/>
  <c r="T2205" i="38"/>
  <c r="R2205" i="38"/>
  <c r="S2205" i="38"/>
  <c r="Q2205" i="38"/>
  <c r="O2205" i="38"/>
  <c r="P2205" i="38"/>
  <c r="N2205" i="38"/>
  <c r="S2206" i="38"/>
  <c r="M2207" i="38"/>
  <c r="R2206" i="38"/>
  <c r="Q2206" i="38"/>
  <c r="T2206" i="38"/>
  <c r="O2206" i="38"/>
  <c r="N2206" i="38"/>
  <c r="P2206" i="38"/>
  <c r="S2207" i="38"/>
  <c r="Q2207" i="38"/>
  <c r="R2207" i="38"/>
  <c r="M2208" i="38"/>
  <c r="T2207" i="38"/>
  <c r="O2207" i="38"/>
  <c r="P2207" i="38"/>
  <c r="N2207" i="38"/>
  <c r="M2209" i="38"/>
  <c r="T2208" i="38"/>
  <c r="R2208" i="38"/>
  <c r="S2208" i="38"/>
  <c r="Q2208" i="38"/>
  <c r="O2208" i="38"/>
  <c r="P2208" i="38"/>
  <c r="N2208" i="38"/>
  <c r="Q2209" i="38"/>
  <c r="M2210" i="38"/>
  <c r="T2209" i="38"/>
  <c r="R2209" i="38"/>
  <c r="S2209" i="38"/>
  <c r="O2209" i="38"/>
  <c r="P2209" i="38"/>
  <c r="N2209" i="38"/>
  <c r="S2210" i="38"/>
  <c r="M2211" i="38"/>
  <c r="Q2210" i="38"/>
  <c r="R2210" i="38"/>
  <c r="T2210" i="38"/>
  <c r="O2210" i="38"/>
  <c r="P2210" i="38"/>
  <c r="N2210" i="38"/>
  <c r="Q2211" i="38"/>
  <c r="R2211" i="38"/>
  <c r="T2211" i="38"/>
  <c r="S2211" i="38"/>
  <c r="M2212" i="38"/>
  <c r="O2211" i="38"/>
  <c r="P2211" i="38"/>
  <c r="N2211" i="38"/>
  <c r="M2213" i="38"/>
  <c r="Q2212" i="38"/>
  <c r="T2212" i="38"/>
  <c r="R2212" i="38"/>
  <c r="S2212" i="38"/>
  <c r="O2212" i="38"/>
  <c r="P2212" i="38"/>
  <c r="N2212" i="38"/>
  <c r="M2214" i="38"/>
  <c r="T2213" i="38"/>
  <c r="S2213" i="38"/>
  <c r="Q2213" i="38"/>
  <c r="R2213" i="38"/>
  <c r="O2213" i="38"/>
  <c r="P2213" i="38"/>
  <c r="N2213" i="38"/>
  <c r="R2214" i="38"/>
  <c r="T2214" i="38"/>
  <c r="S2214" i="38"/>
  <c r="M2215" i="38"/>
  <c r="Q2214" i="38"/>
  <c r="O2214" i="38"/>
  <c r="N2214" i="38"/>
  <c r="P2214" i="38"/>
  <c r="M2216" i="38"/>
  <c r="Q2215" i="38"/>
  <c r="T2215" i="38"/>
  <c r="R2215" i="38"/>
  <c r="S2215" i="38"/>
  <c r="O2215" i="38"/>
  <c r="P2215" i="38"/>
  <c r="N2215" i="38"/>
  <c r="S2216" i="38"/>
  <c r="R2216" i="38"/>
  <c r="Q2216" i="38"/>
  <c r="M2217" i="38"/>
  <c r="T2216" i="38"/>
  <c r="O2216" i="38"/>
  <c r="N2216" i="38"/>
  <c r="P2216" i="38"/>
  <c r="S2217" i="38"/>
  <c r="Q2217" i="38"/>
  <c r="M2218" i="38"/>
  <c r="R2217" i="38"/>
  <c r="T2217" i="38"/>
  <c r="O2217" i="38"/>
  <c r="P2217" i="38"/>
  <c r="N2217" i="38"/>
  <c r="R2218" i="38"/>
  <c r="S2218" i="38"/>
  <c r="Q2218" i="38"/>
  <c r="M2219" i="38"/>
  <c r="T2218" i="38"/>
  <c r="O2218" i="38"/>
  <c r="N2218" i="38"/>
  <c r="P2218" i="38"/>
  <c r="M2220" i="38"/>
  <c r="S2219" i="38"/>
  <c r="R2219" i="38"/>
  <c r="Q2219" i="38"/>
  <c r="T2219" i="38"/>
  <c r="O2219" i="38"/>
  <c r="P2219" i="38"/>
  <c r="N2219" i="38"/>
  <c r="S2220" i="38"/>
  <c r="M2221" i="38"/>
  <c r="Q2220" i="38"/>
  <c r="R2220" i="38"/>
  <c r="T2220" i="38"/>
  <c r="O2220" i="38"/>
  <c r="P2220" i="38"/>
  <c r="N2220" i="38"/>
  <c r="M2222" i="38"/>
  <c r="R2221" i="38"/>
  <c r="Q2221" i="38"/>
  <c r="T2221" i="38"/>
  <c r="S2221" i="38"/>
  <c r="O2221" i="38"/>
  <c r="N2221" i="38"/>
  <c r="P2221" i="38"/>
  <c r="R2222" i="38"/>
  <c r="T2222" i="38"/>
  <c r="S2222" i="38"/>
  <c r="M2223" i="38"/>
  <c r="Q2222" i="38"/>
  <c r="O2222" i="38"/>
  <c r="P2222" i="38"/>
  <c r="N2222" i="38"/>
  <c r="T2223" i="38"/>
  <c r="M2224" i="38"/>
  <c r="S2223" i="38"/>
  <c r="Q2223" i="38"/>
  <c r="R2223" i="38"/>
  <c r="O2223" i="38"/>
  <c r="N2223" i="38"/>
  <c r="P2223" i="38"/>
  <c r="M2225" i="38"/>
  <c r="S2224" i="38"/>
  <c r="R2224" i="38"/>
  <c r="Q2224" i="38"/>
  <c r="T2224" i="38"/>
  <c r="O2224" i="38"/>
  <c r="P2224" i="38"/>
  <c r="N2224" i="38"/>
  <c r="S2225" i="38"/>
  <c r="R2225" i="38"/>
  <c r="M2226" i="38"/>
  <c r="T2225" i="38"/>
  <c r="Q2225" i="38"/>
  <c r="O2225" i="38"/>
  <c r="N2225" i="38"/>
  <c r="P2225" i="38"/>
  <c r="R2226" i="38"/>
  <c r="Q2226" i="38"/>
  <c r="S2226" i="38"/>
  <c r="M2227" i="38"/>
  <c r="T2226" i="38"/>
  <c r="O2226" i="38"/>
  <c r="P2226" i="38"/>
  <c r="N2226" i="38"/>
  <c r="T2227" i="38"/>
  <c r="M2228" i="38"/>
  <c r="Q2227" i="38"/>
  <c r="R2227" i="38"/>
  <c r="S2227" i="38"/>
  <c r="O2227" i="38"/>
  <c r="P2227" i="38"/>
  <c r="N2227" i="38"/>
  <c r="R2228" i="38"/>
  <c r="S2228" i="38"/>
  <c r="Q2228" i="38"/>
  <c r="M2229" i="38"/>
  <c r="T2228" i="38"/>
  <c r="O2228" i="38"/>
  <c r="P2228" i="38"/>
  <c r="N2228" i="38"/>
  <c r="Q2229" i="38"/>
  <c r="R2229" i="38"/>
  <c r="T2229" i="38"/>
  <c r="S2229" i="38"/>
  <c r="M2230" i="38"/>
  <c r="O2229" i="38"/>
  <c r="P2229" i="38"/>
  <c r="N2229" i="38"/>
  <c r="N2230" i="38"/>
  <c r="M2231" i="38"/>
  <c r="Q2230" i="38"/>
  <c r="R2230" i="38"/>
  <c r="S2230" i="38"/>
  <c r="T2230" i="38"/>
  <c r="O2230" i="38"/>
  <c r="P2230" i="38"/>
  <c r="R2231" i="38"/>
  <c r="T2231" i="38"/>
  <c r="S2231" i="38"/>
  <c r="M2232" i="38"/>
  <c r="Q2231" i="38"/>
  <c r="O2231" i="38"/>
  <c r="P2231" i="38"/>
  <c r="N2231" i="38"/>
  <c r="M2233" i="38"/>
  <c r="Q2232" i="38"/>
  <c r="S2232" i="38"/>
  <c r="T2232" i="38"/>
  <c r="R2232" i="38"/>
  <c r="O2232" i="38"/>
  <c r="P2232" i="38"/>
  <c r="N2232" i="38"/>
  <c r="N2233" i="38"/>
  <c r="Q2233" i="38"/>
  <c r="T2233" i="38"/>
  <c r="S2233" i="38"/>
  <c r="M2234" i="38"/>
  <c r="R2233" i="38"/>
  <c r="O2233" i="38"/>
  <c r="P2233" i="38"/>
  <c r="T2234" i="38"/>
  <c r="S2234" i="38"/>
  <c r="M2235" i="38"/>
  <c r="Q2234" i="38"/>
  <c r="R2234" i="38"/>
  <c r="O2234" i="38"/>
  <c r="P2234" i="38"/>
  <c r="N2234" i="38"/>
  <c r="Q2235" i="38"/>
  <c r="R2235" i="38"/>
  <c r="T2235" i="38"/>
  <c r="S2235" i="38"/>
  <c r="M2236" i="38"/>
  <c r="O2235" i="38"/>
  <c r="P2235" i="38"/>
  <c r="N2235" i="38"/>
  <c r="N2236" i="38"/>
  <c r="M2237" i="38"/>
  <c r="T2236" i="38"/>
  <c r="Q2236" i="38"/>
  <c r="R2236" i="38"/>
  <c r="S2236" i="38"/>
  <c r="O2236" i="38"/>
  <c r="P2236" i="38"/>
  <c r="M2238" i="38"/>
  <c r="Q2237" i="38"/>
  <c r="R2237" i="38"/>
  <c r="T2237" i="38"/>
  <c r="S2237" i="38"/>
  <c r="O2237" i="38"/>
  <c r="P2237" i="38"/>
  <c r="N2237" i="38"/>
  <c r="S2238" i="38"/>
  <c r="R2238" i="38"/>
  <c r="T2238" i="38"/>
  <c r="M2239" i="38"/>
  <c r="Q2238" i="38"/>
  <c r="O2238" i="38"/>
  <c r="P2238" i="38"/>
  <c r="N2238" i="38"/>
  <c r="T2239" i="38"/>
  <c r="M2240" i="38"/>
  <c r="R2239" i="38"/>
  <c r="Q2239" i="38"/>
  <c r="S2239" i="38"/>
  <c r="O2239" i="38"/>
  <c r="P2239" i="38"/>
  <c r="N2239" i="38"/>
  <c r="Q2240" i="38"/>
  <c r="T2240" i="38"/>
  <c r="S2240" i="38"/>
  <c r="M2241" i="38"/>
  <c r="R2240" i="38"/>
  <c r="O2240" i="38"/>
  <c r="N2240" i="38"/>
  <c r="P2240" i="38"/>
  <c r="T2241" i="38"/>
  <c r="R2241" i="38"/>
  <c r="S2241" i="38"/>
  <c r="M2242" i="38"/>
  <c r="Q2241" i="38"/>
  <c r="O2241" i="38"/>
  <c r="N2241" i="38"/>
  <c r="P2241" i="38"/>
  <c r="T2242" i="38"/>
  <c r="Q2242" i="38"/>
  <c r="R2242" i="38"/>
  <c r="M2243" i="38"/>
  <c r="S2242" i="38"/>
  <c r="O2242" i="38"/>
  <c r="N2242" i="38"/>
  <c r="P2242" i="38"/>
  <c r="S2243" i="38"/>
  <c r="Q2243" i="38"/>
  <c r="M2244" i="38"/>
  <c r="R2243" i="38"/>
  <c r="T2243" i="38"/>
  <c r="O2243" i="38"/>
  <c r="P2243" i="38"/>
  <c r="N2243" i="38"/>
  <c r="Q2244" i="38"/>
  <c r="M2245" i="38"/>
  <c r="R2244" i="38"/>
  <c r="T2244" i="38"/>
  <c r="S2244" i="38"/>
  <c r="O2244" i="38"/>
  <c r="N2244" i="38"/>
  <c r="P2244" i="38"/>
  <c r="T2245" i="38"/>
  <c r="S2245" i="38"/>
  <c r="Q2245" i="38"/>
  <c r="M2246" i="38"/>
  <c r="R2245" i="38"/>
  <c r="O2245" i="38"/>
  <c r="N2245" i="38"/>
  <c r="P2245" i="38"/>
  <c r="R2246" i="38"/>
  <c r="M2247" i="38"/>
  <c r="S2246" i="38"/>
  <c r="T2246" i="38"/>
  <c r="Q2246" i="38"/>
  <c r="O2246" i="38"/>
  <c r="N2246" i="38"/>
  <c r="P2246" i="38"/>
  <c r="T2247" i="38"/>
  <c r="Q2247" i="38"/>
  <c r="M2248" i="38"/>
  <c r="S2247" i="38"/>
  <c r="R2247" i="38"/>
  <c r="O2247" i="38"/>
  <c r="N2247" i="38"/>
  <c r="R2248" i="38"/>
  <c r="T2248" i="38"/>
  <c r="M2249" i="38"/>
  <c r="Q2248" i="38"/>
  <c r="S2248" i="38"/>
  <c r="O2248" i="38"/>
  <c r="N2248" i="38"/>
  <c r="P2247" i="38"/>
  <c r="P2248" i="38"/>
  <c r="R2249" i="38"/>
  <c r="T2249" i="38"/>
  <c r="M2250" i="38"/>
  <c r="S2249" i="38"/>
  <c r="Q2249" i="38"/>
  <c r="O2249" i="38"/>
  <c r="N2249" i="38"/>
  <c r="P2249" i="38"/>
  <c r="M2251" i="38"/>
  <c r="T2250" i="38"/>
  <c r="Q2250" i="38"/>
  <c r="R2250" i="38"/>
  <c r="S2250" i="38"/>
  <c r="O2250" i="38"/>
  <c r="N2250" i="38"/>
  <c r="P2250" i="38"/>
  <c r="T2251" i="38"/>
  <c r="M2252" i="38"/>
  <c r="S2251" i="38"/>
  <c r="Q2251" i="38"/>
  <c r="R2251" i="38"/>
  <c r="O2251" i="38"/>
  <c r="N2251" i="38"/>
  <c r="P2251" i="38"/>
  <c r="M2253" i="38"/>
  <c r="T2252" i="38"/>
  <c r="R2252" i="38"/>
  <c r="S2252" i="38"/>
  <c r="Q2252" i="38"/>
  <c r="O2252" i="38"/>
  <c r="N2252" i="38"/>
  <c r="P2252" i="38"/>
  <c r="R2253" i="38"/>
  <c r="M2254" i="38"/>
  <c r="Q2253" i="38"/>
  <c r="T2253" i="38"/>
  <c r="S2253" i="38"/>
  <c r="O2253" i="38"/>
  <c r="N2253" i="38"/>
  <c r="P2253" i="38"/>
  <c r="T2254" i="38"/>
  <c r="M2255" i="38"/>
  <c r="S2254" i="38"/>
  <c r="Q2254" i="38"/>
  <c r="R2254" i="38"/>
  <c r="O2254" i="38"/>
  <c r="N2254" i="38"/>
  <c r="R2255" i="38"/>
  <c r="T2255" i="38"/>
  <c r="M2256" i="38"/>
  <c r="S2255" i="38"/>
  <c r="Q2255" i="38"/>
  <c r="O2255" i="38"/>
  <c r="N2255" i="38"/>
  <c r="P2254" i="38"/>
  <c r="P2255" i="38"/>
  <c r="M2257" i="38"/>
  <c r="R2256" i="38"/>
  <c r="T2256" i="38"/>
  <c r="Q2256" i="38"/>
  <c r="S2256" i="38"/>
  <c r="O2256" i="38"/>
  <c r="N2256" i="38"/>
  <c r="P2256" i="38"/>
  <c r="M2258" i="38"/>
  <c r="Q2257" i="38"/>
  <c r="T2257" i="38"/>
  <c r="R2257" i="38"/>
  <c r="S2257" i="38"/>
  <c r="O2257" i="38"/>
  <c r="N2257" i="38"/>
  <c r="P2257" i="38"/>
  <c r="S2258" i="38"/>
  <c r="Q2258" i="38"/>
  <c r="M2259" i="38"/>
  <c r="R2258" i="38"/>
  <c r="T2258" i="38"/>
  <c r="O2258" i="38"/>
  <c r="N2258" i="38"/>
  <c r="P2258" i="38"/>
  <c r="Q2259" i="38"/>
  <c r="S2259" i="38"/>
  <c r="R2259" i="38"/>
  <c r="T2259" i="38"/>
  <c r="M2260" i="38"/>
  <c r="O2259" i="38"/>
  <c r="N2259" i="38"/>
  <c r="P2259" i="38"/>
  <c r="S2260" i="38"/>
  <c r="M2261" i="38"/>
  <c r="R2260" i="38"/>
  <c r="T2260" i="38"/>
  <c r="Q2260" i="38"/>
  <c r="O2260" i="38"/>
  <c r="N2260" i="38"/>
  <c r="P2260" i="38"/>
  <c r="S2261" i="38"/>
  <c r="R2261" i="38"/>
  <c r="Q2261" i="38"/>
  <c r="M2262" i="38"/>
  <c r="T2261" i="38"/>
  <c r="O2261" i="38"/>
  <c r="N2261" i="38"/>
  <c r="P2261" i="38"/>
  <c r="R2262" i="38"/>
  <c r="T2262" i="38"/>
  <c r="M2263" i="38"/>
  <c r="S2262" i="38"/>
  <c r="Q2262" i="38"/>
  <c r="O2262" i="38"/>
  <c r="N2262" i="38"/>
  <c r="R2263" i="38"/>
  <c r="T2263" i="38"/>
  <c r="M2264" i="38"/>
  <c r="S2263" i="38"/>
  <c r="Q2263" i="38"/>
  <c r="O2263" i="38"/>
  <c r="N2263" i="38"/>
  <c r="P2262" i="38"/>
  <c r="P2263" i="38"/>
  <c r="R2264" i="38"/>
  <c r="Q2264" i="38"/>
  <c r="T2264" i="38"/>
  <c r="M2265" i="38"/>
  <c r="S2264" i="38"/>
  <c r="O2264" i="38"/>
  <c r="N2264" i="38"/>
  <c r="P2264" i="38"/>
  <c r="S2265" i="38"/>
  <c r="Q2265" i="38"/>
  <c r="M2266" i="38"/>
  <c r="R2265" i="38"/>
  <c r="T2265" i="38"/>
  <c r="O2265" i="38"/>
  <c r="N2265" i="38"/>
  <c r="S2266" i="38"/>
  <c r="T2266" i="38"/>
  <c r="M2267" i="38"/>
  <c r="R2266" i="38"/>
  <c r="Q2266" i="38"/>
  <c r="O2266" i="38"/>
  <c r="N2266" i="38"/>
  <c r="P2266" i="38"/>
  <c r="P2265" i="38"/>
  <c r="M2268" i="38"/>
  <c r="R2267" i="38"/>
  <c r="Q2267" i="38"/>
  <c r="T2267" i="38"/>
  <c r="S2267" i="38"/>
  <c r="O2267" i="38"/>
  <c r="N2267" i="38"/>
  <c r="P2267" i="38"/>
  <c r="M2269" i="38"/>
  <c r="Q2268" i="38"/>
  <c r="R2268" i="38"/>
  <c r="T2268" i="38"/>
  <c r="S2268" i="38"/>
  <c r="O2268" i="38"/>
  <c r="N2268" i="38"/>
  <c r="M2270" i="38"/>
  <c r="S2269" i="38"/>
  <c r="T2269" i="38"/>
  <c r="Q2269" i="38"/>
  <c r="R2269" i="38"/>
  <c r="O2269" i="38"/>
  <c r="N2269" i="38"/>
  <c r="P2269" i="38"/>
  <c r="P2268" i="38"/>
  <c r="Q2270" i="38"/>
  <c r="M2271" i="38"/>
  <c r="T2270" i="38"/>
  <c r="S2270" i="38"/>
  <c r="R2270" i="38"/>
  <c r="O2270" i="38"/>
  <c r="N2270" i="38"/>
  <c r="P2270" i="38"/>
  <c r="T2271" i="38"/>
  <c r="R2271" i="38"/>
  <c r="Q2271" i="38"/>
  <c r="M2272" i="38"/>
  <c r="S2271" i="38"/>
  <c r="O2271" i="38"/>
  <c r="N2271" i="38"/>
  <c r="P2271" i="38"/>
  <c r="Q2272" i="38"/>
  <c r="M2273" i="38"/>
  <c r="T2272" i="38"/>
  <c r="S2272" i="38"/>
  <c r="R2272" i="38"/>
  <c r="O2272" i="38"/>
  <c r="N2272" i="38"/>
  <c r="P2272" i="38"/>
  <c r="M2274" i="38"/>
  <c r="T2273" i="38"/>
  <c r="S2273" i="38"/>
  <c r="R2273" i="38"/>
  <c r="Q2273" i="38"/>
  <c r="O2273" i="38"/>
  <c r="N2273" i="38"/>
  <c r="Q2274" i="38"/>
  <c r="T2274" i="38"/>
  <c r="R2274" i="38"/>
  <c r="S2274" i="38"/>
  <c r="M2275" i="38"/>
  <c r="O2274" i="38"/>
  <c r="P2274" i="38"/>
  <c r="N2274" i="38"/>
  <c r="P2273" i="38"/>
  <c r="N2275" i="38"/>
  <c r="M2276" i="38"/>
  <c r="Q2275" i="38"/>
  <c r="T2275" i="38"/>
  <c r="S2275" i="38"/>
  <c r="R2275" i="38"/>
  <c r="O2275" i="38"/>
  <c r="P2275" i="38"/>
  <c r="S2276" i="38"/>
  <c r="R2276" i="38"/>
  <c r="M2277" i="38"/>
  <c r="Q2276" i="38"/>
  <c r="T2276" i="38"/>
  <c r="O2276" i="38"/>
  <c r="N2276" i="38"/>
  <c r="N2277" i="38"/>
  <c r="P2276" i="38"/>
  <c r="M2278" i="38"/>
  <c r="T2277" i="38"/>
  <c r="S2277" i="38"/>
  <c r="Q2277" i="38"/>
  <c r="R2277" i="38"/>
  <c r="O2277" i="38"/>
  <c r="P2277" i="38"/>
  <c r="S2278" i="38"/>
  <c r="T2278" i="38"/>
  <c r="Q2278" i="38"/>
  <c r="R2278" i="38"/>
  <c r="M2279" i="38"/>
  <c r="O2278" i="38"/>
  <c r="P2278" i="38"/>
  <c r="N2278" i="38"/>
  <c r="N2279" i="38"/>
  <c r="Q2279" i="38"/>
  <c r="S2279" i="38"/>
  <c r="M2280" i="38"/>
  <c r="T2279" i="38"/>
  <c r="R2279" i="38"/>
  <c r="O2279" i="38"/>
  <c r="P2279" i="38"/>
  <c r="Q2280" i="38"/>
  <c r="T2280" i="38"/>
  <c r="R2280" i="38"/>
  <c r="M2281" i="38"/>
  <c r="S2280" i="38"/>
  <c r="O2280" i="38"/>
  <c r="P2280" i="38"/>
  <c r="N2280" i="38"/>
  <c r="M2282" i="38"/>
  <c r="Q2281" i="38"/>
  <c r="T2281" i="38"/>
  <c r="R2281" i="38"/>
  <c r="S2281" i="38"/>
  <c r="O2281" i="38"/>
  <c r="P2281" i="38"/>
  <c r="N2281" i="38"/>
  <c r="T2282" i="38"/>
  <c r="R2282" i="38"/>
  <c r="S2282" i="38"/>
  <c r="M2283" i="38"/>
  <c r="Q2282" i="38"/>
  <c r="O2282" i="38"/>
  <c r="P2282" i="38"/>
  <c r="N2282" i="38"/>
  <c r="Q2283" i="38"/>
  <c r="R2283" i="38"/>
  <c r="T2283" i="38"/>
  <c r="M2284" i="38"/>
  <c r="S2283" i="38"/>
  <c r="O2283" i="38"/>
  <c r="P2283" i="38"/>
  <c r="N2283" i="38"/>
  <c r="Q2284" i="38"/>
  <c r="T2284" i="38"/>
  <c r="M2285" i="38"/>
  <c r="R2284" i="38"/>
  <c r="S2284" i="38"/>
  <c r="O2284" i="38"/>
  <c r="P2284" i="38"/>
  <c r="N2284" i="38"/>
  <c r="Q2285" i="38"/>
  <c r="S2285" i="38"/>
  <c r="M2286" i="38"/>
  <c r="T2285" i="38"/>
  <c r="R2285" i="38"/>
  <c r="O2285" i="38"/>
  <c r="P2285" i="38"/>
  <c r="N2285" i="38"/>
  <c r="M2287" i="38"/>
  <c r="T2286" i="38"/>
  <c r="S2286" i="38"/>
  <c r="Q2286" i="38"/>
  <c r="R2286" i="38"/>
  <c r="O2286" i="38"/>
  <c r="N2286" i="38"/>
  <c r="P2286" i="38"/>
  <c r="S2287" i="38"/>
  <c r="M2288" i="38"/>
  <c r="R2287" i="38"/>
  <c r="Q2287" i="38"/>
  <c r="T2287" i="38"/>
  <c r="O2287" i="38"/>
  <c r="P2287" i="38"/>
  <c r="N2287" i="38"/>
  <c r="M2289" i="38"/>
  <c r="S2288" i="38"/>
  <c r="R2288" i="38"/>
  <c r="T2288" i="38"/>
  <c r="Q2288" i="38"/>
  <c r="O2288" i="38"/>
  <c r="P2288" i="38"/>
  <c r="N2288" i="38"/>
  <c r="Q2289" i="38"/>
  <c r="T2289" i="38"/>
  <c r="S2289" i="38"/>
  <c r="M2290" i="38"/>
  <c r="R2289" i="38"/>
  <c r="O2289" i="38"/>
  <c r="P2289" i="38"/>
  <c r="N2289" i="38"/>
  <c r="Q2290" i="38"/>
  <c r="S2290" i="38"/>
  <c r="R2290" i="38"/>
  <c r="M2291" i="38"/>
  <c r="T2290" i="38"/>
  <c r="O2290" i="38"/>
  <c r="N2290" i="38"/>
  <c r="P2290" i="38"/>
  <c r="S2291" i="38"/>
  <c r="T2291" i="38"/>
  <c r="M2292" i="38"/>
  <c r="R2291" i="38"/>
  <c r="Q2291" i="38"/>
  <c r="O2291" i="38"/>
  <c r="N2291" i="38"/>
  <c r="P2291" i="38"/>
  <c r="T2292" i="38"/>
  <c r="M2293" i="38"/>
  <c r="S2292" i="38"/>
  <c r="Q2292" i="38"/>
  <c r="R2292" i="38"/>
  <c r="O2292" i="38"/>
  <c r="N2292" i="38"/>
  <c r="P2292" i="38"/>
  <c r="M2294" i="38"/>
  <c r="S2293" i="38"/>
  <c r="Q2293" i="38"/>
  <c r="T2293" i="38"/>
  <c r="R2293" i="38"/>
  <c r="O2293" i="38"/>
  <c r="N2293" i="38"/>
  <c r="P2293" i="38"/>
  <c r="Q2294" i="38"/>
  <c r="M2295" i="38"/>
  <c r="R2294" i="38"/>
  <c r="S2294" i="38"/>
  <c r="T2294" i="38"/>
  <c r="O2294" i="38"/>
  <c r="N2294" i="38"/>
  <c r="P2294" i="38"/>
  <c r="M2296" i="38"/>
  <c r="T2295" i="38"/>
  <c r="S2295" i="38"/>
  <c r="Q2295" i="38"/>
  <c r="R2295" i="38"/>
  <c r="O2295" i="38"/>
  <c r="N2295" i="38"/>
  <c r="P2295" i="38"/>
  <c r="S2296" i="38"/>
  <c r="Q2296" i="38"/>
  <c r="R2296" i="38"/>
  <c r="T2296" i="38"/>
  <c r="M2297" i="38"/>
  <c r="O2296" i="38"/>
  <c r="N2296" i="38"/>
  <c r="P2296" i="38"/>
  <c r="R2297" i="38"/>
  <c r="M2298" i="38"/>
  <c r="S2297" i="38"/>
  <c r="Q2297" i="38"/>
  <c r="T2297" i="38"/>
  <c r="O2297" i="38"/>
  <c r="N2297" i="38"/>
  <c r="P2297" i="38"/>
  <c r="Q2298" i="38"/>
  <c r="R2298" i="38"/>
  <c r="M2299" i="38"/>
  <c r="T2298" i="38"/>
  <c r="S2298" i="38"/>
  <c r="O2298" i="38"/>
  <c r="N2298" i="38"/>
  <c r="P2298" i="38"/>
  <c r="M2300" i="38"/>
  <c r="T2299" i="38"/>
  <c r="R2299" i="38"/>
  <c r="S2299" i="38"/>
  <c r="Q2299" i="38"/>
  <c r="O2299" i="38"/>
  <c r="N2299" i="38"/>
  <c r="P2299" i="38"/>
  <c r="M2301" i="38"/>
  <c r="Q2300" i="38"/>
  <c r="S2300" i="38"/>
  <c r="R2300" i="38"/>
  <c r="T2300" i="38"/>
  <c r="O2300" i="38"/>
  <c r="N2300" i="38"/>
  <c r="P2300" i="38"/>
  <c r="M2302" i="38"/>
  <c r="S2301" i="38"/>
  <c r="R2301" i="38"/>
  <c r="T2301" i="38"/>
  <c r="Q2301" i="38"/>
  <c r="O2301" i="38"/>
  <c r="N2301" i="38"/>
  <c r="M2303" i="38"/>
  <c r="S2302" i="38"/>
  <c r="Q2302" i="38"/>
  <c r="R2302" i="38"/>
  <c r="T2302" i="38"/>
  <c r="O2302" i="38"/>
  <c r="N2302" i="38"/>
  <c r="P2301" i="38"/>
  <c r="P2302" i="38"/>
  <c r="S2303" i="38"/>
  <c r="M2304" i="38"/>
  <c r="Q2303" i="38"/>
  <c r="R2303" i="38"/>
  <c r="T2303" i="38"/>
  <c r="O2303" i="38"/>
  <c r="N2303" i="38"/>
  <c r="P2303" i="38"/>
  <c r="S2304" i="38"/>
  <c r="M2305" i="38"/>
  <c r="Q2304" i="38"/>
  <c r="R2304" i="38"/>
  <c r="T2304" i="38"/>
  <c r="O2304" i="38"/>
  <c r="N2304" i="38"/>
  <c r="P2304" i="38"/>
  <c r="T2305" i="38"/>
  <c r="Q2305" i="38"/>
  <c r="S2305" i="38"/>
  <c r="M2306" i="38"/>
  <c r="R2305" i="38"/>
  <c r="O2305" i="38"/>
  <c r="N2305" i="38"/>
  <c r="S2306" i="38"/>
  <c r="M2307" i="38"/>
  <c r="T2306" i="38"/>
  <c r="Q2306" i="38"/>
  <c r="R2306" i="38"/>
  <c r="O2306" i="38"/>
  <c r="N2306" i="38"/>
  <c r="P2305" i="38"/>
  <c r="P2306" i="38"/>
  <c r="T2307" i="38"/>
  <c r="S2307" i="38"/>
  <c r="M2308" i="38"/>
  <c r="R2307" i="38"/>
  <c r="Q2307" i="38"/>
  <c r="O2307" i="38"/>
  <c r="P2307" i="38"/>
  <c r="N2307" i="38"/>
  <c r="Q2308" i="38"/>
  <c r="M2309" i="38"/>
  <c r="R2308" i="38"/>
  <c r="S2308" i="38"/>
  <c r="T2308" i="38"/>
  <c r="O2308" i="38"/>
  <c r="P2308" i="38"/>
  <c r="N2308" i="38"/>
  <c r="T2309" i="38"/>
  <c r="Q2309" i="38"/>
  <c r="S2309" i="38"/>
  <c r="M2310" i="38"/>
  <c r="R2309" i="38"/>
  <c r="O2309" i="38"/>
  <c r="P2309" i="38"/>
  <c r="N2309" i="38"/>
  <c r="S2310" i="38"/>
  <c r="R2310" i="38"/>
  <c r="Q2310" i="38"/>
  <c r="T2310" i="38"/>
  <c r="M2311" i="38"/>
  <c r="O2310" i="38"/>
  <c r="P2310" i="38"/>
  <c r="N2310" i="38"/>
  <c r="T2311" i="38"/>
  <c r="R2311" i="38"/>
  <c r="S2311" i="38"/>
  <c r="Q2311" i="38"/>
  <c r="M2312" i="38"/>
  <c r="O2311" i="38"/>
  <c r="P2311" i="38"/>
  <c r="N2311" i="38"/>
  <c r="M2313" i="38"/>
  <c r="S2312" i="38"/>
  <c r="R2312" i="38"/>
  <c r="T2312" i="38"/>
  <c r="Q2312" i="38"/>
  <c r="O2312" i="38"/>
  <c r="P2312" i="38"/>
  <c r="N2312" i="38"/>
  <c r="T2313" i="38"/>
  <c r="Q2313" i="38"/>
  <c r="M2314" i="38"/>
  <c r="R2313" i="38"/>
  <c r="S2313" i="38"/>
  <c r="O2313" i="38"/>
  <c r="P2313" i="38"/>
  <c r="N2313" i="38"/>
  <c r="R2314" i="38"/>
  <c r="S2314" i="38"/>
  <c r="M2315" i="38"/>
  <c r="T2314" i="38"/>
  <c r="Q2314" i="38"/>
  <c r="O2314" i="38"/>
  <c r="P2314" i="38"/>
  <c r="N2314" i="38"/>
  <c r="T2315" i="38"/>
  <c r="S2315" i="38"/>
  <c r="R2315" i="38"/>
  <c r="M2316" i="38"/>
  <c r="Q2315" i="38"/>
  <c r="O2315" i="38"/>
  <c r="P2315" i="38"/>
  <c r="N2315" i="38"/>
  <c r="S2316" i="38"/>
  <c r="M2317" i="38"/>
  <c r="R2316" i="38"/>
  <c r="Q2316" i="38"/>
  <c r="T2316" i="38"/>
  <c r="O2316" i="38"/>
  <c r="P2316" i="38"/>
  <c r="N2316" i="38"/>
  <c r="R2317" i="38"/>
  <c r="Q2317" i="38"/>
  <c r="M2318" i="38"/>
  <c r="T2317" i="38"/>
  <c r="S2317" i="38"/>
  <c r="O2317" i="38"/>
  <c r="P2317" i="38"/>
  <c r="N2317" i="38"/>
  <c r="N2318" i="38"/>
  <c r="M2319" i="38"/>
  <c r="Q2318" i="38"/>
  <c r="T2318" i="38"/>
  <c r="S2318" i="38"/>
  <c r="R2318" i="38"/>
  <c r="O2318" i="38"/>
  <c r="P2318" i="38"/>
  <c r="T2319" i="38"/>
  <c r="M2320" i="38"/>
  <c r="Q2319" i="38"/>
  <c r="R2319" i="38"/>
  <c r="S2319" i="38"/>
  <c r="O2319" i="38"/>
  <c r="P2319" i="38"/>
  <c r="N2319" i="38"/>
  <c r="N2320" i="38"/>
  <c r="Q2320" i="38"/>
  <c r="R2320" i="38"/>
  <c r="S2320" i="38"/>
  <c r="T2320" i="38"/>
  <c r="M2321" i="38"/>
  <c r="O2320" i="38"/>
  <c r="P2320" i="38"/>
  <c r="Q2321" i="38"/>
  <c r="R2321" i="38"/>
  <c r="S2321" i="38"/>
  <c r="M2322" i="38"/>
  <c r="T2321" i="38"/>
  <c r="O2321" i="38"/>
  <c r="N2321" i="38"/>
  <c r="N2322" i="38"/>
  <c r="P2321" i="38"/>
  <c r="M2323" i="38"/>
  <c r="R2322" i="38"/>
  <c r="T2322" i="38"/>
  <c r="S2322" i="38"/>
  <c r="Q2322" i="38"/>
  <c r="O2322" i="38"/>
  <c r="P2322" i="38"/>
  <c r="M2324" i="38"/>
  <c r="T2323" i="38"/>
  <c r="R2323" i="38"/>
  <c r="S2323" i="38"/>
  <c r="Q2323" i="38"/>
  <c r="O2323" i="38"/>
  <c r="P2323" i="38"/>
  <c r="N2323" i="38"/>
  <c r="N2324" i="38"/>
  <c r="M2325" i="38"/>
  <c r="R2324" i="38"/>
  <c r="Q2324" i="38"/>
  <c r="T2324" i="38"/>
  <c r="S2324" i="38"/>
  <c r="O2324" i="38"/>
  <c r="P2324" i="38"/>
  <c r="M2326" i="38"/>
  <c r="R2325" i="38"/>
  <c r="Q2325" i="38"/>
  <c r="T2325" i="38"/>
  <c r="S2325" i="38"/>
  <c r="O2325" i="38"/>
  <c r="N2325" i="38"/>
  <c r="P2325" i="38"/>
  <c r="T2326" i="38"/>
  <c r="R2326" i="38"/>
  <c r="S2326" i="38"/>
  <c r="M2327" i="38"/>
  <c r="Q2326" i="38"/>
  <c r="O2326" i="38"/>
  <c r="N2326" i="38"/>
  <c r="P2326" i="38"/>
  <c r="S2327" i="38"/>
  <c r="M2328" i="38"/>
  <c r="R2327" i="38"/>
  <c r="T2327" i="38"/>
  <c r="Q2327" i="38"/>
  <c r="O2327" i="38"/>
  <c r="N2327" i="38"/>
  <c r="P2327" i="38"/>
  <c r="M2329" i="38"/>
  <c r="Q2328" i="38"/>
  <c r="R2328" i="38"/>
  <c r="T2328" i="38"/>
  <c r="S2328" i="38"/>
  <c r="O2328" i="38"/>
  <c r="N2328" i="38"/>
  <c r="P2328" i="38"/>
  <c r="S2329" i="38"/>
  <c r="T2329" i="38"/>
  <c r="M2330" i="38"/>
  <c r="Q2329" i="38"/>
  <c r="R2329" i="38"/>
  <c r="O2329" i="38"/>
  <c r="N2329" i="38"/>
  <c r="T2330" i="38"/>
  <c r="Q2330" i="38"/>
  <c r="R2330" i="38"/>
  <c r="S2330" i="38"/>
  <c r="M2331" i="38"/>
  <c r="O2330" i="38"/>
  <c r="N2330" i="38"/>
  <c r="P2330" i="38"/>
  <c r="P2329" i="38"/>
  <c r="Q2331" i="38"/>
  <c r="T2331" i="38"/>
  <c r="S2331" i="38"/>
  <c r="M2332" i="38"/>
  <c r="R2331" i="38"/>
  <c r="O2331" i="38"/>
  <c r="N2331" i="38"/>
  <c r="P2331" i="38"/>
  <c r="T2332" i="38"/>
  <c r="Q2332" i="38"/>
  <c r="S2332" i="38"/>
  <c r="R2332" i="38"/>
  <c r="M2333" i="38"/>
  <c r="O2332" i="38"/>
  <c r="N2332" i="38"/>
  <c r="P2332" i="38"/>
  <c r="S2333" i="38"/>
  <c r="R2333" i="38"/>
  <c r="Q2333" i="38"/>
  <c r="M2334" i="38"/>
  <c r="T2333" i="38"/>
  <c r="O2333" i="38"/>
  <c r="N2333" i="38"/>
  <c r="P2333" i="38"/>
  <c r="S2334" i="38"/>
  <c r="M2335" i="38"/>
  <c r="Q2334" i="38"/>
  <c r="R2334" i="38"/>
  <c r="T2334" i="38"/>
  <c r="O2334" i="38"/>
  <c r="N2334" i="38"/>
  <c r="P2334" i="38"/>
  <c r="R2335" i="38"/>
  <c r="M2336" i="38"/>
  <c r="Q2335" i="38"/>
  <c r="T2335" i="38"/>
  <c r="S2335" i="38"/>
  <c r="O2335" i="38"/>
  <c r="N2335" i="38"/>
  <c r="P2335" i="38"/>
  <c r="T2336" i="38"/>
  <c r="Q2336" i="38"/>
  <c r="R2336" i="38"/>
  <c r="S2336" i="38"/>
  <c r="M2337" i="38"/>
  <c r="O2336" i="38"/>
  <c r="P2336" i="38"/>
  <c r="N2336" i="38"/>
  <c r="T2337" i="38"/>
  <c r="M2338" i="38"/>
  <c r="Q2337" i="38"/>
  <c r="S2337" i="38"/>
  <c r="R2337" i="38"/>
  <c r="O2337" i="38"/>
  <c r="N2337" i="38"/>
  <c r="P2337" i="38"/>
  <c r="S2338" i="38"/>
  <c r="T2338" i="38"/>
  <c r="M2339" i="38"/>
  <c r="Q2338" i="38"/>
  <c r="R2338" i="38"/>
  <c r="O2338" i="38"/>
  <c r="P2338" i="38"/>
  <c r="N2338" i="38"/>
  <c r="R2339" i="38"/>
  <c r="S2339" i="38"/>
  <c r="M2340" i="38"/>
  <c r="Q2339" i="38"/>
  <c r="T2339" i="38"/>
  <c r="O2339" i="38"/>
  <c r="N2339" i="38"/>
  <c r="P2339" i="38"/>
  <c r="R2340" i="38"/>
  <c r="S2340" i="38"/>
  <c r="M2341" i="38"/>
  <c r="Q2340" i="38"/>
  <c r="T2340" i="38"/>
  <c r="O2340" i="38"/>
  <c r="N2340" i="38"/>
  <c r="P2340" i="38"/>
  <c r="M2342" i="38"/>
  <c r="S2341" i="38"/>
  <c r="Q2341" i="38"/>
  <c r="R2341" i="38"/>
  <c r="T2341" i="38"/>
  <c r="O2341" i="38"/>
  <c r="P2341" i="38"/>
  <c r="N2341" i="38"/>
  <c r="T2342" i="38"/>
  <c r="R2342" i="38"/>
  <c r="S2342" i="38"/>
  <c r="M2343" i="38"/>
  <c r="Q2342" i="38"/>
  <c r="O2342" i="38"/>
  <c r="N2342" i="38"/>
  <c r="P2342" i="38"/>
  <c r="T2343" i="38"/>
  <c r="M2344" i="38"/>
  <c r="S2343" i="38"/>
  <c r="R2343" i="38"/>
  <c r="Q2343" i="38"/>
  <c r="O2343" i="38"/>
  <c r="N2343" i="38"/>
  <c r="P2343" i="38"/>
  <c r="Q2344" i="38"/>
  <c r="M2345" i="38"/>
  <c r="T2344" i="38"/>
  <c r="S2344" i="38"/>
  <c r="R2344" i="38"/>
  <c r="O2344" i="38"/>
  <c r="N2344" i="38"/>
  <c r="P2344" i="38"/>
  <c r="M2346" i="38"/>
  <c r="Q2345" i="38"/>
  <c r="R2345" i="38"/>
  <c r="T2345" i="38"/>
  <c r="S2345" i="38"/>
  <c r="O2345" i="38"/>
  <c r="N2345" i="38"/>
  <c r="S2346" i="38"/>
  <c r="M2347" i="38"/>
  <c r="Q2346" i="38"/>
  <c r="T2346" i="38"/>
  <c r="R2346" i="38"/>
  <c r="O2346" i="38"/>
  <c r="N2346" i="38"/>
  <c r="P2345" i="38"/>
  <c r="P2346" i="38"/>
  <c r="T2347" i="38"/>
  <c r="Q2347" i="38"/>
  <c r="S2347" i="38"/>
  <c r="R2347" i="38"/>
  <c r="M2348" i="38"/>
  <c r="O2347" i="38"/>
  <c r="N2347" i="38"/>
  <c r="P2347" i="38"/>
  <c r="S2348" i="38"/>
  <c r="T2348" i="38"/>
  <c r="M2349" i="38"/>
  <c r="Q2348" i="38"/>
  <c r="R2348" i="38"/>
  <c r="O2348" i="38"/>
  <c r="N2348" i="38"/>
  <c r="M2350" i="38"/>
  <c r="R2349" i="38"/>
  <c r="Q2349" i="38"/>
  <c r="S2349" i="38"/>
  <c r="T2349" i="38"/>
  <c r="O2349" i="38"/>
  <c r="N2349" i="38"/>
  <c r="P2348" i="38"/>
  <c r="P2349" i="38"/>
  <c r="T2350" i="38"/>
  <c r="R2350" i="38"/>
  <c r="S2350" i="38"/>
  <c r="M2351" i="38"/>
  <c r="Q2350" i="38"/>
  <c r="O2350" i="38"/>
  <c r="N2350" i="38"/>
  <c r="P2350" i="38"/>
  <c r="T2351" i="38"/>
  <c r="R2351" i="38"/>
  <c r="S2351" i="38"/>
  <c r="M2352" i="38"/>
  <c r="Q2351" i="38"/>
  <c r="O2351" i="38"/>
  <c r="N2351" i="38"/>
  <c r="P2351" i="38"/>
  <c r="S2352" i="38"/>
  <c r="Q2352" i="38"/>
  <c r="M2353" i="38"/>
  <c r="R2352" i="38"/>
  <c r="T2352" i="38"/>
  <c r="O2352" i="38"/>
  <c r="N2352" i="38"/>
  <c r="P2352" i="38"/>
  <c r="S2353" i="38"/>
  <c r="M2354" i="38"/>
  <c r="Q2353" i="38"/>
  <c r="T2353" i="38"/>
  <c r="R2353" i="38"/>
  <c r="O2353" i="38"/>
  <c r="P2353" i="38"/>
  <c r="N2353" i="38"/>
  <c r="Q2354" i="38"/>
  <c r="T2354" i="38"/>
  <c r="R2354" i="38"/>
  <c r="S2354" i="38"/>
  <c r="M2355" i="38"/>
  <c r="O2354" i="38"/>
  <c r="P2354" i="38"/>
  <c r="N2354" i="38"/>
  <c r="R2355" i="38"/>
  <c r="M2356" i="38"/>
  <c r="S2355" i="38"/>
  <c r="Q2355" i="38"/>
  <c r="T2355" i="38"/>
  <c r="O2355" i="38"/>
  <c r="N2355" i="38"/>
  <c r="M2357" i="38"/>
  <c r="T2356" i="38"/>
  <c r="S2356" i="38"/>
  <c r="R2356" i="38"/>
  <c r="Q2356" i="38"/>
  <c r="O2356" i="38"/>
  <c r="N2356" i="38"/>
  <c r="P2355" i="38"/>
  <c r="P2356" i="38"/>
  <c r="T2357" i="38"/>
  <c r="Q2357" i="38"/>
  <c r="M2358" i="38"/>
  <c r="R2357" i="38"/>
  <c r="S2357" i="38"/>
  <c r="O2357" i="38"/>
  <c r="N2357" i="38"/>
  <c r="Q2358" i="38"/>
  <c r="R2358" i="38"/>
  <c r="S2358" i="38"/>
  <c r="M2359" i="38"/>
  <c r="T2358" i="38"/>
  <c r="O2358" i="38"/>
  <c r="N2358" i="38"/>
  <c r="P2357" i="38"/>
  <c r="P2358" i="38"/>
  <c r="R2359" i="38"/>
  <c r="S2359" i="38"/>
  <c r="T2359" i="38"/>
  <c r="M2360" i="38"/>
  <c r="Q2359" i="38"/>
  <c r="O2359" i="38"/>
  <c r="N2359" i="38"/>
  <c r="R2360" i="38"/>
  <c r="S2360" i="38"/>
  <c r="Q2360" i="38"/>
  <c r="T2360" i="38"/>
  <c r="M2361" i="38"/>
  <c r="O2360" i="38"/>
  <c r="N2360" i="38"/>
  <c r="P2360" i="38"/>
  <c r="P2359" i="38"/>
  <c r="M2362" i="38"/>
  <c r="Q2361" i="38"/>
  <c r="R2361" i="38"/>
  <c r="S2361" i="38"/>
  <c r="T2361" i="38"/>
  <c r="O2361" i="38"/>
  <c r="P2361" i="38"/>
  <c r="N2361" i="38"/>
  <c r="N2362" i="38"/>
  <c r="S2362" i="38"/>
  <c r="T2362" i="38"/>
  <c r="R2362" i="38"/>
  <c r="M2363" i="38"/>
  <c r="Q2362" i="38"/>
  <c r="O2362" i="38"/>
  <c r="P2362" i="38"/>
  <c r="M2364" i="38"/>
  <c r="T2363" i="38"/>
  <c r="Q2363" i="38"/>
  <c r="R2363" i="38"/>
  <c r="S2363" i="38"/>
  <c r="O2363" i="38"/>
  <c r="P2363" i="38"/>
  <c r="N2363" i="38"/>
  <c r="N2364" i="38"/>
  <c r="M2365" i="38"/>
  <c r="S2364" i="38"/>
  <c r="R2364" i="38"/>
  <c r="T2364" i="38"/>
  <c r="Q2364" i="38"/>
  <c r="O2364" i="38"/>
  <c r="P2364" i="38"/>
  <c r="R2365" i="38"/>
  <c r="M2366" i="38"/>
  <c r="T2365" i="38"/>
  <c r="S2365" i="38"/>
  <c r="Q2365" i="38"/>
  <c r="O2365" i="38"/>
  <c r="N2365" i="38"/>
  <c r="N2366" i="38"/>
  <c r="P2365" i="38"/>
  <c r="S2366" i="38"/>
  <c r="Q2366" i="38"/>
  <c r="T2366" i="38"/>
  <c r="M2367" i="38"/>
  <c r="R2366" i="38"/>
  <c r="O2366" i="38"/>
  <c r="P2366" i="38"/>
  <c r="M2368" i="38"/>
  <c r="T2367" i="38"/>
  <c r="S2367" i="38"/>
  <c r="R2367" i="38"/>
  <c r="Q2367" i="38"/>
  <c r="O2367" i="38"/>
  <c r="N2367" i="38"/>
  <c r="N2368" i="38"/>
  <c r="P2367" i="38"/>
  <c r="S2368" i="38"/>
  <c r="M2369" i="38"/>
  <c r="Q2368" i="38"/>
  <c r="R2368" i="38"/>
  <c r="T2368" i="38"/>
  <c r="O2368" i="38"/>
  <c r="P2368" i="38"/>
  <c r="S2369" i="38"/>
  <c r="M2370" i="38"/>
  <c r="R2369" i="38"/>
  <c r="T2369" i="38"/>
  <c r="Q2369" i="38"/>
  <c r="O2369" i="38"/>
  <c r="N2369" i="38"/>
  <c r="P2369" i="38"/>
  <c r="S2370" i="38"/>
  <c r="T2370" i="38"/>
  <c r="Q2370" i="38"/>
  <c r="R2370" i="38"/>
  <c r="M2371" i="38"/>
  <c r="O2370" i="38"/>
  <c r="N2370" i="38"/>
  <c r="P2370" i="38"/>
  <c r="M2372" i="38"/>
  <c r="Q2371" i="38"/>
  <c r="R2371" i="38"/>
  <c r="T2371" i="38"/>
  <c r="S2371" i="38"/>
  <c r="O2371" i="38"/>
  <c r="P2371" i="38"/>
  <c r="N2371" i="38"/>
  <c r="R2372" i="38"/>
  <c r="Q2372" i="38"/>
  <c r="M2373" i="38"/>
  <c r="T2372" i="38"/>
  <c r="S2372" i="38"/>
  <c r="O2372" i="38"/>
  <c r="N2372" i="38"/>
  <c r="P2372" i="38"/>
  <c r="S2373" i="38"/>
  <c r="M2374" i="38"/>
  <c r="R2373" i="38"/>
  <c r="Q2373" i="38"/>
  <c r="T2373" i="38"/>
  <c r="O2373" i="38"/>
  <c r="N2373" i="38"/>
  <c r="P2373" i="38"/>
  <c r="S2374" i="38"/>
  <c r="R2374" i="38"/>
  <c r="Q2374" i="38"/>
  <c r="T2374" i="38"/>
  <c r="M2375" i="38"/>
  <c r="O2374" i="38"/>
  <c r="N2374" i="38"/>
  <c r="P2374" i="38"/>
  <c r="T2375" i="38"/>
  <c r="S2375" i="38"/>
  <c r="M2376" i="38"/>
  <c r="R2375" i="38"/>
  <c r="Q2375" i="38"/>
  <c r="O2375" i="38"/>
  <c r="N2375" i="38"/>
  <c r="P2375" i="38"/>
  <c r="R2376" i="38"/>
  <c r="S2376" i="38"/>
  <c r="Q2376" i="38"/>
  <c r="T2376" i="38"/>
  <c r="M2377" i="38"/>
  <c r="O2376" i="38"/>
  <c r="N2376" i="38"/>
  <c r="P2376" i="38"/>
  <c r="M2378" i="38"/>
  <c r="T2377" i="38"/>
  <c r="Q2377" i="38"/>
  <c r="S2377" i="38"/>
  <c r="R2377" i="38"/>
  <c r="O2377" i="38"/>
  <c r="P2377" i="38"/>
  <c r="N2377" i="38"/>
  <c r="R2378" i="38"/>
  <c r="Q2378" i="38"/>
  <c r="S2378" i="38"/>
  <c r="T2378" i="38"/>
  <c r="M2379" i="38"/>
  <c r="O2378" i="38"/>
  <c r="N2378" i="38"/>
  <c r="P2378" i="38"/>
  <c r="S2379" i="38"/>
  <c r="R2379" i="38"/>
  <c r="Q2379" i="38"/>
  <c r="M2380" i="38"/>
  <c r="T2379" i="38"/>
  <c r="O2379" i="38"/>
  <c r="P2379" i="38"/>
  <c r="N2379" i="38"/>
  <c r="Q2380" i="38"/>
  <c r="M2381" i="38"/>
  <c r="S2380" i="38"/>
  <c r="R2380" i="38"/>
  <c r="T2380" i="38"/>
  <c r="O2380" i="38"/>
  <c r="P2380" i="38"/>
  <c r="N2380" i="38"/>
  <c r="S2381" i="38"/>
  <c r="Q2381" i="38"/>
  <c r="R2381" i="38"/>
  <c r="T2381" i="38"/>
  <c r="M2382" i="38"/>
  <c r="O2381" i="38"/>
  <c r="P2381" i="38"/>
  <c r="N2381" i="38"/>
  <c r="M2383" i="38"/>
  <c r="Q2382" i="38"/>
  <c r="S2382" i="38"/>
  <c r="T2382" i="38"/>
  <c r="R2382" i="38"/>
  <c r="O2382" i="38"/>
  <c r="P2382" i="38"/>
  <c r="N2382" i="38"/>
  <c r="Q2383" i="38"/>
  <c r="R2383" i="38"/>
  <c r="S2383" i="38"/>
  <c r="M2384" i="38"/>
  <c r="T2383" i="38"/>
  <c r="O2383" i="38"/>
  <c r="P2383" i="38"/>
  <c r="N2383" i="38"/>
  <c r="Q2384" i="38"/>
  <c r="T2384" i="38"/>
  <c r="S2384" i="38"/>
  <c r="R2384" i="38"/>
  <c r="M2385" i="38"/>
  <c r="O2384" i="38"/>
  <c r="P2384" i="38"/>
  <c r="N2384" i="38"/>
  <c r="Q2385" i="38"/>
  <c r="S2385" i="38"/>
  <c r="T2385" i="38"/>
  <c r="R2385" i="38"/>
  <c r="M2386" i="38"/>
  <c r="O2385" i="38"/>
  <c r="P2385" i="38"/>
  <c r="N2385" i="38"/>
  <c r="N2386" i="38"/>
  <c r="R2386" i="38"/>
  <c r="Q2386" i="38"/>
  <c r="S2386" i="38"/>
  <c r="T2386" i="38"/>
  <c r="M2387" i="38"/>
  <c r="O2386" i="38"/>
  <c r="P2386" i="38"/>
  <c r="R2387" i="38"/>
  <c r="M2388" i="38"/>
  <c r="T2387" i="38"/>
  <c r="S2387" i="38"/>
  <c r="Q2387" i="38"/>
  <c r="O2387" i="38"/>
  <c r="P2387" i="38"/>
  <c r="N2387" i="38"/>
  <c r="N2388" i="38"/>
  <c r="T2388" i="38"/>
  <c r="R2388" i="38"/>
  <c r="Q2388" i="38"/>
  <c r="M2389" i="38"/>
  <c r="S2388" i="38"/>
  <c r="O2388" i="38"/>
  <c r="P2388" i="38"/>
  <c r="M2390" i="38"/>
  <c r="Q2389" i="38"/>
  <c r="R2389" i="38"/>
  <c r="T2389" i="38"/>
  <c r="S2389" i="38"/>
  <c r="O2389" i="38"/>
  <c r="P2389" i="38"/>
  <c r="N2389" i="38"/>
  <c r="N2390" i="38"/>
  <c r="M2391" i="38"/>
  <c r="Q2390" i="38"/>
  <c r="R2390" i="38"/>
  <c r="T2390" i="38"/>
  <c r="S2390" i="38"/>
  <c r="O2390" i="38"/>
  <c r="P2390" i="38"/>
  <c r="Q2391" i="38"/>
  <c r="T2391" i="38"/>
  <c r="S2391" i="38"/>
  <c r="R2391" i="38"/>
  <c r="M2392" i="38"/>
  <c r="O2391" i="38"/>
  <c r="P2391" i="38"/>
  <c r="N2391" i="38"/>
  <c r="N2392" i="38"/>
  <c r="T2392" i="38"/>
  <c r="S2392" i="38"/>
  <c r="M2393" i="38"/>
  <c r="Q2392" i="38"/>
  <c r="R2392" i="38"/>
  <c r="O2392" i="38"/>
  <c r="P2392" i="38"/>
  <c r="M2394" i="38"/>
  <c r="Q2393" i="38"/>
  <c r="T2393" i="38"/>
  <c r="R2393" i="38"/>
  <c r="S2393" i="38"/>
  <c r="O2393" i="38"/>
  <c r="P2393" i="38"/>
  <c r="N2393" i="38"/>
  <c r="N2394" i="38"/>
  <c r="R2394" i="38"/>
  <c r="T2394" i="38"/>
  <c r="S2394" i="38"/>
  <c r="M2395" i="38"/>
  <c r="Q2394" i="38"/>
  <c r="O2394" i="38"/>
  <c r="P2394" i="38"/>
  <c r="M2396" i="38"/>
  <c r="S2395" i="38"/>
  <c r="R2395" i="38"/>
  <c r="T2395" i="38"/>
  <c r="Q2395" i="38"/>
  <c r="O2395" i="38"/>
  <c r="P2395" i="38"/>
  <c r="N2395" i="38"/>
  <c r="Q2396" i="38"/>
  <c r="M2397" i="38"/>
  <c r="R2396" i="38"/>
  <c r="T2396" i="38"/>
  <c r="S2396" i="38"/>
  <c r="O2396" i="38"/>
  <c r="P2396" i="38"/>
  <c r="N2396" i="38"/>
  <c r="Q2397" i="38"/>
  <c r="M2398" i="38"/>
  <c r="S2397" i="38"/>
  <c r="T2397" i="38"/>
  <c r="R2397" i="38"/>
  <c r="O2397" i="38"/>
  <c r="P2397" i="38"/>
  <c r="N2397" i="38"/>
  <c r="T2398" i="38"/>
  <c r="R2398" i="38"/>
  <c r="M2399" i="38"/>
  <c r="S2398" i="38"/>
  <c r="Q2398" i="38"/>
  <c r="O2398" i="38"/>
  <c r="P2398" i="38"/>
  <c r="N2398" i="38"/>
  <c r="S2399" i="38"/>
  <c r="T2399" i="38"/>
  <c r="R2399" i="38"/>
  <c r="M2400" i="38"/>
  <c r="Q2399" i="38"/>
  <c r="O2399" i="38"/>
  <c r="P2399" i="38"/>
  <c r="N2399" i="38"/>
  <c r="T2400" i="38"/>
  <c r="S2400" i="38"/>
  <c r="Q2400" i="38"/>
  <c r="M2401" i="38"/>
  <c r="R2400" i="38"/>
  <c r="O2400" i="38"/>
  <c r="P2400" i="38"/>
  <c r="N2400" i="38"/>
  <c r="M2402" i="38"/>
  <c r="R2401" i="38"/>
  <c r="T2401" i="38"/>
  <c r="Q2401" i="38"/>
  <c r="S2401" i="38"/>
  <c r="O2401" i="38"/>
  <c r="P2401" i="38"/>
  <c r="N2401" i="38"/>
  <c r="M2403" i="38"/>
  <c r="R2402" i="38"/>
  <c r="T2402" i="38"/>
  <c r="S2402" i="38"/>
  <c r="Q2402" i="38"/>
  <c r="O2402" i="38"/>
  <c r="P2402" i="38"/>
  <c r="N2402" i="38"/>
  <c r="M2404" i="38"/>
  <c r="Q2403" i="38"/>
  <c r="T2403" i="38"/>
  <c r="R2403" i="38"/>
  <c r="S2403" i="38"/>
  <c r="O2403" i="38"/>
  <c r="P2403" i="38"/>
  <c r="N2403" i="38"/>
  <c r="S2404" i="38"/>
  <c r="Q2404" i="38"/>
  <c r="M2405" i="38"/>
  <c r="R2404" i="38"/>
  <c r="T2404" i="38"/>
  <c r="O2404" i="38"/>
  <c r="N2404" i="38"/>
  <c r="P2404" i="38"/>
  <c r="S2405" i="38"/>
  <c r="M2406" i="38"/>
  <c r="Q2405" i="38"/>
  <c r="T2405" i="38"/>
  <c r="R2405" i="38"/>
  <c r="O2405" i="38"/>
  <c r="P2405" i="38"/>
  <c r="N2405" i="38"/>
  <c r="Q2406" i="38"/>
  <c r="M2407" i="38"/>
  <c r="R2406" i="38"/>
  <c r="T2406" i="38"/>
  <c r="S2406" i="38"/>
  <c r="O2406" i="38"/>
  <c r="P2406" i="38"/>
  <c r="N2406" i="38"/>
  <c r="M2408" i="38"/>
  <c r="Q2407" i="38"/>
  <c r="S2407" i="38"/>
  <c r="R2407" i="38"/>
  <c r="T2407" i="38"/>
  <c r="O2407" i="38"/>
  <c r="P2407" i="38"/>
  <c r="N2407" i="38"/>
  <c r="N2408" i="38"/>
  <c r="Q2408" i="38"/>
  <c r="M2409" i="38"/>
  <c r="T2408" i="38"/>
  <c r="R2408" i="38"/>
  <c r="S2408" i="38"/>
  <c r="O2408" i="38"/>
  <c r="P2408" i="38"/>
  <c r="S2409" i="38"/>
  <c r="T2409" i="38"/>
  <c r="R2409" i="38"/>
  <c r="Q2409" i="38"/>
  <c r="M2410" i="38"/>
  <c r="O2409" i="38"/>
  <c r="P2409" i="38"/>
  <c r="N2409" i="38"/>
  <c r="N2410" i="38"/>
  <c r="S2410" i="38"/>
  <c r="T2410" i="38"/>
  <c r="M2411" i="38"/>
  <c r="R2410" i="38"/>
  <c r="Q2410" i="38"/>
  <c r="O2410" i="38"/>
  <c r="P2410" i="38"/>
  <c r="N2411" i="38"/>
  <c r="T2411" i="38"/>
  <c r="M2412" i="38"/>
  <c r="Q2411" i="38"/>
  <c r="S2411" i="38"/>
  <c r="R2411" i="38"/>
  <c r="O2411" i="38"/>
  <c r="P2411" i="38"/>
  <c r="S2412" i="38"/>
  <c r="Q2412" i="38"/>
  <c r="M2413" i="38"/>
  <c r="T2412" i="38"/>
  <c r="R2412" i="38"/>
  <c r="O2412" i="38"/>
  <c r="P2412" i="38"/>
  <c r="N2412" i="38"/>
  <c r="N2413" i="38"/>
  <c r="Q2413" i="38"/>
  <c r="M2414" i="38"/>
  <c r="S2413" i="38"/>
  <c r="R2413" i="38"/>
  <c r="T2413" i="38"/>
  <c r="O2413" i="38"/>
  <c r="P2413" i="38"/>
  <c r="M2415" i="38"/>
  <c r="Q2414" i="38"/>
  <c r="T2414" i="38"/>
  <c r="R2414" i="38"/>
  <c r="S2414" i="38"/>
  <c r="O2414" i="38"/>
  <c r="N2414" i="38"/>
  <c r="P2414" i="38"/>
  <c r="N2415" i="38"/>
  <c r="S2415" i="38"/>
  <c r="R2415" i="38"/>
  <c r="M2416" i="38"/>
  <c r="Q2415" i="38"/>
  <c r="T2415" i="38"/>
  <c r="O2415" i="38"/>
  <c r="P2415" i="38"/>
  <c r="S2416" i="38"/>
  <c r="T2416" i="38"/>
  <c r="R2416" i="38"/>
  <c r="Q2416" i="38"/>
  <c r="M2417" i="38"/>
  <c r="O2416" i="38"/>
  <c r="N2416" i="38"/>
  <c r="P2416" i="38"/>
  <c r="N2417" i="38"/>
  <c r="S2417" i="38"/>
  <c r="M2418" i="38"/>
  <c r="Q2417" i="38"/>
  <c r="R2417" i="38"/>
  <c r="T2417" i="38"/>
  <c r="O2417" i="38"/>
  <c r="P2417" i="38"/>
  <c r="M2419" i="38"/>
  <c r="R2418" i="38"/>
  <c r="T2418" i="38"/>
  <c r="S2418" i="38"/>
  <c r="Q2418" i="38"/>
  <c r="O2418" i="38"/>
  <c r="P2418" i="38"/>
  <c r="N2418" i="38"/>
  <c r="N2419" i="38"/>
  <c r="T2419" i="38"/>
  <c r="S2419" i="38"/>
  <c r="M2420" i="38"/>
  <c r="R2419" i="38"/>
  <c r="Q2419" i="38"/>
  <c r="O2419" i="38"/>
  <c r="P2419" i="38"/>
  <c r="T2420" i="38"/>
  <c r="Q2420" i="38"/>
  <c r="R2420" i="38"/>
  <c r="S2420" i="38"/>
  <c r="M2421" i="38"/>
  <c r="O2420" i="38"/>
  <c r="N2420" i="38"/>
  <c r="P2420" i="38"/>
  <c r="S2421" i="38"/>
  <c r="Q2421" i="38"/>
  <c r="R2421" i="38"/>
  <c r="T2421" i="38"/>
  <c r="M2422" i="38"/>
  <c r="O2421" i="38"/>
  <c r="P2421" i="38"/>
  <c r="N2421" i="38"/>
  <c r="S2422" i="38"/>
  <c r="M2423" i="38"/>
  <c r="T2422" i="38"/>
  <c r="Q2422" i="38"/>
  <c r="R2422" i="38"/>
  <c r="O2422" i="38"/>
  <c r="N2422" i="38"/>
  <c r="P2422" i="38"/>
  <c r="T2423" i="38"/>
  <c r="R2423" i="38"/>
  <c r="S2423" i="38"/>
  <c r="M2424" i="38"/>
  <c r="Q2423" i="38"/>
  <c r="O2423" i="38"/>
  <c r="P2423" i="38"/>
  <c r="N2423" i="38"/>
  <c r="R2424" i="38"/>
  <c r="T2424" i="38"/>
  <c r="S2424" i="38"/>
  <c r="M2425" i="38"/>
  <c r="Q2424" i="38"/>
  <c r="O2424" i="38"/>
  <c r="P2424" i="38"/>
  <c r="N2424" i="38"/>
  <c r="S2425" i="38"/>
  <c r="R2425" i="38"/>
  <c r="Q2425" i="38"/>
  <c r="T2425" i="38"/>
  <c r="M2426" i="38"/>
  <c r="O2425" i="38"/>
  <c r="P2425" i="38"/>
  <c r="N2425" i="38"/>
  <c r="R2426" i="38"/>
  <c r="T2426" i="38"/>
  <c r="M2427" i="38"/>
  <c r="Q2426" i="38"/>
  <c r="S2426" i="38"/>
  <c r="O2426" i="38"/>
  <c r="N2426" i="38"/>
  <c r="P2426" i="38"/>
  <c r="T2427" i="38"/>
  <c r="R2427" i="38"/>
  <c r="S2427" i="38"/>
  <c r="M2428" i="38"/>
  <c r="Q2427" i="38"/>
  <c r="O2427" i="38"/>
  <c r="N2427" i="38"/>
  <c r="P2427" i="38"/>
  <c r="Q2428" i="38"/>
  <c r="R2428" i="38"/>
  <c r="T2428" i="38"/>
  <c r="S2428" i="38"/>
  <c r="M2429" i="38"/>
  <c r="O2428" i="38"/>
  <c r="N2428" i="38"/>
  <c r="P2428" i="38"/>
  <c r="Q2429" i="38"/>
  <c r="S2429" i="38"/>
  <c r="M2430" i="38"/>
  <c r="R2429" i="38"/>
  <c r="T2429" i="38"/>
  <c r="O2429" i="38"/>
  <c r="N2429" i="38"/>
  <c r="T2430" i="38"/>
  <c r="S2430" i="38"/>
  <c r="M2431" i="38"/>
  <c r="Q2430" i="38"/>
  <c r="R2430" i="38"/>
  <c r="O2430" i="38"/>
  <c r="N2430" i="38"/>
  <c r="P2430" i="38"/>
  <c r="P2429" i="38"/>
  <c r="S2431" i="38"/>
  <c r="Q2431" i="38"/>
  <c r="M2432" i="38"/>
  <c r="R2431" i="38"/>
  <c r="T2431" i="38"/>
  <c r="O2431" i="38"/>
  <c r="N2431" i="38"/>
  <c r="P2431" i="38"/>
  <c r="R2432" i="38"/>
  <c r="S2432" i="38"/>
  <c r="T2432" i="38"/>
  <c r="M2433" i="38"/>
  <c r="Q2432" i="38"/>
  <c r="O2432" i="38"/>
  <c r="N2432" i="38"/>
  <c r="P2432" i="38"/>
  <c r="T2433" i="38"/>
  <c r="S2433" i="38"/>
  <c r="M2434" i="38"/>
  <c r="Q2433" i="38"/>
  <c r="R2433" i="38"/>
  <c r="O2433" i="38"/>
  <c r="N2433" i="38"/>
  <c r="P2433" i="38"/>
  <c r="S2434" i="38"/>
  <c r="Q2434" i="38"/>
  <c r="R2434" i="38"/>
  <c r="T2434" i="38"/>
  <c r="M2435" i="38"/>
  <c r="O2434" i="38"/>
  <c r="N2434" i="38"/>
  <c r="P2434" i="38"/>
  <c r="S2435" i="38"/>
  <c r="R2435" i="38"/>
  <c r="M2436" i="38"/>
  <c r="T2435" i="38"/>
  <c r="Q2435" i="38"/>
  <c r="O2435" i="38"/>
  <c r="N2435" i="38"/>
  <c r="S2436" i="38"/>
  <c r="M2437" i="38"/>
  <c r="Q2436" i="38"/>
  <c r="R2436" i="38"/>
  <c r="T2436" i="38"/>
  <c r="O2436" i="38"/>
  <c r="N2436" i="38"/>
  <c r="P2435" i="38"/>
  <c r="P2436" i="38"/>
  <c r="S2437" i="38"/>
  <c r="T2437" i="38"/>
  <c r="R2437" i="38"/>
  <c r="M2438" i="38"/>
  <c r="Q2437" i="38"/>
  <c r="O2437" i="38"/>
  <c r="N2437" i="38"/>
  <c r="Q2438" i="38"/>
  <c r="R2438" i="38"/>
  <c r="T2438" i="38"/>
  <c r="S2438" i="38"/>
  <c r="M2439" i="38"/>
  <c r="O2438" i="38"/>
  <c r="N2438" i="38"/>
  <c r="P2438" i="38"/>
  <c r="P2437" i="38"/>
  <c r="T2439" i="38"/>
  <c r="R2439" i="38"/>
  <c r="S2439" i="38"/>
  <c r="Q2439" i="38"/>
  <c r="M2440" i="38"/>
  <c r="O2439" i="38"/>
  <c r="N2439" i="38"/>
  <c r="P2439" i="38"/>
  <c r="T2440" i="38"/>
  <c r="S2440" i="38"/>
  <c r="Q2440" i="38"/>
  <c r="M2441" i="38"/>
  <c r="R2440" i="38"/>
  <c r="O2440" i="38"/>
  <c r="N2440" i="38"/>
  <c r="P2440" i="38"/>
  <c r="M2442" i="38"/>
  <c r="T2441" i="38"/>
  <c r="S2441" i="38"/>
  <c r="Q2441" i="38"/>
  <c r="R2441" i="38"/>
  <c r="O2441" i="38"/>
  <c r="N2441" i="38"/>
  <c r="P2441" i="38"/>
  <c r="R2442" i="38"/>
  <c r="M2443" i="38"/>
  <c r="T2442" i="38"/>
  <c r="Q2442" i="38"/>
  <c r="S2442" i="38"/>
  <c r="O2442" i="38"/>
  <c r="P2442" i="38"/>
  <c r="N2442" i="38"/>
  <c r="S2443" i="38"/>
  <c r="T2443" i="38"/>
  <c r="Q2443" i="38"/>
  <c r="M2444" i="38"/>
  <c r="R2443" i="38"/>
  <c r="O2443" i="38"/>
  <c r="P2443" i="38"/>
  <c r="N2443" i="38"/>
  <c r="M2445" i="38"/>
  <c r="S2444" i="38"/>
  <c r="Q2444" i="38"/>
  <c r="R2444" i="38"/>
  <c r="T2444" i="38"/>
  <c r="O2444" i="38"/>
  <c r="P2444" i="38"/>
  <c r="N2444" i="38"/>
  <c r="R2445" i="38"/>
  <c r="Q2445" i="38"/>
  <c r="M2446" i="38"/>
  <c r="T2445" i="38"/>
  <c r="S2445" i="38"/>
  <c r="O2445" i="38"/>
  <c r="N2445" i="38"/>
  <c r="P2445" i="38"/>
  <c r="Q2446" i="38"/>
  <c r="R2446" i="38"/>
  <c r="S2446" i="38"/>
  <c r="T2446" i="38"/>
  <c r="M2447" i="38"/>
  <c r="O2446" i="38"/>
  <c r="P2446" i="38"/>
  <c r="N2446" i="38"/>
  <c r="R2447" i="38"/>
  <c r="T2447" i="38"/>
  <c r="Q2447" i="38"/>
  <c r="S2447" i="38"/>
  <c r="M2448" i="38"/>
  <c r="O2447" i="38"/>
  <c r="P2447" i="38"/>
  <c r="N2447" i="38"/>
  <c r="Q2448" i="38"/>
  <c r="S2448" i="38"/>
  <c r="M2449" i="38"/>
  <c r="T2448" i="38"/>
  <c r="R2448" i="38"/>
  <c r="O2448" i="38"/>
  <c r="P2448" i="38"/>
  <c r="N2448" i="38"/>
  <c r="R2449" i="38"/>
  <c r="M2450" i="38"/>
  <c r="S2449" i="38"/>
  <c r="Q2449" i="38"/>
  <c r="T2449" i="38"/>
  <c r="O2449" i="38"/>
  <c r="N2449" i="38"/>
  <c r="P2449" i="38"/>
  <c r="M2451" i="38"/>
  <c r="T2450" i="38"/>
  <c r="Q2450" i="38"/>
  <c r="R2450" i="38"/>
  <c r="S2450" i="38"/>
  <c r="O2450" i="38"/>
  <c r="N2450" i="38"/>
  <c r="P2450" i="38"/>
  <c r="M2452" i="38"/>
  <c r="S2451" i="38"/>
  <c r="Q2451" i="38"/>
  <c r="R2451" i="38"/>
  <c r="T2451" i="38"/>
  <c r="O2451" i="38"/>
  <c r="N2451" i="38"/>
  <c r="P2451" i="38"/>
  <c r="Q2452" i="38"/>
  <c r="S2452" i="38"/>
  <c r="R2452" i="38"/>
  <c r="T2452" i="38"/>
  <c r="M2453" i="38"/>
  <c r="O2452" i="38"/>
  <c r="N2452" i="38"/>
  <c r="P2452" i="38"/>
  <c r="T2453" i="38"/>
  <c r="M2454" i="38"/>
  <c r="S2453" i="38"/>
  <c r="Q2453" i="38"/>
  <c r="R2453" i="38"/>
  <c r="O2453" i="38"/>
  <c r="N2453" i="38"/>
  <c r="P2453" i="38"/>
  <c r="S2454" i="38"/>
  <c r="Q2454" i="38"/>
  <c r="M2455" i="38"/>
  <c r="T2454" i="38"/>
  <c r="R2454" i="38"/>
  <c r="O2454" i="38"/>
  <c r="N2454" i="38"/>
  <c r="P2454" i="38"/>
  <c r="R2455" i="38"/>
  <c r="M2456" i="38"/>
  <c r="Q2455" i="38"/>
  <c r="S2455" i="38"/>
  <c r="T2455" i="38"/>
  <c r="O2455" i="38"/>
  <c r="N2455" i="38"/>
  <c r="S2456" i="38"/>
  <c r="M2457" i="38"/>
  <c r="R2456" i="38"/>
  <c r="Q2456" i="38"/>
  <c r="T2456" i="38"/>
  <c r="O2456" i="38"/>
  <c r="N2456" i="38"/>
  <c r="P2455" i="38"/>
  <c r="P2456" i="38"/>
  <c r="S2457" i="38"/>
  <c r="M2458" i="38"/>
  <c r="Q2457" i="38"/>
  <c r="T2457" i="38"/>
  <c r="R2457" i="38"/>
  <c r="O2457" i="38"/>
  <c r="N2457" i="38"/>
  <c r="P2457" i="38"/>
  <c r="M2459" i="38"/>
  <c r="Q2458" i="38"/>
  <c r="T2458" i="38"/>
  <c r="S2458" i="38"/>
  <c r="R2458" i="38"/>
  <c r="O2458" i="38"/>
  <c r="P2458" i="38"/>
  <c r="N2458" i="38"/>
  <c r="M2460" i="38"/>
  <c r="Q2459" i="38"/>
  <c r="T2459" i="38"/>
  <c r="R2459" i="38"/>
  <c r="S2459" i="38"/>
  <c r="O2459" i="38"/>
  <c r="P2459" i="38"/>
  <c r="N2459" i="38"/>
  <c r="M2461" i="38"/>
  <c r="Q2460" i="38"/>
  <c r="T2460" i="38"/>
  <c r="R2460" i="38"/>
  <c r="S2460" i="38"/>
  <c r="O2460" i="38"/>
  <c r="P2460" i="38"/>
  <c r="N2460" i="38"/>
  <c r="Q2461" i="38"/>
  <c r="T2461" i="38"/>
  <c r="M2462" i="38"/>
  <c r="S2461" i="38"/>
  <c r="R2461" i="38"/>
  <c r="O2461" i="38"/>
  <c r="P2461" i="38"/>
  <c r="N2461" i="38"/>
  <c r="T2462" i="38"/>
  <c r="S2462" i="38"/>
  <c r="M2463" i="38"/>
  <c r="Q2462" i="38"/>
  <c r="R2462" i="38"/>
  <c r="O2462" i="38"/>
  <c r="P2462" i="38"/>
  <c r="N2462" i="38"/>
  <c r="T2463" i="38"/>
  <c r="Q2463" i="38"/>
  <c r="R2463" i="38"/>
  <c r="S2463" i="38"/>
  <c r="M2464" i="38"/>
  <c r="O2463" i="38"/>
  <c r="P2463" i="38"/>
  <c r="N2463" i="38"/>
  <c r="S2464" i="38"/>
  <c r="R2464" i="38"/>
  <c r="M2465" i="38"/>
  <c r="T2464" i="38"/>
  <c r="Q2464" i="38"/>
  <c r="O2464" i="38"/>
  <c r="P2464" i="38"/>
  <c r="N2464" i="38"/>
  <c r="R2465" i="38"/>
  <c r="Q2465" i="38"/>
  <c r="T2465" i="38"/>
  <c r="S2465" i="38"/>
  <c r="M2466" i="38"/>
  <c r="O2465" i="38"/>
  <c r="P2465" i="38"/>
  <c r="N2465" i="38"/>
  <c r="Q2466" i="38"/>
  <c r="T2466" i="38"/>
  <c r="R2466" i="38"/>
  <c r="S2466" i="38"/>
  <c r="M2467" i="38"/>
  <c r="O2466" i="38"/>
  <c r="P2466" i="38"/>
  <c r="N2466" i="38"/>
  <c r="M2468" i="38"/>
  <c r="S2467" i="38"/>
  <c r="T2467" i="38"/>
  <c r="Q2467" i="38"/>
  <c r="R2467" i="38"/>
  <c r="O2467" i="38"/>
  <c r="P2467" i="38"/>
  <c r="N2467" i="38"/>
  <c r="T2468" i="38"/>
  <c r="Q2468" i="38"/>
  <c r="M2469" i="38"/>
  <c r="S2468" i="38"/>
  <c r="R2468" i="38"/>
  <c r="O2468" i="38"/>
  <c r="P2468" i="38"/>
  <c r="N2468" i="38"/>
  <c r="S2469" i="38"/>
  <c r="Q2469" i="38"/>
  <c r="R2469" i="38"/>
  <c r="T2469" i="38"/>
  <c r="M2470" i="38"/>
  <c r="O2469" i="38"/>
  <c r="N2469" i="38"/>
  <c r="P2469" i="38"/>
  <c r="T2470" i="38"/>
  <c r="S2470" i="38"/>
  <c r="R2470" i="38"/>
  <c r="M2471" i="38"/>
  <c r="Q2470" i="38"/>
  <c r="O2470" i="38"/>
  <c r="N2470" i="38"/>
  <c r="P2470" i="38"/>
  <c r="M2472" i="38"/>
  <c r="S2471" i="38"/>
  <c r="R2471" i="38"/>
  <c r="Q2471" i="38"/>
  <c r="T2471" i="38"/>
  <c r="O2471" i="38"/>
  <c r="N2471" i="38"/>
  <c r="P2471" i="38"/>
  <c r="S2472" i="38"/>
  <c r="Q2472" i="38"/>
  <c r="T2472" i="38"/>
  <c r="M2473" i="38"/>
  <c r="R2472" i="38"/>
  <c r="O2472" i="38"/>
  <c r="N2472" i="38"/>
  <c r="P2472" i="38"/>
  <c r="R2473" i="38"/>
  <c r="S2473" i="38"/>
  <c r="Q2473" i="38"/>
  <c r="T2473" i="38"/>
  <c r="M2474" i="38"/>
  <c r="O2473" i="38"/>
  <c r="P2473" i="38"/>
  <c r="N2473" i="38"/>
  <c r="M2475" i="38"/>
  <c r="R2474" i="38"/>
  <c r="S2474" i="38"/>
  <c r="Q2474" i="38"/>
  <c r="T2474" i="38"/>
  <c r="O2474" i="38"/>
  <c r="P2474" i="38"/>
  <c r="N2474" i="38"/>
  <c r="M2476" i="38"/>
  <c r="S2475" i="38"/>
  <c r="R2475" i="38"/>
  <c r="Q2475" i="38"/>
  <c r="T2475" i="38"/>
  <c r="O2475" i="38"/>
  <c r="P2475" i="38"/>
  <c r="N2475" i="38"/>
  <c r="T2476" i="38"/>
  <c r="M2477" i="38"/>
  <c r="R2476" i="38"/>
  <c r="Q2476" i="38"/>
  <c r="S2476" i="38"/>
  <c r="O2476" i="38"/>
  <c r="P2476" i="38"/>
  <c r="N2476" i="38"/>
  <c r="N2477" i="38"/>
  <c r="T2477" i="38"/>
  <c r="S2477" i="38"/>
  <c r="R2477" i="38"/>
  <c r="M2478" i="38"/>
  <c r="Q2477" i="38"/>
  <c r="O2477" i="38"/>
  <c r="P2477" i="38"/>
  <c r="M2479" i="38"/>
  <c r="S2478" i="38"/>
  <c r="Q2478" i="38"/>
  <c r="R2478" i="38"/>
  <c r="T2478" i="38"/>
  <c r="O2478" i="38"/>
  <c r="P2478" i="38"/>
  <c r="N2478" i="38"/>
  <c r="M2480" i="38"/>
  <c r="Q2479" i="38"/>
  <c r="R2479" i="38"/>
  <c r="T2479" i="38"/>
  <c r="S2479" i="38"/>
  <c r="O2479" i="38"/>
  <c r="P2479" i="38"/>
  <c r="N2479" i="38"/>
  <c r="R2480" i="38"/>
  <c r="S2480" i="38"/>
  <c r="Q2480" i="38"/>
  <c r="T2480" i="38"/>
  <c r="M2481" i="38"/>
  <c r="O2480" i="38"/>
  <c r="P2480" i="38"/>
  <c r="N2480" i="38"/>
  <c r="T2481" i="38"/>
  <c r="S2481" i="38"/>
  <c r="M2482" i="38"/>
  <c r="Q2481" i="38"/>
  <c r="R2481" i="38"/>
  <c r="O2481" i="38"/>
  <c r="N2481" i="38"/>
  <c r="P2481" i="38"/>
  <c r="M2483" i="38"/>
  <c r="Q2482" i="38"/>
  <c r="R2482" i="38"/>
  <c r="S2482" i="38"/>
  <c r="T2482" i="38"/>
  <c r="O2482" i="38"/>
  <c r="P2482" i="38"/>
  <c r="N2482" i="38"/>
  <c r="R2483" i="38"/>
  <c r="M2484" i="38"/>
  <c r="Q2483" i="38"/>
  <c r="T2483" i="38"/>
  <c r="S2483" i="38"/>
  <c r="O2483" i="38"/>
  <c r="P2483" i="38"/>
  <c r="N2483" i="38"/>
  <c r="T2484" i="38"/>
  <c r="Q2484" i="38"/>
  <c r="S2484" i="38"/>
  <c r="M2485" i="38"/>
  <c r="R2484" i="38"/>
  <c r="O2484" i="38"/>
  <c r="P2484" i="38"/>
  <c r="N2484" i="38"/>
  <c r="R2485" i="38"/>
  <c r="T2485" i="38"/>
  <c r="S2485" i="38"/>
  <c r="M2486" i="38"/>
  <c r="Q2485" i="38"/>
  <c r="O2485" i="38"/>
  <c r="P2485" i="38"/>
  <c r="N2485" i="38"/>
  <c r="M2487" i="38"/>
  <c r="S2486" i="38"/>
  <c r="Q2486" i="38"/>
  <c r="R2486" i="38"/>
  <c r="T2486" i="38"/>
  <c r="O2486" i="38"/>
  <c r="P2486" i="38"/>
  <c r="N2486" i="38"/>
  <c r="Q2487" i="38"/>
  <c r="R2487" i="38"/>
  <c r="S2487" i="38"/>
  <c r="T2487" i="38"/>
  <c r="M2488" i="38"/>
  <c r="O2487" i="38"/>
  <c r="P2487" i="38"/>
  <c r="N2487" i="38"/>
  <c r="S2488" i="38"/>
  <c r="T2488" i="38"/>
  <c r="Q2488" i="38"/>
  <c r="R2488" i="38"/>
  <c r="M2489" i="38"/>
  <c r="O2488" i="38"/>
  <c r="P2488" i="38"/>
  <c r="N2488" i="38"/>
  <c r="M2490" i="38"/>
  <c r="T2489" i="38"/>
  <c r="R2489" i="38"/>
  <c r="Q2489" i="38"/>
  <c r="S2489" i="38"/>
  <c r="O2489" i="38"/>
  <c r="P2489" i="38"/>
  <c r="N2489" i="38"/>
  <c r="Q2490" i="38"/>
  <c r="R2490" i="38"/>
  <c r="M2491" i="38"/>
  <c r="T2490" i="38"/>
  <c r="S2490" i="38"/>
  <c r="O2490" i="38"/>
  <c r="P2490" i="38"/>
  <c r="N2490" i="38"/>
  <c r="M2492" i="38"/>
  <c r="S2491" i="38"/>
  <c r="T2491" i="38"/>
  <c r="R2491" i="38"/>
  <c r="Q2491" i="38"/>
  <c r="O2491" i="38"/>
  <c r="P2491" i="38"/>
  <c r="N2491" i="38"/>
  <c r="T2492" i="38"/>
  <c r="R2492" i="38"/>
  <c r="S2492" i="38"/>
  <c r="M2493" i="38"/>
  <c r="Q2492" i="38"/>
  <c r="O2492" i="38"/>
  <c r="P2492" i="38"/>
  <c r="N2492" i="38"/>
  <c r="M2494" i="38"/>
  <c r="Q2493" i="38"/>
  <c r="T2493" i="38"/>
  <c r="R2493" i="38"/>
  <c r="S2493" i="38"/>
  <c r="O2493" i="38"/>
  <c r="P2493" i="38"/>
  <c r="N2493" i="38"/>
  <c r="M2495" i="38"/>
  <c r="R2494" i="38"/>
  <c r="Q2494" i="38"/>
  <c r="S2494" i="38"/>
  <c r="T2494" i="38"/>
  <c r="O2494" i="38"/>
  <c r="P2494" i="38"/>
  <c r="N2494" i="38"/>
  <c r="Q2495" i="38"/>
  <c r="M2496" i="38"/>
  <c r="T2495" i="38"/>
  <c r="S2495" i="38"/>
  <c r="R2495" i="38"/>
  <c r="O2495" i="38"/>
  <c r="P2495" i="38"/>
  <c r="N2495" i="38"/>
  <c r="Q2496" i="38"/>
  <c r="T2496" i="38"/>
  <c r="R2496" i="38"/>
  <c r="M2497" i="38"/>
  <c r="S2496" i="38"/>
  <c r="O2496" i="38"/>
  <c r="P2496" i="38"/>
  <c r="N2496" i="38"/>
  <c r="M2498" i="38"/>
  <c r="R2497" i="38"/>
  <c r="T2497" i="38"/>
  <c r="S2497" i="38"/>
  <c r="Q2497" i="38"/>
  <c r="O2497" i="38"/>
  <c r="P2497" i="38"/>
  <c r="N2497" i="38"/>
  <c r="R2498" i="38"/>
  <c r="T2498" i="38"/>
  <c r="Q2498" i="38"/>
  <c r="S2498" i="38"/>
  <c r="M2499" i="38"/>
  <c r="O2498" i="38"/>
  <c r="P2498" i="38"/>
  <c r="N2498" i="38"/>
  <c r="R2499" i="38"/>
  <c r="Q2499" i="38"/>
  <c r="T2499" i="38"/>
  <c r="M2500" i="38"/>
  <c r="S2499" i="38"/>
  <c r="O2499" i="38"/>
  <c r="P2499" i="38"/>
  <c r="N2499" i="38"/>
  <c r="N2500" i="38"/>
  <c r="M2501" i="38"/>
  <c r="S2500" i="38"/>
  <c r="R2500" i="38"/>
  <c r="Q2500" i="38"/>
  <c r="T2500" i="38"/>
  <c r="O2500" i="38"/>
  <c r="P2500" i="38"/>
  <c r="M2502" i="38"/>
  <c r="S2501" i="38"/>
  <c r="R2501" i="38"/>
  <c r="T2501" i="38"/>
  <c r="Q2501" i="38"/>
  <c r="O2501" i="38"/>
  <c r="P2501" i="38"/>
  <c r="N2501" i="38"/>
  <c r="N2502" i="38"/>
  <c r="T2502" i="38"/>
  <c r="S2502" i="38"/>
  <c r="Q2502" i="38"/>
  <c r="R2502" i="38"/>
  <c r="M2503" i="38"/>
  <c r="O2502" i="38"/>
  <c r="P2502" i="38"/>
  <c r="T2503" i="38"/>
  <c r="Q2503" i="38"/>
  <c r="M2504" i="38"/>
  <c r="S2503" i="38"/>
  <c r="R2503" i="38"/>
  <c r="O2503" i="38"/>
  <c r="P2503" i="38"/>
  <c r="N2503" i="38"/>
  <c r="M2505" i="38"/>
  <c r="T2504" i="38"/>
  <c r="S2504" i="38"/>
  <c r="Q2504" i="38"/>
  <c r="R2504" i="38"/>
  <c r="O2504" i="38"/>
  <c r="P2504" i="38"/>
  <c r="N2504" i="38"/>
  <c r="N2505" i="38"/>
  <c r="T2505" i="38"/>
  <c r="S2505" i="38"/>
  <c r="Q2505" i="38"/>
  <c r="R2505" i="38"/>
  <c r="M2506" i="38"/>
  <c r="O2505" i="38"/>
  <c r="P2505" i="38"/>
  <c r="M2507" i="38"/>
  <c r="Q2506" i="38"/>
  <c r="T2506" i="38"/>
  <c r="S2506" i="38"/>
  <c r="R2506" i="38"/>
  <c r="O2506" i="38"/>
  <c r="P2506" i="38"/>
  <c r="N2506" i="38"/>
  <c r="Q2507" i="38"/>
  <c r="T2507" i="38"/>
  <c r="S2507" i="38"/>
  <c r="M2508" i="38"/>
  <c r="R2507" i="38"/>
  <c r="O2507" i="38"/>
  <c r="N2507" i="38"/>
  <c r="P2507" i="38"/>
  <c r="T2508" i="38"/>
  <c r="Q2508" i="38"/>
  <c r="S2508" i="38"/>
  <c r="R2508" i="38"/>
  <c r="M2509" i="38"/>
  <c r="O2508" i="38"/>
  <c r="N2508" i="38"/>
  <c r="P2508" i="38"/>
  <c r="T2509" i="38"/>
  <c r="R2509" i="38"/>
  <c r="M2510" i="38"/>
  <c r="S2509" i="38"/>
  <c r="Q2509" i="38"/>
  <c r="O2509" i="38"/>
  <c r="N2509" i="38"/>
  <c r="M2511" i="38"/>
  <c r="T2510" i="38"/>
  <c r="Q2510" i="38"/>
  <c r="S2510" i="38"/>
  <c r="R2510" i="38"/>
  <c r="O2510" i="38"/>
  <c r="N2510" i="38"/>
  <c r="P2509" i="38"/>
  <c r="P2510" i="38"/>
  <c r="S2511" i="38"/>
  <c r="R2511" i="38"/>
  <c r="T2511" i="38"/>
  <c r="M2512" i="38"/>
  <c r="Q2511" i="38"/>
  <c r="O2511" i="38"/>
  <c r="N2511" i="38"/>
  <c r="P2511" i="38"/>
  <c r="R2512" i="38"/>
  <c r="Q2512" i="38"/>
  <c r="M2513" i="38"/>
  <c r="T2512" i="38"/>
  <c r="S2512" i="38"/>
  <c r="O2512" i="38"/>
  <c r="N2512" i="38"/>
  <c r="P2512" i="38"/>
  <c r="S2513" i="38"/>
  <c r="M2514" i="38"/>
  <c r="Q2513" i="38"/>
  <c r="R2513" i="38"/>
  <c r="T2513" i="38"/>
  <c r="O2513" i="38"/>
  <c r="N2513" i="38"/>
  <c r="P2513" i="38"/>
  <c r="M2515" i="38"/>
  <c r="Q2514" i="38"/>
  <c r="R2514" i="38"/>
  <c r="T2514" i="38"/>
  <c r="S2514" i="38"/>
  <c r="O2514" i="38"/>
  <c r="N2514" i="38"/>
  <c r="P2514" i="38"/>
  <c r="R2515" i="38"/>
  <c r="M2516" i="38"/>
  <c r="T2515" i="38"/>
  <c r="Q2515" i="38"/>
  <c r="S2515" i="38"/>
  <c r="O2515" i="38"/>
  <c r="N2515" i="38"/>
  <c r="P2515" i="38"/>
  <c r="M2517" i="38"/>
  <c r="T2516" i="38"/>
  <c r="Q2516" i="38"/>
  <c r="R2516" i="38"/>
  <c r="S2516" i="38"/>
  <c r="O2516" i="38"/>
  <c r="N2516" i="38"/>
  <c r="P2516" i="38"/>
  <c r="Q2517" i="38"/>
  <c r="S2517" i="38"/>
  <c r="M2518" i="38"/>
  <c r="R2517" i="38"/>
  <c r="T2517" i="38"/>
  <c r="O2517" i="38"/>
  <c r="N2517" i="38"/>
  <c r="T2518" i="38"/>
  <c r="R2518" i="38"/>
  <c r="S2518" i="38"/>
  <c r="M2519" i="38"/>
  <c r="Q2518" i="38"/>
  <c r="O2518" i="38"/>
  <c r="N2518" i="38"/>
  <c r="P2517" i="38"/>
  <c r="P2518" i="38"/>
  <c r="T2519" i="38"/>
  <c r="M2520" i="38"/>
  <c r="Q2519" i="38"/>
  <c r="R2519" i="38"/>
  <c r="S2519" i="38"/>
  <c r="O2519" i="38"/>
  <c r="N2519" i="38"/>
  <c r="P2519" i="38"/>
  <c r="S2520" i="38"/>
  <c r="M2521" i="38"/>
  <c r="Q2520" i="38"/>
  <c r="T2520" i="38"/>
  <c r="R2520" i="38"/>
  <c r="O2520" i="38"/>
  <c r="N2520" i="38"/>
  <c r="P2520" i="38"/>
  <c r="M2522" i="38"/>
  <c r="T2521" i="38"/>
  <c r="S2521" i="38"/>
  <c r="R2521" i="38"/>
  <c r="Q2521" i="38"/>
  <c r="O2521" i="38"/>
  <c r="N2521" i="38"/>
  <c r="P2521" i="38"/>
  <c r="M2523" i="38"/>
  <c r="T2522" i="38"/>
  <c r="Q2522" i="38"/>
  <c r="R2522" i="38"/>
  <c r="S2522" i="38"/>
  <c r="O2522" i="38"/>
  <c r="N2522" i="38"/>
  <c r="P2522" i="38"/>
  <c r="R2523" i="38"/>
  <c r="Q2523" i="38"/>
  <c r="S2523" i="38"/>
  <c r="T2523" i="38"/>
  <c r="M2524" i="38"/>
  <c r="O2523" i="38"/>
  <c r="P2523" i="38"/>
  <c r="N2523" i="38"/>
  <c r="M2525" i="38"/>
  <c r="Q2524" i="38"/>
  <c r="S2524" i="38"/>
  <c r="R2524" i="38"/>
  <c r="T2524" i="38"/>
  <c r="O2524" i="38"/>
  <c r="P2524" i="38"/>
  <c r="N2524" i="38"/>
  <c r="M2526" i="38"/>
  <c r="Q2525" i="38"/>
  <c r="R2525" i="38"/>
  <c r="T2525" i="38"/>
  <c r="S2525" i="38"/>
  <c r="O2525" i="38"/>
  <c r="P2525" i="38"/>
  <c r="N2525" i="38"/>
  <c r="R2526" i="38"/>
  <c r="M2527" i="38"/>
  <c r="T2526" i="38"/>
  <c r="S2526" i="38"/>
  <c r="Q2526" i="38"/>
  <c r="O2526" i="38"/>
  <c r="N2526" i="38"/>
  <c r="P2526" i="38"/>
  <c r="S2527" i="38"/>
  <c r="R2527" i="38"/>
  <c r="Q2527" i="38"/>
  <c r="T2527" i="38"/>
  <c r="M2528" i="38"/>
  <c r="O2527" i="38"/>
  <c r="P2527" i="38"/>
  <c r="N2527" i="38"/>
  <c r="S2528" i="38"/>
  <c r="M2529" i="38"/>
  <c r="Q2528" i="38"/>
  <c r="R2528" i="38"/>
  <c r="T2528" i="38"/>
  <c r="O2528" i="38"/>
  <c r="P2528" i="38"/>
  <c r="N2528" i="38"/>
  <c r="T2529" i="38"/>
  <c r="M2530" i="38"/>
  <c r="S2529" i="38"/>
  <c r="R2529" i="38"/>
  <c r="Q2529" i="38"/>
  <c r="O2529" i="38"/>
  <c r="N2529" i="38"/>
  <c r="P2529" i="38"/>
  <c r="Q2530" i="38"/>
  <c r="R2530" i="38"/>
  <c r="T2530" i="38"/>
  <c r="S2530" i="38"/>
  <c r="M2531" i="38"/>
  <c r="O2530" i="38"/>
  <c r="N2530" i="38"/>
  <c r="P2530" i="38"/>
  <c r="T2531" i="38"/>
  <c r="S2531" i="38"/>
  <c r="Q2531" i="38"/>
  <c r="M2532" i="38"/>
  <c r="R2531" i="38"/>
  <c r="O2531" i="38"/>
  <c r="N2531" i="38"/>
  <c r="M2533" i="38"/>
  <c r="T2532" i="38"/>
  <c r="R2532" i="38"/>
  <c r="S2532" i="38"/>
  <c r="Q2532" i="38"/>
  <c r="O2532" i="38"/>
  <c r="N2532" i="38"/>
  <c r="P2531" i="38"/>
  <c r="P2532" i="38"/>
  <c r="M2534" i="38"/>
  <c r="T2533" i="38"/>
  <c r="Q2533" i="38"/>
  <c r="R2533" i="38"/>
  <c r="S2533" i="38"/>
  <c r="O2533" i="38"/>
  <c r="N2533" i="38"/>
  <c r="P2533" i="38"/>
  <c r="S2534" i="38"/>
  <c r="Q2534" i="38"/>
  <c r="R2534" i="38"/>
  <c r="M2535" i="38"/>
  <c r="T2534" i="38"/>
  <c r="O2534" i="38"/>
  <c r="N2534" i="38"/>
  <c r="P2534" i="38"/>
  <c r="M2536" i="38"/>
  <c r="S2535" i="38"/>
  <c r="R2535" i="38"/>
  <c r="T2535" i="38"/>
  <c r="Q2535" i="38"/>
  <c r="O2535" i="38"/>
  <c r="N2535" i="38"/>
  <c r="P2535" i="38"/>
  <c r="Q2536" i="38"/>
  <c r="R2536" i="38"/>
  <c r="T2536" i="38"/>
  <c r="S2536" i="38"/>
  <c r="M2537" i="38"/>
  <c r="O2536" i="38"/>
  <c r="N2536" i="38"/>
  <c r="P2536" i="38"/>
  <c r="T2537" i="38"/>
  <c r="R2537" i="38"/>
  <c r="M2538" i="38"/>
  <c r="Q2537" i="38"/>
  <c r="S2537" i="38"/>
  <c r="O2537" i="38"/>
  <c r="P2537" i="38"/>
  <c r="N2537" i="38"/>
  <c r="T2538" i="38"/>
  <c r="S2538" i="38"/>
  <c r="R2538" i="38"/>
  <c r="M2539" i="38"/>
  <c r="Q2538" i="38"/>
  <c r="O2538" i="38"/>
  <c r="P2538" i="38"/>
  <c r="N2538" i="38"/>
  <c r="M2540" i="38"/>
  <c r="R2539" i="38"/>
  <c r="T2539" i="38"/>
  <c r="Q2539" i="38"/>
  <c r="S2539" i="38"/>
  <c r="O2539" i="38"/>
  <c r="P2539" i="38"/>
  <c r="N2539" i="38"/>
  <c r="T2540" i="38"/>
  <c r="M2541" i="38"/>
  <c r="R2540" i="38"/>
  <c r="Q2540" i="38"/>
  <c r="S2540" i="38"/>
  <c r="O2540" i="38"/>
  <c r="P2540" i="38"/>
  <c r="N2540" i="38"/>
  <c r="T2541" i="38"/>
  <c r="M2542" i="38"/>
  <c r="Q2541" i="38"/>
  <c r="S2541" i="38"/>
  <c r="R2541" i="38"/>
  <c r="O2541" i="38"/>
  <c r="P2541" i="38"/>
  <c r="N2541" i="38"/>
  <c r="T2542" i="38"/>
  <c r="R2542" i="38"/>
  <c r="M2543" i="38"/>
  <c r="Q2542" i="38"/>
  <c r="S2542" i="38"/>
  <c r="O2542" i="38"/>
  <c r="P2542" i="38"/>
  <c r="N2542" i="38"/>
  <c r="T2543" i="38"/>
  <c r="Q2543" i="38"/>
  <c r="R2543" i="38"/>
  <c r="M2544" i="38"/>
  <c r="S2543" i="38"/>
  <c r="O2543" i="38"/>
  <c r="P2543" i="38"/>
  <c r="N2543" i="38"/>
  <c r="R2544" i="38"/>
  <c r="T2544" i="38"/>
  <c r="S2544" i="38"/>
  <c r="M2545" i="38"/>
  <c r="Q2544" i="38"/>
  <c r="O2544" i="38"/>
  <c r="P2544" i="38"/>
  <c r="N2544" i="38"/>
  <c r="S2545" i="38"/>
  <c r="M2546" i="38"/>
  <c r="T2545" i="38"/>
  <c r="Q2545" i="38"/>
  <c r="R2545" i="38"/>
  <c r="O2545" i="38"/>
  <c r="P2545" i="38"/>
  <c r="N2545" i="38"/>
  <c r="S2546" i="38"/>
  <c r="M2547" i="38"/>
  <c r="Q2546" i="38"/>
  <c r="R2546" i="38"/>
  <c r="T2546" i="38"/>
  <c r="O2546" i="38"/>
  <c r="P2546" i="38"/>
  <c r="N2546" i="38"/>
  <c r="N2547" i="38"/>
  <c r="Q2547" i="38"/>
  <c r="M2548" i="38"/>
  <c r="R2547" i="38"/>
  <c r="T2547" i="38"/>
  <c r="S2547" i="38"/>
  <c r="O2547" i="38"/>
  <c r="P2547" i="38"/>
  <c r="M2549" i="38"/>
  <c r="S2548" i="38"/>
  <c r="Q2548" i="38"/>
  <c r="R2548" i="38"/>
  <c r="T2548" i="38"/>
  <c r="O2548" i="38"/>
  <c r="P2548" i="38"/>
  <c r="N2548" i="38"/>
  <c r="N2549" i="38"/>
  <c r="R2549" i="38"/>
  <c r="T2549" i="38"/>
  <c r="S2549" i="38"/>
  <c r="Q2549" i="38"/>
  <c r="M2550" i="38"/>
  <c r="O2549" i="38"/>
  <c r="P2549" i="38"/>
  <c r="M2551" i="38"/>
  <c r="T2550" i="38"/>
  <c r="Q2550" i="38"/>
  <c r="R2550" i="38"/>
  <c r="S2550" i="38"/>
  <c r="O2550" i="38"/>
  <c r="P2550" i="38"/>
  <c r="N2550" i="38"/>
  <c r="S2551" i="38"/>
  <c r="T2551" i="38"/>
  <c r="M2552" i="38"/>
  <c r="Q2551" i="38"/>
  <c r="R2551" i="38"/>
  <c r="O2551" i="38"/>
  <c r="P2551" i="38"/>
  <c r="N2551" i="38"/>
  <c r="Q2552" i="38"/>
  <c r="T2552" i="38"/>
  <c r="R2552" i="38"/>
  <c r="S2552" i="38"/>
  <c r="M2553" i="38"/>
  <c r="O2552" i="38"/>
  <c r="P2552" i="38"/>
  <c r="N2552" i="38"/>
  <c r="M2554" i="38"/>
  <c r="Q2553" i="38"/>
  <c r="T2553" i="38"/>
  <c r="R2553" i="38"/>
  <c r="S2553" i="38"/>
  <c r="O2553" i="38"/>
  <c r="N2553" i="38"/>
  <c r="P2553" i="38"/>
  <c r="S2554" i="38"/>
  <c r="Q2554" i="38"/>
  <c r="T2554" i="38"/>
  <c r="M2555" i="38"/>
  <c r="R2554" i="38"/>
  <c r="O2554" i="38"/>
  <c r="N2554" i="38"/>
  <c r="P2554" i="38"/>
  <c r="M2556" i="38"/>
  <c r="R2555" i="38"/>
  <c r="T2555" i="38"/>
  <c r="Q2555" i="38"/>
  <c r="S2555" i="38"/>
  <c r="O2555" i="38"/>
  <c r="N2555" i="38"/>
  <c r="P2555" i="38"/>
  <c r="T2556" i="38"/>
  <c r="M2557" i="38"/>
  <c r="Q2556" i="38"/>
  <c r="S2556" i="38"/>
  <c r="R2556" i="38"/>
  <c r="O2556" i="38"/>
  <c r="P2556" i="38"/>
  <c r="N2556" i="38"/>
  <c r="S2557" i="38"/>
  <c r="Q2557" i="38"/>
  <c r="T2557" i="38"/>
  <c r="R2557" i="38"/>
  <c r="M2558" i="38"/>
  <c r="O2557" i="38"/>
  <c r="N2557" i="38"/>
  <c r="P2557" i="38"/>
  <c r="Q2558" i="38"/>
  <c r="T2558" i="38"/>
  <c r="R2558" i="38"/>
  <c r="M2559" i="38"/>
  <c r="S2558" i="38"/>
  <c r="O2558" i="38"/>
  <c r="N2558" i="38"/>
  <c r="Q2559" i="38"/>
  <c r="S2559" i="38"/>
  <c r="M2560" i="38"/>
  <c r="R2559" i="38"/>
  <c r="T2559" i="38"/>
  <c r="O2559" i="38"/>
  <c r="N2559" i="38"/>
  <c r="P2558" i="38"/>
  <c r="M2561" i="38"/>
  <c r="T2560" i="38"/>
  <c r="Q2560" i="38"/>
  <c r="S2560" i="38"/>
  <c r="R2560" i="38"/>
  <c r="O2560" i="38"/>
  <c r="N2560" i="38"/>
  <c r="P2559" i="38"/>
  <c r="P2560" i="38"/>
  <c r="M2562" i="38"/>
  <c r="T2561" i="38"/>
  <c r="R2561" i="38"/>
  <c r="Q2561" i="38"/>
  <c r="S2561" i="38"/>
  <c r="O2561" i="38"/>
  <c r="N2561" i="38"/>
  <c r="Q2562" i="38"/>
  <c r="S2562" i="38"/>
  <c r="R2562" i="38"/>
  <c r="M2563" i="38"/>
  <c r="T2562" i="38"/>
  <c r="O2562" i="38"/>
  <c r="N2562" i="38"/>
  <c r="P2561" i="38"/>
  <c r="P2562" i="38"/>
  <c r="T2563" i="38"/>
  <c r="M2564" i="38"/>
  <c r="Q2563" i="38"/>
  <c r="S2563" i="38"/>
  <c r="R2563" i="38"/>
  <c r="O2563" i="38"/>
  <c r="N2563" i="38"/>
  <c r="P2563" i="38"/>
  <c r="T2564" i="38"/>
  <c r="S2564" i="38"/>
  <c r="Q2564" i="38"/>
  <c r="M2565" i="38"/>
  <c r="R2564" i="38"/>
  <c r="O2564" i="38"/>
  <c r="N2564" i="38"/>
  <c r="P2564" i="38"/>
  <c r="M2566" i="38"/>
  <c r="Q2565" i="38"/>
  <c r="S2565" i="38"/>
  <c r="R2565" i="38"/>
  <c r="T2565" i="38"/>
  <c r="O2565" i="38"/>
  <c r="N2565" i="38"/>
  <c r="P2565" i="38"/>
  <c r="Q2566" i="38"/>
  <c r="R2566" i="38"/>
  <c r="T2566" i="38"/>
  <c r="S2566" i="38"/>
  <c r="M2567" i="38"/>
  <c r="O2566" i="38"/>
  <c r="N2566" i="38"/>
  <c r="P2566" i="38"/>
  <c r="S2567" i="38"/>
  <c r="Q2567" i="38"/>
  <c r="M2568" i="38"/>
  <c r="R2567" i="38"/>
  <c r="T2567" i="38"/>
  <c r="O2567" i="38"/>
  <c r="N2567" i="38"/>
  <c r="P2567" i="38"/>
  <c r="R2568" i="38"/>
  <c r="M2569" i="38"/>
  <c r="Q2568" i="38"/>
  <c r="T2568" i="38"/>
  <c r="S2568" i="38"/>
  <c r="O2568" i="38"/>
  <c r="N2568" i="38"/>
  <c r="P2568" i="38"/>
  <c r="S2569" i="38"/>
  <c r="Q2569" i="38"/>
  <c r="T2569" i="38"/>
  <c r="M2570" i="38"/>
  <c r="R2569" i="38"/>
  <c r="O2569" i="38"/>
  <c r="N2569" i="38"/>
  <c r="P2569" i="38"/>
  <c r="T2570" i="38"/>
  <c r="R2570" i="38"/>
  <c r="S2570" i="38"/>
  <c r="M2571" i="38"/>
  <c r="Q2570" i="38"/>
  <c r="O2570" i="38"/>
  <c r="N2570" i="38"/>
  <c r="P2570" i="38"/>
  <c r="T2571" i="38"/>
  <c r="Q2571" i="38"/>
  <c r="S2571" i="38"/>
  <c r="M2572" i="38"/>
  <c r="R2571" i="38"/>
  <c r="O2571" i="38"/>
  <c r="N2571" i="38"/>
  <c r="P2571" i="38"/>
  <c r="Q2572" i="38"/>
  <c r="M2573" i="38"/>
  <c r="R2572" i="38"/>
  <c r="S2572" i="38"/>
  <c r="T2572" i="38"/>
  <c r="O2572" i="38"/>
  <c r="N2572" i="38"/>
  <c r="P2572" i="38"/>
  <c r="Q2573" i="38"/>
  <c r="M2574" i="38"/>
  <c r="T2573" i="38"/>
  <c r="S2573" i="38"/>
  <c r="R2573" i="38"/>
  <c r="O2573" i="38"/>
  <c r="N2573" i="38"/>
  <c r="P2573" i="38"/>
  <c r="T2574" i="38"/>
  <c r="S2574" i="38"/>
  <c r="M2575" i="38"/>
  <c r="Q2574" i="38"/>
  <c r="R2574" i="38"/>
  <c r="O2574" i="38"/>
  <c r="N2574" i="38"/>
  <c r="S2575" i="38"/>
  <c r="T2575" i="38"/>
  <c r="R2575" i="38"/>
  <c r="M2576" i="38"/>
  <c r="Q2575" i="38"/>
  <c r="O2575" i="38"/>
  <c r="N2575" i="38"/>
  <c r="P2574" i="38"/>
  <c r="T2576" i="38"/>
  <c r="S2576" i="38"/>
  <c r="M2577" i="38"/>
  <c r="R2576" i="38"/>
  <c r="Q2576" i="38"/>
  <c r="O2576" i="38"/>
  <c r="N2576" i="38"/>
  <c r="P2575" i="38"/>
  <c r="P2576" i="38"/>
  <c r="M2578" i="38"/>
  <c r="T2577" i="38"/>
  <c r="Q2577" i="38"/>
  <c r="S2577" i="38"/>
  <c r="R2577" i="38"/>
  <c r="O2577" i="38"/>
  <c r="N2577" i="38"/>
  <c r="P2577" i="38"/>
  <c r="M2579" i="38"/>
  <c r="Q2578" i="38"/>
  <c r="R2578" i="38"/>
  <c r="T2578" i="38"/>
  <c r="S2578" i="38"/>
  <c r="O2578" i="38"/>
  <c r="N2578" i="38"/>
  <c r="P2578" i="38"/>
  <c r="T2579" i="38"/>
  <c r="M2580" i="38"/>
  <c r="S2579" i="38"/>
  <c r="Q2579" i="38"/>
  <c r="R2579" i="38"/>
  <c r="O2579" i="38"/>
  <c r="N2579" i="38"/>
  <c r="P2579" i="38"/>
  <c r="Q2580" i="38"/>
  <c r="T2580" i="38"/>
  <c r="S2580" i="38"/>
  <c r="M2581" i="38"/>
  <c r="R2580" i="38"/>
  <c r="O2580" i="38"/>
  <c r="N2580" i="38"/>
  <c r="P2580" i="38"/>
  <c r="T2581" i="38"/>
  <c r="Q2581" i="38"/>
  <c r="R2581" i="38"/>
  <c r="S2581" i="38"/>
  <c r="M2582" i="38"/>
  <c r="O2581" i="38"/>
  <c r="N2581" i="38"/>
  <c r="M2583" i="38"/>
  <c r="Q2582" i="38"/>
  <c r="R2582" i="38"/>
  <c r="T2582" i="38"/>
  <c r="S2582" i="38"/>
  <c r="O2582" i="38"/>
  <c r="N2582" i="38"/>
  <c r="P2581" i="38"/>
  <c r="P2582" i="38"/>
  <c r="T2583" i="38"/>
  <c r="M2584" i="38"/>
  <c r="S2583" i="38"/>
  <c r="R2583" i="38"/>
  <c r="Q2583" i="38"/>
  <c r="O2583" i="38"/>
  <c r="N2583" i="38"/>
  <c r="P2583" i="38"/>
  <c r="S2584" i="38"/>
  <c r="R2584" i="38"/>
  <c r="Q2584" i="38"/>
  <c r="M2585" i="38"/>
  <c r="T2584" i="38"/>
  <c r="O2584" i="38"/>
  <c r="N2584" i="38"/>
  <c r="P2584" i="38"/>
  <c r="T2585" i="38"/>
  <c r="R2585" i="38"/>
  <c r="S2585" i="38"/>
  <c r="M2586" i="38"/>
  <c r="Q2585" i="38"/>
  <c r="O2585" i="38"/>
  <c r="N2585" i="38"/>
  <c r="P2585" i="38"/>
  <c r="M2587" i="38"/>
  <c r="T2586" i="38"/>
  <c r="S2586" i="38"/>
  <c r="Q2586" i="38"/>
  <c r="R2586" i="38"/>
  <c r="O2586" i="38"/>
  <c r="N2586" i="38"/>
  <c r="P2586" i="38"/>
  <c r="M2588" i="38"/>
  <c r="S2587" i="38"/>
  <c r="T2587" i="38"/>
  <c r="Q2587" i="38"/>
  <c r="R2587" i="38"/>
  <c r="O2587" i="38"/>
  <c r="P2587" i="38"/>
  <c r="N2587" i="38"/>
  <c r="S2588" i="38"/>
  <c r="T2588" i="38"/>
  <c r="M2589" i="38"/>
  <c r="Q2588" i="38"/>
  <c r="R2588" i="38"/>
  <c r="O2588" i="38"/>
  <c r="P2588" i="38"/>
  <c r="N2588" i="38"/>
  <c r="S2589" i="38"/>
  <c r="R2589" i="38"/>
  <c r="T2589" i="38"/>
  <c r="M2590" i="38"/>
  <c r="Q2589" i="38"/>
  <c r="O2589" i="38"/>
  <c r="P2589" i="38"/>
  <c r="N2589" i="38"/>
  <c r="N2590" i="38"/>
  <c r="M2591" i="38"/>
  <c r="R2590" i="38"/>
  <c r="Q2590" i="38"/>
  <c r="S2590" i="38"/>
  <c r="T2590" i="38"/>
  <c r="O2590" i="38"/>
  <c r="P2590" i="38"/>
  <c r="S2591" i="38"/>
  <c r="Q2591" i="38"/>
  <c r="T2591" i="38"/>
  <c r="R2591" i="38"/>
  <c r="M2592" i="38"/>
  <c r="O2591" i="38"/>
  <c r="N2591" i="38"/>
  <c r="P2591" i="38"/>
  <c r="N2592" i="38"/>
  <c r="S2592" i="38"/>
  <c r="Q2592" i="38"/>
  <c r="R2592" i="38"/>
  <c r="T2592" i="38"/>
  <c r="M2593" i="38"/>
  <c r="O2592" i="38"/>
  <c r="P2592" i="38"/>
  <c r="Q2593" i="38"/>
  <c r="M2594" i="38"/>
  <c r="T2593" i="38"/>
  <c r="R2593" i="38"/>
  <c r="S2593" i="38"/>
  <c r="O2593" i="38"/>
  <c r="P2593" i="38"/>
  <c r="N2593" i="38"/>
  <c r="R2594" i="38"/>
  <c r="Q2594" i="38"/>
  <c r="T2594" i="38"/>
  <c r="M2595" i="38"/>
  <c r="S2594" i="38"/>
  <c r="O2594" i="38"/>
  <c r="P2594" i="38"/>
  <c r="N2594" i="38"/>
  <c r="R2595" i="38"/>
  <c r="T2595" i="38"/>
  <c r="S2595" i="38"/>
  <c r="M2596" i="38"/>
  <c r="Q2595" i="38"/>
  <c r="O2595" i="38"/>
  <c r="P2595" i="38"/>
  <c r="N2595" i="38"/>
  <c r="Q2596" i="38"/>
  <c r="T2596" i="38"/>
  <c r="M2597" i="38"/>
  <c r="S2596" i="38"/>
  <c r="R2596" i="38"/>
  <c r="O2596" i="38"/>
  <c r="P2596" i="38"/>
  <c r="N2596" i="38"/>
  <c r="R2597" i="38"/>
  <c r="S2597" i="38"/>
  <c r="M2598" i="38"/>
  <c r="T2597" i="38"/>
  <c r="Q2597" i="38"/>
  <c r="O2597" i="38"/>
  <c r="N2597" i="38"/>
  <c r="P2597" i="38"/>
  <c r="S2598" i="38"/>
  <c r="M2599" i="38"/>
  <c r="R2598" i="38"/>
  <c r="Q2598" i="38"/>
  <c r="T2598" i="38"/>
  <c r="O2598" i="38"/>
  <c r="P2598" i="38"/>
  <c r="N2598" i="38"/>
  <c r="R2599" i="38"/>
  <c r="S2599" i="38"/>
  <c r="Q2599" i="38"/>
  <c r="M2600" i="38"/>
  <c r="T2599" i="38"/>
  <c r="O2599" i="38"/>
  <c r="P2599" i="38"/>
  <c r="N2599" i="38"/>
  <c r="R2600" i="38"/>
  <c r="S2600" i="38"/>
  <c r="M2601" i="38"/>
  <c r="T2600" i="38"/>
  <c r="Q2600" i="38"/>
  <c r="O2600" i="38"/>
  <c r="P2600" i="38"/>
  <c r="N2600" i="38"/>
  <c r="R2601" i="38"/>
  <c r="S2601" i="38"/>
  <c r="M2602" i="38"/>
  <c r="Q2601" i="38"/>
  <c r="T2601" i="38"/>
  <c r="O2601" i="38"/>
  <c r="P2601" i="38"/>
  <c r="N2601" i="38"/>
  <c r="T2602" i="38"/>
  <c r="S2602" i="38"/>
  <c r="R2602" i="38"/>
  <c r="M2603" i="38"/>
  <c r="Q2602" i="38"/>
  <c r="O2602" i="38"/>
  <c r="P2602" i="38"/>
  <c r="N2602" i="38"/>
  <c r="Q2603" i="38"/>
  <c r="R2603" i="38"/>
  <c r="T2603" i="38"/>
  <c r="M2604" i="38"/>
  <c r="S2603" i="38"/>
  <c r="O2603" i="38"/>
  <c r="P2603" i="38"/>
  <c r="N2603" i="38"/>
  <c r="S2604" i="38"/>
  <c r="M2605" i="38"/>
  <c r="T2604" i="38"/>
  <c r="Q2604" i="38"/>
  <c r="R2604" i="38"/>
  <c r="O2604" i="38"/>
  <c r="P2604" i="38"/>
  <c r="N2604" i="38"/>
  <c r="R2605" i="38"/>
  <c r="T2605" i="38"/>
  <c r="Q2605" i="38"/>
  <c r="S2605" i="38"/>
  <c r="M2606" i="38"/>
  <c r="O2605" i="38"/>
  <c r="P2605" i="38"/>
  <c r="N2605" i="38"/>
  <c r="N2606" i="38"/>
  <c r="T2606" i="38"/>
  <c r="S2606" i="38"/>
  <c r="M2607" i="38"/>
  <c r="Q2606" i="38"/>
  <c r="R2606" i="38"/>
  <c r="O2606" i="38"/>
  <c r="P2606" i="38"/>
  <c r="M2608" i="38"/>
  <c r="T2607" i="38"/>
  <c r="R2607" i="38"/>
  <c r="Q2607" i="38"/>
  <c r="S2607" i="38"/>
  <c r="O2607" i="38"/>
  <c r="P2607" i="38"/>
  <c r="N2607" i="38"/>
  <c r="N2608" i="38"/>
  <c r="T2608" i="38"/>
  <c r="M2609" i="38"/>
  <c r="R2608" i="38"/>
  <c r="S2608" i="38"/>
  <c r="Q2608" i="38"/>
  <c r="O2608" i="38"/>
  <c r="P2608" i="38"/>
  <c r="T2609" i="38"/>
  <c r="S2609" i="38"/>
  <c r="R2609" i="38"/>
  <c r="M2610" i="38"/>
  <c r="Q2609" i="38"/>
  <c r="O2609" i="38"/>
  <c r="P2609" i="38"/>
  <c r="N2609" i="38"/>
  <c r="R2610" i="38"/>
  <c r="Q2610" i="38"/>
  <c r="S2610" i="38"/>
  <c r="M2611" i="38"/>
  <c r="T2610" i="38"/>
  <c r="O2610" i="38"/>
  <c r="P2610" i="38"/>
  <c r="N2610" i="38"/>
  <c r="N2611" i="38"/>
  <c r="M2612" i="38"/>
  <c r="S2611" i="38"/>
  <c r="T2611" i="38"/>
  <c r="Q2611" i="38"/>
  <c r="R2611" i="38"/>
  <c r="O2611" i="38"/>
  <c r="P2611" i="38"/>
  <c r="M2613" i="38"/>
  <c r="S2612" i="38"/>
  <c r="T2612" i="38"/>
  <c r="R2612" i="38"/>
  <c r="Q2612" i="38"/>
  <c r="O2612" i="38"/>
  <c r="P2612" i="38"/>
  <c r="N2612" i="38"/>
  <c r="Q2613" i="38"/>
  <c r="T2613" i="38"/>
  <c r="R2613" i="38"/>
  <c r="S2613" i="38"/>
  <c r="M2614" i="38"/>
  <c r="O2613" i="38"/>
  <c r="P2613" i="38"/>
  <c r="N2613" i="38"/>
  <c r="S2614" i="38"/>
  <c r="M2615" i="38"/>
  <c r="Q2614" i="38"/>
  <c r="R2614" i="38"/>
  <c r="T2614" i="38"/>
  <c r="O2614" i="38"/>
  <c r="P2614" i="38"/>
  <c r="N2614" i="38"/>
  <c r="N2615" i="38"/>
  <c r="M2616" i="38"/>
  <c r="S2615" i="38"/>
  <c r="Q2615" i="38"/>
  <c r="R2615" i="38"/>
  <c r="T2615" i="38"/>
  <c r="O2615" i="38"/>
  <c r="P2615" i="38"/>
  <c r="T2616" i="38"/>
  <c r="S2616" i="38"/>
  <c r="R2616" i="38"/>
  <c r="Q2616" i="38"/>
  <c r="M2617" i="38"/>
  <c r="O2616" i="38"/>
  <c r="P2616" i="38"/>
  <c r="N2616" i="38"/>
  <c r="N2617" i="38"/>
  <c r="T2617" i="38"/>
  <c r="M2618" i="38"/>
  <c r="R2617" i="38"/>
  <c r="S2617" i="38"/>
  <c r="Q2617" i="38"/>
  <c r="O2617" i="38"/>
  <c r="P2617" i="38"/>
  <c r="T2618" i="38"/>
  <c r="S2618" i="38"/>
  <c r="M2619" i="38"/>
  <c r="Q2618" i="38"/>
  <c r="R2618" i="38"/>
  <c r="O2618" i="38"/>
  <c r="P2618" i="38"/>
  <c r="N2618" i="38"/>
  <c r="T2619" i="38"/>
  <c r="M2620" i="38"/>
  <c r="S2619" i="38"/>
  <c r="R2619" i="38"/>
  <c r="Q2619" i="38"/>
  <c r="O2619" i="38"/>
  <c r="P2619" i="38"/>
  <c r="N2619" i="38"/>
  <c r="T2620" i="38"/>
  <c r="S2620" i="38"/>
  <c r="R2620" i="38"/>
  <c r="Q2620" i="38"/>
  <c r="M2621" i="38"/>
  <c r="O2620" i="38"/>
  <c r="P2620" i="38"/>
  <c r="N2620" i="38"/>
  <c r="R2621" i="38"/>
  <c r="Q2621" i="38"/>
  <c r="T2621" i="38"/>
  <c r="M2622" i="38"/>
  <c r="S2621" i="38"/>
  <c r="O2621" i="38"/>
  <c r="P2621" i="38"/>
  <c r="N2621" i="38"/>
  <c r="S2622" i="38"/>
  <c r="M2623" i="38"/>
  <c r="Q2622" i="38"/>
  <c r="R2622" i="38"/>
  <c r="T2622" i="38"/>
  <c r="O2622" i="38"/>
  <c r="P2622" i="38"/>
  <c r="N2622" i="38"/>
  <c r="S2623" i="38"/>
  <c r="M2624" i="38"/>
  <c r="Q2623" i="38"/>
  <c r="R2623" i="38"/>
  <c r="T2623" i="38"/>
  <c r="O2623" i="38"/>
  <c r="N2623" i="38"/>
  <c r="P2623" i="38"/>
  <c r="Q2624" i="38"/>
  <c r="T2624" i="38"/>
  <c r="S2624" i="38"/>
  <c r="M2625" i="38"/>
  <c r="R2624" i="38"/>
  <c r="O2624" i="38"/>
  <c r="N2624" i="38"/>
  <c r="P2624" i="38"/>
  <c r="Q2625" i="38"/>
  <c r="M2626" i="38"/>
  <c r="T2625" i="38"/>
  <c r="R2625" i="38"/>
  <c r="S2625" i="38"/>
  <c r="O2625" i="38"/>
  <c r="N2625" i="38"/>
  <c r="P2625" i="38"/>
  <c r="S2626" i="38"/>
  <c r="M2627" i="38"/>
  <c r="Q2626" i="38"/>
  <c r="T2626" i="38"/>
  <c r="R2626" i="38"/>
  <c r="O2626" i="38"/>
  <c r="N2626" i="38"/>
  <c r="P2626" i="38"/>
  <c r="R2627" i="38"/>
  <c r="T2627" i="38"/>
  <c r="M2628" i="38"/>
  <c r="Q2627" i="38"/>
  <c r="S2627" i="38"/>
  <c r="O2627" i="38"/>
  <c r="N2627" i="38"/>
  <c r="P2627" i="38"/>
  <c r="S2628" i="38"/>
  <c r="Q2628" i="38"/>
  <c r="M2629" i="38"/>
  <c r="T2628" i="38"/>
  <c r="R2628" i="38"/>
  <c r="O2628" i="38"/>
  <c r="N2628" i="38"/>
  <c r="M2630" i="38"/>
  <c r="Q2629" i="38"/>
  <c r="S2629" i="38"/>
  <c r="R2629" i="38"/>
  <c r="T2629" i="38"/>
  <c r="O2629" i="38"/>
  <c r="N2629" i="38"/>
  <c r="P2628" i="38"/>
  <c r="P2629" i="38"/>
  <c r="M2631" i="38"/>
  <c r="S2630" i="38"/>
  <c r="Q2630" i="38"/>
  <c r="T2630" i="38"/>
  <c r="R2630" i="38"/>
  <c r="O2630" i="38"/>
  <c r="N2630" i="38"/>
  <c r="P2630" i="38"/>
  <c r="R2631" i="38"/>
  <c r="Q2631" i="38"/>
  <c r="T2631" i="38"/>
  <c r="M2632" i="38"/>
  <c r="S2631" i="38"/>
  <c r="O2631" i="38"/>
  <c r="N2631" i="38"/>
  <c r="R2632" i="38"/>
  <c r="M2633" i="38"/>
  <c r="Q2632" i="38"/>
  <c r="T2632" i="38"/>
  <c r="S2632" i="38"/>
  <c r="O2632" i="38"/>
  <c r="N2632" i="38"/>
  <c r="P2632" i="38"/>
  <c r="P2631" i="38"/>
  <c r="M2634" i="38"/>
  <c r="Q2633" i="38"/>
  <c r="T2633" i="38"/>
  <c r="S2633" i="38"/>
  <c r="R2633" i="38"/>
  <c r="O2633" i="38"/>
  <c r="N2633" i="38"/>
  <c r="P2633" i="38"/>
  <c r="T2634" i="38"/>
  <c r="Q2634" i="38"/>
  <c r="S2634" i="38"/>
  <c r="R2634" i="38"/>
  <c r="M2635" i="38"/>
  <c r="O2634" i="38"/>
  <c r="N2634" i="38"/>
  <c r="S2635" i="38"/>
  <c r="M2636" i="38"/>
  <c r="R2635" i="38"/>
  <c r="T2635" i="38"/>
  <c r="Q2635" i="38"/>
  <c r="O2635" i="38"/>
  <c r="P2635" i="38"/>
  <c r="N2635" i="38"/>
  <c r="P2634" i="38"/>
  <c r="T2636" i="38"/>
  <c r="R2636" i="38"/>
  <c r="M2637" i="38"/>
  <c r="Q2636" i="38"/>
  <c r="S2636" i="38"/>
  <c r="O2636" i="38"/>
  <c r="P2636" i="38"/>
  <c r="N2636" i="38"/>
  <c r="M2638" i="38"/>
  <c r="T2637" i="38"/>
  <c r="R2637" i="38"/>
  <c r="Q2637" i="38"/>
  <c r="S2637" i="38"/>
  <c r="O2637" i="38"/>
  <c r="P2637" i="38"/>
  <c r="N2637" i="38"/>
  <c r="N2638" i="38"/>
  <c r="T2638" i="38"/>
  <c r="R2638" i="38"/>
  <c r="S2638" i="38"/>
  <c r="M2639" i="38"/>
  <c r="Q2638" i="38"/>
  <c r="O2638" i="38"/>
  <c r="P2638" i="38"/>
  <c r="M2640" i="38"/>
  <c r="T2639" i="38"/>
  <c r="S2639" i="38"/>
  <c r="R2639" i="38"/>
  <c r="Q2639" i="38"/>
  <c r="O2639" i="38"/>
  <c r="P2639" i="38"/>
  <c r="N2639" i="38"/>
  <c r="N2640" i="38"/>
  <c r="T2640" i="38"/>
  <c r="M2641" i="38"/>
  <c r="S2640" i="38"/>
  <c r="R2640" i="38"/>
  <c r="Q2640" i="38"/>
  <c r="O2640" i="38"/>
  <c r="P2640" i="38"/>
  <c r="M2642" i="38"/>
  <c r="Q2641" i="38"/>
  <c r="T2641" i="38"/>
  <c r="S2641" i="38"/>
  <c r="R2641" i="38"/>
  <c r="O2641" i="38"/>
  <c r="P2641" i="38"/>
  <c r="N2641" i="38"/>
  <c r="M2643" i="38"/>
  <c r="T2642" i="38"/>
  <c r="S2642" i="38"/>
  <c r="Q2642" i="38"/>
  <c r="R2642" i="38"/>
  <c r="O2642" i="38"/>
  <c r="P2642" i="38"/>
  <c r="N2642" i="38"/>
  <c r="N2643" i="38"/>
  <c r="M2644" i="38"/>
  <c r="Q2643" i="38"/>
  <c r="R2643" i="38"/>
  <c r="T2643" i="38"/>
  <c r="S2643" i="38"/>
  <c r="O2643" i="38"/>
  <c r="P2643" i="38"/>
  <c r="T2644" i="38"/>
  <c r="S2644" i="38"/>
  <c r="R2644" i="38"/>
  <c r="Q2644" i="38"/>
  <c r="M2645" i="38"/>
  <c r="O2644" i="38"/>
  <c r="P2644" i="38"/>
  <c r="N2644" i="38"/>
  <c r="N2645" i="38"/>
  <c r="S2645" i="38"/>
  <c r="Q2645" i="38"/>
  <c r="M2646" i="38"/>
  <c r="R2645" i="38"/>
  <c r="T2645" i="38"/>
  <c r="O2645" i="38"/>
  <c r="P2645" i="38"/>
  <c r="Q2646" i="38"/>
  <c r="R2646" i="38"/>
  <c r="T2646" i="38"/>
  <c r="M2647" i="38"/>
  <c r="S2646" i="38"/>
  <c r="O2646" i="38"/>
  <c r="P2646" i="38"/>
  <c r="N2646" i="38"/>
  <c r="N2647" i="38"/>
  <c r="S2647" i="38"/>
  <c r="Q2647" i="38"/>
  <c r="M2648" i="38"/>
  <c r="T2647" i="38"/>
  <c r="R2647" i="38"/>
  <c r="O2647" i="38"/>
  <c r="P2647" i="38"/>
  <c r="T2648" i="38"/>
  <c r="S2648" i="38"/>
  <c r="M2649" i="38"/>
  <c r="Q2648" i="38"/>
  <c r="R2648" i="38"/>
  <c r="O2648" i="38"/>
  <c r="P2648" i="38"/>
  <c r="N2648" i="38"/>
  <c r="N2649" i="38"/>
  <c r="Q2649" i="38"/>
  <c r="T2649" i="38"/>
  <c r="R2649" i="38"/>
  <c r="S2649" i="38"/>
  <c r="M2650" i="38"/>
  <c r="N2650" i="38"/>
  <c r="O2649" i="38"/>
  <c r="P2649" i="38"/>
  <c r="T2650" i="38"/>
  <c r="R2650" i="38"/>
  <c r="Q2650" i="38"/>
  <c r="M2651" i="38"/>
  <c r="S2650" i="38"/>
  <c r="O2650" i="38"/>
  <c r="P2650" i="38"/>
  <c r="R2651" i="38"/>
  <c r="Q2651" i="38"/>
  <c r="M2652" i="38"/>
  <c r="T2651" i="38"/>
  <c r="S2651" i="38"/>
  <c r="O2651" i="38"/>
  <c r="P2651" i="38"/>
  <c r="N2651" i="38"/>
  <c r="S2652" i="38"/>
  <c r="M2653" i="38"/>
  <c r="T2652" i="38"/>
  <c r="Q2652" i="38"/>
  <c r="R2652" i="38"/>
  <c r="O2652" i="38"/>
  <c r="P2652" i="38"/>
  <c r="N2652" i="38"/>
  <c r="N2653" i="38"/>
  <c r="S2653" i="38"/>
  <c r="M2654" i="38"/>
  <c r="Q2653" i="38"/>
  <c r="T2653" i="38"/>
  <c r="R2653" i="38"/>
  <c r="O2653" i="38"/>
  <c r="P2653" i="38"/>
  <c r="M2655" i="38"/>
  <c r="T2654" i="38"/>
  <c r="S2654" i="38"/>
  <c r="R2654" i="38"/>
  <c r="Q2654" i="38"/>
  <c r="O2654" i="38"/>
  <c r="P2654" i="38"/>
  <c r="N2654" i="38"/>
  <c r="N2655" i="38"/>
  <c r="T2655" i="38"/>
  <c r="M2656" i="38"/>
  <c r="R2655" i="38"/>
  <c r="Q2655" i="38"/>
  <c r="S2655" i="38"/>
  <c r="O2655" i="38"/>
  <c r="P2655" i="38"/>
  <c r="M2657" i="38"/>
  <c r="S2656" i="38"/>
  <c r="Q2656" i="38"/>
  <c r="T2656" i="38"/>
  <c r="R2656" i="38"/>
  <c r="O2656" i="38"/>
  <c r="P2656" i="38"/>
  <c r="N2656" i="38"/>
  <c r="N2657" i="38"/>
  <c r="T2657" i="38"/>
  <c r="S2657" i="38"/>
  <c r="M2658" i="38"/>
  <c r="R2657" i="38"/>
  <c r="Q2657" i="38"/>
  <c r="O2657" i="38"/>
  <c r="P2657" i="38"/>
  <c r="Q2658" i="38"/>
  <c r="R2658" i="38"/>
  <c r="M2659" i="38"/>
  <c r="T2658" i="38"/>
  <c r="S2658" i="38"/>
  <c r="O2658" i="38"/>
  <c r="N2658" i="38"/>
  <c r="N2659" i="38"/>
  <c r="P2658" i="38"/>
  <c r="T2659" i="38"/>
  <c r="S2659" i="38"/>
  <c r="R2659" i="38"/>
  <c r="Q2659" i="38"/>
  <c r="M2660" i="38"/>
  <c r="N2660" i="38"/>
  <c r="O2659" i="38"/>
  <c r="P2659" i="38"/>
  <c r="S2660" i="38"/>
  <c r="T2660" i="38"/>
  <c r="M2661" i="38"/>
  <c r="R2660" i="38"/>
  <c r="Q2660" i="38"/>
  <c r="O2660" i="38"/>
  <c r="P2660" i="38"/>
  <c r="Q2661" i="38"/>
  <c r="R2661" i="38"/>
  <c r="T2661" i="38"/>
  <c r="S2661" i="38"/>
  <c r="M2662" i="38"/>
  <c r="O2661" i="38"/>
  <c r="N2661" i="38"/>
  <c r="P2661" i="38"/>
  <c r="Q2662" i="38"/>
  <c r="R2662" i="38"/>
  <c r="T2662" i="38"/>
  <c r="S2662" i="38"/>
  <c r="M2663" i="38"/>
  <c r="O2662" i="38"/>
  <c r="N2662" i="38"/>
  <c r="P2662" i="38"/>
  <c r="M2664" i="38"/>
  <c r="S2663" i="38"/>
  <c r="R2663" i="38"/>
  <c r="Q2663" i="38"/>
  <c r="T2663" i="38"/>
  <c r="O2663" i="38"/>
  <c r="N2663" i="38"/>
  <c r="P2663" i="38"/>
  <c r="R2664" i="38"/>
  <c r="Q2664" i="38"/>
  <c r="M2665" i="38"/>
  <c r="T2664" i="38"/>
  <c r="S2664" i="38"/>
  <c r="O2664" i="38"/>
  <c r="N2664" i="38"/>
  <c r="P2664" i="38"/>
  <c r="S2665" i="38"/>
  <c r="T2665" i="38"/>
  <c r="Q2665" i="38"/>
  <c r="R2665" i="38"/>
  <c r="M2666" i="38"/>
  <c r="O2665" i="38"/>
  <c r="N2665" i="38"/>
  <c r="P2665" i="38"/>
  <c r="M2667" i="38"/>
  <c r="T2666" i="38"/>
  <c r="Q2666" i="38"/>
  <c r="S2666" i="38"/>
  <c r="R2666" i="38"/>
  <c r="O2666" i="38"/>
  <c r="N2666" i="38"/>
  <c r="P2666" i="38"/>
  <c r="S2667" i="38"/>
  <c r="M2668" i="38"/>
  <c r="R2667" i="38"/>
  <c r="T2667" i="38"/>
  <c r="Q2667" i="38"/>
  <c r="O2667" i="38"/>
  <c r="N2667" i="38"/>
  <c r="P2667" i="38"/>
  <c r="M2669" i="38"/>
  <c r="R2668" i="38"/>
  <c r="Q2668" i="38"/>
  <c r="T2668" i="38"/>
  <c r="S2668" i="38"/>
  <c r="O2668" i="38"/>
  <c r="N2668" i="38"/>
  <c r="P2668" i="38"/>
  <c r="T2669" i="38"/>
  <c r="Q2669" i="38"/>
  <c r="S2669" i="38"/>
  <c r="R2669" i="38"/>
  <c r="M2670" i="38"/>
  <c r="O2669" i="38"/>
  <c r="N2669" i="38"/>
  <c r="R2670" i="38"/>
  <c r="T2670" i="38"/>
  <c r="S2670" i="38"/>
  <c r="M2671" i="38"/>
  <c r="Q2670" i="38"/>
  <c r="O2670" i="38"/>
  <c r="N2670" i="38"/>
  <c r="P2669" i="38"/>
  <c r="P2670" i="38"/>
  <c r="Q2671" i="38"/>
  <c r="R2671" i="38"/>
  <c r="S2671" i="38"/>
  <c r="T2671" i="38"/>
  <c r="M2672" i="38"/>
  <c r="O2671" i="38"/>
  <c r="P2671" i="38"/>
  <c r="N2671" i="38"/>
  <c r="S2672" i="38"/>
  <c r="Q2672" i="38"/>
  <c r="T2672" i="38"/>
  <c r="M2673" i="38"/>
  <c r="R2672" i="38"/>
  <c r="O2672" i="38"/>
  <c r="P2672" i="38"/>
  <c r="N2672" i="38"/>
  <c r="T2673" i="38"/>
  <c r="M2674" i="38"/>
  <c r="S2673" i="38"/>
  <c r="Q2673" i="38"/>
  <c r="R2673" i="38"/>
  <c r="O2673" i="38"/>
  <c r="P2673" i="38"/>
  <c r="N2673" i="38"/>
  <c r="T2674" i="38"/>
  <c r="Q2674" i="38"/>
  <c r="S2674" i="38"/>
  <c r="R2674" i="38"/>
  <c r="M2675" i="38"/>
  <c r="O2674" i="38"/>
  <c r="P2674" i="38"/>
  <c r="N2674" i="38"/>
  <c r="Q2675" i="38"/>
  <c r="T2675" i="38"/>
  <c r="M2676" i="38"/>
  <c r="S2675" i="38"/>
  <c r="R2675" i="38"/>
  <c r="O2675" i="38"/>
  <c r="N2675" i="38"/>
  <c r="P2675" i="38"/>
  <c r="Q2676" i="38"/>
  <c r="S2676" i="38"/>
  <c r="R2676" i="38"/>
  <c r="M2677" i="38"/>
  <c r="T2676" i="38"/>
  <c r="O2676" i="38"/>
  <c r="N2676" i="38"/>
  <c r="P2676" i="38"/>
  <c r="T2677" i="38"/>
  <c r="S2677" i="38"/>
  <c r="M2678" i="38"/>
  <c r="Q2677" i="38"/>
  <c r="R2677" i="38"/>
  <c r="O2677" i="38"/>
  <c r="P2677" i="38"/>
  <c r="N2677" i="38"/>
  <c r="T2678" i="38"/>
  <c r="M2679" i="38"/>
  <c r="S2678" i="38"/>
  <c r="Q2678" i="38"/>
  <c r="R2678" i="38"/>
  <c r="O2678" i="38"/>
  <c r="N2678" i="38"/>
  <c r="P2678" i="38"/>
  <c r="T2679" i="38"/>
  <c r="S2679" i="38"/>
  <c r="M2680" i="38"/>
  <c r="R2679" i="38"/>
  <c r="Q2679" i="38"/>
  <c r="O2679" i="38"/>
  <c r="N2679" i="38"/>
  <c r="P2679" i="38"/>
  <c r="S2680" i="38"/>
  <c r="M2681" i="38"/>
  <c r="Q2680" i="38"/>
  <c r="R2680" i="38"/>
  <c r="T2680" i="38"/>
  <c r="O2680" i="38"/>
  <c r="N2680" i="38"/>
  <c r="P2680" i="38"/>
  <c r="Q2681" i="38"/>
  <c r="T2681" i="38"/>
  <c r="S2681" i="38"/>
  <c r="M2682" i="38"/>
  <c r="R2681" i="38"/>
  <c r="O2681" i="38"/>
  <c r="N2681" i="38"/>
  <c r="P2681" i="38"/>
  <c r="S2682" i="38"/>
  <c r="T2682" i="38"/>
  <c r="M2683" i="38"/>
  <c r="Q2682" i="38"/>
  <c r="R2682" i="38"/>
  <c r="O2682" i="38"/>
  <c r="N2682" i="38"/>
  <c r="S2683" i="38"/>
  <c r="Q2683" i="38"/>
  <c r="M2684" i="38"/>
  <c r="T2683" i="38"/>
  <c r="R2683" i="38"/>
  <c r="O2683" i="38"/>
  <c r="N2683" i="38"/>
  <c r="P2682" i="38"/>
  <c r="T2684" i="38"/>
  <c r="S2684" i="38"/>
  <c r="R2684" i="38"/>
  <c r="Q2684" i="38"/>
  <c r="M2685" i="38"/>
  <c r="O2684" i="38"/>
  <c r="N2684" i="38"/>
  <c r="P2684" i="38"/>
  <c r="P2683" i="38"/>
  <c r="M2686" i="38"/>
  <c r="R2685" i="38"/>
  <c r="T2685" i="38"/>
  <c r="Q2685" i="38"/>
  <c r="S2685" i="38"/>
  <c r="O2685" i="38"/>
  <c r="N2685" i="38"/>
  <c r="P2685" i="38"/>
  <c r="S2686" i="38"/>
  <c r="T2686" i="38"/>
  <c r="M2687" i="38"/>
  <c r="Q2686" i="38"/>
  <c r="R2686" i="38"/>
  <c r="O2686" i="38"/>
  <c r="N2686" i="38"/>
  <c r="T2687" i="38"/>
  <c r="S2687" i="38"/>
  <c r="Q2687" i="38"/>
  <c r="M2688" i="38"/>
  <c r="R2687" i="38"/>
  <c r="O2687" i="38"/>
  <c r="N2687" i="38"/>
  <c r="P2686" i="38"/>
  <c r="P2687" i="38"/>
  <c r="R2688" i="38"/>
  <c r="Q2688" i="38"/>
  <c r="M2689" i="38"/>
  <c r="T2688" i="38"/>
  <c r="S2688" i="38"/>
  <c r="O2688" i="38"/>
  <c r="N2688" i="38"/>
  <c r="S2689" i="38"/>
  <c r="M2690" i="38"/>
  <c r="Q2689" i="38"/>
  <c r="T2689" i="38"/>
  <c r="R2689" i="38"/>
  <c r="O2689" i="38"/>
  <c r="N2689" i="38"/>
  <c r="P2688" i="38"/>
  <c r="P2689" i="38"/>
  <c r="Q2690" i="38"/>
  <c r="T2690" i="38"/>
  <c r="R2690" i="38"/>
  <c r="M2691" i="38"/>
  <c r="S2690" i="38"/>
  <c r="O2690" i="38"/>
  <c r="N2690" i="38"/>
  <c r="P2690" i="38"/>
  <c r="R2691" i="38"/>
  <c r="Q2691" i="38"/>
  <c r="S2691" i="38"/>
  <c r="T2691" i="38"/>
  <c r="M2692" i="38"/>
  <c r="O2691" i="38"/>
  <c r="N2691" i="38"/>
  <c r="P2691" i="38"/>
  <c r="M2693" i="38"/>
  <c r="T2692" i="38"/>
  <c r="S2692" i="38"/>
  <c r="R2692" i="38"/>
  <c r="Q2692" i="38"/>
  <c r="O2692" i="38"/>
  <c r="N2692" i="38"/>
  <c r="T2693" i="38"/>
  <c r="S2693" i="38"/>
  <c r="R2693" i="38"/>
  <c r="Q2693" i="38"/>
  <c r="M2694" i="38"/>
  <c r="O2693" i="38"/>
  <c r="P2693" i="38"/>
  <c r="N2693" i="38"/>
  <c r="P2692" i="38"/>
  <c r="M2695" i="38"/>
  <c r="R2694" i="38"/>
  <c r="S2694" i="38"/>
  <c r="Q2694" i="38"/>
  <c r="T2694" i="38"/>
  <c r="O2694" i="38"/>
  <c r="P2694" i="38"/>
  <c r="N2694" i="38"/>
  <c r="S2695" i="38"/>
  <c r="T2695" i="38"/>
  <c r="R2695" i="38"/>
  <c r="Q2695" i="38"/>
  <c r="M2696" i="38"/>
  <c r="O2695" i="38"/>
  <c r="P2695" i="38"/>
  <c r="N2695" i="38"/>
  <c r="R2696" i="38"/>
  <c r="T2696" i="38"/>
  <c r="S2696" i="38"/>
  <c r="Q2696" i="38"/>
  <c r="M2697" i="38"/>
  <c r="O2696" i="38"/>
  <c r="P2696" i="38"/>
  <c r="N2696" i="38"/>
  <c r="R2697" i="38"/>
  <c r="Q2697" i="38"/>
  <c r="T2697" i="38"/>
  <c r="M2698" i="38"/>
  <c r="S2697" i="38"/>
  <c r="O2697" i="38"/>
  <c r="P2697" i="38"/>
  <c r="N2697" i="38"/>
  <c r="M2699" i="38"/>
  <c r="R2698" i="38"/>
  <c r="Q2698" i="38"/>
  <c r="S2698" i="38"/>
  <c r="T2698" i="38"/>
  <c r="O2698" i="38"/>
  <c r="P2698" i="38"/>
  <c r="N2698" i="38"/>
  <c r="M2700" i="38"/>
  <c r="Q2699" i="38"/>
  <c r="S2699" i="38"/>
  <c r="R2699" i="38"/>
  <c r="T2699" i="38"/>
  <c r="O2699" i="38"/>
  <c r="P2699" i="38"/>
  <c r="N2699" i="38"/>
  <c r="N2700" i="38"/>
  <c r="M2701" i="38"/>
  <c r="T2700" i="38"/>
  <c r="Q2700" i="38"/>
  <c r="S2700" i="38"/>
  <c r="R2700" i="38"/>
  <c r="O2700" i="38"/>
  <c r="P2700" i="38"/>
  <c r="Q2701" i="38"/>
  <c r="T2701" i="38"/>
  <c r="R2701" i="38"/>
  <c r="S2701" i="38"/>
  <c r="M2702" i="38"/>
  <c r="O2701" i="38"/>
  <c r="P2701" i="38"/>
  <c r="N2701" i="38"/>
  <c r="N2702" i="38"/>
  <c r="T2702" i="38"/>
  <c r="M2703" i="38"/>
  <c r="S2702" i="38"/>
  <c r="Q2702" i="38"/>
  <c r="R2702" i="38"/>
  <c r="O2702" i="38"/>
  <c r="P2702" i="38"/>
  <c r="Q2703" i="38"/>
  <c r="T2703" i="38"/>
  <c r="S2703" i="38"/>
  <c r="M2704" i="38"/>
  <c r="R2703" i="38"/>
  <c r="O2703" i="38"/>
  <c r="N2703" i="38"/>
  <c r="P2703" i="38"/>
  <c r="T2704" i="38"/>
  <c r="Q2704" i="38"/>
  <c r="R2704" i="38"/>
  <c r="S2704" i="38"/>
  <c r="M2705" i="38"/>
  <c r="O2704" i="38"/>
  <c r="N2704" i="38"/>
  <c r="P2704" i="38"/>
  <c r="N2705" i="38"/>
  <c r="M2706" i="38"/>
  <c r="R2705" i="38"/>
  <c r="Q2705" i="38"/>
  <c r="T2705" i="38"/>
  <c r="S2705" i="38"/>
  <c r="O2705" i="38"/>
  <c r="P2705" i="38"/>
  <c r="R2706" i="38"/>
  <c r="T2706" i="38"/>
  <c r="Q2706" i="38"/>
  <c r="S2706" i="38"/>
  <c r="M2707" i="38"/>
  <c r="O2706" i="38"/>
  <c r="P2706" i="38"/>
  <c r="N2706" i="38"/>
  <c r="M2708" i="38"/>
  <c r="Q2707" i="38"/>
  <c r="S2707" i="38"/>
  <c r="R2707" i="38"/>
  <c r="T2707" i="38"/>
  <c r="O2707" i="38"/>
  <c r="P2707" i="38"/>
  <c r="N2707" i="38"/>
  <c r="R2708" i="38"/>
  <c r="M2709" i="38"/>
  <c r="Q2708" i="38"/>
  <c r="T2708" i="38"/>
  <c r="S2708" i="38"/>
  <c r="O2708" i="38"/>
  <c r="N2708" i="38"/>
  <c r="P2708" i="38"/>
  <c r="T2709" i="38"/>
  <c r="Q2709" i="38"/>
  <c r="R2709" i="38"/>
  <c r="S2709" i="38"/>
  <c r="M2710" i="38"/>
  <c r="O2709" i="38"/>
  <c r="P2709" i="38"/>
  <c r="N2709" i="38"/>
  <c r="M2711" i="38"/>
  <c r="R2710" i="38"/>
  <c r="T2710" i="38"/>
  <c r="Q2710" i="38"/>
  <c r="S2710" i="38"/>
  <c r="O2710" i="38"/>
  <c r="P2710" i="38"/>
  <c r="N2710" i="38"/>
  <c r="R2711" i="38"/>
  <c r="S2711" i="38"/>
  <c r="M2712" i="38"/>
  <c r="T2711" i="38"/>
  <c r="Q2711" i="38"/>
  <c r="O2711" i="38"/>
  <c r="N2711" i="38"/>
  <c r="P2711" i="38"/>
  <c r="M2713" i="38"/>
  <c r="T2712" i="38"/>
  <c r="Q2712" i="38"/>
  <c r="S2712" i="38"/>
  <c r="R2712" i="38"/>
  <c r="O2712" i="38"/>
  <c r="N2712" i="38"/>
  <c r="P2712" i="38"/>
  <c r="T2713" i="38"/>
  <c r="M2714" i="38"/>
  <c r="S2713" i="38"/>
  <c r="R2713" i="38"/>
  <c r="Q2713" i="38"/>
  <c r="O2713" i="38"/>
  <c r="P2713" i="38"/>
  <c r="N2713" i="38"/>
  <c r="S2714" i="38"/>
  <c r="R2714" i="38"/>
  <c r="Q2714" i="38"/>
  <c r="T2714" i="38"/>
  <c r="M2715" i="38"/>
  <c r="O2714" i="38"/>
  <c r="P2714" i="38"/>
  <c r="N2714" i="38"/>
  <c r="T2715" i="38"/>
  <c r="R2715" i="38"/>
  <c r="Q2715" i="38"/>
  <c r="M2716" i="38"/>
  <c r="S2715" i="38"/>
  <c r="O2715" i="38"/>
  <c r="N2715" i="38"/>
  <c r="P2715" i="38"/>
  <c r="M2717" i="38"/>
  <c r="Q2716" i="38"/>
  <c r="R2716" i="38"/>
  <c r="T2716" i="38"/>
  <c r="S2716" i="38"/>
  <c r="O2716" i="38"/>
  <c r="P2716" i="38"/>
  <c r="N2716" i="38"/>
  <c r="M2718" i="38"/>
  <c r="R2717" i="38"/>
  <c r="Q2717" i="38"/>
  <c r="S2717" i="38"/>
  <c r="T2717" i="38"/>
  <c r="O2717" i="38"/>
  <c r="P2717" i="38"/>
  <c r="N2717" i="38"/>
  <c r="T2718" i="38"/>
  <c r="Q2718" i="38"/>
  <c r="S2718" i="38"/>
  <c r="R2718" i="38"/>
  <c r="M2719" i="38"/>
  <c r="O2718" i="38"/>
  <c r="P2718" i="38"/>
  <c r="N2718" i="38"/>
  <c r="S2719" i="38"/>
  <c r="Q2719" i="38"/>
  <c r="M2720" i="38"/>
  <c r="R2719" i="38"/>
  <c r="T2719" i="38"/>
  <c r="O2719" i="38"/>
  <c r="P2719" i="38"/>
  <c r="N2719" i="38"/>
  <c r="N2720" i="38"/>
  <c r="S2720" i="38"/>
  <c r="M2721" i="38"/>
  <c r="R2720" i="38"/>
  <c r="Q2720" i="38"/>
  <c r="T2720" i="38"/>
  <c r="O2720" i="38"/>
  <c r="P2720" i="38"/>
  <c r="T2721" i="38"/>
  <c r="Q2721" i="38"/>
  <c r="S2721" i="38"/>
  <c r="M2722" i="38"/>
  <c r="R2721" i="38"/>
  <c r="O2721" i="38"/>
  <c r="P2721" i="38"/>
  <c r="N2721" i="38"/>
  <c r="N2722" i="38"/>
  <c r="Q2722" i="38"/>
  <c r="T2722" i="38"/>
  <c r="S2722" i="38"/>
  <c r="M2723" i="38"/>
  <c r="R2722" i="38"/>
  <c r="O2722" i="38"/>
  <c r="P2722" i="38"/>
  <c r="T2723" i="38"/>
  <c r="S2723" i="38"/>
  <c r="M2724" i="38"/>
  <c r="Q2723" i="38"/>
  <c r="R2723" i="38"/>
  <c r="O2723" i="38"/>
  <c r="P2723" i="38"/>
  <c r="N2723" i="38"/>
  <c r="T2724" i="38"/>
  <c r="S2724" i="38"/>
  <c r="Q2724" i="38"/>
  <c r="M2725" i="38"/>
  <c r="R2724" i="38"/>
  <c r="O2724" i="38"/>
  <c r="N2724" i="38"/>
  <c r="P2724" i="38"/>
  <c r="Q2725" i="38"/>
  <c r="S2725" i="38"/>
  <c r="R2725" i="38"/>
  <c r="T2725" i="38"/>
  <c r="M2726" i="38"/>
  <c r="O2725" i="38"/>
  <c r="P2725" i="38"/>
  <c r="N2725" i="38"/>
  <c r="S2726" i="38"/>
  <c r="M2727" i="38"/>
  <c r="Q2726" i="38"/>
  <c r="R2726" i="38"/>
  <c r="T2726" i="38"/>
  <c r="O2726" i="38"/>
  <c r="P2726" i="38"/>
  <c r="N2726" i="38"/>
  <c r="Q2727" i="38"/>
  <c r="S2727" i="38"/>
  <c r="M2728" i="38"/>
  <c r="T2727" i="38"/>
  <c r="R2727" i="38"/>
  <c r="O2727" i="38"/>
  <c r="P2727" i="38"/>
  <c r="N2727" i="38"/>
  <c r="T2728" i="38"/>
  <c r="M2729" i="38"/>
  <c r="S2728" i="38"/>
  <c r="R2728" i="38"/>
  <c r="Q2728" i="38"/>
  <c r="O2728" i="38"/>
  <c r="P2728" i="38"/>
  <c r="N2728" i="38"/>
  <c r="S2729" i="38"/>
  <c r="T2729" i="38"/>
  <c r="M2730" i="38"/>
  <c r="Q2729" i="38"/>
  <c r="R2729" i="38"/>
  <c r="O2729" i="38"/>
  <c r="N2729" i="38"/>
  <c r="T2730" i="38"/>
  <c r="S2730" i="38"/>
  <c r="M2731" i="38"/>
  <c r="Q2730" i="38"/>
  <c r="R2730" i="38"/>
  <c r="O2730" i="38"/>
  <c r="N2730" i="38"/>
  <c r="P2730" i="38"/>
  <c r="P2729" i="38"/>
  <c r="M2732" i="38"/>
  <c r="R2731" i="38"/>
  <c r="Q2731" i="38"/>
  <c r="T2731" i="38"/>
  <c r="S2731" i="38"/>
  <c r="O2731" i="38"/>
  <c r="P2731" i="38"/>
  <c r="N2731" i="38"/>
  <c r="T2732" i="38"/>
  <c r="S2732" i="38"/>
  <c r="Q2732" i="38"/>
  <c r="M2733" i="38"/>
  <c r="R2732" i="38"/>
  <c r="O2732" i="38"/>
  <c r="P2732" i="38"/>
  <c r="N2732" i="38"/>
  <c r="S2733" i="38"/>
  <c r="M2734" i="38"/>
  <c r="Q2733" i="38"/>
  <c r="R2733" i="38"/>
  <c r="T2733" i="38"/>
  <c r="O2733" i="38"/>
  <c r="P2733" i="38"/>
  <c r="N2733" i="38"/>
  <c r="S2734" i="38"/>
  <c r="M2735" i="38"/>
  <c r="R2734" i="38"/>
  <c r="T2734" i="38"/>
  <c r="Q2734" i="38"/>
  <c r="O2734" i="38"/>
  <c r="P2734" i="38"/>
  <c r="N2734" i="38"/>
  <c r="M2736" i="38"/>
  <c r="R2735" i="38"/>
  <c r="Q2735" i="38"/>
  <c r="T2735" i="38"/>
  <c r="S2735" i="38"/>
  <c r="O2735" i="38"/>
  <c r="P2735" i="38"/>
  <c r="N2735" i="38"/>
  <c r="T2736" i="38"/>
  <c r="Q2736" i="38"/>
  <c r="S2736" i="38"/>
  <c r="M2737" i="38"/>
  <c r="R2736" i="38"/>
  <c r="O2736" i="38"/>
  <c r="P2736" i="38"/>
  <c r="N2736" i="38"/>
  <c r="T2737" i="38"/>
  <c r="S2737" i="38"/>
  <c r="M2738" i="38"/>
  <c r="Q2737" i="38"/>
  <c r="R2737" i="38"/>
  <c r="O2737" i="38"/>
  <c r="P2737" i="38"/>
  <c r="N2737" i="38"/>
  <c r="M2739" i="38"/>
  <c r="T2738" i="38"/>
  <c r="Q2738" i="38"/>
  <c r="S2738" i="38"/>
  <c r="R2738" i="38"/>
  <c r="O2738" i="38"/>
  <c r="N2738" i="38"/>
  <c r="P2738" i="38"/>
  <c r="Q2739" i="38"/>
  <c r="T2739" i="38"/>
  <c r="S2739" i="38"/>
  <c r="M2740" i="38"/>
  <c r="R2739" i="38"/>
  <c r="O2739" i="38"/>
  <c r="P2739" i="38"/>
  <c r="N2739" i="38"/>
  <c r="M2741" i="38"/>
  <c r="T2740" i="38"/>
  <c r="S2740" i="38"/>
  <c r="Q2740" i="38"/>
  <c r="R2740" i="38"/>
  <c r="O2740" i="38"/>
  <c r="P2740" i="38"/>
  <c r="N2740" i="38"/>
  <c r="R2741" i="38"/>
  <c r="S2741" i="38"/>
  <c r="Q2741" i="38"/>
  <c r="T2741" i="38"/>
  <c r="M2742" i="38"/>
  <c r="O2741" i="38"/>
  <c r="P2741" i="38"/>
  <c r="N2741" i="38"/>
  <c r="S2742" i="38"/>
  <c r="T2742" i="38"/>
  <c r="R2742" i="38"/>
  <c r="Q2742" i="38"/>
  <c r="M2743" i="38"/>
  <c r="O2742" i="38"/>
  <c r="P2742" i="38"/>
  <c r="N2742" i="38"/>
  <c r="Q2743" i="38"/>
  <c r="T2743" i="38"/>
  <c r="S2743" i="38"/>
  <c r="R2743" i="38"/>
  <c r="M2744" i="38"/>
  <c r="O2743" i="38"/>
  <c r="N2743" i="38"/>
  <c r="P2743" i="38"/>
  <c r="T2744" i="38"/>
  <c r="Q2744" i="38"/>
  <c r="M2745" i="38"/>
  <c r="S2744" i="38"/>
  <c r="R2744" i="38"/>
  <c r="O2744" i="38"/>
  <c r="P2744" i="38"/>
  <c r="N2744" i="38"/>
  <c r="T2745" i="38"/>
  <c r="R2745" i="38"/>
  <c r="M2746" i="38"/>
  <c r="S2745" i="38"/>
  <c r="Q2745" i="38"/>
  <c r="O2745" i="38"/>
  <c r="P2745" i="38"/>
  <c r="N2745" i="38"/>
  <c r="Q2746" i="38"/>
  <c r="T2746" i="38"/>
  <c r="R2746" i="38"/>
  <c r="M2747" i="38"/>
  <c r="S2746" i="38"/>
  <c r="O2746" i="38"/>
  <c r="P2746" i="38"/>
  <c r="N2746" i="38"/>
  <c r="N2747" i="38"/>
  <c r="Q2747" i="38"/>
  <c r="T2747" i="38"/>
  <c r="S2747" i="38"/>
  <c r="M2748" i="38"/>
  <c r="R2747" i="38"/>
  <c r="O2747" i="38"/>
  <c r="P2747" i="38"/>
  <c r="S2748" i="38"/>
  <c r="T2748" i="38"/>
  <c r="R2748" i="38"/>
  <c r="Q2748" i="38"/>
  <c r="M2749" i="38"/>
  <c r="O2748" i="38"/>
  <c r="P2748" i="38"/>
  <c r="N2748" i="38"/>
  <c r="N2749" i="38"/>
  <c r="S2749" i="38"/>
  <c r="Q2749" i="38"/>
  <c r="T2749" i="38"/>
  <c r="M2750" i="38"/>
  <c r="R2749" i="38"/>
  <c r="O2749" i="38"/>
  <c r="P2749" i="38"/>
  <c r="S2750" i="38"/>
  <c r="M2751" i="38"/>
  <c r="T2750" i="38"/>
  <c r="Q2750" i="38"/>
  <c r="R2750" i="38"/>
  <c r="O2750" i="38"/>
  <c r="P2750" i="38"/>
  <c r="N2750" i="38"/>
  <c r="N2751" i="38"/>
  <c r="S2751" i="38"/>
  <c r="Q2751" i="38"/>
  <c r="M2752" i="38"/>
  <c r="R2751" i="38"/>
  <c r="T2751" i="38"/>
  <c r="O2751" i="38"/>
  <c r="P2751" i="38"/>
  <c r="R2752" i="38"/>
  <c r="Q2752" i="38"/>
  <c r="T2752" i="38"/>
  <c r="S2752" i="38"/>
  <c r="M2753" i="38"/>
  <c r="O2752" i="38"/>
  <c r="P2752" i="38"/>
  <c r="N2752" i="38"/>
  <c r="N2753" i="38"/>
  <c r="Q2753" i="38"/>
  <c r="R2753" i="38"/>
  <c r="M2754" i="38"/>
  <c r="T2753" i="38"/>
  <c r="S2753" i="38"/>
  <c r="O2753" i="38"/>
  <c r="P2753" i="38"/>
  <c r="M2755" i="38"/>
  <c r="Q2754" i="38"/>
  <c r="R2754" i="38"/>
  <c r="T2754" i="38"/>
  <c r="S2754" i="38"/>
  <c r="O2754" i="38"/>
  <c r="P2754" i="38"/>
  <c r="N2754" i="38"/>
  <c r="Q2755" i="38"/>
  <c r="T2755" i="38"/>
  <c r="M2756" i="38"/>
  <c r="R2755" i="38"/>
  <c r="S2755" i="38"/>
  <c r="O2755" i="38"/>
  <c r="P2755" i="38"/>
  <c r="N2755" i="38"/>
  <c r="R2756" i="38"/>
  <c r="M2757" i="38"/>
  <c r="T2756" i="38"/>
  <c r="Q2756" i="38"/>
  <c r="S2756" i="38"/>
  <c r="O2756" i="38"/>
  <c r="P2756" i="38"/>
  <c r="N2756" i="38"/>
  <c r="N2757" i="38"/>
  <c r="R2757" i="38"/>
  <c r="S2757" i="38"/>
  <c r="M2758" i="38"/>
  <c r="T2757" i="38"/>
  <c r="Q2757" i="38"/>
  <c r="O2757" i="38"/>
  <c r="P2757" i="38"/>
  <c r="S2758" i="38"/>
  <c r="Q2758" i="38"/>
  <c r="T2758" i="38"/>
  <c r="R2758" i="38"/>
  <c r="M2759" i="38"/>
  <c r="O2758" i="38"/>
  <c r="P2758" i="38"/>
  <c r="N2758" i="38"/>
  <c r="N2759" i="38"/>
  <c r="M2760" i="38"/>
  <c r="N2760" i="38"/>
  <c r="R2759" i="38"/>
  <c r="S2759" i="38"/>
  <c r="Q2759" i="38"/>
  <c r="T2759" i="38"/>
  <c r="O2759" i="38"/>
  <c r="P2759" i="38"/>
  <c r="R2760" i="38"/>
  <c r="S2760" i="38"/>
  <c r="T2760" i="38"/>
  <c r="M2761" i="38"/>
  <c r="Q2760" i="38"/>
  <c r="O2760" i="38"/>
  <c r="P2760" i="38"/>
  <c r="M2762" i="38"/>
  <c r="S2761" i="38"/>
  <c r="Q2761" i="38"/>
  <c r="R2761" i="38"/>
  <c r="T2761" i="38"/>
  <c r="O2761" i="38"/>
  <c r="P2761" i="38"/>
  <c r="N2761" i="38"/>
  <c r="N2762" i="38"/>
  <c r="M2763" i="38"/>
  <c r="T2762" i="38"/>
  <c r="R2762" i="38"/>
  <c r="S2762" i="38"/>
  <c r="Q2762" i="38"/>
  <c r="O2762" i="38"/>
  <c r="P2762" i="38"/>
  <c r="Q2763" i="38"/>
  <c r="T2763" i="38"/>
  <c r="R2763" i="38"/>
  <c r="M2764" i="38"/>
  <c r="S2763" i="38"/>
  <c r="O2763" i="38"/>
  <c r="P2763" i="38"/>
  <c r="N2763" i="38"/>
  <c r="N2764" i="38"/>
  <c r="Q2764" i="38"/>
  <c r="R2764" i="38"/>
  <c r="S2764" i="38"/>
  <c r="T2764" i="38"/>
  <c r="M2765" i="38"/>
  <c r="N2765" i="38"/>
  <c r="O2764" i="38"/>
  <c r="P2764" i="38"/>
  <c r="M2766" i="38"/>
  <c r="Q2765" i="38"/>
  <c r="S2765" i="38"/>
  <c r="T2765" i="38"/>
  <c r="R2765" i="38"/>
  <c r="O2765" i="38"/>
  <c r="P2765" i="38"/>
  <c r="R2766" i="38"/>
  <c r="T2766" i="38"/>
  <c r="S2766" i="38"/>
  <c r="Q2766" i="38"/>
  <c r="M2767" i="38"/>
  <c r="O2766" i="38"/>
  <c r="P2766" i="38"/>
  <c r="N2766" i="38"/>
  <c r="N2767" i="38"/>
  <c r="M2768" i="38"/>
  <c r="S2767" i="38"/>
  <c r="Q2767" i="38"/>
  <c r="R2767" i="38"/>
  <c r="T2767" i="38"/>
  <c r="O2767" i="38"/>
  <c r="P2767" i="38"/>
  <c r="Q2768" i="38"/>
  <c r="T2768" i="38"/>
  <c r="S2768" i="38"/>
  <c r="M2769" i="38"/>
  <c r="R2768" i="38"/>
  <c r="O2768" i="38"/>
  <c r="P2768" i="38"/>
  <c r="N2768" i="38"/>
  <c r="N2769" i="38"/>
  <c r="T2769" i="38"/>
  <c r="Q2769" i="38"/>
  <c r="S2769" i="38"/>
  <c r="M2770" i="38"/>
  <c r="R2769" i="38"/>
  <c r="O2769" i="38"/>
  <c r="P2769" i="38"/>
  <c r="Q2770" i="38"/>
  <c r="T2770" i="38"/>
  <c r="R2770" i="38"/>
  <c r="S2770" i="38"/>
  <c r="M2771" i="38"/>
  <c r="O2770" i="38"/>
  <c r="P2770" i="38"/>
  <c r="N2770" i="38"/>
  <c r="N2771" i="38"/>
  <c r="T2771" i="38"/>
  <c r="S2771" i="38"/>
  <c r="M2772" i="38"/>
  <c r="R2771" i="38"/>
  <c r="Q2771" i="38"/>
  <c r="O2771" i="38"/>
  <c r="P2771" i="38"/>
  <c r="T2772" i="38"/>
  <c r="S2772" i="38"/>
  <c r="M2773" i="38"/>
  <c r="Q2772" i="38"/>
  <c r="R2772" i="38"/>
  <c r="O2772" i="38"/>
  <c r="P2772" i="38"/>
  <c r="N2772" i="38"/>
  <c r="R2773" i="38"/>
  <c r="S2773" i="38"/>
  <c r="Q2773" i="38"/>
  <c r="T2773" i="38"/>
  <c r="M2774" i="38"/>
  <c r="O2773" i="38"/>
  <c r="N2773" i="38"/>
  <c r="P2773" i="38"/>
  <c r="S2774" i="38"/>
  <c r="M2775" i="38"/>
  <c r="Q2774" i="38"/>
  <c r="T2774" i="38"/>
  <c r="R2774" i="38"/>
  <c r="O2774" i="38"/>
  <c r="P2774" i="38"/>
  <c r="N2774" i="38"/>
  <c r="Q2775" i="38"/>
  <c r="S2775" i="38"/>
  <c r="T2775" i="38"/>
  <c r="M2776" i="38"/>
  <c r="R2775" i="38"/>
  <c r="O2775" i="38"/>
  <c r="P2775" i="38"/>
  <c r="N2775" i="38"/>
  <c r="Q2776" i="38"/>
  <c r="T2776" i="38"/>
  <c r="R2776" i="38"/>
  <c r="S2776" i="38"/>
  <c r="M2777" i="38"/>
  <c r="O2776" i="38"/>
  <c r="P2776" i="38"/>
  <c r="N2776" i="38"/>
  <c r="M2778" i="38"/>
  <c r="T2777" i="38"/>
  <c r="R2777" i="38"/>
  <c r="S2777" i="38"/>
  <c r="Q2777" i="38"/>
  <c r="O2777" i="38"/>
  <c r="P2777" i="38"/>
  <c r="N2777" i="38"/>
  <c r="T2778" i="38"/>
  <c r="S2778" i="38"/>
  <c r="M2779" i="38"/>
  <c r="Q2778" i="38"/>
  <c r="R2778" i="38"/>
  <c r="O2778" i="38"/>
  <c r="N2778" i="38"/>
  <c r="P2778" i="38"/>
  <c r="M2780" i="38"/>
  <c r="Q2779" i="38"/>
  <c r="T2779" i="38"/>
  <c r="R2779" i="38"/>
  <c r="S2779" i="38"/>
  <c r="O2779" i="38"/>
  <c r="P2779" i="38"/>
  <c r="N2779" i="38"/>
  <c r="S2780" i="38"/>
  <c r="T2780" i="38"/>
  <c r="M2781" i="38"/>
  <c r="R2780" i="38"/>
  <c r="Q2780" i="38"/>
  <c r="O2780" i="38"/>
  <c r="N2780" i="38"/>
  <c r="P2780" i="38"/>
  <c r="S2781" i="38"/>
  <c r="R2781" i="38"/>
  <c r="T2781" i="38"/>
  <c r="M2782" i="38"/>
  <c r="Q2781" i="38"/>
  <c r="O2781" i="38"/>
  <c r="N2781" i="38"/>
  <c r="P2781" i="38"/>
  <c r="Q2782" i="38"/>
  <c r="S2782" i="38"/>
  <c r="R2782" i="38"/>
  <c r="T2782" i="38"/>
  <c r="M2783" i="38"/>
  <c r="O2782" i="38"/>
  <c r="N2782" i="38"/>
  <c r="P2782" i="38"/>
  <c r="S2783" i="38"/>
  <c r="T2783" i="38"/>
  <c r="Q2783" i="38"/>
  <c r="M2784" i="38"/>
  <c r="R2783" i="38"/>
  <c r="O2783" i="38"/>
  <c r="N2783" i="38"/>
  <c r="P2783" i="38"/>
  <c r="S2784" i="38"/>
  <c r="T2784" i="38"/>
  <c r="R2784" i="38"/>
  <c r="M2785" i="38"/>
  <c r="Q2784" i="38"/>
  <c r="O2784" i="38"/>
  <c r="N2784" i="38"/>
  <c r="P2784" i="38"/>
  <c r="Q2785" i="38"/>
  <c r="T2785" i="38"/>
  <c r="M2786" i="38"/>
  <c r="S2785" i="38"/>
  <c r="R2785" i="38"/>
  <c r="O2785" i="38"/>
  <c r="N2785" i="38"/>
  <c r="P2785" i="38"/>
  <c r="T2786" i="38"/>
  <c r="S2786" i="38"/>
  <c r="M2787" i="38"/>
  <c r="Q2786" i="38"/>
  <c r="R2786" i="38"/>
  <c r="O2786" i="38"/>
  <c r="N2786" i="38"/>
  <c r="M2788" i="38"/>
  <c r="T2787" i="38"/>
  <c r="S2787" i="38"/>
  <c r="R2787" i="38"/>
  <c r="Q2787" i="38"/>
  <c r="O2787" i="38"/>
  <c r="N2787" i="38"/>
  <c r="P2786" i="38"/>
  <c r="P2787" i="38"/>
  <c r="T2788" i="38"/>
  <c r="S2788" i="38"/>
  <c r="M2789" i="38"/>
  <c r="R2788" i="38"/>
  <c r="Q2788" i="38"/>
  <c r="O2788" i="38"/>
  <c r="N2788" i="38"/>
  <c r="P2788" i="38"/>
  <c r="M2790" i="38"/>
  <c r="S2789" i="38"/>
  <c r="R2789" i="38"/>
  <c r="T2789" i="38"/>
  <c r="Q2789" i="38"/>
  <c r="O2789" i="38"/>
  <c r="N2789" i="38"/>
  <c r="P2789" i="38"/>
  <c r="S2790" i="38"/>
  <c r="M2791" i="38"/>
  <c r="T2790" i="38"/>
  <c r="Q2790" i="38"/>
  <c r="R2790" i="38"/>
  <c r="O2790" i="38"/>
  <c r="N2790" i="38"/>
  <c r="P2790" i="38"/>
  <c r="S2791" i="38"/>
  <c r="Q2791" i="38"/>
  <c r="M2792" i="38"/>
  <c r="T2791" i="38"/>
  <c r="R2791" i="38"/>
  <c r="O2791" i="38"/>
  <c r="P2791" i="38"/>
  <c r="N2791" i="38"/>
  <c r="R2792" i="38"/>
  <c r="Q2792" i="38"/>
  <c r="T2792" i="38"/>
  <c r="S2792" i="38"/>
  <c r="M2793" i="38"/>
  <c r="O2792" i="38"/>
  <c r="P2792" i="38"/>
  <c r="N2792" i="38"/>
  <c r="Q2793" i="38"/>
  <c r="R2793" i="38"/>
  <c r="T2793" i="38"/>
  <c r="S2793" i="38"/>
  <c r="M2794" i="38"/>
  <c r="O2793" i="38"/>
  <c r="P2793" i="38"/>
  <c r="N2793" i="38"/>
  <c r="M2795" i="38"/>
  <c r="T2794" i="38"/>
  <c r="Q2794" i="38"/>
  <c r="R2794" i="38"/>
  <c r="S2794" i="38"/>
  <c r="O2794" i="38"/>
  <c r="P2794" i="38"/>
  <c r="N2794" i="38"/>
  <c r="R2795" i="38"/>
  <c r="T2795" i="38"/>
  <c r="S2795" i="38"/>
  <c r="M2796" i="38"/>
  <c r="Q2795" i="38"/>
  <c r="O2795" i="38"/>
  <c r="P2795" i="38"/>
  <c r="N2795" i="38"/>
  <c r="Q2796" i="38"/>
  <c r="T2796" i="38"/>
  <c r="S2796" i="38"/>
  <c r="M2797" i="38"/>
  <c r="R2796" i="38"/>
  <c r="O2796" i="38"/>
  <c r="P2796" i="38"/>
  <c r="N2796" i="38"/>
  <c r="T2797" i="38"/>
  <c r="S2797" i="38"/>
  <c r="M2798" i="38"/>
  <c r="Q2797" i="38"/>
  <c r="R2797" i="38"/>
  <c r="O2797" i="38"/>
  <c r="P2797" i="38"/>
  <c r="N2797" i="38"/>
  <c r="R2798" i="38"/>
  <c r="M2799" i="38"/>
  <c r="Q2798" i="38"/>
  <c r="T2798" i="38"/>
  <c r="S2798" i="38"/>
  <c r="O2798" i="38"/>
  <c r="P2798" i="38"/>
  <c r="N2798" i="38"/>
  <c r="T2799" i="38"/>
  <c r="S2799" i="38"/>
  <c r="M2800" i="38"/>
  <c r="R2799" i="38"/>
  <c r="Q2799" i="38"/>
  <c r="O2799" i="38"/>
  <c r="P2799" i="38"/>
  <c r="N2799" i="38"/>
  <c r="Q2800" i="38"/>
  <c r="S2800" i="38"/>
  <c r="R2800" i="38"/>
  <c r="T2800" i="38"/>
  <c r="M2801" i="38"/>
  <c r="O2800" i="38"/>
  <c r="N2800" i="38"/>
  <c r="P2800" i="38"/>
  <c r="Q2801" i="38"/>
  <c r="S2801" i="38"/>
  <c r="R2801" i="38"/>
  <c r="T2801" i="38"/>
  <c r="M2802" i="38"/>
  <c r="O2801" i="38"/>
  <c r="P2801" i="38"/>
  <c r="N2801" i="38"/>
  <c r="M2803" i="38"/>
  <c r="Q2802" i="38"/>
  <c r="S2802" i="38"/>
  <c r="T2802" i="38"/>
  <c r="R2802" i="38"/>
  <c r="O2802" i="38"/>
  <c r="P2802" i="38"/>
  <c r="N2802" i="38"/>
  <c r="T2803" i="38"/>
  <c r="S2803" i="38"/>
  <c r="M2804" i="38"/>
  <c r="Q2803" i="38"/>
  <c r="R2803" i="38"/>
  <c r="O2803" i="38"/>
  <c r="P2803" i="38"/>
  <c r="N2803" i="38"/>
  <c r="T2804" i="38"/>
  <c r="Q2804" i="38"/>
  <c r="S2804" i="38"/>
  <c r="R2804" i="38"/>
  <c r="M2805" i="38"/>
  <c r="O2804" i="38"/>
  <c r="P2804" i="38"/>
  <c r="N2804" i="38"/>
  <c r="Q2805" i="38"/>
  <c r="T2805" i="38"/>
  <c r="R2805" i="38"/>
  <c r="S2805" i="38"/>
  <c r="M2806" i="38"/>
  <c r="O2805" i="38"/>
  <c r="P2805" i="38"/>
  <c r="N2805" i="38"/>
  <c r="M2807" i="38"/>
  <c r="R2806" i="38"/>
  <c r="T2806" i="38"/>
  <c r="S2806" i="38"/>
  <c r="Q2806" i="38"/>
  <c r="O2806" i="38"/>
  <c r="P2806" i="38"/>
  <c r="N2806" i="38"/>
  <c r="R2807" i="38"/>
  <c r="T2807" i="38"/>
  <c r="Q2807" i="38"/>
  <c r="S2807" i="38"/>
  <c r="M2808" i="38"/>
  <c r="O2807" i="38"/>
  <c r="P2807" i="38"/>
  <c r="N2807" i="38"/>
  <c r="M2809" i="38"/>
  <c r="Q2808" i="38"/>
  <c r="R2808" i="38"/>
  <c r="T2808" i="38"/>
  <c r="S2808" i="38"/>
  <c r="O2808" i="38"/>
  <c r="N2808" i="38"/>
  <c r="P2808" i="38"/>
  <c r="Q2809" i="38"/>
  <c r="R2809" i="38"/>
  <c r="M2810" i="38"/>
  <c r="T2809" i="38"/>
  <c r="S2809" i="38"/>
  <c r="O2809" i="38"/>
  <c r="P2809" i="38"/>
  <c r="N2809" i="38"/>
  <c r="T2810" i="38"/>
  <c r="R2810" i="38"/>
  <c r="M2811" i="38"/>
  <c r="Q2810" i="38"/>
  <c r="S2810" i="38"/>
  <c r="O2810" i="38"/>
  <c r="P2810" i="38"/>
  <c r="N2810" i="38"/>
  <c r="Q2811" i="38"/>
  <c r="M2812" i="38"/>
  <c r="S2811" i="38"/>
  <c r="R2811" i="38"/>
  <c r="T2811" i="38"/>
  <c r="O2811" i="38"/>
  <c r="P2811" i="38"/>
  <c r="N2811" i="38"/>
  <c r="T2812" i="38"/>
  <c r="S2812" i="38"/>
  <c r="Q2812" i="38"/>
  <c r="M2813" i="38"/>
  <c r="R2812" i="38"/>
  <c r="O2812" i="38"/>
  <c r="P2812" i="38"/>
  <c r="N2812" i="38"/>
  <c r="S2813" i="38"/>
  <c r="Q2813" i="38"/>
  <c r="M2814" i="38"/>
  <c r="R2813" i="38"/>
  <c r="T2813" i="38"/>
  <c r="O2813" i="38"/>
  <c r="P2813" i="38"/>
  <c r="N2813" i="38"/>
  <c r="R2814" i="38"/>
  <c r="T2814" i="38"/>
  <c r="S2814" i="38"/>
  <c r="Q2814" i="38"/>
  <c r="M2815" i="38"/>
  <c r="O2814" i="38"/>
  <c r="P2814" i="38"/>
  <c r="N2814" i="38"/>
  <c r="M2816" i="38"/>
  <c r="R2815" i="38"/>
  <c r="Q2815" i="38"/>
  <c r="T2815" i="38"/>
  <c r="S2815" i="38"/>
  <c r="O2815" i="38"/>
  <c r="P2815" i="38"/>
  <c r="N2815" i="38"/>
  <c r="Q2816" i="38"/>
  <c r="M2817" i="38"/>
  <c r="S2816" i="38"/>
  <c r="T2816" i="38"/>
  <c r="R2816" i="38"/>
  <c r="O2816" i="38"/>
  <c r="P2816" i="38"/>
  <c r="N2816" i="38"/>
  <c r="T2817" i="38"/>
  <c r="Q2817" i="38"/>
  <c r="M2818" i="38"/>
  <c r="R2817" i="38"/>
  <c r="S2817" i="38"/>
  <c r="O2817" i="38"/>
  <c r="P2817" i="38"/>
  <c r="N2817" i="38"/>
  <c r="N2818" i="38"/>
  <c r="S2818" i="38"/>
  <c r="R2818" i="38"/>
  <c r="Q2818" i="38"/>
  <c r="T2818" i="38"/>
  <c r="M2819" i="38"/>
  <c r="O2818" i="38"/>
  <c r="P2818" i="38"/>
  <c r="Q2819" i="38"/>
  <c r="T2819" i="38"/>
  <c r="S2819" i="38"/>
  <c r="M2820" i="38"/>
  <c r="R2819" i="38"/>
  <c r="O2819" i="38"/>
  <c r="P2819" i="38"/>
  <c r="N2819" i="38"/>
  <c r="M2821" i="38"/>
  <c r="Q2820" i="38"/>
  <c r="R2820" i="38"/>
  <c r="T2820" i="38"/>
  <c r="S2820" i="38"/>
  <c r="O2820" i="38"/>
  <c r="P2820" i="38"/>
  <c r="N2820" i="38"/>
  <c r="N2821" i="38"/>
  <c r="S2821" i="38"/>
  <c r="M2822" i="38"/>
  <c r="R2821" i="38"/>
  <c r="T2821" i="38"/>
  <c r="Q2821" i="38"/>
  <c r="O2821" i="38"/>
  <c r="P2821" i="38"/>
  <c r="Q2822" i="38"/>
  <c r="R2822" i="38"/>
  <c r="M2823" i="38"/>
  <c r="T2822" i="38"/>
  <c r="S2822" i="38"/>
  <c r="O2822" i="38"/>
  <c r="P2822" i="38"/>
  <c r="N2822" i="38"/>
  <c r="R2823" i="38"/>
  <c r="T2823" i="38"/>
  <c r="S2823" i="38"/>
  <c r="M2824" i="38"/>
  <c r="Q2823" i="38"/>
  <c r="O2823" i="38"/>
  <c r="P2823" i="38"/>
  <c r="N2823" i="38"/>
  <c r="N2824" i="38"/>
  <c r="S2824" i="38"/>
  <c r="R2824" i="38"/>
  <c r="Q2824" i="38"/>
  <c r="M2825" i="38"/>
  <c r="T2824" i="38"/>
  <c r="O2824" i="38"/>
  <c r="P2824" i="38"/>
  <c r="S2825" i="38"/>
  <c r="R2825" i="38"/>
  <c r="M2826" i="38"/>
  <c r="Q2825" i="38"/>
  <c r="T2825" i="38"/>
  <c r="O2825" i="38"/>
  <c r="P2825" i="38"/>
  <c r="N2825" i="38"/>
  <c r="M2827" i="38"/>
  <c r="T2826" i="38"/>
  <c r="R2826" i="38"/>
  <c r="Q2826" i="38"/>
  <c r="S2826" i="38"/>
  <c r="O2826" i="38"/>
  <c r="P2826" i="38"/>
  <c r="N2826" i="38"/>
  <c r="N2827" i="38"/>
  <c r="T2827" i="38"/>
  <c r="Q2827" i="38"/>
  <c r="S2827" i="38"/>
  <c r="R2827" i="38"/>
  <c r="M2828" i="38"/>
  <c r="O2827" i="38"/>
  <c r="P2827" i="38"/>
  <c r="M2829" i="38"/>
  <c r="Q2828" i="38"/>
  <c r="T2828" i="38"/>
  <c r="S2828" i="38"/>
  <c r="R2828" i="38"/>
  <c r="O2828" i="38"/>
  <c r="P2828" i="38"/>
  <c r="N2828" i="38"/>
  <c r="N2829" i="38"/>
  <c r="Q2829" i="38"/>
  <c r="R2829" i="38"/>
  <c r="S2829" i="38"/>
  <c r="T2829" i="38"/>
  <c r="M2830" i="38"/>
  <c r="O2829" i="38"/>
  <c r="P2829" i="38"/>
  <c r="S2830" i="38"/>
  <c r="T2830" i="38"/>
  <c r="M2831" i="38"/>
  <c r="Q2830" i="38"/>
  <c r="R2830" i="38"/>
  <c r="O2830" i="38"/>
  <c r="P2830" i="38"/>
  <c r="N2830" i="38"/>
  <c r="Q2831" i="38"/>
  <c r="T2831" i="38"/>
  <c r="S2831" i="38"/>
  <c r="R2831" i="38"/>
  <c r="M2832" i="38"/>
  <c r="O2831" i="38"/>
  <c r="P2831" i="38"/>
  <c r="N2831" i="38"/>
  <c r="T2832" i="38"/>
  <c r="R2832" i="38"/>
  <c r="M2833" i="38"/>
  <c r="S2832" i="38"/>
  <c r="Q2832" i="38"/>
  <c r="O2832" i="38"/>
  <c r="P2832" i="38"/>
  <c r="N2832" i="38"/>
  <c r="M2834" i="38"/>
  <c r="Q2833" i="38"/>
  <c r="T2833" i="38"/>
  <c r="R2833" i="38"/>
  <c r="S2833" i="38"/>
  <c r="O2833" i="38"/>
  <c r="P2833" i="38"/>
  <c r="N2833" i="38"/>
  <c r="N2834" i="38"/>
  <c r="T2834" i="38"/>
  <c r="Q2834" i="38"/>
  <c r="S2834" i="38"/>
  <c r="M2835" i="38"/>
  <c r="R2834" i="38"/>
  <c r="O2834" i="38"/>
  <c r="P2834" i="38"/>
  <c r="M2836" i="38"/>
  <c r="S2835" i="38"/>
  <c r="R2835" i="38"/>
  <c r="T2835" i="38"/>
  <c r="Q2835" i="38"/>
  <c r="O2835" i="38"/>
  <c r="P2835" i="38"/>
  <c r="N2835" i="38"/>
  <c r="N2836" i="38"/>
  <c r="R2836" i="38"/>
  <c r="T2836" i="38"/>
  <c r="S2836" i="38"/>
  <c r="Q2836" i="38"/>
  <c r="M2837" i="38"/>
  <c r="O2836" i="38"/>
  <c r="P2836" i="38"/>
  <c r="S2837" i="38"/>
  <c r="M2838" i="38"/>
  <c r="R2837" i="38"/>
  <c r="T2837" i="38"/>
  <c r="Q2837" i="38"/>
  <c r="O2837" i="38"/>
  <c r="P2837" i="38"/>
  <c r="N2837" i="38"/>
  <c r="N2838" i="38"/>
  <c r="M2839" i="38"/>
  <c r="N2839" i="38"/>
  <c r="Q2838" i="38"/>
  <c r="R2838" i="38"/>
  <c r="T2838" i="38"/>
  <c r="S2838" i="38"/>
  <c r="O2838" i="38"/>
  <c r="P2838" i="38"/>
  <c r="Q2839" i="38"/>
  <c r="T2839" i="38"/>
  <c r="M2840" i="38"/>
  <c r="S2839" i="38"/>
  <c r="R2839" i="38"/>
  <c r="O2839" i="38"/>
  <c r="P2839" i="38"/>
  <c r="M2841" i="38"/>
  <c r="Q2840" i="38"/>
  <c r="T2840" i="38"/>
  <c r="R2840" i="38"/>
  <c r="S2840" i="38"/>
  <c r="O2840" i="38"/>
  <c r="N2840" i="38"/>
  <c r="P2840" i="38"/>
  <c r="S2841" i="38"/>
  <c r="M2842" i="38"/>
  <c r="T2841" i="38"/>
  <c r="R2841" i="38"/>
  <c r="Q2841" i="38"/>
  <c r="O2841" i="38"/>
  <c r="P2841" i="38"/>
  <c r="N2841" i="38"/>
  <c r="S2842" i="38"/>
  <c r="M2843" i="38"/>
  <c r="T2842" i="38"/>
  <c r="Q2842" i="38"/>
  <c r="R2842" i="38"/>
  <c r="O2842" i="38"/>
  <c r="P2842" i="38"/>
  <c r="N2842" i="38"/>
  <c r="M2844" i="38"/>
  <c r="R2843" i="38"/>
  <c r="Q2843" i="38"/>
  <c r="T2843" i="38"/>
  <c r="S2843" i="38"/>
  <c r="O2843" i="38"/>
  <c r="P2843" i="38"/>
  <c r="N2843" i="38"/>
  <c r="Q2844" i="38"/>
  <c r="R2844" i="38"/>
  <c r="T2844" i="38"/>
  <c r="M2845" i="38"/>
  <c r="S2844" i="38"/>
  <c r="O2844" i="38"/>
  <c r="N2844" i="38"/>
  <c r="P2844" i="38"/>
  <c r="S2845" i="38"/>
  <c r="M2846" i="38"/>
  <c r="Q2845" i="38"/>
  <c r="R2845" i="38"/>
  <c r="T2845" i="38"/>
  <c r="O2845" i="38"/>
  <c r="P2845" i="38"/>
  <c r="N2845" i="38"/>
  <c r="Q2846" i="38"/>
  <c r="R2846" i="38"/>
  <c r="M2847" i="38"/>
  <c r="T2846" i="38"/>
  <c r="S2846" i="38"/>
  <c r="O2846" i="38"/>
  <c r="N2846" i="38"/>
  <c r="P2846" i="38"/>
  <c r="M2848" i="38"/>
  <c r="T2847" i="38"/>
  <c r="R2847" i="38"/>
  <c r="S2847" i="38"/>
  <c r="Q2847" i="38"/>
  <c r="O2847" i="38"/>
  <c r="P2847" i="38"/>
  <c r="N2847" i="38"/>
  <c r="S2848" i="38"/>
  <c r="M2849" i="38"/>
  <c r="R2848" i="38"/>
  <c r="Q2848" i="38"/>
  <c r="T2848" i="38"/>
  <c r="O2848" i="38"/>
  <c r="N2848" i="38"/>
  <c r="P2848" i="38"/>
  <c r="R2849" i="38"/>
  <c r="M2850" i="38"/>
  <c r="T2849" i="38"/>
  <c r="S2849" i="38"/>
  <c r="Q2849" i="38"/>
  <c r="O2849" i="38"/>
  <c r="N2849" i="38"/>
  <c r="P2849" i="38"/>
  <c r="R2850" i="38"/>
  <c r="M2851" i="38"/>
  <c r="T2850" i="38"/>
  <c r="S2850" i="38"/>
  <c r="Q2850" i="38"/>
  <c r="O2850" i="38"/>
  <c r="P2850" i="38"/>
  <c r="N2850" i="38"/>
  <c r="M2852" i="38"/>
  <c r="R2851" i="38"/>
  <c r="T2851" i="38"/>
  <c r="S2851" i="38"/>
  <c r="Q2851" i="38"/>
  <c r="O2851" i="38"/>
  <c r="P2851" i="38"/>
  <c r="N2851" i="38"/>
  <c r="M2853" i="38"/>
  <c r="S2852" i="38"/>
  <c r="R2852" i="38"/>
  <c r="Q2852" i="38"/>
  <c r="T2852" i="38"/>
  <c r="O2852" i="38"/>
  <c r="P2852" i="38"/>
  <c r="N2852" i="38"/>
  <c r="T2853" i="38"/>
  <c r="M2854" i="38"/>
  <c r="S2853" i="38"/>
  <c r="Q2853" i="38"/>
  <c r="R2853" i="38"/>
  <c r="O2853" i="38"/>
  <c r="N2853" i="38"/>
  <c r="T2854" i="38"/>
  <c r="Q2854" i="38"/>
  <c r="S2854" i="38"/>
  <c r="R2854" i="38"/>
  <c r="M2855" i="38"/>
  <c r="O2854" i="38"/>
  <c r="P2854" i="38"/>
  <c r="N2854" i="38"/>
  <c r="P2853" i="38"/>
  <c r="R2855" i="38"/>
  <c r="T2855" i="38"/>
  <c r="Q2855" i="38"/>
  <c r="M2856" i="38"/>
  <c r="S2855" i="38"/>
  <c r="O2855" i="38"/>
  <c r="P2855" i="38"/>
  <c r="N2855" i="38"/>
  <c r="Q2856" i="38"/>
  <c r="T2856" i="38"/>
  <c r="S2856" i="38"/>
  <c r="M2857" i="38"/>
  <c r="R2856" i="38"/>
  <c r="O2856" i="38"/>
  <c r="P2856" i="38"/>
  <c r="N2856" i="38"/>
  <c r="R2857" i="38"/>
  <c r="T2857" i="38"/>
  <c r="Q2857" i="38"/>
  <c r="S2857" i="38"/>
  <c r="M2858" i="38"/>
  <c r="O2857" i="38"/>
  <c r="P2857" i="38"/>
  <c r="N2857" i="38"/>
  <c r="S2858" i="38"/>
  <c r="Q2858" i="38"/>
  <c r="R2858" i="38"/>
  <c r="M2859" i="38"/>
  <c r="T2858" i="38"/>
  <c r="O2858" i="38"/>
  <c r="P2858" i="38"/>
  <c r="N2858" i="38"/>
  <c r="Q2859" i="38"/>
  <c r="T2859" i="38"/>
  <c r="M2860" i="38"/>
  <c r="S2859" i="38"/>
  <c r="R2859" i="38"/>
  <c r="O2859" i="38"/>
  <c r="P2859" i="38"/>
  <c r="N2859" i="38"/>
  <c r="M2861" i="38"/>
  <c r="S2860" i="38"/>
  <c r="Q2860" i="38"/>
  <c r="R2860" i="38"/>
  <c r="T2860" i="38"/>
  <c r="O2860" i="38"/>
  <c r="P2860" i="38"/>
  <c r="N2860" i="38"/>
  <c r="R2861" i="38"/>
  <c r="T2861" i="38"/>
  <c r="S2861" i="38"/>
  <c r="Q2861" i="38"/>
  <c r="M2862" i="38"/>
  <c r="O2861" i="38"/>
  <c r="P2861" i="38"/>
  <c r="N2861" i="38"/>
  <c r="S2862" i="38"/>
  <c r="Q2862" i="38"/>
  <c r="R2862" i="38"/>
  <c r="T2862" i="38"/>
  <c r="M2863" i="38"/>
  <c r="O2862" i="38"/>
  <c r="P2862" i="38"/>
  <c r="N2862" i="38"/>
  <c r="S2863" i="38"/>
  <c r="M2864" i="38"/>
  <c r="R2863" i="38"/>
  <c r="Q2863" i="38"/>
  <c r="T2863" i="38"/>
  <c r="O2863" i="38"/>
  <c r="P2863" i="38"/>
  <c r="N2863" i="38"/>
  <c r="S2864" i="38"/>
  <c r="Q2864" i="38"/>
  <c r="M2865" i="38"/>
  <c r="R2864" i="38"/>
  <c r="T2864" i="38"/>
  <c r="O2864" i="38"/>
  <c r="N2864" i="38"/>
  <c r="P2864" i="38"/>
  <c r="T2865" i="38"/>
  <c r="M2866" i="38"/>
  <c r="S2865" i="38"/>
  <c r="Q2865" i="38"/>
  <c r="R2865" i="38"/>
  <c r="O2865" i="38"/>
  <c r="N2865" i="38"/>
  <c r="P2865" i="38"/>
  <c r="Q2866" i="38"/>
  <c r="R2866" i="38"/>
  <c r="T2866" i="38"/>
  <c r="S2866" i="38"/>
  <c r="M2867" i="38"/>
  <c r="O2866" i="38"/>
  <c r="N2866" i="38"/>
  <c r="P2866" i="38"/>
  <c r="M2868" i="38"/>
  <c r="T2867" i="38"/>
  <c r="R2867" i="38"/>
  <c r="S2867" i="38"/>
  <c r="Q2867" i="38"/>
  <c r="O2867" i="38"/>
  <c r="P2867" i="38"/>
  <c r="N2867" i="38"/>
  <c r="Q2868" i="38"/>
  <c r="T2868" i="38"/>
  <c r="R2868" i="38"/>
  <c r="S2868" i="38"/>
  <c r="M2869" i="38"/>
  <c r="O2868" i="38"/>
  <c r="P2868" i="38"/>
  <c r="N2868" i="38"/>
  <c r="M2870" i="38"/>
  <c r="R2869" i="38"/>
  <c r="T2869" i="38"/>
  <c r="S2869" i="38"/>
  <c r="Q2869" i="38"/>
  <c r="O2869" i="38"/>
  <c r="P2869" i="38"/>
  <c r="N2869" i="38"/>
  <c r="T2870" i="38"/>
  <c r="Q2870" i="38"/>
  <c r="M2871" i="38"/>
  <c r="S2870" i="38"/>
  <c r="R2870" i="38"/>
  <c r="O2870" i="38"/>
  <c r="P2870" i="38"/>
  <c r="N2870" i="38"/>
  <c r="Q2871" i="38"/>
  <c r="T2871" i="38"/>
  <c r="S2871" i="38"/>
  <c r="M2872" i="38"/>
  <c r="R2871" i="38"/>
  <c r="O2871" i="38"/>
  <c r="P2871" i="38"/>
  <c r="N2871" i="38"/>
  <c r="M2873" i="38"/>
  <c r="R2872" i="38"/>
  <c r="S2872" i="38"/>
  <c r="Q2872" i="38"/>
  <c r="T2872" i="38"/>
  <c r="O2872" i="38"/>
  <c r="P2872" i="38"/>
  <c r="N2872" i="38"/>
  <c r="R2873" i="38"/>
  <c r="M2874" i="38"/>
  <c r="T2873" i="38"/>
  <c r="S2873" i="38"/>
  <c r="Q2873" i="38"/>
  <c r="O2873" i="38"/>
  <c r="P2873" i="38"/>
  <c r="N2873" i="38"/>
  <c r="Q2874" i="38"/>
  <c r="T2874" i="38"/>
  <c r="M2875" i="38"/>
  <c r="R2874" i="38"/>
  <c r="S2874" i="38"/>
  <c r="O2874" i="38"/>
  <c r="P2874" i="38"/>
  <c r="N2874" i="38"/>
  <c r="S2875" i="38"/>
  <c r="Q2875" i="38"/>
  <c r="M2876" i="38"/>
  <c r="T2875" i="38"/>
  <c r="R2875" i="38"/>
  <c r="O2875" i="38"/>
  <c r="P2875" i="38"/>
  <c r="N2875" i="38"/>
  <c r="M2877" i="38"/>
  <c r="R2876" i="38"/>
  <c r="Q2876" i="38"/>
  <c r="T2876" i="38"/>
  <c r="S2876" i="38"/>
  <c r="O2876" i="38"/>
  <c r="P2876" i="38"/>
  <c r="N2876" i="38"/>
  <c r="M2878" i="38"/>
  <c r="Q2877" i="38"/>
  <c r="T2877" i="38"/>
  <c r="S2877" i="38"/>
  <c r="R2877" i="38"/>
  <c r="O2877" i="38"/>
  <c r="P2877" i="38"/>
  <c r="N2877" i="38"/>
  <c r="R2878" i="38"/>
  <c r="S2878" i="38"/>
  <c r="Q2878" i="38"/>
  <c r="M2879" i="38"/>
  <c r="T2878" i="38"/>
  <c r="O2878" i="38"/>
  <c r="P2878" i="38"/>
  <c r="N2878" i="38"/>
  <c r="R2879" i="38"/>
  <c r="Q2879" i="38"/>
  <c r="S2879" i="38"/>
  <c r="M2880" i="38"/>
  <c r="T2879" i="38"/>
  <c r="O2879" i="38"/>
  <c r="P2879" i="38"/>
  <c r="N2879" i="38"/>
  <c r="Q2880" i="38"/>
  <c r="M2881" i="38"/>
  <c r="T2880" i="38"/>
  <c r="S2880" i="38"/>
  <c r="R2880" i="38"/>
  <c r="O2880" i="38"/>
  <c r="P2880" i="38"/>
  <c r="N2880" i="38"/>
  <c r="T2881" i="38"/>
  <c r="M2882" i="38"/>
  <c r="S2881" i="38"/>
  <c r="R2881" i="38"/>
  <c r="Q2881" i="38"/>
  <c r="O2881" i="38"/>
  <c r="N2881" i="38"/>
  <c r="P2881" i="38"/>
  <c r="M2883" i="38"/>
  <c r="T2882" i="38"/>
  <c r="R2882" i="38"/>
  <c r="S2882" i="38"/>
  <c r="Q2882" i="38"/>
  <c r="O2882" i="38"/>
  <c r="P2882" i="38"/>
  <c r="N2882" i="38"/>
  <c r="N2883" i="38"/>
  <c r="S2883" i="38"/>
  <c r="M2884" i="38"/>
  <c r="R2883" i="38"/>
  <c r="Q2883" i="38"/>
  <c r="T2883" i="38"/>
  <c r="O2883" i="38"/>
  <c r="P2883" i="38"/>
  <c r="R2884" i="38"/>
  <c r="S2884" i="38"/>
  <c r="M2885" i="38"/>
  <c r="Q2884" i="38"/>
  <c r="T2884" i="38"/>
  <c r="O2884" i="38"/>
  <c r="P2884" i="38"/>
  <c r="N2884" i="38"/>
  <c r="N2885" i="38"/>
  <c r="S2885" i="38"/>
  <c r="R2885" i="38"/>
  <c r="M2886" i="38"/>
  <c r="T2885" i="38"/>
  <c r="Q2885" i="38"/>
  <c r="O2885" i="38"/>
  <c r="P2885" i="38"/>
  <c r="M2887" i="38"/>
  <c r="Q2886" i="38"/>
  <c r="S2886" i="38"/>
  <c r="R2886" i="38"/>
  <c r="T2886" i="38"/>
  <c r="O2886" i="38"/>
  <c r="P2886" i="38"/>
  <c r="N2886" i="38"/>
  <c r="N2887" i="38"/>
  <c r="M2888" i="38"/>
  <c r="T2887" i="38"/>
  <c r="R2887" i="38"/>
  <c r="Q2887" i="38"/>
  <c r="S2887" i="38"/>
  <c r="O2887" i="38"/>
  <c r="P2887" i="38"/>
  <c r="T2888" i="38"/>
  <c r="M2889" i="38"/>
  <c r="R2888" i="38"/>
  <c r="S2888" i="38"/>
  <c r="Q2888" i="38"/>
  <c r="O2888" i="38"/>
  <c r="N2888" i="38"/>
  <c r="N2889" i="38"/>
  <c r="P2888" i="38"/>
  <c r="S2889" i="38"/>
  <c r="M2890" i="38"/>
  <c r="Q2889" i="38"/>
  <c r="T2889" i="38"/>
  <c r="R2889" i="38"/>
  <c r="O2889" i="38"/>
  <c r="P2889" i="38"/>
  <c r="T2890" i="38"/>
  <c r="R2890" i="38"/>
  <c r="S2890" i="38"/>
  <c r="Q2890" i="38"/>
  <c r="M2891" i="38"/>
  <c r="O2890" i="38"/>
  <c r="P2890" i="38"/>
  <c r="N2890" i="38"/>
  <c r="M2892" i="38"/>
  <c r="S2891" i="38"/>
  <c r="Q2891" i="38"/>
  <c r="R2891" i="38"/>
  <c r="T2891" i="38"/>
  <c r="O2891" i="38"/>
  <c r="P2891" i="38"/>
  <c r="N2891" i="38"/>
  <c r="N2892" i="38"/>
  <c r="M2893" i="38"/>
  <c r="T2892" i="38"/>
  <c r="Q2892" i="38"/>
  <c r="R2892" i="38"/>
  <c r="S2892" i="38"/>
  <c r="O2892" i="38"/>
  <c r="P2892" i="38"/>
  <c r="Q2893" i="38"/>
  <c r="R2893" i="38"/>
  <c r="T2893" i="38"/>
  <c r="S2893" i="38"/>
  <c r="M2894" i="38"/>
  <c r="O2893" i="38"/>
  <c r="P2893" i="38"/>
  <c r="N2893" i="38"/>
  <c r="N2894" i="38"/>
  <c r="S2894" i="38"/>
  <c r="Q2894" i="38"/>
  <c r="T2894" i="38"/>
  <c r="M2895" i="38"/>
  <c r="R2894" i="38"/>
  <c r="O2894" i="38"/>
  <c r="P2894" i="38"/>
  <c r="R2895" i="38"/>
  <c r="Q2895" i="38"/>
  <c r="M2896" i="38"/>
  <c r="T2895" i="38"/>
  <c r="S2895" i="38"/>
  <c r="O2895" i="38"/>
  <c r="P2895" i="38"/>
  <c r="N2895" i="38"/>
  <c r="N2896" i="38"/>
  <c r="R2896" i="38"/>
  <c r="S2896" i="38"/>
  <c r="M2897" i="38"/>
  <c r="Q2896" i="38"/>
  <c r="T2896" i="38"/>
  <c r="O2896" i="38"/>
  <c r="P2896" i="38"/>
  <c r="S2897" i="38"/>
  <c r="M2898" i="38"/>
  <c r="Q2897" i="38"/>
  <c r="R2897" i="38"/>
  <c r="T2897" i="38"/>
  <c r="O2897" i="38"/>
  <c r="P2897" i="38"/>
  <c r="N2897" i="38"/>
  <c r="M2899" i="38"/>
  <c r="S2898" i="38"/>
  <c r="T2898" i="38"/>
  <c r="Q2898" i="38"/>
  <c r="R2898" i="38"/>
  <c r="O2898" i="38"/>
  <c r="P2898" i="38"/>
  <c r="N2898" i="38"/>
  <c r="S2899" i="38"/>
  <c r="R2899" i="38"/>
  <c r="Q2899" i="38"/>
  <c r="T2899" i="38"/>
  <c r="M2900" i="38"/>
  <c r="O2899" i="38"/>
  <c r="P2899" i="38"/>
  <c r="N2899" i="38"/>
  <c r="M2901" i="38"/>
  <c r="R2900" i="38"/>
  <c r="Q2900" i="38"/>
  <c r="S2900" i="38"/>
  <c r="T2900" i="38"/>
  <c r="O2900" i="38"/>
  <c r="P2900" i="38"/>
  <c r="N2900" i="38"/>
  <c r="T2901" i="38"/>
  <c r="M2902" i="38"/>
  <c r="S2901" i="38"/>
  <c r="Q2901" i="38"/>
  <c r="R2901" i="38"/>
  <c r="O2901" i="38"/>
  <c r="P2901" i="38"/>
  <c r="N2901" i="38"/>
  <c r="M2903" i="38"/>
  <c r="T2902" i="38"/>
  <c r="S2902" i="38"/>
  <c r="R2902" i="38"/>
  <c r="Q2902" i="38"/>
  <c r="O2902" i="38"/>
  <c r="P2902" i="38"/>
  <c r="N2902" i="38"/>
  <c r="S2903" i="38"/>
  <c r="T2903" i="38"/>
  <c r="R2903" i="38"/>
  <c r="Q2903" i="38"/>
  <c r="M2904" i="38"/>
  <c r="O2903" i="38"/>
  <c r="P2903" i="38"/>
  <c r="N2903" i="38"/>
  <c r="Q2904" i="38"/>
  <c r="S2904" i="38"/>
  <c r="R2904" i="38"/>
  <c r="M2905" i="38"/>
  <c r="T2904" i="38"/>
  <c r="O2904" i="38"/>
  <c r="P2904" i="38"/>
  <c r="N2904" i="38"/>
  <c r="M2906" i="38"/>
  <c r="R2905" i="38"/>
  <c r="Q2905" i="38"/>
  <c r="T2905" i="38"/>
  <c r="S2905" i="38"/>
  <c r="O2905" i="38"/>
  <c r="P2905" i="38"/>
  <c r="N2905" i="38"/>
  <c r="Q2906" i="38"/>
  <c r="R2906" i="38"/>
  <c r="S2906" i="38"/>
  <c r="T2906" i="38"/>
  <c r="M2907" i="38"/>
  <c r="O2906" i="38"/>
  <c r="P2906" i="38"/>
  <c r="N2906" i="38"/>
  <c r="M2908" i="38"/>
  <c r="S2907" i="38"/>
  <c r="Q2907" i="38"/>
  <c r="T2907" i="38"/>
  <c r="R2907" i="38"/>
  <c r="O2907" i="38"/>
  <c r="P2907" i="38"/>
  <c r="N2907" i="38"/>
  <c r="S2908" i="38"/>
  <c r="Q2908" i="38"/>
  <c r="R2908" i="38"/>
  <c r="T2908" i="38"/>
  <c r="M2909" i="38"/>
  <c r="O2908" i="38"/>
  <c r="P2908" i="38"/>
  <c r="N2908" i="38"/>
  <c r="S2909" i="38"/>
  <c r="M2910" i="38"/>
  <c r="R2909" i="38"/>
  <c r="Q2909" i="38"/>
  <c r="T2909" i="38"/>
  <c r="O2909" i="38"/>
  <c r="P2909" i="38"/>
  <c r="N2909" i="38"/>
  <c r="M2911" i="38"/>
  <c r="T2910" i="38"/>
  <c r="Q2910" i="38"/>
  <c r="S2910" i="38"/>
  <c r="R2910" i="38"/>
  <c r="O2910" i="38"/>
  <c r="P2910" i="38"/>
  <c r="N2910" i="38"/>
  <c r="T2911" i="38"/>
  <c r="M2912" i="38"/>
  <c r="R2911" i="38"/>
  <c r="Q2911" i="38"/>
  <c r="S2911" i="38"/>
  <c r="O2911" i="38"/>
  <c r="P2911" i="38"/>
  <c r="N2911" i="38"/>
  <c r="N2912" i="38"/>
  <c r="Q2912" i="38"/>
  <c r="M2913" i="38"/>
  <c r="R2912" i="38"/>
  <c r="T2912" i="38"/>
  <c r="S2912" i="38"/>
  <c r="O2912" i="38"/>
  <c r="P2912" i="38"/>
  <c r="R2913" i="38"/>
  <c r="S2913" i="38"/>
  <c r="Q2913" i="38"/>
  <c r="M2914" i="38"/>
  <c r="T2913" i="38"/>
  <c r="O2913" i="38"/>
  <c r="P2913" i="38"/>
  <c r="N2913" i="38"/>
  <c r="N2914" i="38"/>
  <c r="Q2914" i="38"/>
  <c r="R2914" i="38"/>
  <c r="T2914" i="38"/>
  <c r="S2914" i="38"/>
  <c r="M2915" i="38"/>
  <c r="N2915" i="38"/>
  <c r="O2914" i="38"/>
  <c r="P2914" i="38"/>
  <c r="T2915" i="38"/>
  <c r="Q2915" i="38"/>
  <c r="M2916" i="38"/>
  <c r="S2915" i="38"/>
  <c r="R2915" i="38"/>
  <c r="O2915" i="38"/>
  <c r="P2915" i="38"/>
  <c r="T2916" i="38"/>
  <c r="Q2916" i="38"/>
  <c r="S2916" i="38"/>
  <c r="M2917" i="38"/>
  <c r="R2916" i="38"/>
  <c r="O2916" i="38"/>
  <c r="P2916" i="38"/>
  <c r="N2916" i="38"/>
  <c r="N2917" i="38"/>
  <c r="R2917" i="38"/>
  <c r="S2917" i="38"/>
  <c r="M2918" i="38"/>
  <c r="T2917" i="38"/>
  <c r="Q2917" i="38"/>
  <c r="O2917" i="38"/>
  <c r="P2917" i="38"/>
  <c r="R2918" i="38"/>
  <c r="M2919" i="38"/>
  <c r="Q2918" i="38"/>
  <c r="S2918" i="38"/>
  <c r="T2918" i="38"/>
  <c r="O2918" i="38"/>
  <c r="P2918" i="38"/>
  <c r="N2918" i="38"/>
  <c r="Q2919" i="38"/>
  <c r="M2920" i="38"/>
  <c r="R2919" i="38"/>
  <c r="S2919" i="38"/>
  <c r="T2919" i="38"/>
  <c r="O2919" i="38"/>
  <c r="P2919" i="38"/>
  <c r="N2919" i="38"/>
  <c r="S2920" i="38"/>
  <c r="T2920" i="38"/>
  <c r="M2921" i="38"/>
  <c r="Q2920" i="38"/>
  <c r="R2920" i="38"/>
  <c r="O2920" i="38"/>
  <c r="N2920" i="38"/>
  <c r="P2920" i="38"/>
  <c r="S2921" i="38"/>
  <c r="R2921" i="38"/>
  <c r="Q2921" i="38"/>
  <c r="T2921" i="38"/>
  <c r="M2922" i="38"/>
  <c r="O2921" i="38"/>
  <c r="P2921" i="38"/>
  <c r="N2921" i="38"/>
  <c r="Q2922" i="38"/>
  <c r="T2922" i="38"/>
  <c r="R2922" i="38"/>
  <c r="S2922" i="38"/>
  <c r="M2923" i="38"/>
  <c r="O2922" i="38"/>
  <c r="P2922" i="38"/>
  <c r="N2922" i="38"/>
  <c r="T2923" i="38"/>
  <c r="S2923" i="38"/>
  <c r="R2923" i="38"/>
  <c r="Q2923" i="38"/>
  <c r="M2924" i="38"/>
  <c r="O2923" i="38"/>
  <c r="P2923" i="38"/>
  <c r="N2923" i="38"/>
  <c r="M2925" i="38"/>
  <c r="Q2924" i="38"/>
  <c r="R2924" i="38"/>
  <c r="S2924" i="38"/>
  <c r="T2924" i="38"/>
  <c r="O2924" i="38"/>
  <c r="P2924" i="38"/>
  <c r="N2924" i="38"/>
  <c r="R2925" i="38"/>
  <c r="T2925" i="38"/>
  <c r="S2925" i="38"/>
  <c r="Q2925" i="38"/>
  <c r="M2926" i="38"/>
  <c r="O2925" i="38"/>
  <c r="P2925" i="38"/>
  <c r="N2925" i="38"/>
  <c r="R2926" i="38"/>
  <c r="Q2926" i="38"/>
  <c r="T2926" i="38"/>
  <c r="M2927" i="38"/>
  <c r="S2926" i="38"/>
  <c r="O2926" i="38"/>
  <c r="P2926" i="38"/>
  <c r="N2926" i="38"/>
  <c r="R2927" i="38"/>
  <c r="T2927" i="38"/>
  <c r="S2927" i="38"/>
  <c r="Q2927" i="38"/>
  <c r="M2928" i="38"/>
  <c r="O2927" i="38"/>
  <c r="P2927" i="38"/>
  <c r="N2927" i="38"/>
  <c r="T2928" i="38"/>
  <c r="S2928" i="38"/>
  <c r="M2929" i="38"/>
  <c r="Q2928" i="38"/>
  <c r="R2928" i="38"/>
  <c r="O2928" i="38"/>
  <c r="P2928" i="38"/>
  <c r="N2928" i="38"/>
  <c r="T2929" i="38"/>
  <c r="M2930" i="38"/>
  <c r="Q2929" i="38"/>
  <c r="S2929" i="38"/>
  <c r="R2929" i="38"/>
  <c r="O2929" i="38"/>
  <c r="P2929" i="38"/>
  <c r="N2929" i="38"/>
  <c r="N2930" i="38"/>
  <c r="T2930" i="38"/>
  <c r="R2930" i="38"/>
  <c r="S2930" i="38"/>
  <c r="Q2930" i="38"/>
  <c r="M2931" i="38"/>
  <c r="O2930" i="38"/>
  <c r="P2930" i="38"/>
  <c r="R2931" i="38"/>
  <c r="S2931" i="38"/>
  <c r="Q2931" i="38"/>
  <c r="M2932" i="38"/>
  <c r="T2931" i="38"/>
  <c r="O2931" i="38"/>
  <c r="P2931" i="38"/>
  <c r="N2931" i="38"/>
  <c r="N2932" i="38"/>
  <c r="Q2932" i="38"/>
  <c r="T2932" i="38"/>
  <c r="S2932" i="38"/>
  <c r="R2932" i="38"/>
  <c r="M2933" i="38"/>
  <c r="O2932" i="38"/>
  <c r="P2932" i="38"/>
  <c r="T2933" i="38"/>
  <c r="R2933" i="38"/>
  <c r="M2934" i="38"/>
  <c r="Q2933" i="38"/>
  <c r="S2933" i="38"/>
  <c r="O2933" i="38"/>
  <c r="P2933" i="38"/>
  <c r="N2933" i="38"/>
  <c r="T2934" i="38"/>
  <c r="Q2934" i="38"/>
  <c r="R2934" i="38"/>
  <c r="S2934" i="38"/>
  <c r="M2935" i="38"/>
  <c r="O2934" i="38"/>
  <c r="P2934" i="38"/>
  <c r="N2934" i="38"/>
  <c r="N2935" i="38"/>
  <c r="R2935" i="38"/>
  <c r="Q2935" i="38"/>
  <c r="T2935" i="38"/>
  <c r="S2935" i="38"/>
  <c r="M2936" i="38"/>
  <c r="N2936" i="38"/>
  <c r="O2935" i="38"/>
  <c r="P2935" i="38"/>
  <c r="M2937" i="38"/>
  <c r="Q2936" i="38"/>
  <c r="T2936" i="38"/>
  <c r="S2936" i="38"/>
  <c r="R2936" i="38"/>
  <c r="O2936" i="38"/>
  <c r="P2936" i="38"/>
  <c r="M2938" i="38"/>
  <c r="R2937" i="38"/>
  <c r="Q2937" i="38"/>
  <c r="T2937" i="38"/>
  <c r="S2937" i="38"/>
  <c r="O2937" i="38"/>
  <c r="P2937" i="38"/>
  <c r="N2937" i="38"/>
  <c r="N2938" i="38"/>
  <c r="S2938" i="38"/>
  <c r="Q2938" i="38"/>
  <c r="M2939" i="38"/>
  <c r="R2938" i="38"/>
  <c r="T2938" i="38"/>
  <c r="O2938" i="38"/>
  <c r="P2938" i="38"/>
  <c r="S2939" i="38"/>
  <c r="M2940" i="38"/>
  <c r="R2939" i="38"/>
  <c r="Q2939" i="38"/>
  <c r="T2939" i="38"/>
  <c r="O2939" i="38"/>
  <c r="P2939" i="38"/>
  <c r="N2939" i="38"/>
  <c r="N2940" i="38"/>
  <c r="S2940" i="38"/>
  <c r="M2941" i="38"/>
  <c r="T2940" i="38"/>
  <c r="R2940" i="38"/>
  <c r="Q2940" i="38"/>
  <c r="O2940" i="38"/>
  <c r="P2940" i="38"/>
  <c r="N2941" i="38"/>
  <c r="S2941" i="38"/>
  <c r="Q2941" i="38"/>
  <c r="M2942" i="38"/>
  <c r="T2941" i="38"/>
  <c r="R2941" i="38"/>
  <c r="O2941" i="38"/>
  <c r="P2941" i="38"/>
  <c r="M2943" i="38"/>
  <c r="T2942" i="38"/>
  <c r="Q2942" i="38"/>
  <c r="R2942" i="38"/>
  <c r="S2942" i="38"/>
  <c r="O2942" i="38"/>
  <c r="N2942" i="38"/>
  <c r="P2942" i="38"/>
  <c r="S2943" i="38"/>
  <c r="R2943" i="38"/>
  <c r="Q2943" i="38"/>
  <c r="T2943" i="38"/>
  <c r="M2944" i="38"/>
  <c r="O2943" i="38"/>
  <c r="P2943" i="38"/>
  <c r="N2943" i="38"/>
  <c r="R2944" i="38"/>
  <c r="S2944" i="38"/>
  <c r="Q2944" i="38"/>
  <c r="M2945" i="38"/>
  <c r="T2944" i="38"/>
  <c r="O2944" i="38"/>
  <c r="P2944" i="38"/>
  <c r="N2944" i="38"/>
  <c r="M2946" i="38"/>
  <c r="T2945" i="38"/>
  <c r="S2945" i="38"/>
  <c r="Q2945" i="38"/>
  <c r="R2945" i="38"/>
  <c r="O2945" i="38"/>
  <c r="P2945" i="38"/>
  <c r="N2945" i="38"/>
  <c r="Q2946" i="38"/>
  <c r="R2946" i="38"/>
  <c r="M2947" i="38"/>
  <c r="T2946" i="38"/>
  <c r="S2946" i="38"/>
  <c r="O2946" i="38"/>
  <c r="P2946" i="38"/>
  <c r="N2946" i="38"/>
  <c r="M2948" i="38"/>
  <c r="T2947" i="38"/>
  <c r="R2947" i="38"/>
  <c r="Q2947" i="38"/>
  <c r="S2947" i="38"/>
  <c r="O2947" i="38"/>
  <c r="N2947" i="38"/>
  <c r="P2947" i="38"/>
  <c r="M2949" i="38"/>
  <c r="R2948" i="38"/>
  <c r="Q2948" i="38"/>
  <c r="S2948" i="38"/>
  <c r="T2948" i="38"/>
  <c r="O2948" i="38"/>
  <c r="N2948" i="38"/>
  <c r="P2948" i="38"/>
  <c r="M2950" i="38"/>
  <c r="T2949" i="38"/>
  <c r="R2949" i="38"/>
  <c r="Q2949" i="38"/>
  <c r="S2949" i="38"/>
  <c r="O2949" i="38"/>
  <c r="N2949" i="38"/>
  <c r="P2949" i="38"/>
  <c r="M2951" i="38"/>
  <c r="Q2950" i="38"/>
  <c r="T2950" i="38"/>
  <c r="R2950" i="38"/>
  <c r="S2950" i="38"/>
  <c r="O2950" i="38"/>
  <c r="P2950" i="38"/>
  <c r="N2950" i="38"/>
  <c r="M2952" i="38"/>
  <c r="S2951" i="38"/>
  <c r="R2951" i="38"/>
  <c r="Q2951" i="38"/>
  <c r="T2951" i="38"/>
  <c r="O2951" i="38"/>
  <c r="P2951" i="38"/>
  <c r="N2951" i="38"/>
  <c r="M2953" i="38"/>
  <c r="R2952" i="38"/>
  <c r="T2952" i="38"/>
  <c r="S2952" i="38"/>
  <c r="Q2952" i="38"/>
  <c r="O2952" i="38"/>
  <c r="N2952" i="38"/>
  <c r="P2952" i="38"/>
  <c r="Q2953" i="38"/>
  <c r="S2953" i="38"/>
  <c r="T2953" i="38"/>
  <c r="R2953" i="38"/>
  <c r="M2954" i="38"/>
  <c r="O2953" i="38"/>
  <c r="P2953" i="38"/>
  <c r="N2953" i="38"/>
  <c r="M2955" i="38"/>
  <c r="T2954" i="38"/>
  <c r="S2954" i="38"/>
  <c r="Q2954" i="38"/>
  <c r="R2954" i="38"/>
  <c r="O2954" i="38"/>
  <c r="P2954" i="38"/>
  <c r="N2954" i="38"/>
  <c r="T2955" i="38"/>
  <c r="M2956" i="38"/>
  <c r="S2955" i="38"/>
  <c r="R2955" i="38"/>
  <c r="Q2955" i="38"/>
  <c r="O2955" i="38"/>
  <c r="P2955" i="38"/>
  <c r="N2955" i="38"/>
  <c r="M2957" i="38"/>
  <c r="S2956" i="38"/>
  <c r="Q2956" i="38"/>
  <c r="R2956" i="38"/>
  <c r="T2956" i="38"/>
  <c r="O2956" i="38"/>
  <c r="P2956" i="38"/>
  <c r="N2956" i="38"/>
  <c r="S2957" i="38"/>
  <c r="T2957" i="38"/>
  <c r="R2957" i="38"/>
  <c r="M2958" i="38"/>
  <c r="Q2957" i="38"/>
  <c r="O2957" i="38"/>
  <c r="P2957" i="38"/>
  <c r="N2957" i="38"/>
  <c r="T2958" i="38"/>
  <c r="M2959" i="38"/>
  <c r="Q2958" i="38"/>
  <c r="R2958" i="38"/>
  <c r="S2958" i="38"/>
  <c r="O2958" i="38"/>
  <c r="P2958" i="38"/>
  <c r="N2958" i="38"/>
  <c r="M2960" i="38"/>
  <c r="T2959" i="38"/>
  <c r="Q2959" i="38"/>
  <c r="S2959" i="38"/>
  <c r="R2959" i="38"/>
  <c r="O2959" i="38"/>
  <c r="P2959" i="38"/>
  <c r="N2959" i="38"/>
  <c r="S2960" i="38"/>
  <c r="M2961" i="38"/>
  <c r="R2960" i="38"/>
  <c r="Q2960" i="38"/>
  <c r="T2960" i="38"/>
  <c r="O2960" i="38"/>
  <c r="P2960" i="38"/>
  <c r="N2960" i="38"/>
  <c r="S2961" i="38"/>
  <c r="R2961" i="38"/>
  <c r="M2962" i="38"/>
  <c r="T2961" i="38"/>
  <c r="Q2961" i="38"/>
  <c r="O2961" i="38"/>
  <c r="P2961" i="38"/>
  <c r="N2961" i="38"/>
  <c r="N2962" i="38"/>
  <c r="S2962" i="38"/>
  <c r="M2963" i="38"/>
  <c r="Q2962" i="38"/>
  <c r="R2962" i="38"/>
  <c r="T2962" i="38"/>
  <c r="O2962" i="38"/>
  <c r="P2962" i="38"/>
  <c r="M2964" i="38"/>
  <c r="T2963" i="38"/>
  <c r="Q2963" i="38"/>
  <c r="S2963" i="38"/>
  <c r="R2963" i="38"/>
  <c r="O2963" i="38"/>
  <c r="P2963" i="38"/>
  <c r="N2963" i="38"/>
  <c r="N2964" i="38"/>
  <c r="Q2964" i="38"/>
  <c r="M2965" i="38"/>
  <c r="S2964" i="38"/>
  <c r="R2964" i="38"/>
  <c r="T2964" i="38"/>
  <c r="O2964" i="38"/>
  <c r="P2964" i="38"/>
  <c r="Q2965" i="38"/>
  <c r="R2965" i="38"/>
  <c r="T2965" i="38"/>
  <c r="M2966" i="38"/>
  <c r="S2965" i="38"/>
  <c r="O2965" i="38"/>
  <c r="P2965" i="38"/>
  <c r="N2965" i="38"/>
  <c r="M2967" i="38"/>
  <c r="T2966" i="38"/>
  <c r="Q2966" i="38"/>
  <c r="S2966" i="38"/>
  <c r="R2966" i="38"/>
  <c r="O2966" i="38"/>
  <c r="P2966" i="38"/>
  <c r="N2966" i="38"/>
  <c r="N2967" i="38"/>
  <c r="M2968" i="38"/>
  <c r="Q2967" i="38"/>
  <c r="R2967" i="38"/>
  <c r="T2967" i="38"/>
  <c r="S2967" i="38"/>
  <c r="O2967" i="38"/>
  <c r="P2967" i="38"/>
  <c r="R2968" i="38"/>
  <c r="T2968" i="38"/>
  <c r="Q2968" i="38"/>
  <c r="M2969" i="38"/>
  <c r="S2968" i="38"/>
  <c r="O2968" i="38"/>
  <c r="P2968" i="38"/>
  <c r="N2968" i="38"/>
  <c r="N2969" i="38"/>
  <c r="T2969" i="38"/>
  <c r="Q2969" i="38"/>
  <c r="M2970" i="38"/>
  <c r="R2969" i="38"/>
  <c r="S2969" i="38"/>
  <c r="O2969" i="38"/>
  <c r="P2969" i="38"/>
  <c r="R2970" i="38"/>
  <c r="M2971" i="38"/>
  <c r="T2970" i="38"/>
  <c r="S2970" i="38"/>
  <c r="Q2970" i="38"/>
  <c r="O2970" i="38"/>
  <c r="P2970" i="38"/>
  <c r="N2970" i="38"/>
  <c r="N2971" i="38"/>
  <c r="S2971" i="38"/>
  <c r="T2971" i="38"/>
  <c r="M2972" i="38"/>
  <c r="R2971" i="38"/>
  <c r="Q2971" i="38"/>
  <c r="O2971" i="38"/>
  <c r="P2971" i="38"/>
  <c r="S2972" i="38"/>
  <c r="R2972" i="38"/>
  <c r="Q2972" i="38"/>
  <c r="T2972" i="38"/>
  <c r="M2973" i="38"/>
  <c r="O2972" i="38"/>
  <c r="P2972" i="38"/>
  <c r="N2972" i="38"/>
  <c r="N2973" i="38"/>
  <c r="Q2973" i="38"/>
  <c r="T2973" i="38"/>
  <c r="S2973" i="38"/>
  <c r="M2974" i="38"/>
  <c r="R2973" i="38"/>
  <c r="O2973" i="38"/>
  <c r="P2973" i="38"/>
  <c r="Q2974" i="38"/>
  <c r="S2974" i="38"/>
  <c r="R2974" i="38"/>
  <c r="M2975" i="38"/>
  <c r="T2974" i="38"/>
  <c r="O2974" i="38"/>
  <c r="P2974" i="38"/>
  <c r="N2974" i="38"/>
  <c r="M2976" i="38"/>
  <c r="Q2975" i="38"/>
  <c r="T2975" i="38"/>
  <c r="R2975" i="38"/>
  <c r="S2975" i="38"/>
  <c r="O2975" i="38"/>
  <c r="P2975" i="38"/>
  <c r="N2975" i="38"/>
  <c r="M2977" i="38"/>
  <c r="Q2976" i="38"/>
  <c r="R2976" i="38"/>
  <c r="S2976" i="38"/>
  <c r="T2976" i="38"/>
  <c r="O2976" i="38"/>
  <c r="P2976" i="38"/>
  <c r="N2976" i="38"/>
  <c r="Q2977" i="38"/>
  <c r="R2977" i="38"/>
  <c r="M2978" i="38"/>
  <c r="T2977" i="38"/>
  <c r="S2977" i="38"/>
  <c r="O2977" i="38"/>
  <c r="P2977" i="38"/>
  <c r="N2977" i="38"/>
  <c r="N2978" i="38"/>
  <c r="T2978" i="38"/>
  <c r="S2978" i="38"/>
  <c r="M2979" i="38"/>
  <c r="R2978" i="38"/>
  <c r="Q2978" i="38"/>
  <c r="O2978" i="38"/>
  <c r="P2978" i="38"/>
  <c r="Q2979" i="38"/>
  <c r="R2979" i="38"/>
  <c r="T2979" i="38"/>
  <c r="M2980" i="38"/>
  <c r="S2979" i="38"/>
  <c r="O2979" i="38"/>
  <c r="P2979" i="38"/>
  <c r="N2979" i="38"/>
  <c r="N2980" i="38"/>
  <c r="R2980" i="38"/>
  <c r="T2980" i="38"/>
  <c r="S2980" i="38"/>
  <c r="Q2980" i="38"/>
  <c r="M2981" i="38"/>
  <c r="N2981" i="38"/>
  <c r="O2980" i="38"/>
  <c r="P2980" i="38"/>
  <c r="M2982" i="38"/>
  <c r="T2981" i="38"/>
  <c r="R2981" i="38"/>
  <c r="S2981" i="38"/>
  <c r="Q2981" i="38"/>
  <c r="O2981" i="38"/>
  <c r="P2981" i="38"/>
  <c r="R2982" i="38"/>
  <c r="M2983" i="38"/>
  <c r="T2982" i="38"/>
  <c r="Q2982" i="38"/>
  <c r="S2982" i="38"/>
  <c r="O2982" i="38"/>
  <c r="P2982" i="38"/>
  <c r="N2982" i="38"/>
  <c r="N2983" i="38"/>
  <c r="T2983" i="38"/>
  <c r="Q2983" i="38"/>
  <c r="S2983" i="38"/>
  <c r="R2983" i="38"/>
  <c r="M2984" i="38"/>
  <c r="O2983" i="38"/>
  <c r="P2983" i="38"/>
  <c r="T2984" i="38"/>
  <c r="S2984" i="38"/>
  <c r="M2985" i="38"/>
  <c r="R2984" i="38"/>
  <c r="Q2984" i="38"/>
  <c r="O2984" i="38"/>
  <c r="P2984" i="38"/>
  <c r="N2984" i="38"/>
  <c r="T2985" i="38"/>
  <c r="S2985" i="38"/>
  <c r="M2986" i="38"/>
  <c r="Q2985" i="38"/>
  <c r="R2985" i="38"/>
  <c r="O2985" i="38"/>
  <c r="P2985" i="38"/>
  <c r="N2985" i="38"/>
  <c r="N2986" i="38"/>
  <c r="Q2986" i="38"/>
  <c r="T2986" i="38"/>
  <c r="S2986" i="38"/>
  <c r="M2987" i="38"/>
  <c r="R2986" i="38"/>
  <c r="O2986" i="38"/>
  <c r="P2986" i="38"/>
  <c r="R2987" i="38"/>
  <c r="Q2987" i="38"/>
  <c r="S2987" i="38"/>
  <c r="T2987" i="38"/>
  <c r="M2988" i="38"/>
  <c r="O2987" i="38"/>
  <c r="N2987" i="38"/>
  <c r="P2987" i="38"/>
  <c r="R2988" i="38"/>
  <c r="T2988" i="38"/>
  <c r="S2988" i="38"/>
  <c r="M2989" i="38"/>
  <c r="Q2988" i="38"/>
  <c r="O2988" i="38"/>
  <c r="P2988" i="38"/>
  <c r="N2988" i="38"/>
  <c r="R2989" i="38"/>
  <c r="T2989" i="38"/>
  <c r="S2989" i="38"/>
  <c r="M2990" i="38"/>
  <c r="Q2989" i="38"/>
  <c r="O2989" i="38"/>
  <c r="N2989" i="38"/>
  <c r="P2989" i="38"/>
  <c r="Q2990" i="38"/>
  <c r="T2990" i="38"/>
  <c r="R2990" i="38"/>
  <c r="S2990" i="38"/>
  <c r="M2991" i="38"/>
  <c r="O2990" i="38"/>
  <c r="P2990" i="38"/>
  <c r="N2990" i="38"/>
  <c r="R2991" i="38"/>
  <c r="Q2991" i="38"/>
  <c r="T2991" i="38"/>
  <c r="M2992" i="38"/>
  <c r="S2991" i="38"/>
  <c r="O2991" i="38"/>
  <c r="N2991" i="38"/>
  <c r="P2991" i="38"/>
  <c r="S2992" i="38"/>
  <c r="T2992" i="38"/>
  <c r="Q2992" i="38"/>
  <c r="R2992" i="38"/>
  <c r="M2993" i="38"/>
  <c r="O2992" i="38"/>
  <c r="N2992" i="38"/>
  <c r="P2992" i="38"/>
  <c r="Q2993" i="38"/>
  <c r="S2993" i="38"/>
  <c r="M2994" i="38"/>
  <c r="R2993" i="38"/>
  <c r="T2993" i="38"/>
  <c r="O2993" i="38"/>
  <c r="N2993" i="38"/>
  <c r="P2993" i="38"/>
  <c r="T2994" i="38"/>
  <c r="R2994" i="38"/>
  <c r="M2995" i="38"/>
  <c r="Q2994" i="38"/>
  <c r="S2994" i="38"/>
  <c r="O2994" i="38"/>
  <c r="N2994" i="38"/>
  <c r="P2994" i="38"/>
  <c r="M2996" i="38"/>
  <c r="Q2995" i="38"/>
  <c r="T2995" i="38"/>
  <c r="S2995" i="38"/>
  <c r="R2995" i="38"/>
  <c r="O2995" i="38"/>
  <c r="N2995" i="38"/>
  <c r="P2995" i="38"/>
  <c r="M2997" i="38"/>
  <c r="S2996" i="38"/>
  <c r="Q2996" i="38"/>
  <c r="T2996" i="38"/>
  <c r="R2996" i="38"/>
  <c r="O2996" i="38"/>
  <c r="N2996" i="38"/>
  <c r="P2996" i="38"/>
  <c r="Q2997" i="38"/>
  <c r="R2997" i="38"/>
  <c r="S2997" i="38"/>
  <c r="T2997" i="38"/>
  <c r="M2998" i="38"/>
  <c r="O2997" i="38"/>
  <c r="P2997" i="38"/>
  <c r="N2997" i="38"/>
  <c r="M2999" i="38"/>
  <c r="T2998" i="38"/>
  <c r="Q2998" i="38"/>
  <c r="S2998" i="38"/>
  <c r="R2998" i="38"/>
  <c r="O2998" i="38"/>
  <c r="P2998" i="38"/>
  <c r="N2998" i="38"/>
  <c r="T2999" i="38"/>
  <c r="M3000" i="38"/>
  <c r="R2999" i="38"/>
  <c r="S2999" i="38"/>
  <c r="Q2999" i="38"/>
  <c r="O2999" i="38"/>
  <c r="P2999" i="38"/>
  <c r="N2999" i="38"/>
  <c r="T3000" i="38"/>
  <c r="Q3000" i="38"/>
  <c r="R3000" i="38"/>
  <c r="S3000" i="38"/>
  <c r="M3001" i="38"/>
  <c r="O3000" i="38"/>
  <c r="P3000" i="38"/>
  <c r="N3000" i="38"/>
  <c r="M3002" i="38"/>
  <c r="T3001" i="38"/>
  <c r="R3001" i="38"/>
  <c r="S3001" i="38"/>
  <c r="Q3001" i="38"/>
  <c r="O3001" i="38"/>
  <c r="P3001" i="38"/>
  <c r="N3001" i="38"/>
  <c r="M3003" i="38"/>
  <c r="T3002" i="38"/>
  <c r="R3002" i="38"/>
  <c r="S3002" i="38"/>
  <c r="Q3002" i="38"/>
  <c r="O3002" i="38"/>
  <c r="P3002" i="38"/>
  <c r="N3002" i="38"/>
  <c r="M3004" i="38"/>
  <c r="S3003" i="38"/>
  <c r="Q3003" i="38"/>
  <c r="R3003" i="38"/>
  <c r="T3003" i="38"/>
  <c r="O3003" i="38"/>
  <c r="P3003" i="38"/>
  <c r="N3003" i="38"/>
  <c r="M3005" i="38"/>
  <c r="Q3004" i="38"/>
  <c r="R3004" i="38"/>
  <c r="T3004" i="38"/>
  <c r="S3004" i="38"/>
  <c r="O3004" i="38"/>
  <c r="P3004" i="38"/>
  <c r="N3004" i="38"/>
  <c r="M3006" i="38"/>
  <c r="R3005" i="38"/>
  <c r="Q3005" i="38"/>
  <c r="T3005" i="38"/>
  <c r="S3005" i="38"/>
  <c r="O3005" i="38"/>
  <c r="P3005" i="38"/>
  <c r="N3005" i="38"/>
  <c r="M3007" i="38"/>
  <c r="Q3006" i="38"/>
  <c r="T3006" i="38"/>
  <c r="S3006" i="38"/>
  <c r="R3006" i="38"/>
  <c r="O3006" i="38"/>
  <c r="P3006" i="38"/>
  <c r="N3006" i="38"/>
  <c r="N3007" i="38"/>
  <c r="T3007" i="38"/>
  <c r="S3007" i="38"/>
  <c r="M3008" i="38"/>
  <c r="R3007" i="38"/>
  <c r="Q3007" i="38"/>
  <c r="O3007" i="38"/>
  <c r="P3007" i="38"/>
  <c r="M3009" i="38"/>
  <c r="Q3008" i="38"/>
  <c r="R3008" i="38"/>
  <c r="T3008" i="38"/>
  <c r="S3008" i="38"/>
  <c r="O3008" i="38"/>
  <c r="P3008" i="38"/>
  <c r="N3008" i="38"/>
  <c r="T3009" i="38"/>
  <c r="S3009" i="38"/>
  <c r="M3010" i="38"/>
  <c r="R3009" i="38"/>
  <c r="Q3009" i="38"/>
  <c r="O3009" i="38"/>
  <c r="P3009" i="38"/>
  <c r="N3009" i="38"/>
  <c r="S3010" i="38"/>
  <c r="M3011" i="38"/>
  <c r="Q3010" i="38"/>
  <c r="T3010" i="38"/>
  <c r="R3010" i="38"/>
  <c r="O3010" i="38"/>
  <c r="P3010" i="38"/>
  <c r="N3010" i="38"/>
  <c r="M3012" i="38"/>
  <c r="R3011" i="38"/>
  <c r="T3011" i="38"/>
  <c r="S3011" i="38"/>
  <c r="Q3011" i="38"/>
  <c r="O3011" i="38"/>
  <c r="P3011" i="38"/>
  <c r="N3011" i="38"/>
  <c r="T3012" i="38"/>
  <c r="M3013" i="38"/>
  <c r="S3012" i="38"/>
  <c r="Q3012" i="38"/>
  <c r="R3012" i="38"/>
  <c r="O3012" i="38"/>
  <c r="P3012" i="38"/>
  <c r="N3012" i="38"/>
  <c r="S3013" i="38"/>
  <c r="Q3013" i="38"/>
  <c r="M3014" i="38"/>
  <c r="R3013" i="38"/>
  <c r="T3013" i="38"/>
  <c r="O3013" i="38"/>
  <c r="N3013" i="38"/>
  <c r="P3013" i="38"/>
  <c r="T3014" i="38"/>
  <c r="S3014" i="38"/>
  <c r="M3015" i="38"/>
  <c r="R3014" i="38"/>
  <c r="Q3014" i="38"/>
  <c r="O3014" i="38"/>
  <c r="N3014" i="38"/>
  <c r="P3014" i="38"/>
  <c r="S3015" i="38"/>
  <c r="R3015" i="38"/>
  <c r="T3015" i="38"/>
  <c r="Q3015" i="38"/>
  <c r="M3016" i="38"/>
  <c r="O3015" i="38"/>
  <c r="N3015" i="38"/>
  <c r="P3015" i="38"/>
  <c r="T3016" i="38"/>
  <c r="M3017" i="38"/>
  <c r="S3016" i="38"/>
  <c r="Q3016" i="38"/>
  <c r="R3016" i="38"/>
  <c r="O3016" i="38"/>
  <c r="N3016" i="38"/>
  <c r="P3016" i="38"/>
  <c r="T3017" i="38"/>
  <c r="S3017" i="38"/>
  <c r="M3018" i="38"/>
  <c r="R3017" i="38"/>
  <c r="Q3017" i="38"/>
  <c r="O3017" i="38"/>
  <c r="N3017" i="38"/>
  <c r="P3017" i="38"/>
  <c r="S3018" i="38"/>
  <c r="Q3018" i="38"/>
  <c r="T3018" i="38"/>
  <c r="R3018" i="38"/>
  <c r="M3019" i="38"/>
  <c r="O3018" i="38"/>
  <c r="N3018" i="38"/>
  <c r="P3018" i="38"/>
  <c r="M3020" i="38"/>
  <c r="T3019" i="38"/>
  <c r="R3019" i="38"/>
  <c r="S3019" i="38"/>
  <c r="Q3019" i="38"/>
  <c r="O3019" i="38"/>
  <c r="N3019" i="38"/>
  <c r="P3019" i="38"/>
  <c r="T3020" i="38"/>
  <c r="M3021" i="38"/>
  <c r="S3020" i="38"/>
  <c r="Q3020" i="38"/>
  <c r="R3020" i="38"/>
  <c r="O3020" i="38"/>
  <c r="N3020" i="38"/>
  <c r="P3020" i="38"/>
  <c r="T3021" i="38"/>
  <c r="R3021" i="38"/>
  <c r="S3021" i="38"/>
  <c r="M3022" i="38"/>
  <c r="Q3021" i="38"/>
  <c r="O3021" i="38"/>
  <c r="N3021" i="38"/>
  <c r="P3021" i="38"/>
  <c r="M3023" i="38"/>
  <c r="T3022" i="38"/>
  <c r="Q3022" i="38"/>
  <c r="S3022" i="38"/>
  <c r="R3022" i="38"/>
  <c r="O3022" i="38"/>
  <c r="N3022" i="38"/>
  <c r="P3022" i="38"/>
  <c r="M3024" i="38"/>
  <c r="T3023" i="38"/>
  <c r="R3023" i="38"/>
  <c r="S3023" i="38"/>
  <c r="Q3023" i="38"/>
  <c r="O3023" i="38"/>
  <c r="N3023" i="38"/>
  <c r="P3023" i="38"/>
  <c r="S3024" i="38"/>
  <c r="Q3024" i="38"/>
  <c r="M3025" i="38"/>
  <c r="R3024" i="38"/>
  <c r="T3024" i="38"/>
  <c r="O3024" i="38"/>
  <c r="N3024" i="38"/>
  <c r="P3024" i="38"/>
  <c r="S3025" i="38"/>
  <c r="M3026" i="38"/>
  <c r="R3025" i="38"/>
  <c r="T3025" i="38"/>
  <c r="Q3025" i="38"/>
  <c r="O3025" i="38"/>
  <c r="N3025" i="38"/>
  <c r="M3027" i="38"/>
  <c r="T3026" i="38"/>
  <c r="R3026" i="38"/>
  <c r="S3026" i="38"/>
  <c r="Q3026" i="38"/>
  <c r="O3026" i="38"/>
  <c r="P3026" i="38"/>
  <c r="N3026" i="38"/>
  <c r="P3025" i="38"/>
  <c r="S3027" i="38"/>
  <c r="R3027" i="38"/>
  <c r="Q3027" i="38"/>
  <c r="M3028" i="38"/>
  <c r="T3027" i="38"/>
  <c r="O3027" i="38"/>
  <c r="N3027" i="38"/>
  <c r="P3027" i="38"/>
  <c r="T3028" i="38"/>
  <c r="S3028" i="38"/>
  <c r="M3029" i="38"/>
  <c r="R3028" i="38"/>
  <c r="Q3028" i="38"/>
  <c r="O3028" i="38"/>
  <c r="P3028" i="38"/>
  <c r="N3028" i="38"/>
  <c r="R3029" i="38"/>
  <c r="T3029" i="38"/>
  <c r="M3030" i="38"/>
  <c r="S3029" i="38"/>
  <c r="Q3029" i="38"/>
  <c r="O3029" i="38"/>
  <c r="N3029" i="38"/>
  <c r="P3029" i="38"/>
  <c r="M3031" i="38"/>
  <c r="S3030" i="38"/>
  <c r="T3030" i="38"/>
  <c r="Q3030" i="38"/>
  <c r="R3030" i="38"/>
  <c r="O3030" i="38"/>
  <c r="N3030" i="38"/>
  <c r="P3030" i="38"/>
  <c r="Q3031" i="38"/>
  <c r="T3031" i="38"/>
  <c r="S3031" i="38"/>
  <c r="M3032" i="38"/>
  <c r="R3031" i="38"/>
  <c r="O3031" i="38"/>
  <c r="N3031" i="38"/>
  <c r="P3031" i="38"/>
  <c r="Q3032" i="38"/>
  <c r="R3032" i="38"/>
  <c r="M3033" i="38"/>
  <c r="T3032" i="38"/>
  <c r="S3032" i="38"/>
  <c r="O3032" i="38"/>
  <c r="N3032" i="38"/>
  <c r="P3032" i="38"/>
  <c r="R3033" i="38"/>
  <c r="M3034" i="38"/>
  <c r="T3033" i="38"/>
  <c r="S3033" i="38"/>
  <c r="Q3033" i="38"/>
  <c r="O3033" i="38"/>
  <c r="N3033" i="38"/>
  <c r="P3033" i="38"/>
  <c r="R3034" i="38"/>
  <c r="Q3034" i="38"/>
  <c r="M3035" i="38"/>
  <c r="T3034" i="38"/>
  <c r="S3034" i="38"/>
  <c r="O3034" i="38"/>
  <c r="N3034" i="38"/>
  <c r="P3034" i="38"/>
  <c r="Q3035" i="38"/>
  <c r="M3036" i="38"/>
  <c r="R3035" i="38"/>
  <c r="T3035" i="38"/>
  <c r="S3035" i="38"/>
  <c r="O3035" i="38"/>
  <c r="N3035" i="38"/>
  <c r="P3035" i="38"/>
  <c r="T3036" i="38"/>
  <c r="Q3036" i="38"/>
  <c r="S3036" i="38"/>
  <c r="R3036" i="38"/>
  <c r="M3037" i="38"/>
  <c r="O3036" i="38"/>
  <c r="N3036" i="38"/>
  <c r="P3036" i="38"/>
  <c r="Q3037" i="38"/>
  <c r="T3037" i="38"/>
  <c r="M3038" i="38"/>
  <c r="R3037" i="38"/>
  <c r="S3037" i="38"/>
  <c r="O3037" i="38"/>
  <c r="N3037" i="38"/>
  <c r="P3037" i="38"/>
  <c r="Q3038" i="38"/>
  <c r="M3039" i="38"/>
  <c r="S3038" i="38"/>
  <c r="R3038" i="38"/>
  <c r="T3038" i="38"/>
  <c r="O3038" i="38"/>
  <c r="N3038" i="38"/>
  <c r="P3038" i="38"/>
  <c r="R3039" i="38"/>
  <c r="S3039" i="38"/>
  <c r="Q3039" i="38"/>
  <c r="T3039" i="38"/>
  <c r="M3040" i="38"/>
  <c r="O3039" i="38"/>
  <c r="N3039" i="38"/>
  <c r="P3039" i="38"/>
  <c r="Q3040" i="38"/>
  <c r="T3040" i="38"/>
  <c r="S3040" i="38"/>
  <c r="R3040" i="38"/>
  <c r="M3041" i="38"/>
  <c r="O3040" i="38"/>
  <c r="P3040" i="38"/>
  <c r="N3040" i="38"/>
  <c r="T3041" i="38"/>
  <c r="S3041" i="38"/>
  <c r="M3042" i="38"/>
  <c r="R3041" i="38"/>
  <c r="Q3041" i="38"/>
  <c r="O3041" i="38"/>
  <c r="P3041" i="38"/>
  <c r="N3041" i="38"/>
  <c r="R3042" i="38"/>
  <c r="T3042" i="38"/>
  <c r="M3043" i="38"/>
  <c r="S3042" i="38"/>
  <c r="Q3042" i="38"/>
  <c r="O3042" i="38"/>
  <c r="N3042" i="38"/>
  <c r="P3042" i="38"/>
  <c r="T3043" i="38"/>
  <c r="M3044" i="38"/>
  <c r="Q3043" i="38"/>
  <c r="R3043" i="38"/>
  <c r="S3043" i="38"/>
  <c r="O3043" i="38"/>
  <c r="P3043" i="38"/>
  <c r="N3043" i="38"/>
  <c r="R3044" i="38"/>
  <c r="T3044" i="38"/>
  <c r="S3044" i="38"/>
  <c r="M3045" i="38"/>
  <c r="Q3044" i="38"/>
  <c r="O3044" i="38"/>
  <c r="P3044" i="38"/>
  <c r="N3044" i="38"/>
  <c r="R3045" i="38"/>
  <c r="Q3045" i="38"/>
  <c r="T3045" i="38"/>
  <c r="S3045" i="38"/>
  <c r="M3046" i="38"/>
  <c r="O3045" i="38"/>
  <c r="P3045" i="38"/>
  <c r="N3045" i="38"/>
  <c r="M3047" i="38"/>
  <c r="R3046" i="38"/>
  <c r="S3046" i="38"/>
  <c r="Q3046" i="38"/>
  <c r="T3046" i="38"/>
  <c r="O3046" i="38"/>
  <c r="P3046" i="38"/>
  <c r="N3046" i="38"/>
  <c r="T3047" i="38"/>
  <c r="M3048" i="38"/>
  <c r="S3047" i="38"/>
  <c r="R3047" i="38"/>
  <c r="Q3047" i="38"/>
  <c r="O3047" i="38"/>
  <c r="P3047" i="38"/>
  <c r="N3047" i="38"/>
  <c r="T3048" i="38"/>
  <c r="R3048" i="38"/>
  <c r="S3048" i="38"/>
  <c r="Q3048" i="38"/>
  <c r="M3049" i="38"/>
  <c r="O3048" i="38"/>
  <c r="P3048" i="38"/>
  <c r="N3048" i="38"/>
  <c r="R3049" i="38"/>
  <c r="Q3049" i="38"/>
  <c r="M3050" i="38"/>
  <c r="S3049" i="38"/>
  <c r="T3049" i="38"/>
  <c r="O3049" i="38"/>
  <c r="P3049" i="38"/>
  <c r="N3049" i="38"/>
  <c r="S3050" i="38"/>
  <c r="R3050" i="38"/>
  <c r="T3050" i="38"/>
  <c r="M3051" i="38"/>
  <c r="Q3050" i="38"/>
  <c r="O3050" i="38"/>
  <c r="P3050" i="38"/>
  <c r="N3050" i="38"/>
  <c r="M3052" i="38"/>
  <c r="T3051" i="38"/>
  <c r="S3051" i="38"/>
  <c r="R3051" i="38"/>
  <c r="Q3051" i="38"/>
  <c r="O3051" i="38"/>
  <c r="P3051" i="38"/>
  <c r="N3051" i="38"/>
  <c r="N3052" i="38"/>
  <c r="S3052" i="38"/>
  <c r="M3053" i="38"/>
  <c r="R3052" i="38"/>
  <c r="Q3052" i="38"/>
  <c r="T3052" i="38"/>
  <c r="O3052" i="38"/>
  <c r="P3052" i="38"/>
  <c r="M3054" i="38"/>
  <c r="Q3053" i="38"/>
  <c r="S3053" i="38"/>
  <c r="T3053" i="38"/>
  <c r="R3053" i="38"/>
  <c r="O3053" i="38"/>
  <c r="P3053" i="38"/>
  <c r="N3053" i="38"/>
  <c r="N3054" i="38"/>
  <c r="T3054" i="38"/>
  <c r="Q3054" i="38"/>
  <c r="S3054" i="38"/>
  <c r="R3054" i="38"/>
  <c r="M3055" i="38"/>
  <c r="O3054" i="38"/>
  <c r="P3054" i="38"/>
  <c r="Q3055" i="38"/>
  <c r="T3055" i="38"/>
  <c r="S3055" i="38"/>
  <c r="M3056" i="38"/>
  <c r="R3055" i="38"/>
  <c r="O3055" i="38"/>
  <c r="P3055" i="38"/>
  <c r="N3055" i="38"/>
  <c r="N3056" i="38"/>
  <c r="Q3056" i="38"/>
  <c r="R3056" i="38"/>
  <c r="T3056" i="38"/>
  <c r="S3056" i="38"/>
  <c r="M3057" i="38"/>
  <c r="O3056" i="38"/>
  <c r="P3056" i="38"/>
  <c r="S3057" i="38"/>
  <c r="M3058" i="38"/>
  <c r="R3057" i="38"/>
  <c r="Q3057" i="38"/>
  <c r="T3057" i="38"/>
  <c r="O3057" i="38"/>
  <c r="N3057" i="38"/>
  <c r="P3057" i="38"/>
  <c r="S3058" i="38"/>
  <c r="M3059" i="38"/>
  <c r="Q3058" i="38"/>
  <c r="T3058" i="38"/>
  <c r="R3058" i="38"/>
  <c r="O3058" i="38"/>
  <c r="N3058" i="38"/>
  <c r="P3058" i="38"/>
  <c r="R3059" i="38"/>
  <c r="Q3059" i="38"/>
  <c r="M3060" i="38"/>
  <c r="T3059" i="38"/>
  <c r="S3059" i="38"/>
  <c r="O3059" i="38"/>
  <c r="N3059" i="38"/>
  <c r="P3059" i="38"/>
  <c r="M3061" i="38"/>
  <c r="S3060" i="38"/>
  <c r="T3060" i="38"/>
  <c r="R3060" i="38"/>
  <c r="Q3060" i="38"/>
  <c r="O3060" i="38"/>
  <c r="N3060" i="38"/>
  <c r="P3060" i="38"/>
  <c r="M3062" i="38"/>
  <c r="R3061" i="38"/>
  <c r="T3061" i="38"/>
  <c r="Q3061" i="38"/>
  <c r="S3061" i="38"/>
  <c r="O3061" i="38"/>
  <c r="N3061" i="38"/>
  <c r="P3061" i="38"/>
  <c r="M3063" i="38"/>
  <c r="Q3062" i="38"/>
  <c r="R3062" i="38"/>
  <c r="T3062" i="38"/>
  <c r="S3062" i="38"/>
  <c r="O3062" i="38"/>
  <c r="N3062" i="38"/>
  <c r="P3062" i="38"/>
  <c r="M3064" i="38"/>
  <c r="Q3063" i="38"/>
  <c r="S3063" i="38"/>
  <c r="R3063" i="38"/>
  <c r="T3063" i="38"/>
  <c r="O3063" i="38"/>
  <c r="N3063" i="38"/>
  <c r="P3063" i="38"/>
  <c r="R3064" i="38"/>
  <c r="S3064" i="38"/>
  <c r="M3065" i="38"/>
  <c r="T3064" i="38"/>
  <c r="Q3064" i="38"/>
  <c r="O3064" i="38"/>
  <c r="N3064" i="38"/>
  <c r="P3064" i="38"/>
  <c r="R3065" i="38"/>
  <c r="S3065" i="38"/>
  <c r="Q3065" i="38"/>
  <c r="M3066" i="38"/>
  <c r="T3065" i="38"/>
  <c r="O3065" i="38"/>
  <c r="N3065" i="38"/>
  <c r="P3065" i="38"/>
  <c r="T3066" i="38"/>
  <c r="M3067" i="38"/>
  <c r="R3066" i="38"/>
  <c r="S3066" i="38"/>
  <c r="Q3066" i="38"/>
  <c r="O3066" i="38"/>
  <c r="N3066" i="38"/>
  <c r="P3066" i="38"/>
  <c r="M3068" i="38"/>
  <c r="T3067" i="38"/>
  <c r="R3067" i="38"/>
  <c r="S3067" i="38"/>
  <c r="Q3067" i="38"/>
  <c r="O3067" i="38"/>
  <c r="N3067" i="38"/>
  <c r="P3067" i="38"/>
  <c r="T3068" i="38"/>
  <c r="S3068" i="38"/>
  <c r="M3069" i="38"/>
  <c r="Q3068" i="38"/>
  <c r="R3068" i="38"/>
  <c r="O3068" i="38"/>
  <c r="N3068" i="38"/>
  <c r="P3068" i="38"/>
  <c r="S3069" i="38"/>
  <c r="M3070" i="38"/>
  <c r="Q3069" i="38"/>
  <c r="T3069" i="38"/>
  <c r="R3069" i="38"/>
  <c r="O3069" i="38"/>
  <c r="N3069" i="38"/>
  <c r="P3069" i="38"/>
  <c r="T3070" i="38"/>
  <c r="Q3070" i="38"/>
  <c r="R3070" i="38"/>
  <c r="M3071" i="38"/>
  <c r="S3070" i="38"/>
  <c r="O3070" i="38"/>
  <c r="N3070" i="38"/>
  <c r="P3070" i="38"/>
  <c r="T3071" i="38"/>
  <c r="S3071" i="38"/>
  <c r="Q3071" i="38"/>
  <c r="M3072" i="38"/>
  <c r="R3071" i="38"/>
  <c r="O3071" i="38"/>
  <c r="N3071" i="38"/>
  <c r="P3071" i="38"/>
  <c r="S3072" i="38"/>
  <c r="M3073" i="38"/>
  <c r="R3072" i="38"/>
  <c r="T3072" i="38"/>
  <c r="Q3072" i="38"/>
  <c r="O3072" i="38"/>
  <c r="P3072" i="38"/>
  <c r="N3072" i="38"/>
  <c r="Q3073" i="38"/>
  <c r="S3073" i="38"/>
  <c r="R3073" i="38"/>
  <c r="T3073" i="38"/>
  <c r="M3074" i="38"/>
  <c r="O3073" i="38"/>
  <c r="P3073" i="38"/>
  <c r="N3073" i="38"/>
  <c r="Q3074" i="38"/>
  <c r="R3074" i="38"/>
  <c r="S3074" i="38"/>
  <c r="T3074" i="38"/>
  <c r="M3075" i="38"/>
  <c r="O3074" i="38"/>
  <c r="P3074" i="38"/>
  <c r="N3074" i="38"/>
  <c r="T3075" i="38"/>
  <c r="S3075" i="38"/>
  <c r="M3076" i="38"/>
  <c r="R3075" i="38"/>
  <c r="Q3075" i="38"/>
  <c r="O3075" i="38"/>
  <c r="P3075" i="38"/>
  <c r="N3075" i="38"/>
  <c r="Q3076" i="38"/>
  <c r="T3076" i="38"/>
  <c r="R3076" i="38"/>
  <c r="M3077" i="38"/>
  <c r="S3076" i="38"/>
  <c r="O3076" i="38"/>
  <c r="N3076" i="38"/>
  <c r="P3076" i="38"/>
  <c r="R3077" i="38"/>
  <c r="T3077" i="38"/>
  <c r="M3078" i="38"/>
  <c r="S3077" i="38"/>
  <c r="Q3077" i="38"/>
  <c r="O3077" i="38"/>
  <c r="P3077" i="38"/>
  <c r="N3077" i="38"/>
  <c r="M3079" i="38"/>
  <c r="R3078" i="38"/>
  <c r="Q3078" i="38"/>
  <c r="T3078" i="38"/>
  <c r="S3078" i="38"/>
  <c r="O3078" i="38"/>
  <c r="P3078" i="38"/>
  <c r="N3078" i="38"/>
  <c r="T3079" i="38"/>
  <c r="Q3079" i="38"/>
  <c r="S3079" i="38"/>
  <c r="M3080" i="38"/>
  <c r="R3079" i="38"/>
  <c r="O3079" i="38"/>
  <c r="P3079" i="38"/>
  <c r="N3079" i="38"/>
  <c r="R3080" i="38"/>
  <c r="Q3080" i="38"/>
  <c r="T3080" i="38"/>
  <c r="S3080" i="38"/>
  <c r="M3081" i="38"/>
  <c r="O3080" i="38"/>
  <c r="P3080" i="38"/>
  <c r="N3080" i="38"/>
  <c r="R3081" i="38"/>
  <c r="M3082" i="38"/>
  <c r="S3081" i="38"/>
  <c r="Q3081" i="38"/>
  <c r="T3081" i="38"/>
  <c r="O3081" i="38"/>
  <c r="P3081" i="38"/>
  <c r="N3081" i="38"/>
  <c r="Q3082" i="38"/>
  <c r="R3082" i="38"/>
  <c r="M3083" i="38"/>
  <c r="T3082" i="38"/>
  <c r="S3082" i="38"/>
  <c r="O3082" i="38"/>
  <c r="P3082" i="38"/>
  <c r="N3082" i="38"/>
  <c r="Q3083" i="38"/>
  <c r="T3083" i="38"/>
  <c r="S3083" i="38"/>
  <c r="M3084" i="38"/>
  <c r="R3083" i="38"/>
  <c r="O3083" i="38"/>
  <c r="P3083" i="38"/>
  <c r="N3083" i="38"/>
  <c r="T3084" i="38"/>
  <c r="R3084" i="38"/>
  <c r="S3084" i="38"/>
  <c r="M3085" i="38"/>
  <c r="Q3084" i="38"/>
  <c r="O3084" i="38"/>
  <c r="P3084" i="38"/>
  <c r="N3084" i="38"/>
  <c r="Q3085" i="38"/>
  <c r="T3085" i="38"/>
  <c r="R3085" i="38"/>
  <c r="S3085" i="38"/>
  <c r="M3086" i="38"/>
  <c r="O3085" i="38"/>
  <c r="P3085" i="38"/>
  <c r="N3085" i="38"/>
  <c r="S3086" i="38"/>
  <c r="R3086" i="38"/>
  <c r="M3087" i="38"/>
  <c r="Q3086" i="38"/>
  <c r="T3086" i="38"/>
  <c r="O3086" i="38"/>
  <c r="P3086" i="38"/>
  <c r="N3086" i="38"/>
  <c r="M3088" i="38"/>
  <c r="Q3087" i="38"/>
  <c r="T3087" i="38"/>
  <c r="S3087" i="38"/>
  <c r="R3087" i="38"/>
  <c r="O3087" i="38"/>
  <c r="P3087" i="38"/>
  <c r="N3087" i="38"/>
  <c r="M3089" i="38"/>
  <c r="T3088" i="38"/>
  <c r="R3088" i="38"/>
  <c r="S3088" i="38"/>
  <c r="Q3088" i="38"/>
  <c r="O3088" i="38"/>
  <c r="P3088" i="38"/>
  <c r="N3088" i="38"/>
  <c r="Q3089" i="38"/>
  <c r="R3089" i="38"/>
  <c r="T3089" i="38"/>
  <c r="S3089" i="38"/>
  <c r="M3090" i="38"/>
  <c r="O3089" i="38"/>
  <c r="N3089" i="38"/>
  <c r="P3089" i="38"/>
  <c r="S3090" i="38"/>
  <c r="R3090" i="38"/>
  <c r="Q3090" i="38"/>
  <c r="M3091" i="38"/>
  <c r="T3090" i="38"/>
  <c r="O3090" i="38"/>
  <c r="N3090" i="38"/>
  <c r="P3090" i="38"/>
  <c r="Q3091" i="38"/>
  <c r="T3091" i="38"/>
  <c r="S3091" i="38"/>
  <c r="M3092" i="38"/>
  <c r="R3091" i="38"/>
  <c r="O3091" i="38"/>
  <c r="P3091" i="38"/>
  <c r="N3091" i="38"/>
  <c r="M3093" i="38"/>
  <c r="T3092" i="38"/>
  <c r="S3092" i="38"/>
  <c r="Q3092" i="38"/>
  <c r="R3092" i="38"/>
  <c r="O3092" i="38"/>
  <c r="P3092" i="38"/>
  <c r="N3092" i="38"/>
  <c r="S3093" i="38"/>
  <c r="Q3093" i="38"/>
  <c r="T3093" i="38"/>
  <c r="M3094" i="38"/>
  <c r="R3093" i="38"/>
  <c r="O3093" i="38"/>
  <c r="P3093" i="38"/>
  <c r="N3093" i="38"/>
  <c r="T3094" i="38"/>
  <c r="M3095" i="38"/>
  <c r="R3094" i="38"/>
  <c r="S3094" i="38"/>
  <c r="Q3094" i="38"/>
  <c r="O3094" i="38"/>
  <c r="P3094" i="38"/>
  <c r="N3094" i="38"/>
  <c r="T3095" i="38"/>
  <c r="Q3095" i="38"/>
  <c r="S3095" i="38"/>
  <c r="R3095" i="38"/>
  <c r="M3096" i="38"/>
  <c r="O3095" i="38"/>
  <c r="P3095" i="38"/>
  <c r="N3095" i="38"/>
  <c r="R3096" i="38"/>
  <c r="T3096" i="38"/>
  <c r="M3097" i="38"/>
  <c r="S3096" i="38"/>
  <c r="Q3096" i="38"/>
  <c r="O3096" i="38"/>
  <c r="P3096" i="38"/>
  <c r="N3096" i="38"/>
  <c r="M3098" i="38"/>
  <c r="Q3097" i="38"/>
  <c r="T3097" i="38"/>
  <c r="R3097" i="38"/>
  <c r="S3097" i="38"/>
  <c r="O3097" i="38"/>
  <c r="P3097" i="38"/>
  <c r="N3097" i="38"/>
  <c r="N3098" i="38"/>
  <c r="S3098" i="38"/>
  <c r="M3099" i="38"/>
  <c r="Q3098" i="38"/>
  <c r="R3098" i="38"/>
  <c r="T3098" i="38"/>
  <c r="O3098" i="38"/>
  <c r="P3098" i="38"/>
  <c r="M3100" i="38"/>
  <c r="Q3099" i="38"/>
  <c r="S3099" i="38"/>
  <c r="R3099" i="38"/>
  <c r="T3099" i="38"/>
  <c r="O3099" i="38"/>
  <c r="N3099" i="38"/>
  <c r="P3099" i="38"/>
  <c r="Q3100" i="38"/>
  <c r="R3100" i="38"/>
  <c r="S3100" i="38"/>
  <c r="T3100" i="38"/>
  <c r="M3101" i="38"/>
  <c r="O3100" i="38"/>
  <c r="P3100" i="38"/>
  <c r="N3100" i="38"/>
  <c r="T3101" i="38"/>
  <c r="S3101" i="38"/>
  <c r="M3102" i="38"/>
  <c r="R3101" i="38"/>
  <c r="Q3101" i="38"/>
  <c r="O3101" i="38"/>
  <c r="P3101" i="38"/>
  <c r="N3101" i="38"/>
  <c r="Q3102" i="38"/>
  <c r="M3103" i="38"/>
  <c r="T3102" i="38"/>
  <c r="R3102" i="38"/>
  <c r="S3102" i="38"/>
  <c r="O3102" i="38"/>
  <c r="P3102" i="38"/>
  <c r="N3102" i="38"/>
  <c r="T3103" i="38"/>
  <c r="Q3103" i="38"/>
  <c r="S3103" i="38"/>
  <c r="R3103" i="38"/>
  <c r="M3104" i="38"/>
  <c r="O3103" i="38"/>
  <c r="P3103" i="38"/>
  <c r="N3103" i="38"/>
  <c r="Q3104" i="38"/>
  <c r="M3105" i="38"/>
  <c r="R3104" i="38"/>
  <c r="T3104" i="38"/>
  <c r="S3104" i="38"/>
  <c r="O3104" i="38"/>
  <c r="P3104" i="38"/>
  <c r="N3104" i="38"/>
  <c r="R3105" i="38"/>
  <c r="M3106" i="38"/>
  <c r="T3105" i="38"/>
  <c r="Q3105" i="38"/>
  <c r="S3105" i="38"/>
  <c r="O3105" i="38"/>
  <c r="P3105" i="38"/>
  <c r="N3105" i="38"/>
  <c r="Q3106" i="38"/>
  <c r="T3106" i="38"/>
  <c r="M3107" i="38"/>
  <c r="R3106" i="38"/>
  <c r="S3106" i="38"/>
  <c r="O3106" i="38"/>
  <c r="P3106" i="38"/>
  <c r="N3106" i="38"/>
  <c r="S3107" i="38"/>
  <c r="Q3107" i="38"/>
  <c r="M3108" i="38"/>
  <c r="T3107" i="38"/>
  <c r="R3107" i="38"/>
  <c r="O3107" i="38"/>
  <c r="P3107" i="38"/>
  <c r="N3107" i="38"/>
  <c r="T3108" i="38"/>
  <c r="R3108" i="38"/>
  <c r="Q3108" i="38"/>
  <c r="M3109" i="38"/>
  <c r="S3108" i="38"/>
  <c r="O3108" i="38"/>
  <c r="P3108" i="38"/>
  <c r="N3108" i="38"/>
  <c r="N3109" i="38"/>
  <c r="Q3109" i="38"/>
  <c r="T3109" i="38"/>
  <c r="S3109" i="38"/>
  <c r="R3109" i="38"/>
  <c r="M3110" i="38"/>
  <c r="N3110" i="38"/>
  <c r="O3109" i="38"/>
  <c r="P3109" i="38"/>
  <c r="M3111" i="38"/>
  <c r="R3110" i="38"/>
  <c r="Q3110" i="38"/>
  <c r="S3110" i="38"/>
  <c r="T3110" i="38"/>
  <c r="O3110" i="38"/>
  <c r="P3110" i="38"/>
  <c r="M3112" i="38"/>
  <c r="R3111" i="38"/>
  <c r="Q3111" i="38"/>
  <c r="T3111" i="38"/>
  <c r="S3111" i="38"/>
  <c r="O3111" i="38"/>
  <c r="P3111" i="38"/>
  <c r="N3111" i="38"/>
  <c r="Q3112" i="38"/>
  <c r="T3112" i="38"/>
  <c r="S3112" i="38"/>
  <c r="M3113" i="38"/>
  <c r="R3112" i="38"/>
  <c r="O3112" i="38"/>
  <c r="P3112" i="38"/>
  <c r="N3112" i="38"/>
  <c r="R3113" i="38"/>
  <c r="T3113" i="38"/>
  <c r="S3113" i="38"/>
  <c r="M3114" i="38"/>
  <c r="Q3113" i="38"/>
  <c r="O3113" i="38"/>
  <c r="P3113" i="38"/>
  <c r="N3113" i="38"/>
  <c r="M3115" i="38"/>
  <c r="T3114" i="38"/>
  <c r="S3114" i="38"/>
  <c r="R3114" i="38"/>
  <c r="Q3114" i="38"/>
  <c r="O3114" i="38"/>
  <c r="P3114" i="38"/>
  <c r="N3114" i="38"/>
  <c r="S3115" i="38"/>
  <c r="T3115" i="38"/>
  <c r="R3115" i="38"/>
  <c r="Q3115" i="38"/>
  <c r="M3116" i="38"/>
  <c r="O3115" i="38"/>
  <c r="P3115" i="38"/>
  <c r="N3115" i="38"/>
  <c r="R3116" i="38"/>
  <c r="M3117" i="38"/>
  <c r="T3116" i="38"/>
  <c r="Q3116" i="38"/>
  <c r="S3116" i="38"/>
  <c r="O3116" i="38"/>
  <c r="P3116" i="38"/>
  <c r="N3116" i="38"/>
  <c r="M3118" i="38"/>
  <c r="T3117" i="38"/>
  <c r="Q3117" i="38"/>
  <c r="S3117" i="38"/>
  <c r="R3117" i="38"/>
  <c r="O3117" i="38"/>
  <c r="P3117" i="38"/>
  <c r="N3117" i="38"/>
  <c r="Q3118" i="38"/>
  <c r="M3119" i="38"/>
  <c r="R3118" i="38"/>
  <c r="T3118" i="38"/>
  <c r="S3118" i="38"/>
  <c r="O3118" i="38"/>
  <c r="P3118" i="38"/>
  <c r="N3118" i="38"/>
  <c r="Q3119" i="38"/>
  <c r="S3119" i="38"/>
  <c r="R3119" i="38"/>
  <c r="T3119" i="38"/>
  <c r="M3120" i="38"/>
  <c r="O3119" i="38"/>
  <c r="P3119" i="38"/>
  <c r="N3119" i="38"/>
  <c r="R3120" i="38"/>
  <c r="S3120" i="38"/>
  <c r="T3120" i="38"/>
  <c r="M3121" i="38"/>
  <c r="Q3120" i="38"/>
  <c r="O3120" i="38"/>
  <c r="P3120" i="38"/>
  <c r="N3120" i="38"/>
  <c r="N3121" i="38"/>
  <c r="Q3121" i="38"/>
  <c r="M3122" i="38"/>
  <c r="T3121" i="38"/>
  <c r="R3121" i="38"/>
  <c r="S3121" i="38"/>
  <c r="O3121" i="38"/>
  <c r="P3121" i="38"/>
  <c r="S3122" i="38"/>
  <c r="M3123" i="38"/>
  <c r="Q3122" i="38"/>
  <c r="T3122" i="38"/>
  <c r="R3122" i="38"/>
  <c r="O3122" i="38"/>
  <c r="P3122" i="38"/>
  <c r="N3122" i="38"/>
  <c r="N3123" i="38"/>
  <c r="M3124" i="38"/>
  <c r="N3124" i="38"/>
  <c r="R3123" i="38"/>
  <c r="S3123" i="38"/>
  <c r="Q3123" i="38"/>
  <c r="T3123" i="38"/>
  <c r="O3123" i="38"/>
  <c r="P3123" i="38"/>
  <c r="M3125" i="38"/>
  <c r="R3124" i="38"/>
  <c r="Q3124" i="38"/>
  <c r="T3124" i="38"/>
  <c r="S3124" i="38"/>
  <c r="O3124" i="38"/>
  <c r="P3124" i="38"/>
  <c r="M3126" i="38"/>
  <c r="S3125" i="38"/>
  <c r="T3125" i="38"/>
  <c r="Q3125" i="38"/>
  <c r="R3125" i="38"/>
  <c r="O3125" i="38"/>
  <c r="P3125" i="38"/>
  <c r="N3125" i="38"/>
  <c r="Q3126" i="38"/>
  <c r="R3126" i="38"/>
  <c r="M3127" i="38"/>
  <c r="T3126" i="38"/>
  <c r="S3126" i="38"/>
  <c r="O3126" i="38"/>
  <c r="P3126" i="38"/>
  <c r="N3126" i="38"/>
  <c r="T3127" i="38"/>
  <c r="Q3127" i="38"/>
  <c r="S3127" i="38"/>
  <c r="M3128" i="38"/>
  <c r="R3127" i="38"/>
  <c r="O3127" i="38"/>
  <c r="P3127" i="38"/>
  <c r="N3127" i="38"/>
  <c r="N3128" i="38"/>
  <c r="T3128" i="38"/>
  <c r="Q3128" i="38"/>
  <c r="R3128" i="38"/>
  <c r="S3128" i="38"/>
  <c r="M3129" i="38"/>
  <c r="O3128" i="38"/>
  <c r="P3128" i="38"/>
  <c r="M3130" i="38"/>
  <c r="S3129" i="38"/>
  <c r="Q3129" i="38"/>
  <c r="R3129" i="38"/>
  <c r="T3129" i="38"/>
  <c r="O3129" i="38"/>
  <c r="P3129" i="38"/>
  <c r="N3129" i="38"/>
  <c r="S3130" i="38"/>
  <c r="M3131" i="38"/>
  <c r="Q3130" i="38"/>
  <c r="R3130" i="38"/>
  <c r="T3130" i="38"/>
  <c r="O3130" i="38"/>
  <c r="N3130" i="38"/>
  <c r="P3130" i="38"/>
  <c r="S3131" i="38"/>
  <c r="M3132" i="38"/>
  <c r="T3131" i="38"/>
  <c r="R3131" i="38"/>
  <c r="Q3131" i="38"/>
  <c r="O3131" i="38"/>
  <c r="P3131" i="38"/>
  <c r="N3131" i="38"/>
  <c r="Q3132" i="38"/>
  <c r="R3132" i="38"/>
  <c r="T3132" i="38"/>
  <c r="S3132" i="38"/>
  <c r="M3133" i="38"/>
  <c r="O3132" i="38"/>
  <c r="P3132" i="38"/>
  <c r="N3132" i="38"/>
  <c r="M3134" i="38"/>
  <c r="T3133" i="38"/>
  <c r="R3133" i="38"/>
  <c r="S3133" i="38"/>
  <c r="Q3133" i="38"/>
  <c r="O3133" i="38"/>
  <c r="N3133" i="38"/>
  <c r="P3133" i="38"/>
  <c r="Q3134" i="38"/>
  <c r="T3134" i="38"/>
  <c r="R3134" i="38"/>
  <c r="S3134" i="38"/>
  <c r="M3135" i="38"/>
  <c r="O3134" i="38"/>
  <c r="N3134" i="38"/>
  <c r="P3134" i="38"/>
  <c r="Q3135" i="38"/>
  <c r="M3136" i="38"/>
  <c r="R3135" i="38"/>
  <c r="T3135" i="38"/>
  <c r="S3135" i="38"/>
  <c r="O3135" i="38"/>
  <c r="N3135" i="38"/>
  <c r="P3135" i="38"/>
  <c r="Q3136" i="38"/>
  <c r="M3137" i="38"/>
  <c r="T3136" i="38"/>
  <c r="S3136" i="38"/>
  <c r="R3136" i="38"/>
  <c r="O3136" i="38"/>
  <c r="N3136" i="38"/>
  <c r="S3137" i="38"/>
  <c r="M3138" i="38"/>
  <c r="R3137" i="38"/>
  <c r="T3137" i="38"/>
  <c r="Q3137" i="38"/>
  <c r="O3137" i="38"/>
  <c r="N3137" i="38"/>
  <c r="P3136" i="38"/>
  <c r="P3137" i="38"/>
  <c r="R3138" i="38"/>
  <c r="T3138" i="38"/>
  <c r="M3139" i="38"/>
  <c r="S3138" i="38"/>
  <c r="Q3138" i="38"/>
  <c r="O3138" i="38"/>
  <c r="N3138" i="38"/>
  <c r="P3138" i="38"/>
  <c r="M3140" i="38"/>
  <c r="S3139" i="38"/>
  <c r="R3139" i="38"/>
  <c r="T3139" i="38"/>
  <c r="Q3139" i="38"/>
  <c r="O3139" i="38"/>
  <c r="P3139" i="38"/>
  <c r="N3139" i="38"/>
  <c r="T3140" i="38"/>
  <c r="M3141" i="38"/>
  <c r="Q3140" i="38"/>
  <c r="S3140" i="38"/>
  <c r="R3140" i="38"/>
  <c r="O3140" i="38"/>
  <c r="N3140" i="38"/>
  <c r="P3140" i="38"/>
  <c r="M3142" i="38"/>
  <c r="T3141" i="38"/>
  <c r="R3141" i="38"/>
  <c r="S3141" i="38"/>
  <c r="Q3141" i="38"/>
  <c r="O3141" i="38"/>
  <c r="P3141" i="38"/>
  <c r="N3141" i="38"/>
  <c r="Q3142" i="38"/>
  <c r="M3143" i="38"/>
  <c r="T3142" i="38"/>
  <c r="S3142" i="38"/>
  <c r="R3142" i="38"/>
  <c r="O3142" i="38"/>
  <c r="N3142" i="38"/>
  <c r="P3142" i="38"/>
  <c r="Q3143" i="38"/>
  <c r="S3143" i="38"/>
  <c r="R3143" i="38"/>
  <c r="M3144" i="38"/>
  <c r="T3143" i="38"/>
  <c r="O3143" i="38"/>
  <c r="N3143" i="38"/>
  <c r="P3143" i="38"/>
  <c r="R3144" i="38"/>
  <c r="Q3144" i="38"/>
  <c r="S3144" i="38"/>
  <c r="T3144" i="38"/>
  <c r="M3145" i="38"/>
  <c r="O3144" i="38"/>
  <c r="N3144" i="38"/>
  <c r="P3144" i="38"/>
  <c r="T3145" i="38"/>
  <c r="Q3145" i="38"/>
  <c r="S3145" i="38"/>
  <c r="M3146" i="38"/>
  <c r="R3145" i="38"/>
  <c r="O3145" i="38"/>
  <c r="P3145" i="38"/>
  <c r="N3145" i="38"/>
  <c r="T3146" i="38"/>
  <c r="R3146" i="38"/>
  <c r="S3146" i="38"/>
  <c r="M3147" i="38"/>
  <c r="Q3146" i="38"/>
  <c r="O3146" i="38"/>
  <c r="P3146" i="38"/>
  <c r="N3146" i="38"/>
  <c r="S3147" i="38"/>
  <c r="M3148" i="38"/>
  <c r="R3147" i="38"/>
  <c r="T3147" i="38"/>
  <c r="Q3147" i="38"/>
  <c r="O3147" i="38"/>
  <c r="N3147" i="38"/>
  <c r="P3147" i="38"/>
  <c r="S3148" i="38"/>
  <c r="M3149" i="38"/>
  <c r="Q3148" i="38"/>
  <c r="R3148" i="38"/>
  <c r="T3148" i="38"/>
  <c r="O3148" i="38"/>
  <c r="P3148" i="38"/>
  <c r="N3148" i="38"/>
  <c r="S3149" i="38"/>
  <c r="R3149" i="38"/>
  <c r="T3149" i="38"/>
  <c r="M3150" i="38"/>
  <c r="Q3149" i="38"/>
  <c r="O3149" i="38"/>
  <c r="P3149" i="38"/>
  <c r="N3149" i="38"/>
  <c r="T3150" i="38"/>
  <c r="M3151" i="38"/>
  <c r="S3150" i="38"/>
  <c r="Q3150" i="38"/>
  <c r="R3150" i="38"/>
  <c r="O3150" i="38"/>
  <c r="P3150" i="38"/>
  <c r="N3150" i="38"/>
  <c r="S3151" i="38"/>
  <c r="R3151" i="38"/>
  <c r="T3151" i="38"/>
  <c r="M3152" i="38"/>
  <c r="Q3151" i="38"/>
  <c r="O3151" i="38"/>
  <c r="N3151" i="38"/>
  <c r="P3151" i="38"/>
  <c r="M3153" i="38"/>
  <c r="S3152" i="38"/>
  <c r="Q3152" i="38"/>
  <c r="T3152" i="38"/>
  <c r="R3152" i="38"/>
  <c r="O3152" i="38"/>
  <c r="P3152" i="38"/>
  <c r="N3152" i="38"/>
  <c r="Q3153" i="38"/>
  <c r="T3153" i="38"/>
  <c r="M3154" i="38"/>
  <c r="S3153" i="38"/>
  <c r="R3153" i="38"/>
  <c r="O3153" i="38"/>
  <c r="P3153" i="38"/>
  <c r="N3153" i="38"/>
  <c r="T3154" i="38"/>
  <c r="R3154" i="38"/>
  <c r="S3154" i="38"/>
  <c r="M3155" i="38"/>
  <c r="Q3154" i="38"/>
  <c r="O3154" i="38"/>
  <c r="P3154" i="38"/>
  <c r="N3154" i="38"/>
  <c r="S3155" i="38"/>
  <c r="R3155" i="38"/>
  <c r="M3156" i="38"/>
  <c r="T3155" i="38"/>
  <c r="Q3155" i="38"/>
  <c r="O3155" i="38"/>
  <c r="N3155" i="38"/>
  <c r="P3155" i="38"/>
  <c r="Q3156" i="38"/>
  <c r="T3156" i="38"/>
  <c r="S3156" i="38"/>
  <c r="M3157" i="38"/>
  <c r="R3156" i="38"/>
  <c r="O3156" i="38"/>
  <c r="P3156" i="38"/>
  <c r="N3156" i="38"/>
  <c r="T3157" i="38"/>
  <c r="R3157" i="38"/>
  <c r="S3157" i="38"/>
  <c r="Q3157" i="38"/>
  <c r="M3158" i="38"/>
  <c r="O3157" i="38"/>
  <c r="P3157" i="38"/>
  <c r="N3157" i="38"/>
  <c r="T3158" i="38"/>
  <c r="Q3158" i="38"/>
  <c r="M3159" i="38"/>
  <c r="S3158" i="38"/>
  <c r="R3158" i="38"/>
  <c r="O3158" i="38"/>
  <c r="P3158" i="38"/>
  <c r="N3158" i="38"/>
  <c r="R3159" i="38"/>
  <c r="Q3159" i="38"/>
  <c r="T3159" i="38"/>
  <c r="S3159" i="38"/>
  <c r="M3160" i="38"/>
  <c r="O3159" i="38"/>
  <c r="P3159" i="38"/>
  <c r="N3159" i="38"/>
  <c r="S3160" i="38"/>
  <c r="Q3160" i="38"/>
  <c r="T3160" i="38"/>
  <c r="M3161" i="38"/>
  <c r="R3160" i="38"/>
  <c r="O3160" i="38"/>
  <c r="P3160" i="38"/>
  <c r="N3160" i="38"/>
  <c r="T3161" i="38"/>
  <c r="R3161" i="38"/>
  <c r="M3162" i="38"/>
  <c r="S3161" i="38"/>
  <c r="Q3161" i="38"/>
  <c r="O3161" i="38"/>
  <c r="P3161" i="38"/>
  <c r="N3161" i="38"/>
  <c r="M3163" i="38"/>
  <c r="T3162" i="38"/>
  <c r="Q3162" i="38"/>
  <c r="S3162" i="38"/>
  <c r="R3162" i="38"/>
  <c r="O3162" i="38"/>
  <c r="N3162" i="38"/>
  <c r="P3162" i="38"/>
  <c r="Q3163" i="38"/>
  <c r="R3163" i="38"/>
  <c r="M3164" i="38"/>
  <c r="S3163" i="38"/>
  <c r="T3163" i="38"/>
  <c r="O3163" i="38"/>
  <c r="P3163" i="38"/>
  <c r="N3163" i="38"/>
  <c r="Q3164" i="38"/>
  <c r="S3164" i="38"/>
  <c r="M3165" i="38"/>
  <c r="R3164" i="38"/>
  <c r="T3164" i="38"/>
  <c r="O3164" i="38"/>
  <c r="N3164" i="38"/>
  <c r="P3164" i="38"/>
  <c r="R3165" i="38"/>
  <c r="S3165" i="38"/>
  <c r="M3166" i="38"/>
  <c r="Q3165" i="38"/>
  <c r="T3165" i="38"/>
  <c r="O3165" i="38"/>
  <c r="P3165" i="38"/>
  <c r="N3165" i="38"/>
  <c r="Q3166" i="38"/>
  <c r="R3166" i="38"/>
  <c r="S3166" i="38"/>
  <c r="T3166" i="38"/>
  <c r="M3167" i="38"/>
  <c r="O3166" i="38"/>
  <c r="N3166" i="38"/>
  <c r="P3166" i="38"/>
  <c r="R3167" i="38"/>
  <c r="M3168" i="38"/>
  <c r="Q3167" i="38"/>
  <c r="S3167" i="38"/>
  <c r="T3167" i="38"/>
  <c r="O3167" i="38"/>
  <c r="P3167" i="38"/>
  <c r="N3167" i="38"/>
  <c r="N3168" i="38"/>
  <c r="S3168" i="38"/>
  <c r="Q3168" i="38"/>
  <c r="M3169" i="38"/>
  <c r="R3168" i="38"/>
  <c r="T3168" i="38"/>
  <c r="O3168" i="38"/>
  <c r="P3168" i="38"/>
  <c r="Q3169" i="38"/>
  <c r="M3170" i="38"/>
  <c r="R3169" i="38"/>
  <c r="S3169" i="38"/>
  <c r="T3169" i="38"/>
  <c r="O3169" i="38"/>
  <c r="P3169" i="38"/>
  <c r="N3169" i="38"/>
  <c r="N3170" i="38"/>
  <c r="M3171" i="38"/>
  <c r="T3170" i="38"/>
  <c r="S3170" i="38"/>
  <c r="Q3170" i="38"/>
  <c r="R3170" i="38"/>
  <c r="O3170" i="38"/>
  <c r="P3170" i="38"/>
  <c r="T3171" i="38"/>
  <c r="S3171" i="38"/>
  <c r="M3172" i="38"/>
  <c r="R3171" i="38"/>
  <c r="Q3171" i="38"/>
  <c r="O3171" i="38"/>
  <c r="P3171" i="38"/>
  <c r="N3171" i="38"/>
  <c r="N3172" i="38"/>
  <c r="R3172" i="38"/>
  <c r="T3172" i="38"/>
  <c r="S3172" i="38"/>
  <c r="Q3172" i="38"/>
  <c r="M3173" i="38"/>
  <c r="O3172" i="38"/>
  <c r="P3172" i="38"/>
  <c r="Q3173" i="38"/>
  <c r="M3174" i="38"/>
  <c r="T3173" i="38"/>
  <c r="S3173" i="38"/>
  <c r="R3173" i="38"/>
  <c r="O3173" i="38"/>
  <c r="P3173" i="38"/>
  <c r="N3173" i="38"/>
  <c r="N3174" i="38"/>
  <c r="M3175" i="38"/>
  <c r="N3175" i="38"/>
  <c r="R3174" i="38"/>
  <c r="T3174" i="38"/>
  <c r="Q3174" i="38"/>
  <c r="S3174" i="38"/>
  <c r="O3174" i="38"/>
  <c r="P3174" i="38"/>
  <c r="M3176" i="38"/>
  <c r="T3175" i="38"/>
  <c r="R3175" i="38"/>
  <c r="S3175" i="38"/>
  <c r="Q3175" i="38"/>
  <c r="O3175" i="38"/>
  <c r="P3175" i="38"/>
  <c r="T3176" i="38"/>
  <c r="Q3176" i="38"/>
  <c r="M3177" i="38"/>
  <c r="S3176" i="38"/>
  <c r="R3176" i="38"/>
  <c r="O3176" i="38"/>
  <c r="P3176" i="38"/>
  <c r="N3176" i="38"/>
  <c r="M3178" i="38"/>
  <c r="Q3177" i="38"/>
  <c r="S3177" i="38"/>
  <c r="R3177" i="38"/>
  <c r="T3177" i="38"/>
  <c r="O3177" i="38"/>
  <c r="P3177" i="38"/>
  <c r="N3177" i="38"/>
  <c r="M3179" i="38"/>
  <c r="S3178" i="38"/>
  <c r="Q3178" i="38"/>
  <c r="R3178" i="38"/>
  <c r="T3178" i="38"/>
  <c r="O3178" i="38"/>
  <c r="P3178" i="38"/>
  <c r="N3178" i="38"/>
  <c r="S3179" i="38"/>
  <c r="Q3179" i="38"/>
  <c r="R3179" i="38"/>
  <c r="T3179" i="38"/>
  <c r="M3180" i="38"/>
  <c r="O3179" i="38"/>
  <c r="P3179" i="38"/>
  <c r="N3179" i="38"/>
  <c r="S3180" i="38"/>
  <c r="Q3180" i="38"/>
  <c r="T3180" i="38"/>
  <c r="R3180" i="38"/>
  <c r="M3181" i="38"/>
  <c r="O3180" i="38"/>
  <c r="P3180" i="38"/>
  <c r="N3180" i="38"/>
  <c r="R3181" i="38"/>
  <c r="S3181" i="38"/>
  <c r="Q3181" i="38"/>
  <c r="T3181" i="38"/>
  <c r="M3182" i="38"/>
  <c r="O3181" i="38"/>
  <c r="P3181" i="38"/>
  <c r="N3181" i="38"/>
  <c r="Q3182" i="38"/>
  <c r="S3182" i="38"/>
  <c r="T3182" i="38"/>
  <c r="M3183" i="38"/>
  <c r="R3182" i="38"/>
  <c r="O3182" i="38"/>
  <c r="N3182" i="38"/>
  <c r="P3182" i="38"/>
  <c r="R3183" i="38"/>
  <c r="Q3183" i="38"/>
  <c r="T3183" i="38"/>
  <c r="M3184" i="38"/>
  <c r="S3183" i="38"/>
  <c r="O3183" i="38"/>
  <c r="P3183" i="38"/>
  <c r="N3183" i="38"/>
  <c r="Q3184" i="38"/>
  <c r="M3185" i="38"/>
  <c r="S3184" i="38"/>
  <c r="R3184" i="38"/>
  <c r="T3184" i="38"/>
  <c r="O3184" i="38"/>
  <c r="N3184" i="38"/>
  <c r="T3185" i="38"/>
  <c r="S3185" i="38"/>
  <c r="M3186" i="38"/>
  <c r="Q3185" i="38"/>
  <c r="R3185" i="38"/>
  <c r="O3185" i="38"/>
  <c r="P3185" i="38"/>
  <c r="N3185" i="38"/>
  <c r="P3184" i="38"/>
  <c r="R3186" i="38"/>
  <c r="M3187" i="38"/>
  <c r="T3186" i="38"/>
  <c r="Q3186" i="38"/>
  <c r="S3186" i="38"/>
  <c r="O3186" i="38"/>
  <c r="P3186" i="38"/>
  <c r="N3186" i="38"/>
  <c r="R3187" i="38"/>
  <c r="Q3187" i="38"/>
  <c r="M3188" i="38"/>
  <c r="T3187" i="38"/>
  <c r="S3187" i="38"/>
  <c r="O3187" i="38"/>
  <c r="P3187" i="38"/>
  <c r="N3187" i="38"/>
  <c r="T3188" i="38"/>
  <c r="M3189" i="38"/>
  <c r="S3188" i="38"/>
  <c r="R3188" i="38"/>
  <c r="Q3188" i="38"/>
  <c r="O3188" i="38"/>
  <c r="P3188" i="38"/>
  <c r="N3188" i="38"/>
  <c r="S3189" i="38"/>
  <c r="M3190" i="38"/>
  <c r="R3189" i="38"/>
  <c r="T3189" i="38"/>
  <c r="Q3189" i="38"/>
  <c r="O3189" i="38"/>
  <c r="P3189" i="38"/>
  <c r="N3189" i="38"/>
  <c r="M3191" i="38"/>
  <c r="S3190" i="38"/>
  <c r="R3190" i="38"/>
  <c r="T3190" i="38"/>
  <c r="Q3190" i="38"/>
  <c r="O3190" i="38"/>
  <c r="P3190" i="38"/>
  <c r="N3190" i="38"/>
  <c r="R3191" i="38"/>
  <c r="Q3191" i="38"/>
  <c r="T3191" i="38"/>
  <c r="S3191" i="38"/>
  <c r="M3192" i="38"/>
  <c r="O3191" i="38"/>
  <c r="P3191" i="38"/>
  <c r="N3191" i="38"/>
  <c r="R3192" i="38"/>
  <c r="T3192" i="38"/>
  <c r="M3193" i="38"/>
  <c r="S3192" i="38"/>
  <c r="Q3192" i="38"/>
  <c r="O3192" i="38"/>
  <c r="P3192" i="38"/>
  <c r="N3192" i="38"/>
  <c r="Q3193" i="38"/>
  <c r="S3193" i="38"/>
  <c r="M3194" i="38"/>
  <c r="R3193" i="38"/>
  <c r="T3193" i="38"/>
  <c r="O3193" i="38"/>
  <c r="P3193" i="38"/>
  <c r="N3193" i="38"/>
  <c r="S3194" i="38"/>
  <c r="M3195" i="38"/>
  <c r="T3194" i="38"/>
  <c r="R3194" i="38"/>
  <c r="Q3194" i="38"/>
  <c r="O3194" i="38"/>
  <c r="P3194" i="38"/>
  <c r="N3194" i="38"/>
  <c r="S3195" i="38"/>
  <c r="Q3195" i="38"/>
  <c r="T3195" i="38"/>
  <c r="R3195" i="38"/>
  <c r="M3196" i="38"/>
  <c r="O3195" i="38"/>
  <c r="P3195" i="38"/>
  <c r="N3195" i="38"/>
  <c r="S3196" i="38"/>
  <c r="T3196" i="38"/>
  <c r="R3196" i="38"/>
  <c r="M3197" i="38"/>
  <c r="Q3196" i="38"/>
  <c r="O3196" i="38"/>
  <c r="P3196" i="38"/>
  <c r="N3196" i="38"/>
  <c r="R3197" i="38"/>
  <c r="Q3197" i="38"/>
  <c r="S3197" i="38"/>
  <c r="M3198" i="38"/>
  <c r="T3197" i="38"/>
  <c r="O3197" i="38"/>
  <c r="P3197" i="38"/>
  <c r="N3197" i="38"/>
  <c r="N3198" i="38"/>
  <c r="S3198" i="38"/>
  <c r="Q3198" i="38"/>
  <c r="R3198" i="38"/>
  <c r="T3198" i="38"/>
  <c r="M3199" i="38"/>
  <c r="O3198" i="38"/>
  <c r="P3198" i="38"/>
  <c r="M3200" i="38"/>
  <c r="Q3199" i="38"/>
  <c r="S3199" i="38"/>
  <c r="R3199" i="38"/>
  <c r="T3199" i="38"/>
  <c r="O3199" i="38"/>
  <c r="N3199" i="38"/>
  <c r="N3200" i="38"/>
  <c r="P3199" i="38"/>
  <c r="R3200" i="38"/>
  <c r="T3200" i="38"/>
  <c r="Q3200" i="38"/>
  <c r="S3200" i="38"/>
  <c r="M3201" i="38"/>
  <c r="O3200" i="38"/>
  <c r="P3200" i="38"/>
  <c r="Q3201" i="38"/>
  <c r="R3201" i="38"/>
  <c r="M3202" i="38"/>
  <c r="T3201" i="38"/>
  <c r="S3201" i="38"/>
  <c r="O3201" i="38"/>
  <c r="P3201" i="38"/>
  <c r="N3201" i="38"/>
  <c r="N3202" i="38"/>
  <c r="T3202" i="38"/>
  <c r="R3202" i="38"/>
  <c r="S3202" i="38"/>
  <c r="M3203" i="38"/>
  <c r="Q3202" i="38"/>
  <c r="O3202" i="38"/>
  <c r="P3202" i="38"/>
  <c r="T3203" i="38"/>
  <c r="M3204" i="38"/>
  <c r="Q3203" i="38"/>
  <c r="S3203" i="38"/>
  <c r="R3203" i="38"/>
  <c r="O3203" i="38"/>
  <c r="P3203" i="38"/>
  <c r="N3203" i="38"/>
  <c r="R3204" i="38"/>
  <c r="M3205" i="38"/>
  <c r="T3204" i="38"/>
  <c r="S3204" i="38"/>
  <c r="Q3204" i="38"/>
  <c r="O3204" i="38"/>
  <c r="P3204" i="38"/>
  <c r="N3204" i="38"/>
  <c r="T3205" i="38"/>
  <c r="M3206" i="38"/>
  <c r="S3205" i="38"/>
  <c r="R3205" i="38"/>
  <c r="Q3205" i="38"/>
  <c r="O3205" i="38"/>
  <c r="P3205" i="38"/>
  <c r="N3205" i="38"/>
  <c r="T3206" i="38"/>
  <c r="R3206" i="38"/>
  <c r="S3206" i="38"/>
  <c r="M3207" i="38"/>
  <c r="Q3206" i="38"/>
  <c r="O3206" i="38"/>
  <c r="P3206" i="38"/>
  <c r="N3206" i="38"/>
  <c r="N3207" i="38"/>
  <c r="Q3207" i="38"/>
  <c r="T3207" i="38"/>
  <c r="M3208" i="38"/>
  <c r="S3207" i="38"/>
  <c r="R3207" i="38"/>
  <c r="O3207" i="38"/>
  <c r="P3207" i="38"/>
  <c r="M3209" i="38"/>
  <c r="Q3208" i="38"/>
  <c r="T3208" i="38"/>
  <c r="S3208" i="38"/>
  <c r="R3208" i="38"/>
  <c r="O3208" i="38"/>
  <c r="P3208" i="38"/>
  <c r="N3208" i="38"/>
  <c r="N3209" i="38"/>
  <c r="S3209" i="38"/>
  <c r="Q3209" i="38"/>
  <c r="M3210" i="38"/>
  <c r="T3209" i="38"/>
  <c r="R3209" i="38"/>
  <c r="O3209" i="38"/>
  <c r="P3209" i="38"/>
  <c r="M3211" i="38"/>
  <c r="R3210" i="38"/>
  <c r="S3210" i="38"/>
  <c r="T3210" i="38"/>
  <c r="Q3210" i="38"/>
  <c r="O3210" i="38"/>
  <c r="P3210" i="38"/>
  <c r="N3210" i="38"/>
  <c r="N3211" i="38"/>
  <c r="Q3211" i="38"/>
  <c r="S3211" i="38"/>
  <c r="M3212" i="38"/>
  <c r="R3211" i="38"/>
  <c r="T3211" i="38"/>
  <c r="O3211" i="38"/>
  <c r="P3211" i="38"/>
  <c r="T3212" i="38"/>
  <c r="Q3212" i="38"/>
  <c r="S3212" i="38"/>
  <c r="M3213" i="38"/>
  <c r="R3212" i="38"/>
  <c r="O3212" i="38"/>
  <c r="N3212" i="38"/>
  <c r="P3212" i="38"/>
  <c r="S3213" i="38"/>
  <c r="R3213" i="38"/>
  <c r="T3213" i="38"/>
  <c r="M3214" i="38"/>
  <c r="Q3213" i="38"/>
  <c r="O3213" i="38"/>
  <c r="N3213" i="38"/>
  <c r="P3213" i="38"/>
  <c r="R3214" i="38"/>
  <c r="S3214" i="38"/>
  <c r="Q3214" i="38"/>
  <c r="T3214" i="38"/>
  <c r="M3215" i="38"/>
  <c r="O3214" i="38"/>
  <c r="N3214" i="38"/>
  <c r="P3214" i="38"/>
  <c r="T3215" i="38"/>
  <c r="S3215" i="38"/>
  <c r="Q3215" i="38"/>
  <c r="M3216" i="38"/>
  <c r="R3215" i="38"/>
  <c r="O3215" i="38"/>
  <c r="N3215" i="38"/>
  <c r="P3215" i="38"/>
  <c r="M3217" i="38"/>
  <c r="S3216" i="38"/>
  <c r="R3216" i="38"/>
  <c r="T3216" i="38"/>
  <c r="Q3216" i="38"/>
  <c r="O3216" i="38"/>
  <c r="P3216" i="38"/>
  <c r="N3216" i="38"/>
  <c r="S3217" i="38"/>
  <c r="R3217" i="38"/>
  <c r="T3217" i="38"/>
  <c r="Q3217" i="38"/>
  <c r="M3218" i="38"/>
  <c r="O3217" i="38"/>
  <c r="P3217" i="38"/>
  <c r="N3217" i="38"/>
  <c r="Q3218" i="38"/>
  <c r="R3218" i="38"/>
  <c r="T3218" i="38"/>
  <c r="M3219" i="38"/>
  <c r="S3218" i="38"/>
  <c r="O3218" i="38"/>
  <c r="P3218" i="38"/>
  <c r="N3218" i="38"/>
  <c r="R3219" i="38"/>
  <c r="T3219" i="38"/>
  <c r="S3219" i="38"/>
  <c r="Q3219" i="38"/>
  <c r="M3220" i="38"/>
  <c r="O3219" i="38"/>
  <c r="P3219" i="38"/>
  <c r="N3219" i="38"/>
  <c r="M3221" i="38"/>
  <c r="R3220" i="38"/>
  <c r="Q3220" i="38"/>
  <c r="S3220" i="38"/>
  <c r="T3220" i="38"/>
  <c r="O3220" i="38"/>
  <c r="P3220" i="38"/>
  <c r="N3220" i="38"/>
  <c r="N3221" i="38"/>
  <c r="M3222" i="38"/>
  <c r="S3221" i="38"/>
  <c r="T3221" i="38"/>
  <c r="R3221" i="38"/>
  <c r="Q3221" i="38"/>
  <c r="O3221" i="38"/>
  <c r="P3221" i="38"/>
  <c r="Q3222" i="38"/>
  <c r="M3223" i="38"/>
  <c r="S3222" i="38"/>
  <c r="T3222" i="38"/>
  <c r="R3222" i="38"/>
  <c r="O3222" i="38"/>
  <c r="P3222" i="38"/>
  <c r="N3222" i="38"/>
  <c r="N3223" i="38"/>
  <c r="T3223" i="38"/>
  <c r="R3223" i="38"/>
  <c r="M3224" i="38"/>
  <c r="S3223" i="38"/>
  <c r="Q3223" i="38"/>
  <c r="O3223" i="38"/>
  <c r="P3223" i="38"/>
  <c r="S3224" i="38"/>
  <c r="R3224" i="38"/>
  <c r="T3224" i="38"/>
  <c r="M3225" i="38"/>
  <c r="Q3224" i="38"/>
  <c r="O3224" i="38"/>
  <c r="P3224" i="38"/>
  <c r="N3224" i="38"/>
  <c r="T3225" i="38"/>
  <c r="R3225" i="38"/>
  <c r="Q3225" i="38"/>
  <c r="S3225" i="38"/>
  <c r="M3226" i="38"/>
  <c r="O3225" i="38"/>
  <c r="P3225" i="38"/>
  <c r="N3225" i="38"/>
  <c r="Q3226" i="38"/>
  <c r="T3226" i="38"/>
  <c r="R3226" i="38"/>
  <c r="S3226" i="38"/>
  <c r="M3227" i="38"/>
  <c r="O3226" i="38"/>
  <c r="P3226" i="38"/>
  <c r="N3226" i="38"/>
  <c r="M3228" i="38"/>
  <c r="S3227" i="38"/>
  <c r="R3227" i="38"/>
  <c r="Q3227" i="38"/>
  <c r="T3227" i="38"/>
  <c r="O3227" i="38"/>
  <c r="P3227" i="38"/>
  <c r="N3227" i="38"/>
  <c r="Q3228" i="38"/>
  <c r="T3228" i="38"/>
  <c r="S3228" i="38"/>
  <c r="M3229" i="38"/>
  <c r="R3228" i="38"/>
  <c r="O3228" i="38"/>
  <c r="P3228" i="38"/>
  <c r="N3228" i="38"/>
  <c r="M3230" i="38"/>
  <c r="R3229" i="38"/>
  <c r="Q3229" i="38"/>
  <c r="T3229" i="38"/>
  <c r="S3229" i="38"/>
  <c r="O3229" i="38"/>
  <c r="P3229" i="38"/>
  <c r="N3229" i="38"/>
  <c r="R3230" i="38"/>
  <c r="S3230" i="38"/>
  <c r="Q3230" i="38"/>
  <c r="T3230" i="38"/>
  <c r="M3231" i="38"/>
  <c r="O3230" i="38"/>
  <c r="P3230" i="38"/>
  <c r="N3230" i="38"/>
  <c r="Q3231" i="38"/>
  <c r="T3231" i="38"/>
  <c r="R3231" i="38"/>
  <c r="S3231" i="38"/>
  <c r="M3232" i="38"/>
  <c r="O3231" i="38"/>
  <c r="P3231" i="38"/>
  <c r="N3231" i="38"/>
  <c r="M3233" i="38"/>
  <c r="S3232" i="38"/>
  <c r="Q3232" i="38"/>
  <c r="T3232" i="38"/>
  <c r="R3232" i="38"/>
  <c r="O3232" i="38"/>
  <c r="P3232" i="38"/>
  <c r="N3232" i="38"/>
  <c r="S3233" i="38"/>
  <c r="Q3233" i="38"/>
  <c r="T3233" i="38"/>
  <c r="M3234" i="38"/>
  <c r="R3233" i="38"/>
  <c r="O3233" i="38"/>
  <c r="P3233" i="38"/>
  <c r="N3233" i="38"/>
  <c r="N3234" i="38"/>
  <c r="T3234" i="38"/>
  <c r="M3235" i="38"/>
  <c r="S3234" i="38"/>
  <c r="Q3234" i="38"/>
  <c r="R3234" i="38"/>
  <c r="O3234" i="38"/>
  <c r="P3234" i="38"/>
  <c r="M3236" i="38"/>
  <c r="Q3235" i="38"/>
  <c r="T3235" i="38"/>
  <c r="R3235" i="38"/>
  <c r="S3235" i="38"/>
  <c r="O3235" i="38"/>
  <c r="P3235" i="38"/>
  <c r="N3235" i="38"/>
  <c r="N3236" i="38"/>
  <c r="Q3236" i="38"/>
  <c r="R3236" i="38"/>
  <c r="S3236" i="38"/>
  <c r="M3237" i="38"/>
  <c r="T3236" i="38"/>
  <c r="O3236" i="38"/>
  <c r="P3236" i="38"/>
  <c r="S3237" i="38"/>
  <c r="M3238" i="38"/>
  <c r="T3237" i="38"/>
  <c r="R3237" i="38"/>
  <c r="Q3237" i="38"/>
  <c r="O3237" i="38"/>
  <c r="P3237" i="38"/>
  <c r="N3237" i="38"/>
  <c r="T3238" i="38"/>
  <c r="S3238" i="38"/>
  <c r="M3239" i="38"/>
  <c r="R3238" i="38"/>
  <c r="Q3238" i="38"/>
  <c r="O3238" i="38"/>
  <c r="P3238" i="38"/>
  <c r="N3238" i="38"/>
  <c r="R3239" i="38"/>
  <c r="Q3239" i="38"/>
  <c r="M3240" i="38"/>
  <c r="T3239" i="38"/>
  <c r="S3239" i="38"/>
  <c r="O3239" i="38"/>
  <c r="P3239" i="38"/>
  <c r="N3239" i="38"/>
  <c r="Q3240" i="38"/>
  <c r="S3240" i="38"/>
  <c r="T3240" i="38"/>
  <c r="M3241" i="38"/>
  <c r="R3240" i="38"/>
  <c r="O3240" i="38"/>
  <c r="P3240" i="38"/>
  <c r="N3240" i="38"/>
  <c r="N3241" i="38"/>
  <c r="R3241" i="38"/>
  <c r="T3241" i="38"/>
  <c r="S3241" i="38"/>
  <c r="M3242" i="38"/>
  <c r="Q3241" i="38"/>
  <c r="O3241" i="38"/>
  <c r="P3241" i="38"/>
  <c r="R3242" i="38"/>
  <c r="T3242" i="38"/>
  <c r="Q3242" i="38"/>
  <c r="S3242" i="38"/>
  <c r="M3243" i="38"/>
  <c r="O3242" i="38"/>
  <c r="P3242" i="38"/>
  <c r="N3242" i="38"/>
  <c r="N3243" i="38"/>
  <c r="S3243" i="38"/>
  <c r="M3244" i="38"/>
  <c r="Q3243" i="38"/>
  <c r="T3243" i="38"/>
  <c r="R3243" i="38"/>
  <c r="O3243" i="38"/>
  <c r="P3243" i="38"/>
  <c r="S3244" i="38"/>
  <c r="T3244" i="38"/>
  <c r="R3244" i="38"/>
  <c r="M3245" i="38"/>
  <c r="Q3244" i="38"/>
  <c r="O3244" i="38"/>
  <c r="P3244" i="38"/>
  <c r="N3244" i="38"/>
  <c r="N3245" i="38"/>
  <c r="T3245" i="38"/>
  <c r="R3245" i="38"/>
  <c r="S3245" i="38"/>
  <c r="M3246" i="38"/>
  <c r="Q3245" i="38"/>
  <c r="O3245" i="38"/>
  <c r="P3245" i="38"/>
  <c r="Q3246" i="38"/>
  <c r="M3247" i="38"/>
  <c r="S3246" i="38"/>
  <c r="R3246" i="38"/>
  <c r="T3246" i="38"/>
  <c r="O3246" i="38"/>
  <c r="P3246" i="38"/>
  <c r="N3246" i="38"/>
  <c r="M3248" i="38"/>
  <c r="R3247" i="38"/>
  <c r="S3247" i="38"/>
  <c r="Q3247" i="38"/>
  <c r="T3247" i="38"/>
  <c r="O3247" i="38"/>
  <c r="P3247" i="38"/>
  <c r="N3247" i="38"/>
  <c r="T3248" i="38"/>
  <c r="M3249" i="38"/>
  <c r="Q3248" i="38"/>
  <c r="R3248" i="38"/>
  <c r="S3248" i="38"/>
  <c r="O3248" i="38"/>
  <c r="P3248" i="38"/>
  <c r="N3248" i="38"/>
  <c r="N3249" i="38"/>
  <c r="Q3249" i="38"/>
  <c r="T3249" i="38"/>
  <c r="M3250" i="38"/>
  <c r="S3249" i="38"/>
  <c r="R3249" i="38"/>
  <c r="O3249" i="38"/>
  <c r="P3249" i="38"/>
  <c r="R3250" i="38"/>
  <c r="Q3250" i="38"/>
  <c r="M3251" i="38"/>
  <c r="T3250" i="38"/>
  <c r="S3250" i="38"/>
  <c r="O3250" i="38"/>
  <c r="P3250" i="38"/>
  <c r="N3250" i="38"/>
  <c r="N3251" i="38"/>
  <c r="R3251" i="38"/>
  <c r="S3251" i="38"/>
  <c r="M3252" i="38"/>
  <c r="Q3251" i="38"/>
  <c r="T3251" i="38"/>
  <c r="O3251" i="38"/>
  <c r="P3251" i="38"/>
  <c r="M3253" i="38"/>
  <c r="S3252" i="38"/>
  <c r="R3252" i="38"/>
  <c r="Q3252" i="38"/>
  <c r="T3252" i="38"/>
  <c r="O3252" i="38"/>
  <c r="P3252" i="38"/>
  <c r="N3252" i="38"/>
  <c r="N3253" i="38"/>
  <c r="M3254" i="38"/>
  <c r="R3253" i="38"/>
  <c r="Q3253" i="38"/>
  <c r="T3253" i="38"/>
  <c r="S3253" i="38"/>
  <c r="O3253" i="38"/>
  <c r="P3253" i="38"/>
  <c r="M3255" i="38"/>
  <c r="Q3254" i="38"/>
  <c r="R3254" i="38"/>
  <c r="T3254" i="38"/>
  <c r="S3254" i="38"/>
  <c r="O3254" i="38"/>
  <c r="P3254" i="38"/>
  <c r="N3254" i="38"/>
  <c r="N3255" i="38"/>
  <c r="R3255" i="38"/>
  <c r="M3256" i="38"/>
  <c r="Q3255" i="38"/>
  <c r="S3255" i="38"/>
  <c r="T3255" i="38"/>
  <c r="O3255" i="38"/>
  <c r="P3255" i="38"/>
  <c r="T3256" i="38"/>
  <c r="Q3256" i="38"/>
  <c r="M3257" i="38"/>
  <c r="S3256" i="38"/>
  <c r="R3256" i="38"/>
  <c r="O3256" i="38"/>
  <c r="P3256" i="38"/>
  <c r="N3256" i="38"/>
  <c r="N3257" i="38"/>
  <c r="S3257" i="38"/>
  <c r="T3257" i="38"/>
  <c r="M3258" i="38"/>
  <c r="Q3257" i="38"/>
  <c r="R3257" i="38"/>
  <c r="O3257" i="38"/>
  <c r="P3257" i="38"/>
  <c r="S3258" i="38"/>
  <c r="M3259" i="38"/>
  <c r="R3258" i="38"/>
  <c r="T3258" i="38"/>
  <c r="Q3258" i="38"/>
  <c r="O3258" i="38"/>
  <c r="P3258" i="38"/>
  <c r="N3258" i="38"/>
  <c r="T3259" i="38"/>
  <c r="S3259" i="38"/>
  <c r="M3260" i="38"/>
  <c r="R3259" i="38"/>
  <c r="Q3259" i="38"/>
  <c r="O3259" i="38"/>
  <c r="P3259" i="38"/>
  <c r="N3259" i="38"/>
  <c r="M3261" i="38"/>
  <c r="R3260" i="38"/>
  <c r="S3260" i="38"/>
  <c r="T3260" i="38"/>
  <c r="Q3260" i="38"/>
  <c r="O3260" i="38"/>
  <c r="P3260" i="38"/>
  <c r="N3260" i="38"/>
  <c r="M3262" i="38"/>
  <c r="R3261" i="38"/>
  <c r="T3261" i="38"/>
  <c r="S3261" i="38"/>
  <c r="Q3261" i="38"/>
  <c r="O3261" i="38"/>
  <c r="P3261" i="38"/>
  <c r="N3261" i="38"/>
  <c r="T3262" i="38"/>
  <c r="Q3262" i="38"/>
  <c r="M3263" i="38"/>
  <c r="S3262" i="38"/>
  <c r="R3262" i="38"/>
  <c r="O3262" i="38"/>
  <c r="N3262" i="38"/>
  <c r="P3262" i="38"/>
  <c r="S3263" i="38"/>
  <c r="Q3263" i="38"/>
  <c r="M3264" i="38"/>
  <c r="R3263" i="38"/>
  <c r="T3263" i="38"/>
  <c r="O3263" i="38"/>
  <c r="P3263" i="38"/>
  <c r="N3263" i="38"/>
  <c r="R3264" i="38"/>
  <c r="S3264" i="38"/>
  <c r="Q3264" i="38"/>
  <c r="M3265" i="38"/>
  <c r="T3264" i="38"/>
  <c r="O3264" i="38"/>
  <c r="P3264" i="38"/>
  <c r="N3264" i="38"/>
  <c r="M3266" i="38"/>
  <c r="T3265" i="38"/>
  <c r="R3265" i="38"/>
  <c r="S3265" i="38"/>
  <c r="Q3265" i="38"/>
  <c r="O3265" i="38"/>
  <c r="N3265" i="38"/>
  <c r="P3265" i="38"/>
  <c r="Q3266" i="38"/>
  <c r="R3266" i="38"/>
  <c r="S3266" i="38"/>
  <c r="M3267" i="38"/>
  <c r="T3266" i="38"/>
  <c r="O3266" i="38"/>
  <c r="P3266" i="38"/>
  <c r="N3266" i="38"/>
  <c r="R3267" i="38"/>
  <c r="Q3267" i="38"/>
  <c r="S3267" i="38"/>
  <c r="T3267" i="38"/>
  <c r="M3268" i="38"/>
  <c r="O3267" i="38"/>
  <c r="P3267" i="38"/>
  <c r="N3267" i="38"/>
  <c r="M3269" i="38"/>
  <c r="T3268" i="38"/>
  <c r="S3268" i="38"/>
  <c r="Q3268" i="38"/>
  <c r="R3268" i="38"/>
  <c r="O3268" i="38"/>
  <c r="P3268" i="38"/>
  <c r="N3268" i="38"/>
  <c r="Q3269" i="38"/>
  <c r="S3269" i="38"/>
  <c r="R3269" i="38"/>
  <c r="T3269" i="38"/>
  <c r="M3270" i="38"/>
  <c r="O3269" i="38"/>
  <c r="P3269" i="38"/>
  <c r="N3269" i="38"/>
  <c r="Q3270" i="38"/>
  <c r="R3270" i="38"/>
  <c r="T3270" i="38"/>
  <c r="S3270" i="38"/>
  <c r="M3271" i="38"/>
  <c r="O3270" i="38"/>
  <c r="P3270" i="38"/>
  <c r="N3270" i="38"/>
  <c r="T3271" i="38"/>
  <c r="S3271" i="38"/>
  <c r="Q3271" i="38"/>
  <c r="R3271" i="38"/>
  <c r="M3272" i="38"/>
  <c r="O3271" i="38"/>
  <c r="P3271" i="38"/>
  <c r="N3271" i="38"/>
  <c r="T3272" i="38"/>
  <c r="S3272" i="38"/>
  <c r="R3272" i="38"/>
  <c r="M3273" i="38"/>
  <c r="Q3272" i="38"/>
  <c r="O3272" i="38"/>
  <c r="P3272" i="38"/>
  <c r="N3272" i="38"/>
  <c r="Q3273" i="38"/>
  <c r="T3273" i="38"/>
  <c r="S3273" i="38"/>
  <c r="R3273" i="38"/>
  <c r="M3274" i="38"/>
  <c r="O3273" i="38"/>
  <c r="N3273" i="38"/>
  <c r="S3274" i="38"/>
  <c r="M3275" i="38"/>
  <c r="Q3274" i="38"/>
  <c r="T3274" i="38"/>
  <c r="R3274" i="38"/>
  <c r="O3274" i="38"/>
  <c r="P3274" i="38"/>
  <c r="N3274" i="38"/>
  <c r="P3273" i="38"/>
  <c r="R3275" i="38"/>
  <c r="T3275" i="38"/>
  <c r="M3276" i="38"/>
  <c r="S3275" i="38"/>
  <c r="Q3275" i="38"/>
  <c r="O3275" i="38"/>
  <c r="N3275" i="38"/>
  <c r="P3275" i="38"/>
  <c r="Q3276" i="38"/>
  <c r="T3276" i="38"/>
  <c r="R3276" i="38"/>
  <c r="M3277" i="38"/>
  <c r="S3276" i="38"/>
  <c r="O3276" i="38"/>
  <c r="P3276" i="38"/>
  <c r="N3276" i="38"/>
  <c r="S3277" i="38"/>
  <c r="Q3277" i="38"/>
  <c r="R3277" i="38"/>
  <c r="M3278" i="38"/>
  <c r="T3277" i="38"/>
  <c r="O3277" i="38"/>
  <c r="N3277" i="38"/>
  <c r="P3277" i="38"/>
  <c r="Q3278" i="38"/>
  <c r="R3278" i="38"/>
  <c r="T3278" i="38"/>
  <c r="M3279" i="38"/>
  <c r="S3278" i="38"/>
  <c r="O3278" i="38"/>
  <c r="N3278" i="38"/>
  <c r="P3278" i="38"/>
  <c r="T3279" i="38"/>
  <c r="S3279" i="38"/>
  <c r="M3280" i="38"/>
  <c r="R3279" i="38"/>
  <c r="Q3279" i="38"/>
  <c r="O3279" i="38"/>
  <c r="N3279" i="38"/>
  <c r="P3279" i="38"/>
  <c r="R3280" i="38"/>
  <c r="T3280" i="38"/>
  <c r="S3280" i="38"/>
  <c r="M3281" i="38"/>
  <c r="Q3280" i="38"/>
  <c r="O3280" i="38"/>
  <c r="P3280" i="38"/>
  <c r="N3280" i="38"/>
  <c r="T3281" i="38"/>
  <c r="M3282" i="38"/>
  <c r="R3281" i="38"/>
  <c r="S3281" i="38"/>
  <c r="Q3281" i="38"/>
  <c r="O3281" i="38"/>
  <c r="P3281" i="38"/>
  <c r="N3281" i="38"/>
  <c r="M3283" i="38"/>
  <c r="Q3282" i="38"/>
  <c r="T3282" i="38"/>
  <c r="S3282" i="38"/>
  <c r="R3282" i="38"/>
  <c r="O3282" i="38"/>
  <c r="P3282" i="38"/>
  <c r="N3282" i="38"/>
  <c r="R3283" i="38"/>
  <c r="M3284" i="38"/>
  <c r="S3283" i="38"/>
  <c r="Q3283" i="38"/>
  <c r="T3283" i="38"/>
  <c r="O3283" i="38"/>
  <c r="P3283" i="38"/>
  <c r="N3283" i="38"/>
  <c r="M3285" i="38"/>
  <c r="S3284" i="38"/>
  <c r="T3284" i="38"/>
  <c r="R3284" i="38"/>
  <c r="Q3284" i="38"/>
  <c r="O3284" i="38"/>
  <c r="P3284" i="38"/>
  <c r="N3284" i="38"/>
  <c r="Q3285" i="38"/>
  <c r="S3285" i="38"/>
  <c r="T3285" i="38"/>
  <c r="M3286" i="38"/>
  <c r="R3285" i="38"/>
  <c r="O3285" i="38"/>
  <c r="P3285" i="38"/>
  <c r="N3285" i="38"/>
  <c r="T3286" i="38"/>
  <c r="S3286" i="38"/>
  <c r="Q3286" i="38"/>
  <c r="R3286" i="38"/>
  <c r="M3287" i="38"/>
  <c r="O3286" i="38"/>
  <c r="P3286" i="38"/>
  <c r="N3286" i="38"/>
  <c r="M3288" i="38"/>
  <c r="T3287" i="38"/>
  <c r="Q3287" i="38"/>
  <c r="S3287" i="38"/>
  <c r="R3287" i="38"/>
  <c r="O3287" i="38"/>
  <c r="P3287" i="38"/>
  <c r="N3287" i="38"/>
  <c r="N3288" i="38"/>
  <c r="T3288" i="38"/>
  <c r="S3288" i="38"/>
  <c r="Q3288" i="38"/>
  <c r="R3288" i="38"/>
  <c r="M3289" i="38"/>
  <c r="O3288" i="38"/>
  <c r="P3288" i="38"/>
  <c r="Q3289" i="38"/>
  <c r="M3290" i="38"/>
  <c r="R3289" i="38"/>
  <c r="T3289" i="38"/>
  <c r="S3289" i="38"/>
  <c r="O3289" i="38"/>
  <c r="N3289" i="38"/>
  <c r="P3289" i="38"/>
  <c r="N3290" i="38"/>
  <c r="R3290" i="38"/>
  <c r="Q3290" i="38"/>
  <c r="T3290" i="38"/>
  <c r="S3290" i="38"/>
  <c r="M3291" i="38"/>
  <c r="O3290" i="38"/>
  <c r="P3290" i="38"/>
  <c r="T3291" i="38"/>
  <c r="M3292" i="38"/>
  <c r="S3291" i="38"/>
  <c r="R3291" i="38"/>
  <c r="Q3291" i="38"/>
  <c r="O3291" i="38"/>
  <c r="P3291" i="38"/>
  <c r="N3291" i="38"/>
  <c r="N3292" i="38"/>
  <c r="S3292" i="38"/>
  <c r="Q3292" i="38"/>
  <c r="T3292" i="38"/>
  <c r="M3293" i="38"/>
  <c r="R3292" i="38"/>
  <c r="O3292" i="38"/>
  <c r="P3292" i="38"/>
  <c r="Q3293" i="38"/>
  <c r="T3293" i="38"/>
  <c r="R3293" i="38"/>
  <c r="S3293" i="38"/>
  <c r="M3294" i="38"/>
  <c r="O3293" i="38"/>
  <c r="P3293" i="38"/>
  <c r="N3293" i="38"/>
  <c r="M3295" i="38"/>
  <c r="T3294" i="38"/>
  <c r="S3294" i="38"/>
  <c r="R3294" i="38"/>
  <c r="Q3294" i="38"/>
  <c r="O3294" i="38"/>
  <c r="P3294" i="38"/>
  <c r="N3294" i="38"/>
  <c r="N3295" i="38"/>
  <c r="M3296" i="38"/>
  <c r="Q3295" i="38"/>
  <c r="T3295" i="38"/>
  <c r="S3295" i="38"/>
  <c r="R3295" i="38"/>
  <c r="O3295" i="38"/>
  <c r="P3295" i="38"/>
  <c r="S3296" i="38"/>
  <c r="M3297" i="38"/>
  <c r="Q3296" i="38"/>
  <c r="R3296" i="38"/>
  <c r="T3296" i="38"/>
  <c r="O3296" i="38"/>
  <c r="P3296" i="38"/>
  <c r="N3296" i="38"/>
  <c r="N3297" i="38"/>
  <c r="Q3297" i="38"/>
  <c r="S3297" i="38"/>
  <c r="M3298" i="38"/>
  <c r="R3297" i="38"/>
  <c r="T3297" i="38"/>
  <c r="O3297" i="38"/>
  <c r="P3297" i="38"/>
  <c r="T3298" i="38"/>
  <c r="Q3298" i="38"/>
  <c r="S3298" i="38"/>
  <c r="R3298" i="38"/>
  <c r="M3299" i="38"/>
  <c r="O3298" i="38"/>
  <c r="P3298" i="38"/>
  <c r="N3298" i="38"/>
  <c r="N3299" i="38"/>
  <c r="Q3299" i="38"/>
  <c r="T3299" i="38"/>
  <c r="S3299" i="38"/>
  <c r="R3299" i="38"/>
  <c r="M3300" i="38"/>
  <c r="O3299" i="38"/>
  <c r="P3299" i="38"/>
  <c r="M3301" i="38"/>
  <c r="Q3300" i="38"/>
  <c r="S3300" i="38"/>
  <c r="R3300" i="38"/>
  <c r="T3300" i="38"/>
  <c r="O3300" i="38"/>
  <c r="P3300" i="38"/>
  <c r="N3300" i="38"/>
  <c r="N3301" i="38"/>
  <c r="Q3301" i="38"/>
  <c r="S3301" i="38"/>
  <c r="R3301" i="38"/>
  <c r="M3302" i="38"/>
  <c r="T3301" i="38"/>
  <c r="O3301" i="38"/>
  <c r="P3301" i="38"/>
  <c r="M3303" i="38"/>
  <c r="S3302" i="38"/>
  <c r="R3302" i="38"/>
  <c r="Q3302" i="38"/>
  <c r="T3302" i="38"/>
  <c r="O3302" i="38"/>
  <c r="P3302" i="38"/>
  <c r="N3302" i="38"/>
  <c r="N3303" i="38"/>
  <c r="M3304" i="38"/>
  <c r="Q3303" i="38"/>
  <c r="T3303" i="38"/>
  <c r="R3303" i="38"/>
  <c r="S3303" i="38"/>
  <c r="O3303" i="38"/>
  <c r="P3303" i="38"/>
  <c r="M3305" i="38"/>
  <c r="Q3304" i="38"/>
  <c r="R3304" i="38"/>
  <c r="T3304" i="38"/>
  <c r="S3304" i="38"/>
  <c r="O3304" i="38"/>
  <c r="P3304" i="38"/>
  <c r="N3304" i="38"/>
  <c r="N3305" i="38"/>
  <c r="T3305" i="38"/>
  <c r="R3305" i="38"/>
  <c r="S3305" i="38"/>
  <c r="Q3305" i="38"/>
  <c r="M3306" i="38"/>
  <c r="O3305" i="38"/>
  <c r="P3305" i="38"/>
  <c r="T3306" i="38"/>
  <c r="Q3306" i="38"/>
  <c r="S3306" i="38"/>
  <c r="M3307" i="38"/>
  <c r="R3306" i="38"/>
  <c r="O3306" i="38"/>
  <c r="P3306" i="38"/>
  <c r="N3306" i="38"/>
  <c r="N3307" i="38"/>
  <c r="Q3307" i="38"/>
  <c r="T3307" i="38"/>
  <c r="S3307" i="38"/>
  <c r="M3308" i="38"/>
  <c r="R3307" i="38"/>
  <c r="O3307" i="38"/>
  <c r="P3307" i="38"/>
  <c r="S3308" i="38"/>
  <c r="T3308" i="38"/>
  <c r="R3308" i="38"/>
  <c r="M3309" i="38"/>
  <c r="Q3308" i="38"/>
  <c r="O3308" i="38"/>
  <c r="P3308" i="38"/>
  <c r="N3308" i="38"/>
  <c r="T3309" i="38"/>
  <c r="S3309" i="38"/>
  <c r="M3310" i="38"/>
  <c r="Q3309" i="38"/>
  <c r="R3309" i="38"/>
  <c r="O3309" i="38"/>
  <c r="P3309" i="38"/>
  <c r="N3309" i="38"/>
  <c r="Q3310" i="38"/>
  <c r="M3311" i="38"/>
  <c r="T3310" i="38"/>
  <c r="R3310" i="38"/>
  <c r="S3310" i="38"/>
  <c r="O3310" i="38"/>
  <c r="P3310" i="38"/>
  <c r="N3310" i="38"/>
  <c r="S3311" i="38"/>
  <c r="R3311" i="38"/>
  <c r="Q3311" i="38"/>
  <c r="M3312" i="38"/>
  <c r="T3311" i="38"/>
  <c r="O3311" i="38"/>
  <c r="N3311" i="38"/>
  <c r="P3311" i="38"/>
  <c r="T3312" i="38"/>
  <c r="Q3312" i="38"/>
  <c r="S3312" i="38"/>
  <c r="R3312" i="38"/>
  <c r="M3313" i="38"/>
  <c r="O3312" i="38"/>
  <c r="P3312" i="38"/>
  <c r="N3312" i="38"/>
  <c r="R3313" i="38"/>
  <c r="Q3313" i="38"/>
  <c r="S3313" i="38"/>
  <c r="T3313" i="38"/>
  <c r="M3314" i="38"/>
  <c r="O3313" i="38"/>
  <c r="P3313" i="38"/>
  <c r="N3313" i="38"/>
  <c r="T3314" i="38"/>
  <c r="M3315" i="38"/>
  <c r="R3314" i="38"/>
  <c r="Q3314" i="38"/>
  <c r="S3314" i="38"/>
  <c r="O3314" i="38"/>
  <c r="N3314" i="38"/>
  <c r="P3314" i="38"/>
  <c r="T3315" i="38"/>
  <c r="S3315" i="38"/>
  <c r="M3316" i="38"/>
  <c r="R3315" i="38"/>
  <c r="Q3315" i="38"/>
  <c r="O3315" i="38"/>
  <c r="P3315" i="38"/>
  <c r="N3315" i="38"/>
  <c r="R3316" i="38"/>
  <c r="T3316" i="38"/>
  <c r="S3316" i="38"/>
  <c r="Q3316" i="38"/>
  <c r="M3317" i="38"/>
  <c r="O3316" i="38"/>
  <c r="N3316" i="38"/>
  <c r="P3316" i="38"/>
  <c r="M3318" i="38"/>
  <c r="Q3317" i="38"/>
  <c r="R3317" i="38"/>
  <c r="T3317" i="38"/>
  <c r="S3317" i="38"/>
  <c r="O3317" i="38"/>
  <c r="P3317" i="38"/>
  <c r="N3317" i="38"/>
  <c r="Q3318" i="38"/>
  <c r="R3318" i="38"/>
  <c r="T3318" i="38"/>
  <c r="S3318" i="38"/>
  <c r="M3319" i="38"/>
  <c r="O3318" i="38"/>
  <c r="N3318" i="38"/>
  <c r="P3318" i="38"/>
  <c r="S3319" i="38"/>
  <c r="T3319" i="38"/>
  <c r="M3320" i="38"/>
  <c r="R3319" i="38"/>
  <c r="Q3319" i="38"/>
  <c r="O3319" i="38"/>
  <c r="N3319" i="38"/>
  <c r="P3319" i="38"/>
  <c r="T3320" i="38"/>
  <c r="M3321" i="38"/>
  <c r="Q3320" i="38"/>
  <c r="R3320" i="38"/>
  <c r="S3320" i="38"/>
  <c r="O3320" i="38"/>
  <c r="N3320" i="38"/>
  <c r="P3320" i="38"/>
  <c r="Q3321" i="38"/>
  <c r="R3321" i="38"/>
  <c r="M3322" i="38"/>
  <c r="T3321" i="38"/>
  <c r="S3321" i="38"/>
  <c r="O3321" i="38"/>
  <c r="P3321" i="38"/>
  <c r="N3321" i="38"/>
  <c r="T3322" i="38"/>
  <c r="R3322" i="38"/>
  <c r="S3322" i="38"/>
  <c r="M3323" i="38"/>
  <c r="Q3322" i="38"/>
  <c r="O3322" i="38"/>
  <c r="P3322" i="38"/>
  <c r="N3322" i="38"/>
  <c r="S3323" i="38"/>
  <c r="T3323" i="38"/>
  <c r="R3323" i="38"/>
  <c r="M3324" i="38"/>
  <c r="Q3323" i="38"/>
  <c r="O3323" i="38"/>
  <c r="P3323" i="38"/>
  <c r="N3323" i="38"/>
  <c r="Q3324" i="38"/>
  <c r="S3324" i="38"/>
  <c r="M3325" i="38"/>
  <c r="R3324" i="38"/>
  <c r="T3324" i="38"/>
  <c r="O3324" i="38"/>
  <c r="P3324" i="38"/>
  <c r="N3324" i="38"/>
  <c r="Q3325" i="38"/>
  <c r="T3325" i="38"/>
  <c r="R3325" i="38"/>
  <c r="S3325" i="38"/>
  <c r="M3326" i="38"/>
  <c r="O3325" i="38"/>
  <c r="P3325" i="38"/>
  <c r="N3325" i="38"/>
  <c r="T3326" i="38"/>
  <c r="S3326" i="38"/>
  <c r="R3326" i="38"/>
  <c r="M3327" i="38"/>
  <c r="Q3326" i="38"/>
  <c r="O3326" i="38"/>
  <c r="P3326" i="38"/>
  <c r="N3326" i="38"/>
  <c r="S3327" i="38"/>
  <c r="M3328" i="38"/>
  <c r="R3327" i="38"/>
  <c r="Q3327" i="38"/>
  <c r="T3327" i="38"/>
  <c r="O3327" i="38"/>
  <c r="N3327" i="38"/>
  <c r="P3327" i="38"/>
  <c r="M3329" i="38"/>
  <c r="R3328" i="38"/>
  <c r="T3328" i="38"/>
  <c r="S3328" i="38"/>
  <c r="Q3328" i="38"/>
  <c r="O3328" i="38"/>
  <c r="P3328" i="38"/>
  <c r="N3328" i="38"/>
  <c r="S3329" i="38"/>
  <c r="Q3329" i="38"/>
  <c r="R3329" i="38"/>
  <c r="T3329" i="38"/>
  <c r="M3330" i="38"/>
  <c r="O3329" i="38"/>
  <c r="P3329" i="38"/>
  <c r="N3329" i="38"/>
  <c r="Q3330" i="38"/>
  <c r="S3330" i="38"/>
  <c r="R3330" i="38"/>
  <c r="M3331" i="38"/>
  <c r="T3330" i="38"/>
  <c r="O3330" i="38"/>
  <c r="P3330" i="38"/>
  <c r="N3330" i="38"/>
  <c r="M3332" i="38"/>
  <c r="R3331" i="38"/>
  <c r="T3331" i="38"/>
  <c r="Q3331" i="38"/>
  <c r="S3331" i="38"/>
  <c r="O3331" i="38"/>
  <c r="N3331" i="38"/>
  <c r="P3331" i="38"/>
  <c r="M3333" i="38"/>
  <c r="Q3332" i="38"/>
  <c r="R3332" i="38"/>
  <c r="T3332" i="38"/>
  <c r="S3332" i="38"/>
  <c r="O3332" i="38"/>
  <c r="P3332" i="38"/>
  <c r="N3332" i="38"/>
  <c r="Q3333" i="38"/>
  <c r="M3334" i="38"/>
  <c r="T3333" i="38"/>
  <c r="R3333" i="38"/>
  <c r="S3333" i="38"/>
  <c r="O3333" i="38"/>
  <c r="P3333" i="38"/>
  <c r="N3333" i="38"/>
  <c r="T3334" i="38"/>
  <c r="M3335" i="38"/>
  <c r="R3334" i="38"/>
  <c r="Q3334" i="38"/>
  <c r="S3334" i="38"/>
  <c r="O3334" i="38"/>
  <c r="P3334" i="38"/>
  <c r="N3334" i="38"/>
  <c r="M3336" i="38"/>
  <c r="R3335" i="38"/>
  <c r="T3335" i="38"/>
  <c r="Q3335" i="38"/>
  <c r="S3335" i="38"/>
  <c r="O3335" i="38"/>
  <c r="P3335" i="38"/>
  <c r="N3335" i="38"/>
  <c r="S3336" i="38"/>
  <c r="M3337" i="38"/>
  <c r="T3336" i="38"/>
  <c r="R3336" i="38"/>
  <c r="Q3336" i="38"/>
  <c r="O3336" i="38"/>
  <c r="N3336" i="38"/>
  <c r="P3336" i="38"/>
  <c r="Q3337" i="38"/>
  <c r="R3337" i="38"/>
  <c r="T3337" i="38"/>
  <c r="M3338" i="38"/>
  <c r="S3337" i="38"/>
  <c r="O3337" i="38"/>
  <c r="N3337" i="38"/>
  <c r="P3337" i="38"/>
  <c r="S3338" i="38"/>
  <c r="R3338" i="38"/>
  <c r="M3339" i="38"/>
  <c r="T3338" i="38"/>
  <c r="Q3338" i="38"/>
  <c r="O3338" i="38"/>
  <c r="P3338" i="38"/>
  <c r="N3338" i="38"/>
  <c r="S3339" i="38"/>
  <c r="R3339" i="38"/>
  <c r="Q3339" i="38"/>
  <c r="T3339" i="38"/>
  <c r="M3340" i="38"/>
  <c r="O3339" i="38"/>
  <c r="P3339" i="38"/>
  <c r="N3339" i="38"/>
  <c r="S3340" i="38"/>
  <c r="M3341" i="38"/>
  <c r="Q3340" i="38"/>
  <c r="T3340" i="38"/>
  <c r="R3340" i="38"/>
  <c r="O3340" i="38"/>
  <c r="P3340" i="38"/>
  <c r="N3340" i="38"/>
  <c r="S3341" i="38"/>
  <c r="M3342" i="38"/>
  <c r="T3341" i="38"/>
  <c r="Q3341" i="38"/>
  <c r="R3341" i="38"/>
  <c r="O3341" i="38"/>
  <c r="P3341" i="38"/>
  <c r="N3341" i="38"/>
  <c r="T3342" i="38"/>
  <c r="R3342" i="38"/>
  <c r="S3342" i="38"/>
  <c r="M3343" i="38"/>
  <c r="Q3342" i="38"/>
  <c r="O3342" i="38"/>
  <c r="P3342" i="38"/>
  <c r="N3342" i="38"/>
  <c r="S3343" i="38"/>
  <c r="M3344" i="38"/>
  <c r="R3343" i="38"/>
  <c r="Q3343" i="38"/>
  <c r="T3343" i="38"/>
  <c r="O3343" i="38"/>
  <c r="P3343" i="38"/>
  <c r="N3343" i="38"/>
  <c r="M3345" i="38"/>
  <c r="Q3344" i="38"/>
  <c r="R3344" i="38"/>
  <c r="T3344" i="38"/>
  <c r="S3344" i="38"/>
  <c r="O3344" i="38"/>
  <c r="P3344" i="38"/>
  <c r="N3344" i="38"/>
  <c r="Q3345" i="38"/>
  <c r="M3346" i="38"/>
  <c r="T3345" i="38"/>
  <c r="R3345" i="38"/>
  <c r="S3345" i="38"/>
  <c r="O3345" i="38"/>
  <c r="N3345" i="38"/>
  <c r="P3345" i="38"/>
  <c r="T3346" i="38"/>
  <c r="S3346" i="38"/>
  <c r="Q3346" i="38"/>
  <c r="M3347" i="38"/>
  <c r="R3346" i="38"/>
  <c r="O3346" i="38"/>
  <c r="N3346" i="38"/>
  <c r="P3346" i="38"/>
  <c r="M3348" i="38"/>
  <c r="Q3347" i="38"/>
  <c r="T3347" i="38"/>
  <c r="S3347" i="38"/>
  <c r="R3347" i="38"/>
  <c r="O3347" i="38"/>
  <c r="N3347" i="38"/>
  <c r="P3347" i="38"/>
  <c r="S3348" i="38"/>
  <c r="M3349" i="38"/>
  <c r="Q3348" i="38"/>
  <c r="R3348" i="38"/>
  <c r="T3348" i="38"/>
  <c r="O3348" i="38"/>
  <c r="N3348" i="38"/>
  <c r="P3348" i="38"/>
  <c r="R3349" i="38"/>
  <c r="T3349" i="38"/>
  <c r="M3350" i="38"/>
  <c r="S3349" i="38"/>
  <c r="Q3349" i="38"/>
  <c r="O3349" i="38"/>
  <c r="N3349" i="38"/>
  <c r="S3350" i="38"/>
  <c r="Q3350" i="38"/>
  <c r="R3350" i="38"/>
  <c r="T3350" i="38"/>
  <c r="M3351" i="38"/>
  <c r="O3350" i="38"/>
  <c r="N3350" i="38"/>
  <c r="P3350" i="38"/>
  <c r="P3349" i="38"/>
  <c r="M3352" i="38"/>
  <c r="S3351" i="38"/>
  <c r="R3351" i="38"/>
  <c r="Q3351" i="38"/>
  <c r="T3351" i="38"/>
  <c r="O3351" i="38"/>
  <c r="N3351" i="38"/>
  <c r="P3351" i="38"/>
  <c r="S3352" i="38"/>
  <c r="T3352" i="38"/>
  <c r="R3352" i="38"/>
  <c r="Q3352" i="38"/>
  <c r="M3353" i="38"/>
  <c r="O3352" i="38"/>
  <c r="P3352" i="38"/>
  <c r="N3352" i="38"/>
  <c r="T3353" i="38"/>
  <c r="R3353" i="38"/>
  <c r="M3354" i="38"/>
  <c r="Q3353" i="38"/>
  <c r="S3353" i="38"/>
  <c r="O3353" i="38"/>
  <c r="P3353" i="38"/>
  <c r="N3353" i="38"/>
  <c r="N3354" i="38"/>
  <c r="N3355" i="38"/>
  <c r="T3354" i="38"/>
  <c r="S3354" i="38"/>
  <c r="M3355" i="38"/>
  <c r="R3354" i="38"/>
  <c r="Q3354" i="38"/>
  <c r="O3354" i="38"/>
  <c r="P3354" i="38"/>
  <c r="S3355" i="38"/>
  <c r="R3355" i="38"/>
  <c r="T3355" i="38"/>
  <c r="M3356" i="38"/>
  <c r="Q3355" i="38"/>
  <c r="O3355" i="38"/>
  <c r="P3355" i="38"/>
  <c r="S3356" i="38"/>
  <c r="M3357" i="38"/>
  <c r="R3356" i="38"/>
  <c r="T3356" i="38"/>
  <c r="Q3356" i="38"/>
  <c r="O3356" i="38"/>
  <c r="P3356" i="38"/>
  <c r="N3356" i="38"/>
  <c r="S3357" i="38"/>
  <c r="Q3357" i="38"/>
  <c r="R3357" i="38"/>
  <c r="T3357" i="38"/>
  <c r="M3358" i="38"/>
  <c r="O3357" i="38"/>
  <c r="P3357" i="38"/>
  <c r="N3357" i="38"/>
  <c r="T3358" i="38"/>
  <c r="M3359" i="38"/>
  <c r="Q3358" i="38"/>
  <c r="S3358" i="38"/>
  <c r="R3358" i="38"/>
  <c r="O3358" i="38"/>
  <c r="N3358" i="38"/>
  <c r="P3358" i="38"/>
  <c r="T3359" i="38"/>
  <c r="R3359" i="38"/>
  <c r="S3359" i="38"/>
  <c r="Q3359" i="38"/>
  <c r="M3360" i="38"/>
  <c r="O3359" i="38"/>
  <c r="P3359" i="38"/>
  <c r="N3359" i="38"/>
  <c r="T3360" i="38"/>
  <c r="S3360" i="38"/>
  <c r="Q3360" i="38"/>
  <c r="R3360" i="38"/>
  <c r="M3361" i="38"/>
  <c r="O3360" i="38"/>
  <c r="P3360" i="38"/>
  <c r="N3360" i="38"/>
  <c r="Q3361" i="38"/>
  <c r="T3361" i="38"/>
  <c r="S3361" i="38"/>
  <c r="M3362" i="38"/>
  <c r="R3361" i="38"/>
  <c r="O3361" i="38"/>
  <c r="P3361" i="38"/>
  <c r="N3361" i="38"/>
  <c r="R3362" i="38"/>
  <c r="M3363" i="38"/>
  <c r="T3362" i="38"/>
  <c r="S3362" i="38"/>
  <c r="Q3362" i="38"/>
  <c r="O3362" i="38"/>
  <c r="P3362" i="38"/>
  <c r="N3362" i="38"/>
  <c r="M3364" i="38"/>
  <c r="Q3363" i="38"/>
  <c r="T3363" i="38"/>
  <c r="S3363" i="38"/>
  <c r="R3363" i="38"/>
  <c r="O3363" i="38"/>
  <c r="P3363" i="38"/>
  <c r="N3363" i="38"/>
  <c r="S3364" i="38"/>
  <c r="Q3364" i="38"/>
  <c r="R3364" i="38"/>
  <c r="T3364" i="38"/>
  <c r="M3365" i="38"/>
  <c r="O3364" i="38"/>
  <c r="P3364" i="38"/>
  <c r="N3364" i="38"/>
  <c r="M3366" i="38"/>
  <c r="Q3365" i="38"/>
  <c r="S3365" i="38"/>
  <c r="T3365" i="38"/>
  <c r="R3365" i="38"/>
  <c r="O3365" i="38"/>
  <c r="P3365" i="38"/>
  <c r="N3365" i="38"/>
  <c r="R3366" i="38"/>
  <c r="S3366" i="38"/>
  <c r="Q3366" i="38"/>
  <c r="T3366" i="38"/>
  <c r="M3367" i="38"/>
  <c r="O3366" i="38"/>
  <c r="P3366" i="38"/>
  <c r="N3366" i="38"/>
  <c r="T3367" i="38"/>
  <c r="R3367" i="38"/>
  <c r="Q3367" i="38"/>
  <c r="M3368" i="38"/>
  <c r="S3367" i="38"/>
  <c r="O3367" i="38"/>
  <c r="P3367" i="38"/>
  <c r="N3367" i="38"/>
  <c r="N3368" i="38"/>
  <c r="T3368" i="38"/>
  <c r="R3368" i="38"/>
  <c r="Q3368" i="38"/>
  <c r="M3369" i="38"/>
  <c r="S3368" i="38"/>
  <c r="O3368" i="38"/>
  <c r="P3368" i="38"/>
  <c r="M3370" i="38"/>
  <c r="T3369" i="38"/>
  <c r="S3369" i="38"/>
  <c r="Q3369" i="38"/>
  <c r="R3369" i="38"/>
  <c r="O3369" i="38"/>
  <c r="P3369" i="38"/>
  <c r="N3369" i="38"/>
  <c r="N3370" i="38"/>
  <c r="T3370" i="38"/>
  <c r="S3370" i="38"/>
  <c r="M3371" i="38"/>
  <c r="R3370" i="38"/>
  <c r="Q3370" i="38"/>
  <c r="O3370" i="38"/>
  <c r="P3370" i="38"/>
  <c r="T3371" i="38"/>
  <c r="M3372" i="38"/>
  <c r="S3371" i="38"/>
  <c r="R3371" i="38"/>
  <c r="Q3371" i="38"/>
  <c r="O3371" i="38"/>
  <c r="P3371" i="38"/>
  <c r="N3371" i="38"/>
  <c r="N3372" i="38"/>
  <c r="M3373" i="38"/>
  <c r="Q3372" i="38"/>
  <c r="R3372" i="38"/>
  <c r="T3372" i="38"/>
  <c r="S3372" i="38"/>
  <c r="O3372" i="38"/>
  <c r="P3372" i="38"/>
  <c r="S3373" i="38"/>
  <c r="M3374" i="38"/>
  <c r="T3373" i="38"/>
  <c r="Q3373" i="38"/>
  <c r="R3373" i="38"/>
  <c r="O3373" i="38"/>
  <c r="P3373" i="38"/>
  <c r="N3373" i="38"/>
  <c r="N3374" i="38"/>
  <c r="M3375" i="38"/>
  <c r="R3374" i="38"/>
  <c r="Q3374" i="38"/>
  <c r="T3374" i="38"/>
  <c r="S3374" i="38"/>
  <c r="O3374" i="38"/>
  <c r="P3374" i="38"/>
  <c r="S3375" i="38"/>
  <c r="T3375" i="38"/>
  <c r="M3376" i="38"/>
  <c r="Q3375" i="38"/>
  <c r="R3375" i="38"/>
  <c r="O3375" i="38"/>
  <c r="P3375" i="38"/>
  <c r="N3375" i="38"/>
  <c r="N3376" i="38"/>
  <c r="R3376" i="38"/>
  <c r="S3376" i="38"/>
  <c r="M3377" i="38"/>
  <c r="Q3376" i="38"/>
  <c r="T3376" i="38"/>
  <c r="O3376" i="38"/>
  <c r="P3376" i="38"/>
  <c r="S3377" i="38"/>
  <c r="R3377" i="38"/>
  <c r="Q3377" i="38"/>
  <c r="T3377" i="38"/>
  <c r="M3378" i="38"/>
  <c r="O3377" i="38"/>
  <c r="P3377" i="38"/>
  <c r="N3377" i="38"/>
  <c r="T3378" i="38"/>
  <c r="S3378" i="38"/>
  <c r="M3379" i="38"/>
  <c r="Q3378" i="38"/>
  <c r="R3378" i="38"/>
  <c r="O3378" i="38"/>
  <c r="P3378" i="38"/>
  <c r="N3378" i="38"/>
  <c r="M3380" i="38"/>
  <c r="R3379" i="38"/>
  <c r="Q3379" i="38"/>
  <c r="T3379" i="38"/>
  <c r="S3379" i="38"/>
  <c r="O3379" i="38"/>
  <c r="P3379" i="38"/>
  <c r="N3379" i="38"/>
  <c r="N3380" i="38"/>
  <c r="S3380" i="38"/>
  <c r="T3380" i="38"/>
  <c r="M3381" i="38"/>
  <c r="R3380" i="38"/>
  <c r="Q3380" i="38"/>
  <c r="O3380" i="38"/>
  <c r="P3380" i="38"/>
  <c r="T3381" i="38"/>
  <c r="M3382" i="38"/>
  <c r="S3381" i="38"/>
  <c r="Q3381" i="38"/>
  <c r="R3381" i="38"/>
  <c r="O3381" i="38"/>
  <c r="N3381" i="38"/>
  <c r="P3381" i="38"/>
  <c r="M3383" i="38"/>
  <c r="T3382" i="38"/>
  <c r="S3382" i="38"/>
  <c r="Q3382" i="38"/>
  <c r="R3382" i="38"/>
  <c r="O3382" i="38"/>
  <c r="P3382" i="38"/>
  <c r="N3382" i="38"/>
  <c r="S3383" i="38"/>
  <c r="Q3383" i="38"/>
  <c r="T3383" i="38"/>
  <c r="R3383" i="38"/>
  <c r="M3384" i="38"/>
  <c r="O3383" i="38"/>
  <c r="P3383" i="38"/>
  <c r="N3383" i="38"/>
  <c r="T3384" i="38"/>
  <c r="S3384" i="38"/>
  <c r="M3385" i="38"/>
  <c r="Q3384" i="38"/>
  <c r="R3384" i="38"/>
  <c r="O3384" i="38"/>
  <c r="P3384" i="38"/>
  <c r="N3384" i="38"/>
  <c r="S3385" i="38"/>
  <c r="T3385" i="38"/>
  <c r="R3385" i="38"/>
  <c r="M3386" i="38"/>
  <c r="Q3385" i="38"/>
  <c r="O3385" i="38"/>
  <c r="P3385" i="38"/>
  <c r="N3385" i="38"/>
  <c r="S3386" i="38"/>
  <c r="Q3386" i="38"/>
  <c r="T3386" i="38"/>
  <c r="R3386" i="38"/>
  <c r="M3387" i="38"/>
  <c r="O3386" i="38"/>
  <c r="P3386" i="38"/>
  <c r="N3386" i="38"/>
  <c r="S3387" i="38"/>
  <c r="M3388" i="38"/>
  <c r="R3387" i="38"/>
  <c r="T3387" i="38"/>
  <c r="Q3387" i="38"/>
  <c r="O3387" i="38"/>
  <c r="P3387" i="38"/>
  <c r="N3387" i="38"/>
  <c r="S3388" i="38"/>
  <c r="Q3388" i="38"/>
  <c r="M3389" i="38"/>
  <c r="R3388" i="38"/>
  <c r="T3388" i="38"/>
  <c r="O3388" i="38"/>
  <c r="P3388" i="38"/>
  <c r="N3388" i="38"/>
  <c r="R3389" i="38"/>
  <c r="Q3389" i="38"/>
  <c r="T3389" i="38"/>
  <c r="S3389" i="38"/>
  <c r="M3390" i="38"/>
  <c r="O3389" i="38"/>
  <c r="N3389" i="38"/>
  <c r="P3389" i="38"/>
  <c r="T3390" i="38"/>
  <c r="S3390" i="38"/>
  <c r="M3391" i="38"/>
  <c r="R3390" i="38"/>
  <c r="Q3390" i="38"/>
  <c r="O3390" i="38"/>
  <c r="N3390" i="38"/>
  <c r="P3390" i="38"/>
  <c r="T3391" i="38"/>
  <c r="Q3391" i="38"/>
  <c r="M3392" i="38"/>
  <c r="S3391" i="38"/>
  <c r="R3391" i="38"/>
  <c r="O3391" i="38"/>
  <c r="N3391" i="38"/>
  <c r="P3391" i="38"/>
  <c r="R3392" i="38"/>
  <c r="T3392" i="38"/>
  <c r="Q3392" i="38"/>
  <c r="M3393" i="38"/>
  <c r="S3392" i="38"/>
  <c r="O3392" i="38"/>
  <c r="P3392" i="38"/>
  <c r="N3392" i="38"/>
  <c r="R3393" i="38"/>
  <c r="T3393" i="38"/>
  <c r="M3394" i="38"/>
  <c r="S3393" i="38"/>
  <c r="Q3393" i="38"/>
  <c r="O3393" i="38"/>
  <c r="P3393" i="38"/>
  <c r="N3393" i="38"/>
  <c r="S3394" i="38"/>
  <c r="Q3394" i="38"/>
  <c r="R3394" i="38"/>
  <c r="T3394" i="38"/>
  <c r="M3395" i="38"/>
  <c r="O3394" i="38"/>
  <c r="N3394" i="38"/>
  <c r="P3394" i="38"/>
  <c r="T3395" i="38"/>
  <c r="R3395" i="38"/>
  <c r="Q3395" i="38"/>
  <c r="S3395" i="38"/>
  <c r="M3396" i="38"/>
  <c r="O3395" i="38"/>
  <c r="N3395" i="38"/>
  <c r="P3395" i="38"/>
  <c r="R3396" i="38"/>
  <c r="M3397" i="38"/>
  <c r="T3396" i="38"/>
  <c r="Q3396" i="38"/>
  <c r="S3396" i="38"/>
  <c r="O3396" i="38"/>
  <c r="N3396" i="38"/>
  <c r="P3396" i="38"/>
  <c r="M3398" i="38"/>
  <c r="R3397" i="38"/>
  <c r="T3397" i="38"/>
  <c r="S3397" i="38"/>
  <c r="Q3397" i="38"/>
  <c r="O3397" i="38"/>
  <c r="P3397" i="38"/>
  <c r="N3397" i="38"/>
  <c r="R3398" i="38"/>
  <c r="Q3398" i="38"/>
  <c r="T3398" i="38"/>
  <c r="S3398" i="38"/>
  <c r="M3399" i="38"/>
  <c r="O3398" i="38"/>
  <c r="N3398" i="38"/>
  <c r="P3398" i="38"/>
  <c r="T3399" i="38"/>
  <c r="S3399" i="38"/>
  <c r="R3399" i="38"/>
  <c r="Q3399" i="38"/>
  <c r="M3400" i="38"/>
  <c r="O3399" i="38"/>
  <c r="P3399" i="38"/>
  <c r="N3399" i="38"/>
  <c r="S3400" i="38"/>
  <c r="T3400" i="38"/>
  <c r="M3401" i="38"/>
  <c r="R3400" i="38"/>
  <c r="Q3400" i="38"/>
  <c r="O3400" i="38"/>
  <c r="N3400" i="38"/>
  <c r="P3400" i="38"/>
  <c r="R3401" i="38"/>
  <c r="T3401" i="38"/>
  <c r="S3401" i="38"/>
  <c r="M3402" i="38"/>
  <c r="Q3401" i="38"/>
  <c r="O3401" i="38"/>
  <c r="P3401" i="38"/>
  <c r="N3401" i="38"/>
  <c r="S3402" i="38"/>
  <c r="M3403" i="38"/>
  <c r="R3402" i="38"/>
  <c r="Q3402" i="38"/>
  <c r="T3402" i="38"/>
  <c r="O3402" i="38"/>
  <c r="N3402" i="38"/>
  <c r="P3402" i="38"/>
  <c r="Q3403" i="38"/>
  <c r="M3404" i="38"/>
  <c r="R3403" i="38"/>
  <c r="T3403" i="38"/>
  <c r="S3403" i="38"/>
  <c r="O3403" i="38"/>
  <c r="P3403" i="38"/>
  <c r="N3403" i="38"/>
  <c r="T3404" i="38"/>
  <c r="S3404" i="38"/>
  <c r="M3405" i="38"/>
  <c r="Q3404" i="38"/>
  <c r="R3404" i="38"/>
  <c r="O3404" i="38"/>
  <c r="P3404" i="38"/>
  <c r="N3404" i="38"/>
  <c r="Q3405" i="38"/>
  <c r="R3405" i="38"/>
  <c r="T3405" i="38"/>
  <c r="S3405" i="38"/>
  <c r="M3406" i="38"/>
  <c r="O3405" i="38"/>
  <c r="P3405" i="38"/>
  <c r="N3405" i="38"/>
  <c r="T3406" i="38"/>
  <c r="S3406" i="38"/>
  <c r="M3407" i="38"/>
  <c r="Q3406" i="38"/>
  <c r="R3406" i="38"/>
  <c r="O3406" i="38"/>
  <c r="N3406" i="38"/>
  <c r="R3407" i="38"/>
  <c r="Q3407" i="38"/>
  <c r="T3407" i="38"/>
  <c r="S3407" i="38"/>
  <c r="M3408" i="38"/>
  <c r="O3407" i="38"/>
  <c r="P3407" i="38"/>
  <c r="N3407" i="38"/>
  <c r="P3406" i="38"/>
  <c r="M3409" i="38"/>
  <c r="Q3408" i="38"/>
  <c r="T3408" i="38"/>
  <c r="R3408" i="38"/>
  <c r="S3408" i="38"/>
  <c r="O3408" i="38"/>
  <c r="P3408" i="38"/>
  <c r="N3408" i="38"/>
  <c r="S3409" i="38"/>
  <c r="M3410" i="38"/>
  <c r="R3409" i="38"/>
  <c r="Q3409" i="38"/>
  <c r="T3409" i="38"/>
  <c r="O3409" i="38"/>
  <c r="P3409" i="38"/>
  <c r="N3409" i="38"/>
  <c r="S3410" i="38"/>
  <c r="T3410" i="38"/>
  <c r="R3410" i="38"/>
  <c r="M3411" i="38"/>
  <c r="Q3410" i="38"/>
  <c r="O3410" i="38"/>
  <c r="P3410" i="38"/>
  <c r="N3410" i="38"/>
  <c r="Q3411" i="38"/>
  <c r="T3411" i="38"/>
  <c r="R3411" i="38"/>
  <c r="S3411" i="38"/>
  <c r="M3412" i="38"/>
  <c r="O3411" i="38"/>
  <c r="P3411" i="38"/>
  <c r="N3411" i="38"/>
  <c r="R3412" i="38"/>
  <c r="Q3412" i="38"/>
  <c r="M3413" i="38"/>
  <c r="T3412" i="38"/>
  <c r="S3412" i="38"/>
  <c r="O3412" i="38"/>
  <c r="P3412" i="38"/>
  <c r="N3412" i="38"/>
  <c r="Q3413" i="38"/>
  <c r="T3413" i="38"/>
  <c r="M3414" i="38"/>
  <c r="R3413" i="38"/>
  <c r="S3413" i="38"/>
  <c r="O3413" i="38"/>
  <c r="P3413" i="38"/>
  <c r="N3413" i="38"/>
  <c r="R3414" i="38"/>
  <c r="M3415" i="38"/>
  <c r="Q3414" i="38"/>
  <c r="T3414" i="38"/>
  <c r="S3414" i="38"/>
  <c r="O3414" i="38"/>
  <c r="P3414" i="38"/>
  <c r="N3414" i="38"/>
  <c r="S3415" i="38"/>
  <c r="T3415" i="38"/>
  <c r="M3416" i="38"/>
  <c r="R3415" i="38"/>
  <c r="Q3415" i="38"/>
  <c r="O3415" i="38"/>
  <c r="P3415" i="38"/>
  <c r="N3415" i="38"/>
  <c r="M3417" i="38"/>
  <c r="Q3416" i="38"/>
  <c r="T3416" i="38"/>
  <c r="R3416" i="38"/>
  <c r="S3416" i="38"/>
  <c r="O3416" i="38"/>
  <c r="P3416" i="38"/>
  <c r="N3416" i="38"/>
  <c r="Q3417" i="38"/>
  <c r="S3417" i="38"/>
  <c r="M3418" i="38"/>
  <c r="T3417" i="38"/>
  <c r="R3417" i="38"/>
  <c r="O3417" i="38"/>
  <c r="P3417" i="38"/>
  <c r="N3417" i="38"/>
  <c r="S3418" i="38"/>
  <c r="R3418" i="38"/>
  <c r="Q3418" i="38"/>
  <c r="T3418" i="38"/>
  <c r="M3419" i="38"/>
  <c r="O3418" i="38"/>
  <c r="N3418" i="38"/>
  <c r="P3418" i="38"/>
  <c r="M3420" i="38"/>
  <c r="R3419" i="38"/>
  <c r="T3419" i="38"/>
  <c r="S3419" i="38"/>
  <c r="Q3419" i="38"/>
  <c r="O3419" i="38"/>
  <c r="N3419" i="38"/>
  <c r="P3419" i="38"/>
  <c r="Q3420" i="38"/>
  <c r="T3420" i="38"/>
  <c r="S3420" i="38"/>
  <c r="R3420" i="38"/>
  <c r="M3421" i="38"/>
  <c r="O3420" i="38"/>
  <c r="P3420" i="38"/>
  <c r="N3420" i="38"/>
  <c r="R3421" i="38"/>
  <c r="S3421" i="38"/>
  <c r="Q3421" i="38"/>
  <c r="M3422" i="38"/>
  <c r="T3421" i="38"/>
  <c r="O3421" i="38"/>
  <c r="P3421" i="38"/>
  <c r="N3421" i="38"/>
  <c r="N3422" i="38"/>
  <c r="R3422" i="38"/>
  <c r="Q3422" i="38"/>
  <c r="S3422" i="38"/>
  <c r="T3422" i="38"/>
  <c r="M3423" i="38"/>
  <c r="O3422" i="38"/>
  <c r="P3422" i="38"/>
  <c r="R3423" i="38"/>
  <c r="Q3423" i="38"/>
  <c r="T3423" i="38"/>
  <c r="S3423" i="38"/>
  <c r="M3424" i="38"/>
  <c r="O3423" i="38"/>
  <c r="P3423" i="38"/>
  <c r="N3423" i="38"/>
  <c r="N3424" i="38"/>
  <c r="R3424" i="38"/>
  <c r="T3424" i="38"/>
  <c r="Q3424" i="38"/>
  <c r="S3424" i="38"/>
  <c r="M3425" i="38"/>
  <c r="O3424" i="38"/>
  <c r="P3424" i="38"/>
  <c r="T3425" i="38"/>
  <c r="R3425" i="38"/>
  <c r="S3425" i="38"/>
  <c r="M3426" i="38"/>
  <c r="Q3425" i="38"/>
  <c r="O3425" i="38"/>
  <c r="P3425" i="38"/>
  <c r="N3425" i="38"/>
  <c r="N3426" i="38"/>
  <c r="S3426" i="38"/>
  <c r="T3426" i="38"/>
  <c r="M3427" i="38"/>
  <c r="R3426" i="38"/>
  <c r="Q3426" i="38"/>
  <c r="O3426" i="38"/>
  <c r="P3426" i="38"/>
  <c r="Q3427" i="38"/>
  <c r="T3427" i="38"/>
  <c r="M3428" i="38"/>
  <c r="R3427" i="38"/>
  <c r="S3427" i="38"/>
  <c r="O3427" i="38"/>
  <c r="P3427" i="38"/>
  <c r="N3427" i="38"/>
  <c r="S3428" i="38"/>
  <c r="M3429" i="38"/>
  <c r="Q3428" i="38"/>
  <c r="T3428" i="38"/>
  <c r="R3428" i="38"/>
  <c r="O3428" i="38"/>
  <c r="P3428" i="38"/>
  <c r="N3428" i="38"/>
  <c r="Q3429" i="38"/>
  <c r="T3429" i="38"/>
  <c r="M3430" i="38"/>
  <c r="S3429" i="38"/>
  <c r="R3429" i="38"/>
  <c r="O3429" i="38"/>
  <c r="P3429" i="38"/>
  <c r="N3429" i="38"/>
  <c r="R3430" i="38"/>
  <c r="S3430" i="38"/>
  <c r="Q3430" i="38"/>
  <c r="T3430" i="38"/>
  <c r="M3431" i="38"/>
  <c r="O3430" i="38"/>
  <c r="P3430" i="38"/>
  <c r="N3430" i="38"/>
  <c r="N3431" i="38"/>
  <c r="S3431" i="38"/>
  <c r="R3431" i="38"/>
  <c r="T3431" i="38"/>
  <c r="Q3431" i="38"/>
  <c r="M3432" i="38"/>
  <c r="O3431" i="38"/>
  <c r="P3431" i="38"/>
  <c r="M3433" i="38"/>
  <c r="R3432" i="38"/>
  <c r="T3432" i="38"/>
  <c r="S3432" i="38"/>
  <c r="Q3432" i="38"/>
  <c r="O3432" i="38"/>
  <c r="P3432" i="38"/>
  <c r="N3432" i="38"/>
  <c r="S3433" i="38"/>
  <c r="M3434" i="38"/>
  <c r="T3433" i="38"/>
  <c r="Q3433" i="38"/>
  <c r="R3433" i="38"/>
  <c r="O3433" i="38"/>
  <c r="P3433" i="38"/>
  <c r="N3433" i="38"/>
  <c r="N3434" i="38"/>
  <c r="Q3434" i="38"/>
  <c r="T3434" i="38"/>
  <c r="S3434" i="38"/>
  <c r="R3434" i="38"/>
  <c r="M3435" i="38"/>
  <c r="O3434" i="38"/>
  <c r="P3434" i="38"/>
  <c r="M3436" i="38"/>
  <c r="Q3435" i="38"/>
  <c r="T3435" i="38"/>
  <c r="S3435" i="38"/>
  <c r="R3435" i="38"/>
  <c r="O3435" i="38"/>
  <c r="P3435" i="38"/>
  <c r="N3435" i="38"/>
  <c r="N3436" i="38"/>
  <c r="Q3436" i="38"/>
  <c r="S3436" i="38"/>
  <c r="M3437" i="38"/>
  <c r="R3436" i="38"/>
  <c r="T3436" i="38"/>
  <c r="O3436" i="38"/>
  <c r="P3436" i="38"/>
  <c r="M3438" i="38"/>
  <c r="Q3437" i="38"/>
  <c r="T3437" i="38"/>
  <c r="S3437" i="38"/>
  <c r="R3437" i="38"/>
  <c r="O3437" i="38"/>
  <c r="P3437" i="38"/>
  <c r="N3437" i="38"/>
  <c r="N3438" i="38"/>
  <c r="T3438" i="38"/>
  <c r="S3438" i="38"/>
  <c r="M3439" i="38"/>
  <c r="Q3438" i="38"/>
  <c r="R3438" i="38"/>
  <c r="O3438" i="38"/>
  <c r="P3438" i="38"/>
  <c r="Q3439" i="38"/>
  <c r="T3439" i="38"/>
  <c r="M3440" i="38"/>
  <c r="S3439" i="38"/>
  <c r="R3439" i="38"/>
  <c r="O3439" i="38"/>
  <c r="P3439" i="38"/>
  <c r="N3439" i="38"/>
  <c r="S3440" i="38"/>
  <c r="R3440" i="38"/>
  <c r="T3440" i="38"/>
  <c r="M3441" i="38"/>
  <c r="Q3440" i="38"/>
  <c r="O3440" i="38"/>
  <c r="P3440" i="38"/>
  <c r="N3440" i="38"/>
  <c r="N3441" i="38"/>
  <c r="S3441" i="38"/>
  <c r="Q3441" i="38"/>
  <c r="M3442" i="38"/>
  <c r="T3441" i="38"/>
  <c r="R3441" i="38"/>
  <c r="O3441" i="38"/>
  <c r="P3441" i="38"/>
  <c r="M3443" i="38"/>
  <c r="Q3442" i="38"/>
  <c r="R3442" i="38"/>
  <c r="T3442" i="38"/>
  <c r="S3442" i="38"/>
  <c r="O3442" i="38"/>
  <c r="P3442" i="38"/>
  <c r="N3442" i="38"/>
  <c r="N3443" i="38"/>
  <c r="R3443" i="38"/>
  <c r="Q3443" i="38"/>
  <c r="T3443" i="38"/>
  <c r="M3444" i="38"/>
  <c r="S3443" i="38"/>
  <c r="O3443" i="38"/>
  <c r="P3443" i="38"/>
  <c r="Q3444" i="38"/>
  <c r="T3444" i="38"/>
  <c r="S3444" i="38"/>
  <c r="M3445" i="38"/>
  <c r="R3444" i="38"/>
  <c r="O3444" i="38"/>
  <c r="P3444" i="38"/>
  <c r="N3444" i="38"/>
  <c r="S3445" i="38"/>
  <c r="R3445" i="38"/>
  <c r="M3446" i="38"/>
  <c r="T3445" i="38"/>
  <c r="Q3445" i="38"/>
  <c r="O3445" i="38"/>
  <c r="P3445" i="38"/>
  <c r="N3445" i="38"/>
  <c r="M3447" i="38"/>
  <c r="Q3446" i="38"/>
  <c r="S3446" i="38"/>
  <c r="R3446" i="38"/>
  <c r="T3446" i="38"/>
  <c r="O3446" i="38"/>
  <c r="P3446" i="38"/>
  <c r="N3446" i="38"/>
  <c r="M3448" i="38"/>
  <c r="T3447" i="38"/>
  <c r="S3447" i="38"/>
  <c r="R3447" i="38"/>
  <c r="Q3447" i="38"/>
  <c r="O3447" i="38"/>
  <c r="P3447" i="38"/>
  <c r="N3447" i="38"/>
  <c r="N3448" i="38"/>
  <c r="M3449" i="38"/>
  <c r="Q3448" i="38"/>
  <c r="S3448" i="38"/>
  <c r="R3448" i="38"/>
  <c r="T3448" i="38"/>
  <c r="O3448" i="38"/>
  <c r="P3448" i="38"/>
  <c r="R3449" i="38"/>
  <c r="Q3449" i="38"/>
  <c r="T3449" i="38"/>
  <c r="S3449" i="38"/>
  <c r="M3450" i="38"/>
  <c r="O3449" i="38"/>
  <c r="N3449" i="38"/>
  <c r="P3449" i="38"/>
  <c r="N3450" i="38"/>
  <c r="T3450" i="38"/>
  <c r="S3450" i="38"/>
  <c r="M3451" i="38"/>
  <c r="Q3450" i="38"/>
  <c r="R3450" i="38"/>
  <c r="O3450" i="38"/>
  <c r="P3450" i="38"/>
  <c r="R3451" i="38"/>
  <c r="Q3451" i="38"/>
  <c r="S3451" i="38"/>
  <c r="M3452" i="38"/>
  <c r="T3451" i="38"/>
  <c r="O3451" i="38"/>
  <c r="P3451" i="38"/>
  <c r="N3451" i="38"/>
  <c r="N3452" i="38"/>
  <c r="S3452" i="38"/>
  <c r="M3453" i="38"/>
  <c r="Q3452" i="38"/>
  <c r="T3452" i="38"/>
  <c r="R3452" i="38"/>
  <c r="O3452" i="38"/>
  <c r="P3452" i="38"/>
  <c r="T3453" i="38"/>
  <c r="M3454" i="38"/>
  <c r="S3453" i="38"/>
  <c r="R3453" i="38"/>
  <c r="Q3453" i="38"/>
  <c r="O3453" i="38"/>
  <c r="P3453" i="38"/>
  <c r="N3453" i="38"/>
  <c r="M3455" i="38"/>
  <c r="Q3454" i="38"/>
  <c r="T3454" i="38"/>
  <c r="R3454" i="38"/>
  <c r="S3454" i="38"/>
  <c r="O3454" i="38"/>
  <c r="P3454" i="38"/>
  <c r="N3454" i="38"/>
  <c r="M3456" i="38"/>
  <c r="R3455" i="38"/>
  <c r="Q3455" i="38"/>
  <c r="T3455" i="38"/>
  <c r="S3455" i="38"/>
  <c r="O3455" i="38"/>
  <c r="P3455" i="38"/>
  <c r="N3455" i="38"/>
  <c r="N3456" i="38"/>
  <c r="M3457" i="38"/>
  <c r="S3456" i="38"/>
  <c r="R3456" i="38"/>
  <c r="Q3456" i="38"/>
  <c r="T3456" i="38"/>
  <c r="O3456" i="38"/>
  <c r="P3456" i="38"/>
  <c r="M3458" i="38"/>
  <c r="Q3457" i="38"/>
  <c r="T3457" i="38"/>
  <c r="S3457" i="38"/>
  <c r="R3457" i="38"/>
  <c r="O3457" i="38"/>
  <c r="P3457" i="38"/>
  <c r="N3457" i="38"/>
  <c r="N3458" i="38"/>
  <c r="Q3458" i="38"/>
  <c r="S3458" i="38"/>
  <c r="M3459" i="38"/>
  <c r="R3458" i="38"/>
  <c r="T3458" i="38"/>
  <c r="O3458" i="38"/>
  <c r="P3458" i="38"/>
  <c r="R3459" i="38"/>
  <c r="T3459" i="38"/>
  <c r="M3460" i="38"/>
  <c r="Q3459" i="38"/>
  <c r="S3459" i="38"/>
  <c r="O3459" i="38"/>
  <c r="P3459" i="38"/>
  <c r="N3459" i="38"/>
  <c r="R3460" i="38"/>
  <c r="T3460" i="38"/>
  <c r="Q3460" i="38"/>
  <c r="S3460" i="38"/>
  <c r="M3461" i="38"/>
  <c r="O3460" i="38"/>
  <c r="P3460" i="38"/>
  <c r="N3460" i="38"/>
  <c r="R3461" i="38"/>
  <c r="T3461" i="38"/>
  <c r="S3461" i="38"/>
  <c r="M3462" i="38"/>
  <c r="Q3461" i="38"/>
  <c r="O3461" i="38"/>
  <c r="N3461" i="38"/>
  <c r="P3461" i="38"/>
  <c r="R3462" i="38"/>
  <c r="Q3462" i="38"/>
  <c r="S3462" i="38"/>
  <c r="M3463" i="38"/>
  <c r="T3462" i="38"/>
  <c r="O3462" i="38"/>
  <c r="N3462" i="38"/>
  <c r="P3462" i="38"/>
  <c r="M3464" i="38"/>
  <c r="R3463" i="38"/>
  <c r="Q3463" i="38"/>
  <c r="T3463" i="38"/>
  <c r="S3463" i="38"/>
  <c r="O3463" i="38"/>
  <c r="N3463" i="38"/>
  <c r="T3464" i="38"/>
  <c r="R3464" i="38"/>
  <c r="Q3464" i="38"/>
  <c r="M3465" i="38"/>
  <c r="S3464" i="38"/>
  <c r="O3464" i="38"/>
  <c r="N3464" i="38"/>
  <c r="P3463" i="38"/>
  <c r="P3464" i="38"/>
  <c r="R3465" i="38"/>
  <c r="T3465" i="38"/>
  <c r="S3465" i="38"/>
  <c r="M3466" i="38"/>
  <c r="Q3465" i="38"/>
  <c r="O3465" i="38"/>
  <c r="N3465" i="38"/>
  <c r="P3465" i="38"/>
  <c r="M3467" i="38"/>
  <c r="S3466" i="38"/>
  <c r="Q3466" i="38"/>
  <c r="R3466" i="38"/>
  <c r="T3466" i="38"/>
  <c r="O3466" i="38"/>
  <c r="N3466" i="38"/>
  <c r="P3466" i="38"/>
  <c r="R3467" i="38"/>
  <c r="T3467" i="38"/>
  <c r="M3468" i="38"/>
  <c r="Q3467" i="38"/>
  <c r="S3467" i="38"/>
  <c r="O3467" i="38"/>
  <c r="N3467" i="38"/>
  <c r="S3468" i="38"/>
  <c r="Q3468" i="38"/>
  <c r="M3469" i="38"/>
  <c r="T3468" i="38"/>
  <c r="R3468" i="38"/>
  <c r="O3468" i="38"/>
  <c r="N3468" i="38"/>
  <c r="P3467" i="38"/>
  <c r="P3468" i="38"/>
  <c r="M3470" i="38"/>
  <c r="Q3469" i="38"/>
  <c r="R3469" i="38"/>
  <c r="T3469" i="38"/>
  <c r="S3469" i="38"/>
  <c r="O3469" i="38"/>
  <c r="N3469" i="38"/>
  <c r="P3469" i="38"/>
  <c r="M3471" i="38"/>
  <c r="R3470" i="38"/>
  <c r="T3470" i="38"/>
  <c r="S3470" i="38"/>
  <c r="Q3470" i="38"/>
  <c r="O3470" i="38"/>
  <c r="N3470" i="38"/>
  <c r="P3470" i="38"/>
  <c r="M3472" i="38"/>
  <c r="R3471" i="38"/>
  <c r="T3471" i="38"/>
  <c r="S3471" i="38"/>
  <c r="Q3471" i="38"/>
  <c r="O3471" i="38"/>
  <c r="P3471" i="38"/>
  <c r="N3471" i="38"/>
  <c r="S3472" i="38"/>
  <c r="M3473" i="38"/>
  <c r="R3472" i="38"/>
  <c r="Q3472" i="38"/>
  <c r="T3472" i="38"/>
  <c r="O3472" i="38"/>
  <c r="N3472" i="38"/>
  <c r="P3472" i="38"/>
  <c r="R3473" i="38"/>
  <c r="Q3473" i="38"/>
  <c r="T3473" i="38"/>
  <c r="M3474" i="38"/>
  <c r="S3473" i="38"/>
  <c r="O3473" i="38"/>
  <c r="N3473" i="38"/>
  <c r="P3473" i="38"/>
  <c r="M3475" i="38"/>
  <c r="Q3474" i="38"/>
  <c r="T3474" i="38"/>
  <c r="R3474" i="38"/>
  <c r="S3474" i="38"/>
  <c r="O3474" i="38"/>
  <c r="N3474" i="38"/>
  <c r="P3474" i="38"/>
  <c r="Q3475" i="38"/>
  <c r="S3475" i="38"/>
  <c r="T3475" i="38"/>
  <c r="M3476" i="38"/>
  <c r="R3475" i="38"/>
  <c r="O3475" i="38"/>
  <c r="N3475" i="38"/>
  <c r="S3476" i="38"/>
  <c r="Q3476" i="38"/>
  <c r="T3476" i="38"/>
  <c r="M3477" i="38"/>
  <c r="R3476" i="38"/>
  <c r="O3476" i="38"/>
  <c r="N3476" i="38"/>
  <c r="P3475" i="38"/>
  <c r="P3476" i="38"/>
  <c r="Q3477" i="38"/>
  <c r="R3477" i="38"/>
  <c r="T3477" i="38"/>
  <c r="S3477" i="38"/>
  <c r="M3478" i="38"/>
  <c r="O3477" i="38"/>
  <c r="N3477" i="38"/>
  <c r="M3479" i="38"/>
  <c r="Q3478" i="38"/>
  <c r="T3478" i="38"/>
  <c r="R3478" i="38"/>
  <c r="S3478" i="38"/>
  <c r="O3478" i="38"/>
  <c r="N3478" i="38"/>
  <c r="P3477" i="38"/>
  <c r="P3478" i="38"/>
  <c r="T3479" i="38"/>
  <c r="S3479" i="38"/>
  <c r="M3480" i="38"/>
  <c r="R3479" i="38"/>
  <c r="Q3479" i="38"/>
  <c r="O3479" i="38"/>
  <c r="N3479" i="38"/>
  <c r="Q3480" i="38"/>
  <c r="R3480" i="38"/>
  <c r="S3480" i="38"/>
  <c r="T3480" i="38"/>
  <c r="M3481" i="38"/>
  <c r="O3480" i="38"/>
  <c r="N3480" i="38"/>
  <c r="P3480" i="38"/>
  <c r="P3479" i="38"/>
  <c r="M3482" i="38"/>
  <c r="T3481" i="38"/>
  <c r="S3481" i="38"/>
  <c r="R3481" i="38"/>
  <c r="Q3481" i="38"/>
  <c r="O3481" i="38"/>
  <c r="N3481" i="38"/>
  <c r="P3481" i="38"/>
  <c r="T3482" i="38"/>
  <c r="M3483" i="38"/>
  <c r="Q3482" i="38"/>
  <c r="S3482" i="38"/>
  <c r="R3482" i="38"/>
  <c r="O3482" i="38"/>
  <c r="N3482" i="38"/>
  <c r="P3482" i="38"/>
  <c r="M3484" i="38"/>
  <c r="T3483" i="38"/>
  <c r="R3483" i="38"/>
  <c r="S3483" i="38"/>
  <c r="Q3483" i="38"/>
  <c r="O3483" i="38"/>
  <c r="P3483" i="38"/>
  <c r="N3483" i="38"/>
  <c r="T3484" i="38"/>
  <c r="Q3484" i="38"/>
  <c r="S3484" i="38"/>
  <c r="R3484" i="38"/>
  <c r="M3485" i="38"/>
  <c r="O3484" i="38"/>
  <c r="P3484" i="38"/>
  <c r="N3484" i="38"/>
  <c r="M3486" i="38"/>
  <c r="R3485" i="38"/>
  <c r="Q3485" i="38"/>
  <c r="S3485" i="38"/>
  <c r="T3485" i="38"/>
  <c r="O3485" i="38"/>
  <c r="P3485" i="38"/>
  <c r="N3485" i="38"/>
  <c r="T3486" i="38"/>
  <c r="Q3486" i="38"/>
  <c r="S3486" i="38"/>
  <c r="M3487" i="38"/>
  <c r="R3486" i="38"/>
  <c r="O3486" i="38"/>
  <c r="P3486" i="38"/>
  <c r="N3486" i="38"/>
  <c r="T3487" i="38"/>
  <c r="Q3487" i="38"/>
  <c r="M3488" i="38"/>
  <c r="S3487" i="38"/>
  <c r="R3487" i="38"/>
  <c r="O3487" i="38"/>
  <c r="P3487" i="38"/>
  <c r="N3487" i="38"/>
  <c r="S3488" i="38"/>
  <c r="T3488" i="38"/>
  <c r="M3489" i="38"/>
  <c r="R3488" i="38"/>
  <c r="Q3488" i="38"/>
  <c r="O3488" i="38"/>
  <c r="P3488" i="38"/>
  <c r="N3488" i="38"/>
  <c r="T3489" i="38"/>
  <c r="M3490" i="38"/>
  <c r="Q3489" i="38"/>
  <c r="R3489" i="38"/>
  <c r="S3489" i="38"/>
  <c r="O3489" i="38"/>
  <c r="P3489" i="38"/>
  <c r="N3489" i="38"/>
  <c r="S3490" i="38"/>
  <c r="T3490" i="38"/>
  <c r="Q3490" i="38"/>
  <c r="R3490" i="38"/>
  <c r="M3491" i="38"/>
  <c r="O3490" i="38"/>
  <c r="P3490" i="38"/>
  <c r="N3490" i="38"/>
  <c r="Q3491" i="38"/>
  <c r="M3492" i="38"/>
  <c r="S3491" i="38"/>
  <c r="T3491" i="38"/>
  <c r="R3491" i="38"/>
  <c r="O3491" i="38"/>
  <c r="P3491" i="38"/>
  <c r="N3491" i="38"/>
  <c r="N3492" i="38"/>
  <c r="T3492" i="38"/>
  <c r="M3493" i="38"/>
  <c r="S3492" i="38"/>
  <c r="R3492" i="38"/>
  <c r="Q3492" i="38"/>
  <c r="O3492" i="38"/>
  <c r="P3492" i="38"/>
  <c r="R3493" i="38"/>
  <c r="T3493" i="38"/>
  <c r="S3493" i="38"/>
  <c r="Q3493" i="38"/>
  <c r="M3494" i="38"/>
  <c r="O3493" i="38"/>
  <c r="P3493" i="38"/>
  <c r="N3493" i="38"/>
  <c r="N3494" i="38"/>
  <c r="Q3494" i="38"/>
  <c r="T3494" i="38"/>
  <c r="M3495" i="38"/>
  <c r="R3494" i="38"/>
  <c r="S3494" i="38"/>
  <c r="O3494" i="38"/>
  <c r="P3494" i="38"/>
  <c r="M3496" i="38"/>
  <c r="S3495" i="38"/>
  <c r="Q3495" i="38"/>
  <c r="T3495" i="38"/>
  <c r="R3495" i="38"/>
  <c r="O3495" i="38"/>
  <c r="P3495" i="38"/>
  <c r="N3495" i="38"/>
  <c r="N3496" i="38"/>
  <c r="T3496" i="38"/>
  <c r="Q3496" i="38"/>
  <c r="M3497" i="38"/>
  <c r="S3496" i="38"/>
  <c r="R3496" i="38"/>
  <c r="O3496" i="38"/>
  <c r="P3496" i="38"/>
  <c r="Q3497" i="38"/>
  <c r="T3497" i="38"/>
  <c r="S3497" i="38"/>
  <c r="M3498" i="38"/>
  <c r="R3497" i="38"/>
  <c r="O3497" i="38"/>
  <c r="P3497" i="38"/>
  <c r="N3497" i="38"/>
  <c r="T3498" i="38"/>
  <c r="Q3498" i="38"/>
  <c r="R3498" i="38"/>
  <c r="S3498" i="38"/>
  <c r="M3499" i="38"/>
  <c r="O3498" i="38"/>
  <c r="P3498" i="38"/>
  <c r="N3498" i="38"/>
  <c r="T3499" i="38"/>
  <c r="Q3499" i="38"/>
  <c r="M3500" i="38"/>
  <c r="R3499" i="38"/>
  <c r="S3499" i="38"/>
  <c r="O3499" i="38"/>
  <c r="P3499" i="38"/>
  <c r="N3499" i="38"/>
  <c r="N3500" i="38"/>
  <c r="M3501" i="38"/>
  <c r="T3500" i="38"/>
  <c r="Q3500" i="38"/>
  <c r="S3500" i="38"/>
  <c r="R3500" i="38"/>
  <c r="O3500" i="38"/>
  <c r="P3500" i="38"/>
  <c r="M3502" i="38"/>
  <c r="Q3501" i="38"/>
  <c r="R3501" i="38"/>
  <c r="T3501" i="38"/>
  <c r="S3501" i="38"/>
  <c r="O3501" i="38"/>
  <c r="P3501" i="38"/>
  <c r="N3501" i="38"/>
  <c r="N3502" i="38"/>
  <c r="M3503" i="38"/>
  <c r="S3502" i="38"/>
  <c r="Q3502" i="38"/>
  <c r="T3502" i="38"/>
  <c r="R3502" i="38"/>
  <c r="O3502" i="38"/>
  <c r="P3502" i="38"/>
  <c r="R3503" i="38"/>
  <c r="T3503" i="38"/>
  <c r="S3503" i="38"/>
  <c r="M3504" i="38"/>
  <c r="Q3503" i="38"/>
  <c r="O3503" i="38"/>
  <c r="P3503" i="38"/>
  <c r="N3503" i="38"/>
  <c r="Q3504" i="38"/>
  <c r="M3505" i="38"/>
  <c r="T3504" i="38"/>
  <c r="S3504" i="38"/>
  <c r="R3504" i="38"/>
  <c r="O3504" i="38"/>
  <c r="P3504" i="38"/>
  <c r="N3504" i="38"/>
  <c r="N3505" i="38"/>
  <c r="R3505" i="38"/>
  <c r="T3505" i="38"/>
  <c r="Q3505" i="38"/>
  <c r="S3505" i="38"/>
  <c r="M3506" i="38"/>
  <c r="O3505" i="38"/>
  <c r="P3505" i="38"/>
  <c r="M3507" i="38"/>
  <c r="Q3506" i="38"/>
  <c r="R3506" i="38"/>
  <c r="T3506" i="38"/>
  <c r="S3506" i="38"/>
  <c r="O3506" i="38"/>
  <c r="P3506" i="38"/>
  <c r="N3506" i="38"/>
  <c r="R3507" i="38"/>
  <c r="Q3507" i="38"/>
  <c r="M3508" i="38"/>
  <c r="T3507" i="38"/>
  <c r="S3507" i="38"/>
  <c r="O3507" i="38"/>
  <c r="P3507" i="38"/>
  <c r="N3507" i="38"/>
  <c r="R3508" i="38"/>
  <c r="T3508" i="38"/>
  <c r="Q3508" i="38"/>
  <c r="S3508" i="38"/>
  <c r="M3509" i="38"/>
  <c r="O3508" i="38"/>
  <c r="P3508" i="38"/>
  <c r="N3508" i="38"/>
  <c r="T3509" i="38"/>
  <c r="R3509" i="38"/>
  <c r="S3509" i="38"/>
  <c r="M3510" i="38"/>
  <c r="Q3509" i="38"/>
  <c r="O3509" i="38"/>
  <c r="N3509" i="38"/>
  <c r="P3509" i="38"/>
  <c r="T3510" i="38"/>
  <c r="S3510" i="38"/>
  <c r="M3511" i="38"/>
  <c r="Q3510" i="38"/>
  <c r="R3510" i="38"/>
  <c r="O3510" i="38"/>
  <c r="P3510" i="38"/>
  <c r="N3510" i="38"/>
  <c r="S3511" i="38"/>
  <c r="M3512" i="38"/>
  <c r="R3511" i="38"/>
  <c r="T3511" i="38"/>
  <c r="Q3511" i="38"/>
  <c r="O3511" i="38"/>
  <c r="P3511" i="38"/>
  <c r="N3511" i="38"/>
  <c r="R3512" i="38"/>
  <c r="T3512" i="38"/>
  <c r="M3513" i="38"/>
  <c r="S3512" i="38"/>
  <c r="Q3512" i="38"/>
  <c r="O3512" i="38"/>
  <c r="N3512" i="38"/>
  <c r="P3512" i="38"/>
  <c r="M3514" i="38"/>
  <c r="Q3513" i="38"/>
  <c r="R3513" i="38"/>
  <c r="S3513" i="38"/>
  <c r="T3513" i="38"/>
  <c r="O3513" i="38"/>
  <c r="N3513" i="38"/>
  <c r="P3513" i="38"/>
  <c r="M3515" i="38"/>
  <c r="R3514" i="38"/>
  <c r="T3514" i="38"/>
  <c r="Q3514" i="38"/>
  <c r="S3514" i="38"/>
  <c r="O3514" i="38"/>
  <c r="P3514" i="38"/>
  <c r="N3514" i="38"/>
  <c r="M3516" i="38"/>
  <c r="R3515" i="38"/>
  <c r="T3515" i="38"/>
  <c r="Q3515" i="38"/>
  <c r="S3515" i="38"/>
  <c r="O3515" i="38"/>
  <c r="N3515" i="38"/>
  <c r="P3515" i="38"/>
  <c r="S3516" i="38"/>
  <c r="R3516" i="38"/>
  <c r="T3516" i="38"/>
  <c r="M3517" i="38"/>
  <c r="Q3516" i="38"/>
  <c r="O3516" i="38"/>
  <c r="P3516" i="38"/>
  <c r="N3516" i="38"/>
  <c r="M3518" i="38"/>
  <c r="Q3517" i="38"/>
  <c r="R3517" i="38"/>
  <c r="T3517" i="38"/>
  <c r="S3517" i="38"/>
  <c r="O3517" i="38"/>
  <c r="N3517" i="38"/>
  <c r="P3517" i="38"/>
  <c r="T3518" i="38"/>
  <c r="M3519" i="38"/>
  <c r="S3518" i="38"/>
  <c r="Q3518" i="38"/>
  <c r="R3518" i="38"/>
  <c r="O3518" i="38"/>
  <c r="P3518" i="38"/>
  <c r="N3518" i="38"/>
  <c r="T3519" i="38"/>
  <c r="S3519" i="38"/>
  <c r="M3520" i="38"/>
  <c r="R3519" i="38"/>
  <c r="Q3519" i="38"/>
  <c r="O3519" i="38"/>
  <c r="P3519" i="38"/>
  <c r="N3519" i="38"/>
  <c r="T3520" i="38"/>
  <c r="S3520" i="38"/>
  <c r="M3521" i="38"/>
  <c r="Q3520" i="38"/>
  <c r="R3520" i="38"/>
  <c r="O3520" i="38"/>
  <c r="N3520" i="38"/>
  <c r="P3520" i="38"/>
  <c r="T3521" i="38"/>
  <c r="S3521" i="38"/>
  <c r="M3522" i="38"/>
  <c r="R3521" i="38"/>
  <c r="Q3521" i="38"/>
  <c r="O3521" i="38"/>
  <c r="N3521" i="38"/>
  <c r="P3521" i="38"/>
  <c r="Q3522" i="38"/>
  <c r="R3522" i="38"/>
  <c r="T3522" i="38"/>
  <c r="S3522" i="38"/>
  <c r="M3523" i="38"/>
  <c r="O3522" i="38"/>
  <c r="P3522" i="38"/>
  <c r="N3522" i="38"/>
  <c r="M3524" i="38"/>
  <c r="R3523" i="38"/>
  <c r="T3523" i="38"/>
  <c r="Q3523" i="38"/>
  <c r="S3523" i="38"/>
  <c r="O3523" i="38"/>
  <c r="P3523" i="38"/>
  <c r="N3523" i="38"/>
  <c r="Q3524" i="38"/>
  <c r="R3524" i="38"/>
  <c r="T3524" i="38"/>
  <c r="M3525" i="38"/>
  <c r="S3524" i="38"/>
  <c r="O3524" i="38"/>
  <c r="P3524" i="38"/>
  <c r="N3524" i="38"/>
  <c r="M3526" i="38"/>
  <c r="S3525" i="38"/>
  <c r="R3525" i="38"/>
  <c r="Q3525" i="38"/>
  <c r="T3525" i="38"/>
  <c r="O3525" i="38"/>
  <c r="P3525" i="38"/>
  <c r="N3525" i="38"/>
  <c r="R3526" i="38"/>
  <c r="T3526" i="38"/>
  <c r="Q3526" i="38"/>
  <c r="S3526" i="38"/>
  <c r="M3527" i="38"/>
  <c r="O3526" i="38"/>
  <c r="P3526" i="38"/>
  <c r="N3526" i="38"/>
  <c r="T3527" i="38"/>
  <c r="Q3527" i="38"/>
  <c r="S3527" i="38"/>
  <c r="M3528" i="38"/>
  <c r="R3527" i="38"/>
  <c r="O3527" i="38"/>
  <c r="P3527" i="38"/>
  <c r="N3527" i="38"/>
  <c r="T3528" i="38"/>
  <c r="Q3528" i="38"/>
  <c r="M3529" i="38"/>
  <c r="R3528" i="38"/>
  <c r="S3528" i="38"/>
  <c r="O3528" i="38"/>
  <c r="P3528" i="38"/>
  <c r="N3528" i="38"/>
  <c r="N3529" i="38"/>
  <c r="T3529" i="38"/>
  <c r="M3530" i="38"/>
  <c r="N3530" i="38"/>
  <c r="Q3529" i="38"/>
  <c r="S3529" i="38"/>
  <c r="R3529" i="38"/>
  <c r="O3529" i="38"/>
  <c r="P3529" i="38"/>
  <c r="T3530" i="38"/>
  <c r="R3530" i="38"/>
  <c r="Q3530" i="38"/>
  <c r="M3531" i="38"/>
  <c r="S3530" i="38"/>
  <c r="O3530" i="38"/>
  <c r="P3530" i="38"/>
  <c r="T3531" i="38"/>
  <c r="Q3531" i="38"/>
  <c r="S3531" i="38"/>
  <c r="R3531" i="38"/>
  <c r="M3532" i="38"/>
  <c r="O3531" i="38"/>
  <c r="P3531" i="38"/>
  <c r="N3531" i="38"/>
  <c r="N3532" i="38"/>
  <c r="T3532" i="38"/>
  <c r="S3532" i="38"/>
  <c r="R3532" i="38"/>
  <c r="M3533" i="38"/>
  <c r="Q3532" i="38"/>
  <c r="O3532" i="38"/>
  <c r="P3532" i="38"/>
  <c r="S3533" i="38"/>
  <c r="R3533" i="38"/>
  <c r="T3533" i="38"/>
  <c r="Q3533" i="38"/>
  <c r="M3534" i="38"/>
  <c r="O3533" i="38"/>
  <c r="P3533" i="38"/>
  <c r="N3533" i="38"/>
  <c r="N3534" i="38"/>
  <c r="R3534" i="38"/>
  <c r="T3534" i="38"/>
  <c r="Q3534" i="38"/>
  <c r="M3535" i="38"/>
  <c r="S3534" i="38"/>
  <c r="O3534" i="38"/>
  <c r="P3534" i="38"/>
  <c r="T3535" i="38"/>
  <c r="S3535" i="38"/>
  <c r="Q3535" i="38"/>
  <c r="M3536" i="38"/>
  <c r="R3535" i="38"/>
  <c r="O3535" i="38"/>
  <c r="P3535" i="38"/>
  <c r="N3535" i="38"/>
  <c r="N3536" i="38"/>
  <c r="S3536" i="38"/>
  <c r="M3537" i="38"/>
  <c r="R3536" i="38"/>
  <c r="Q3536" i="38"/>
  <c r="T3536" i="38"/>
  <c r="O3536" i="38"/>
  <c r="P3536" i="38"/>
  <c r="S3537" i="38"/>
  <c r="Q3537" i="38"/>
  <c r="T3537" i="38"/>
  <c r="M3538" i="38"/>
  <c r="R3537" i="38"/>
  <c r="O3537" i="38"/>
  <c r="P3537" i="38"/>
  <c r="N3537" i="38"/>
  <c r="N3538" i="38"/>
  <c r="Q3538" i="38"/>
  <c r="T3538" i="38"/>
  <c r="M3539" i="38"/>
  <c r="R3538" i="38"/>
  <c r="S3538" i="38"/>
  <c r="O3538" i="38"/>
  <c r="P3538" i="38"/>
  <c r="S3539" i="38"/>
  <c r="T3539" i="38"/>
  <c r="M3540" i="38"/>
  <c r="R3539" i="38"/>
  <c r="Q3539" i="38"/>
  <c r="O3539" i="38"/>
  <c r="P3539" i="38"/>
  <c r="N3539" i="38"/>
  <c r="N3540" i="38"/>
  <c r="T3540" i="38"/>
  <c r="M3541" i="38"/>
  <c r="Q3540" i="38"/>
  <c r="S3540" i="38"/>
  <c r="R3540" i="38"/>
  <c r="O3540" i="38"/>
  <c r="P3540" i="38"/>
  <c r="M3542" i="38"/>
  <c r="R3541" i="38"/>
  <c r="S3541" i="38"/>
  <c r="Q3541" i="38"/>
  <c r="T3541" i="38"/>
  <c r="O3541" i="38"/>
  <c r="P3541" i="38"/>
  <c r="N3541" i="38"/>
  <c r="N3542" i="38"/>
  <c r="M3543" i="38"/>
  <c r="Q3542" i="38"/>
  <c r="R3542" i="38"/>
  <c r="T3542" i="38"/>
  <c r="S3542" i="38"/>
  <c r="O3542" i="38"/>
  <c r="P3542" i="38"/>
  <c r="M3544" i="38"/>
  <c r="T3543" i="38"/>
  <c r="R3543" i="38"/>
  <c r="S3543" i="38"/>
  <c r="Q3543" i="38"/>
  <c r="O3543" i="38"/>
  <c r="P3543" i="38"/>
  <c r="N3543" i="38"/>
  <c r="N3544" i="38"/>
  <c r="T3544" i="38"/>
  <c r="Q3544" i="38"/>
  <c r="S3544" i="38"/>
  <c r="M3545" i="38"/>
  <c r="R3544" i="38"/>
  <c r="O3544" i="38"/>
  <c r="P3544" i="38"/>
  <c r="T3545" i="38"/>
  <c r="M3546" i="38"/>
  <c r="R3545" i="38"/>
  <c r="S3545" i="38"/>
  <c r="Q3545" i="38"/>
  <c r="O3545" i="38"/>
  <c r="P3545" i="38"/>
  <c r="N3545" i="38"/>
  <c r="M3547" i="38"/>
  <c r="Q3546" i="38"/>
  <c r="T3546" i="38"/>
  <c r="R3546" i="38"/>
  <c r="S3546" i="38"/>
  <c r="O3546" i="38"/>
  <c r="P3546" i="38"/>
  <c r="N3546" i="38"/>
  <c r="N3547" i="38"/>
  <c r="M3548" i="38"/>
  <c r="T3547" i="38"/>
  <c r="S3547" i="38"/>
  <c r="R3547" i="38"/>
  <c r="Q3547" i="38"/>
  <c r="O3547" i="38"/>
  <c r="P3547" i="38"/>
  <c r="R3548" i="38"/>
  <c r="T3548" i="38"/>
  <c r="M3549" i="38"/>
  <c r="S3548" i="38"/>
  <c r="Q3548" i="38"/>
  <c r="O3548" i="38"/>
  <c r="P3548" i="38"/>
  <c r="N3548" i="38"/>
  <c r="N3549" i="38"/>
  <c r="M3550" i="38"/>
  <c r="S3549" i="38"/>
  <c r="R3549" i="38"/>
  <c r="T3549" i="38"/>
  <c r="Q3549" i="38"/>
  <c r="O3549" i="38"/>
  <c r="P3549" i="38"/>
  <c r="R3550" i="38"/>
  <c r="M3551" i="38"/>
  <c r="T3550" i="38"/>
  <c r="Q3550" i="38"/>
  <c r="S3550" i="38"/>
  <c r="O3550" i="38"/>
  <c r="P3550" i="38"/>
  <c r="N3550" i="38"/>
  <c r="N3551" i="38"/>
  <c r="T3551" i="38"/>
  <c r="S3551" i="38"/>
  <c r="R3551" i="38"/>
  <c r="M3552" i="38"/>
  <c r="Q3551" i="38"/>
  <c r="O3551" i="38"/>
  <c r="P3551" i="38"/>
  <c r="S3552" i="38"/>
  <c r="T3552" i="38"/>
  <c r="M3553" i="38"/>
  <c r="Q3552" i="38"/>
  <c r="R3552" i="38"/>
  <c r="O3552" i="38"/>
  <c r="P3552" i="38"/>
  <c r="N3552" i="38"/>
  <c r="Q3553" i="38"/>
  <c r="T3553" i="38"/>
  <c r="M3554" i="38"/>
  <c r="S3553" i="38"/>
  <c r="R3553" i="38"/>
  <c r="O3553" i="38"/>
  <c r="P3553" i="38"/>
  <c r="N3553" i="38"/>
  <c r="R3554" i="38"/>
  <c r="M3555" i="38"/>
  <c r="S3554" i="38"/>
  <c r="T3554" i="38"/>
  <c r="Q3554" i="38"/>
  <c r="O3554" i="38"/>
  <c r="P3554" i="38"/>
  <c r="N3554" i="38"/>
  <c r="Q3555" i="38"/>
  <c r="S3555" i="38"/>
  <c r="T3555" i="38"/>
  <c r="M3556" i="38"/>
  <c r="R3555" i="38"/>
  <c r="O3555" i="38"/>
  <c r="P3555" i="38"/>
  <c r="N3555" i="38"/>
  <c r="M3557" i="38"/>
  <c r="T3556" i="38"/>
  <c r="Q3556" i="38"/>
  <c r="R3556" i="38"/>
  <c r="S3556" i="38"/>
  <c r="O3556" i="38"/>
  <c r="P3556" i="38"/>
  <c r="N3556" i="38"/>
  <c r="Q3557" i="38"/>
  <c r="S3557" i="38"/>
  <c r="T3557" i="38"/>
  <c r="M3558" i="38"/>
  <c r="R3557" i="38"/>
  <c r="O3557" i="38"/>
  <c r="P3557" i="38"/>
  <c r="N3557" i="38"/>
  <c r="M3559" i="38"/>
  <c r="R3558" i="38"/>
  <c r="Q3558" i="38"/>
  <c r="S3558" i="38"/>
  <c r="T3558" i="38"/>
  <c r="O3558" i="38"/>
  <c r="N3558" i="38"/>
  <c r="P3558" i="38"/>
  <c r="M3560" i="38"/>
  <c r="R3559" i="38"/>
  <c r="Q3559" i="38"/>
  <c r="T3559" i="38"/>
  <c r="S3559" i="38"/>
  <c r="O3559" i="38"/>
  <c r="N3559" i="38"/>
  <c r="T3560" i="38"/>
  <c r="S3560" i="38"/>
  <c r="M3561" i="38"/>
  <c r="R3560" i="38"/>
  <c r="Q3560" i="38"/>
  <c r="O3560" i="38"/>
  <c r="N3560" i="38"/>
  <c r="P3559" i="38"/>
  <c r="P3560" i="38"/>
  <c r="R3561" i="38"/>
  <c r="Q3561" i="38"/>
  <c r="M3562" i="38"/>
  <c r="T3561" i="38"/>
  <c r="S3561" i="38"/>
  <c r="O3561" i="38"/>
  <c r="P3561" i="38"/>
  <c r="N3561" i="38"/>
  <c r="S3562" i="38"/>
  <c r="R3562" i="38"/>
  <c r="Q3562" i="38"/>
  <c r="M3563" i="38"/>
  <c r="T3562" i="38"/>
  <c r="O3562" i="38"/>
  <c r="N3562" i="38"/>
  <c r="P3562" i="38"/>
  <c r="S3563" i="38"/>
  <c r="M3564" i="38"/>
  <c r="T3563" i="38"/>
  <c r="R3563" i="38"/>
  <c r="Q3563" i="38"/>
  <c r="O3563" i="38"/>
  <c r="P3563" i="38"/>
  <c r="N3563" i="38"/>
  <c r="R3564" i="38"/>
  <c r="M3565" i="38"/>
  <c r="S3564" i="38"/>
  <c r="Q3564" i="38"/>
  <c r="T3564" i="38"/>
  <c r="O3564" i="38"/>
  <c r="N3564" i="38"/>
  <c r="Q3565" i="38"/>
  <c r="T3565" i="38"/>
  <c r="M3566" i="38"/>
  <c r="R3565" i="38"/>
  <c r="S3565" i="38"/>
  <c r="O3565" i="38"/>
  <c r="P3565" i="38"/>
  <c r="N3565" i="38"/>
  <c r="P3564" i="38"/>
  <c r="T3566" i="38"/>
  <c r="M3567" i="38"/>
  <c r="Q3566" i="38"/>
  <c r="R3566" i="38"/>
  <c r="S3566" i="38"/>
  <c r="O3566" i="38"/>
  <c r="P3566" i="38"/>
  <c r="N3566" i="38"/>
  <c r="T3567" i="38"/>
  <c r="S3567" i="38"/>
  <c r="Q3567" i="38"/>
  <c r="M3568" i="38"/>
  <c r="R3567" i="38"/>
  <c r="O3567" i="38"/>
  <c r="N3567" i="38"/>
  <c r="P3567" i="38"/>
  <c r="Q3568" i="38"/>
  <c r="R3568" i="38"/>
  <c r="T3568" i="38"/>
  <c r="M3569" i="38"/>
  <c r="S3568" i="38"/>
  <c r="O3568" i="38"/>
  <c r="N3568" i="38"/>
  <c r="P3568" i="38"/>
  <c r="S3569" i="38"/>
  <c r="R3569" i="38"/>
  <c r="M3570" i="38"/>
  <c r="Q3569" i="38"/>
  <c r="T3569" i="38"/>
  <c r="O3569" i="38"/>
  <c r="P3569" i="38"/>
  <c r="N3569" i="38"/>
  <c r="M3571" i="38"/>
  <c r="S3570" i="38"/>
  <c r="Q3570" i="38"/>
  <c r="R3570" i="38"/>
  <c r="T3570" i="38"/>
  <c r="O3570" i="38"/>
  <c r="P3570" i="38"/>
  <c r="N3570" i="38"/>
  <c r="T3571" i="38"/>
  <c r="M3572" i="38"/>
  <c r="Q3571" i="38"/>
  <c r="R3571" i="38"/>
  <c r="S3571" i="38"/>
  <c r="O3571" i="38"/>
  <c r="P3571" i="38"/>
  <c r="N3571" i="38"/>
  <c r="S3572" i="38"/>
  <c r="M3573" i="38"/>
  <c r="T3572" i="38"/>
  <c r="R3572" i="38"/>
  <c r="Q3572" i="38"/>
  <c r="O3572" i="38"/>
  <c r="P3572" i="38"/>
  <c r="N3572" i="38"/>
  <c r="R3573" i="38"/>
  <c r="S3573" i="38"/>
  <c r="Q3573" i="38"/>
  <c r="T3573" i="38"/>
  <c r="M3574" i="38"/>
  <c r="O3573" i="38"/>
  <c r="P3573" i="38"/>
  <c r="N3573" i="38"/>
  <c r="R3574" i="38"/>
  <c r="S3574" i="38"/>
  <c r="M3575" i="38"/>
  <c r="T3574" i="38"/>
  <c r="Q3574" i="38"/>
  <c r="O3574" i="38"/>
  <c r="P3574" i="38"/>
  <c r="N3574" i="38"/>
  <c r="M3576" i="38"/>
  <c r="R3575" i="38"/>
  <c r="T3575" i="38"/>
  <c r="S3575" i="38"/>
  <c r="Q3575" i="38"/>
  <c r="O3575" i="38"/>
  <c r="P3575" i="38"/>
  <c r="N3575" i="38"/>
  <c r="N3576" i="38"/>
  <c r="S3576" i="38"/>
  <c r="T3576" i="38"/>
  <c r="M3577" i="38"/>
  <c r="Q3576" i="38"/>
  <c r="R3576" i="38"/>
  <c r="O3576" i="38"/>
  <c r="P3576" i="38"/>
  <c r="T3577" i="38"/>
  <c r="R3577" i="38"/>
  <c r="Q3577" i="38"/>
  <c r="M3578" i="38"/>
  <c r="S3577" i="38"/>
  <c r="O3577" i="38"/>
  <c r="P3577" i="38"/>
  <c r="N3577" i="38"/>
  <c r="N3578" i="38"/>
  <c r="T3578" i="38"/>
  <c r="M3579" i="38"/>
  <c r="S3578" i="38"/>
  <c r="R3578" i="38"/>
  <c r="Q3578" i="38"/>
  <c r="O3578" i="38"/>
  <c r="P3578" i="38"/>
  <c r="S3579" i="38"/>
  <c r="R3579" i="38"/>
  <c r="Q3579" i="38"/>
  <c r="M3580" i="38"/>
  <c r="T3579" i="38"/>
  <c r="O3579" i="38"/>
  <c r="N3579" i="38"/>
  <c r="P3579" i="38"/>
  <c r="R3580" i="38"/>
  <c r="T3580" i="38"/>
  <c r="Q3580" i="38"/>
  <c r="S3580" i="38"/>
  <c r="M3581" i="38"/>
  <c r="O3580" i="38"/>
  <c r="P3580" i="38"/>
  <c r="N3580" i="38"/>
  <c r="N3581" i="38"/>
  <c r="M3582" i="38"/>
  <c r="S3581" i="38"/>
  <c r="Q3581" i="38"/>
  <c r="T3581" i="38"/>
  <c r="R3581" i="38"/>
  <c r="O3581" i="38"/>
  <c r="P3581" i="38"/>
  <c r="Q3582" i="38"/>
  <c r="M3583" i="38"/>
  <c r="S3582" i="38"/>
  <c r="R3582" i="38"/>
  <c r="T3582" i="38"/>
  <c r="O3582" i="38"/>
  <c r="P3582" i="38"/>
  <c r="N3582" i="38"/>
  <c r="N3583" i="38"/>
  <c r="T3583" i="38"/>
  <c r="R3583" i="38"/>
  <c r="Q3583" i="38"/>
  <c r="S3583" i="38"/>
  <c r="M3584" i="38"/>
  <c r="O3583" i="38"/>
  <c r="P3583" i="38"/>
  <c r="T3584" i="38"/>
  <c r="S3584" i="38"/>
  <c r="M3585" i="38"/>
  <c r="R3584" i="38"/>
  <c r="Q3584" i="38"/>
  <c r="O3584" i="38"/>
  <c r="P3584" i="38"/>
  <c r="N3584" i="38"/>
  <c r="N3585" i="38"/>
  <c r="Q3585" i="38"/>
  <c r="R3585" i="38"/>
  <c r="T3585" i="38"/>
  <c r="S3585" i="38"/>
  <c r="M3586" i="38"/>
  <c r="O3585" i="38"/>
  <c r="P3585" i="38"/>
  <c r="R3586" i="38"/>
  <c r="M3587" i="38"/>
  <c r="Q3586" i="38"/>
  <c r="S3586" i="38"/>
  <c r="T3586" i="38"/>
  <c r="O3586" i="38"/>
  <c r="P3586" i="38"/>
  <c r="N3586" i="38"/>
  <c r="N3587" i="38"/>
  <c r="R3587" i="38"/>
  <c r="T3587" i="38"/>
  <c r="Q3587" i="38"/>
  <c r="M3588" i="38"/>
  <c r="S3587" i="38"/>
  <c r="O3587" i="38"/>
  <c r="P3587" i="38"/>
  <c r="S3588" i="38"/>
  <c r="M3589" i="38"/>
  <c r="R3588" i="38"/>
  <c r="T3588" i="38"/>
  <c r="Q3588" i="38"/>
  <c r="O3588" i="38"/>
  <c r="P3588" i="38"/>
  <c r="N3588" i="38"/>
  <c r="N3589" i="38"/>
  <c r="M3590" i="38"/>
  <c r="T3589" i="38"/>
  <c r="S3589" i="38"/>
  <c r="R3589" i="38"/>
  <c r="Q3589" i="38"/>
  <c r="O3589" i="38"/>
  <c r="P3589" i="38"/>
  <c r="S3590" i="38"/>
  <c r="T3590" i="38"/>
  <c r="M3591" i="38"/>
  <c r="R3590" i="38"/>
  <c r="Q3590" i="38"/>
  <c r="O3590" i="38"/>
  <c r="P3590" i="38"/>
  <c r="N3590" i="38"/>
  <c r="N3591" i="38"/>
  <c r="R3591" i="38"/>
  <c r="S3591" i="38"/>
  <c r="T3591" i="38"/>
  <c r="Q3591" i="38"/>
  <c r="M3592" i="38"/>
  <c r="O3591" i="38"/>
  <c r="P3591" i="38"/>
  <c r="R3592" i="38"/>
  <c r="M3593" i="38"/>
  <c r="T3592" i="38"/>
  <c r="Q3592" i="38"/>
  <c r="S3592" i="38"/>
  <c r="O3592" i="38"/>
  <c r="P3592" i="38"/>
  <c r="N3592" i="38"/>
  <c r="N3593" i="38"/>
  <c r="M3594" i="38"/>
  <c r="R3593" i="38"/>
  <c r="Q3593" i="38"/>
  <c r="T3593" i="38"/>
  <c r="S3593" i="38"/>
  <c r="O3593" i="38"/>
  <c r="P3593" i="38"/>
  <c r="T3594" i="38"/>
  <c r="M3595" i="38"/>
  <c r="S3594" i="38"/>
  <c r="R3594" i="38"/>
  <c r="Q3594" i="38"/>
  <c r="O3594" i="38"/>
  <c r="P3594" i="38"/>
  <c r="N3594" i="38"/>
  <c r="N3595" i="38"/>
  <c r="S3595" i="38"/>
  <c r="Q3595" i="38"/>
  <c r="R3595" i="38"/>
  <c r="M3596" i="38"/>
  <c r="T3595" i="38"/>
  <c r="O3595" i="38"/>
  <c r="P3595" i="38"/>
  <c r="R3596" i="38"/>
  <c r="M3597" i="38"/>
  <c r="S3596" i="38"/>
  <c r="Q3596" i="38"/>
  <c r="T3596" i="38"/>
  <c r="O3596" i="38"/>
  <c r="P3596" i="38"/>
  <c r="N3596" i="38"/>
  <c r="N3597" i="38"/>
  <c r="M3598" i="38"/>
  <c r="S3597" i="38"/>
  <c r="Q3597" i="38"/>
  <c r="T3597" i="38"/>
  <c r="R3597" i="38"/>
  <c r="O3597" i="38"/>
  <c r="P3597" i="38"/>
  <c r="S3598" i="38"/>
  <c r="M3599" i="38"/>
  <c r="Q3598" i="38"/>
  <c r="R3598" i="38"/>
  <c r="T3598" i="38"/>
  <c r="O3598" i="38"/>
  <c r="P3598" i="38"/>
  <c r="N3598" i="38"/>
  <c r="R3599" i="38"/>
  <c r="Q3599" i="38"/>
  <c r="T3599" i="38"/>
  <c r="M3600" i="38"/>
  <c r="S3599" i="38"/>
  <c r="O3599" i="38"/>
  <c r="N3599" i="38"/>
  <c r="P3599" i="38"/>
  <c r="Q3600" i="38"/>
  <c r="T3600" i="38"/>
  <c r="R3600" i="38"/>
  <c r="M3601" i="38"/>
  <c r="S3600" i="38"/>
  <c r="O3600" i="38"/>
  <c r="P3600" i="38"/>
  <c r="N3600" i="38"/>
  <c r="M3602" i="38"/>
  <c r="T3601" i="38"/>
  <c r="Q3601" i="38"/>
  <c r="S3601" i="38"/>
  <c r="R3601" i="38"/>
  <c r="O3601" i="38"/>
  <c r="P3601" i="38"/>
  <c r="N3601" i="38"/>
  <c r="Q3602" i="38"/>
  <c r="T3602" i="38"/>
  <c r="R3602" i="38"/>
  <c r="S3602" i="38"/>
  <c r="M3603" i="38"/>
  <c r="O3602" i="38"/>
  <c r="P3602" i="38"/>
  <c r="N3602" i="38"/>
  <c r="R3603" i="38"/>
  <c r="Q3603" i="38"/>
  <c r="M3604" i="38"/>
  <c r="T3603" i="38"/>
  <c r="S3603" i="38"/>
  <c r="O3603" i="38"/>
  <c r="P3603" i="38"/>
  <c r="N3603" i="38"/>
  <c r="M3605" i="38"/>
  <c r="Q3604" i="38"/>
  <c r="S3604" i="38"/>
  <c r="R3604" i="38"/>
  <c r="T3604" i="38"/>
  <c r="O3604" i="38"/>
  <c r="P3604" i="38"/>
  <c r="N3604" i="38"/>
  <c r="M3606" i="38"/>
  <c r="R3605" i="38"/>
  <c r="Q3605" i="38"/>
  <c r="T3605" i="38"/>
  <c r="S3605" i="38"/>
  <c r="O3605" i="38"/>
  <c r="N3605" i="38"/>
  <c r="P3605" i="38"/>
  <c r="S3606" i="38"/>
  <c r="Q3606" i="38"/>
  <c r="R3606" i="38"/>
  <c r="T3606" i="38"/>
  <c r="M3607" i="38"/>
  <c r="O3606" i="38"/>
  <c r="N3606" i="38"/>
  <c r="T3607" i="38"/>
  <c r="R3607" i="38"/>
  <c r="Q3607" i="38"/>
  <c r="M3608" i="38"/>
  <c r="S3607" i="38"/>
  <c r="O3607" i="38"/>
  <c r="P3607" i="38"/>
  <c r="N3607" i="38"/>
  <c r="P3606" i="38"/>
  <c r="T3608" i="38"/>
  <c r="Q3608" i="38"/>
  <c r="S3608" i="38"/>
  <c r="M3609" i="38"/>
  <c r="R3608" i="38"/>
  <c r="O3608" i="38"/>
  <c r="P3608" i="38"/>
  <c r="N3608" i="38"/>
  <c r="Q3609" i="38"/>
  <c r="M3610" i="38"/>
  <c r="S3609" i="38"/>
  <c r="T3609" i="38"/>
  <c r="R3609" i="38"/>
  <c r="O3609" i="38"/>
  <c r="P3609" i="38"/>
  <c r="N3609" i="38"/>
  <c r="Q3610" i="38"/>
  <c r="S3610" i="38"/>
  <c r="M3611" i="38"/>
  <c r="T3610" i="38"/>
  <c r="R3610" i="38"/>
  <c r="O3610" i="38"/>
  <c r="P3610" i="38"/>
  <c r="N3610" i="38"/>
  <c r="N3611" i="38"/>
  <c r="R3611" i="38"/>
  <c r="Q3611" i="38"/>
  <c r="S3611" i="38"/>
  <c r="M3612" i="38"/>
  <c r="T3611" i="38"/>
  <c r="O3611" i="38"/>
  <c r="P3611" i="38"/>
  <c r="S3612" i="38"/>
  <c r="R3612" i="38"/>
  <c r="T3612" i="38"/>
  <c r="M3613" i="38"/>
  <c r="Q3612" i="38"/>
  <c r="O3612" i="38"/>
  <c r="P3612" i="38"/>
  <c r="N3612" i="38"/>
  <c r="N3613" i="38"/>
  <c r="S3613" i="38"/>
  <c r="T3613" i="38"/>
  <c r="M3614" i="38"/>
  <c r="Q3613" i="38"/>
  <c r="R3613" i="38"/>
  <c r="O3613" i="38"/>
  <c r="P3613" i="38"/>
  <c r="T3614" i="38"/>
  <c r="R3614" i="38"/>
  <c r="S3614" i="38"/>
  <c r="M3615" i="38"/>
  <c r="Q3614" i="38"/>
  <c r="O3614" i="38"/>
  <c r="P3614" i="38"/>
  <c r="N3614" i="38"/>
  <c r="Q3615" i="38"/>
  <c r="M3616" i="38"/>
  <c r="T3615" i="38"/>
  <c r="S3615" i="38"/>
  <c r="R3615" i="38"/>
  <c r="O3615" i="38"/>
  <c r="P3615" i="38"/>
  <c r="N3615" i="38"/>
  <c r="S3616" i="38"/>
  <c r="M3617" i="38"/>
  <c r="Q3616" i="38"/>
  <c r="T3616" i="38"/>
  <c r="R3616" i="38"/>
  <c r="O3616" i="38"/>
  <c r="P3616" i="38"/>
  <c r="N3616" i="38"/>
  <c r="T3617" i="38"/>
  <c r="Q3617" i="38"/>
  <c r="S3617" i="38"/>
  <c r="M3618" i="38"/>
  <c r="R3617" i="38"/>
  <c r="O3617" i="38"/>
  <c r="P3617" i="38"/>
  <c r="N3617" i="38"/>
  <c r="R3618" i="38"/>
  <c r="T3618" i="38"/>
  <c r="M3619" i="38"/>
  <c r="Q3618" i="38"/>
  <c r="S3618" i="38"/>
  <c r="O3618" i="38"/>
  <c r="P3618" i="38"/>
  <c r="N3618" i="38"/>
  <c r="N3619" i="38"/>
  <c r="S3619" i="38"/>
  <c r="Q3619" i="38"/>
  <c r="M3620" i="38"/>
  <c r="R3619" i="38"/>
  <c r="T3619" i="38"/>
  <c r="O3619" i="38"/>
  <c r="P3619" i="38"/>
  <c r="R3620" i="38"/>
  <c r="Q3620" i="38"/>
  <c r="M3621" i="38"/>
  <c r="T3620" i="38"/>
  <c r="S3620" i="38"/>
  <c r="O3620" i="38"/>
  <c r="P3620" i="38"/>
  <c r="N3620" i="38"/>
  <c r="N3621" i="38"/>
  <c r="T3621" i="38"/>
  <c r="Q3621" i="38"/>
  <c r="R3621" i="38"/>
  <c r="M3622" i="38"/>
  <c r="S3621" i="38"/>
  <c r="O3621" i="38"/>
  <c r="P3621" i="38"/>
  <c r="M3623" i="38"/>
  <c r="S3622" i="38"/>
  <c r="T3622" i="38"/>
  <c r="Q3622" i="38"/>
  <c r="R3622" i="38"/>
  <c r="O3622" i="38"/>
  <c r="P3622" i="38"/>
  <c r="N3622" i="38"/>
  <c r="N3623" i="38"/>
  <c r="M3624" i="38"/>
  <c r="T3623" i="38"/>
  <c r="R3623" i="38"/>
  <c r="Q3623" i="38"/>
  <c r="S3623" i="38"/>
  <c r="O3623" i="38"/>
  <c r="P3623" i="38"/>
  <c r="Q3624" i="38"/>
  <c r="R3624" i="38"/>
  <c r="T3624" i="38"/>
  <c r="S3624" i="38"/>
  <c r="M3625" i="38"/>
  <c r="O3624" i="38"/>
  <c r="P3624" i="38"/>
  <c r="N3624" i="38"/>
  <c r="N3625" i="38"/>
  <c r="S3625" i="38"/>
  <c r="M3626" i="38"/>
  <c r="T3625" i="38"/>
  <c r="R3625" i="38"/>
  <c r="Q3625" i="38"/>
  <c r="O3625" i="38"/>
  <c r="P3625" i="38"/>
  <c r="Q3626" i="38"/>
  <c r="S3626" i="38"/>
  <c r="M3627" i="38"/>
  <c r="R3626" i="38"/>
  <c r="T3626" i="38"/>
  <c r="O3626" i="38"/>
  <c r="P3626" i="38"/>
  <c r="N3626" i="38"/>
  <c r="S3627" i="38"/>
  <c r="R3627" i="38"/>
  <c r="T3627" i="38"/>
  <c r="Q3627" i="38"/>
  <c r="M3628" i="38"/>
  <c r="O3627" i="38"/>
  <c r="P3627" i="38"/>
  <c r="N3627" i="38"/>
  <c r="N3628" i="38"/>
  <c r="T3628" i="38"/>
  <c r="M3629" i="38"/>
  <c r="Q3628" i="38"/>
  <c r="R3628" i="38"/>
  <c r="S3628" i="38"/>
  <c r="O3628" i="38"/>
  <c r="P3628" i="38"/>
  <c r="Q3629" i="38"/>
  <c r="T3629" i="38"/>
  <c r="R3629" i="38"/>
  <c r="M3630" i="38"/>
  <c r="S3629" i="38"/>
  <c r="O3629" i="38"/>
  <c r="P3629" i="38"/>
  <c r="N3629" i="38"/>
  <c r="N3630" i="38"/>
  <c r="S3630" i="38"/>
  <c r="M3631" i="38"/>
  <c r="R3630" i="38"/>
  <c r="T3630" i="38"/>
  <c r="Q3630" i="38"/>
  <c r="O3630" i="38"/>
  <c r="P3630" i="38"/>
  <c r="M3632" i="38"/>
  <c r="R3631" i="38"/>
  <c r="T3631" i="38"/>
  <c r="Q3631" i="38"/>
  <c r="S3631" i="38"/>
  <c r="O3631" i="38"/>
  <c r="P3631" i="38"/>
  <c r="N3631" i="38"/>
  <c r="N3632" i="38"/>
  <c r="S3632" i="38"/>
  <c r="M3633" i="38"/>
  <c r="R3632" i="38"/>
  <c r="T3632" i="38"/>
  <c r="Q3632" i="38"/>
  <c r="O3632" i="38"/>
  <c r="P3632" i="38"/>
  <c r="T3633" i="38"/>
  <c r="Q3633" i="38"/>
  <c r="M3634" i="38"/>
  <c r="R3633" i="38"/>
  <c r="S3633" i="38"/>
  <c r="O3633" i="38"/>
  <c r="P3633" i="38"/>
  <c r="N3633" i="38"/>
  <c r="N3634" i="38"/>
  <c r="Q3634" i="38"/>
  <c r="R3634" i="38"/>
  <c r="M3635" i="38"/>
  <c r="T3634" i="38"/>
  <c r="S3634" i="38"/>
  <c r="O3634" i="38"/>
  <c r="P3634" i="38"/>
  <c r="T3635" i="38"/>
  <c r="S3635" i="38"/>
  <c r="Q3635" i="38"/>
  <c r="R3635" i="38"/>
  <c r="M3636" i="38"/>
  <c r="O3635" i="38"/>
  <c r="P3635" i="38"/>
  <c r="N3635" i="38"/>
  <c r="N3636" i="38"/>
  <c r="Q3636" i="38"/>
  <c r="T3636" i="38"/>
  <c r="S3636" i="38"/>
  <c r="M3637" i="38"/>
  <c r="R3636" i="38"/>
  <c r="O3636" i="38"/>
  <c r="P3636" i="38"/>
  <c r="M3638" i="38"/>
  <c r="S3637" i="38"/>
  <c r="Q3637" i="38"/>
  <c r="T3637" i="38"/>
  <c r="R3637" i="38"/>
  <c r="O3637" i="38"/>
  <c r="P3637" i="38"/>
  <c r="N3637" i="38"/>
  <c r="N3638" i="38"/>
  <c r="R3638" i="38"/>
  <c r="S3638" i="38"/>
  <c r="Q3638" i="38"/>
  <c r="T3638" i="38"/>
  <c r="M3639" i="38"/>
  <c r="O3638" i="38"/>
  <c r="P3638" i="38"/>
  <c r="M3640" i="38"/>
  <c r="Q3639" i="38"/>
  <c r="R3639" i="38"/>
  <c r="T3639" i="38"/>
  <c r="S3639" i="38"/>
  <c r="O3639" i="38"/>
  <c r="P3639" i="38"/>
  <c r="N3639" i="38"/>
  <c r="N3640" i="38"/>
  <c r="M3641" i="38"/>
  <c r="T3640" i="38"/>
  <c r="S3640" i="38"/>
  <c r="Q3640" i="38"/>
  <c r="R3640" i="38"/>
  <c r="O3640" i="38"/>
  <c r="P3640" i="38"/>
  <c r="Q3641" i="38"/>
  <c r="M3642" i="38"/>
  <c r="S3641" i="38"/>
  <c r="R3641" i="38"/>
  <c r="T3641" i="38"/>
  <c r="O3641" i="38"/>
  <c r="P3641" i="38"/>
  <c r="N3641" i="38"/>
  <c r="N3642" i="38"/>
  <c r="T3642" i="38"/>
  <c r="S3642" i="38"/>
  <c r="Q3642" i="38"/>
  <c r="M3643" i="38"/>
  <c r="R3642" i="38"/>
  <c r="O3642" i="38"/>
  <c r="P3642" i="38"/>
  <c r="S3643" i="38"/>
  <c r="M3644" i="38"/>
  <c r="Q3643" i="38"/>
  <c r="R3643" i="38"/>
  <c r="T3643" i="38"/>
  <c r="O3643" i="38"/>
  <c r="P3643" i="38"/>
  <c r="N3643" i="38"/>
  <c r="S3644" i="38"/>
  <c r="Q3644" i="38"/>
  <c r="R3644" i="38"/>
  <c r="T3644" i="38"/>
  <c r="M3645" i="38"/>
  <c r="O3644" i="38"/>
  <c r="P3644" i="38"/>
  <c r="N3644" i="38"/>
  <c r="N3645" i="38"/>
  <c r="R3645" i="38"/>
  <c r="T3645" i="38"/>
  <c r="S3645" i="38"/>
  <c r="Q3645" i="38"/>
  <c r="M3646" i="38"/>
  <c r="O3645" i="38"/>
  <c r="P3645" i="38"/>
  <c r="S3646" i="38"/>
  <c r="Q3646" i="38"/>
  <c r="T3646" i="38"/>
  <c r="R3646" i="38"/>
  <c r="M3647" i="38"/>
  <c r="O3646" i="38"/>
  <c r="P3646" i="38"/>
  <c r="N3646" i="38"/>
  <c r="T3647" i="38"/>
  <c r="M3648" i="38"/>
  <c r="R3647" i="38"/>
  <c r="S3647" i="38"/>
  <c r="Q3647" i="38"/>
  <c r="O3647" i="38"/>
  <c r="P3647" i="38"/>
  <c r="N3647" i="38"/>
  <c r="T3648" i="38"/>
  <c r="S3648" i="38"/>
  <c r="M3649" i="38"/>
  <c r="Q3648" i="38"/>
  <c r="R3648" i="38"/>
  <c r="O3648" i="38"/>
  <c r="P3648" i="38"/>
  <c r="N3648" i="38"/>
  <c r="M3650" i="38"/>
  <c r="R3649" i="38"/>
  <c r="T3649" i="38"/>
  <c r="S3649" i="38"/>
  <c r="Q3649" i="38"/>
  <c r="O3649" i="38"/>
  <c r="P3649" i="38"/>
  <c r="N3649" i="38"/>
  <c r="R3650" i="38"/>
  <c r="T3650" i="38"/>
  <c r="M3651" i="38"/>
  <c r="S3650" i="38"/>
  <c r="Q3650" i="38"/>
  <c r="O3650" i="38"/>
  <c r="P3650" i="38"/>
  <c r="N3650" i="38"/>
  <c r="M3652" i="38"/>
  <c r="R3651" i="38"/>
  <c r="Q3651" i="38"/>
  <c r="T3651" i="38"/>
  <c r="S3651" i="38"/>
  <c r="O3651" i="38"/>
  <c r="P3651" i="38"/>
  <c r="N3651" i="38"/>
  <c r="T3652" i="38"/>
  <c r="S3652" i="38"/>
  <c r="Q3652" i="38"/>
  <c r="R3652" i="38"/>
  <c r="M3653" i="38"/>
  <c r="O3652" i="38"/>
  <c r="P3652" i="38"/>
  <c r="N3652" i="38"/>
  <c r="Q3653" i="38"/>
  <c r="R3653" i="38"/>
  <c r="T3653" i="38"/>
  <c r="S3653" i="38"/>
  <c r="M3654" i="38"/>
  <c r="O3653" i="38"/>
  <c r="P3653" i="38"/>
  <c r="N3653" i="38"/>
  <c r="M3655" i="38"/>
  <c r="S3654" i="38"/>
  <c r="T3654" i="38"/>
  <c r="Q3654" i="38"/>
  <c r="R3654" i="38"/>
  <c r="O3654" i="38"/>
  <c r="P3654" i="38"/>
  <c r="N3654" i="38"/>
  <c r="R3655" i="38"/>
  <c r="M3656" i="38"/>
  <c r="Q3655" i="38"/>
  <c r="T3655" i="38"/>
  <c r="S3655" i="38"/>
  <c r="O3655" i="38"/>
  <c r="P3655" i="38"/>
  <c r="N3655" i="38"/>
  <c r="M3657" i="38"/>
  <c r="T3656" i="38"/>
  <c r="R3656" i="38"/>
  <c r="S3656" i="38"/>
  <c r="Q3656" i="38"/>
  <c r="O3656" i="38"/>
  <c r="P3656" i="38"/>
  <c r="N3656" i="38"/>
  <c r="N3657" i="38"/>
  <c r="T3657" i="38"/>
  <c r="S3657" i="38"/>
  <c r="R3657" i="38"/>
  <c r="Q3657" i="38"/>
  <c r="M3658" i="38"/>
  <c r="O3657" i="38"/>
  <c r="P3657" i="38"/>
  <c r="M3659" i="38"/>
  <c r="Q3658" i="38"/>
  <c r="T3658" i="38"/>
  <c r="R3658" i="38"/>
  <c r="S3658" i="38"/>
  <c r="O3658" i="38"/>
  <c r="P3658" i="38"/>
  <c r="N3658" i="38"/>
  <c r="N3659" i="38"/>
  <c r="T3659" i="38"/>
  <c r="R3659" i="38"/>
  <c r="S3659" i="38"/>
  <c r="Q3659" i="38"/>
  <c r="M3660" i="38"/>
  <c r="O3659" i="38"/>
  <c r="P3659" i="38"/>
  <c r="R3660" i="38"/>
  <c r="M3661" i="38"/>
  <c r="S3660" i="38"/>
  <c r="T3660" i="38"/>
  <c r="Q3660" i="38"/>
  <c r="O3660" i="38"/>
  <c r="P3660" i="38"/>
  <c r="N3660" i="38"/>
  <c r="S3661" i="38"/>
  <c r="M3662" i="38"/>
  <c r="Q3661" i="38"/>
  <c r="R3661" i="38"/>
  <c r="T3661" i="38"/>
  <c r="O3661" i="38"/>
  <c r="P3661" i="38"/>
  <c r="N3661" i="38"/>
  <c r="R3662" i="38"/>
  <c r="Q3662" i="38"/>
  <c r="M3663" i="38"/>
  <c r="T3662" i="38"/>
  <c r="S3662" i="38"/>
  <c r="O3662" i="38"/>
  <c r="P3662" i="38"/>
  <c r="N3662" i="38"/>
  <c r="R3663" i="38"/>
  <c r="Q3663" i="38"/>
  <c r="T3663" i="38"/>
  <c r="M3664" i="38"/>
  <c r="S3663" i="38"/>
  <c r="O3663" i="38"/>
  <c r="N3663" i="38"/>
  <c r="P3663" i="38"/>
  <c r="S3664" i="38"/>
  <c r="R3664" i="38"/>
  <c r="Q3664" i="38"/>
  <c r="T3664" i="38"/>
  <c r="M3665" i="38"/>
  <c r="O3664" i="38"/>
  <c r="N3664" i="38"/>
  <c r="T3665" i="38"/>
  <c r="S3665" i="38"/>
  <c r="M3666" i="38"/>
  <c r="R3665" i="38"/>
  <c r="Q3665" i="38"/>
  <c r="O3665" i="38"/>
  <c r="P3665" i="38"/>
  <c r="N3665" i="38"/>
  <c r="P3664" i="38"/>
  <c r="Q3666" i="38"/>
  <c r="T3666" i="38"/>
  <c r="M3667" i="38"/>
  <c r="S3666" i="38"/>
  <c r="R3666" i="38"/>
  <c r="O3666" i="38"/>
  <c r="N3666" i="38"/>
  <c r="P3666" i="38"/>
  <c r="S3667" i="38"/>
  <c r="M3668" i="38"/>
  <c r="Q3667" i="38"/>
  <c r="T3667" i="38"/>
  <c r="R3667" i="38"/>
  <c r="O3667" i="38"/>
  <c r="N3667" i="38"/>
  <c r="P3667" i="38"/>
  <c r="Q3668" i="38"/>
  <c r="R3668" i="38"/>
  <c r="S3668" i="38"/>
  <c r="M3669" i="38"/>
  <c r="T3668" i="38"/>
  <c r="O3668" i="38"/>
  <c r="N3668" i="38"/>
  <c r="T3669" i="38"/>
  <c r="Q3669" i="38"/>
  <c r="M3670" i="38"/>
  <c r="R3669" i="38"/>
  <c r="S3669" i="38"/>
  <c r="O3669" i="38"/>
  <c r="N3669" i="38"/>
  <c r="P3668" i="38"/>
  <c r="P3669" i="38"/>
  <c r="M3671" i="38"/>
  <c r="T3670" i="38"/>
  <c r="Q3670" i="38"/>
  <c r="S3670" i="38"/>
  <c r="R3670" i="38"/>
  <c r="O3670" i="38"/>
  <c r="P3670" i="38"/>
  <c r="N3670" i="38"/>
  <c r="M3672" i="38"/>
  <c r="T3671" i="38"/>
  <c r="R3671" i="38"/>
  <c r="S3671" i="38"/>
  <c r="Q3671" i="38"/>
  <c r="O3671" i="38"/>
  <c r="P3671" i="38"/>
  <c r="N3671" i="38"/>
  <c r="S3672" i="38"/>
  <c r="Q3672" i="38"/>
  <c r="T3672" i="38"/>
  <c r="M3673" i="38"/>
  <c r="R3672" i="38"/>
  <c r="O3672" i="38"/>
  <c r="N3672" i="38"/>
  <c r="P3672" i="38"/>
  <c r="S3673" i="38"/>
  <c r="R3673" i="38"/>
  <c r="M3674" i="38"/>
  <c r="Q3673" i="38"/>
  <c r="T3673" i="38"/>
  <c r="O3673" i="38"/>
  <c r="N3673" i="38"/>
  <c r="R3674" i="38"/>
  <c r="Q3674" i="38"/>
  <c r="T3674" i="38"/>
  <c r="S3674" i="38"/>
  <c r="M3675" i="38"/>
  <c r="O3674" i="38"/>
  <c r="P3674" i="38"/>
  <c r="N3674" i="38"/>
  <c r="P3673" i="38"/>
  <c r="M3676" i="38"/>
  <c r="T3675" i="38"/>
  <c r="R3675" i="38"/>
  <c r="S3675" i="38"/>
  <c r="Q3675" i="38"/>
  <c r="O3675" i="38"/>
  <c r="P3675" i="38"/>
  <c r="N3675" i="38"/>
  <c r="T3676" i="38"/>
  <c r="M3677" i="38"/>
  <c r="R3676" i="38"/>
  <c r="S3676" i="38"/>
  <c r="Q3676" i="38"/>
  <c r="O3676" i="38"/>
  <c r="N3676" i="38"/>
  <c r="P3676" i="38"/>
  <c r="T3677" i="38"/>
  <c r="Q3677" i="38"/>
  <c r="S3677" i="38"/>
  <c r="M3678" i="38"/>
  <c r="R3677" i="38"/>
  <c r="O3677" i="38"/>
  <c r="N3677" i="38"/>
  <c r="P3677" i="38"/>
  <c r="M3679" i="38"/>
  <c r="Q3678" i="38"/>
  <c r="T3678" i="38"/>
  <c r="R3678" i="38"/>
  <c r="S3678" i="38"/>
  <c r="O3678" i="38"/>
  <c r="N3678" i="38"/>
  <c r="P3678" i="38"/>
  <c r="T3679" i="38"/>
  <c r="M3680" i="38"/>
  <c r="Q3679" i="38"/>
  <c r="S3679" i="38"/>
  <c r="R3679" i="38"/>
  <c r="O3679" i="38"/>
  <c r="P3679" i="38"/>
  <c r="N3679" i="38"/>
  <c r="T3680" i="38"/>
  <c r="S3680" i="38"/>
  <c r="M3681" i="38"/>
  <c r="Q3680" i="38"/>
  <c r="R3680" i="38"/>
  <c r="O3680" i="38"/>
  <c r="P3680" i="38"/>
  <c r="N3680" i="38"/>
  <c r="T3681" i="38"/>
  <c r="R3681" i="38"/>
  <c r="S3681" i="38"/>
  <c r="M3682" i="38"/>
  <c r="Q3681" i="38"/>
  <c r="O3681" i="38"/>
  <c r="P3681" i="38"/>
  <c r="N3681" i="38"/>
  <c r="T3682" i="38"/>
  <c r="M3683" i="38"/>
  <c r="Q3682" i="38"/>
  <c r="R3682" i="38"/>
  <c r="S3682" i="38"/>
  <c r="O3682" i="38"/>
  <c r="P3682" i="38"/>
  <c r="N3682" i="38"/>
  <c r="Q3683" i="38"/>
  <c r="R3683" i="38"/>
  <c r="T3683" i="38"/>
  <c r="S3683" i="38"/>
  <c r="M3684" i="38"/>
  <c r="O3683" i="38"/>
  <c r="N3683" i="38"/>
  <c r="P3683" i="38"/>
  <c r="M3685" i="38"/>
  <c r="S3684" i="38"/>
  <c r="Q3684" i="38"/>
  <c r="R3684" i="38"/>
  <c r="T3684" i="38"/>
  <c r="O3684" i="38"/>
  <c r="N3684" i="38"/>
  <c r="P3684" i="38"/>
  <c r="M3686" i="38"/>
  <c r="R3685" i="38"/>
  <c r="T3685" i="38"/>
  <c r="Q3685" i="38"/>
  <c r="S3685" i="38"/>
  <c r="O3685" i="38"/>
  <c r="N3685" i="38"/>
  <c r="P3685" i="38"/>
  <c r="S3686" i="38"/>
  <c r="Q3686" i="38"/>
  <c r="T3686" i="38"/>
  <c r="M3687" i="38"/>
  <c r="R3686" i="38"/>
  <c r="O3686" i="38"/>
  <c r="N3686" i="38"/>
  <c r="R3687" i="38"/>
  <c r="Q3687" i="38"/>
  <c r="S3687" i="38"/>
  <c r="M3688" i="38"/>
  <c r="T3687" i="38"/>
  <c r="O3687" i="38"/>
  <c r="N3687" i="38"/>
  <c r="P3686" i="38"/>
  <c r="P3687" i="38"/>
  <c r="T3688" i="38"/>
  <c r="Q3688" i="38"/>
  <c r="M3689" i="38"/>
  <c r="R3688" i="38"/>
  <c r="S3688" i="38"/>
  <c r="O3688" i="38"/>
  <c r="N3688" i="38"/>
  <c r="R3689" i="38"/>
  <c r="S3689" i="38"/>
  <c r="T3689" i="38"/>
  <c r="M3690" i="38"/>
  <c r="Q3689" i="38"/>
  <c r="O3689" i="38"/>
  <c r="N3689" i="38"/>
  <c r="P3688" i="38"/>
  <c r="P3689" i="38"/>
  <c r="S3690" i="38"/>
  <c r="M3691" i="38"/>
  <c r="Q3690" i="38"/>
  <c r="T3690" i="38"/>
  <c r="R3690" i="38"/>
  <c r="O3690" i="38"/>
  <c r="N3690" i="38"/>
  <c r="P3690" i="38"/>
  <c r="M3692" i="38"/>
  <c r="R3691" i="38"/>
  <c r="S3691" i="38"/>
  <c r="Q3691" i="38"/>
  <c r="T3691" i="38"/>
  <c r="O3691" i="38"/>
  <c r="N3691" i="38"/>
  <c r="P3691" i="38"/>
  <c r="T3692" i="38"/>
  <c r="M3693" i="38"/>
  <c r="S3692" i="38"/>
  <c r="Q3692" i="38"/>
  <c r="R3692" i="38"/>
  <c r="O3692" i="38"/>
  <c r="N3692" i="38"/>
  <c r="P3692" i="38"/>
  <c r="M3694" i="38"/>
  <c r="Q3693" i="38"/>
  <c r="R3693" i="38"/>
  <c r="T3693" i="38"/>
  <c r="S3693" i="38"/>
  <c r="O3693" i="38"/>
  <c r="P3693" i="38"/>
  <c r="N3693" i="38"/>
  <c r="T3694" i="38"/>
  <c r="M3695" i="38"/>
  <c r="R3694" i="38"/>
  <c r="Q3694" i="38"/>
  <c r="S3694" i="38"/>
  <c r="O3694" i="38"/>
  <c r="P3694" i="38"/>
  <c r="N3694" i="38"/>
  <c r="M3696" i="38"/>
  <c r="Q3695" i="38"/>
  <c r="R3695" i="38"/>
  <c r="T3695" i="38"/>
  <c r="S3695" i="38"/>
  <c r="O3695" i="38"/>
  <c r="P3695" i="38"/>
  <c r="N3695" i="38"/>
  <c r="R3696" i="38"/>
  <c r="M3697" i="38"/>
  <c r="S3696" i="38"/>
  <c r="T3696" i="38"/>
  <c r="Q3696" i="38"/>
  <c r="O3696" i="38"/>
  <c r="P3696" i="38"/>
  <c r="N3696" i="38"/>
  <c r="Q3697" i="38"/>
  <c r="M3698" i="38"/>
  <c r="S3697" i="38"/>
  <c r="T3697" i="38"/>
  <c r="R3697" i="38"/>
  <c r="O3697" i="38"/>
  <c r="N3697" i="38"/>
  <c r="P3697" i="38"/>
  <c r="M3699" i="38"/>
  <c r="R3698" i="38"/>
  <c r="Q3698" i="38"/>
  <c r="S3698" i="38"/>
  <c r="T3698" i="38"/>
  <c r="O3698" i="38"/>
  <c r="P3698" i="38"/>
  <c r="N3698" i="38"/>
  <c r="S3699" i="38"/>
  <c r="T3699" i="38"/>
  <c r="M3700" i="38"/>
  <c r="R3699" i="38"/>
  <c r="Q3699" i="38"/>
  <c r="O3699" i="38"/>
  <c r="P3699" i="38"/>
  <c r="N3699" i="38"/>
  <c r="R3700" i="38"/>
  <c r="S3700" i="38"/>
  <c r="M3701" i="38"/>
  <c r="T3700" i="38"/>
  <c r="Q3700" i="38"/>
  <c r="O3700" i="38"/>
  <c r="P3700" i="38"/>
  <c r="N3700" i="38"/>
  <c r="M3702" i="38"/>
  <c r="R3701" i="38"/>
  <c r="S3701" i="38"/>
  <c r="Q3701" i="38"/>
  <c r="T3701" i="38"/>
  <c r="O3701" i="38"/>
  <c r="P3701" i="38"/>
  <c r="N3701" i="38"/>
  <c r="S3702" i="38"/>
  <c r="M3703" i="38"/>
  <c r="Q3702" i="38"/>
  <c r="R3702" i="38"/>
  <c r="T3702" i="38"/>
  <c r="O3702" i="38"/>
  <c r="P3702" i="38"/>
  <c r="N3702" i="38"/>
  <c r="M3704" i="38"/>
  <c r="T3703" i="38"/>
  <c r="S3703" i="38"/>
  <c r="Q3703" i="38"/>
  <c r="R3703" i="38"/>
  <c r="O3703" i="38"/>
  <c r="P3703" i="38"/>
  <c r="N3703" i="38"/>
  <c r="N3704" i="38"/>
  <c r="T3704" i="38"/>
  <c r="R3704" i="38"/>
  <c r="S3704" i="38"/>
  <c r="M3705" i="38"/>
  <c r="Q3704" i="38"/>
  <c r="O3704" i="38"/>
  <c r="P3704" i="38"/>
  <c r="T3705" i="38"/>
  <c r="S3705" i="38"/>
  <c r="M3706" i="38"/>
  <c r="R3705" i="38"/>
  <c r="Q3705" i="38"/>
  <c r="O3705" i="38"/>
  <c r="P3705" i="38"/>
  <c r="N3705" i="38"/>
  <c r="N3706" i="38"/>
  <c r="M3707" i="38"/>
  <c r="R3706" i="38"/>
  <c r="T3706" i="38"/>
  <c r="S3706" i="38"/>
  <c r="Q3706" i="38"/>
  <c r="O3706" i="38"/>
  <c r="P3706" i="38"/>
  <c r="Q3707" i="38"/>
  <c r="S3707" i="38"/>
  <c r="R3707" i="38"/>
  <c r="T3707" i="38"/>
  <c r="M3708" i="38"/>
  <c r="O3707" i="38"/>
  <c r="N3707" i="38"/>
  <c r="P3707" i="38"/>
  <c r="S3708" i="38"/>
  <c r="R3708" i="38"/>
  <c r="Q3708" i="38"/>
  <c r="M3709" i="38"/>
  <c r="T3708" i="38"/>
  <c r="O3708" i="38"/>
  <c r="P3708" i="38"/>
  <c r="N3708" i="38"/>
  <c r="R3709" i="38"/>
  <c r="M3710" i="38"/>
  <c r="Q3709" i="38"/>
  <c r="T3709" i="38"/>
  <c r="S3709" i="38"/>
  <c r="O3709" i="38"/>
  <c r="P3709" i="38"/>
  <c r="N3709" i="38"/>
  <c r="M3711" i="38"/>
  <c r="Q3710" i="38"/>
  <c r="T3710" i="38"/>
  <c r="S3710" i="38"/>
  <c r="R3710" i="38"/>
  <c r="O3710" i="38"/>
  <c r="P3710" i="38"/>
  <c r="N3710" i="38"/>
  <c r="Q3711" i="38"/>
  <c r="M3712" i="38"/>
  <c r="R3711" i="38"/>
  <c r="T3711" i="38"/>
  <c r="S3711" i="38"/>
  <c r="O3711" i="38"/>
  <c r="N3711" i="38"/>
  <c r="P3711" i="38"/>
  <c r="R3712" i="38"/>
  <c r="T3712" i="38"/>
  <c r="S3712" i="38"/>
  <c r="Q3712" i="38"/>
  <c r="M3713" i="38"/>
  <c r="O3712" i="38"/>
  <c r="P3712" i="38"/>
  <c r="N3712" i="38"/>
  <c r="Q3713" i="38"/>
  <c r="T3713" i="38"/>
  <c r="M3714" i="38"/>
  <c r="S3713" i="38"/>
  <c r="R3713" i="38"/>
  <c r="O3713" i="38"/>
  <c r="P3713" i="38"/>
  <c r="N3713" i="38"/>
  <c r="T3714" i="38"/>
  <c r="S3714" i="38"/>
  <c r="M3715" i="38"/>
  <c r="R3714" i="38"/>
  <c r="Q3714" i="38"/>
  <c r="O3714" i="38"/>
  <c r="P3714" i="38"/>
  <c r="N3714" i="38"/>
  <c r="Q3715" i="38"/>
  <c r="R3715" i="38"/>
  <c r="T3715" i="38"/>
  <c r="S3715" i="38"/>
  <c r="M3716" i="38"/>
  <c r="O3715" i="38"/>
  <c r="P3715" i="38"/>
  <c r="N3715" i="38"/>
  <c r="M3717" i="38"/>
  <c r="T3716" i="38"/>
  <c r="S3716" i="38"/>
  <c r="Q3716" i="38"/>
  <c r="R3716" i="38"/>
  <c r="O3716" i="38"/>
  <c r="P3716" i="38"/>
  <c r="N3716" i="38"/>
  <c r="T3717" i="38"/>
  <c r="S3717" i="38"/>
  <c r="R3717" i="38"/>
  <c r="M3718" i="38"/>
  <c r="Q3717" i="38"/>
  <c r="O3717" i="38"/>
  <c r="P3717" i="38"/>
  <c r="N3717" i="38"/>
  <c r="R3718" i="38"/>
  <c r="T3718" i="38"/>
  <c r="S3718" i="38"/>
  <c r="Q3718" i="38"/>
  <c r="M3719" i="38"/>
  <c r="O3718" i="38"/>
  <c r="P3718" i="38"/>
  <c r="N3718" i="38"/>
  <c r="M3720" i="38"/>
  <c r="R3719" i="38"/>
  <c r="T3719" i="38"/>
  <c r="Q3719" i="38"/>
  <c r="S3719" i="38"/>
  <c r="O3719" i="38"/>
  <c r="N3719" i="38"/>
  <c r="P3719" i="38"/>
  <c r="R3720" i="38"/>
  <c r="S3720" i="38"/>
  <c r="Q3720" i="38"/>
  <c r="M3721" i="38"/>
  <c r="T3720" i="38"/>
  <c r="O3720" i="38"/>
  <c r="N3720" i="38"/>
  <c r="P3720" i="38"/>
  <c r="S3721" i="38"/>
  <c r="R3721" i="38"/>
  <c r="M3722" i="38"/>
  <c r="T3721" i="38"/>
  <c r="Q3721" i="38"/>
  <c r="O3721" i="38"/>
  <c r="N3721" i="38"/>
  <c r="P3721" i="38"/>
  <c r="Q3722" i="38"/>
  <c r="M3723" i="38"/>
  <c r="R3722" i="38"/>
  <c r="T3722" i="38"/>
  <c r="S3722" i="38"/>
  <c r="O3722" i="38"/>
  <c r="N3722" i="38"/>
  <c r="P3722" i="38"/>
  <c r="Q3723" i="38"/>
  <c r="M3724" i="38"/>
  <c r="S3723" i="38"/>
  <c r="R3723" i="38"/>
  <c r="T3723" i="38"/>
  <c r="O3723" i="38"/>
  <c r="N3723" i="38"/>
  <c r="P3723" i="38"/>
  <c r="Q3724" i="38"/>
  <c r="S3724" i="38"/>
  <c r="M3725" i="38"/>
  <c r="T3724" i="38"/>
  <c r="R3724" i="38"/>
  <c r="O3724" i="38"/>
  <c r="P3724" i="38"/>
  <c r="N3724" i="38"/>
  <c r="M3726" i="38"/>
  <c r="T3725" i="38"/>
  <c r="Q3725" i="38"/>
  <c r="S3725" i="38"/>
  <c r="R3725" i="38"/>
  <c r="O3725" i="38"/>
  <c r="P3725" i="38"/>
  <c r="N3725" i="38"/>
  <c r="M3727" i="38"/>
  <c r="Q3726" i="38"/>
  <c r="R3726" i="38"/>
  <c r="T3726" i="38"/>
  <c r="S3726" i="38"/>
  <c r="O3726" i="38"/>
  <c r="P3726" i="38"/>
  <c r="N3726" i="38"/>
  <c r="M3728" i="38"/>
  <c r="T3727" i="38"/>
  <c r="R3727" i="38"/>
  <c r="S3727" i="38"/>
  <c r="Q3727" i="38"/>
  <c r="O3727" i="38"/>
  <c r="P3727" i="38"/>
  <c r="N3727" i="38"/>
  <c r="T3728" i="38"/>
  <c r="M3729" i="38"/>
  <c r="Q3728" i="38"/>
  <c r="S3728" i="38"/>
  <c r="R3728" i="38"/>
  <c r="O3728" i="38"/>
  <c r="P3728" i="38"/>
  <c r="N3728" i="38"/>
  <c r="S3729" i="38"/>
  <c r="T3729" i="38"/>
  <c r="M3730" i="38"/>
  <c r="Q3729" i="38"/>
  <c r="R3729" i="38"/>
  <c r="O3729" i="38"/>
  <c r="P3729" i="38"/>
  <c r="N3729" i="38"/>
  <c r="R3730" i="38"/>
  <c r="T3730" i="38"/>
  <c r="S3730" i="38"/>
  <c r="M3731" i="38"/>
  <c r="Q3730" i="38"/>
  <c r="O3730" i="38"/>
  <c r="P3730" i="38"/>
  <c r="N3730" i="38"/>
  <c r="S3731" i="38"/>
  <c r="M3732" i="38"/>
  <c r="T3731" i="38"/>
  <c r="R3731" i="38"/>
  <c r="Q3731" i="38"/>
  <c r="O3731" i="38"/>
  <c r="P3731" i="38"/>
  <c r="N3731" i="38"/>
  <c r="Q3732" i="38"/>
  <c r="T3732" i="38"/>
  <c r="S3732" i="38"/>
  <c r="M3733" i="38"/>
  <c r="R3732" i="38"/>
  <c r="O3732" i="38"/>
  <c r="P3732" i="38"/>
  <c r="N3732" i="38"/>
  <c r="M3734" i="38"/>
  <c r="R3733" i="38"/>
  <c r="T3733" i="38"/>
  <c r="Q3733" i="38"/>
  <c r="S3733" i="38"/>
  <c r="O3733" i="38"/>
  <c r="P3733" i="38"/>
  <c r="N3733" i="38"/>
  <c r="T3734" i="38"/>
  <c r="S3734" i="38"/>
  <c r="R3734" i="38"/>
  <c r="M3735" i="38"/>
  <c r="Q3734" i="38"/>
  <c r="O3734" i="38"/>
  <c r="N3734" i="38"/>
  <c r="P3734" i="38"/>
  <c r="Q3735" i="38"/>
  <c r="M3736" i="38"/>
  <c r="R3735" i="38"/>
  <c r="T3735" i="38"/>
  <c r="S3735" i="38"/>
  <c r="O3735" i="38"/>
  <c r="N3735" i="38"/>
  <c r="P3735" i="38"/>
  <c r="M3737" i="38"/>
  <c r="Q3736" i="38"/>
  <c r="R3736" i="38"/>
  <c r="T3736" i="38"/>
  <c r="S3736" i="38"/>
  <c r="O3736" i="38"/>
  <c r="P3736" i="38"/>
  <c r="N3736" i="38"/>
  <c r="R3737" i="38"/>
  <c r="S3737" i="38"/>
  <c r="Q3737" i="38"/>
  <c r="M3738" i="38"/>
  <c r="T3737" i="38"/>
  <c r="O3737" i="38"/>
  <c r="N3737" i="38"/>
  <c r="P3737" i="38"/>
  <c r="Q3738" i="38"/>
  <c r="T3738" i="38"/>
  <c r="M3739" i="38"/>
  <c r="S3738" i="38"/>
  <c r="R3738" i="38"/>
  <c r="O3738" i="38"/>
  <c r="N3738" i="38"/>
  <c r="T3739" i="38"/>
  <c r="M3740" i="38"/>
  <c r="S3739" i="38"/>
  <c r="R3739" i="38"/>
  <c r="Q3739" i="38"/>
  <c r="O3739" i="38"/>
  <c r="N3739" i="38"/>
  <c r="P3738" i="38"/>
  <c r="P3739" i="38"/>
  <c r="R3740" i="38"/>
  <c r="T3740" i="38"/>
  <c r="S3740" i="38"/>
  <c r="M3741" i="38"/>
  <c r="Q3740" i="38"/>
  <c r="O3740" i="38"/>
  <c r="N3740" i="38"/>
  <c r="S3741" i="38"/>
  <c r="M3742" i="38"/>
  <c r="R3741" i="38"/>
  <c r="Q3741" i="38"/>
  <c r="T3741" i="38"/>
  <c r="O3741" i="38"/>
  <c r="P3741" i="38"/>
  <c r="N3741" i="38"/>
  <c r="P3740" i="38"/>
  <c r="T3742" i="38"/>
  <c r="M3743" i="38"/>
  <c r="S3742" i="38"/>
  <c r="R3742" i="38"/>
  <c r="Q3742" i="38"/>
  <c r="O3742" i="38"/>
  <c r="N3742" i="38"/>
  <c r="P3742" i="38"/>
  <c r="R3743" i="38"/>
  <c r="M3744" i="38"/>
  <c r="T3743" i="38"/>
  <c r="S3743" i="38"/>
  <c r="Q3743" i="38"/>
  <c r="O3743" i="38"/>
  <c r="P3743" i="38"/>
  <c r="N3743" i="38"/>
  <c r="S3744" i="38"/>
  <c r="R3744" i="38"/>
  <c r="M3745" i="38"/>
  <c r="T3744" i="38"/>
  <c r="Q3744" i="38"/>
  <c r="O3744" i="38"/>
  <c r="P3744" i="38"/>
  <c r="N3744" i="38"/>
  <c r="S3745" i="38"/>
  <c r="R3745" i="38"/>
  <c r="M3746" i="38"/>
  <c r="T3745" i="38"/>
  <c r="Q3745" i="38"/>
  <c r="O3745" i="38"/>
  <c r="P3745" i="38"/>
  <c r="N3745" i="38"/>
  <c r="M3747" i="38"/>
  <c r="R3746" i="38"/>
  <c r="S3746" i="38"/>
  <c r="T3746" i="38"/>
  <c r="Q3746" i="38"/>
  <c r="O3746" i="38"/>
  <c r="P3746" i="38"/>
  <c r="N3746" i="38"/>
  <c r="S3747" i="38"/>
  <c r="M3748" i="38"/>
  <c r="R3747" i="38"/>
  <c r="Q3747" i="38"/>
  <c r="T3747" i="38"/>
  <c r="O3747" i="38"/>
  <c r="P3747" i="38"/>
  <c r="N3747" i="38"/>
  <c r="T3748" i="38"/>
  <c r="M3749" i="38"/>
  <c r="R3748" i="38"/>
  <c r="S3748" i="38"/>
  <c r="Q3748" i="38"/>
  <c r="O3748" i="38"/>
  <c r="P3748" i="38"/>
  <c r="N3748" i="38"/>
  <c r="M3750" i="38"/>
  <c r="Q3749" i="38"/>
  <c r="S3749" i="38"/>
  <c r="R3749" i="38"/>
  <c r="T3749" i="38"/>
  <c r="O3749" i="38"/>
  <c r="P3749" i="38"/>
  <c r="N3749" i="38"/>
  <c r="T3750" i="38"/>
  <c r="M3751" i="38"/>
  <c r="S3750" i="38"/>
  <c r="Q3750" i="38"/>
  <c r="R3750" i="38"/>
  <c r="O3750" i="38"/>
  <c r="P3750" i="38"/>
  <c r="N3750" i="38"/>
  <c r="M3752" i="38"/>
  <c r="S3751" i="38"/>
  <c r="R3751" i="38"/>
  <c r="T3751" i="38"/>
  <c r="Q3751" i="38"/>
  <c r="O3751" i="38"/>
  <c r="P3751" i="38"/>
  <c r="N3751" i="38"/>
  <c r="N3752" i="38"/>
  <c r="M3753" i="38"/>
  <c r="S3752" i="38"/>
  <c r="Q3752" i="38"/>
  <c r="T3752" i="38"/>
  <c r="R3752" i="38"/>
  <c r="O3752" i="38"/>
  <c r="P3752" i="38"/>
  <c r="S3753" i="38"/>
  <c r="R3753" i="38"/>
  <c r="Q3753" i="38"/>
  <c r="T3753" i="38"/>
  <c r="M3754" i="38"/>
  <c r="O3753" i="38"/>
  <c r="P3753" i="38"/>
  <c r="N3753" i="38"/>
  <c r="N3754" i="38"/>
  <c r="S3754" i="38"/>
  <c r="M3755" i="38"/>
  <c r="Q3754" i="38"/>
  <c r="R3754" i="38"/>
  <c r="T3754" i="38"/>
  <c r="O3754" i="38"/>
  <c r="P3754" i="38"/>
  <c r="T3755" i="38"/>
  <c r="S3755" i="38"/>
  <c r="M3756" i="38"/>
  <c r="R3755" i="38"/>
  <c r="Q3755" i="38"/>
  <c r="O3755" i="38"/>
  <c r="P3755" i="38"/>
  <c r="N3755" i="38"/>
  <c r="N3756" i="38"/>
  <c r="R3756" i="38"/>
  <c r="Q3756" i="38"/>
  <c r="S3756" i="38"/>
  <c r="M3757" i="38"/>
  <c r="N3757" i="38"/>
  <c r="T3756" i="38"/>
  <c r="O3756" i="38"/>
  <c r="P3756" i="38"/>
  <c r="S3757" i="38"/>
  <c r="R3757" i="38"/>
  <c r="T3757" i="38"/>
  <c r="M3758" i="38"/>
  <c r="Q3757" i="38"/>
  <c r="O3757" i="38"/>
  <c r="P3757" i="38"/>
  <c r="T3758" i="38"/>
  <c r="S3758" i="38"/>
  <c r="M3759" i="38"/>
  <c r="R3758" i="38"/>
  <c r="Q3758" i="38"/>
  <c r="O3758" i="38"/>
  <c r="P3758" i="38"/>
  <c r="N3758" i="38"/>
  <c r="Q3759" i="38"/>
  <c r="T3759" i="38"/>
  <c r="M3760" i="38"/>
  <c r="R3759" i="38"/>
  <c r="S3759" i="38"/>
  <c r="O3759" i="38"/>
  <c r="P3759" i="38"/>
  <c r="N3759" i="38"/>
  <c r="N3760" i="38"/>
  <c r="M3761" i="38"/>
  <c r="R3760" i="38"/>
  <c r="S3760" i="38"/>
  <c r="T3760" i="38"/>
  <c r="Q3760" i="38"/>
  <c r="O3760" i="38"/>
  <c r="P3760" i="38"/>
  <c r="S3761" i="38"/>
  <c r="R3761" i="38"/>
  <c r="T3761" i="38"/>
  <c r="M3762" i="38"/>
  <c r="Q3761" i="38"/>
  <c r="O3761" i="38"/>
  <c r="P3761" i="38"/>
  <c r="N3761" i="38"/>
  <c r="N3762" i="38"/>
  <c r="S3762" i="38"/>
  <c r="M3763" i="38"/>
  <c r="Q3762" i="38"/>
  <c r="R3762" i="38"/>
  <c r="T3762" i="38"/>
  <c r="O3762" i="38"/>
  <c r="P3762" i="38"/>
  <c r="M3764" i="38"/>
  <c r="T3763" i="38"/>
  <c r="S3763" i="38"/>
  <c r="R3763" i="38"/>
  <c r="Q3763" i="38"/>
  <c r="O3763" i="38"/>
  <c r="P3763" i="38"/>
  <c r="N3763" i="38"/>
  <c r="N3764" i="38"/>
  <c r="S3764" i="38"/>
  <c r="Q3764" i="38"/>
  <c r="R3764" i="38"/>
  <c r="T3764" i="38"/>
  <c r="M3765" i="38"/>
  <c r="O3764" i="38"/>
  <c r="P3764" i="38"/>
  <c r="Q3765" i="38"/>
  <c r="T3765" i="38"/>
  <c r="M3766" i="38"/>
  <c r="R3765" i="38"/>
  <c r="S3765" i="38"/>
  <c r="O3765" i="38"/>
  <c r="P3765" i="38"/>
  <c r="N3765" i="38"/>
  <c r="N3766" i="38"/>
  <c r="S3766" i="38"/>
  <c r="T3766" i="38"/>
  <c r="R3766" i="38"/>
  <c r="M3767" i="38"/>
  <c r="Q3766" i="38"/>
  <c r="O3766" i="38"/>
  <c r="P3766" i="38"/>
  <c r="Q3767" i="38"/>
  <c r="R3767" i="38"/>
  <c r="S3767" i="38"/>
  <c r="T3767" i="38"/>
  <c r="M3768" i="38"/>
  <c r="O3767" i="38"/>
  <c r="P3767" i="38"/>
  <c r="N3767" i="38"/>
  <c r="N3768" i="38"/>
  <c r="T3768" i="38"/>
  <c r="S3768" i="38"/>
  <c r="M3769" i="38"/>
  <c r="Q3768" i="38"/>
  <c r="R3768" i="38"/>
  <c r="O3768" i="38"/>
  <c r="P3768" i="38"/>
  <c r="T3769" i="38"/>
  <c r="S3769" i="38"/>
  <c r="R3769" i="38"/>
  <c r="Q3769" i="38"/>
  <c r="M3770" i="38"/>
  <c r="O3769" i="38"/>
  <c r="P3769" i="38"/>
  <c r="N3769" i="38"/>
  <c r="N3770" i="38"/>
  <c r="R3770" i="38"/>
  <c r="T3770" i="38"/>
  <c r="Q3770" i="38"/>
  <c r="S3770" i="38"/>
  <c r="M3771" i="38"/>
  <c r="O3770" i="38"/>
  <c r="P3770" i="38"/>
  <c r="R3771" i="38"/>
  <c r="Q3771" i="38"/>
  <c r="T3771" i="38"/>
  <c r="S3771" i="38"/>
  <c r="M3772" i="38"/>
  <c r="O3771" i="38"/>
  <c r="P3771" i="38"/>
  <c r="N3771" i="38"/>
  <c r="S3772" i="38"/>
  <c r="Q3772" i="38"/>
  <c r="T3772" i="38"/>
  <c r="M3773" i="38"/>
  <c r="R3772" i="38"/>
  <c r="O3772" i="38"/>
  <c r="P3772" i="38"/>
  <c r="N3772" i="38"/>
  <c r="M3774" i="38"/>
  <c r="T3773" i="38"/>
  <c r="S3773" i="38"/>
  <c r="R3773" i="38"/>
  <c r="Q3773" i="38"/>
  <c r="O3773" i="38"/>
  <c r="P3773" i="38"/>
  <c r="N3773" i="38"/>
  <c r="Q3774" i="38"/>
  <c r="R3774" i="38"/>
  <c r="M3775" i="38"/>
  <c r="T3774" i="38"/>
  <c r="S3774" i="38"/>
  <c r="O3774" i="38"/>
  <c r="P3774" i="38"/>
  <c r="N3774" i="38"/>
  <c r="R3775" i="38"/>
  <c r="Q3775" i="38"/>
  <c r="T3775" i="38"/>
  <c r="S3775" i="38"/>
  <c r="M3776" i="38"/>
  <c r="O3775" i="38"/>
  <c r="P3775" i="38"/>
  <c r="N3775" i="38"/>
  <c r="M3777" i="38"/>
  <c r="R3776" i="38"/>
  <c r="T3776" i="38"/>
  <c r="Q3776" i="38"/>
  <c r="S3776" i="38"/>
  <c r="O3776" i="38"/>
  <c r="P3776" i="38"/>
  <c r="N3776" i="38"/>
  <c r="N3777" i="38"/>
  <c r="T3777" i="38"/>
  <c r="Q3777" i="38"/>
  <c r="R3777" i="38"/>
  <c r="S3777" i="38"/>
  <c r="M3778" i="38"/>
  <c r="O3777" i="38"/>
  <c r="P3777" i="38"/>
  <c r="M3779" i="38"/>
  <c r="Q3778" i="38"/>
  <c r="R3778" i="38"/>
  <c r="S3778" i="38"/>
  <c r="T3778" i="38"/>
  <c r="O3778" i="38"/>
  <c r="P3778" i="38"/>
  <c r="N3778" i="38"/>
  <c r="N3779" i="38"/>
  <c r="M3780" i="38"/>
  <c r="R3779" i="38"/>
  <c r="Q3779" i="38"/>
  <c r="S3779" i="38"/>
  <c r="T3779" i="38"/>
  <c r="O3779" i="38"/>
  <c r="P3779" i="38"/>
  <c r="T3780" i="38"/>
  <c r="M3781" i="38"/>
  <c r="Q3780" i="38"/>
  <c r="R3780" i="38"/>
  <c r="S3780" i="38"/>
  <c r="O3780" i="38"/>
  <c r="N3780" i="38"/>
  <c r="P3780" i="38"/>
  <c r="T3781" i="38"/>
  <c r="M3782" i="38"/>
  <c r="Q3781" i="38"/>
  <c r="R3781" i="38"/>
  <c r="S3781" i="38"/>
  <c r="O3781" i="38"/>
  <c r="P3781" i="38"/>
  <c r="N3781" i="38"/>
  <c r="N3782" i="38"/>
  <c r="Q3782" i="38"/>
  <c r="S3782" i="38"/>
  <c r="T3782" i="38"/>
  <c r="R3782" i="38"/>
  <c r="M3783" i="38"/>
  <c r="O3782" i="38"/>
  <c r="P3782" i="38"/>
  <c r="T3783" i="38"/>
  <c r="R3783" i="38"/>
  <c r="S3783" i="38"/>
  <c r="Q3783" i="38"/>
  <c r="M3784" i="38"/>
  <c r="O3783" i="38"/>
  <c r="P3783" i="38"/>
  <c r="N3783" i="38"/>
  <c r="N3784" i="38"/>
  <c r="Q3784" i="38"/>
  <c r="R3784" i="38"/>
  <c r="S3784" i="38"/>
  <c r="T3784" i="38"/>
  <c r="M3785" i="38"/>
  <c r="O3784" i="38"/>
  <c r="P3784" i="38"/>
  <c r="T3785" i="38"/>
  <c r="M3786" i="38"/>
  <c r="R3785" i="38"/>
  <c r="S3785" i="38"/>
  <c r="Q3785" i="38"/>
  <c r="O3785" i="38"/>
  <c r="P3785" i="38"/>
  <c r="N3785" i="38"/>
  <c r="N3786" i="38"/>
  <c r="M3787" i="38"/>
  <c r="T3786" i="38"/>
  <c r="R3786" i="38"/>
  <c r="S3786" i="38"/>
  <c r="Q3786" i="38"/>
  <c r="O3786" i="38"/>
  <c r="P3786" i="38"/>
  <c r="R3787" i="38"/>
  <c r="M3788" i="38"/>
  <c r="T3787" i="38"/>
  <c r="Q3787" i="38"/>
  <c r="S3787" i="38"/>
  <c r="O3787" i="38"/>
  <c r="P3787" i="38"/>
  <c r="N3787" i="38"/>
  <c r="N3788" i="38"/>
  <c r="T3788" i="38"/>
  <c r="S3788" i="38"/>
  <c r="R3788" i="38"/>
  <c r="M3789" i="38"/>
  <c r="Q3788" i="38"/>
  <c r="O3788" i="38"/>
  <c r="P3788" i="38"/>
  <c r="S3789" i="38"/>
  <c r="R3789" i="38"/>
  <c r="T3789" i="38"/>
  <c r="M3790" i="38"/>
  <c r="Q3789" i="38"/>
  <c r="O3789" i="38"/>
  <c r="P3789" i="38"/>
  <c r="N3789" i="38"/>
  <c r="N3790" i="38"/>
  <c r="Q3790" i="38"/>
  <c r="R3790" i="38"/>
  <c r="S3790" i="38"/>
  <c r="T3790" i="38"/>
  <c r="M3791" i="38"/>
  <c r="O3790" i="38"/>
  <c r="P3790" i="38"/>
  <c r="T3791" i="38"/>
  <c r="Q3791" i="38"/>
  <c r="M3792" i="38"/>
  <c r="S3791" i="38"/>
  <c r="R3791" i="38"/>
  <c r="O3791" i="38"/>
  <c r="P3791" i="38"/>
  <c r="N3791" i="38"/>
  <c r="N3792" i="38"/>
  <c r="T3792" i="38"/>
  <c r="R3792" i="38"/>
  <c r="S3792" i="38"/>
  <c r="M3793" i="38"/>
  <c r="Q3792" i="38"/>
  <c r="O3792" i="38"/>
  <c r="P3792" i="38"/>
  <c r="M3794" i="38"/>
  <c r="S3793" i="38"/>
  <c r="T3793" i="38"/>
  <c r="R3793" i="38"/>
  <c r="Q3793" i="38"/>
  <c r="O3793" i="38"/>
  <c r="P3793" i="38"/>
  <c r="N3793" i="38"/>
  <c r="N3794" i="38"/>
  <c r="M3795" i="38"/>
  <c r="T3794" i="38"/>
  <c r="Q3794" i="38"/>
  <c r="S3794" i="38"/>
  <c r="R3794" i="38"/>
  <c r="O3794" i="38"/>
  <c r="P3794" i="38"/>
  <c r="T3795" i="38"/>
  <c r="M3796" i="38"/>
  <c r="R3795" i="38"/>
  <c r="S3795" i="38"/>
  <c r="Q3795" i="38"/>
  <c r="O3795" i="38"/>
  <c r="P3795" i="38"/>
  <c r="N3795" i="38"/>
  <c r="N3796" i="38"/>
  <c r="S3796" i="38"/>
  <c r="R3796" i="38"/>
  <c r="M3797" i="38"/>
  <c r="Q3796" i="38"/>
  <c r="T3796" i="38"/>
  <c r="O3796" i="38"/>
  <c r="P3796" i="38"/>
  <c r="T3797" i="38"/>
  <c r="S3797" i="38"/>
  <c r="Q3797" i="38"/>
  <c r="M3798" i="38"/>
  <c r="R3797" i="38"/>
  <c r="O3797" i="38"/>
  <c r="P3797" i="38"/>
  <c r="N3797" i="38"/>
  <c r="S3798" i="38"/>
  <c r="Q3798" i="38"/>
  <c r="R3798" i="38"/>
  <c r="M3799" i="38"/>
  <c r="T3798" i="38"/>
  <c r="O3798" i="38"/>
  <c r="P3798" i="38"/>
  <c r="N3798" i="38"/>
  <c r="S3799" i="38"/>
  <c r="T3799" i="38"/>
  <c r="M3800" i="38"/>
  <c r="R3799" i="38"/>
  <c r="Q3799" i="38"/>
  <c r="O3799" i="38"/>
  <c r="P3799" i="38"/>
  <c r="N3799" i="38"/>
  <c r="N3800" i="38"/>
  <c r="S3800" i="38"/>
  <c r="M3801" i="38"/>
  <c r="T3800" i="38"/>
  <c r="R3800" i="38"/>
  <c r="Q3800" i="38"/>
  <c r="O3800" i="38"/>
  <c r="P3800" i="38"/>
  <c r="T3801" i="38"/>
  <c r="Q3801" i="38"/>
  <c r="S3801" i="38"/>
  <c r="R3801" i="38"/>
  <c r="M3802" i="38"/>
  <c r="O3801" i="38"/>
  <c r="P3801" i="38"/>
  <c r="N3801" i="38"/>
  <c r="N3802" i="38"/>
  <c r="T3802" i="38"/>
  <c r="S3802" i="38"/>
  <c r="M3803" i="38"/>
  <c r="Q3802" i="38"/>
  <c r="R3802" i="38"/>
  <c r="O3802" i="38"/>
  <c r="P3802" i="38"/>
  <c r="R3803" i="38"/>
  <c r="S3803" i="38"/>
  <c r="T3803" i="38"/>
  <c r="Q3803" i="38"/>
  <c r="M3804" i="38"/>
  <c r="O3803" i="38"/>
  <c r="P3803" i="38"/>
  <c r="N3803" i="38"/>
  <c r="N3804" i="38"/>
  <c r="R3804" i="38"/>
  <c r="Q3804" i="38"/>
  <c r="T3804" i="38"/>
  <c r="M3805" i="38"/>
  <c r="S3804" i="38"/>
  <c r="O3804" i="38"/>
  <c r="P3804" i="38"/>
  <c r="Q3805" i="38"/>
  <c r="S3805" i="38"/>
  <c r="T3805" i="38"/>
  <c r="M3806" i="38"/>
  <c r="R3805" i="38"/>
  <c r="O3805" i="38"/>
  <c r="P3805" i="38"/>
  <c r="N3805" i="38"/>
  <c r="N3806" i="38"/>
  <c r="S3806" i="38"/>
  <c r="T3806" i="38"/>
  <c r="Q3806" i="38"/>
  <c r="R3806" i="38"/>
  <c r="M3807" i="38"/>
  <c r="O3806" i="38"/>
  <c r="P3806" i="38"/>
  <c r="M3808" i="38"/>
  <c r="R3807" i="38"/>
  <c r="T3807" i="38"/>
  <c r="S3807" i="38"/>
  <c r="Q3807" i="38"/>
  <c r="O3807" i="38"/>
  <c r="P3807" i="38"/>
  <c r="N3807" i="38"/>
  <c r="R3808" i="38"/>
  <c r="S3808" i="38"/>
  <c r="Q3808" i="38"/>
  <c r="T3808" i="38"/>
  <c r="M3809" i="38"/>
  <c r="O3808" i="38"/>
  <c r="P3808" i="38"/>
  <c r="N3808" i="38"/>
  <c r="R3809" i="38"/>
  <c r="S3809" i="38"/>
  <c r="Q3809" i="38"/>
  <c r="M3810" i="38"/>
  <c r="T3809" i="38"/>
  <c r="O3809" i="38"/>
  <c r="P3809" i="38"/>
  <c r="N3809" i="38"/>
  <c r="N3810" i="38"/>
  <c r="S3810" i="38"/>
  <c r="Q3810" i="38"/>
  <c r="T3810" i="38"/>
  <c r="M3811" i="38"/>
  <c r="R3810" i="38"/>
  <c r="O3810" i="38"/>
  <c r="P3810" i="38"/>
  <c r="R3811" i="38"/>
  <c r="T3811" i="38"/>
  <c r="Q3811" i="38"/>
  <c r="M3812" i="38"/>
  <c r="S3811" i="38"/>
  <c r="O3811" i="38"/>
  <c r="P3811" i="38"/>
  <c r="N3811" i="38"/>
  <c r="S3812" i="38"/>
  <c r="Q3812" i="38"/>
  <c r="R3812" i="38"/>
  <c r="M3813" i="38"/>
  <c r="T3812" i="38"/>
  <c r="O3812" i="38"/>
  <c r="P3812" i="38"/>
  <c r="N3812" i="38"/>
  <c r="M3814" i="38"/>
  <c r="R3813" i="38"/>
  <c r="T3813" i="38"/>
  <c r="S3813" i="38"/>
  <c r="Q3813" i="38"/>
  <c r="O3813" i="38"/>
  <c r="P3813" i="38"/>
  <c r="N3813" i="38"/>
  <c r="N3814" i="38"/>
  <c r="T3814" i="38"/>
  <c r="M3815" i="38"/>
  <c r="S3814" i="38"/>
  <c r="Q3814" i="38"/>
  <c r="R3814" i="38"/>
  <c r="O3814" i="38"/>
  <c r="P3814" i="38"/>
  <c r="Q3815" i="38"/>
  <c r="T3815" i="38"/>
  <c r="S3815" i="38"/>
  <c r="M3816" i="38"/>
  <c r="R3815" i="38"/>
  <c r="O3815" i="38"/>
  <c r="P3815" i="38"/>
  <c r="N3815" i="38"/>
  <c r="N3816" i="38"/>
  <c r="R3816" i="38"/>
  <c r="S3816" i="38"/>
  <c r="Q3816" i="38"/>
  <c r="M3817" i="38"/>
  <c r="T3816" i="38"/>
  <c r="O3816" i="38"/>
  <c r="P3816" i="38"/>
  <c r="S3817" i="38"/>
  <c r="Q3817" i="38"/>
  <c r="M3818" i="38"/>
  <c r="R3817" i="38"/>
  <c r="T3817" i="38"/>
  <c r="O3817" i="38"/>
  <c r="P3817" i="38"/>
  <c r="N3817" i="38"/>
  <c r="S3818" i="38"/>
  <c r="M3819" i="38"/>
  <c r="Q3818" i="38"/>
  <c r="R3818" i="38"/>
  <c r="T3818" i="38"/>
  <c r="O3818" i="38"/>
  <c r="P3818" i="38"/>
  <c r="N3818" i="38"/>
  <c r="S3819" i="38"/>
  <c r="Q3819" i="38"/>
  <c r="M3820" i="38"/>
  <c r="R3819" i="38"/>
  <c r="T3819" i="38"/>
  <c r="O3819" i="38"/>
  <c r="N3819" i="38"/>
  <c r="N3820" i="38"/>
  <c r="P3819" i="38"/>
  <c r="S3820" i="38"/>
  <c r="Q3820" i="38"/>
  <c r="R3820" i="38"/>
  <c r="T3820" i="38"/>
  <c r="M3821" i="38"/>
  <c r="O3820" i="38"/>
  <c r="P3820" i="38"/>
  <c r="S3821" i="38"/>
  <c r="M3822" i="38"/>
  <c r="T3821" i="38"/>
  <c r="Q3821" i="38"/>
  <c r="R3821" i="38"/>
  <c r="O3821" i="38"/>
  <c r="P3821" i="38"/>
  <c r="N3821" i="38"/>
  <c r="N3822" i="38"/>
  <c r="S3822" i="38"/>
  <c r="R3822" i="38"/>
  <c r="M3823" i="38"/>
  <c r="T3822" i="38"/>
  <c r="Q3822" i="38"/>
  <c r="O3822" i="38"/>
  <c r="P3822" i="38"/>
  <c r="M3824" i="38"/>
  <c r="Q3823" i="38"/>
  <c r="R3823" i="38"/>
  <c r="T3823" i="38"/>
  <c r="S3823" i="38"/>
  <c r="O3823" i="38"/>
  <c r="N3823" i="38"/>
  <c r="P3823" i="38"/>
  <c r="R3824" i="38"/>
  <c r="Q3824" i="38"/>
  <c r="T3824" i="38"/>
  <c r="S3824" i="38"/>
  <c r="M3825" i="38"/>
  <c r="O3824" i="38"/>
  <c r="N3824" i="38"/>
  <c r="P3824" i="38"/>
  <c r="M3826" i="38"/>
  <c r="R3825" i="38"/>
  <c r="T3825" i="38"/>
  <c r="S3825" i="38"/>
  <c r="Q3825" i="38"/>
  <c r="O3825" i="38"/>
  <c r="N3825" i="38"/>
  <c r="P3825" i="38"/>
  <c r="M3827" i="38"/>
  <c r="Q3826" i="38"/>
  <c r="S3826" i="38"/>
  <c r="T3826" i="38"/>
  <c r="R3826" i="38"/>
  <c r="O3826" i="38"/>
  <c r="N3826" i="38"/>
  <c r="P3826" i="38"/>
  <c r="T3827" i="38"/>
  <c r="M3828" i="38"/>
  <c r="Q3827" i="38"/>
  <c r="S3827" i="38"/>
  <c r="R3827" i="38"/>
  <c r="O3827" i="38"/>
  <c r="N3827" i="38"/>
  <c r="P3827" i="38"/>
  <c r="M3829" i="38"/>
  <c r="R3828" i="38"/>
  <c r="Q3828" i="38"/>
  <c r="T3828" i="38"/>
  <c r="S3828" i="38"/>
  <c r="O3828" i="38"/>
  <c r="P3828" i="38"/>
  <c r="N3828" i="38"/>
  <c r="R3829" i="38"/>
  <c r="Q3829" i="38"/>
  <c r="T3829" i="38"/>
  <c r="M3830" i="38"/>
  <c r="S3829" i="38"/>
  <c r="O3829" i="38"/>
  <c r="P3829" i="38"/>
  <c r="N3829" i="38"/>
  <c r="S3830" i="38"/>
  <c r="R3830" i="38"/>
  <c r="M3831" i="38"/>
  <c r="T3830" i="38"/>
  <c r="Q3830" i="38"/>
  <c r="O3830" i="38"/>
  <c r="P3830" i="38"/>
  <c r="N3830" i="38"/>
  <c r="S3831" i="38"/>
  <c r="T3831" i="38"/>
  <c r="Q3831" i="38"/>
  <c r="M3832" i="38"/>
  <c r="R3831" i="38"/>
  <c r="O3831" i="38"/>
  <c r="N3831" i="38"/>
  <c r="P3831" i="38"/>
  <c r="S3832" i="38"/>
  <c r="R3832" i="38"/>
  <c r="Q3832" i="38"/>
  <c r="M3833" i="38"/>
  <c r="T3832" i="38"/>
  <c r="O3832" i="38"/>
  <c r="N3832" i="38"/>
  <c r="P3832" i="38"/>
  <c r="M3834" i="38"/>
  <c r="R3833" i="38"/>
  <c r="Q3833" i="38"/>
  <c r="T3833" i="38"/>
  <c r="S3833" i="38"/>
  <c r="O3833" i="38"/>
  <c r="P3833" i="38"/>
  <c r="N3833" i="38"/>
  <c r="S3834" i="38"/>
  <c r="M3835" i="38"/>
  <c r="Q3834" i="38"/>
  <c r="R3834" i="38"/>
  <c r="T3834" i="38"/>
  <c r="O3834" i="38"/>
  <c r="P3834" i="38"/>
  <c r="N3834" i="38"/>
  <c r="M3836" i="38"/>
  <c r="T3835" i="38"/>
  <c r="R3835" i="38"/>
  <c r="Q3835" i="38"/>
  <c r="S3835" i="38"/>
  <c r="O3835" i="38"/>
  <c r="P3835" i="38"/>
  <c r="N3835" i="38"/>
  <c r="M3837" i="38"/>
  <c r="T3836" i="38"/>
  <c r="R3836" i="38"/>
  <c r="S3836" i="38"/>
  <c r="Q3836" i="38"/>
  <c r="O3836" i="38"/>
  <c r="P3836" i="38"/>
  <c r="N3836" i="38"/>
  <c r="S3837" i="38"/>
  <c r="Q3837" i="38"/>
  <c r="T3837" i="38"/>
  <c r="R3837" i="38"/>
  <c r="M3838" i="38"/>
  <c r="O3837" i="38"/>
  <c r="N3837" i="38"/>
  <c r="Q3838" i="38"/>
  <c r="R3838" i="38"/>
  <c r="T3838" i="38"/>
  <c r="M3839" i="38"/>
  <c r="S3838" i="38"/>
  <c r="O3838" i="38"/>
  <c r="N3838" i="38"/>
  <c r="P3838" i="38"/>
  <c r="P3837" i="38"/>
  <c r="S3839" i="38"/>
  <c r="R3839" i="38"/>
  <c r="M3840" i="38"/>
  <c r="Q3839" i="38"/>
  <c r="T3839" i="38"/>
  <c r="O3839" i="38"/>
  <c r="N3839" i="38"/>
  <c r="P3839" i="38"/>
  <c r="M3841" i="38"/>
  <c r="R3840" i="38"/>
  <c r="T3840" i="38"/>
  <c r="S3840" i="38"/>
  <c r="Q3840" i="38"/>
  <c r="O3840" i="38"/>
  <c r="P3840" i="38"/>
  <c r="N3840" i="38"/>
  <c r="M3842" i="38"/>
  <c r="Q3841" i="38"/>
  <c r="S3841" i="38"/>
  <c r="R3841" i="38"/>
  <c r="T3841" i="38"/>
  <c r="O3841" i="38"/>
  <c r="P3841" i="38"/>
  <c r="N3841" i="38"/>
  <c r="Q3842" i="38"/>
  <c r="M3843" i="38"/>
  <c r="S3842" i="38"/>
  <c r="T3842" i="38"/>
  <c r="R3842" i="38"/>
  <c r="O3842" i="38"/>
  <c r="P3842" i="38"/>
  <c r="N3842" i="38"/>
  <c r="T3843" i="38"/>
  <c r="S3843" i="38"/>
  <c r="Q3843" i="38"/>
  <c r="M3844" i="38"/>
  <c r="R3843" i="38"/>
  <c r="O3843" i="38"/>
  <c r="P3843" i="38"/>
  <c r="N3843" i="38"/>
  <c r="M3845" i="38"/>
  <c r="R3844" i="38"/>
  <c r="S3844" i="38"/>
  <c r="T3844" i="38"/>
  <c r="Q3844" i="38"/>
  <c r="O3844" i="38"/>
  <c r="P3844" i="38"/>
  <c r="N3844" i="38"/>
  <c r="R3845" i="38"/>
  <c r="S3845" i="38"/>
  <c r="Q3845" i="38"/>
  <c r="T3845" i="38"/>
  <c r="M3846" i="38"/>
  <c r="O3845" i="38"/>
  <c r="P3845" i="38"/>
  <c r="N3845" i="38"/>
  <c r="R3846" i="38"/>
  <c r="T3846" i="38"/>
  <c r="M3847" i="38"/>
  <c r="Q3846" i="38"/>
  <c r="S3846" i="38"/>
  <c r="O3846" i="38"/>
  <c r="P3846" i="38"/>
  <c r="N3846" i="38"/>
  <c r="N3847" i="38"/>
  <c r="M3848" i="38"/>
  <c r="Q3847" i="38"/>
  <c r="T3847" i="38"/>
  <c r="R3847" i="38"/>
  <c r="S3847" i="38"/>
  <c r="O3847" i="38"/>
  <c r="P3847" i="38"/>
  <c r="R3848" i="38"/>
  <c r="T3848" i="38"/>
  <c r="S3848" i="38"/>
  <c r="M3849" i="38"/>
  <c r="Q3848" i="38"/>
  <c r="O3848" i="38"/>
  <c r="P3848" i="38"/>
  <c r="N3848" i="38"/>
  <c r="N3849" i="38"/>
  <c r="T3849" i="38"/>
  <c r="M3850" i="38"/>
  <c r="S3849" i="38"/>
  <c r="R3849" i="38"/>
  <c r="Q3849" i="38"/>
  <c r="O3849" i="38"/>
  <c r="P3849" i="38"/>
  <c r="M3851" i="38"/>
  <c r="S3850" i="38"/>
  <c r="Q3850" i="38"/>
  <c r="T3850" i="38"/>
  <c r="R3850" i="38"/>
  <c r="O3850" i="38"/>
  <c r="P3850" i="38"/>
  <c r="N3850" i="38"/>
  <c r="N3851" i="38"/>
  <c r="T3851" i="38"/>
  <c r="S3851" i="38"/>
  <c r="M3852" i="38"/>
  <c r="R3851" i="38"/>
  <c r="Q3851" i="38"/>
  <c r="O3851" i="38"/>
  <c r="P3851" i="38"/>
  <c r="Q3852" i="38"/>
  <c r="S3852" i="38"/>
  <c r="M3853" i="38"/>
  <c r="R3852" i="38"/>
  <c r="T3852" i="38"/>
  <c r="O3852" i="38"/>
  <c r="P3852" i="38"/>
  <c r="N3852" i="38"/>
  <c r="T3853" i="38"/>
  <c r="M3854" i="38"/>
  <c r="S3853" i="38"/>
  <c r="Q3853" i="38"/>
  <c r="R3853" i="38"/>
  <c r="O3853" i="38"/>
  <c r="P3853" i="38"/>
  <c r="N3853" i="38"/>
  <c r="N3854" i="38"/>
  <c r="R3854" i="38"/>
  <c r="T3854" i="38"/>
  <c r="S3854" i="38"/>
  <c r="M3855" i="38"/>
  <c r="Q3854" i="38"/>
  <c r="O3854" i="38"/>
  <c r="P3854" i="38"/>
  <c r="T3855" i="38"/>
  <c r="M3856" i="38"/>
  <c r="S3855" i="38"/>
  <c r="R3855" i="38"/>
  <c r="Q3855" i="38"/>
  <c r="O3855" i="38"/>
  <c r="P3855" i="38"/>
  <c r="N3855" i="38"/>
  <c r="N3856" i="38"/>
  <c r="S3856" i="38"/>
  <c r="R3856" i="38"/>
  <c r="T3856" i="38"/>
  <c r="M3857" i="38"/>
  <c r="Q3856" i="38"/>
  <c r="O3856" i="38"/>
  <c r="P3856" i="38"/>
  <c r="Q3857" i="38"/>
  <c r="T3857" i="38"/>
  <c r="S3857" i="38"/>
  <c r="M3858" i="38"/>
  <c r="R3857" i="38"/>
  <c r="O3857" i="38"/>
  <c r="P3857" i="38"/>
  <c r="N3857" i="38"/>
  <c r="N3858" i="38"/>
  <c r="Q3858" i="38"/>
  <c r="S3858" i="38"/>
  <c r="R3858" i="38"/>
  <c r="M3859" i="38"/>
  <c r="T3858" i="38"/>
  <c r="O3858" i="38"/>
  <c r="P3858" i="38"/>
  <c r="Q3859" i="38"/>
  <c r="S3859" i="38"/>
  <c r="T3859" i="38"/>
  <c r="M3860" i="38"/>
  <c r="R3859" i="38"/>
  <c r="O3859" i="38"/>
  <c r="P3859" i="38"/>
  <c r="N3859" i="38"/>
  <c r="N3860" i="38"/>
  <c r="M3861" i="38"/>
  <c r="R3860" i="38"/>
  <c r="S3860" i="38"/>
  <c r="Q3860" i="38"/>
  <c r="T3860" i="38"/>
  <c r="O3860" i="38"/>
  <c r="P3860" i="38"/>
  <c r="S3861" i="38"/>
  <c r="T3861" i="38"/>
  <c r="Q3861" i="38"/>
  <c r="R3861" i="38"/>
  <c r="M3862" i="38"/>
  <c r="O3861" i="38"/>
  <c r="P3861" i="38"/>
  <c r="N3861" i="38"/>
  <c r="Q3862" i="38"/>
  <c r="R3862" i="38"/>
  <c r="M3863" i="38"/>
  <c r="S3862" i="38"/>
  <c r="T3862" i="38"/>
  <c r="O3862" i="38"/>
  <c r="P3862" i="38"/>
  <c r="N3862" i="38"/>
  <c r="N3863" i="38"/>
  <c r="Q3863" i="38"/>
  <c r="T3863" i="38"/>
  <c r="M3864" i="38"/>
  <c r="S3863" i="38"/>
  <c r="R3863" i="38"/>
  <c r="O3863" i="38"/>
  <c r="P3863" i="38"/>
  <c r="Q3864" i="38"/>
  <c r="M3865" i="38"/>
  <c r="R3864" i="38"/>
  <c r="T3864" i="38"/>
  <c r="S3864" i="38"/>
  <c r="O3864" i="38"/>
  <c r="P3864" i="38"/>
  <c r="N3864" i="38"/>
  <c r="N3865" i="38"/>
  <c r="M3866" i="38"/>
  <c r="R3865" i="38"/>
  <c r="S3865" i="38"/>
  <c r="Q3865" i="38"/>
  <c r="T3865" i="38"/>
  <c r="O3865" i="38"/>
  <c r="P3865" i="38"/>
  <c r="R3866" i="38"/>
  <c r="Q3866" i="38"/>
  <c r="M3867" i="38"/>
  <c r="T3866" i="38"/>
  <c r="S3866" i="38"/>
  <c r="O3866" i="38"/>
  <c r="P3866" i="38"/>
  <c r="N3866" i="38"/>
  <c r="N3867" i="38"/>
  <c r="T3867" i="38"/>
  <c r="M3868" i="38"/>
  <c r="Q3867" i="38"/>
  <c r="S3867" i="38"/>
  <c r="R3867" i="38"/>
  <c r="O3867" i="38"/>
  <c r="P3867" i="38"/>
  <c r="Q3868" i="38"/>
  <c r="R3868" i="38"/>
  <c r="T3868" i="38"/>
  <c r="M3869" i="38"/>
  <c r="S3868" i="38"/>
  <c r="O3868" i="38"/>
  <c r="P3868" i="38"/>
  <c r="N3868" i="38"/>
  <c r="R3869" i="38"/>
  <c r="T3869" i="38"/>
  <c r="S3869" i="38"/>
  <c r="M3870" i="38"/>
  <c r="Q3869" i="38"/>
  <c r="O3869" i="38"/>
  <c r="P3869" i="38"/>
  <c r="N3869" i="38"/>
  <c r="T3870" i="38"/>
  <c r="R3870" i="38"/>
  <c r="S3870" i="38"/>
  <c r="M3871" i="38"/>
  <c r="Q3870" i="38"/>
  <c r="O3870" i="38"/>
  <c r="P3870" i="38"/>
  <c r="N3870" i="38"/>
  <c r="N3871" i="38"/>
  <c r="T3871" i="38"/>
  <c r="M3872" i="38"/>
  <c r="R3871" i="38"/>
  <c r="S3871" i="38"/>
  <c r="Q3871" i="38"/>
  <c r="O3871" i="38"/>
  <c r="P3871" i="38"/>
  <c r="R3872" i="38"/>
  <c r="T3872" i="38"/>
  <c r="M3873" i="38"/>
  <c r="Q3872" i="38"/>
  <c r="S3872" i="38"/>
  <c r="O3872" i="38"/>
  <c r="P3872" i="38"/>
  <c r="N3872" i="38"/>
  <c r="N3873" i="38"/>
  <c r="Q3873" i="38"/>
  <c r="T3873" i="38"/>
  <c r="S3873" i="38"/>
  <c r="R3873" i="38"/>
  <c r="M3874" i="38"/>
  <c r="O3873" i="38"/>
  <c r="P3873" i="38"/>
  <c r="M3875" i="38"/>
  <c r="T3874" i="38"/>
  <c r="R3874" i="38"/>
  <c r="Q3874" i="38"/>
  <c r="S3874" i="38"/>
  <c r="O3874" i="38"/>
  <c r="P3874" i="38"/>
  <c r="N3874" i="38"/>
  <c r="N3875" i="38"/>
  <c r="M3876" i="38"/>
  <c r="R3875" i="38"/>
  <c r="S3875" i="38"/>
  <c r="Q3875" i="38"/>
  <c r="T3875" i="38"/>
  <c r="O3875" i="38"/>
  <c r="P3875" i="38"/>
  <c r="T3876" i="38"/>
  <c r="R3876" i="38"/>
  <c r="S3876" i="38"/>
  <c r="M3877" i="38"/>
  <c r="Q3876" i="38"/>
  <c r="O3876" i="38"/>
  <c r="P3876" i="38"/>
  <c r="N3876" i="38"/>
  <c r="N3877" i="38"/>
  <c r="T3877" i="38"/>
  <c r="Q3877" i="38"/>
  <c r="R3877" i="38"/>
  <c r="M3878" i="38"/>
  <c r="S3877" i="38"/>
  <c r="O3877" i="38"/>
  <c r="P3877" i="38"/>
  <c r="T3878" i="38"/>
  <c r="S3878" i="38"/>
  <c r="M3879" i="38"/>
  <c r="Q3878" i="38"/>
  <c r="R3878" i="38"/>
  <c r="O3878" i="38"/>
  <c r="P3878" i="38"/>
  <c r="N3878" i="38"/>
  <c r="N3879" i="38"/>
  <c r="R3879" i="38"/>
  <c r="Q3879" i="38"/>
  <c r="S3879" i="38"/>
  <c r="T3879" i="38"/>
  <c r="M3880" i="38"/>
  <c r="O3879" i="38"/>
  <c r="P3879" i="38"/>
  <c r="R3880" i="38"/>
  <c r="T3880" i="38"/>
  <c r="Q3880" i="38"/>
  <c r="M3881" i="38"/>
  <c r="S3880" i="38"/>
  <c r="O3880" i="38"/>
  <c r="P3880" i="38"/>
  <c r="N3880" i="38"/>
  <c r="T3881" i="38"/>
  <c r="M3882" i="38"/>
  <c r="S3881" i="38"/>
  <c r="Q3881" i="38"/>
  <c r="R3881" i="38"/>
  <c r="O3881" i="38"/>
  <c r="P3881" i="38"/>
  <c r="N3881" i="38"/>
  <c r="T3882" i="38"/>
  <c r="S3882" i="38"/>
  <c r="M3883" i="38"/>
  <c r="Q3882" i="38"/>
  <c r="R3882" i="38"/>
  <c r="O3882" i="38"/>
  <c r="P3882" i="38"/>
  <c r="N3882" i="38"/>
  <c r="S3883" i="38"/>
  <c r="M3884" i="38"/>
  <c r="R3883" i="38"/>
  <c r="Q3883" i="38"/>
  <c r="T3883" i="38"/>
  <c r="O3883" i="38"/>
  <c r="P3883" i="38"/>
  <c r="N3883" i="38"/>
  <c r="S3884" i="38"/>
  <c r="M3885" i="38"/>
  <c r="T3884" i="38"/>
  <c r="Q3884" i="38"/>
  <c r="R3884" i="38"/>
  <c r="O3884" i="38"/>
  <c r="P3884" i="38"/>
  <c r="N3884" i="38"/>
  <c r="M3886" i="38"/>
  <c r="T3885" i="38"/>
  <c r="Q3885" i="38"/>
  <c r="S3885" i="38"/>
  <c r="R3885" i="38"/>
  <c r="O3885" i="38"/>
  <c r="P3885" i="38"/>
  <c r="N3885" i="38"/>
  <c r="M3887" i="38"/>
  <c r="S3886" i="38"/>
  <c r="Q3886" i="38"/>
  <c r="T3886" i="38"/>
  <c r="R3886" i="38"/>
  <c r="O3886" i="38"/>
  <c r="P3886" i="38"/>
  <c r="N3886" i="38"/>
  <c r="R3887" i="38"/>
  <c r="T3887" i="38"/>
  <c r="Q3887" i="38"/>
  <c r="M3888" i="38"/>
  <c r="S3887" i="38"/>
  <c r="O3887" i="38"/>
  <c r="P3887" i="38"/>
  <c r="N3887" i="38"/>
  <c r="M3889" i="38"/>
  <c r="T3888" i="38"/>
  <c r="R3888" i="38"/>
  <c r="S3888" i="38"/>
  <c r="Q3888" i="38"/>
  <c r="O3888" i="38"/>
  <c r="P3888" i="38"/>
  <c r="N3888" i="38"/>
  <c r="M3890" i="38"/>
  <c r="R3889" i="38"/>
  <c r="S3889" i="38"/>
  <c r="Q3889" i="38"/>
  <c r="T3889" i="38"/>
  <c r="O3889" i="38"/>
  <c r="P3889" i="38"/>
  <c r="N3889" i="38"/>
  <c r="R3890" i="38"/>
  <c r="Q3890" i="38"/>
  <c r="T3890" i="38"/>
  <c r="S3890" i="38"/>
  <c r="M3891" i="38"/>
  <c r="O3890" i="38"/>
  <c r="P3890" i="38"/>
  <c r="N3890" i="38"/>
  <c r="N3891" i="38"/>
  <c r="M3892" i="38"/>
  <c r="R3891" i="38"/>
  <c r="Q3891" i="38"/>
  <c r="T3891" i="38"/>
  <c r="S3891" i="38"/>
  <c r="O3891" i="38"/>
  <c r="P3891" i="38"/>
  <c r="T3892" i="38"/>
  <c r="M3893" i="38"/>
  <c r="S3892" i="38"/>
  <c r="R3892" i="38"/>
  <c r="Q3892" i="38"/>
  <c r="O3892" i="38"/>
  <c r="P3892" i="38"/>
  <c r="N3892" i="38"/>
  <c r="N3893" i="38"/>
  <c r="T3893" i="38"/>
  <c r="Q3893" i="38"/>
  <c r="R3893" i="38"/>
  <c r="S3893" i="38"/>
  <c r="M3894" i="38"/>
  <c r="O3893" i="38"/>
  <c r="P3893" i="38"/>
  <c r="M3895" i="38"/>
  <c r="S3894" i="38"/>
  <c r="R3894" i="38"/>
  <c r="T3894" i="38"/>
  <c r="Q3894" i="38"/>
  <c r="O3894" i="38"/>
  <c r="P3894" i="38"/>
  <c r="N3894" i="38"/>
  <c r="M3896" i="38"/>
  <c r="Q3895" i="38"/>
  <c r="T3895" i="38"/>
  <c r="R3895" i="38"/>
  <c r="S3895" i="38"/>
  <c r="O3895" i="38"/>
  <c r="P3895" i="38"/>
  <c r="N3895" i="38"/>
  <c r="T3896" i="38"/>
  <c r="Q3896" i="38"/>
  <c r="R3896" i="38"/>
  <c r="S3896" i="38"/>
  <c r="M3897" i="38"/>
  <c r="O3896" i="38"/>
  <c r="P3896" i="38"/>
  <c r="N3896" i="38"/>
  <c r="M3898" i="38"/>
  <c r="R3897" i="38"/>
  <c r="Q3897" i="38"/>
  <c r="T3897" i="38"/>
  <c r="S3897" i="38"/>
  <c r="O3897" i="38"/>
  <c r="P3897" i="38"/>
  <c r="N3897" i="38"/>
  <c r="T3898" i="38"/>
  <c r="R3898" i="38"/>
  <c r="Q3898" i="38"/>
  <c r="M3899" i="38"/>
  <c r="S3898" i="38"/>
  <c r="O3898" i="38"/>
  <c r="N3898" i="38"/>
  <c r="P3898" i="38"/>
  <c r="M3900" i="38"/>
  <c r="R3899" i="38"/>
  <c r="Q3899" i="38"/>
  <c r="T3899" i="38"/>
  <c r="S3899" i="38"/>
  <c r="O3899" i="38"/>
  <c r="P3899" i="38"/>
  <c r="N3899" i="38"/>
  <c r="M3901" i="38"/>
  <c r="Q3900" i="38"/>
  <c r="R3900" i="38"/>
  <c r="T3900" i="38"/>
  <c r="S3900" i="38"/>
  <c r="O3900" i="38"/>
  <c r="P3900" i="38"/>
  <c r="N3900" i="38"/>
  <c r="S3901" i="38"/>
  <c r="R3901" i="38"/>
  <c r="M3902" i="38"/>
  <c r="T3901" i="38"/>
  <c r="Q3901" i="38"/>
  <c r="O3901" i="38"/>
  <c r="N3901" i="38"/>
  <c r="P3901" i="38"/>
  <c r="S3902" i="38"/>
  <c r="T3902" i="38"/>
  <c r="R3902" i="38"/>
  <c r="M3903" i="38"/>
  <c r="Q3902" i="38"/>
  <c r="O3902" i="38"/>
  <c r="N3902" i="38"/>
  <c r="P3902" i="38"/>
  <c r="S3903" i="38"/>
  <c r="Q3903" i="38"/>
  <c r="R3903" i="38"/>
  <c r="T3903" i="38"/>
  <c r="M3904" i="38"/>
  <c r="O3903" i="38"/>
  <c r="P3903" i="38"/>
  <c r="N3903" i="38"/>
  <c r="T3904" i="38"/>
  <c r="M3905" i="38"/>
  <c r="R3904" i="38"/>
  <c r="S3904" i="38"/>
  <c r="Q3904" i="38"/>
  <c r="O3904" i="38"/>
  <c r="P3904" i="38"/>
  <c r="N3904" i="38"/>
  <c r="Q3905" i="38"/>
  <c r="S3905" i="38"/>
  <c r="M3906" i="38"/>
  <c r="T3905" i="38"/>
  <c r="R3905" i="38"/>
  <c r="O3905" i="38"/>
  <c r="P3905" i="38"/>
  <c r="N3905" i="38"/>
  <c r="M3907" i="38"/>
  <c r="T3906" i="38"/>
  <c r="S3906" i="38"/>
  <c r="Q3906" i="38"/>
  <c r="R3906" i="38"/>
  <c r="O3906" i="38"/>
  <c r="N3906" i="38"/>
  <c r="P3906" i="38"/>
  <c r="Q3907" i="38"/>
  <c r="S3907" i="38"/>
  <c r="T3907" i="38"/>
  <c r="M3908" i="38"/>
  <c r="R3907" i="38"/>
  <c r="O3907" i="38"/>
  <c r="N3907" i="38"/>
  <c r="P3907" i="38"/>
  <c r="S3908" i="38"/>
  <c r="Q3908" i="38"/>
  <c r="T3908" i="38"/>
  <c r="M3909" i="38"/>
  <c r="R3908" i="38"/>
  <c r="O3908" i="38"/>
  <c r="N3908" i="38"/>
  <c r="P3908" i="38"/>
  <c r="S3909" i="38"/>
  <c r="R3909" i="38"/>
  <c r="M3910" i="38"/>
  <c r="Q3909" i="38"/>
  <c r="T3909" i="38"/>
  <c r="O3909" i="38"/>
  <c r="N3909" i="38"/>
  <c r="P3909" i="38"/>
  <c r="R3910" i="38"/>
  <c r="S3910" i="38"/>
  <c r="M3911" i="38"/>
  <c r="T3910" i="38"/>
  <c r="Q3910" i="38"/>
  <c r="O3910" i="38"/>
  <c r="N3910" i="38"/>
  <c r="P3910" i="38"/>
  <c r="Q3911" i="38"/>
  <c r="T3911" i="38"/>
  <c r="R3911" i="38"/>
  <c r="S3911" i="38"/>
  <c r="M3912" i="38"/>
  <c r="O3911" i="38"/>
  <c r="N3911" i="38"/>
  <c r="P3911" i="38"/>
  <c r="R3912" i="38"/>
  <c r="T3912" i="38"/>
  <c r="S3912" i="38"/>
  <c r="M3913" i="38"/>
  <c r="Q3912" i="38"/>
  <c r="O3912" i="38"/>
  <c r="N3912" i="38"/>
  <c r="Q3913" i="38"/>
  <c r="T3913" i="38"/>
  <c r="S3913" i="38"/>
  <c r="M3914" i="38"/>
  <c r="R3913" i="38"/>
  <c r="O3913" i="38"/>
  <c r="N3913" i="38"/>
  <c r="P3912" i="38"/>
  <c r="P3913" i="38"/>
  <c r="S3914" i="38"/>
  <c r="M3915" i="38"/>
  <c r="R3914" i="38"/>
  <c r="Q3914" i="38"/>
  <c r="T3914" i="38"/>
  <c r="O3914" i="38"/>
  <c r="N3914" i="38"/>
  <c r="P3914" i="38"/>
  <c r="S3915" i="38"/>
  <c r="M3916" i="38"/>
  <c r="T3915" i="38"/>
  <c r="R3915" i="38"/>
  <c r="Q3915" i="38"/>
  <c r="O3915" i="38"/>
  <c r="N3915" i="38"/>
  <c r="P3915" i="38"/>
  <c r="Q3916" i="38"/>
  <c r="R3916" i="38"/>
  <c r="T3916" i="38"/>
  <c r="S3916" i="38"/>
  <c r="M3917" i="38"/>
  <c r="O3916" i="38"/>
  <c r="P3916" i="38"/>
  <c r="N3916" i="38"/>
  <c r="M3918" i="38"/>
  <c r="Q3917" i="38"/>
  <c r="R3917" i="38"/>
  <c r="T3917" i="38"/>
  <c r="S3917" i="38"/>
  <c r="O3917" i="38"/>
  <c r="P3917" i="38"/>
  <c r="N3917" i="38"/>
  <c r="T3918" i="38"/>
  <c r="M3919" i="38"/>
  <c r="Q3918" i="38"/>
  <c r="S3918" i="38"/>
  <c r="R3918" i="38"/>
  <c r="O3918" i="38"/>
  <c r="P3918" i="38"/>
  <c r="N3918" i="38"/>
  <c r="Q3919" i="38"/>
  <c r="S3919" i="38"/>
  <c r="T3919" i="38"/>
  <c r="M3920" i="38"/>
  <c r="R3919" i="38"/>
  <c r="O3919" i="38"/>
  <c r="P3919" i="38"/>
  <c r="N3919" i="38"/>
  <c r="T3920" i="38"/>
  <c r="S3920" i="38"/>
  <c r="M3921" i="38"/>
  <c r="Q3920" i="38"/>
  <c r="R3920" i="38"/>
  <c r="O3920" i="38"/>
  <c r="P3920" i="38"/>
  <c r="N3920" i="38"/>
  <c r="T3921" i="38"/>
  <c r="R3921" i="38"/>
  <c r="Q3921" i="38"/>
  <c r="S3921" i="38"/>
  <c r="M3922" i="38"/>
  <c r="O3921" i="38"/>
  <c r="P3921" i="38"/>
  <c r="N3921" i="38"/>
  <c r="R3922" i="38"/>
  <c r="T3922" i="38"/>
  <c r="S3922" i="38"/>
  <c r="M3923" i="38"/>
  <c r="Q3922" i="38"/>
  <c r="O3922" i="38"/>
  <c r="P3922" i="38"/>
  <c r="N3922" i="38"/>
  <c r="M3924" i="38"/>
  <c r="S3923" i="38"/>
  <c r="R3923" i="38"/>
  <c r="T3923" i="38"/>
  <c r="Q3923" i="38"/>
  <c r="O3923" i="38"/>
  <c r="P3923" i="38"/>
  <c r="N3923" i="38"/>
  <c r="S3924" i="38"/>
  <c r="T3924" i="38"/>
  <c r="Q3924" i="38"/>
  <c r="R3924" i="38"/>
  <c r="M3925" i="38"/>
  <c r="O3924" i="38"/>
  <c r="P3924" i="38"/>
  <c r="N3924" i="38"/>
  <c r="Q3925" i="38"/>
  <c r="T3925" i="38"/>
  <c r="R3925" i="38"/>
  <c r="S3925" i="38"/>
  <c r="M3926" i="38"/>
  <c r="O3925" i="38"/>
  <c r="P3925" i="38"/>
  <c r="N3925" i="38"/>
  <c r="S3926" i="38"/>
  <c r="R3926" i="38"/>
  <c r="Q3926" i="38"/>
  <c r="T3926" i="38"/>
  <c r="M3927" i="38"/>
  <c r="O3926" i="38"/>
  <c r="N3926" i="38"/>
  <c r="P3926" i="38"/>
  <c r="T3927" i="38"/>
  <c r="Q3927" i="38"/>
  <c r="S3927" i="38"/>
  <c r="R3927" i="38"/>
  <c r="M3928" i="38"/>
  <c r="O3927" i="38"/>
  <c r="P3927" i="38"/>
  <c r="N3927" i="38"/>
  <c r="Q3928" i="38"/>
  <c r="M3929" i="38"/>
  <c r="R3928" i="38"/>
  <c r="T3928" i="38"/>
  <c r="S3928" i="38"/>
  <c r="O3928" i="38"/>
  <c r="P3928" i="38"/>
  <c r="N3928" i="38"/>
  <c r="S3929" i="38"/>
  <c r="Q3929" i="38"/>
  <c r="T3929" i="38"/>
  <c r="M3930" i="38"/>
  <c r="R3929" i="38"/>
  <c r="O3929" i="38"/>
  <c r="P3929" i="38"/>
  <c r="N3929" i="38"/>
  <c r="M3931" i="38"/>
  <c r="R3930" i="38"/>
  <c r="Q3930" i="38"/>
  <c r="T3930" i="38"/>
  <c r="S3930" i="38"/>
  <c r="O3930" i="38"/>
  <c r="P3930" i="38"/>
  <c r="N3930" i="38"/>
  <c r="R3931" i="38"/>
  <c r="T3931" i="38"/>
  <c r="S3931" i="38"/>
  <c r="M3932" i="38"/>
  <c r="Q3931" i="38"/>
  <c r="O3931" i="38"/>
  <c r="P3931" i="38"/>
  <c r="N3931" i="38"/>
  <c r="R3932" i="38"/>
  <c r="T3932" i="38"/>
  <c r="M3933" i="38"/>
  <c r="S3932" i="38"/>
  <c r="Q3932" i="38"/>
  <c r="O3932" i="38"/>
  <c r="P3932" i="38"/>
  <c r="N3932" i="38"/>
  <c r="Q3933" i="38"/>
  <c r="T3933" i="38"/>
  <c r="S3933" i="38"/>
  <c r="M3934" i="38"/>
  <c r="R3933" i="38"/>
  <c r="O3933" i="38"/>
  <c r="P3933" i="38"/>
  <c r="N3933" i="38"/>
  <c r="M3935" i="38"/>
  <c r="T3934" i="38"/>
  <c r="Q3934" i="38"/>
  <c r="R3934" i="38"/>
  <c r="S3934" i="38"/>
  <c r="O3934" i="38"/>
  <c r="P3934" i="38"/>
  <c r="N3934" i="38"/>
  <c r="Q3935" i="38"/>
  <c r="R3935" i="38"/>
  <c r="S3935" i="38"/>
  <c r="M3936" i="38"/>
  <c r="T3935" i="38"/>
  <c r="O3935" i="38"/>
  <c r="P3935" i="38"/>
  <c r="N3935" i="38"/>
  <c r="S3936" i="38"/>
  <c r="M3937" i="38"/>
  <c r="T3936" i="38"/>
  <c r="Q3936" i="38"/>
  <c r="R3936" i="38"/>
  <c r="O3936" i="38"/>
  <c r="P3936" i="38"/>
  <c r="N3936" i="38"/>
  <c r="T3937" i="38"/>
  <c r="R3937" i="38"/>
  <c r="S3937" i="38"/>
  <c r="M3938" i="38"/>
  <c r="Q3937" i="38"/>
  <c r="O3937" i="38"/>
  <c r="P3937" i="38"/>
  <c r="N3937" i="38"/>
  <c r="M3939" i="38"/>
  <c r="S3938" i="38"/>
  <c r="R3938" i="38"/>
  <c r="T3938" i="38"/>
  <c r="Q3938" i="38"/>
  <c r="O3938" i="38"/>
  <c r="P3938" i="38"/>
  <c r="N3938" i="38"/>
  <c r="T3939" i="38"/>
  <c r="M3940" i="38"/>
  <c r="S3939" i="38"/>
  <c r="Q3939" i="38"/>
  <c r="R3939" i="38"/>
  <c r="O3939" i="38"/>
  <c r="P3939" i="38"/>
  <c r="N3939" i="38"/>
  <c r="N3940" i="38"/>
  <c r="M3941" i="38"/>
  <c r="Q3940" i="38"/>
  <c r="R3940" i="38"/>
  <c r="T3940" i="38"/>
  <c r="S3940" i="38"/>
  <c r="O3940" i="38"/>
  <c r="P3940" i="38"/>
  <c r="T3941" i="38"/>
  <c r="M3942" i="38"/>
  <c r="S3941" i="38"/>
  <c r="Q3941" i="38"/>
  <c r="R3941" i="38"/>
  <c r="O3941" i="38"/>
  <c r="P3941" i="38"/>
  <c r="N3941" i="38"/>
  <c r="N3942" i="38"/>
  <c r="S3942" i="38"/>
  <c r="M3943" i="38"/>
  <c r="R3942" i="38"/>
  <c r="Q3942" i="38"/>
  <c r="T3942" i="38"/>
  <c r="O3942" i="38"/>
  <c r="P3942" i="38"/>
  <c r="S3943" i="38"/>
  <c r="M3944" i="38"/>
  <c r="R3943" i="38"/>
  <c r="T3943" i="38"/>
  <c r="Q3943" i="38"/>
  <c r="O3943" i="38"/>
  <c r="P3943" i="38"/>
  <c r="N3943" i="38"/>
  <c r="N3944" i="38"/>
  <c r="T3944" i="38"/>
  <c r="S3944" i="38"/>
  <c r="Q3944" i="38"/>
  <c r="R3944" i="38"/>
  <c r="M3945" i="38"/>
  <c r="O3944" i="38"/>
  <c r="P3944" i="38"/>
  <c r="M3946" i="38"/>
  <c r="Q3945" i="38"/>
  <c r="R3945" i="38"/>
  <c r="T3945" i="38"/>
  <c r="S3945" i="38"/>
  <c r="O3945" i="38"/>
  <c r="P3945" i="38"/>
  <c r="N3945" i="38"/>
  <c r="N3946" i="38"/>
  <c r="T3946" i="38"/>
  <c r="R3946" i="38"/>
  <c r="S3946" i="38"/>
  <c r="Q3946" i="38"/>
  <c r="M3947" i="38"/>
  <c r="O3946" i="38"/>
  <c r="P3946" i="38"/>
  <c r="M3948" i="38"/>
  <c r="Q3947" i="38"/>
  <c r="R3947" i="38"/>
  <c r="T3947" i="38"/>
  <c r="S3947" i="38"/>
  <c r="O3947" i="38"/>
  <c r="P3947" i="38"/>
  <c r="N3947" i="38"/>
  <c r="N3948" i="38"/>
  <c r="Q3948" i="38"/>
  <c r="R3948" i="38"/>
  <c r="T3948" i="38"/>
  <c r="S3948" i="38"/>
  <c r="M3949" i="38"/>
  <c r="O3948" i="38"/>
  <c r="P3948" i="38"/>
  <c r="M3950" i="38"/>
  <c r="Q3949" i="38"/>
  <c r="R3949" i="38"/>
  <c r="T3949" i="38"/>
  <c r="S3949" i="38"/>
  <c r="O3949" i="38"/>
  <c r="P3949" i="38"/>
  <c r="N3949" i="38"/>
  <c r="N3950" i="38"/>
  <c r="T3950" i="38"/>
  <c r="R3950" i="38"/>
  <c r="S3950" i="38"/>
  <c r="Q3950" i="38"/>
  <c r="M3951" i="38"/>
  <c r="O3950" i="38"/>
  <c r="P3950" i="38"/>
  <c r="Q3951" i="38"/>
  <c r="T3951" i="38"/>
  <c r="S3951" i="38"/>
  <c r="M3952" i="38"/>
  <c r="R3951" i="38"/>
  <c r="O3951" i="38"/>
  <c r="P3951" i="38"/>
  <c r="N3951" i="38"/>
  <c r="N3952" i="38"/>
  <c r="T3952" i="38"/>
  <c r="M3953" i="38"/>
  <c r="Q3952" i="38"/>
  <c r="S3952" i="38"/>
  <c r="R3952" i="38"/>
  <c r="O3952" i="38"/>
  <c r="P3952" i="38"/>
  <c r="T3953" i="38"/>
  <c r="Q3953" i="38"/>
  <c r="S3953" i="38"/>
  <c r="M3954" i="38"/>
  <c r="R3953" i="38"/>
  <c r="O3953" i="38"/>
  <c r="P3953" i="38"/>
  <c r="N3953" i="38"/>
  <c r="S3954" i="38"/>
  <c r="R3954" i="38"/>
  <c r="M3955" i="38"/>
  <c r="T3954" i="38"/>
  <c r="Q3954" i="38"/>
  <c r="O3954" i="38"/>
  <c r="P3954" i="38"/>
  <c r="N3954" i="38"/>
  <c r="R3955" i="38"/>
  <c r="Q3955" i="38"/>
  <c r="T3955" i="38"/>
  <c r="S3955" i="38"/>
  <c r="M3956" i="38"/>
  <c r="O3955" i="38"/>
  <c r="P3955" i="38"/>
  <c r="N3955" i="38"/>
  <c r="Q3956" i="38"/>
  <c r="R3956" i="38"/>
  <c r="M3957" i="38"/>
  <c r="T3956" i="38"/>
  <c r="S3956" i="38"/>
  <c r="O3956" i="38"/>
  <c r="P3956" i="38"/>
  <c r="N3956" i="38"/>
  <c r="M3958" i="38"/>
  <c r="R3957" i="38"/>
  <c r="T3957" i="38"/>
  <c r="S3957" i="38"/>
  <c r="Q3957" i="38"/>
  <c r="O3957" i="38"/>
  <c r="P3957" i="38"/>
  <c r="N3957" i="38"/>
  <c r="N3958" i="38"/>
  <c r="Q3958" i="38"/>
  <c r="T3958" i="38"/>
  <c r="S3958" i="38"/>
  <c r="R3958" i="38"/>
  <c r="M3959" i="38"/>
  <c r="O3958" i="38"/>
  <c r="P3958" i="38"/>
  <c r="T3959" i="38"/>
  <c r="Q3959" i="38"/>
  <c r="S3959" i="38"/>
  <c r="M3960" i="38"/>
  <c r="R3959" i="38"/>
  <c r="O3959" i="38"/>
  <c r="P3959" i="38"/>
  <c r="N3959" i="38"/>
  <c r="N3960" i="38"/>
  <c r="T3960" i="38"/>
  <c r="R3960" i="38"/>
  <c r="M3961" i="38"/>
  <c r="S3960" i="38"/>
  <c r="Q3960" i="38"/>
  <c r="O3960" i="38"/>
  <c r="P3960" i="38"/>
  <c r="R3961" i="38"/>
  <c r="S3961" i="38"/>
  <c r="T3961" i="38"/>
  <c r="M3962" i="38"/>
  <c r="Q3961" i="38"/>
  <c r="O3961" i="38"/>
  <c r="P3961" i="38"/>
  <c r="N3961" i="38"/>
  <c r="N3962" i="38"/>
  <c r="T3962" i="38"/>
  <c r="M3963" i="38"/>
  <c r="S3962" i="38"/>
  <c r="R3962" i="38"/>
  <c r="Q3962" i="38"/>
  <c r="O3962" i="38"/>
  <c r="P3962" i="38"/>
  <c r="T3963" i="38"/>
  <c r="Q3963" i="38"/>
  <c r="R3963" i="38"/>
  <c r="S3963" i="38"/>
  <c r="M3964" i="38"/>
  <c r="O3963" i="38"/>
  <c r="P3963" i="38"/>
  <c r="N3963" i="38"/>
  <c r="N3964" i="38"/>
  <c r="R3964" i="38"/>
  <c r="M3965" i="38"/>
  <c r="S3964" i="38"/>
  <c r="T3964" i="38"/>
  <c r="Q3964" i="38"/>
  <c r="O3964" i="38"/>
  <c r="P3964" i="38"/>
  <c r="N3965" i="38"/>
  <c r="S3965" i="38"/>
  <c r="R3965" i="38"/>
  <c r="M3966" i="38"/>
  <c r="Q3965" i="38"/>
  <c r="T3965" i="38"/>
  <c r="O3965" i="38"/>
  <c r="P3965" i="38"/>
  <c r="S3966" i="38"/>
  <c r="M3967" i="38"/>
  <c r="Q3966" i="38"/>
  <c r="T3966" i="38"/>
  <c r="R3966" i="38"/>
  <c r="O3966" i="38"/>
  <c r="N3966" i="38"/>
  <c r="P3966" i="38"/>
  <c r="N3967" i="38"/>
  <c r="S3967" i="38"/>
  <c r="M3968" i="38"/>
  <c r="R3967" i="38"/>
  <c r="Q3967" i="38"/>
  <c r="T3967" i="38"/>
  <c r="O3967" i="38"/>
  <c r="P3967" i="38"/>
  <c r="R3968" i="38"/>
  <c r="T3968" i="38"/>
  <c r="Q3968" i="38"/>
  <c r="S3968" i="38"/>
  <c r="M3969" i="38"/>
  <c r="O3968" i="38"/>
  <c r="P3968" i="38"/>
  <c r="N3968" i="38"/>
  <c r="S3969" i="38"/>
  <c r="M3970" i="38"/>
  <c r="T3969" i="38"/>
  <c r="R3969" i="38"/>
  <c r="Q3969" i="38"/>
  <c r="O3969" i="38"/>
  <c r="N3969" i="38"/>
  <c r="P3969" i="38"/>
  <c r="T3970" i="38"/>
  <c r="S3970" i="38"/>
  <c r="R3970" i="38"/>
  <c r="M3971" i="38"/>
  <c r="Q3970" i="38"/>
  <c r="O3970" i="38"/>
  <c r="N3970" i="38"/>
  <c r="P3970" i="38"/>
  <c r="S3971" i="38"/>
  <c r="M3972" i="38"/>
  <c r="Q3971" i="38"/>
  <c r="R3971" i="38"/>
  <c r="T3971" i="38"/>
  <c r="O3971" i="38"/>
  <c r="P3971" i="38"/>
  <c r="N3971" i="38"/>
  <c r="S3972" i="38"/>
  <c r="R3972" i="38"/>
  <c r="M3973" i="38"/>
  <c r="T3972" i="38"/>
  <c r="Q3972" i="38"/>
  <c r="O3972" i="38"/>
  <c r="P3972" i="38"/>
  <c r="N3972" i="38"/>
  <c r="M3974" i="38"/>
  <c r="Q3973" i="38"/>
  <c r="T3973" i="38"/>
  <c r="R3973" i="38"/>
  <c r="S3973" i="38"/>
  <c r="O3973" i="38"/>
  <c r="P3973" i="38"/>
  <c r="N3973" i="38"/>
  <c r="Q3974" i="38"/>
  <c r="R3974" i="38"/>
  <c r="T3974" i="38"/>
  <c r="M3975" i="38"/>
  <c r="S3974" i="38"/>
  <c r="O3974" i="38"/>
  <c r="P3974" i="38"/>
  <c r="N3974" i="38"/>
  <c r="M3976" i="38"/>
  <c r="R3975" i="38"/>
  <c r="T3975" i="38"/>
  <c r="Q3975" i="38"/>
  <c r="S3975" i="38"/>
  <c r="O3975" i="38"/>
  <c r="P3975" i="38"/>
  <c r="N3975" i="38"/>
  <c r="T3976" i="38"/>
  <c r="S3976" i="38"/>
  <c r="M3977" i="38"/>
  <c r="Q3976" i="38"/>
  <c r="R3976" i="38"/>
  <c r="O3976" i="38"/>
  <c r="N3976" i="38"/>
  <c r="P3976" i="38"/>
  <c r="Q3977" i="38"/>
  <c r="R3977" i="38"/>
  <c r="T3977" i="38"/>
  <c r="S3977" i="38"/>
  <c r="M3978" i="38"/>
  <c r="O3977" i="38"/>
  <c r="P3977" i="38"/>
  <c r="N3977" i="38"/>
  <c r="R3978" i="38"/>
  <c r="M3979" i="38"/>
  <c r="T3978" i="38"/>
  <c r="S3978" i="38"/>
  <c r="Q3978" i="38"/>
  <c r="O3978" i="38"/>
  <c r="N3978" i="38"/>
  <c r="P3978" i="38"/>
  <c r="Q3979" i="38"/>
  <c r="S3979" i="38"/>
  <c r="M3980" i="38"/>
  <c r="R3979" i="38"/>
  <c r="T3979" i="38"/>
  <c r="O3979" i="38"/>
  <c r="P3979" i="38"/>
  <c r="N3979" i="38"/>
  <c r="M3981" i="38"/>
  <c r="T3980" i="38"/>
  <c r="Q3980" i="38"/>
  <c r="S3980" i="38"/>
  <c r="R3980" i="38"/>
  <c r="O3980" i="38"/>
  <c r="P3980" i="38"/>
  <c r="N3980" i="38"/>
  <c r="R3981" i="38"/>
  <c r="Q3981" i="38"/>
  <c r="M3982" i="38"/>
  <c r="T3981" i="38"/>
  <c r="S3981" i="38"/>
  <c r="O3981" i="38"/>
  <c r="P3981" i="38"/>
  <c r="N3981" i="38"/>
  <c r="T3982" i="38"/>
  <c r="M3983" i="38"/>
  <c r="S3982" i="38"/>
  <c r="Q3982" i="38"/>
  <c r="R3982" i="38"/>
  <c r="O3982" i="38"/>
  <c r="P3982" i="38"/>
  <c r="N3982" i="38"/>
  <c r="R3983" i="38"/>
  <c r="Q3983" i="38"/>
  <c r="T3983" i="38"/>
  <c r="M3984" i="38"/>
  <c r="S3983" i="38"/>
  <c r="O3983" i="38"/>
  <c r="N3983" i="38"/>
  <c r="P3983" i="38"/>
  <c r="M3985" i="38"/>
  <c r="T3984" i="38"/>
  <c r="R3984" i="38"/>
  <c r="Q3984" i="38"/>
  <c r="S3984" i="38"/>
  <c r="O3984" i="38"/>
  <c r="N3984" i="38"/>
  <c r="P3984" i="38"/>
  <c r="T3985" i="38"/>
  <c r="M3986" i="38"/>
  <c r="S3985" i="38"/>
  <c r="Q3985" i="38"/>
  <c r="R3985" i="38"/>
  <c r="O3985" i="38"/>
  <c r="P3985" i="38"/>
  <c r="N3985" i="38"/>
  <c r="R3986" i="38"/>
  <c r="T3986" i="38"/>
  <c r="Q3986" i="38"/>
  <c r="S3986" i="38"/>
  <c r="M3987" i="38"/>
  <c r="O3986" i="38"/>
  <c r="P3986" i="38"/>
  <c r="N3986" i="38"/>
  <c r="S3987" i="38"/>
  <c r="Q3987" i="38"/>
  <c r="T3987" i="38"/>
  <c r="M3988" i="38"/>
  <c r="R3987" i="38"/>
  <c r="O3987" i="38"/>
  <c r="P3987" i="38"/>
  <c r="N3987" i="38"/>
  <c r="S3988" i="38"/>
  <c r="Q3988" i="38"/>
  <c r="R3988" i="38"/>
  <c r="M3989" i="38"/>
  <c r="T3988" i="38"/>
  <c r="O3988" i="38"/>
  <c r="P3988" i="38"/>
  <c r="N3988" i="38"/>
  <c r="Q3989" i="38"/>
  <c r="R3989" i="38"/>
  <c r="T3989" i="38"/>
  <c r="M3990" i="38"/>
  <c r="S3989" i="38"/>
  <c r="O3989" i="38"/>
  <c r="P3989" i="38"/>
  <c r="N3989" i="38"/>
  <c r="S3990" i="38"/>
  <c r="T3990" i="38"/>
  <c r="M3991" i="38"/>
  <c r="R3990" i="38"/>
  <c r="Q3990" i="38"/>
  <c r="O3990" i="38"/>
  <c r="P3990" i="38"/>
  <c r="N3990" i="38"/>
  <c r="T3991" i="38"/>
  <c r="R3991" i="38"/>
  <c r="Q3991" i="38"/>
  <c r="S3991" i="38"/>
  <c r="M3992" i="38"/>
  <c r="O3991" i="38"/>
  <c r="P3991" i="38"/>
  <c r="N3991" i="38"/>
  <c r="S3992" i="38"/>
  <c r="Q3992" i="38"/>
  <c r="T3992" i="38"/>
  <c r="R3992" i="38"/>
  <c r="M3993" i="38"/>
  <c r="O3992" i="38"/>
  <c r="P3992" i="38"/>
  <c r="N3992" i="38"/>
  <c r="T3993" i="38"/>
  <c r="S3993" i="38"/>
  <c r="M3994" i="38"/>
  <c r="Q3993" i="38"/>
  <c r="R3993" i="38"/>
  <c r="O3993" i="38"/>
  <c r="P3993" i="38"/>
  <c r="N3993" i="38"/>
  <c r="S3994" i="38"/>
  <c r="M3995" i="38"/>
  <c r="T3994" i="38"/>
  <c r="Q3994" i="38"/>
  <c r="R3994" i="38"/>
  <c r="O3994" i="38"/>
  <c r="N3994" i="38"/>
  <c r="P3994" i="38"/>
  <c r="R3995" i="38"/>
  <c r="S3995" i="38"/>
  <c r="M3996" i="38"/>
  <c r="T3995" i="38"/>
  <c r="Q3995" i="38"/>
  <c r="O3995" i="38"/>
  <c r="P3995" i="38"/>
  <c r="N3995" i="38"/>
  <c r="S3996" i="38"/>
  <c r="M3997" i="38"/>
  <c r="T3996" i="38"/>
  <c r="Q3996" i="38"/>
  <c r="R3996" i="38"/>
  <c r="O3996" i="38"/>
  <c r="N3996" i="38"/>
  <c r="P3996" i="38"/>
  <c r="T3997" i="38"/>
  <c r="S3997" i="38"/>
  <c r="M3998" i="38"/>
  <c r="Q3997" i="38"/>
  <c r="R3997" i="38"/>
  <c r="O3997" i="38"/>
  <c r="P3997" i="38"/>
  <c r="N3997" i="38"/>
  <c r="T3998" i="38"/>
  <c r="S3998" i="38"/>
  <c r="M3999" i="38"/>
  <c r="Q3998" i="38"/>
  <c r="R3998" i="38"/>
  <c r="O3998" i="38"/>
  <c r="N3998" i="38"/>
  <c r="P3998" i="38"/>
  <c r="S3999" i="38"/>
  <c r="Q3999" i="38"/>
  <c r="T3999" i="38"/>
  <c r="M4000" i="38"/>
  <c r="R3999" i="38"/>
  <c r="O3999" i="38"/>
  <c r="N3999" i="38"/>
  <c r="P3999" i="38"/>
  <c r="R4000" i="38"/>
  <c r="T4000" i="38"/>
  <c r="S4000" i="38"/>
  <c r="M4001" i="38"/>
  <c r="Q4000" i="38"/>
  <c r="O4000" i="38"/>
  <c r="N4000" i="38"/>
  <c r="Q4001" i="38"/>
  <c r="T4001" i="38"/>
  <c r="S4001" i="38"/>
  <c r="R4001" i="38"/>
  <c r="M4002" i="38"/>
  <c r="O4001" i="38"/>
  <c r="N4001" i="38"/>
  <c r="P4000" i="38"/>
  <c r="P4001" i="38"/>
  <c r="Q4002" i="38"/>
  <c r="R4002" i="38"/>
  <c r="T4002" i="38"/>
  <c r="S4002" i="38"/>
  <c r="M4003" i="38"/>
  <c r="O4002" i="38"/>
  <c r="N4002" i="38"/>
  <c r="P4002" i="38"/>
  <c r="M4004" i="38"/>
  <c r="S4003" i="38"/>
  <c r="Q4003" i="38"/>
  <c r="T4003" i="38"/>
  <c r="R4003" i="38"/>
  <c r="O4003" i="38"/>
  <c r="N4003" i="38"/>
  <c r="P4003" i="38"/>
  <c r="M4005" i="38"/>
  <c r="S4004" i="38"/>
  <c r="T4004" i="38"/>
  <c r="Q4004" i="38"/>
  <c r="R4004" i="38"/>
  <c r="O4004" i="38"/>
  <c r="P4004" i="38"/>
  <c r="N4004" i="38"/>
  <c r="R4005" i="38"/>
  <c r="M4006" i="38"/>
  <c r="T4005" i="38"/>
  <c r="S4005" i="38"/>
  <c r="Q4005" i="38"/>
  <c r="O4005" i="38"/>
  <c r="P4005" i="38"/>
  <c r="N4005" i="38"/>
  <c r="M4007" i="38"/>
  <c r="Q4006" i="38"/>
  <c r="T4006" i="38"/>
  <c r="R4006" i="38"/>
  <c r="S4006" i="38"/>
  <c r="O4006" i="38"/>
  <c r="P4006" i="38"/>
  <c r="N4006" i="38"/>
  <c r="T4007" i="38"/>
  <c r="M4008" i="38"/>
  <c r="S4007" i="38"/>
  <c r="Q4007" i="38"/>
  <c r="R4007" i="38"/>
  <c r="O4007" i="38"/>
  <c r="P4007" i="38"/>
  <c r="N4007" i="38"/>
  <c r="R4008" i="38"/>
  <c r="Q4008" i="38"/>
  <c r="T4008" i="38"/>
  <c r="S4008" i="38"/>
  <c r="M4009" i="38"/>
  <c r="O4008" i="38"/>
  <c r="P4008" i="38"/>
  <c r="N4008" i="38"/>
  <c r="M4010" i="38"/>
  <c r="Q4009" i="38"/>
  <c r="T4009" i="38"/>
  <c r="R4009" i="38"/>
  <c r="S4009" i="38"/>
  <c r="O4009" i="38"/>
  <c r="P4009" i="38"/>
  <c r="N4009" i="38"/>
  <c r="S4010" i="38"/>
  <c r="Q4010" i="38"/>
  <c r="M4011" i="38"/>
  <c r="R4010" i="38"/>
  <c r="T4010" i="38"/>
  <c r="O4010" i="38"/>
  <c r="P4010" i="38"/>
  <c r="N4010" i="38"/>
  <c r="T4011" i="38"/>
  <c r="S4011" i="38"/>
  <c r="M4012" i="38"/>
  <c r="Q4011" i="38"/>
  <c r="R4011" i="38"/>
  <c r="O4011" i="38"/>
  <c r="P4011" i="38"/>
  <c r="N4011" i="38"/>
  <c r="N4012" i="38"/>
  <c r="S4012" i="38"/>
  <c r="Q4012" i="38"/>
  <c r="R4012" i="38"/>
  <c r="M4013" i="38"/>
  <c r="T4012" i="38"/>
  <c r="O4012" i="38"/>
  <c r="P4012" i="38"/>
  <c r="Q4013" i="38"/>
  <c r="T4013" i="38"/>
  <c r="M4014" i="38"/>
  <c r="R4013" i="38"/>
  <c r="S4013" i="38"/>
  <c r="O4013" i="38"/>
  <c r="P4013" i="38"/>
  <c r="N4013" i="38"/>
  <c r="N4014" i="38"/>
  <c r="Q4014" i="38"/>
  <c r="S4014" i="38"/>
  <c r="M4015" i="38"/>
  <c r="R4014" i="38"/>
  <c r="T4014" i="38"/>
  <c r="O4014" i="38"/>
  <c r="P4014" i="38"/>
  <c r="S4015" i="38"/>
  <c r="T4015" i="38"/>
  <c r="M4016" i="38"/>
  <c r="Q4015" i="38"/>
  <c r="R4015" i="38"/>
  <c r="O4015" i="38"/>
  <c r="P4015" i="38"/>
  <c r="N4015" i="38"/>
  <c r="T4016" i="38"/>
  <c r="S4016" i="38"/>
  <c r="Q4016" i="38"/>
  <c r="R4016" i="38"/>
  <c r="M4017" i="38"/>
  <c r="O4016" i="38"/>
  <c r="P4016" i="38"/>
  <c r="N4016" i="38"/>
  <c r="T4017" i="38"/>
  <c r="S4017" i="38"/>
  <c r="R4017" i="38"/>
  <c r="Q4017" i="38"/>
  <c r="M4018" i="38"/>
  <c r="O4017" i="38"/>
  <c r="P4017" i="38"/>
  <c r="N4017" i="38"/>
  <c r="Q4018" i="38"/>
  <c r="T4018" i="38"/>
  <c r="M4019" i="38"/>
  <c r="R4018" i="38"/>
  <c r="S4018" i="38"/>
  <c r="O4018" i="38"/>
  <c r="P4018" i="38"/>
  <c r="N4018" i="38"/>
  <c r="S4019" i="38"/>
  <c r="R4019" i="38"/>
  <c r="Q4019" i="38"/>
  <c r="T4019" i="38"/>
  <c r="M4020" i="38"/>
  <c r="O4019" i="38"/>
  <c r="P4019" i="38"/>
  <c r="N4019" i="38"/>
  <c r="M4021" i="38"/>
  <c r="R4020" i="38"/>
  <c r="T4020" i="38"/>
  <c r="Q4020" i="38"/>
  <c r="S4020" i="38"/>
  <c r="O4020" i="38"/>
  <c r="P4020" i="38"/>
  <c r="N4020" i="38"/>
  <c r="S4021" i="38"/>
  <c r="Q4021" i="38"/>
  <c r="T4021" i="38"/>
  <c r="M4022" i="38"/>
  <c r="R4021" i="38"/>
  <c r="O4021" i="38"/>
  <c r="N4021" i="38"/>
  <c r="P4021" i="38"/>
  <c r="S4022" i="38"/>
  <c r="M4023" i="38"/>
  <c r="R4022" i="38"/>
  <c r="Q4022" i="38"/>
  <c r="T4022" i="38"/>
  <c r="O4022" i="38"/>
  <c r="N4022" i="38"/>
  <c r="P4022" i="38"/>
  <c r="T4023" i="38"/>
  <c r="M4024" i="38"/>
  <c r="R4023" i="38"/>
  <c r="S4023" i="38"/>
  <c r="Q4023" i="38"/>
  <c r="O4023" i="38"/>
  <c r="N4023" i="38"/>
  <c r="P4023" i="38"/>
  <c r="S4024" i="38"/>
  <c r="Q4024" i="38"/>
  <c r="T4024" i="38"/>
  <c r="M4025" i="38"/>
  <c r="R4024" i="38"/>
  <c r="O4024" i="38"/>
  <c r="N4024" i="38"/>
  <c r="P4024" i="38"/>
  <c r="R4025" i="38"/>
  <c r="S4025" i="38"/>
  <c r="Q4025" i="38"/>
  <c r="M4026" i="38"/>
  <c r="T4025" i="38"/>
  <c r="O4025" i="38"/>
  <c r="P4025" i="38"/>
  <c r="N4025" i="38"/>
  <c r="Q4026" i="38"/>
  <c r="S4026" i="38"/>
  <c r="T4026" i="38"/>
  <c r="M4027" i="38"/>
  <c r="R4026" i="38"/>
  <c r="O4026" i="38"/>
  <c r="P4026" i="38"/>
  <c r="N4026" i="38"/>
  <c r="N4027" i="38"/>
  <c r="S4027" i="38"/>
  <c r="M4028" i="38"/>
  <c r="R4027" i="38"/>
  <c r="Q4027" i="38"/>
  <c r="T4027" i="38"/>
  <c r="O4027" i="38"/>
  <c r="P4027" i="38"/>
  <c r="M4029" i="38"/>
  <c r="S4028" i="38"/>
  <c r="T4028" i="38"/>
  <c r="R4028" i="38"/>
  <c r="Q4028" i="38"/>
  <c r="O4028" i="38"/>
  <c r="N4028" i="38"/>
  <c r="P4028" i="38"/>
  <c r="N4029" i="38"/>
  <c r="M4030" i="38"/>
  <c r="T4029" i="38"/>
  <c r="Q4029" i="38"/>
  <c r="R4029" i="38"/>
  <c r="S4029" i="38"/>
  <c r="O4029" i="38"/>
  <c r="P4029" i="38"/>
  <c r="S4030" i="38"/>
  <c r="Q4030" i="38"/>
  <c r="T4030" i="38"/>
  <c r="R4030" i="38"/>
  <c r="M4031" i="38"/>
  <c r="O4030" i="38"/>
  <c r="P4030" i="38"/>
  <c r="N4030" i="38"/>
  <c r="N4031" i="38"/>
  <c r="T4031" i="38"/>
  <c r="M4032" i="38"/>
  <c r="R4031" i="38"/>
  <c r="S4031" i="38"/>
  <c r="Q4031" i="38"/>
  <c r="O4031" i="38"/>
  <c r="P4031" i="38"/>
  <c r="T4032" i="38"/>
  <c r="S4032" i="38"/>
  <c r="R4032" i="38"/>
  <c r="Q4032" i="38"/>
  <c r="M4033" i="38"/>
  <c r="O4032" i="38"/>
  <c r="P4032" i="38"/>
  <c r="N4032" i="38"/>
  <c r="Q4033" i="38"/>
  <c r="S4033" i="38"/>
  <c r="T4033" i="38"/>
  <c r="M4034" i="38"/>
  <c r="R4033" i="38"/>
  <c r="O4033" i="38"/>
  <c r="P4033" i="38"/>
  <c r="N4033" i="38"/>
  <c r="Q4034" i="38"/>
  <c r="T4034" i="38"/>
  <c r="S4034" i="38"/>
  <c r="R4034" i="38"/>
  <c r="M4035" i="38"/>
  <c r="O4034" i="38"/>
  <c r="P4034" i="38"/>
  <c r="N4034" i="38"/>
  <c r="S4035" i="38"/>
  <c r="R4035" i="38"/>
  <c r="Q4035" i="38"/>
  <c r="M4036" i="38"/>
  <c r="T4035" i="38"/>
  <c r="O4035" i="38"/>
  <c r="P4035" i="38"/>
  <c r="N4035" i="38"/>
  <c r="M4037" i="38"/>
  <c r="T4036" i="38"/>
  <c r="R4036" i="38"/>
  <c r="Q4036" i="38"/>
  <c r="S4036" i="38"/>
  <c r="O4036" i="38"/>
  <c r="P4036" i="38"/>
  <c r="N4036" i="38"/>
  <c r="M4038" i="38"/>
  <c r="T4037" i="38"/>
  <c r="Q4037" i="38"/>
  <c r="S4037" i="38"/>
  <c r="R4037" i="38"/>
  <c r="O4037" i="38"/>
  <c r="P4037" i="38"/>
  <c r="N4037" i="38"/>
  <c r="T4038" i="38"/>
  <c r="R4038" i="38"/>
  <c r="S4038" i="38"/>
  <c r="Q4038" i="38"/>
  <c r="M4039" i="38"/>
  <c r="O4038" i="38"/>
  <c r="P4038" i="38"/>
  <c r="N4038" i="38"/>
  <c r="M4040" i="38"/>
  <c r="T4039" i="38"/>
  <c r="S4039" i="38"/>
  <c r="Q4039" i="38"/>
  <c r="R4039" i="38"/>
  <c r="O4039" i="38"/>
  <c r="P4039" i="38"/>
  <c r="N4039" i="38"/>
  <c r="N4040" i="38"/>
  <c r="S4040" i="38"/>
  <c r="R4040" i="38"/>
  <c r="T4040" i="38"/>
  <c r="M4041" i="38"/>
  <c r="Q4040" i="38"/>
  <c r="O4040" i="38"/>
  <c r="P4040" i="38"/>
  <c r="T4041" i="38"/>
  <c r="S4041" i="38"/>
  <c r="Q4041" i="38"/>
  <c r="R4041" i="38"/>
  <c r="M4042" i="38"/>
  <c r="O4041" i="38"/>
  <c r="P4041" i="38"/>
  <c r="N4041" i="38"/>
  <c r="M4043" i="38"/>
  <c r="T4042" i="38"/>
  <c r="R4042" i="38"/>
  <c r="Q4042" i="38"/>
  <c r="S4042" i="38"/>
  <c r="O4042" i="38"/>
  <c r="P4042" i="38"/>
  <c r="N4042" i="38"/>
  <c r="S4043" i="38"/>
  <c r="M4044" i="38"/>
  <c r="R4043" i="38"/>
  <c r="T4043" i="38"/>
  <c r="Q4043" i="38"/>
  <c r="O4043" i="38"/>
  <c r="N4043" i="38"/>
  <c r="P4043" i="38"/>
  <c r="S4044" i="38"/>
  <c r="R4044" i="38"/>
  <c r="M4045" i="38"/>
  <c r="Q4044" i="38"/>
  <c r="T4044" i="38"/>
  <c r="O4044" i="38"/>
  <c r="P4044" i="38"/>
  <c r="N4044" i="38"/>
  <c r="Q4045" i="38"/>
  <c r="M4046" i="38"/>
  <c r="T4045" i="38"/>
  <c r="S4045" i="38"/>
  <c r="R4045" i="38"/>
  <c r="O4045" i="38"/>
  <c r="P4045" i="38"/>
  <c r="N4045" i="38"/>
  <c r="N4046" i="38"/>
  <c r="S4046" i="38"/>
  <c r="R4046" i="38"/>
  <c r="T4046" i="38"/>
  <c r="M4047" i="38"/>
  <c r="Q4046" i="38"/>
  <c r="O4046" i="38"/>
  <c r="P4046" i="38"/>
  <c r="M4048" i="38"/>
  <c r="Q4047" i="38"/>
  <c r="R4047" i="38"/>
  <c r="S4047" i="38"/>
  <c r="T4047" i="38"/>
  <c r="O4047" i="38"/>
  <c r="P4047" i="38"/>
  <c r="N4047" i="38"/>
  <c r="T4048" i="38"/>
  <c r="S4048" i="38"/>
  <c r="M4049" i="38"/>
  <c r="Q4048" i="38"/>
  <c r="R4048" i="38"/>
  <c r="O4048" i="38"/>
  <c r="P4048" i="38"/>
  <c r="N4048" i="38"/>
  <c r="N4049" i="38"/>
  <c r="S4049" i="38"/>
  <c r="R4049" i="38"/>
  <c r="T4049" i="38"/>
  <c r="M4050" i="38"/>
  <c r="Q4049" i="38"/>
  <c r="O4049" i="38"/>
  <c r="P4049" i="38"/>
  <c r="S4050" i="38"/>
  <c r="M4051" i="38"/>
  <c r="R4050" i="38"/>
  <c r="Q4050" i="38"/>
  <c r="T4050" i="38"/>
  <c r="O4050" i="38"/>
  <c r="P4050" i="38"/>
  <c r="N4050" i="38"/>
  <c r="N4051" i="38"/>
  <c r="M4052" i="38"/>
  <c r="T4051" i="38"/>
  <c r="Q4051" i="38"/>
  <c r="S4051" i="38"/>
  <c r="R4051" i="38"/>
  <c r="O4051" i="38"/>
  <c r="P4051" i="38"/>
  <c r="M4053" i="38"/>
  <c r="R4052" i="38"/>
  <c r="Q4052" i="38"/>
  <c r="T4052" i="38"/>
  <c r="S4052" i="38"/>
  <c r="O4052" i="38"/>
  <c r="P4052" i="38"/>
  <c r="N4052" i="38"/>
  <c r="M4054" i="38"/>
  <c r="T4053" i="38"/>
  <c r="R4053" i="38"/>
  <c r="S4053" i="38"/>
  <c r="Q4053" i="38"/>
  <c r="O4053" i="38"/>
  <c r="P4053" i="38"/>
  <c r="N4053" i="38"/>
  <c r="R4054" i="38"/>
  <c r="Q4054" i="38"/>
  <c r="T4054" i="38"/>
  <c r="M4055" i="38"/>
  <c r="S4054" i="38"/>
  <c r="O4054" i="38"/>
  <c r="P4054" i="38"/>
  <c r="N4054" i="38"/>
  <c r="S4055" i="38"/>
  <c r="T4055" i="38"/>
  <c r="Q4055" i="38"/>
  <c r="R4055" i="38"/>
  <c r="M4056" i="38"/>
  <c r="O4055" i="38"/>
  <c r="P4055" i="38"/>
  <c r="N4055" i="38"/>
  <c r="M4057" i="38"/>
  <c r="T4056" i="38"/>
  <c r="S4056" i="38"/>
  <c r="Q4056" i="38"/>
  <c r="R4056" i="38"/>
  <c r="O4056" i="38"/>
  <c r="P4056" i="38"/>
  <c r="N4056" i="38"/>
  <c r="M4058" i="38"/>
  <c r="R4057" i="38"/>
  <c r="S4057" i="38"/>
  <c r="T4057" i="38"/>
  <c r="Q4057" i="38"/>
  <c r="O4057" i="38"/>
  <c r="P4057" i="38"/>
  <c r="N4057" i="38"/>
  <c r="M4059" i="38"/>
  <c r="T4058" i="38"/>
  <c r="Q4058" i="38"/>
  <c r="R4058" i="38"/>
  <c r="S4058" i="38"/>
  <c r="O4058" i="38"/>
  <c r="N4058" i="38"/>
  <c r="P4058" i="38"/>
  <c r="M4060" i="38"/>
  <c r="T4059" i="38"/>
  <c r="Q4059" i="38"/>
  <c r="S4059" i="38"/>
  <c r="R4059" i="38"/>
  <c r="O4059" i="38"/>
  <c r="P4059" i="38"/>
  <c r="N4059" i="38"/>
  <c r="Q4060" i="38"/>
  <c r="T4060" i="38"/>
  <c r="R4060" i="38"/>
  <c r="S4060" i="38"/>
  <c r="M4061" i="38"/>
  <c r="O4060" i="38"/>
  <c r="P4060" i="38"/>
  <c r="N4060" i="38"/>
  <c r="S4061" i="38"/>
  <c r="Q4061" i="38"/>
  <c r="T4061" i="38"/>
  <c r="R4061" i="38"/>
  <c r="M4062" i="38"/>
  <c r="O4061" i="38"/>
  <c r="P4061" i="38"/>
  <c r="N4061" i="38"/>
  <c r="R4062" i="38"/>
  <c r="T4062" i="38"/>
  <c r="Q4062" i="38"/>
  <c r="S4062" i="38"/>
  <c r="M4063" i="38"/>
  <c r="O4062" i="38"/>
  <c r="P4062" i="38"/>
  <c r="N4062" i="38"/>
  <c r="S4063" i="38"/>
  <c r="M4064" i="38"/>
  <c r="Q4063" i="38"/>
  <c r="T4063" i="38"/>
  <c r="R4063" i="38"/>
  <c r="O4063" i="38"/>
  <c r="P4063" i="38"/>
  <c r="N4063" i="38"/>
  <c r="M4065" i="38"/>
  <c r="Q4064" i="38"/>
  <c r="T4064" i="38"/>
  <c r="R4064" i="38"/>
  <c r="S4064" i="38"/>
  <c r="O4064" i="38"/>
  <c r="P4064" i="38"/>
  <c r="N4064" i="38"/>
  <c r="T4065" i="38"/>
  <c r="S4065" i="38"/>
  <c r="Q4065" i="38"/>
  <c r="M4066" i="38"/>
  <c r="R4065" i="38"/>
  <c r="O4065" i="38"/>
  <c r="P4065" i="38"/>
  <c r="N4065" i="38"/>
  <c r="T4066" i="38"/>
  <c r="R4066" i="38"/>
  <c r="Q4066" i="38"/>
  <c r="S4066" i="38"/>
  <c r="M4067" i="38"/>
  <c r="O4066" i="38"/>
  <c r="P4066" i="38"/>
  <c r="N4066" i="38"/>
  <c r="R4067" i="38"/>
  <c r="S4067" i="38"/>
  <c r="T4067" i="38"/>
  <c r="M4068" i="38"/>
  <c r="Q4067" i="38"/>
  <c r="O4067" i="38"/>
  <c r="P4067" i="38"/>
  <c r="N4067" i="38"/>
  <c r="T4068" i="38"/>
  <c r="M4069" i="38"/>
  <c r="Q4068" i="38"/>
  <c r="S4068" i="38"/>
  <c r="R4068" i="38"/>
  <c r="O4068" i="38"/>
  <c r="P4068" i="38"/>
  <c r="N4068" i="38"/>
  <c r="M4070" i="38"/>
  <c r="Q4069" i="38"/>
  <c r="S4069" i="38"/>
  <c r="T4069" i="38"/>
  <c r="R4069" i="38"/>
  <c r="O4069" i="38"/>
  <c r="P4069" i="38"/>
  <c r="N4069" i="38"/>
  <c r="R4070" i="38"/>
  <c r="T4070" i="38"/>
  <c r="S4070" i="38"/>
  <c r="Q4070" i="38"/>
  <c r="M4071" i="38"/>
  <c r="O4070" i="38"/>
  <c r="P4070" i="38"/>
  <c r="N4070" i="38"/>
  <c r="R4071" i="38"/>
  <c r="S4071" i="38"/>
  <c r="M4072" i="38"/>
  <c r="Q4071" i="38"/>
  <c r="T4071" i="38"/>
  <c r="O4071" i="38"/>
  <c r="P4071" i="38"/>
  <c r="N4071" i="38"/>
  <c r="R4072" i="38"/>
  <c r="T4072" i="38"/>
  <c r="Q4072" i="38"/>
  <c r="M4073" i="38"/>
  <c r="S4072" i="38"/>
  <c r="O4072" i="38"/>
  <c r="N4072" i="38"/>
  <c r="P4072" i="38"/>
  <c r="Q4073" i="38"/>
  <c r="T4073" i="38"/>
  <c r="S4073" i="38"/>
  <c r="M4074" i="38"/>
  <c r="R4073" i="38"/>
  <c r="O4073" i="38"/>
  <c r="P4073" i="38"/>
  <c r="N4073" i="38"/>
  <c r="M4075" i="38"/>
  <c r="S4074" i="38"/>
  <c r="T4074" i="38"/>
  <c r="Q4074" i="38"/>
  <c r="R4074" i="38"/>
  <c r="O4074" i="38"/>
  <c r="P4074" i="38"/>
  <c r="N4074" i="38"/>
  <c r="R4075" i="38"/>
  <c r="S4075" i="38"/>
  <c r="M4076" i="38"/>
  <c r="T4075" i="38"/>
  <c r="Q4075" i="38"/>
  <c r="O4075" i="38"/>
  <c r="P4075" i="38"/>
  <c r="N4075" i="38"/>
  <c r="N4076" i="38"/>
  <c r="M4077" i="38"/>
  <c r="R4076" i="38"/>
  <c r="Q4076" i="38"/>
  <c r="T4076" i="38"/>
  <c r="S4076" i="38"/>
  <c r="O4076" i="38"/>
  <c r="P4076" i="38"/>
  <c r="T4077" i="38"/>
  <c r="S4077" i="38"/>
  <c r="R4077" i="38"/>
  <c r="M4078" i="38"/>
  <c r="Q4077" i="38"/>
  <c r="O4077" i="38"/>
  <c r="P4077" i="38"/>
  <c r="N4077" i="38"/>
  <c r="N4078" i="38"/>
  <c r="Q4078" i="38"/>
  <c r="R4078" i="38"/>
  <c r="M4079" i="38"/>
  <c r="T4078" i="38"/>
  <c r="S4078" i="38"/>
  <c r="O4078" i="38"/>
  <c r="P4078" i="38"/>
  <c r="Q4079" i="38"/>
  <c r="M4080" i="38"/>
  <c r="T4079" i="38"/>
  <c r="S4079" i="38"/>
  <c r="R4079" i="38"/>
  <c r="O4079" i="38"/>
  <c r="P4079" i="38"/>
  <c r="N4079" i="38"/>
  <c r="N4080" i="38"/>
  <c r="M4081" i="38"/>
  <c r="T4080" i="38"/>
  <c r="R4080" i="38"/>
  <c r="S4080" i="38"/>
  <c r="Q4080" i="38"/>
  <c r="O4080" i="38"/>
  <c r="P4080" i="38"/>
  <c r="T4081" i="38"/>
  <c r="S4081" i="38"/>
  <c r="M4082" i="38"/>
  <c r="R4081" i="38"/>
  <c r="Q4081" i="38"/>
  <c r="O4081" i="38"/>
  <c r="P4081" i="38"/>
  <c r="N4081" i="38"/>
  <c r="N4082" i="38"/>
  <c r="M4083" i="38"/>
  <c r="N4083" i="38"/>
  <c r="R4082" i="38"/>
  <c r="S4082" i="38"/>
  <c r="Q4082" i="38"/>
  <c r="T4082" i="38"/>
  <c r="O4082" i="38"/>
  <c r="P4082" i="38"/>
  <c r="R4083" i="38"/>
  <c r="Q4083" i="38"/>
  <c r="T4083" i="38"/>
  <c r="S4083" i="38"/>
  <c r="M4084" i="38"/>
  <c r="O4083" i="38"/>
  <c r="P4083" i="38"/>
  <c r="M4085" i="38"/>
  <c r="R4084" i="38"/>
  <c r="T4084" i="38"/>
  <c r="Q4084" i="38"/>
  <c r="S4084" i="38"/>
  <c r="O4084" i="38"/>
  <c r="P4084" i="38"/>
  <c r="N4084" i="38"/>
  <c r="N4085" i="38"/>
  <c r="T4085" i="38"/>
  <c r="S4085" i="38"/>
  <c r="M4086" i="38"/>
  <c r="Q4085" i="38"/>
  <c r="R4085" i="38"/>
  <c r="O4085" i="38"/>
  <c r="P4085" i="38"/>
  <c r="M4087" i="38"/>
  <c r="R4086" i="38"/>
  <c r="T4086" i="38"/>
  <c r="S4086" i="38"/>
  <c r="Q4086" i="38"/>
  <c r="O4086" i="38"/>
  <c r="P4086" i="38"/>
  <c r="N4086" i="38"/>
  <c r="S4087" i="38"/>
  <c r="Q4087" i="38"/>
  <c r="R4087" i="38"/>
  <c r="M4088" i="38"/>
  <c r="T4087" i="38"/>
  <c r="O4087" i="38"/>
  <c r="P4087" i="38"/>
  <c r="N4087" i="38"/>
  <c r="Q4088" i="38"/>
  <c r="R4088" i="38"/>
  <c r="T4088" i="38"/>
  <c r="S4088" i="38"/>
  <c r="M4089" i="38"/>
  <c r="O4088" i="38"/>
  <c r="N4088" i="38"/>
  <c r="P4088" i="38"/>
  <c r="T4089" i="38"/>
  <c r="Q4089" i="38"/>
  <c r="S4089" i="38"/>
  <c r="M4090" i="38"/>
  <c r="R4089" i="38"/>
  <c r="O4089" i="38"/>
  <c r="P4089" i="38"/>
  <c r="N4089" i="38"/>
  <c r="R4090" i="38"/>
  <c r="S4090" i="38"/>
  <c r="M4091" i="38"/>
  <c r="Q4090" i="38"/>
  <c r="T4090" i="38"/>
  <c r="O4090" i="38"/>
  <c r="N4090" i="38"/>
  <c r="P4090" i="38"/>
  <c r="M4092" i="38"/>
  <c r="Q4091" i="38"/>
  <c r="T4091" i="38"/>
  <c r="S4091" i="38"/>
  <c r="R4091" i="38"/>
  <c r="O4091" i="38"/>
  <c r="P4091" i="38"/>
  <c r="N4091" i="38"/>
  <c r="T4092" i="38"/>
  <c r="S4092" i="38"/>
  <c r="R4092" i="38"/>
  <c r="M4093" i="38"/>
  <c r="Q4092" i="38"/>
  <c r="O4092" i="38"/>
  <c r="P4092" i="38"/>
  <c r="N4092" i="38"/>
  <c r="Q4093" i="38"/>
  <c r="R4093" i="38"/>
  <c r="T4093" i="38"/>
  <c r="S4093" i="38"/>
  <c r="M4094" i="38"/>
  <c r="O4093" i="38"/>
  <c r="P4093" i="38"/>
  <c r="N4093" i="38"/>
  <c r="S4094" i="38"/>
  <c r="M4095" i="38"/>
  <c r="R4094" i="38"/>
  <c r="Q4094" i="38"/>
  <c r="T4094" i="38"/>
  <c r="O4094" i="38"/>
  <c r="N4094" i="38"/>
  <c r="P4094" i="38"/>
  <c r="T4095" i="38"/>
  <c r="M4096" i="38"/>
  <c r="R4095" i="38"/>
  <c r="Q4095" i="38"/>
  <c r="S4095" i="38"/>
  <c r="O4095" i="38"/>
  <c r="N4095" i="38"/>
  <c r="P4095" i="38"/>
  <c r="T4096" i="38"/>
  <c r="M4097" i="38"/>
  <c r="Q4096" i="38"/>
  <c r="R4096" i="38"/>
  <c r="S4096" i="38"/>
  <c r="O4096" i="38"/>
  <c r="N4096" i="38"/>
  <c r="R4097" i="38"/>
  <c r="Q4097" i="38"/>
  <c r="T4097" i="38"/>
  <c r="S4097" i="38"/>
  <c r="M4098" i="38"/>
  <c r="O4097" i="38"/>
  <c r="N4097" i="38"/>
  <c r="P4097" i="38"/>
  <c r="P4096" i="38"/>
  <c r="T4098" i="38"/>
  <c r="Q4098" i="38"/>
  <c r="S4098" i="38"/>
  <c r="R4098" i="38"/>
  <c r="M4099" i="38"/>
  <c r="O4098" i="38"/>
  <c r="P4098" i="38"/>
  <c r="N4098" i="38"/>
  <c r="M4100" i="38"/>
  <c r="T4099" i="38"/>
  <c r="Q4099" i="38"/>
  <c r="S4099" i="38"/>
  <c r="R4099" i="38"/>
  <c r="O4099" i="38"/>
  <c r="P4099" i="38"/>
  <c r="N4099" i="38"/>
  <c r="Q4100" i="38"/>
  <c r="M4101" i="38"/>
  <c r="R4100" i="38"/>
  <c r="T4100" i="38"/>
  <c r="S4100" i="38"/>
  <c r="O4100" i="38"/>
  <c r="N4100" i="38"/>
  <c r="P4100" i="38"/>
  <c r="Q4101" i="38"/>
  <c r="R4101" i="38"/>
  <c r="T4101" i="38"/>
  <c r="S4101" i="38"/>
  <c r="M4102" i="38"/>
  <c r="O4101" i="38"/>
  <c r="P4101" i="38"/>
  <c r="N4101" i="38"/>
  <c r="M4103" i="38"/>
  <c r="R4102" i="38"/>
  <c r="T4102" i="38"/>
  <c r="Q4102" i="38"/>
  <c r="S4102" i="38"/>
  <c r="O4102" i="38"/>
  <c r="P4102" i="38"/>
  <c r="N4102" i="38"/>
  <c r="S4103" i="38"/>
  <c r="R4103" i="38"/>
  <c r="M4104" i="38"/>
  <c r="Q4103" i="38"/>
  <c r="T4103" i="38"/>
  <c r="O4103" i="38"/>
  <c r="P4103" i="38"/>
  <c r="N4103" i="38"/>
  <c r="S4104" i="38"/>
  <c r="T4104" i="38"/>
  <c r="R4104" i="38"/>
  <c r="Q4104" i="38"/>
  <c r="M4105" i="38"/>
  <c r="O4104" i="38"/>
  <c r="N4104" i="38"/>
  <c r="P4104" i="38"/>
  <c r="T4105" i="38"/>
  <c r="S4105" i="38"/>
  <c r="R4105" i="38"/>
  <c r="M4106" i="38"/>
  <c r="Q4105" i="38"/>
  <c r="O4105" i="38"/>
  <c r="N4105" i="38"/>
  <c r="M4107" i="38"/>
  <c r="R4106" i="38"/>
  <c r="Q4106" i="38"/>
  <c r="S4106" i="38"/>
  <c r="T4106" i="38"/>
  <c r="O4106" i="38"/>
  <c r="N4106" i="38"/>
  <c r="P4106" i="38"/>
  <c r="P4105" i="38"/>
  <c r="T4107" i="38"/>
  <c r="S4107" i="38"/>
  <c r="R4107" i="38"/>
  <c r="M4108" i="38"/>
  <c r="Q4107" i="38"/>
  <c r="O4107" i="38"/>
  <c r="N4107" i="38"/>
  <c r="P4107" i="38"/>
  <c r="S4108" i="38"/>
  <c r="T4108" i="38"/>
  <c r="Q4108" i="38"/>
  <c r="M4109" i="38"/>
  <c r="R4108" i="38"/>
  <c r="O4108" i="38"/>
  <c r="N4108" i="38"/>
  <c r="P4108" i="38"/>
  <c r="Q4109" i="38"/>
  <c r="M4110" i="38"/>
  <c r="T4109" i="38"/>
  <c r="R4109" i="38"/>
  <c r="S4109" i="38"/>
  <c r="O4109" i="38"/>
  <c r="N4109" i="38"/>
  <c r="R4110" i="38"/>
  <c r="M4111" i="38"/>
  <c r="T4110" i="38"/>
  <c r="S4110" i="38"/>
  <c r="Q4110" i="38"/>
  <c r="O4110" i="38"/>
  <c r="N4110" i="38"/>
  <c r="P4109" i="38"/>
  <c r="P4110" i="38"/>
  <c r="M4112" i="38"/>
  <c r="R4111" i="38"/>
  <c r="T4111" i="38"/>
  <c r="S4111" i="38"/>
  <c r="Q4111" i="38"/>
  <c r="O4111" i="38"/>
  <c r="P4111" i="38"/>
  <c r="N4111" i="38"/>
  <c r="R4112" i="38"/>
  <c r="Q4112" i="38"/>
  <c r="S4112" i="38"/>
  <c r="T4112" i="38"/>
  <c r="M4113" i="38"/>
  <c r="O4112" i="38"/>
  <c r="N4112" i="38"/>
  <c r="P4112" i="38"/>
  <c r="Q4113" i="38"/>
  <c r="M4114" i="38"/>
  <c r="R4113" i="38"/>
  <c r="T4113" i="38"/>
  <c r="S4113" i="38"/>
  <c r="O4113" i="38"/>
  <c r="P4113" i="38"/>
  <c r="N4113" i="38"/>
  <c r="R4114" i="38"/>
  <c r="T4114" i="38"/>
  <c r="S4114" i="38"/>
  <c r="M4115" i="38"/>
  <c r="Q4114" i="38"/>
  <c r="O4114" i="38"/>
  <c r="P4114" i="38"/>
  <c r="N4114" i="38"/>
  <c r="T4115" i="38"/>
  <c r="S4115" i="38"/>
  <c r="M4116" i="38"/>
  <c r="R4115" i="38"/>
  <c r="Q4115" i="38"/>
  <c r="O4115" i="38"/>
  <c r="P4115" i="38"/>
  <c r="N4115" i="38"/>
  <c r="M4117" i="38"/>
  <c r="T4116" i="38"/>
  <c r="Q4116" i="38"/>
  <c r="R4116" i="38"/>
  <c r="S4116" i="38"/>
  <c r="O4116" i="38"/>
  <c r="P4116" i="38"/>
  <c r="N4116" i="38"/>
  <c r="Q4117" i="38"/>
  <c r="M4118" i="38"/>
  <c r="T4117" i="38"/>
  <c r="R4117" i="38"/>
  <c r="S4117" i="38"/>
  <c r="O4117" i="38"/>
  <c r="P4117" i="38"/>
  <c r="N4117" i="38"/>
  <c r="S4118" i="38"/>
  <c r="M4119" i="38"/>
  <c r="R4118" i="38"/>
  <c r="Q4118" i="38"/>
  <c r="T4118" i="38"/>
  <c r="O4118" i="38"/>
  <c r="P4118" i="38"/>
  <c r="N4118" i="38"/>
  <c r="Q4119" i="38"/>
  <c r="M4120" i="38"/>
  <c r="R4119" i="38"/>
  <c r="T4119" i="38"/>
  <c r="S4119" i="38"/>
  <c r="O4119" i="38"/>
  <c r="P4119" i="38"/>
  <c r="N4119" i="38"/>
  <c r="R4120" i="38"/>
  <c r="T4120" i="38"/>
  <c r="M4121" i="38"/>
  <c r="S4120" i="38"/>
  <c r="Q4120" i="38"/>
  <c r="O4120" i="38"/>
  <c r="N4120" i="38"/>
  <c r="M4122" i="38"/>
  <c r="R4121" i="38"/>
  <c r="T4121" i="38"/>
  <c r="Q4121" i="38"/>
  <c r="S4121" i="38"/>
  <c r="O4121" i="38"/>
  <c r="P4121" i="38"/>
  <c r="N4121" i="38"/>
  <c r="P4120" i="38"/>
  <c r="S4122" i="38"/>
  <c r="M4123" i="38"/>
  <c r="Q4122" i="38"/>
  <c r="R4122" i="38"/>
  <c r="T4122" i="38"/>
  <c r="O4122" i="38"/>
  <c r="P4122" i="38"/>
  <c r="N4122" i="38"/>
  <c r="T4123" i="38"/>
  <c r="R4123" i="38"/>
  <c r="S4123" i="38"/>
  <c r="M4124" i="38"/>
  <c r="Q4123" i="38"/>
  <c r="O4123" i="38"/>
  <c r="P4123" i="38"/>
  <c r="N4123" i="38"/>
  <c r="R4124" i="38"/>
  <c r="S4124" i="38"/>
  <c r="M4125" i="38"/>
  <c r="Q4124" i="38"/>
  <c r="T4124" i="38"/>
  <c r="O4124" i="38"/>
  <c r="P4124" i="38"/>
  <c r="N4124" i="38"/>
  <c r="T4125" i="38"/>
  <c r="S4125" i="38"/>
  <c r="M4126" i="38"/>
  <c r="Q4125" i="38"/>
  <c r="R4125" i="38"/>
  <c r="O4125" i="38"/>
  <c r="N4125" i="38"/>
  <c r="P4125" i="38"/>
  <c r="M4127" i="38"/>
  <c r="S4126" i="38"/>
  <c r="Q4126" i="38"/>
  <c r="R4126" i="38"/>
  <c r="T4126" i="38"/>
  <c r="O4126" i="38"/>
  <c r="P4126" i="38"/>
  <c r="N4126" i="38"/>
  <c r="Q4127" i="38"/>
  <c r="R4127" i="38"/>
  <c r="T4127" i="38"/>
  <c r="S4127" i="38"/>
  <c r="M4128" i="38"/>
  <c r="O4127" i="38"/>
  <c r="P4127" i="38"/>
  <c r="N4127" i="38"/>
  <c r="M4129" i="38"/>
  <c r="T4128" i="38"/>
  <c r="Q4128" i="38"/>
  <c r="S4128" i="38"/>
  <c r="R4128" i="38"/>
  <c r="O4128" i="38"/>
  <c r="P4128" i="38"/>
  <c r="N4128" i="38"/>
  <c r="T4129" i="38"/>
  <c r="Q4129" i="38"/>
  <c r="S4129" i="38"/>
  <c r="R4129" i="38"/>
  <c r="M4130" i="38"/>
  <c r="O4129" i="38"/>
  <c r="P4129" i="38"/>
  <c r="N4129" i="38"/>
  <c r="S4130" i="38"/>
  <c r="Q4130" i="38"/>
  <c r="R4130" i="38"/>
  <c r="M4131" i="38"/>
  <c r="T4130" i="38"/>
  <c r="O4130" i="38"/>
  <c r="P4130" i="38"/>
  <c r="N4130" i="38"/>
  <c r="T4131" i="38"/>
  <c r="Q4131" i="38"/>
  <c r="M4132" i="38"/>
  <c r="S4131" i="38"/>
  <c r="R4131" i="38"/>
  <c r="O4131" i="38"/>
  <c r="P4131" i="38"/>
  <c r="N4131" i="38"/>
  <c r="S4132" i="38"/>
  <c r="M4133" i="38"/>
  <c r="Q4132" i="38"/>
  <c r="R4132" i="38"/>
  <c r="T4132" i="38"/>
  <c r="O4132" i="38"/>
  <c r="P4132" i="38"/>
  <c r="N4132" i="38"/>
  <c r="M4134" i="38"/>
  <c r="R4133" i="38"/>
  <c r="T4133" i="38"/>
  <c r="Q4133" i="38"/>
  <c r="S4133" i="38"/>
  <c r="O4133" i="38"/>
  <c r="P4133" i="38"/>
  <c r="N4133" i="38"/>
  <c r="Q4134" i="38"/>
  <c r="T4134" i="38"/>
  <c r="M4135" i="38"/>
  <c r="S4134" i="38"/>
  <c r="R4134" i="38"/>
  <c r="O4134" i="38"/>
  <c r="P4134" i="38"/>
  <c r="N4134" i="38"/>
  <c r="T4135" i="38"/>
  <c r="S4135" i="38"/>
  <c r="M4136" i="38"/>
  <c r="R4135" i="38"/>
  <c r="Q4135" i="38"/>
  <c r="O4135" i="38"/>
  <c r="N4135" i="38"/>
  <c r="P4135" i="38"/>
  <c r="S4136" i="38"/>
  <c r="Q4136" i="38"/>
  <c r="R4136" i="38"/>
  <c r="T4136" i="38"/>
  <c r="M4137" i="38"/>
  <c r="O4136" i="38"/>
  <c r="P4136" i="38"/>
  <c r="N4136" i="38"/>
  <c r="M4138" i="38"/>
  <c r="R4137" i="38"/>
  <c r="T4137" i="38"/>
  <c r="S4137" i="38"/>
  <c r="Q4137" i="38"/>
  <c r="O4137" i="38"/>
  <c r="N4137" i="38"/>
  <c r="P4137" i="38"/>
  <c r="Q4138" i="38"/>
  <c r="T4138" i="38"/>
  <c r="M4139" i="38"/>
  <c r="S4138" i="38"/>
  <c r="R4138" i="38"/>
  <c r="O4138" i="38"/>
  <c r="P4138" i="38"/>
  <c r="N4138" i="38"/>
  <c r="M4140" i="38"/>
  <c r="T4139" i="38"/>
  <c r="Q4139" i="38"/>
  <c r="S4139" i="38"/>
  <c r="R4139" i="38"/>
  <c r="O4139" i="38"/>
  <c r="N4139" i="38"/>
  <c r="P4139" i="38"/>
  <c r="M4141" i="38"/>
  <c r="T4140" i="38"/>
  <c r="S4140" i="38"/>
  <c r="Q4140" i="38"/>
  <c r="R4140" i="38"/>
  <c r="O4140" i="38"/>
  <c r="P4140" i="38"/>
  <c r="N4140" i="38"/>
  <c r="S4141" i="38"/>
  <c r="T4141" i="38"/>
  <c r="Q4141" i="38"/>
  <c r="M4142" i="38"/>
  <c r="R4141" i="38"/>
  <c r="O4141" i="38"/>
  <c r="N4141" i="38"/>
  <c r="P4141" i="38"/>
  <c r="T4142" i="38"/>
  <c r="M4143" i="38"/>
  <c r="S4142" i="38"/>
  <c r="R4142" i="38"/>
  <c r="Q4142" i="38"/>
  <c r="O4142" i="38"/>
  <c r="P4142" i="38"/>
  <c r="N4142" i="38"/>
  <c r="M4144" i="38"/>
  <c r="R4143" i="38"/>
  <c r="T4143" i="38"/>
  <c r="S4143" i="38"/>
  <c r="Q4143" i="38"/>
  <c r="O4143" i="38"/>
  <c r="P4143" i="38"/>
  <c r="N4143" i="38"/>
  <c r="T4144" i="38"/>
  <c r="Q4144" i="38"/>
  <c r="S4144" i="38"/>
  <c r="R4144" i="38"/>
  <c r="M4145" i="38"/>
  <c r="O4144" i="38"/>
  <c r="P4144" i="38"/>
  <c r="N4144" i="38"/>
  <c r="R4145" i="38"/>
  <c r="T4145" i="38"/>
  <c r="S4145" i="38"/>
  <c r="Q4145" i="38"/>
  <c r="M4146" i="38"/>
  <c r="O4145" i="38"/>
  <c r="P4145" i="38"/>
  <c r="N4145" i="38"/>
  <c r="N4146" i="38"/>
  <c r="M4147" i="38"/>
  <c r="T4146" i="38"/>
  <c r="S4146" i="38"/>
  <c r="Q4146" i="38"/>
  <c r="R4146" i="38"/>
  <c r="O4146" i="38"/>
  <c r="P4146" i="38"/>
  <c r="M4148" i="38"/>
  <c r="R4147" i="38"/>
  <c r="S4147" i="38"/>
  <c r="Q4147" i="38"/>
  <c r="T4147" i="38"/>
  <c r="O4147" i="38"/>
  <c r="P4147" i="38"/>
  <c r="N4147" i="38"/>
  <c r="N4148" i="38"/>
  <c r="S4148" i="38"/>
  <c r="Q4148" i="38"/>
  <c r="M4149" i="38"/>
  <c r="R4148" i="38"/>
  <c r="T4148" i="38"/>
  <c r="O4148" i="38"/>
  <c r="P4148" i="38"/>
  <c r="M4150" i="38"/>
  <c r="T4149" i="38"/>
  <c r="R4149" i="38"/>
  <c r="S4149" i="38"/>
  <c r="Q4149" i="38"/>
  <c r="O4149" i="38"/>
  <c r="P4149" i="38"/>
  <c r="N4149" i="38"/>
  <c r="N4150" i="38"/>
  <c r="T4150" i="38"/>
  <c r="M4151" i="38"/>
  <c r="S4150" i="38"/>
  <c r="R4150" i="38"/>
  <c r="Q4150" i="38"/>
  <c r="O4150" i="38"/>
  <c r="P4150" i="38"/>
  <c r="N4151" i="38"/>
  <c r="T4151" i="38"/>
  <c r="S4151" i="38"/>
  <c r="M4152" i="38"/>
  <c r="Q4151" i="38"/>
  <c r="R4151" i="38"/>
  <c r="O4151" i="38"/>
  <c r="P4151" i="38"/>
  <c r="T4152" i="38"/>
  <c r="Q4152" i="38"/>
  <c r="R4152" i="38"/>
  <c r="S4152" i="38"/>
  <c r="M4153" i="38"/>
  <c r="O4152" i="38"/>
  <c r="P4152" i="38"/>
  <c r="N4152" i="38"/>
  <c r="T4153" i="38"/>
  <c r="S4153" i="38"/>
  <c r="M4154" i="38"/>
  <c r="R4153" i="38"/>
  <c r="Q4153" i="38"/>
  <c r="O4153" i="38"/>
  <c r="P4153" i="38"/>
  <c r="N4153" i="38"/>
  <c r="Q4154" i="38"/>
  <c r="S4154" i="38"/>
  <c r="R4154" i="38"/>
  <c r="M4155" i="38"/>
  <c r="T4154" i="38"/>
  <c r="O4154" i="38"/>
  <c r="P4154" i="38"/>
  <c r="N4154" i="38"/>
  <c r="S4155" i="38"/>
  <c r="M4156" i="38"/>
  <c r="Q4155" i="38"/>
  <c r="T4155" i="38"/>
  <c r="R4155" i="38"/>
  <c r="O4155" i="38"/>
  <c r="P4155" i="38"/>
  <c r="N4155" i="38"/>
  <c r="T4156" i="38"/>
  <c r="S4156" i="38"/>
  <c r="M4157" i="38"/>
  <c r="Q4156" i="38"/>
  <c r="R4156" i="38"/>
  <c r="O4156" i="38"/>
  <c r="P4156" i="38"/>
  <c r="N4156" i="38"/>
  <c r="M4158" i="38"/>
  <c r="Q4157" i="38"/>
  <c r="R4157" i="38"/>
  <c r="T4157" i="38"/>
  <c r="S4157" i="38"/>
  <c r="O4157" i="38"/>
  <c r="P4157" i="38"/>
  <c r="N4157" i="38"/>
  <c r="M4159" i="38"/>
  <c r="T4158" i="38"/>
  <c r="R4158" i="38"/>
  <c r="Q4158" i="38"/>
  <c r="S4158" i="38"/>
  <c r="O4158" i="38"/>
  <c r="P4158" i="38"/>
  <c r="N4158" i="38"/>
  <c r="M4160" i="38"/>
  <c r="S4159" i="38"/>
  <c r="T4159" i="38"/>
  <c r="Q4159" i="38"/>
  <c r="R4159" i="38"/>
  <c r="O4159" i="38"/>
  <c r="N4159" i="38"/>
  <c r="P4159" i="38"/>
  <c r="Q4160" i="38"/>
  <c r="R4160" i="38"/>
  <c r="M4161" i="38"/>
  <c r="S4160" i="38"/>
  <c r="T4160" i="38"/>
  <c r="O4160" i="38"/>
  <c r="N4160" i="38"/>
  <c r="P4160" i="38"/>
  <c r="Q4161" i="38"/>
  <c r="S4161" i="38"/>
  <c r="R4161" i="38"/>
  <c r="T4161" i="38"/>
  <c r="M4162" i="38"/>
  <c r="O4161" i="38"/>
  <c r="N4161" i="38"/>
  <c r="P4161" i="38"/>
  <c r="S4162" i="38"/>
  <c r="R4162" i="38"/>
  <c r="T4162" i="38"/>
  <c r="M4163" i="38"/>
  <c r="Q4162" i="38"/>
  <c r="O4162" i="38"/>
  <c r="P4162" i="38"/>
  <c r="N4162" i="38"/>
  <c r="Q4163" i="38"/>
  <c r="S4163" i="38"/>
  <c r="R4163" i="38"/>
  <c r="T4163" i="38"/>
  <c r="M4164" i="38"/>
  <c r="O4163" i="38"/>
  <c r="P4163" i="38"/>
  <c r="N4163" i="38"/>
  <c r="S4164" i="38"/>
  <c r="T4164" i="38"/>
  <c r="Q4164" i="38"/>
  <c r="M4165" i="38"/>
  <c r="R4164" i="38"/>
  <c r="O4164" i="38"/>
  <c r="P4164" i="38"/>
  <c r="N4164" i="38"/>
  <c r="S4165" i="38"/>
  <c r="R4165" i="38"/>
  <c r="T4165" i="38"/>
  <c r="M4166" i="38"/>
  <c r="Q4165" i="38"/>
  <c r="O4165" i="38"/>
  <c r="P4165" i="38"/>
  <c r="N4165" i="38"/>
  <c r="Q4166" i="38"/>
  <c r="M4167" i="38"/>
  <c r="R4166" i="38"/>
  <c r="T4166" i="38"/>
  <c r="S4166" i="38"/>
  <c r="O4166" i="38"/>
  <c r="P4166" i="38"/>
  <c r="N4166" i="38"/>
  <c r="S4167" i="38"/>
  <c r="T4167" i="38"/>
  <c r="R4167" i="38"/>
  <c r="M4168" i="38"/>
  <c r="Q4167" i="38"/>
  <c r="O4167" i="38"/>
  <c r="P4167" i="38"/>
  <c r="N4167" i="38"/>
  <c r="M4169" i="38"/>
  <c r="Q4168" i="38"/>
  <c r="T4168" i="38"/>
  <c r="S4168" i="38"/>
  <c r="R4168" i="38"/>
  <c r="O4168" i="38"/>
  <c r="P4168" i="38"/>
  <c r="N4168" i="38"/>
  <c r="Q4169" i="38"/>
  <c r="T4169" i="38"/>
  <c r="S4169" i="38"/>
  <c r="M4170" i="38"/>
  <c r="R4169" i="38"/>
  <c r="O4169" i="38"/>
  <c r="P4169" i="38"/>
  <c r="N4169" i="38"/>
  <c r="R4170" i="38"/>
  <c r="S4170" i="38"/>
  <c r="T4170" i="38"/>
  <c r="Q4170" i="38"/>
  <c r="M4171" i="38"/>
  <c r="O4170" i="38"/>
  <c r="P4170" i="38"/>
  <c r="N4170" i="38"/>
  <c r="M4172" i="38"/>
  <c r="T4171" i="38"/>
  <c r="S4171" i="38"/>
  <c r="Q4171" i="38"/>
  <c r="R4171" i="38"/>
  <c r="O4171" i="38"/>
  <c r="P4171" i="38"/>
  <c r="N4171" i="38"/>
  <c r="M4173" i="38"/>
  <c r="Q4172" i="38"/>
  <c r="S4172" i="38"/>
  <c r="R4172" i="38"/>
  <c r="T4172" i="38"/>
  <c r="O4172" i="38"/>
  <c r="P4172" i="38"/>
  <c r="N4172" i="38"/>
  <c r="S4173" i="38"/>
  <c r="M4174" i="38"/>
  <c r="R4173" i="38"/>
  <c r="Q4173" i="38"/>
  <c r="T4173" i="38"/>
  <c r="O4173" i="38"/>
  <c r="P4173" i="38"/>
  <c r="N4173" i="38"/>
  <c r="R4174" i="38"/>
  <c r="T4174" i="38"/>
  <c r="M4175" i="38"/>
  <c r="Q4174" i="38"/>
  <c r="S4174" i="38"/>
  <c r="O4174" i="38"/>
  <c r="P4174" i="38"/>
  <c r="N4174" i="38"/>
  <c r="N4175" i="38"/>
  <c r="Q4175" i="38"/>
  <c r="T4175" i="38"/>
  <c r="M4176" i="38"/>
  <c r="R4175" i="38"/>
  <c r="S4175" i="38"/>
  <c r="O4175" i="38"/>
  <c r="P4175" i="38"/>
  <c r="M4177" i="38"/>
  <c r="Q4176" i="38"/>
  <c r="R4176" i="38"/>
  <c r="S4176" i="38"/>
  <c r="T4176" i="38"/>
  <c r="O4176" i="38"/>
  <c r="P4176" i="38"/>
  <c r="N4176" i="38"/>
  <c r="N4177" i="38"/>
  <c r="T4177" i="38"/>
  <c r="S4177" i="38"/>
  <c r="Q4177" i="38"/>
  <c r="M4178" i="38"/>
  <c r="R4177" i="38"/>
  <c r="O4177" i="38"/>
  <c r="P4177" i="38"/>
  <c r="M4179" i="38"/>
  <c r="S4178" i="38"/>
  <c r="T4178" i="38"/>
  <c r="Q4178" i="38"/>
  <c r="R4178" i="38"/>
  <c r="O4178" i="38"/>
  <c r="N4178" i="38"/>
  <c r="N4179" i="38"/>
  <c r="P4178" i="38"/>
  <c r="S4179" i="38"/>
  <c r="T4179" i="38"/>
  <c r="Q4179" i="38"/>
  <c r="R4179" i="38"/>
  <c r="M4180" i="38"/>
  <c r="O4179" i="38"/>
  <c r="P4179" i="38"/>
  <c r="S4180" i="38"/>
  <c r="M4181" i="38"/>
  <c r="Q4180" i="38"/>
  <c r="T4180" i="38"/>
  <c r="R4180" i="38"/>
  <c r="O4180" i="38"/>
  <c r="P4180" i="38"/>
  <c r="N4180" i="38"/>
  <c r="Q4181" i="38"/>
  <c r="R4181" i="38"/>
  <c r="S4181" i="38"/>
  <c r="M4182" i="38"/>
  <c r="T4181" i="38"/>
  <c r="O4181" i="38"/>
  <c r="P4181" i="38"/>
  <c r="N4181" i="38"/>
  <c r="T4182" i="38"/>
  <c r="Q4182" i="38"/>
  <c r="S4182" i="38"/>
  <c r="M4183" i="38"/>
  <c r="R4182" i="38"/>
  <c r="O4182" i="38"/>
  <c r="P4182" i="38"/>
  <c r="N4182" i="38"/>
  <c r="S4183" i="38"/>
  <c r="Q4183" i="38"/>
  <c r="R4183" i="38"/>
  <c r="M4184" i="38"/>
  <c r="T4183" i="38"/>
  <c r="O4183" i="38"/>
  <c r="P4183" i="38"/>
  <c r="N4183" i="38"/>
  <c r="R4184" i="38"/>
  <c r="Q4184" i="38"/>
  <c r="M4185" i="38"/>
  <c r="T4184" i="38"/>
  <c r="S4184" i="38"/>
  <c r="O4184" i="38"/>
  <c r="P4184" i="38"/>
  <c r="N4184" i="38"/>
  <c r="R4185" i="38"/>
  <c r="S4185" i="38"/>
  <c r="Q4185" i="38"/>
  <c r="T4185" i="38"/>
  <c r="M4186" i="38"/>
  <c r="O4185" i="38"/>
  <c r="P4185" i="38"/>
  <c r="N4185" i="38"/>
  <c r="T4186" i="38"/>
  <c r="S4186" i="38"/>
  <c r="M4187" i="38"/>
  <c r="R4186" i="38"/>
  <c r="Q4186" i="38"/>
  <c r="O4186" i="38"/>
  <c r="P4186" i="38"/>
  <c r="N4186" i="38"/>
  <c r="R4187" i="38"/>
  <c r="T4187" i="38"/>
  <c r="M4188" i="38"/>
  <c r="Q4187" i="38"/>
  <c r="S4187" i="38"/>
  <c r="O4187" i="38"/>
  <c r="P4187" i="38"/>
  <c r="N4187" i="38"/>
  <c r="R4188" i="38"/>
  <c r="M4189" i="38"/>
  <c r="Q4188" i="38"/>
  <c r="T4188" i="38"/>
  <c r="S4188" i="38"/>
  <c r="O4188" i="38"/>
  <c r="P4188" i="38"/>
  <c r="N4188" i="38"/>
  <c r="Q4189" i="38"/>
  <c r="T4189" i="38"/>
  <c r="R4189" i="38"/>
  <c r="M4190" i="38"/>
  <c r="S4189" i="38"/>
  <c r="O4189" i="38"/>
  <c r="P4189" i="38"/>
  <c r="N4189" i="38"/>
  <c r="N4190" i="38"/>
  <c r="M4191" i="38"/>
  <c r="Q4190" i="38"/>
  <c r="R4190" i="38"/>
  <c r="T4190" i="38"/>
  <c r="S4190" i="38"/>
  <c r="O4190" i="38"/>
  <c r="P4190" i="38"/>
  <c r="S4191" i="38"/>
  <c r="Q4191" i="38"/>
  <c r="T4191" i="38"/>
  <c r="M4192" i="38"/>
  <c r="R4191" i="38"/>
  <c r="O4191" i="38"/>
  <c r="P4191" i="38"/>
  <c r="N4191" i="38"/>
  <c r="M4193" i="38"/>
  <c r="Q4192" i="38"/>
  <c r="R4192" i="38"/>
  <c r="S4192" i="38"/>
  <c r="T4192" i="38"/>
  <c r="O4192" i="38"/>
  <c r="P4192" i="38"/>
  <c r="N4192" i="38"/>
  <c r="N4193" i="38"/>
  <c r="M4194" i="38"/>
  <c r="Q4193" i="38"/>
  <c r="T4193" i="38"/>
  <c r="S4193" i="38"/>
  <c r="R4193" i="38"/>
  <c r="O4193" i="38"/>
  <c r="P4193" i="38"/>
  <c r="R4194" i="38"/>
  <c r="T4194" i="38"/>
  <c r="S4194" i="38"/>
  <c r="M4195" i="38"/>
  <c r="Q4194" i="38"/>
  <c r="O4194" i="38"/>
  <c r="P4194" i="38"/>
  <c r="N4194" i="38"/>
  <c r="R4195" i="38"/>
  <c r="S4195" i="38"/>
  <c r="M4196" i="38"/>
  <c r="Q4195" i="38"/>
  <c r="T4195" i="38"/>
  <c r="O4195" i="38"/>
  <c r="P4195" i="38"/>
  <c r="N4195" i="38"/>
  <c r="N4196" i="38"/>
  <c r="T4196" i="38"/>
  <c r="S4196" i="38"/>
  <c r="M4197" i="38"/>
  <c r="Q4196" i="38"/>
  <c r="R4196" i="38"/>
  <c r="O4196" i="38"/>
  <c r="P4196" i="38"/>
  <c r="T4197" i="38"/>
  <c r="Q4197" i="38"/>
  <c r="R4197" i="38"/>
  <c r="M4198" i="38"/>
  <c r="S4197" i="38"/>
  <c r="O4197" i="38"/>
  <c r="N4197" i="38"/>
  <c r="P4197" i="38"/>
  <c r="T4198" i="38"/>
  <c r="R4198" i="38"/>
  <c r="S4198" i="38"/>
  <c r="M4199" i="38"/>
  <c r="Q4198" i="38"/>
  <c r="O4198" i="38"/>
  <c r="P4198" i="38"/>
  <c r="N4198" i="38"/>
  <c r="M4200" i="38"/>
  <c r="R4199" i="38"/>
  <c r="S4199" i="38"/>
  <c r="T4199" i="38"/>
  <c r="Q4199" i="38"/>
  <c r="O4199" i="38"/>
  <c r="P4199" i="38"/>
  <c r="N4199" i="38"/>
  <c r="S4200" i="38"/>
  <c r="M4201" i="38"/>
  <c r="Q4200" i="38"/>
  <c r="R4200" i="38"/>
  <c r="T4200" i="38"/>
  <c r="O4200" i="38"/>
  <c r="P4200" i="38"/>
  <c r="N4200" i="38"/>
  <c r="T4201" i="38"/>
  <c r="S4201" i="38"/>
  <c r="M4202" i="38"/>
  <c r="Q4201" i="38"/>
  <c r="R4201" i="38"/>
  <c r="O4201" i="38"/>
  <c r="P4201" i="38"/>
  <c r="N4201" i="38"/>
  <c r="Q4202" i="38"/>
  <c r="R4202" i="38"/>
  <c r="T4202" i="38"/>
  <c r="M4203" i="38"/>
  <c r="S4202" i="38"/>
  <c r="O4202" i="38"/>
  <c r="P4202" i="38"/>
  <c r="N4202" i="38"/>
  <c r="T4203" i="38"/>
  <c r="M4204" i="38"/>
  <c r="S4203" i="38"/>
  <c r="Q4203" i="38"/>
  <c r="R4203" i="38"/>
  <c r="O4203" i="38"/>
  <c r="P4203" i="38"/>
  <c r="N4203" i="38"/>
  <c r="M4205" i="38"/>
  <c r="R4204" i="38"/>
  <c r="T4204" i="38"/>
  <c r="S4204" i="38"/>
  <c r="Q4204" i="38"/>
  <c r="O4204" i="38"/>
  <c r="P4204" i="38"/>
  <c r="N4204" i="38"/>
  <c r="T4205" i="38"/>
  <c r="S4205" i="38"/>
  <c r="Q4205" i="38"/>
  <c r="R4205" i="38"/>
  <c r="M4206" i="38"/>
  <c r="O4205" i="38"/>
  <c r="N4205" i="38"/>
  <c r="P4205" i="38"/>
  <c r="M4207" i="38"/>
  <c r="Q4206" i="38"/>
  <c r="T4206" i="38"/>
  <c r="R4206" i="38"/>
  <c r="S4206" i="38"/>
  <c r="O4206" i="38"/>
  <c r="N4206" i="38"/>
  <c r="P4206" i="38"/>
  <c r="S4207" i="38"/>
  <c r="M4208" i="38"/>
  <c r="Q4207" i="38"/>
  <c r="T4207" i="38"/>
  <c r="R4207" i="38"/>
  <c r="O4207" i="38"/>
  <c r="N4207" i="38"/>
  <c r="P4207" i="38"/>
  <c r="Q4208" i="38"/>
  <c r="S4208" i="38"/>
  <c r="R4208" i="38"/>
  <c r="M4209" i="38"/>
  <c r="T4208" i="38"/>
  <c r="O4208" i="38"/>
  <c r="N4208" i="38"/>
  <c r="P4208" i="38"/>
  <c r="M4210" i="38"/>
  <c r="T4209" i="38"/>
  <c r="R4209" i="38"/>
  <c r="S4209" i="38"/>
  <c r="Q4209" i="38"/>
  <c r="O4209" i="38"/>
  <c r="P4209" i="38"/>
  <c r="N4209" i="38"/>
  <c r="S4210" i="38"/>
  <c r="R4210" i="38"/>
  <c r="M4211" i="38"/>
  <c r="T4210" i="38"/>
  <c r="Q4210" i="38"/>
  <c r="O4210" i="38"/>
  <c r="P4210" i="38"/>
  <c r="N4210" i="38"/>
  <c r="M4212" i="38"/>
  <c r="Q4211" i="38"/>
  <c r="R4211" i="38"/>
  <c r="T4211" i="38"/>
  <c r="S4211" i="38"/>
  <c r="O4211" i="38"/>
  <c r="P4211" i="38"/>
  <c r="N4211" i="38"/>
  <c r="R4212" i="38"/>
  <c r="Q4212" i="38"/>
  <c r="M4213" i="38"/>
  <c r="S4212" i="38"/>
  <c r="T4212" i="38"/>
  <c r="O4212" i="38"/>
  <c r="P4212" i="38"/>
  <c r="N4212" i="38"/>
  <c r="R4213" i="38"/>
  <c r="T4213" i="38"/>
  <c r="M4214" i="38"/>
  <c r="S4213" i="38"/>
  <c r="Q4213" i="38"/>
  <c r="O4213" i="38"/>
  <c r="P4213" i="38"/>
  <c r="N4213" i="38"/>
  <c r="T4214" i="38"/>
  <c r="M4215" i="38"/>
  <c r="Q4214" i="38"/>
  <c r="R4214" i="38"/>
  <c r="S4214" i="38"/>
  <c r="O4214" i="38"/>
  <c r="P4214" i="38"/>
  <c r="N4214" i="38"/>
  <c r="Q4215" i="38"/>
  <c r="S4215" i="38"/>
  <c r="M4216" i="38"/>
  <c r="R4215" i="38"/>
  <c r="T4215" i="38"/>
  <c r="O4215" i="38"/>
  <c r="P4215" i="38"/>
  <c r="N4215" i="38"/>
  <c r="R4216" i="38"/>
  <c r="Q4216" i="38"/>
  <c r="S4216" i="38"/>
  <c r="M4217" i="38"/>
  <c r="T4216" i="38"/>
  <c r="O4216" i="38"/>
  <c r="P4216" i="38"/>
  <c r="N4216" i="38"/>
  <c r="T4217" i="38"/>
  <c r="S4217" i="38"/>
  <c r="M4218" i="38"/>
  <c r="Q4217" i="38"/>
  <c r="R4217" i="38"/>
  <c r="O4217" i="38"/>
  <c r="P4217" i="38"/>
  <c r="N4217" i="38"/>
  <c r="T4218" i="38"/>
  <c r="Q4218" i="38"/>
  <c r="R4218" i="38"/>
  <c r="M4219" i="38"/>
  <c r="S4218" i="38"/>
  <c r="O4218" i="38"/>
  <c r="P4218" i="38"/>
  <c r="N4218" i="38"/>
  <c r="M4220" i="38"/>
  <c r="S4219" i="38"/>
  <c r="R4219" i="38"/>
  <c r="Q4219" i="38"/>
  <c r="T4219" i="38"/>
  <c r="O4219" i="38"/>
  <c r="P4219" i="38"/>
  <c r="N4219" i="38"/>
  <c r="S4220" i="38"/>
  <c r="T4220" i="38"/>
  <c r="M4221" i="38"/>
  <c r="Q4220" i="38"/>
  <c r="R4220" i="38"/>
  <c r="O4220" i="38"/>
  <c r="P4220" i="38"/>
  <c r="N4220" i="38"/>
  <c r="S4221" i="38"/>
  <c r="M4222" i="38"/>
  <c r="T4221" i="38"/>
  <c r="Q4221" i="38"/>
  <c r="R4221" i="38"/>
  <c r="O4221" i="38"/>
  <c r="P4221" i="38"/>
  <c r="N4221" i="38"/>
  <c r="Q4222" i="38"/>
  <c r="R4222" i="38"/>
  <c r="S4222" i="38"/>
  <c r="T4222" i="38"/>
  <c r="M4223" i="38"/>
  <c r="O4222" i="38"/>
  <c r="P4222" i="38"/>
  <c r="N4222" i="38"/>
  <c r="Q4223" i="38"/>
  <c r="S4223" i="38"/>
  <c r="R4223" i="38"/>
  <c r="T4223" i="38"/>
  <c r="M4224" i="38"/>
  <c r="O4223" i="38"/>
  <c r="P4223" i="38"/>
  <c r="N4223" i="38"/>
  <c r="R4224" i="38"/>
  <c r="S4224" i="38"/>
  <c r="Q4224" i="38"/>
  <c r="M4225" i="38"/>
  <c r="T4224" i="38"/>
  <c r="O4224" i="38"/>
  <c r="P4224" i="38"/>
  <c r="N4224" i="38"/>
  <c r="Q4225" i="38"/>
  <c r="M4226" i="38"/>
  <c r="T4225" i="38"/>
  <c r="S4225" i="38"/>
  <c r="R4225" i="38"/>
  <c r="O4225" i="38"/>
  <c r="P4225" i="38"/>
  <c r="N4225" i="38"/>
  <c r="S4226" i="38"/>
  <c r="R4226" i="38"/>
  <c r="M4227" i="38"/>
  <c r="Q4226" i="38"/>
  <c r="T4226" i="38"/>
  <c r="O4226" i="38"/>
  <c r="P4226" i="38"/>
  <c r="N4226" i="38"/>
  <c r="T4227" i="38"/>
  <c r="S4227" i="38"/>
  <c r="R4227" i="38"/>
  <c r="M4228" i="38"/>
  <c r="Q4227" i="38"/>
  <c r="O4227" i="38"/>
  <c r="P4227" i="38"/>
  <c r="N4227" i="38"/>
  <c r="Q4228" i="38"/>
  <c r="S4228" i="38"/>
  <c r="T4228" i="38"/>
  <c r="M4229" i="38"/>
  <c r="R4228" i="38"/>
  <c r="O4228" i="38"/>
  <c r="N4228" i="38"/>
  <c r="P4228" i="38"/>
  <c r="S4229" i="38"/>
  <c r="M4230" i="38"/>
  <c r="Q4229" i="38"/>
  <c r="R4229" i="38"/>
  <c r="T4229" i="38"/>
  <c r="O4229" i="38"/>
  <c r="P4229" i="38"/>
  <c r="N4229" i="38"/>
  <c r="N4230" i="38"/>
  <c r="R4230" i="38"/>
  <c r="Q4230" i="38"/>
  <c r="S4230" i="38"/>
  <c r="M4231" i="38"/>
  <c r="T4230" i="38"/>
  <c r="O4230" i="38"/>
  <c r="P4230" i="38"/>
  <c r="S4231" i="38"/>
  <c r="R4231" i="38"/>
  <c r="T4231" i="38"/>
  <c r="M4232" i="38"/>
  <c r="Q4231" i="38"/>
  <c r="O4231" i="38"/>
  <c r="P4231" i="38"/>
  <c r="N4231" i="38"/>
  <c r="N4232" i="38"/>
  <c r="M4233" i="38"/>
  <c r="T4232" i="38"/>
  <c r="S4232" i="38"/>
  <c r="Q4232" i="38"/>
  <c r="R4232" i="38"/>
  <c r="O4232" i="38"/>
  <c r="P4232" i="38"/>
  <c r="R4233" i="38"/>
  <c r="T4233" i="38"/>
  <c r="M4234" i="38"/>
  <c r="S4233" i="38"/>
  <c r="Q4233" i="38"/>
  <c r="O4233" i="38"/>
  <c r="P4233" i="38"/>
  <c r="N4233" i="38"/>
  <c r="N4234" i="38"/>
  <c r="R4234" i="38"/>
  <c r="M4235" i="38"/>
  <c r="Q4234" i="38"/>
  <c r="S4234" i="38"/>
  <c r="T4234" i="38"/>
  <c r="O4234" i="38"/>
  <c r="P4234" i="38"/>
  <c r="M4236" i="38"/>
  <c r="R4235" i="38"/>
  <c r="Q4235" i="38"/>
  <c r="T4235" i="38"/>
  <c r="S4235" i="38"/>
  <c r="O4235" i="38"/>
  <c r="P4235" i="38"/>
  <c r="N4235" i="38"/>
  <c r="N4236" i="38"/>
  <c r="Q4236" i="38"/>
  <c r="T4236" i="38"/>
  <c r="M4237" i="38"/>
  <c r="S4236" i="38"/>
  <c r="R4236" i="38"/>
  <c r="O4236" i="38"/>
  <c r="P4236" i="38"/>
  <c r="M4238" i="38"/>
  <c r="R4237" i="38"/>
  <c r="S4237" i="38"/>
  <c r="T4237" i="38"/>
  <c r="Q4237" i="38"/>
  <c r="O4237" i="38"/>
  <c r="P4237" i="38"/>
  <c r="N4237" i="38"/>
  <c r="N4238" i="38"/>
  <c r="M4239" i="38"/>
  <c r="T4238" i="38"/>
  <c r="Q4238" i="38"/>
  <c r="S4238" i="38"/>
  <c r="R4238" i="38"/>
  <c r="O4238" i="38"/>
  <c r="P4238" i="38"/>
  <c r="T4239" i="38"/>
  <c r="S4239" i="38"/>
  <c r="M4240" i="38"/>
  <c r="Q4239" i="38"/>
  <c r="R4239" i="38"/>
  <c r="O4239" i="38"/>
  <c r="P4239" i="38"/>
  <c r="N4239" i="38"/>
  <c r="N4240" i="38"/>
  <c r="T4240" i="38"/>
  <c r="S4240" i="38"/>
  <c r="Q4240" i="38"/>
  <c r="M4241" i="38"/>
  <c r="R4240" i="38"/>
  <c r="O4240" i="38"/>
  <c r="P4240" i="38"/>
  <c r="S4241" i="38"/>
  <c r="M4242" i="38"/>
  <c r="Q4241" i="38"/>
  <c r="R4241" i="38"/>
  <c r="T4241" i="38"/>
  <c r="O4241" i="38"/>
  <c r="P4241" i="38"/>
  <c r="N4241" i="38"/>
  <c r="M4243" i="38"/>
  <c r="T4242" i="38"/>
  <c r="Q4242" i="38"/>
  <c r="S4242" i="38"/>
  <c r="R4242" i="38"/>
  <c r="O4242" i="38"/>
  <c r="P4242" i="38"/>
  <c r="N4242" i="38"/>
  <c r="M4244" i="38"/>
  <c r="Q4243" i="38"/>
  <c r="R4243" i="38"/>
  <c r="T4243" i="38"/>
  <c r="S4243" i="38"/>
  <c r="O4243" i="38"/>
  <c r="P4243" i="38"/>
  <c r="N4243" i="38"/>
  <c r="S4244" i="38"/>
  <c r="Q4244" i="38"/>
  <c r="T4244" i="38"/>
  <c r="R4244" i="38"/>
  <c r="M4245" i="38"/>
  <c r="O4244" i="38"/>
  <c r="P4244" i="38"/>
  <c r="N4244" i="38"/>
  <c r="R4245" i="38"/>
  <c r="Q4245" i="38"/>
  <c r="M4246" i="38"/>
  <c r="T4245" i="38"/>
  <c r="S4245" i="38"/>
  <c r="O4245" i="38"/>
  <c r="P4245" i="38"/>
  <c r="N4245" i="38"/>
  <c r="S4246" i="38"/>
  <c r="Q4246" i="38"/>
  <c r="M4247" i="38"/>
  <c r="T4246" i="38"/>
  <c r="R4246" i="38"/>
  <c r="O4246" i="38"/>
  <c r="N4246" i="38"/>
  <c r="P4246" i="38"/>
  <c r="R4247" i="38"/>
  <c r="S4247" i="38"/>
  <c r="T4247" i="38"/>
  <c r="Q4247" i="38"/>
  <c r="M4248" i="38"/>
  <c r="O4247" i="38"/>
  <c r="P4247" i="38"/>
  <c r="N4247" i="38"/>
  <c r="S4248" i="38"/>
  <c r="Q4248" i="38"/>
  <c r="R4248" i="38"/>
  <c r="T4248" i="38"/>
  <c r="M4249" i="38"/>
  <c r="O4248" i="38"/>
  <c r="P4248" i="38"/>
  <c r="N4248" i="38"/>
  <c r="T4249" i="38"/>
  <c r="M4250" i="38"/>
  <c r="R4249" i="38"/>
  <c r="S4249" i="38"/>
  <c r="Q4249" i="38"/>
  <c r="O4249" i="38"/>
  <c r="P4249" i="38"/>
  <c r="N4249" i="38"/>
  <c r="Q4250" i="38"/>
  <c r="R4250" i="38"/>
  <c r="S4250" i="38"/>
  <c r="T4250" i="38"/>
  <c r="M4251" i="38"/>
  <c r="O4250" i="38"/>
  <c r="P4250" i="38"/>
  <c r="N4250" i="38"/>
  <c r="R4251" i="38"/>
  <c r="S4251" i="38"/>
  <c r="T4251" i="38"/>
  <c r="M4252" i="38"/>
  <c r="Q4251" i="38"/>
  <c r="O4251" i="38"/>
  <c r="P4251" i="38"/>
  <c r="N4251" i="38"/>
  <c r="N4252" i="38"/>
  <c r="M4253" i="38"/>
  <c r="R4252" i="38"/>
  <c r="T4252" i="38"/>
  <c r="Q4252" i="38"/>
  <c r="S4252" i="38"/>
  <c r="O4252" i="38"/>
  <c r="P4252" i="38"/>
  <c r="T4253" i="38"/>
  <c r="Q4253" i="38"/>
  <c r="S4253" i="38"/>
  <c r="M4254" i="38"/>
  <c r="R4253" i="38"/>
  <c r="O4253" i="38"/>
  <c r="P4253" i="38"/>
  <c r="N4253" i="38"/>
  <c r="M4255" i="38"/>
  <c r="R4254" i="38"/>
  <c r="T4254" i="38"/>
  <c r="S4254" i="38"/>
  <c r="Q4254" i="38"/>
  <c r="O4254" i="38"/>
  <c r="P4254" i="38"/>
  <c r="N4254" i="38"/>
  <c r="Q4255" i="38"/>
  <c r="S4255" i="38"/>
  <c r="M4256" i="38"/>
  <c r="R4255" i="38"/>
  <c r="T4255" i="38"/>
  <c r="O4255" i="38"/>
  <c r="P4255" i="38"/>
  <c r="N4255" i="38"/>
  <c r="S4256" i="38"/>
  <c r="M4257" i="38"/>
  <c r="R4256" i="38"/>
  <c r="Q4256" i="38"/>
  <c r="T4256" i="38"/>
  <c r="O4256" i="38"/>
  <c r="P4256" i="38"/>
  <c r="N4256" i="38"/>
  <c r="S4257" i="38"/>
  <c r="R4257" i="38"/>
  <c r="T4257" i="38"/>
  <c r="Q4257" i="38"/>
  <c r="M4258" i="38"/>
  <c r="O4257" i="38"/>
  <c r="P4257" i="38"/>
  <c r="N4257" i="38"/>
  <c r="N4258" i="38"/>
  <c r="R4258" i="38"/>
  <c r="Q4258" i="38"/>
  <c r="M4259" i="38"/>
  <c r="S4258" i="38"/>
  <c r="T4258" i="38"/>
  <c r="O4258" i="38"/>
  <c r="P4258" i="38"/>
  <c r="R4259" i="38"/>
  <c r="S4259" i="38"/>
  <c r="Q4259" i="38"/>
  <c r="T4259" i="38"/>
  <c r="M4260" i="38"/>
  <c r="O4259" i="38"/>
  <c r="P4259" i="38"/>
  <c r="N4259" i="38"/>
  <c r="N4260" i="38"/>
  <c r="R4260" i="38"/>
  <c r="T4260" i="38"/>
  <c r="Q4260" i="38"/>
  <c r="S4260" i="38"/>
  <c r="M4261" i="38"/>
  <c r="O4260" i="38"/>
  <c r="P4260" i="38"/>
  <c r="R4261" i="38"/>
  <c r="Q4261" i="38"/>
  <c r="T4261" i="38"/>
  <c r="S4261" i="38"/>
  <c r="M4262" i="38"/>
  <c r="O4261" i="38"/>
  <c r="N4261" i="38"/>
  <c r="P4261" i="38"/>
  <c r="N4262" i="38"/>
  <c r="M4263" i="38"/>
  <c r="T4262" i="38"/>
  <c r="S4262" i="38"/>
  <c r="Q4262" i="38"/>
  <c r="R4262" i="38"/>
  <c r="O4262" i="38"/>
  <c r="P4262" i="38"/>
  <c r="T4263" i="38"/>
  <c r="R4263" i="38"/>
  <c r="M4264" i="38"/>
  <c r="Q4263" i="38"/>
  <c r="S4263" i="38"/>
  <c r="O4263" i="38"/>
  <c r="N4263" i="38"/>
  <c r="N4264" i="38"/>
  <c r="P4263" i="38"/>
  <c r="M4265" i="38"/>
  <c r="Q4264" i="38"/>
  <c r="S4264" i="38"/>
  <c r="R4264" i="38"/>
  <c r="T4264" i="38"/>
  <c r="O4264" i="38"/>
  <c r="P4264" i="38"/>
  <c r="S4265" i="38"/>
  <c r="T4265" i="38"/>
  <c r="M4266" i="38"/>
  <c r="Q4265" i="38"/>
  <c r="R4265" i="38"/>
  <c r="O4265" i="38"/>
  <c r="P4265" i="38"/>
  <c r="N4265" i="38"/>
  <c r="R4266" i="38"/>
  <c r="Q4266" i="38"/>
  <c r="M4267" i="38"/>
  <c r="S4266" i="38"/>
  <c r="T4266" i="38"/>
  <c r="O4266" i="38"/>
  <c r="P4266" i="38"/>
  <c r="N4266" i="38"/>
  <c r="R4267" i="38"/>
  <c r="M4268" i="38"/>
  <c r="T4267" i="38"/>
  <c r="S4267" i="38"/>
  <c r="Q4267" i="38"/>
  <c r="O4267" i="38"/>
  <c r="P4267" i="38"/>
  <c r="N4267" i="38"/>
  <c r="T4268" i="38"/>
  <c r="S4268" i="38"/>
  <c r="R4268" i="38"/>
  <c r="M4269" i="38"/>
  <c r="Q4268" i="38"/>
  <c r="O4268" i="38"/>
  <c r="P4268" i="38"/>
  <c r="N4268" i="38"/>
  <c r="M4270" i="38"/>
  <c r="R4269" i="38"/>
  <c r="T4269" i="38"/>
  <c r="Q4269" i="38"/>
  <c r="S4269" i="38"/>
  <c r="O4269" i="38"/>
  <c r="P4269" i="38"/>
  <c r="N4269" i="38"/>
  <c r="M4271" i="38"/>
  <c r="R4270" i="38"/>
  <c r="T4270" i="38"/>
  <c r="S4270" i="38"/>
  <c r="Q4270" i="38"/>
  <c r="O4270" i="38"/>
  <c r="P4270" i="38"/>
  <c r="N4270" i="38"/>
  <c r="N4271" i="38"/>
  <c r="S4271" i="38"/>
  <c r="M4272" i="38"/>
  <c r="Q4271" i="38"/>
  <c r="R4271" i="38"/>
  <c r="T4271" i="38"/>
  <c r="O4271" i="38"/>
  <c r="P4271" i="38"/>
  <c r="Q4272" i="38"/>
  <c r="R4272" i="38"/>
  <c r="S4272" i="38"/>
  <c r="M4273" i="38"/>
  <c r="T4272" i="38"/>
  <c r="O4272" i="38"/>
  <c r="P4272" i="38"/>
  <c r="N4272" i="38"/>
  <c r="N4273" i="38"/>
  <c r="R4273" i="38"/>
  <c r="M4274" i="38"/>
  <c r="Q4273" i="38"/>
  <c r="T4273" i="38"/>
  <c r="S4273" i="38"/>
  <c r="O4273" i="38"/>
  <c r="P4273" i="38"/>
  <c r="T4274" i="38"/>
  <c r="R4274" i="38"/>
  <c r="S4274" i="38"/>
  <c r="M4275" i="38"/>
  <c r="Q4274" i="38"/>
  <c r="O4274" i="38"/>
  <c r="P4274" i="38"/>
  <c r="N4274" i="38"/>
  <c r="N4275" i="38"/>
  <c r="Q4275" i="38"/>
  <c r="M4276" i="38"/>
  <c r="S4275" i="38"/>
  <c r="T4275" i="38"/>
  <c r="R4275" i="38"/>
  <c r="O4275" i="38"/>
  <c r="P4275" i="38"/>
  <c r="R4276" i="38"/>
  <c r="S4276" i="38"/>
  <c r="T4276" i="38"/>
  <c r="Q4276" i="38"/>
  <c r="M4277" i="38"/>
  <c r="O4276" i="38"/>
  <c r="P4276" i="38"/>
  <c r="N4276" i="38"/>
  <c r="M4278" i="38"/>
  <c r="Q4277" i="38"/>
  <c r="R4277" i="38"/>
  <c r="T4277" i="38"/>
  <c r="S4277" i="38"/>
  <c r="O4277" i="38"/>
  <c r="P4277" i="38"/>
  <c r="N4277" i="38"/>
  <c r="N4278" i="38"/>
  <c r="M4279" i="38"/>
  <c r="T4278" i="38"/>
  <c r="S4278" i="38"/>
  <c r="R4278" i="38"/>
  <c r="Q4278" i="38"/>
  <c r="O4278" i="38"/>
  <c r="P4278" i="38"/>
  <c r="R4279" i="38"/>
  <c r="S4279" i="38"/>
  <c r="T4279" i="38"/>
  <c r="M4280" i="38"/>
  <c r="Q4279" i="38"/>
  <c r="O4279" i="38"/>
  <c r="P4279" i="38"/>
  <c r="N4279" i="38"/>
  <c r="N4280" i="38"/>
  <c r="S4280" i="38"/>
  <c r="R4280" i="38"/>
  <c r="M4281" i="38"/>
  <c r="Q4280" i="38"/>
  <c r="T4280" i="38"/>
  <c r="O4280" i="38"/>
  <c r="P4280" i="38"/>
  <c r="T4281" i="38"/>
  <c r="S4281" i="38"/>
  <c r="Q4281" i="38"/>
  <c r="M4282" i="38"/>
  <c r="R4281" i="38"/>
  <c r="O4281" i="38"/>
  <c r="P4281" i="38"/>
  <c r="N4281" i="38"/>
  <c r="N4282" i="38"/>
  <c r="M4283" i="38"/>
  <c r="S4282" i="38"/>
  <c r="R4282" i="38"/>
  <c r="Q4282" i="38"/>
  <c r="T4282" i="38"/>
  <c r="O4282" i="38"/>
  <c r="P4282" i="38"/>
  <c r="M4284" i="38"/>
  <c r="Q4283" i="38"/>
  <c r="R4283" i="38"/>
  <c r="T4283" i="38"/>
  <c r="S4283" i="38"/>
  <c r="O4283" i="38"/>
  <c r="P4283" i="38"/>
  <c r="N4283" i="38"/>
  <c r="N4284" i="38"/>
  <c r="S4284" i="38"/>
  <c r="Q4284" i="38"/>
  <c r="M4285" i="38"/>
  <c r="R4284" i="38"/>
  <c r="T4284" i="38"/>
  <c r="O4284" i="38"/>
  <c r="P4284" i="38"/>
  <c r="S4285" i="38"/>
  <c r="Q4285" i="38"/>
  <c r="T4285" i="38"/>
  <c r="M4286" i="38"/>
  <c r="R4285" i="38"/>
  <c r="O4285" i="38"/>
  <c r="P4285" i="38"/>
  <c r="N4285" i="38"/>
  <c r="N4286" i="38"/>
  <c r="T4286" i="38"/>
  <c r="M4287" i="38"/>
  <c r="S4286" i="38"/>
  <c r="Q4286" i="38"/>
  <c r="R4286" i="38"/>
  <c r="O4286" i="38"/>
  <c r="P4286" i="38"/>
  <c r="S4287" i="38"/>
  <c r="M4288" i="38"/>
  <c r="T4287" i="38"/>
  <c r="Q4287" i="38"/>
  <c r="R4287" i="38"/>
  <c r="O4287" i="38"/>
  <c r="P4287" i="38"/>
  <c r="N4287" i="38"/>
  <c r="R4288" i="38"/>
  <c r="T4288" i="38"/>
  <c r="S4288" i="38"/>
  <c r="M4289" i="38"/>
  <c r="Q4288" i="38"/>
  <c r="O4288" i="38"/>
  <c r="P4288" i="38"/>
  <c r="N4288" i="38"/>
  <c r="M4290" i="38"/>
  <c r="T4289" i="38"/>
  <c r="S4289" i="38"/>
  <c r="R4289" i="38"/>
  <c r="Q4289" i="38"/>
  <c r="O4289" i="38"/>
  <c r="P4289" i="38"/>
  <c r="N4289" i="38"/>
  <c r="S4290" i="38"/>
  <c r="R4290" i="38"/>
  <c r="M4291" i="38"/>
  <c r="Q4290" i="38"/>
  <c r="T4290" i="38"/>
  <c r="O4290" i="38"/>
  <c r="P4290" i="38"/>
  <c r="N4290" i="38"/>
  <c r="T4291" i="38"/>
  <c r="Q4291" i="38"/>
  <c r="R4291" i="38"/>
  <c r="S4291" i="38"/>
  <c r="M4292" i="38"/>
  <c r="O4291" i="38"/>
  <c r="P4291" i="38"/>
  <c r="N4291" i="38"/>
  <c r="S4292" i="38"/>
  <c r="T4292" i="38"/>
  <c r="R4292" i="38"/>
  <c r="M4293" i="38"/>
  <c r="Q4292" i="38"/>
  <c r="O4292" i="38"/>
  <c r="P4292" i="38"/>
  <c r="N4292" i="38"/>
  <c r="R4293" i="38"/>
  <c r="Q4293" i="38"/>
  <c r="M4294" i="38"/>
  <c r="T4293" i="38"/>
  <c r="S4293" i="38"/>
  <c r="O4293" i="38"/>
  <c r="P4293" i="38"/>
  <c r="N4293" i="38"/>
  <c r="T4294" i="38"/>
  <c r="Q4294" i="38"/>
  <c r="M4295" i="38"/>
  <c r="R4294" i="38"/>
  <c r="S4294" i="38"/>
  <c r="O4294" i="38"/>
  <c r="P4294" i="38"/>
  <c r="N4294" i="38"/>
  <c r="N4295" i="38"/>
  <c r="T4295" i="38"/>
  <c r="M4296" i="38"/>
  <c r="R4295" i="38"/>
  <c r="Q4295" i="38"/>
  <c r="S4295" i="38"/>
  <c r="O4295" i="38"/>
  <c r="P4295" i="38"/>
  <c r="T4296" i="38"/>
  <c r="R4296" i="38"/>
  <c r="S4296" i="38"/>
  <c r="Q4296" i="38"/>
  <c r="M4297" i="38"/>
  <c r="O4296" i="38"/>
  <c r="N4296" i="38"/>
  <c r="P4296" i="38"/>
  <c r="N4297" i="38"/>
  <c r="T4297" i="38"/>
  <c r="Q4297" i="38"/>
  <c r="R4297" i="38"/>
  <c r="S4297" i="38"/>
  <c r="M4298" i="38"/>
  <c r="O4297" i="38"/>
  <c r="P4297" i="38"/>
  <c r="M4299" i="38"/>
  <c r="S4298" i="38"/>
  <c r="T4298" i="38"/>
  <c r="R4298" i="38"/>
  <c r="Q4298" i="38"/>
  <c r="O4298" i="38"/>
  <c r="P4298" i="38"/>
  <c r="N4298" i="38"/>
  <c r="N4299" i="38"/>
  <c r="T4299" i="38"/>
  <c r="M4300" i="38"/>
  <c r="Q4299" i="38"/>
  <c r="S4299" i="38"/>
  <c r="R4299" i="38"/>
  <c r="O4299" i="38"/>
  <c r="P4299" i="38"/>
  <c r="T4300" i="38"/>
  <c r="Q4300" i="38"/>
  <c r="R4300" i="38"/>
  <c r="M4301" i="38"/>
  <c r="S4300" i="38"/>
  <c r="O4300" i="38"/>
  <c r="P4300" i="38"/>
  <c r="N4300" i="38"/>
  <c r="S4301" i="38"/>
  <c r="T4301" i="38"/>
  <c r="M4302" i="38"/>
  <c r="R4301" i="38"/>
  <c r="Q4301" i="38"/>
  <c r="O4301" i="38"/>
  <c r="P4301" i="38"/>
  <c r="N4301" i="38"/>
  <c r="N4302" i="38"/>
  <c r="S4302" i="38"/>
  <c r="Q4302" i="38"/>
  <c r="T4302" i="38"/>
  <c r="R4302" i="38"/>
  <c r="M4303" i="38"/>
  <c r="O4302" i="38"/>
  <c r="P4302" i="38"/>
  <c r="T4303" i="38"/>
  <c r="S4303" i="38"/>
  <c r="Q4303" i="38"/>
  <c r="M4304" i="38"/>
  <c r="R4303" i="38"/>
  <c r="O4303" i="38"/>
  <c r="P4303" i="38"/>
  <c r="N4303" i="38"/>
  <c r="N4304" i="38"/>
  <c r="T4304" i="38"/>
  <c r="R4304" i="38"/>
  <c r="S4304" i="38"/>
  <c r="Q4304" i="38"/>
  <c r="M4305" i="38"/>
  <c r="O4304" i="38"/>
  <c r="P4304" i="38"/>
  <c r="M4306" i="38"/>
  <c r="R4305" i="38"/>
  <c r="T4305" i="38"/>
  <c r="S4305" i="38"/>
  <c r="Q4305" i="38"/>
  <c r="O4305" i="38"/>
  <c r="P4305" i="38"/>
  <c r="N4305" i="38"/>
  <c r="N4306" i="38"/>
  <c r="M4307" i="38"/>
  <c r="Q4306" i="38"/>
  <c r="T4306" i="38"/>
  <c r="R4306" i="38"/>
  <c r="S4306" i="38"/>
  <c r="O4306" i="38"/>
  <c r="P4306" i="38"/>
  <c r="T4307" i="38"/>
  <c r="S4307" i="38"/>
  <c r="R4307" i="38"/>
  <c r="Q4307" i="38"/>
  <c r="M4308" i="38"/>
  <c r="O4307" i="38"/>
  <c r="P4307" i="38"/>
  <c r="N4307" i="38"/>
  <c r="N4308" i="38"/>
  <c r="R4308" i="38"/>
  <c r="T4308" i="38"/>
  <c r="S4308" i="38"/>
  <c r="Q4308" i="38"/>
  <c r="M4309" i="38"/>
  <c r="O4308" i="38"/>
  <c r="P4308" i="38"/>
  <c r="R4309" i="38"/>
  <c r="T4309" i="38"/>
  <c r="M4310" i="38"/>
  <c r="Q4309" i="38"/>
  <c r="S4309" i="38"/>
  <c r="O4309" i="38"/>
  <c r="P4309" i="38"/>
  <c r="N4309" i="38"/>
  <c r="N4310" i="38"/>
  <c r="M4311" i="38"/>
  <c r="R4310" i="38"/>
  <c r="Q4310" i="38"/>
  <c r="T4310" i="38"/>
  <c r="S4310" i="38"/>
  <c r="O4310" i="38"/>
  <c r="P4310" i="38"/>
  <c r="M4312" i="38"/>
  <c r="T4311" i="38"/>
  <c r="R4311" i="38"/>
  <c r="S4311" i="38"/>
  <c r="Q4311" i="38"/>
  <c r="O4311" i="38"/>
  <c r="P4311" i="38"/>
  <c r="N4311" i="38"/>
  <c r="N4312" i="38"/>
  <c r="M4313" i="38"/>
  <c r="S4312" i="38"/>
  <c r="Q4312" i="38"/>
  <c r="T4312" i="38"/>
  <c r="R4312" i="38"/>
  <c r="O4312" i="38"/>
  <c r="P4312" i="38"/>
  <c r="M4314" i="38"/>
  <c r="T4313" i="38"/>
  <c r="Q4313" i="38"/>
  <c r="S4313" i="38"/>
  <c r="R4313" i="38"/>
  <c r="O4313" i="38"/>
  <c r="P4313" i="38"/>
  <c r="N4313" i="38"/>
  <c r="N4314" i="38"/>
  <c r="T4314" i="38"/>
  <c r="R4314" i="38"/>
  <c r="S4314" i="38"/>
  <c r="M4315" i="38"/>
  <c r="Q4314" i="38"/>
  <c r="O4314" i="38"/>
  <c r="P4314" i="38"/>
  <c r="T4315" i="38"/>
  <c r="S4315" i="38"/>
  <c r="R4315" i="38"/>
  <c r="Q4315" i="38"/>
  <c r="M4316" i="38"/>
  <c r="O4315" i="38"/>
  <c r="P4315" i="38"/>
  <c r="N4315" i="38"/>
  <c r="N4316" i="38"/>
  <c r="T4316" i="38"/>
  <c r="S4316" i="38"/>
  <c r="Q4316" i="38"/>
  <c r="R4316" i="38"/>
  <c r="M4317" i="38"/>
  <c r="O4316" i="38"/>
  <c r="P4316" i="38"/>
  <c r="M4318" i="38"/>
  <c r="T4317" i="38"/>
  <c r="Q4317" i="38"/>
  <c r="S4317" i="38"/>
  <c r="R4317" i="38"/>
  <c r="O4317" i="38"/>
  <c r="P4317" i="38"/>
  <c r="N4317" i="38"/>
  <c r="Q4318" i="38"/>
  <c r="T4318" i="38"/>
  <c r="S4318" i="38"/>
  <c r="M4319" i="38"/>
  <c r="R4318" i="38"/>
  <c r="O4318" i="38"/>
  <c r="N4318" i="38"/>
  <c r="P4318" i="38"/>
  <c r="T4319" i="38"/>
  <c r="S4319" i="38"/>
  <c r="M4320" i="38"/>
  <c r="R4319" i="38"/>
  <c r="Q4319" i="38"/>
  <c r="O4319" i="38"/>
  <c r="P4319" i="38"/>
  <c r="N4319" i="38"/>
  <c r="T4320" i="38"/>
  <c r="S4320" i="38"/>
  <c r="R4320" i="38"/>
  <c r="M4321" i="38"/>
  <c r="Q4320" i="38"/>
  <c r="O4320" i="38"/>
  <c r="P4320" i="38"/>
  <c r="N4320" i="38"/>
  <c r="T4321" i="38"/>
  <c r="M4322" i="38"/>
  <c r="Q4321" i="38"/>
  <c r="S4321" i="38"/>
  <c r="R4321" i="38"/>
  <c r="O4321" i="38"/>
  <c r="P4321" i="38"/>
  <c r="N4321" i="38"/>
  <c r="T4322" i="38"/>
  <c r="Q4322" i="38"/>
  <c r="S4322" i="38"/>
  <c r="R4322" i="38"/>
  <c r="M4323" i="38"/>
  <c r="O4322" i="38"/>
  <c r="P4322" i="38"/>
  <c r="N4322" i="38"/>
  <c r="T4323" i="38"/>
  <c r="S4323" i="38"/>
  <c r="M4324" i="38"/>
  <c r="Q4323" i="38"/>
  <c r="R4323" i="38"/>
  <c r="O4323" i="38"/>
  <c r="P4323" i="38"/>
  <c r="N4323" i="38"/>
  <c r="Q4324" i="38"/>
  <c r="T4324" i="38"/>
  <c r="S4324" i="38"/>
  <c r="R4324" i="38"/>
  <c r="M4325" i="38"/>
  <c r="O4324" i="38"/>
  <c r="N4324" i="38"/>
  <c r="P4324" i="38"/>
  <c r="T4325" i="38"/>
  <c r="S4325" i="38"/>
  <c r="M4326" i="38"/>
  <c r="Q4325" i="38"/>
  <c r="R4325" i="38"/>
  <c r="O4325" i="38"/>
  <c r="P4325" i="38"/>
  <c r="N4325" i="38"/>
  <c r="T4326" i="38"/>
  <c r="Q4326" i="38"/>
  <c r="R4326" i="38"/>
  <c r="S4326" i="38"/>
  <c r="M4327" i="38"/>
  <c r="O4326" i="38"/>
  <c r="P4326" i="38"/>
  <c r="N4326" i="38"/>
  <c r="S4327" i="38"/>
  <c r="R4327" i="38"/>
  <c r="T4327" i="38"/>
  <c r="M4328" i="38"/>
  <c r="Q4327" i="38"/>
  <c r="O4327" i="38"/>
  <c r="P4327" i="38"/>
  <c r="N4327" i="38"/>
  <c r="M4329" i="38"/>
  <c r="R4328" i="38"/>
  <c r="S4328" i="38"/>
  <c r="T4328" i="38"/>
  <c r="Q4328" i="38"/>
  <c r="O4328" i="38"/>
  <c r="P4328" i="38"/>
  <c r="N4328" i="38"/>
  <c r="T4329" i="38"/>
  <c r="M4330" i="38"/>
  <c r="R4329" i="38"/>
  <c r="S4329" i="38"/>
  <c r="Q4329" i="38"/>
  <c r="O4329" i="38"/>
  <c r="P4329" i="38"/>
  <c r="N4329" i="38"/>
  <c r="R4330" i="38"/>
  <c r="Q4330" i="38"/>
  <c r="S4330" i="38"/>
  <c r="T4330" i="38"/>
  <c r="M4331" i="38"/>
  <c r="O4330" i="38"/>
  <c r="P4330" i="38"/>
  <c r="N4330" i="38"/>
  <c r="T4331" i="38"/>
  <c r="R4331" i="38"/>
  <c r="Q4331" i="38"/>
  <c r="S4331" i="38"/>
  <c r="M4332" i="38"/>
  <c r="O4331" i="38"/>
  <c r="P4331" i="38"/>
  <c r="N4331" i="38"/>
  <c r="M4333" i="38"/>
  <c r="T4332" i="38"/>
  <c r="Q4332" i="38"/>
  <c r="S4332" i="38"/>
  <c r="R4332" i="38"/>
  <c r="O4332" i="38"/>
  <c r="N4332" i="38"/>
  <c r="P4332" i="38"/>
  <c r="S4333" i="38"/>
  <c r="M4334" i="38"/>
  <c r="T4333" i="38"/>
  <c r="R4333" i="38"/>
  <c r="Q4333" i="38"/>
  <c r="O4333" i="38"/>
  <c r="N4333" i="38"/>
  <c r="P4333" i="38"/>
  <c r="S4334" i="38"/>
  <c r="R4334" i="38"/>
  <c r="M4335" i="38"/>
  <c r="T4334" i="38"/>
  <c r="Q4334" i="38"/>
  <c r="O4334" i="38"/>
  <c r="N4334" i="38"/>
  <c r="T4335" i="38"/>
  <c r="M4336" i="38"/>
  <c r="S4335" i="38"/>
  <c r="Q4335" i="38"/>
  <c r="R4335" i="38"/>
  <c r="O4335" i="38"/>
  <c r="N4335" i="38"/>
  <c r="P4334" i="38"/>
  <c r="P4335" i="38"/>
  <c r="T4336" i="38"/>
  <c r="Q4336" i="38"/>
  <c r="R4336" i="38"/>
  <c r="M4337" i="38"/>
  <c r="S4336" i="38"/>
  <c r="O4336" i="38"/>
  <c r="N4336" i="38"/>
  <c r="P4336" i="38"/>
  <c r="Q4337" i="38"/>
  <c r="R4337" i="38"/>
  <c r="T4337" i="38"/>
  <c r="S4337" i="38"/>
  <c r="M4338" i="38"/>
  <c r="O4337" i="38"/>
  <c r="N4337" i="38"/>
  <c r="P4337" i="38"/>
  <c r="Q4338" i="38"/>
  <c r="T4338" i="38"/>
  <c r="M4339" i="38"/>
  <c r="R4338" i="38"/>
  <c r="S4338" i="38"/>
  <c r="O4338" i="38"/>
  <c r="N4338" i="38"/>
  <c r="Q4339" i="38"/>
  <c r="T4339" i="38"/>
  <c r="R4339" i="38"/>
  <c r="M4340" i="38"/>
  <c r="S4339" i="38"/>
  <c r="O4339" i="38"/>
  <c r="P4339" i="38"/>
  <c r="N4339" i="38"/>
  <c r="P4338" i="38"/>
  <c r="M4341" i="38"/>
  <c r="T4340" i="38"/>
  <c r="Q4340" i="38"/>
  <c r="S4340" i="38"/>
  <c r="R4340" i="38"/>
  <c r="O4340" i="38"/>
  <c r="P4340" i="38"/>
  <c r="N4340" i="38"/>
  <c r="Q4341" i="38"/>
  <c r="M4342" i="38"/>
  <c r="S4341" i="38"/>
  <c r="T4341" i="38"/>
  <c r="R4341" i="38"/>
  <c r="O4341" i="38"/>
  <c r="P4341" i="38"/>
  <c r="N4341" i="38"/>
  <c r="T4342" i="38"/>
  <c r="S4342" i="38"/>
  <c r="M4343" i="38"/>
  <c r="R4342" i="38"/>
  <c r="Q4342" i="38"/>
  <c r="O4342" i="38"/>
  <c r="P4342" i="38"/>
  <c r="N4342" i="38"/>
  <c r="M4344" i="38"/>
  <c r="T4343" i="38"/>
  <c r="S4343" i="38"/>
  <c r="R4343" i="38"/>
  <c r="Q4343" i="38"/>
  <c r="O4343" i="38"/>
  <c r="N4343" i="38"/>
  <c r="P4343" i="38"/>
  <c r="M4345" i="38"/>
  <c r="S4344" i="38"/>
  <c r="R4344" i="38"/>
  <c r="T4344" i="38"/>
  <c r="Q4344" i="38"/>
  <c r="O4344" i="38"/>
  <c r="N4344" i="38"/>
  <c r="S4345" i="38"/>
  <c r="R4345" i="38"/>
  <c r="Q4345" i="38"/>
  <c r="M4346" i="38"/>
  <c r="T4345" i="38"/>
  <c r="O4345" i="38"/>
  <c r="N4345" i="38"/>
  <c r="P4344" i="38"/>
  <c r="P4345" i="38"/>
  <c r="Q4346" i="38"/>
  <c r="R4346" i="38"/>
  <c r="M4347" i="38"/>
  <c r="T4346" i="38"/>
  <c r="S4346" i="38"/>
  <c r="O4346" i="38"/>
  <c r="N4346" i="38"/>
  <c r="T4347" i="38"/>
  <c r="S4347" i="38"/>
  <c r="M4348" i="38"/>
  <c r="R4347" i="38"/>
  <c r="Q4347" i="38"/>
  <c r="O4347" i="38"/>
  <c r="N4347" i="38"/>
  <c r="P4347" i="38"/>
  <c r="P4346" i="38"/>
  <c r="M4349" i="38"/>
  <c r="Q4348" i="38"/>
  <c r="R4348" i="38"/>
  <c r="T4348" i="38"/>
  <c r="S4348" i="38"/>
  <c r="O4348" i="38"/>
  <c r="P4348" i="38"/>
  <c r="N4348" i="38"/>
  <c r="Q4349" i="38"/>
  <c r="T4349" i="38"/>
  <c r="S4349" i="38"/>
  <c r="M4350" i="38"/>
  <c r="R4349" i="38"/>
  <c r="O4349" i="38"/>
  <c r="P4349" i="38"/>
  <c r="N4349" i="38"/>
  <c r="Q4350" i="38"/>
  <c r="T4350" i="38"/>
  <c r="M4351" i="38"/>
  <c r="S4350" i="38"/>
  <c r="R4350" i="38"/>
  <c r="O4350" i="38"/>
  <c r="P4350" i="38"/>
  <c r="N4350" i="38"/>
  <c r="Q4351" i="38"/>
  <c r="S4351" i="38"/>
  <c r="M4352" i="38"/>
  <c r="R4351" i="38"/>
  <c r="T4351" i="38"/>
  <c r="O4351" i="38"/>
  <c r="N4351" i="38"/>
  <c r="P4351" i="38"/>
  <c r="S4352" i="38"/>
  <c r="Q4352" i="38"/>
  <c r="T4352" i="38"/>
  <c r="M4353" i="38"/>
  <c r="R4352" i="38"/>
  <c r="O4352" i="38"/>
  <c r="P4352" i="38"/>
  <c r="N4352" i="38"/>
  <c r="R4353" i="38"/>
  <c r="T4353" i="38"/>
  <c r="S4353" i="38"/>
  <c r="M4354" i="38"/>
  <c r="Q4353" i="38"/>
  <c r="O4353" i="38"/>
  <c r="P4353" i="38"/>
  <c r="N4353" i="38"/>
  <c r="Q4354" i="38"/>
  <c r="S4354" i="38"/>
  <c r="M4355" i="38"/>
  <c r="R4354" i="38"/>
  <c r="T4354" i="38"/>
  <c r="O4354" i="38"/>
  <c r="N4354" i="38"/>
  <c r="P4354" i="38"/>
  <c r="M4356" i="38"/>
  <c r="Q4355" i="38"/>
  <c r="S4355" i="38"/>
  <c r="R4355" i="38"/>
  <c r="T4355" i="38"/>
  <c r="O4355" i="38"/>
  <c r="N4355" i="38"/>
  <c r="P4355" i="38"/>
  <c r="S4356" i="38"/>
  <c r="M4357" i="38"/>
  <c r="T4356" i="38"/>
  <c r="R4356" i="38"/>
  <c r="Q4356" i="38"/>
  <c r="O4356" i="38"/>
  <c r="P4356" i="38"/>
  <c r="N4356" i="38"/>
  <c r="M4358" i="38"/>
  <c r="S4357" i="38"/>
  <c r="R4357" i="38"/>
  <c r="T4357" i="38"/>
  <c r="Q4357" i="38"/>
  <c r="O4357" i="38"/>
  <c r="P4357" i="38"/>
  <c r="N4357" i="38"/>
  <c r="T4358" i="38"/>
  <c r="M4359" i="38"/>
  <c r="S4358" i="38"/>
  <c r="Q4358" i="38"/>
  <c r="R4358" i="38"/>
  <c r="O4358" i="38"/>
  <c r="N4358" i="38"/>
  <c r="P4358" i="38"/>
  <c r="Q4359" i="38"/>
  <c r="T4359" i="38"/>
  <c r="S4359" i="38"/>
  <c r="M4360" i="38"/>
  <c r="R4359" i="38"/>
  <c r="O4359" i="38"/>
  <c r="P4359" i="38"/>
  <c r="N4359" i="38"/>
  <c r="S4360" i="38"/>
  <c r="R4360" i="38"/>
  <c r="T4360" i="38"/>
  <c r="Q4360" i="38"/>
  <c r="M4361" i="38"/>
  <c r="O4360" i="38"/>
  <c r="N4360" i="38"/>
  <c r="P4360" i="38"/>
  <c r="Q4361" i="38"/>
  <c r="S4361" i="38"/>
  <c r="M4362" i="38"/>
  <c r="R4361" i="38"/>
  <c r="T4361" i="38"/>
  <c r="O4361" i="38"/>
  <c r="N4361" i="38"/>
  <c r="P4361" i="38"/>
  <c r="S4362" i="38"/>
  <c r="M4363" i="38"/>
  <c r="Q4362" i="38"/>
  <c r="T4362" i="38"/>
  <c r="R4362" i="38"/>
  <c r="O4362" i="38"/>
  <c r="N4362" i="38"/>
  <c r="P4362" i="38"/>
  <c r="Q4363" i="38"/>
  <c r="S4363" i="38"/>
  <c r="R4363" i="38"/>
  <c r="M4364" i="38"/>
  <c r="T4363" i="38"/>
  <c r="O4363" i="38"/>
  <c r="N4363" i="38"/>
  <c r="P4363" i="38"/>
  <c r="T4364" i="38"/>
  <c r="M4365" i="38"/>
  <c r="Q4364" i="38"/>
  <c r="R4364" i="38"/>
  <c r="S4364" i="38"/>
  <c r="O4364" i="38"/>
  <c r="N4364" i="38"/>
  <c r="P4364" i="38"/>
  <c r="T4365" i="38"/>
  <c r="S4365" i="38"/>
  <c r="M4366" i="38"/>
  <c r="R4365" i="38"/>
  <c r="Q4365" i="38"/>
  <c r="O4365" i="38"/>
  <c r="N4365" i="38"/>
  <c r="M4367" i="38"/>
  <c r="Q4366" i="38"/>
  <c r="R4366" i="38"/>
  <c r="S4366" i="38"/>
  <c r="T4366" i="38"/>
  <c r="O4366" i="38"/>
  <c r="N4366" i="38"/>
  <c r="P4366" i="38"/>
  <c r="P4365" i="38"/>
  <c r="R4367" i="38"/>
  <c r="T4367" i="38"/>
  <c r="M4368" i="38"/>
  <c r="S4367" i="38"/>
  <c r="Q4367" i="38"/>
  <c r="O4367" i="38"/>
  <c r="N4367" i="38"/>
  <c r="P4367" i="38"/>
  <c r="R4368" i="38"/>
  <c r="M4369" i="38"/>
  <c r="T4368" i="38"/>
  <c r="Q4368" i="38"/>
  <c r="S4368" i="38"/>
  <c r="O4368" i="38"/>
  <c r="N4368" i="38"/>
  <c r="P4368" i="38"/>
  <c r="Q4369" i="38"/>
  <c r="T4369" i="38"/>
  <c r="M4370" i="38"/>
  <c r="S4369" i="38"/>
  <c r="R4369" i="38"/>
  <c r="O4369" i="38"/>
  <c r="N4369" i="38"/>
  <c r="P4369" i="38"/>
  <c r="Q4370" i="38"/>
  <c r="M4371" i="38"/>
  <c r="R4370" i="38"/>
  <c r="T4370" i="38"/>
  <c r="S4370" i="38"/>
  <c r="O4370" i="38"/>
  <c r="P4370" i="38"/>
  <c r="N4370" i="38"/>
  <c r="S4371" i="38"/>
  <c r="R4371" i="38"/>
  <c r="Q4371" i="38"/>
  <c r="M4372" i="38"/>
  <c r="T4371" i="38"/>
  <c r="O4371" i="38"/>
  <c r="N4371" i="38"/>
  <c r="P4371" i="38"/>
  <c r="R4372" i="38"/>
  <c r="M4373" i="38"/>
  <c r="Q4372" i="38"/>
  <c r="T4372" i="38"/>
  <c r="S4372" i="38"/>
  <c r="O4372" i="38"/>
  <c r="P4372" i="38"/>
  <c r="N4372" i="38"/>
  <c r="R4373" i="38"/>
  <c r="T4373" i="38"/>
  <c r="S4373" i="38"/>
  <c r="M4374" i="38"/>
  <c r="Q4373" i="38"/>
  <c r="O4373" i="38"/>
  <c r="P4373" i="38"/>
  <c r="N4373" i="38"/>
  <c r="Q4374" i="38"/>
  <c r="T4374" i="38"/>
  <c r="R4374" i="38"/>
  <c r="S4374" i="38"/>
  <c r="M4375" i="38"/>
  <c r="O4374" i="38"/>
  <c r="P4374" i="38"/>
  <c r="N4374" i="38"/>
  <c r="T4375" i="38"/>
  <c r="S4375" i="38"/>
  <c r="M4376" i="38"/>
  <c r="Q4375" i="38"/>
  <c r="R4375" i="38"/>
  <c r="O4375" i="38"/>
  <c r="N4375" i="38"/>
  <c r="P4375" i="38"/>
  <c r="M4377" i="38"/>
  <c r="Q4376" i="38"/>
  <c r="T4376" i="38"/>
  <c r="S4376" i="38"/>
  <c r="R4376" i="38"/>
  <c r="O4376" i="38"/>
  <c r="N4376" i="38"/>
  <c r="P4376" i="38"/>
  <c r="T4377" i="38"/>
  <c r="M4378" i="38"/>
  <c r="Q4377" i="38"/>
  <c r="S4377" i="38"/>
  <c r="R4377" i="38"/>
  <c r="O4377" i="38"/>
  <c r="N4377" i="38"/>
  <c r="P4377" i="38"/>
  <c r="Q4378" i="38"/>
  <c r="T4378" i="38"/>
  <c r="S4378" i="38"/>
  <c r="M4379" i="38"/>
  <c r="R4378" i="38"/>
  <c r="O4378" i="38"/>
  <c r="N4378" i="38"/>
  <c r="P4378" i="38"/>
  <c r="T4379" i="38"/>
  <c r="S4379" i="38"/>
  <c r="R4379" i="38"/>
  <c r="M4380" i="38"/>
  <c r="Q4379" i="38"/>
  <c r="O4379" i="38"/>
  <c r="N4379" i="38"/>
  <c r="P4379" i="38"/>
  <c r="S4380" i="38"/>
  <c r="R4380" i="38"/>
  <c r="T4380" i="38"/>
  <c r="Q4380" i="38"/>
  <c r="M4381" i="38"/>
  <c r="O4380" i="38"/>
  <c r="N4380" i="38"/>
  <c r="S4381" i="38"/>
  <c r="Q4381" i="38"/>
  <c r="T4381" i="38"/>
  <c r="R4381" i="38"/>
  <c r="M4382" i="38"/>
  <c r="O4381" i="38"/>
  <c r="N4381" i="38"/>
  <c r="P4380" i="38"/>
  <c r="P4381" i="38"/>
  <c r="S4382" i="38"/>
  <c r="M4383" i="38"/>
  <c r="Q4382" i="38"/>
  <c r="R4382" i="38"/>
  <c r="T4382" i="38"/>
  <c r="O4382" i="38"/>
  <c r="N4382" i="38"/>
  <c r="P4382" i="38"/>
  <c r="S4383" i="38"/>
  <c r="R4383" i="38"/>
  <c r="Q4383" i="38"/>
  <c r="T4383" i="38"/>
  <c r="M4384" i="38"/>
  <c r="O4383" i="38"/>
  <c r="N4383" i="38"/>
  <c r="P4383" i="38"/>
  <c r="M4385" i="38"/>
  <c r="Q4384" i="38"/>
  <c r="T4384" i="38"/>
  <c r="R4384" i="38"/>
  <c r="S4384" i="38"/>
  <c r="O4384" i="38"/>
  <c r="N4384" i="38"/>
  <c r="P4384" i="38"/>
  <c r="R4385" i="38"/>
  <c r="S4385" i="38"/>
  <c r="M4386" i="38"/>
  <c r="T4385" i="38"/>
  <c r="Q4385" i="38"/>
  <c r="O4385" i="38"/>
  <c r="P4385" i="38"/>
  <c r="N4385" i="38"/>
  <c r="T4386" i="38"/>
  <c r="R4386" i="38"/>
  <c r="M4387" i="38"/>
  <c r="S4386" i="38"/>
  <c r="Q4386" i="38"/>
  <c r="O4386" i="38"/>
  <c r="N4386" i="38"/>
  <c r="P4386" i="38"/>
  <c r="M4388" i="38"/>
  <c r="Q4387" i="38"/>
  <c r="R4387" i="38"/>
  <c r="T4387" i="38"/>
  <c r="S4387" i="38"/>
  <c r="O4387" i="38"/>
  <c r="P4387" i="38"/>
  <c r="N4387" i="38"/>
  <c r="S4388" i="38"/>
  <c r="M4389" i="38"/>
  <c r="R4388" i="38"/>
  <c r="T4388" i="38"/>
  <c r="Q4388" i="38"/>
  <c r="O4388" i="38"/>
  <c r="N4388" i="38"/>
  <c r="P4388" i="38"/>
  <c r="S4389" i="38"/>
  <c r="Q4389" i="38"/>
  <c r="M4390" i="38"/>
  <c r="R4389" i="38"/>
  <c r="T4389" i="38"/>
  <c r="O4389" i="38"/>
  <c r="P4389" i="38"/>
  <c r="N4389" i="38"/>
  <c r="M4391" i="38"/>
  <c r="R4390" i="38"/>
  <c r="T4390" i="38"/>
  <c r="Q4390" i="38"/>
  <c r="S4390" i="38"/>
  <c r="O4390" i="38"/>
  <c r="P4390" i="38"/>
  <c r="N4390" i="38"/>
  <c r="S4391" i="38"/>
  <c r="R4391" i="38"/>
  <c r="M4392" i="38"/>
  <c r="T4391" i="38"/>
  <c r="Q4391" i="38"/>
  <c r="O4391" i="38"/>
  <c r="P4391" i="38"/>
  <c r="N4391" i="38"/>
  <c r="M4393" i="38"/>
  <c r="S4392" i="38"/>
  <c r="T4392" i="38"/>
  <c r="R4392" i="38"/>
  <c r="Q4392" i="38"/>
  <c r="O4392" i="38"/>
  <c r="P4392" i="38"/>
  <c r="N4392" i="38"/>
  <c r="N4393" i="38"/>
  <c r="S4393" i="38"/>
  <c r="T4393" i="38"/>
  <c r="M4394" i="38"/>
  <c r="Q4393" i="38"/>
  <c r="R4393" i="38"/>
  <c r="O4393" i="38"/>
  <c r="P4393" i="38"/>
  <c r="M4395" i="38"/>
  <c r="Q4394" i="38"/>
  <c r="R4394" i="38"/>
  <c r="T4394" i="38"/>
  <c r="S4394" i="38"/>
  <c r="O4394" i="38"/>
  <c r="P4394" i="38"/>
  <c r="N4394" i="38"/>
  <c r="N4395" i="38"/>
  <c r="R4395" i="38"/>
  <c r="M4396" i="38"/>
  <c r="T4395" i="38"/>
  <c r="S4395" i="38"/>
  <c r="Q4395" i="38"/>
  <c r="O4395" i="38"/>
  <c r="P4395" i="38"/>
  <c r="T4396" i="38"/>
  <c r="S4396" i="38"/>
  <c r="M4397" i="38"/>
  <c r="Q4396" i="38"/>
  <c r="R4396" i="38"/>
  <c r="O4396" i="38"/>
  <c r="P4396" i="38"/>
  <c r="N4396" i="38"/>
  <c r="N4397" i="38"/>
  <c r="M4398" i="38"/>
  <c r="S4397" i="38"/>
  <c r="Q4397" i="38"/>
  <c r="T4397" i="38"/>
  <c r="R4397" i="38"/>
  <c r="O4397" i="38"/>
  <c r="P4397" i="38"/>
  <c r="Q4398" i="38"/>
  <c r="R4398" i="38"/>
  <c r="M4399" i="38"/>
  <c r="T4398" i="38"/>
  <c r="S4398" i="38"/>
  <c r="O4398" i="38"/>
  <c r="P4398" i="38"/>
  <c r="N4398" i="38"/>
  <c r="S4399" i="38"/>
  <c r="M4400" i="38"/>
  <c r="Q4399" i="38"/>
  <c r="R4399" i="38"/>
  <c r="T4399" i="38"/>
  <c r="O4399" i="38"/>
  <c r="N4399" i="38"/>
  <c r="P4399" i="38"/>
  <c r="Q4400" i="38"/>
  <c r="M4401" i="38"/>
  <c r="R4400" i="38"/>
  <c r="T4400" i="38"/>
  <c r="S4400" i="38"/>
  <c r="O4400" i="38"/>
  <c r="P4400" i="38"/>
  <c r="N4400" i="38"/>
  <c r="Q4401" i="38"/>
  <c r="M4402" i="38"/>
  <c r="R4401" i="38"/>
  <c r="T4401" i="38"/>
  <c r="S4401" i="38"/>
  <c r="O4401" i="38"/>
  <c r="N4401" i="38"/>
  <c r="P4401" i="38"/>
  <c r="M4403" i="38"/>
  <c r="S4402" i="38"/>
  <c r="T4402" i="38"/>
  <c r="Q4402" i="38"/>
  <c r="R4402" i="38"/>
  <c r="O4402" i="38"/>
  <c r="N4402" i="38"/>
  <c r="P4402" i="38"/>
  <c r="M4404" i="38"/>
  <c r="R4403" i="38"/>
  <c r="Q4403" i="38"/>
  <c r="T4403" i="38"/>
  <c r="S4403" i="38"/>
  <c r="O4403" i="38"/>
  <c r="P4403" i="38"/>
  <c r="N4403" i="38"/>
  <c r="T4404" i="38"/>
  <c r="M4405" i="38"/>
  <c r="R4404" i="38"/>
  <c r="S4404" i="38"/>
  <c r="Q4404" i="38"/>
  <c r="O4404" i="38"/>
  <c r="N4404" i="38"/>
  <c r="P4404" i="38"/>
  <c r="Q4405" i="38"/>
  <c r="R4405" i="38"/>
  <c r="T4405" i="38"/>
  <c r="S4405" i="38"/>
  <c r="M4406" i="38"/>
  <c r="O4405" i="38"/>
  <c r="N4405" i="38"/>
  <c r="P4405" i="38"/>
  <c r="R4406" i="38"/>
  <c r="M4407" i="38"/>
  <c r="T4406" i="38"/>
  <c r="S4406" i="38"/>
  <c r="Q4406" i="38"/>
  <c r="O4406" i="38"/>
  <c r="N4406" i="38"/>
  <c r="P4406" i="38"/>
  <c r="M4408" i="38"/>
  <c r="T4407" i="38"/>
  <c r="S4407" i="38"/>
  <c r="Q4407" i="38"/>
  <c r="R4407" i="38"/>
  <c r="O4407" i="38"/>
  <c r="N4407" i="38"/>
  <c r="P4407" i="38"/>
  <c r="Q4408" i="38"/>
  <c r="S4408" i="38"/>
  <c r="R4408" i="38"/>
  <c r="T4408" i="38"/>
  <c r="M4409" i="38"/>
  <c r="O4408" i="38"/>
  <c r="N4408" i="38"/>
  <c r="T4409" i="38"/>
  <c r="R4409" i="38"/>
  <c r="S4409" i="38"/>
  <c r="Q4409" i="38"/>
  <c r="M4410" i="38"/>
  <c r="O4409" i="38"/>
  <c r="N4409" i="38"/>
  <c r="P4408" i="38"/>
  <c r="P4409" i="38"/>
  <c r="M4411" i="38"/>
  <c r="T4410" i="38"/>
  <c r="Q4410" i="38"/>
  <c r="R4410" i="38"/>
  <c r="S4410" i="38"/>
  <c r="O4410" i="38"/>
  <c r="N4410" i="38"/>
  <c r="P4410" i="38"/>
  <c r="T4411" i="38"/>
  <c r="M4412" i="38"/>
  <c r="S4411" i="38"/>
  <c r="Q4411" i="38"/>
  <c r="R4411" i="38"/>
  <c r="O4411" i="38"/>
  <c r="N4411" i="38"/>
  <c r="P4411" i="38"/>
  <c r="S4412" i="38"/>
  <c r="M4413" i="38"/>
  <c r="R4412" i="38"/>
  <c r="Q4412" i="38"/>
  <c r="T4412" i="38"/>
  <c r="O4412" i="38"/>
  <c r="N4412" i="38"/>
  <c r="P4412" i="38"/>
  <c r="S4413" i="38"/>
  <c r="Q4413" i="38"/>
  <c r="T4413" i="38"/>
  <c r="R4413" i="38"/>
  <c r="M4414" i="38"/>
  <c r="O4413" i="38"/>
  <c r="N4413" i="38"/>
  <c r="Q4414" i="38"/>
  <c r="S4414" i="38"/>
  <c r="M4415" i="38"/>
  <c r="T4414" i="38"/>
  <c r="R4414" i="38"/>
  <c r="O4414" i="38"/>
  <c r="N4414" i="38"/>
  <c r="P4413" i="38"/>
  <c r="P4414" i="38"/>
  <c r="S4415" i="38"/>
  <c r="R4415" i="38"/>
  <c r="T4415" i="38"/>
  <c r="M4416" i="38"/>
  <c r="Q4415" i="38"/>
  <c r="O4415" i="38"/>
  <c r="N4415" i="38"/>
  <c r="P4415" i="38"/>
  <c r="S4416" i="38"/>
  <c r="R4416" i="38"/>
  <c r="T4416" i="38"/>
  <c r="M4417" i="38"/>
  <c r="Q4416" i="38"/>
  <c r="O4416" i="38"/>
  <c r="N4416" i="38"/>
  <c r="P4416" i="38"/>
  <c r="R4417" i="38"/>
  <c r="M4418" i="38"/>
  <c r="S4417" i="38"/>
  <c r="T4417" i="38"/>
  <c r="Q4417" i="38"/>
  <c r="O4417" i="38"/>
  <c r="N4417" i="38"/>
  <c r="P4417" i="38"/>
  <c r="T4418" i="38"/>
  <c r="M4419" i="38"/>
  <c r="S4418" i="38"/>
  <c r="R4418" i="38"/>
  <c r="Q4418" i="38"/>
  <c r="O4418" i="38"/>
  <c r="N4418" i="38"/>
  <c r="P4418" i="38"/>
  <c r="S4419" i="38"/>
  <c r="M4420" i="38"/>
  <c r="R4419" i="38"/>
  <c r="Q4419" i="38"/>
  <c r="T4419" i="38"/>
  <c r="O4419" i="38"/>
  <c r="N4419" i="38"/>
  <c r="P4419" i="38"/>
  <c r="T4420" i="38"/>
  <c r="S4420" i="38"/>
  <c r="M4421" i="38"/>
  <c r="Q4420" i="38"/>
  <c r="R4420" i="38"/>
  <c r="O4420" i="38"/>
  <c r="N4420" i="38"/>
  <c r="S4421" i="38"/>
  <c r="M4422" i="38"/>
  <c r="T4421" i="38"/>
  <c r="Q4421" i="38"/>
  <c r="R4421" i="38"/>
  <c r="O4421" i="38"/>
  <c r="N4421" i="38"/>
  <c r="P4420" i="38"/>
  <c r="P4421" i="38"/>
  <c r="M4423" i="38"/>
  <c r="Q4422" i="38"/>
  <c r="T4422" i="38"/>
  <c r="R4422" i="38"/>
  <c r="S4422" i="38"/>
  <c r="O4422" i="38"/>
  <c r="N4422" i="38"/>
  <c r="P4422" i="38"/>
  <c r="M4424" i="38"/>
  <c r="T4423" i="38"/>
  <c r="S4423" i="38"/>
  <c r="Q4423" i="38"/>
  <c r="R4423" i="38"/>
  <c r="O4423" i="38"/>
  <c r="N4423" i="38"/>
  <c r="P4423" i="38"/>
  <c r="M4425" i="38"/>
  <c r="R4424" i="38"/>
  <c r="Q4424" i="38"/>
  <c r="T4424" i="38"/>
  <c r="S4424" i="38"/>
  <c r="O4424" i="38"/>
  <c r="N4424" i="38"/>
  <c r="P4424" i="38"/>
  <c r="T4425" i="38"/>
  <c r="R4425" i="38"/>
  <c r="S4425" i="38"/>
  <c r="M4426" i="38"/>
  <c r="Q4425" i="38"/>
  <c r="O4425" i="38"/>
  <c r="N4425" i="38"/>
  <c r="P4425" i="38"/>
  <c r="M4427" i="38"/>
  <c r="Q4426" i="38"/>
  <c r="R4426" i="38"/>
  <c r="T4426" i="38"/>
  <c r="S4426" i="38"/>
  <c r="O4426" i="38"/>
  <c r="N4426" i="38"/>
  <c r="T4427" i="38"/>
  <c r="R4427" i="38"/>
  <c r="S4427" i="38"/>
  <c r="Q4427" i="38"/>
  <c r="M4428" i="38"/>
  <c r="O4427" i="38"/>
  <c r="N4427" i="38"/>
  <c r="P4427" i="38"/>
  <c r="P4426" i="38"/>
  <c r="Q4428" i="38"/>
  <c r="T4428" i="38"/>
  <c r="M4429" i="38"/>
  <c r="S4428" i="38"/>
  <c r="R4428" i="38"/>
  <c r="O4428" i="38"/>
  <c r="P4428" i="38"/>
  <c r="N4428" i="38"/>
  <c r="M4430" i="38"/>
  <c r="T4429" i="38"/>
  <c r="Q4429" i="38"/>
  <c r="S4429" i="38"/>
  <c r="R4429" i="38"/>
  <c r="O4429" i="38"/>
  <c r="P4429" i="38"/>
  <c r="N4429" i="38"/>
  <c r="M4431" i="38"/>
  <c r="R4430" i="38"/>
  <c r="Q4430" i="38"/>
  <c r="T4430" i="38"/>
  <c r="S4430" i="38"/>
  <c r="O4430" i="38"/>
  <c r="P4430" i="38"/>
  <c r="N4430" i="38"/>
  <c r="M4432" i="38"/>
  <c r="S4431" i="38"/>
  <c r="Q4431" i="38"/>
  <c r="T4431" i="38"/>
  <c r="R4431" i="38"/>
  <c r="O4431" i="38"/>
  <c r="N4431" i="38"/>
  <c r="P4431" i="38"/>
  <c r="S4432" i="38"/>
  <c r="T4432" i="38"/>
  <c r="M4433" i="38"/>
  <c r="R4432" i="38"/>
  <c r="Q4432" i="38"/>
  <c r="O4432" i="38"/>
  <c r="N4432" i="38"/>
  <c r="M4434" i="38"/>
  <c r="Q4433" i="38"/>
  <c r="R4433" i="38"/>
  <c r="S4433" i="38"/>
  <c r="T4433" i="38"/>
  <c r="O4433" i="38"/>
  <c r="N4433" i="38"/>
  <c r="P4433" i="38"/>
  <c r="P4432" i="38"/>
  <c r="T4434" i="38"/>
  <c r="M4435" i="38"/>
  <c r="Q4434" i="38"/>
  <c r="S4434" i="38"/>
  <c r="R4434" i="38"/>
  <c r="O4434" i="38"/>
  <c r="N4434" i="38"/>
  <c r="P4434" i="38"/>
  <c r="M4436" i="38"/>
  <c r="T4435" i="38"/>
  <c r="R4435" i="38"/>
  <c r="S4435" i="38"/>
  <c r="Q4435" i="38"/>
  <c r="O4435" i="38"/>
  <c r="N4435" i="38"/>
  <c r="P4435" i="38"/>
  <c r="M4437" i="38"/>
  <c r="T4436" i="38"/>
  <c r="S4436" i="38"/>
  <c r="R4436" i="38"/>
  <c r="Q4436" i="38"/>
  <c r="O4436" i="38"/>
  <c r="P4436" i="38"/>
  <c r="N4436" i="38"/>
  <c r="Q4437" i="38"/>
  <c r="T4437" i="38"/>
  <c r="S4437" i="38"/>
  <c r="M4438" i="38"/>
  <c r="R4437" i="38"/>
  <c r="O4437" i="38"/>
  <c r="P4437" i="38"/>
  <c r="N4437" i="38"/>
  <c r="N4438" i="38"/>
  <c r="M4439" i="38"/>
  <c r="T4438" i="38"/>
  <c r="S4438" i="38"/>
  <c r="R4438" i="38"/>
  <c r="Q4438" i="38"/>
  <c r="O4438" i="38"/>
  <c r="P4438" i="38"/>
  <c r="M4440" i="38"/>
  <c r="R4439" i="38"/>
  <c r="T4439" i="38"/>
  <c r="Q4439" i="38"/>
  <c r="S4439" i="38"/>
  <c r="O4439" i="38"/>
  <c r="P4439" i="38"/>
  <c r="N4439" i="38"/>
  <c r="N4440" i="38"/>
  <c r="S4440" i="38"/>
  <c r="M4441" i="38"/>
  <c r="Q4440" i="38"/>
  <c r="T4440" i="38"/>
  <c r="R4440" i="38"/>
  <c r="O4440" i="38"/>
  <c r="P4440" i="38"/>
  <c r="M4442" i="38"/>
  <c r="R4441" i="38"/>
  <c r="S4441" i="38"/>
  <c r="Q4441" i="38"/>
  <c r="T4441" i="38"/>
  <c r="O4441" i="38"/>
  <c r="P4441" i="38"/>
  <c r="N4441" i="38"/>
  <c r="N4442" i="38"/>
  <c r="S4442" i="38"/>
  <c r="Q4442" i="38"/>
  <c r="R4442" i="38"/>
  <c r="M4443" i="38"/>
  <c r="T4442" i="38"/>
  <c r="O4442" i="38"/>
  <c r="P4442" i="38"/>
  <c r="T4443" i="38"/>
  <c r="R4443" i="38"/>
  <c r="S4443" i="38"/>
  <c r="M4444" i="38"/>
  <c r="Q4443" i="38"/>
  <c r="O4443" i="38"/>
  <c r="N4443" i="38"/>
  <c r="P4443" i="38"/>
  <c r="S4444" i="38"/>
  <c r="M4445" i="38"/>
  <c r="R4444" i="38"/>
  <c r="T4444" i="38"/>
  <c r="Q4444" i="38"/>
  <c r="O4444" i="38"/>
  <c r="N4444" i="38"/>
  <c r="P4444" i="38"/>
  <c r="Q4445" i="38"/>
  <c r="T4445" i="38"/>
  <c r="M4446" i="38"/>
  <c r="S4445" i="38"/>
  <c r="R4445" i="38"/>
  <c r="O4445" i="38"/>
  <c r="N4445" i="38"/>
  <c r="Q4446" i="38"/>
  <c r="R4446" i="38"/>
  <c r="M4447" i="38"/>
  <c r="T4446" i="38"/>
  <c r="S4446" i="38"/>
  <c r="O4446" i="38"/>
  <c r="N4446" i="38"/>
  <c r="P4446" i="38"/>
  <c r="P4445" i="38"/>
  <c r="M4448" i="38"/>
  <c r="Q4447" i="38"/>
  <c r="R4447" i="38"/>
  <c r="T4447" i="38"/>
  <c r="S4447" i="38"/>
  <c r="O4447" i="38"/>
  <c r="N4447" i="38"/>
  <c r="P4447" i="38"/>
  <c r="S4448" i="38"/>
  <c r="M4449" i="38"/>
  <c r="Q4448" i="38"/>
  <c r="T4448" i="38"/>
  <c r="R4448" i="38"/>
  <c r="O4448" i="38"/>
  <c r="N4448" i="38"/>
  <c r="P4448" i="38"/>
  <c r="S4449" i="38"/>
  <c r="Q4449" i="38"/>
  <c r="T4449" i="38"/>
  <c r="M4450" i="38"/>
  <c r="R4449" i="38"/>
  <c r="O4449" i="38"/>
  <c r="N4449" i="38"/>
  <c r="P4449" i="38"/>
  <c r="S4450" i="38"/>
  <c r="T4450" i="38"/>
  <c r="M4451" i="38"/>
  <c r="R4450" i="38"/>
  <c r="Q4450" i="38"/>
  <c r="O4450" i="38"/>
  <c r="N4450" i="38"/>
  <c r="P4450" i="38"/>
  <c r="M4452" i="38"/>
  <c r="Q4451" i="38"/>
  <c r="R4451" i="38"/>
  <c r="S4451" i="38"/>
  <c r="T4451" i="38"/>
  <c r="O4451" i="38"/>
  <c r="N4451" i="38"/>
  <c r="P4451" i="38"/>
  <c r="R4452" i="38"/>
  <c r="Q4452" i="38"/>
  <c r="M4453" i="38"/>
  <c r="T4452" i="38"/>
  <c r="S4452" i="38"/>
  <c r="O4452" i="38"/>
  <c r="N4452" i="38"/>
  <c r="R4453" i="38"/>
  <c r="T4453" i="38"/>
  <c r="Q4453" i="38"/>
  <c r="S4453" i="38"/>
  <c r="M4454" i="38"/>
  <c r="O4453" i="38"/>
  <c r="N4453" i="38"/>
  <c r="P4453" i="38"/>
  <c r="P4452" i="38"/>
  <c r="S4454" i="38"/>
  <c r="Q4454" i="38"/>
  <c r="M4455" i="38"/>
  <c r="R4454" i="38"/>
  <c r="T4454" i="38"/>
  <c r="O4454" i="38"/>
  <c r="N4454" i="38"/>
  <c r="P4454" i="38"/>
  <c r="R4455" i="38"/>
  <c r="M4456" i="38"/>
  <c r="T4455" i="38"/>
  <c r="Q4455" i="38"/>
  <c r="S4455" i="38"/>
  <c r="O4455" i="38"/>
  <c r="N4455" i="38"/>
  <c r="P4455" i="38"/>
  <c r="Q4456" i="38"/>
  <c r="M4457" i="38"/>
  <c r="T4456" i="38"/>
  <c r="S4456" i="38"/>
  <c r="R4456" i="38"/>
  <c r="O4456" i="38"/>
  <c r="N4456" i="38"/>
  <c r="P4456" i="38"/>
  <c r="T4457" i="38"/>
  <c r="S4457" i="38"/>
  <c r="Q4457" i="38"/>
  <c r="R4457" i="38"/>
  <c r="M4458" i="38"/>
  <c r="O4457" i="38"/>
  <c r="N4457" i="38"/>
  <c r="P4457" i="38"/>
  <c r="T4458" i="38"/>
  <c r="R4458" i="38"/>
  <c r="S4458" i="38"/>
  <c r="M4459" i="38"/>
  <c r="Q4458" i="38"/>
  <c r="O4458" i="38"/>
  <c r="N4458" i="38"/>
  <c r="P4458" i="38"/>
  <c r="Q4459" i="38"/>
  <c r="R4459" i="38"/>
  <c r="T4459" i="38"/>
  <c r="S4459" i="38"/>
  <c r="M4460" i="38"/>
  <c r="O4459" i="38"/>
  <c r="N4459" i="38"/>
  <c r="Q4460" i="38"/>
  <c r="M4461" i="38"/>
  <c r="T4460" i="38"/>
  <c r="R4460" i="38"/>
  <c r="S4460" i="38"/>
  <c r="O4460" i="38"/>
  <c r="N4460" i="38"/>
  <c r="P4459" i="38"/>
  <c r="P4460" i="38"/>
  <c r="Q4461" i="38"/>
  <c r="T4461" i="38"/>
  <c r="R4461" i="38"/>
  <c r="S4461" i="38"/>
  <c r="M4462" i="38"/>
  <c r="O4461" i="38"/>
  <c r="N4461" i="38"/>
  <c r="M4463" i="38"/>
  <c r="Q4462" i="38"/>
  <c r="S4462" i="38"/>
  <c r="R4462" i="38"/>
  <c r="T4462" i="38"/>
  <c r="O4462" i="38"/>
  <c r="N4462" i="38"/>
  <c r="P4461" i="38"/>
  <c r="P4462" i="38"/>
  <c r="S4463" i="38"/>
  <c r="M4464" i="38"/>
  <c r="R4463" i="38"/>
  <c r="T4463" i="38"/>
  <c r="Q4463" i="38"/>
  <c r="O4463" i="38"/>
  <c r="N4463" i="38"/>
  <c r="P4463" i="38"/>
  <c r="Q4464" i="38"/>
  <c r="S4464" i="38"/>
  <c r="R4464" i="38"/>
  <c r="T4464" i="38"/>
  <c r="M4465" i="38"/>
  <c r="O4464" i="38"/>
  <c r="N4464" i="38"/>
  <c r="P4464" i="38"/>
  <c r="R4465" i="38"/>
  <c r="T4465" i="38"/>
  <c r="S4465" i="38"/>
  <c r="M4466" i="38"/>
  <c r="Q4465" i="38"/>
  <c r="O4465" i="38"/>
  <c r="N4465" i="38"/>
  <c r="P4465" i="38"/>
  <c r="R4466" i="38"/>
  <c r="Q4466" i="38"/>
  <c r="M4467" i="38"/>
  <c r="T4466" i="38"/>
  <c r="S4466" i="38"/>
  <c r="O4466" i="38"/>
  <c r="N4466" i="38"/>
  <c r="S4467" i="38"/>
  <c r="R4467" i="38"/>
  <c r="Q4467" i="38"/>
  <c r="T4467" i="38"/>
  <c r="M4468" i="38"/>
  <c r="O4467" i="38"/>
  <c r="N4467" i="38"/>
  <c r="P4466" i="38"/>
  <c r="P4467" i="38"/>
  <c r="M4469" i="38"/>
  <c r="T4468" i="38"/>
  <c r="R4468" i="38"/>
  <c r="S4468" i="38"/>
  <c r="Q4468" i="38"/>
  <c r="O4468" i="38"/>
  <c r="N4468" i="38"/>
  <c r="P4468" i="38"/>
  <c r="S4469" i="38"/>
  <c r="M4470" i="38"/>
  <c r="Q4469" i="38"/>
  <c r="T4469" i="38"/>
  <c r="R4469" i="38"/>
  <c r="O4469" i="38"/>
  <c r="N4469" i="38"/>
  <c r="P4469" i="38"/>
  <c r="M4471" i="38"/>
  <c r="R4470" i="38"/>
  <c r="T4470" i="38"/>
  <c r="Q4470" i="38"/>
  <c r="S4470" i="38"/>
  <c r="O4470" i="38"/>
  <c r="P4470" i="38"/>
  <c r="N4470" i="38"/>
  <c r="Q4471" i="38"/>
  <c r="S4471" i="38"/>
  <c r="R4471" i="38"/>
  <c r="T4471" i="38"/>
  <c r="M4472" i="38"/>
  <c r="O4471" i="38"/>
  <c r="P4471" i="38"/>
  <c r="N4471" i="38"/>
  <c r="T4472" i="38"/>
  <c r="S4472" i="38"/>
  <c r="M4473" i="38"/>
  <c r="R4472" i="38"/>
  <c r="Q4472" i="38"/>
  <c r="O4472" i="38"/>
  <c r="P4472" i="38"/>
  <c r="N4472" i="38"/>
  <c r="S4473" i="38"/>
  <c r="M4474" i="38"/>
  <c r="R4473" i="38"/>
  <c r="Q4473" i="38"/>
  <c r="T4473" i="38"/>
  <c r="O4473" i="38"/>
  <c r="P4473" i="38"/>
  <c r="N4473" i="38"/>
  <c r="Q4474" i="38"/>
  <c r="M4475" i="38"/>
  <c r="R4474" i="38"/>
  <c r="T4474" i="38"/>
  <c r="S4474" i="38"/>
  <c r="O4474" i="38"/>
  <c r="N4474" i="38"/>
  <c r="P4474" i="38"/>
  <c r="S4475" i="38"/>
  <c r="Q4475" i="38"/>
  <c r="T4475" i="38"/>
  <c r="R4475" i="38"/>
  <c r="M4476" i="38"/>
  <c r="O4475" i="38"/>
  <c r="N4475" i="38"/>
  <c r="P4475" i="38"/>
  <c r="S4476" i="38"/>
  <c r="M4477" i="38"/>
  <c r="R4476" i="38"/>
  <c r="Q4476" i="38"/>
  <c r="T4476" i="38"/>
  <c r="O4476" i="38"/>
  <c r="P4476" i="38"/>
  <c r="N4476" i="38"/>
  <c r="M4478" i="38"/>
  <c r="R4477" i="38"/>
  <c r="Q4477" i="38"/>
  <c r="T4477" i="38"/>
  <c r="S4477" i="38"/>
  <c r="O4477" i="38"/>
  <c r="P4477" i="38"/>
  <c r="N4477" i="38"/>
  <c r="M4479" i="38"/>
  <c r="Q4478" i="38"/>
  <c r="T4478" i="38"/>
  <c r="S4478" i="38"/>
  <c r="R4478" i="38"/>
  <c r="O4478" i="38"/>
  <c r="P4478" i="38"/>
  <c r="N4478" i="38"/>
  <c r="S4479" i="38"/>
  <c r="T4479" i="38"/>
  <c r="M4480" i="38"/>
  <c r="R4479" i="38"/>
  <c r="Q4479" i="38"/>
  <c r="O4479" i="38"/>
  <c r="P4479" i="38"/>
  <c r="N4479" i="38"/>
  <c r="Q4480" i="38"/>
  <c r="T4480" i="38"/>
  <c r="S4480" i="38"/>
  <c r="R4480" i="38"/>
  <c r="M4481" i="38"/>
  <c r="O4480" i="38"/>
  <c r="P4480" i="38"/>
  <c r="N4480" i="38"/>
  <c r="Q4481" i="38"/>
  <c r="R4481" i="38"/>
  <c r="T4481" i="38"/>
  <c r="M4482" i="38"/>
  <c r="S4481" i="38"/>
  <c r="O4481" i="38"/>
  <c r="P4481" i="38"/>
  <c r="N4481" i="38"/>
  <c r="M4483" i="38"/>
  <c r="S4482" i="38"/>
  <c r="T4482" i="38"/>
  <c r="Q4482" i="38"/>
  <c r="R4482" i="38"/>
  <c r="O4482" i="38"/>
  <c r="P4482" i="38"/>
  <c r="N4482" i="38"/>
  <c r="M4484" i="38"/>
  <c r="T4483" i="38"/>
  <c r="S4483" i="38"/>
  <c r="R4483" i="38"/>
  <c r="Q4483" i="38"/>
  <c r="O4483" i="38"/>
  <c r="P4483" i="38"/>
  <c r="N4483" i="38"/>
  <c r="N4484" i="38"/>
  <c r="R4484" i="38"/>
  <c r="T4484" i="38"/>
  <c r="Q4484" i="38"/>
  <c r="S4484" i="38"/>
  <c r="M4485" i="38"/>
  <c r="O4484" i="38"/>
  <c r="P4484" i="38"/>
  <c r="S4485" i="38"/>
  <c r="M4486" i="38"/>
  <c r="Q4485" i="38"/>
  <c r="R4485" i="38"/>
  <c r="T4485" i="38"/>
  <c r="O4485" i="38"/>
  <c r="N4485" i="38"/>
  <c r="P4485" i="38"/>
  <c r="N4486" i="38"/>
  <c r="R4486" i="38"/>
  <c r="T4486" i="38"/>
  <c r="S4486" i="38"/>
  <c r="M4487" i="38"/>
  <c r="Q4486" i="38"/>
  <c r="O4486" i="38"/>
  <c r="P4486" i="38"/>
  <c r="T4487" i="38"/>
  <c r="S4487" i="38"/>
  <c r="M4488" i="38"/>
  <c r="Q4487" i="38"/>
  <c r="R4487" i="38"/>
  <c r="O4487" i="38"/>
  <c r="P4487" i="38"/>
  <c r="N4487" i="38"/>
  <c r="S4488" i="38"/>
  <c r="M4489" i="38"/>
  <c r="R4488" i="38"/>
  <c r="T4488" i="38"/>
  <c r="Q4488" i="38"/>
  <c r="O4488" i="38"/>
  <c r="P4488" i="38"/>
  <c r="N4488" i="38"/>
  <c r="S4489" i="38"/>
  <c r="T4489" i="38"/>
  <c r="M4490" i="38"/>
  <c r="Q4489" i="38"/>
  <c r="R4489" i="38"/>
  <c r="O4489" i="38"/>
  <c r="N4489" i="38"/>
  <c r="P4489" i="38"/>
  <c r="M4491" i="38"/>
  <c r="R4490" i="38"/>
  <c r="S4490" i="38"/>
  <c r="Q4490" i="38"/>
  <c r="T4490" i="38"/>
  <c r="O4490" i="38"/>
  <c r="P4490" i="38"/>
  <c r="N4490" i="38"/>
  <c r="T4491" i="38"/>
  <c r="M4492" i="38"/>
  <c r="S4491" i="38"/>
  <c r="Q4491" i="38"/>
  <c r="R4491" i="38"/>
  <c r="O4491" i="38"/>
  <c r="P4491" i="38"/>
  <c r="N4491" i="38"/>
  <c r="R4492" i="38"/>
  <c r="T4492" i="38"/>
  <c r="Q4492" i="38"/>
  <c r="S4492" i="38"/>
  <c r="M4493" i="38"/>
  <c r="O4492" i="38"/>
  <c r="P4492" i="38"/>
  <c r="N4492" i="38"/>
  <c r="T4493" i="38"/>
  <c r="Q4493" i="38"/>
  <c r="R4493" i="38"/>
  <c r="S4493" i="38"/>
  <c r="M4494" i="38"/>
  <c r="O4493" i="38"/>
  <c r="P4493" i="38"/>
  <c r="N4493" i="38"/>
  <c r="M4495" i="38"/>
  <c r="R4494" i="38"/>
  <c r="T4494" i="38"/>
  <c r="Q4494" i="38"/>
  <c r="S4494" i="38"/>
  <c r="O4494" i="38"/>
  <c r="P4494" i="38"/>
  <c r="N4494" i="38"/>
  <c r="M4496" i="38"/>
  <c r="S4495" i="38"/>
  <c r="Q4495" i="38"/>
  <c r="R4495" i="38"/>
  <c r="T4495" i="38"/>
  <c r="O4495" i="38"/>
  <c r="P4495" i="38"/>
  <c r="N4495" i="38"/>
  <c r="Q4496" i="38"/>
  <c r="T4496" i="38"/>
  <c r="S4496" i="38"/>
  <c r="M4497" i="38"/>
  <c r="R4496" i="38"/>
  <c r="O4496" i="38"/>
  <c r="P4496" i="38"/>
  <c r="N4496" i="38"/>
  <c r="T4497" i="38"/>
  <c r="M4498" i="38"/>
  <c r="S4497" i="38"/>
  <c r="Q4497" i="38"/>
  <c r="R4497" i="38"/>
  <c r="O4497" i="38"/>
  <c r="P4497" i="38"/>
  <c r="N4497" i="38"/>
  <c r="M4499" i="38"/>
  <c r="T4498" i="38"/>
  <c r="Q4498" i="38"/>
  <c r="R4498" i="38"/>
  <c r="S4498" i="38"/>
  <c r="O4498" i="38"/>
  <c r="P4498" i="38"/>
  <c r="N4498" i="38"/>
  <c r="R4499" i="38"/>
  <c r="S4499" i="38"/>
  <c r="Q4499" i="38"/>
  <c r="T4499" i="38"/>
  <c r="M4500" i="38"/>
  <c r="O4499" i="38"/>
  <c r="P4499" i="38"/>
  <c r="N4499" i="38"/>
  <c r="T4500" i="38"/>
  <c r="R4500" i="38"/>
  <c r="Q4500" i="38"/>
  <c r="M4501" i="38"/>
  <c r="S4500" i="38"/>
  <c r="O4500" i="38"/>
  <c r="N4500" i="38"/>
  <c r="P4500" i="38"/>
  <c r="S4501" i="38"/>
  <c r="Q4501" i="38"/>
  <c r="T4501" i="38"/>
  <c r="M4502" i="38"/>
  <c r="R4501" i="38"/>
  <c r="O4501" i="38"/>
  <c r="P4501" i="38"/>
  <c r="N4501" i="38"/>
  <c r="T4502" i="38"/>
  <c r="R4502" i="38"/>
  <c r="Q4502" i="38"/>
  <c r="S4502" i="38"/>
  <c r="M4503" i="38"/>
  <c r="O4502" i="38"/>
  <c r="N4502" i="38"/>
  <c r="P4502" i="38"/>
  <c r="R4503" i="38"/>
  <c r="M4504" i="38"/>
  <c r="T4503" i="38"/>
  <c r="Q4503" i="38"/>
  <c r="S4503" i="38"/>
  <c r="O4503" i="38"/>
  <c r="P4503" i="38"/>
  <c r="N4503" i="38"/>
  <c r="S4504" i="38"/>
  <c r="R4504" i="38"/>
  <c r="M4505" i="38"/>
  <c r="Q4504" i="38"/>
  <c r="T4504" i="38"/>
  <c r="O4504" i="38"/>
  <c r="N4504" i="38"/>
  <c r="P4504" i="38"/>
  <c r="M4506" i="38"/>
  <c r="S4505" i="38"/>
  <c r="T4505" i="38"/>
  <c r="R4505" i="38"/>
  <c r="Q4505" i="38"/>
  <c r="O4505" i="38"/>
  <c r="P4505" i="38"/>
  <c r="N4505" i="38"/>
  <c r="Q4506" i="38"/>
  <c r="M4507" i="38"/>
  <c r="R4506" i="38"/>
  <c r="T4506" i="38"/>
  <c r="S4506" i="38"/>
  <c r="O4506" i="38"/>
  <c r="N4506" i="38"/>
  <c r="P4506" i="38"/>
  <c r="S4507" i="38"/>
  <c r="M4508" i="38"/>
  <c r="Q4507" i="38"/>
  <c r="R4507" i="38"/>
  <c r="T4507" i="38"/>
  <c r="O4507" i="38"/>
  <c r="P4507" i="38"/>
  <c r="N4507" i="38"/>
  <c r="T4508" i="38"/>
  <c r="M4509" i="38"/>
  <c r="R4508" i="38"/>
  <c r="S4508" i="38"/>
  <c r="Q4508" i="38"/>
  <c r="O4508" i="38"/>
  <c r="N4508" i="38"/>
  <c r="P4508" i="38"/>
  <c r="M4510" i="38"/>
  <c r="R4509" i="38"/>
  <c r="Q4509" i="38"/>
  <c r="T4509" i="38"/>
  <c r="S4509" i="38"/>
  <c r="O4509" i="38"/>
  <c r="P4509" i="38"/>
  <c r="N4509" i="38"/>
  <c r="M4511" i="38"/>
  <c r="T4510" i="38"/>
  <c r="R4510" i="38"/>
  <c r="Q4510" i="38"/>
  <c r="S4510" i="38"/>
  <c r="O4510" i="38"/>
  <c r="P4510" i="38"/>
  <c r="N4510" i="38"/>
  <c r="T4511" i="38"/>
  <c r="Q4511" i="38"/>
  <c r="S4511" i="38"/>
  <c r="M4512" i="38"/>
  <c r="R4511" i="38"/>
  <c r="O4511" i="38"/>
  <c r="P4511" i="38"/>
  <c r="N4511" i="38"/>
  <c r="T4512" i="38"/>
  <c r="S4512" i="38"/>
  <c r="Q4512" i="38"/>
  <c r="M4513" i="38"/>
  <c r="R4512" i="38"/>
  <c r="O4512" i="38"/>
  <c r="P4512" i="38"/>
  <c r="N4512" i="38"/>
  <c r="Q4513" i="38"/>
  <c r="R4513" i="38"/>
  <c r="S4513" i="38"/>
  <c r="T4513" i="38"/>
  <c r="M4514" i="38"/>
  <c r="O4513" i="38"/>
  <c r="P4513" i="38"/>
  <c r="N4513" i="38"/>
  <c r="M4515" i="38"/>
  <c r="T4514" i="38"/>
  <c r="S4514" i="38"/>
  <c r="R4514" i="38"/>
  <c r="Q4514" i="38"/>
  <c r="O4514" i="38"/>
  <c r="P4514" i="38"/>
  <c r="N4514" i="38"/>
  <c r="R4515" i="38"/>
  <c r="S4515" i="38"/>
  <c r="T4515" i="38"/>
  <c r="Q4515" i="38"/>
  <c r="M4516" i="38"/>
  <c r="O4515" i="38"/>
  <c r="P4515" i="38"/>
  <c r="N4515" i="38"/>
  <c r="R4516" i="38"/>
  <c r="Q4516" i="38"/>
  <c r="T4516" i="38"/>
  <c r="S4516" i="38"/>
  <c r="M4517" i="38"/>
  <c r="O4516" i="38"/>
  <c r="P4516" i="38"/>
  <c r="N4516" i="38"/>
  <c r="S4517" i="38"/>
  <c r="R4517" i="38"/>
  <c r="Q4517" i="38"/>
  <c r="T4517" i="38"/>
  <c r="M4518" i="38"/>
  <c r="O4517" i="38"/>
  <c r="P4517" i="38"/>
  <c r="N4517" i="38"/>
  <c r="T4518" i="38"/>
  <c r="S4518" i="38"/>
  <c r="M4519" i="38"/>
  <c r="Q4518" i="38"/>
  <c r="R4518" i="38"/>
  <c r="O4518" i="38"/>
  <c r="P4518" i="38"/>
  <c r="N4518" i="38"/>
  <c r="M4520" i="38"/>
  <c r="S4519" i="38"/>
  <c r="R4519" i="38"/>
  <c r="T4519" i="38"/>
  <c r="Q4519" i="38"/>
  <c r="O4519" i="38"/>
  <c r="P4519" i="38"/>
  <c r="N4519" i="38"/>
  <c r="N4520" i="38"/>
  <c r="S4520" i="38"/>
  <c r="R4520" i="38"/>
  <c r="M4521" i="38"/>
  <c r="T4520" i="38"/>
  <c r="Q4520" i="38"/>
  <c r="O4520" i="38"/>
  <c r="P4520" i="38"/>
  <c r="Q4521" i="38"/>
  <c r="S4521" i="38"/>
  <c r="T4521" i="38"/>
  <c r="M4522" i="38"/>
  <c r="R4521" i="38"/>
  <c r="O4521" i="38"/>
  <c r="P4521" i="38"/>
  <c r="N4521" i="38"/>
  <c r="N4522" i="38"/>
  <c r="M4523" i="38"/>
  <c r="T4522" i="38"/>
  <c r="R4522" i="38"/>
  <c r="Q4522" i="38"/>
  <c r="S4522" i="38"/>
  <c r="O4522" i="38"/>
  <c r="P4522" i="38"/>
  <c r="Q4523" i="38"/>
  <c r="T4523" i="38"/>
  <c r="M4524" i="38"/>
  <c r="S4523" i="38"/>
  <c r="R4523" i="38"/>
  <c r="O4523" i="38"/>
  <c r="P4523" i="38"/>
  <c r="N4523" i="38"/>
  <c r="N4524" i="38"/>
  <c r="R4524" i="38"/>
  <c r="Q4524" i="38"/>
  <c r="T4524" i="38"/>
  <c r="S4524" i="38"/>
  <c r="M4525" i="38"/>
  <c r="O4524" i="38"/>
  <c r="P4524" i="38"/>
  <c r="T4525" i="38"/>
  <c r="S4525" i="38"/>
  <c r="R4525" i="38"/>
  <c r="Q4525" i="38"/>
  <c r="M4526" i="38"/>
  <c r="O4525" i="38"/>
  <c r="P4525" i="38"/>
  <c r="N4525" i="38"/>
  <c r="T4526" i="38"/>
  <c r="Q4526" i="38"/>
  <c r="S4526" i="38"/>
  <c r="R4526" i="38"/>
  <c r="M4527" i="38"/>
  <c r="O4526" i="38"/>
  <c r="P4526" i="38"/>
  <c r="N4526" i="38"/>
  <c r="M4528" i="38"/>
  <c r="R4527" i="38"/>
  <c r="T4527" i="38"/>
  <c r="Q4527" i="38"/>
  <c r="S4527" i="38"/>
  <c r="O4527" i="38"/>
  <c r="P4527" i="38"/>
  <c r="N4527" i="38"/>
  <c r="Q4528" i="38"/>
  <c r="S4528" i="38"/>
  <c r="T4528" i="38"/>
  <c r="M4529" i="38"/>
  <c r="R4528" i="38"/>
  <c r="O4528" i="38"/>
  <c r="P4528" i="38"/>
  <c r="N4528" i="38"/>
  <c r="S4529" i="38"/>
  <c r="T4529" i="38"/>
  <c r="M4530" i="38"/>
  <c r="R4529" i="38"/>
  <c r="Q4529" i="38"/>
  <c r="O4529" i="38"/>
  <c r="P4529" i="38"/>
  <c r="N4529" i="38"/>
  <c r="R4530" i="38"/>
  <c r="M4531" i="38"/>
  <c r="S4530" i="38"/>
  <c r="Q4530" i="38"/>
  <c r="T4530" i="38"/>
  <c r="O4530" i="38"/>
  <c r="P4530" i="38"/>
  <c r="N4530" i="38"/>
  <c r="S4531" i="38"/>
  <c r="Q4531" i="38"/>
  <c r="R4531" i="38"/>
  <c r="M4532" i="38"/>
  <c r="T4531" i="38"/>
  <c r="O4531" i="38"/>
  <c r="N4531" i="38"/>
  <c r="P4531" i="38"/>
  <c r="T4532" i="38"/>
  <c r="Q4532" i="38"/>
  <c r="S4532" i="38"/>
  <c r="M4533" i="38"/>
  <c r="R4532" i="38"/>
  <c r="O4532" i="38"/>
  <c r="P4532" i="38"/>
  <c r="N4532" i="38"/>
  <c r="M4534" i="38"/>
  <c r="S4533" i="38"/>
  <c r="Q4533" i="38"/>
  <c r="T4533" i="38"/>
  <c r="R4533" i="38"/>
  <c r="O4533" i="38"/>
  <c r="P4533" i="38"/>
  <c r="N4533" i="38"/>
  <c r="S4534" i="38"/>
  <c r="R4534" i="38"/>
  <c r="T4534" i="38"/>
  <c r="M4535" i="38"/>
  <c r="Q4534" i="38"/>
  <c r="O4534" i="38"/>
  <c r="N4534" i="38"/>
  <c r="P4534" i="38"/>
  <c r="R4535" i="38"/>
  <c r="M4536" i="38"/>
  <c r="S4535" i="38"/>
  <c r="T4535" i="38"/>
  <c r="Q4535" i="38"/>
  <c r="O4535" i="38"/>
  <c r="P4535" i="38"/>
  <c r="N4535" i="38"/>
  <c r="Q4536" i="38"/>
  <c r="S4536" i="38"/>
  <c r="R4536" i="38"/>
  <c r="T4536" i="38"/>
  <c r="M4537" i="38"/>
  <c r="O4536" i="38"/>
  <c r="N4536" i="38"/>
  <c r="P4536" i="38"/>
  <c r="R4537" i="38"/>
  <c r="M4538" i="38"/>
  <c r="Q4537" i="38"/>
  <c r="T4537" i="38"/>
  <c r="S4537" i="38"/>
  <c r="O4537" i="38"/>
  <c r="P4537" i="38"/>
  <c r="N4537" i="38"/>
  <c r="T4538" i="38"/>
  <c r="Q4538" i="38"/>
  <c r="R4538" i="38"/>
  <c r="S4538" i="38"/>
  <c r="M4539" i="38"/>
  <c r="O4538" i="38"/>
  <c r="P4538" i="38"/>
  <c r="N4538" i="38"/>
  <c r="S4539" i="38"/>
  <c r="M4540" i="38"/>
  <c r="T4539" i="38"/>
  <c r="Q4539" i="38"/>
  <c r="R4539" i="38"/>
  <c r="O4539" i="38"/>
  <c r="P4539" i="38"/>
  <c r="N4539" i="38"/>
  <c r="Q4540" i="38"/>
  <c r="T4540" i="38"/>
  <c r="M4541" i="38"/>
  <c r="R4540" i="38"/>
  <c r="S4540" i="38"/>
  <c r="O4540" i="38"/>
  <c r="P4540" i="38"/>
  <c r="N4540" i="38"/>
  <c r="M4542" i="38"/>
  <c r="T4541" i="38"/>
  <c r="Q4541" i="38"/>
  <c r="S4541" i="38"/>
  <c r="R4541" i="38"/>
  <c r="O4541" i="38"/>
  <c r="P4541" i="38"/>
  <c r="N4541" i="38"/>
  <c r="T4542" i="38"/>
  <c r="M4543" i="38"/>
  <c r="Q4542" i="38"/>
  <c r="S4542" i="38"/>
  <c r="R4542" i="38"/>
  <c r="O4542" i="38"/>
  <c r="N4542" i="38"/>
  <c r="P4542" i="38"/>
  <c r="M4544" i="38"/>
  <c r="Q4543" i="38"/>
  <c r="R4543" i="38"/>
  <c r="T4543" i="38"/>
  <c r="S4543" i="38"/>
  <c r="O4543" i="38"/>
  <c r="P4543" i="38"/>
  <c r="N4543" i="38"/>
  <c r="M4545" i="38"/>
  <c r="R4544" i="38"/>
  <c r="Q4544" i="38"/>
  <c r="S4544" i="38"/>
  <c r="T4544" i="38"/>
  <c r="O4544" i="38"/>
  <c r="N4544" i="38"/>
  <c r="P4544" i="38"/>
  <c r="Q4545" i="38"/>
  <c r="T4545" i="38"/>
  <c r="S4545" i="38"/>
  <c r="M4546" i="38"/>
  <c r="R4545" i="38"/>
  <c r="O4545" i="38"/>
  <c r="N4545" i="38"/>
  <c r="P4545" i="38"/>
  <c r="S4546" i="38"/>
  <c r="T4546" i="38"/>
  <c r="R4546" i="38"/>
  <c r="M4547" i="38"/>
  <c r="Q4546" i="38"/>
  <c r="O4546" i="38"/>
  <c r="N4546" i="38"/>
  <c r="P4546" i="38"/>
  <c r="Q4547" i="38"/>
  <c r="R4547" i="38"/>
  <c r="S4547" i="38"/>
  <c r="M4548" i="38"/>
  <c r="T4547" i="38"/>
  <c r="O4547" i="38"/>
  <c r="N4547" i="38"/>
  <c r="P4547" i="38"/>
  <c r="R4548" i="38"/>
  <c r="S4548" i="38"/>
  <c r="T4548" i="38"/>
  <c r="M4549" i="38"/>
  <c r="Q4548" i="38"/>
  <c r="O4548" i="38"/>
  <c r="P4548" i="38"/>
  <c r="N4548" i="38"/>
  <c r="M4550" i="38"/>
  <c r="R4549" i="38"/>
  <c r="T4549" i="38"/>
  <c r="Q4549" i="38"/>
  <c r="S4549" i="38"/>
  <c r="O4549" i="38"/>
  <c r="P4549" i="38"/>
  <c r="N4549" i="38"/>
  <c r="S4550" i="38"/>
  <c r="T4550" i="38"/>
  <c r="M4551" i="38"/>
  <c r="Q4550" i="38"/>
  <c r="R4550" i="38"/>
  <c r="O4550" i="38"/>
  <c r="P4550" i="38"/>
  <c r="N4550" i="38"/>
  <c r="Q4551" i="38"/>
  <c r="M4552" i="38"/>
  <c r="R4551" i="38"/>
  <c r="T4551" i="38"/>
  <c r="S4551" i="38"/>
  <c r="O4551" i="38"/>
  <c r="N4551" i="38"/>
  <c r="P4551" i="38"/>
  <c r="R4552" i="38"/>
  <c r="Q4552" i="38"/>
  <c r="S4552" i="38"/>
  <c r="M4553" i="38"/>
  <c r="T4552" i="38"/>
  <c r="O4552" i="38"/>
  <c r="P4552" i="38"/>
  <c r="N4552" i="38"/>
  <c r="Q4553" i="38"/>
  <c r="T4553" i="38"/>
  <c r="M4554" i="38"/>
  <c r="R4553" i="38"/>
  <c r="S4553" i="38"/>
  <c r="O4553" i="38"/>
  <c r="P4553" i="38"/>
  <c r="N4553" i="38"/>
  <c r="Q4554" i="38"/>
  <c r="R4554" i="38"/>
  <c r="M4555" i="38"/>
  <c r="S4554" i="38"/>
  <c r="T4554" i="38"/>
  <c r="O4554" i="38"/>
  <c r="P4554" i="38"/>
  <c r="N4554" i="38"/>
  <c r="R4555" i="38"/>
  <c r="M4556" i="38"/>
  <c r="Q4555" i="38"/>
  <c r="T4555" i="38"/>
  <c r="S4555" i="38"/>
  <c r="O4555" i="38"/>
  <c r="P4555" i="38"/>
  <c r="N4555" i="38"/>
  <c r="S4556" i="38"/>
  <c r="T4556" i="38"/>
  <c r="R4556" i="38"/>
  <c r="Q4556" i="38"/>
  <c r="M4557" i="38"/>
  <c r="O4556" i="38"/>
  <c r="P4556" i="38"/>
  <c r="N4556" i="38"/>
  <c r="M4558" i="38"/>
  <c r="S4557" i="38"/>
  <c r="T4557" i="38"/>
  <c r="Q4557" i="38"/>
  <c r="R4557" i="38"/>
  <c r="O4557" i="38"/>
  <c r="P4557" i="38"/>
  <c r="N4557" i="38"/>
  <c r="N4558" i="38"/>
  <c r="M4559" i="38"/>
  <c r="R4558" i="38"/>
  <c r="Q4558" i="38"/>
  <c r="T4558" i="38"/>
  <c r="S4558" i="38"/>
  <c r="O4558" i="38"/>
  <c r="P4558" i="38"/>
  <c r="M4560" i="38"/>
  <c r="T4559" i="38"/>
  <c r="Q4559" i="38"/>
  <c r="R4559" i="38"/>
  <c r="S4559" i="38"/>
  <c r="O4559" i="38"/>
  <c r="P4559" i="38"/>
  <c r="N4559" i="38"/>
  <c r="N4560" i="38"/>
  <c r="M4561" i="38"/>
  <c r="R4560" i="38"/>
  <c r="S4560" i="38"/>
  <c r="T4560" i="38"/>
  <c r="Q4560" i="38"/>
  <c r="O4560" i="38"/>
  <c r="P4560" i="38"/>
  <c r="M4562" i="38"/>
  <c r="T4561" i="38"/>
  <c r="S4561" i="38"/>
  <c r="Q4561" i="38"/>
  <c r="R4561" i="38"/>
  <c r="O4561" i="38"/>
  <c r="P4561" i="38"/>
  <c r="N4561" i="38"/>
  <c r="N4562" i="38"/>
  <c r="S4562" i="38"/>
  <c r="M4563" i="38"/>
  <c r="R4562" i="38"/>
  <c r="Q4562" i="38"/>
  <c r="T4562" i="38"/>
  <c r="O4562" i="38"/>
  <c r="P4562" i="38"/>
  <c r="T4563" i="38"/>
  <c r="S4563" i="38"/>
  <c r="M4564" i="38"/>
  <c r="Q4563" i="38"/>
  <c r="R4563" i="38"/>
  <c r="O4563" i="38"/>
  <c r="P4563" i="38"/>
  <c r="N4563" i="38"/>
  <c r="R4564" i="38"/>
  <c r="Q4564" i="38"/>
  <c r="S4564" i="38"/>
  <c r="T4564" i="38"/>
  <c r="M4565" i="38"/>
  <c r="O4564" i="38"/>
  <c r="P4564" i="38"/>
  <c r="N4564" i="38"/>
  <c r="N4565" i="38"/>
  <c r="M4566" i="38"/>
  <c r="R4565" i="38"/>
  <c r="Q4565" i="38"/>
  <c r="T4565" i="38"/>
  <c r="S4565" i="38"/>
  <c r="O4565" i="38"/>
  <c r="P4565" i="38"/>
  <c r="T4566" i="38"/>
  <c r="M4567" i="38"/>
  <c r="S4566" i="38"/>
  <c r="Q4566" i="38"/>
  <c r="R4566" i="38"/>
  <c r="O4566" i="38"/>
  <c r="P4566" i="38"/>
  <c r="N4566" i="38"/>
  <c r="N4567" i="38"/>
  <c r="M4568" i="38"/>
  <c r="R4567" i="38"/>
  <c r="Q4567" i="38"/>
  <c r="T4567" i="38"/>
  <c r="S4567" i="38"/>
  <c r="O4567" i="38"/>
  <c r="P4567" i="38"/>
  <c r="S4568" i="38"/>
  <c r="Q4568" i="38"/>
  <c r="T4568" i="38"/>
  <c r="M4569" i="38"/>
  <c r="R4568" i="38"/>
  <c r="O4568" i="38"/>
  <c r="P4568" i="38"/>
  <c r="N4568" i="38"/>
  <c r="N4569" i="38"/>
  <c r="S4569" i="38"/>
  <c r="T4569" i="38"/>
  <c r="Q4569" i="38"/>
  <c r="M4570" i="38"/>
  <c r="R4569" i="38"/>
  <c r="O4569" i="38"/>
  <c r="P4569" i="38"/>
  <c r="Q4570" i="38"/>
  <c r="M4571" i="38"/>
  <c r="T4570" i="38"/>
  <c r="S4570" i="38"/>
  <c r="R4570" i="38"/>
  <c r="O4570" i="38"/>
  <c r="P4570" i="38"/>
  <c r="N4570" i="38"/>
  <c r="R4571" i="38"/>
  <c r="T4571" i="38"/>
  <c r="S4571" i="38"/>
  <c r="M4572" i="38"/>
  <c r="Q4571" i="38"/>
  <c r="O4571" i="38"/>
  <c r="P4571" i="38"/>
  <c r="N4571" i="38"/>
  <c r="S4572" i="38"/>
  <c r="T4572" i="38"/>
  <c r="M4573" i="38"/>
  <c r="R4572" i="38"/>
  <c r="Q4572" i="38"/>
  <c r="O4572" i="38"/>
  <c r="P4572" i="38"/>
  <c r="N4572" i="38"/>
  <c r="Q4573" i="38"/>
  <c r="S4573" i="38"/>
  <c r="R4573" i="38"/>
  <c r="T4573" i="38"/>
  <c r="M4574" i="38"/>
  <c r="O4573" i="38"/>
  <c r="P4573" i="38"/>
  <c r="N4573" i="38"/>
  <c r="Q4574" i="38"/>
  <c r="M4575" i="38"/>
  <c r="T4574" i="38"/>
  <c r="S4574" i="38"/>
  <c r="R4574" i="38"/>
  <c r="O4574" i="38"/>
  <c r="P4574" i="38"/>
  <c r="N4574" i="38"/>
  <c r="M4576" i="38"/>
  <c r="Q4575" i="38"/>
  <c r="R4575" i="38"/>
  <c r="T4575" i="38"/>
  <c r="S4575" i="38"/>
  <c r="O4575" i="38"/>
  <c r="P4575" i="38"/>
  <c r="N4575" i="38"/>
  <c r="M4577" i="38"/>
  <c r="T4576" i="38"/>
  <c r="R4576" i="38"/>
  <c r="S4576" i="38"/>
  <c r="Q4576" i="38"/>
  <c r="O4576" i="38"/>
  <c r="P4576" i="38"/>
  <c r="N4576" i="38"/>
  <c r="M4578" i="38"/>
  <c r="R4577" i="38"/>
  <c r="Q4577" i="38"/>
  <c r="S4577" i="38"/>
  <c r="T4577" i="38"/>
  <c r="O4577" i="38"/>
  <c r="P4577" i="38"/>
  <c r="N4577" i="38"/>
  <c r="R4578" i="38"/>
  <c r="T4578" i="38"/>
  <c r="M4579" i="38"/>
  <c r="Q4578" i="38"/>
  <c r="S4578" i="38"/>
  <c r="O4578" i="38"/>
  <c r="P4578" i="38"/>
  <c r="N4578" i="38"/>
  <c r="M4580" i="38"/>
  <c r="Q4579" i="38"/>
  <c r="S4579" i="38"/>
  <c r="T4579" i="38"/>
  <c r="R4579" i="38"/>
  <c r="O4579" i="38"/>
  <c r="P4579" i="38"/>
  <c r="N4579" i="38"/>
  <c r="R4580" i="38"/>
  <c r="M4581" i="38"/>
  <c r="T4580" i="38"/>
  <c r="S4580" i="38"/>
  <c r="Q4580" i="38"/>
  <c r="O4580" i="38"/>
  <c r="P4580" i="38"/>
  <c r="N4580" i="38"/>
  <c r="M4582" i="38"/>
  <c r="Q4581" i="38"/>
  <c r="S4581" i="38"/>
  <c r="R4581" i="38"/>
  <c r="T4581" i="38"/>
  <c r="O4581" i="38"/>
  <c r="P4581" i="38"/>
  <c r="N4581" i="38"/>
  <c r="S4582" i="38"/>
  <c r="Q4582" i="38"/>
  <c r="M4583" i="38"/>
  <c r="R4582" i="38"/>
  <c r="T4582" i="38"/>
  <c r="O4582" i="38"/>
  <c r="P4582" i="38"/>
  <c r="N4582" i="38"/>
  <c r="Q4583" i="38"/>
  <c r="T4583" i="38"/>
  <c r="M4584" i="38"/>
  <c r="S4583" i="38"/>
  <c r="R4583" i="38"/>
  <c r="O4583" i="38"/>
  <c r="P4583" i="38"/>
  <c r="N4583" i="38"/>
  <c r="M4585" i="38"/>
  <c r="R4584" i="38"/>
  <c r="S4584" i="38"/>
  <c r="Q4584" i="38"/>
  <c r="T4584" i="38"/>
  <c r="O4584" i="38"/>
  <c r="P4584" i="38"/>
  <c r="N4584" i="38"/>
  <c r="S4585" i="38"/>
  <c r="M4586" i="38"/>
  <c r="R4585" i="38"/>
  <c r="T4585" i="38"/>
  <c r="Q4585" i="38"/>
  <c r="O4585" i="38"/>
  <c r="P4585" i="38"/>
  <c r="N4585" i="38"/>
  <c r="Q4586" i="38"/>
  <c r="T4586" i="38"/>
  <c r="S4586" i="38"/>
  <c r="R4586" i="38"/>
  <c r="M4587" i="38"/>
  <c r="O4586" i="38"/>
  <c r="N4586" i="38"/>
  <c r="P4586" i="38"/>
  <c r="M4588" i="38"/>
  <c r="T4587" i="38"/>
  <c r="S4587" i="38"/>
  <c r="Q4587" i="38"/>
  <c r="R4587" i="38"/>
  <c r="O4587" i="38"/>
  <c r="P4587" i="38"/>
  <c r="N4587" i="38"/>
  <c r="M4589" i="38"/>
  <c r="R4588" i="38"/>
  <c r="T4588" i="38"/>
  <c r="S4588" i="38"/>
  <c r="Q4588" i="38"/>
  <c r="O4588" i="38"/>
  <c r="P4588" i="38"/>
  <c r="N4588" i="38"/>
  <c r="R4589" i="38"/>
  <c r="M4590" i="38"/>
  <c r="T4589" i="38"/>
  <c r="Q4589" i="38"/>
  <c r="S4589" i="38"/>
  <c r="O4589" i="38"/>
  <c r="P4589" i="38"/>
  <c r="N4589" i="38"/>
  <c r="S4590" i="38"/>
  <c r="T4590" i="38"/>
  <c r="M4591" i="38"/>
  <c r="R4590" i="38"/>
  <c r="Q4590" i="38"/>
  <c r="O4590" i="38"/>
  <c r="P4590" i="38"/>
  <c r="N4590" i="38"/>
  <c r="Q4591" i="38"/>
  <c r="T4591" i="38"/>
  <c r="R4591" i="38"/>
  <c r="M4592" i="38"/>
  <c r="S4591" i="38"/>
  <c r="O4591" i="38"/>
  <c r="P4591" i="38"/>
  <c r="N4591" i="38"/>
  <c r="Q4592" i="38"/>
  <c r="T4592" i="38"/>
  <c r="S4592" i="38"/>
  <c r="M4593" i="38"/>
  <c r="R4592" i="38"/>
  <c r="O4592" i="38"/>
  <c r="P4592" i="38"/>
  <c r="N4592" i="38"/>
  <c r="N4593" i="38"/>
  <c r="Q4593" i="38"/>
  <c r="M4594" i="38"/>
  <c r="R4593" i="38"/>
  <c r="S4593" i="38"/>
  <c r="T4593" i="38"/>
  <c r="O4593" i="38"/>
  <c r="P4593" i="38"/>
  <c r="M4595" i="38"/>
  <c r="S4594" i="38"/>
  <c r="Q4594" i="38"/>
  <c r="T4594" i="38"/>
  <c r="R4594" i="38"/>
  <c r="O4594" i="38"/>
  <c r="P4594" i="38"/>
  <c r="N4594" i="38"/>
  <c r="N4595" i="38"/>
  <c r="T4595" i="38"/>
  <c r="M4596" i="38"/>
  <c r="R4595" i="38"/>
  <c r="Q4595" i="38"/>
  <c r="S4595" i="38"/>
  <c r="O4595" i="38"/>
  <c r="P4595" i="38"/>
  <c r="T4596" i="38"/>
  <c r="Q4596" i="38"/>
  <c r="M4597" i="38"/>
  <c r="R4596" i="38"/>
  <c r="S4596" i="38"/>
  <c r="O4596" i="38"/>
  <c r="P4596" i="38"/>
  <c r="N4596" i="38"/>
  <c r="N4597" i="38"/>
  <c r="S4597" i="38"/>
  <c r="M4598" i="38"/>
  <c r="T4597" i="38"/>
  <c r="Q4597" i="38"/>
  <c r="R4597" i="38"/>
  <c r="O4597" i="38"/>
  <c r="P4597" i="38"/>
  <c r="R4598" i="38"/>
  <c r="Q4598" i="38"/>
  <c r="S4598" i="38"/>
  <c r="T4598" i="38"/>
  <c r="M4599" i="38"/>
  <c r="O4598" i="38"/>
  <c r="P4598" i="38"/>
  <c r="N4598" i="38"/>
  <c r="N4599" i="38"/>
  <c r="M4600" i="38"/>
  <c r="Q4599" i="38"/>
  <c r="R4599" i="38"/>
  <c r="T4599" i="38"/>
  <c r="S4599" i="38"/>
  <c r="O4599" i="38"/>
  <c r="P4599" i="38"/>
  <c r="R4600" i="38"/>
  <c r="T4600" i="38"/>
  <c r="S4600" i="38"/>
  <c r="Q4600" i="38"/>
  <c r="M4601" i="38"/>
  <c r="O4600" i="38"/>
  <c r="P4600" i="38"/>
  <c r="N4600" i="38"/>
  <c r="M4602" i="38"/>
  <c r="T4601" i="38"/>
  <c r="S4601" i="38"/>
  <c r="Q4601" i="38"/>
  <c r="R4601" i="38"/>
  <c r="O4601" i="38"/>
  <c r="P4601" i="38"/>
  <c r="N4601" i="38"/>
  <c r="N4602" i="38"/>
  <c r="T4602" i="38"/>
  <c r="S4602" i="38"/>
  <c r="M4603" i="38"/>
  <c r="Q4602" i="38"/>
  <c r="R4602" i="38"/>
  <c r="O4602" i="38"/>
  <c r="P4602" i="38"/>
  <c r="Q4603" i="38"/>
  <c r="R4603" i="38"/>
  <c r="M4604" i="38"/>
  <c r="S4603" i="38"/>
  <c r="T4603" i="38"/>
  <c r="O4603" i="38"/>
  <c r="P4603" i="38"/>
  <c r="N4603" i="38"/>
  <c r="N4604" i="38"/>
  <c r="T4604" i="38"/>
  <c r="M4605" i="38"/>
  <c r="Q4604" i="38"/>
  <c r="S4604" i="38"/>
  <c r="R4604" i="38"/>
  <c r="O4604" i="38"/>
  <c r="P4604" i="38"/>
  <c r="R4605" i="38"/>
  <c r="Q4605" i="38"/>
  <c r="M4606" i="38"/>
  <c r="T4605" i="38"/>
  <c r="S4605" i="38"/>
  <c r="O4605" i="38"/>
  <c r="N4605" i="38"/>
  <c r="N4606" i="38"/>
  <c r="P4605" i="38"/>
  <c r="T4606" i="38"/>
  <c r="S4606" i="38"/>
  <c r="M4607" i="38"/>
  <c r="Q4606" i="38"/>
  <c r="R4606" i="38"/>
  <c r="O4606" i="38"/>
  <c r="P4606" i="38"/>
  <c r="Q4607" i="38"/>
  <c r="R4607" i="38"/>
  <c r="T4607" i="38"/>
  <c r="S4607" i="38"/>
  <c r="M4608" i="38"/>
  <c r="O4607" i="38"/>
  <c r="N4607" i="38"/>
  <c r="P4607" i="38"/>
  <c r="R4608" i="38"/>
  <c r="Q4608" i="38"/>
  <c r="T4608" i="38"/>
  <c r="S4608" i="38"/>
  <c r="M4609" i="38"/>
  <c r="O4608" i="38"/>
  <c r="N4608" i="38"/>
  <c r="P4608" i="38"/>
  <c r="M4610" i="38"/>
  <c r="Q4609" i="38"/>
  <c r="R4609" i="38"/>
  <c r="T4609" i="38"/>
  <c r="S4609" i="38"/>
  <c r="O4609" i="38"/>
  <c r="N4609" i="38"/>
  <c r="P4609" i="38"/>
  <c r="M4611" i="38"/>
  <c r="S4610" i="38"/>
  <c r="T4610" i="38"/>
  <c r="Q4610" i="38"/>
  <c r="R4610" i="38"/>
  <c r="O4610" i="38"/>
  <c r="N4610" i="38"/>
  <c r="P4610" i="38"/>
  <c r="M4612" i="38"/>
  <c r="R4611" i="38"/>
  <c r="T4611" i="38"/>
  <c r="S4611" i="38"/>
  <c r="Q4611" i="38"/>
  <c r="O4611" i="38"/>
  <c r="N4611" i="38"/>
  <c r="M4613" i="38"/>
  <c r="R4612" i="38"/>
  <c r="Q4612" i="38"/>
  <c r="T4612" i="38"/>
  <c r="S4612" i="38"/>
  <c r="O4612" i="38"/>
  <c r="N4612" i="38"/>
  <c r="P4611" i="38"/>
  <c r="P4612" i="38"/>
  <c r="T4613" i="38"/>
  <c r="S4613" i="38"/>
  <c r="Q4613" i="38"/>
  <c r="M4614" i="38"/>
  <c r="R4613" i="38"/>
  <c r="O4613" i="38"/>
  <c r="N4613" i="38"/>
  <c r="P4613" i="38"/>
  <c r="Q4614" i="38"/>
  <c r="R4614" i="38"/>
  <c r="M4615" i="38"/>
  <c r="T4614" i="38"/>
  <c r="S4614" i="38"/>
  <c r="O4614" i="38"/>
  <c r="P4614" i="38"/>
  <c r="N4614" i="38"/>
  <c r="M4616" i="38"/>
  <c r="Q4615" i="38"/>
  <c r="R4615" i="38"/>
  <c r="T4615" i="38"/>
  <c r="S4615" i="38"/>
  <c r="O4615" i="38"/>
  <c r="N4615" i="38"/>
  <c r="P4615" i="38"/>
  <c r="M4617" i="38"/>
  <c r="T4616" i="38"/>
  <c r="S4616" i="38"/>
  <c r="R4616" i="38"/>
  <c r="Q4616" i="38"/>
  <c r="O4616" i="38"/>
  <c r="P4616" i="38"/>
  <c r="N4616" i="38"/>
  <c r="S4617" i="38"/>
  <c r="Q4617" i="38"/>
  <c r="M4618" i="38"/>
  <c r="R4617" i="38"/>
  <c r="T4617" i="38"/>
  <c r="O4617" i="38"/>
  <c r="N4617" i="38"/>
  <c r="P4617" i="38"/>
  <c r="Q4618" i="38"/>
  <c r="S4618" i="38"/>
  <c r="R4618" i="38"/>
  <c r="M4619" i="38"/>
  <c r="T4618" i="38"/>
  <c r="O4618" i="38"/>
  <c r="N4618" i="38"/>
  <c r="P4618" i="38"/>
  <c r="Q4619" i="38"/>
  <c r="M4620" i="38"/>
  <c r="S4619" i="38"/>
  <c r="T4619" i="38"/>
  <c r="R4619" i="38"/>
  <c r="O4619" i="38"/>
  <c r="P4619" i="38"/>
  <c r="N4619" i="38"/>
  <c r="S4620" i="38"/>
  <c r="Q4620" i="38"/>
  <c r="R4620" i="38"/>
  <c r="M4621" i="38"/>
  <c r="T4620" i="38"/>
  <c r="O4620" i="38"/>
  <c r="N4620" i="38"/>
  <c r="P4620" i="38"/>
  <c r="Q4621" i="38"/>
  <c r="M4622" i="38"/>
  <c r="R4621" i="38"/>
  <c r="T4621" i="38"/>
  <c r="S4621" i="38"/>
  <c r="O4621" i="38"/>
  <c r="N4621" i="38"/>
  <c r="P4621" i="38"/>
  <c r="M4623" i="38"/>
  <c r="R4622" i="38"/>
  <c r="T4622" i="38"/>
  <c r="Q4622" i="38"/>
  <c r="S4622" i="38"/>
  <c r="O4622" i="38"/>
  <c r="N4622" i="38"/>
  <c r="P4622" i="38"/>
  <c r="Q4623" i="38"/>
  <c r="R4623" i="38"/>
  <c r="T4623" i="38"/>
  <c r="M4624" i="38"/>
  <c r="S4623" i="38"/>
  <c r="O4623" i="38"/>
  <c r="N4623" i="38"/>
  <c r="P4623" i="38"/>
  <c r="T4624" i="38"/>
  <c r="M4625" i="38"/>
  <c r="Q4624" i="38"/>
  <c r="S4624" i="38"/>
  <c r="R4624" i="38"/>
  <c r="O4624" i="38"/>
  <c r="N4624" i="38"/>
  <c r="P4624" i="38"/>
  <c r="S4625" i="38"/>
  <c r="M4626" i="38"/>
  <c r="Q4625" i="38"/>
  <c r="T4625" i="38"/>
  <c r="R4625" i="38"/>
  <c r="O4625" i="38"/>
  <c r="N4625" i="38"/>
  <c r="P4625" i="38"/>
  <c r="S4626" i="38"/>
  <c r="M4627" i="38"/>
  <c r="Q4626" i="38"/>
  <c r="R4626" i="38"/>
  <c r="T4626" i="38"/>
  <c r="O4626" i="38"/>
  <c r="N4626" i="38"/>
  <c r="P4626" i="38"/>
  <c r="M4628" i="38"/>
  <c r="Q4627" i="38"/>
  <c r="T4627" i="38"/>
  <c r="S4627" i="38"/>
  <c r="R4627" i="38"/>
  <c r="O4627" i="38"/>
  <c r="N4627" i="38"/>
  <c r="P4627" i="38"/>
  <c r="M4629" i="38"/>
  <c r="T4628" i="38"/>
  <c r="R4628" i="38"/>
  <c r="S4628" i="38"/>
  <c r="Q4628" i="38"/>
  <c r="O4628" i="38"/>
  <c r="N4628" i="38"/>
  <c r="P4628" i="38"/>
  <c r="T4629" i="38"/>
  <c r="M4630" i="38"/>
  <c r="R4629" i="38"/>
  <c r="Q4629" i="38"/>
  <c r="S4629" i="38"/>
  <c r="O4629" i="38"/>
  <c r="N4629" i="38"/>
  <c r="P4629" i="38"/>
  <c r="M4631" i="38"/>
  <c r="R4630" i="38"/>
  <c r="T4630" i="38"/>
  <c r="Q4630" i="38"/>
  <c r="S4630" i="38"/>
  <c r="O4630" i="38"/>
  <c r="N4630" i="38"/>
  <c r="P4630" i="38"/>
  <c r="S4631" i="38"/>
  <c r="M4632" i="38"/>
  <c r="T4631" i="38"/>
  <c r="Q4631" i="38"/>
  <c r="R4631" i="38"/>
  <c r="O4631" i="38"/>
  <c r="N4631" i="38"/>
  <c r="T4632" i="38"/>
  <c r="S4632" i="38"/>
  <c r="Q4632" i="38"/>
  <c r="M4633" i="38"/>
  <c r="R4632" i="38"/>
  <c r="O4632" i="38"/>
  <c r="N4632" i="38"/>
  <c r="P4631" i="38"/>
  <c r="P4632" i="38"/>
  <c r="S4633" i="38"/>
  <c r="T4633" i="38"/>
  <c r="R4633" i="38"/>
  <c r="M4634" i="38"/>
  <c r="Q4633" i="38"/>
  <c r="O4633" i="38"/>
  <c r="N4633" i="38"/>
  <c r="P4633" i="38"/>
  <c r="M4635" i="38"/>
  <c r="R4634" i="38"/>
  <c r="S4634" i="38"/>
  <c r="Q4634" i="38"/>
  <c r="T4634" i="38"/>
  <c r="O4634" i="38"/>
  <c r="N4634" i="38"/>
  <c r="P4634" i="38"/>
  <c r="Q4635" i="38"/>
  <c r="R4635" i="38"/>
  <c r="T4635" i="38"/>
  <c r="S4635" i="38"/>
  <c r="M4636" i="38"/>
  <c r="O4635" i="38"/>
  <c r="N4635" i="38"/>
  <c r="P4635" i="38"/>
  <c r="S4636" i="38"/>
  <c r="R4636" i="38"/>
  <c r="T4636" i="38"/>
  <c r="M4637" i="38"/>
  <c r="Q4636" i="38"/>
  <c r="O4636" i="38"/>
  <c r="N4636" i="38"/>
  <c r="M4638" i="38"/>
  <c r="R4637" i="38"/>
  <c r="T4637" i="38"/>
  <c r="Q4637" i="38"/>
  <c r="S4637" i="38"/>
  <c r="O4637" i="38"/>
  <c r="N4637" i="38"/>
  <c r="P4636" i="38"/>
  <c r="P4637" i="38"/>
  <c r="M4639" i="38"/>
  <c r="R4638" i="38"/>
  <c r="T4638" i="38"/>
  <c r="S4638" i="38"/>
  <c r="Q4638" i="38"/>
  <c r="O4638" i="38"/>
  <c r="N4638" i="38"/>
  <c r="P4638" i="38"/>
  <c r="Q4639" i="38"/>
  <c r="S4639" i="38"/>
  <c r="M4640" i="38"/>
  <c r="R4639" i="38"/>
  <c r="T4639" i="38"/>
  <c r="O4639" i="38"/>
  <c r="P4639" i="38"/>
  <c r="N4639" i="38"/>
  <c r="M4641" i="38"/>
  <c r="Q4640" i="38"/>
  <c r="T4640" i="38"/>
  <c r="R4640" i="38"/>
  <c r="S4640" i="38"/>
  <c r="O4640" i="38"/>
  <c r="P4640" i="38"/>
  <c r="N4640" i="38"/>
  <c r="M4642" i="38"/>
  <c r="S4641" i="38"/>
  <c r="Q4641" i="38"/>
  <c r="T4641" i="38"/>
  <c r="R4641" i="38"/>
  <c r="O4641" i="38"/>
  <c r="P4641" i="38"/>
  <c r="N4641" i="38"/>
  <c r="R4642" i="38"/>
  <c r="M4643" i="38"/>
  <c r="S4642" i="38"/>
  <c r="Q4642" i="38"/>
  <c r="T4642" i="38"/>
  <c r="O4642" i="38"/>
  <c r="P4642" i="38"/>
  <c r="N4642" i="38"/>
  <c r="Q4643" i="38"/>
  <c r="S4643" i="38"/>
  <c r="M4644" i="38"/>
  <c r="R4643" i="38"/>
  <c r="T4643" i="38"/>
  <c r="O4643" i="38"/>
  <c r="P4643" i="38"/>
  <c r="N4643" i="38"/>
  <c r="M4645" i="38"/>
  <c r="Q4644" i="38"/>
  <c r="T4644" i="38"/>
  <c r="S4644" i="38"/>
  <c r="R4644" i="38"/>
  <c r="O4644" i="38"/>
  <c r="P4644" i="38"/>
  <c r="N4644" i="38"/>
  <c r="S4645" i="38"/>
  <c r="Q4645" i="38"/>
  <c r="R4645" i="38"/>
  <c r="M4646" i="38"/>
  <c r="T4645" i="38"/>
  <c r="O4645" i="38"/>
  <c r="P4645" i="38"/>
  <c r="N4645" i="38"/>
  <c r="M4647" i="38"/>
  <c r="R4646" i="38"/>
  <c r="Q4646" i="38"/>
  <c r="T4646" i="38"/>
  <c r="S4646" i="38"/>
  <c r="O4646" i="38"/>
  <c r="P4646" i="38"/>
  <c r="N4646" i="38"/>
  <c r="N4647" i="38"/>
  <c r="T4647" i="38"/>
  <c r="R4647" i="38"/>
  <c r="M4648" i="38"/>
  <c r="Q4647" i="38"/>
  <c r="S4647" i="38"/>
  <c r="O4647" i="38"/>
  <c r="P4647" i="38"/>
  <c r="R4648" i="38"/>
  <c r="Q4648" i="38"/>
  <c r="T4648" i="38"/>
  <c r="S4648" i="38"/>
  <c r="M4649" i="38"/>
  <c r="O4648" i="38"/>
  <c r="P4648" i="38"/>
  <c r="N4648" i="38"/>
  <c r="N4649" i="38"/>
  <c r="T4649" i="38"/>
  <c r="S4649" i="38"/>
  <c r="R4649" i="38"/>
  <c r="M4650" i="38"/>
  <c r="Q4649" i="38"/>
  <c r="O4649" i="38"/>
  <c r="P4649" i="38"/>
  <c r="T4650" i="38"/>
  <c r="M4651" i="38"/>
  <c r="R4650" i="38"/>
  <c r="Q4650" i="38"/>
  <c r="S4650" i="38"/>
  <c r="O4650" i="38"/>
  <c r="N4650" i="38"/>
  <c r="N4651" i="38"/>
  <c r="P4650" i="38"/>
  <c r="M4652" i="38"/>
  <c r="S4651" i="38"/>
  <c r="T4651" i="38"/>
  <c r="Q4651" i="38"/>
  <c r="R4651" i="38"/>
  <c r="O4651" i="38"/>
  <c r="P4651" i="38"/>
  <c r="S4652" i="38"/>
  <c r="T4652" i="38"/>
  <c r="M4653" i="38"/>
  <c r="R4652" i="38"/>
  <c r="Q4652" i="38"/>
  <c r="O4652" i="38"/>
  <c r="N4652" i="38"/>
  <c r="P4652" i="38"/>
  <c r="Q4653" i="38"/>
  <c r="R4653" i="38"/>
  <c r="S4653" i="38"/>
  <c r="M4654" i="38"/>
  <c r="T4653" i="38"/>
  <c r="O4653" i="38"/>
  <c r="N4653" i="38"/>
  <c r="P4653" i="38"/>
  <c r="T4654" i="38"/>
  <c r="S4654" i="38"/>
  <c r="R4654" i="38"/>
  <c r="M4655" i="38"/>
  <c r="Q4654" i="38"/>
  <c r="O4654" i="38"/>
  <c r="N4654" i="38"/>
  <c r="P4654" i="38"/>
  <c r="S4655" i="38"/>
  <c r="M4656" i="38"/>
  <c r="R4655" i="38"/>
  <c r="Q4655" i="38"/>
  <c r="T4655" i="38"/>
  <c r="O4655" i="38"/>
  <c r="P4655" i="38"/>
  <c r="N4655" i="38"/>
  <c r="T4656" i="38"/>
  <c r="S4656" i="38"/>
  <c r="M4657" i="38"/>
  <c r="R4656" i="38"/>
  <c r="Q4656" i="38"/>
  <c r="O4656" i="38"/>
  <c r="P4656" i="38"/>
  <c r="N4656" i="38"/>
  <c r="R4657" i="38"/>
  <c r="S4657" i="38"/>
  <c r="M4658" i="38"/>
  <c r="Q4657" i="38"/>
  <c r="T4657" i="38"/>
  <c r="O4657" i="38"/>
  <c r="N4657" i="38"/>
  <c r="P4657" i="38"/>
  <c r="T4658" i="38"/>
  <c r="R4658" i="38"/>
  <c r="S4658" i="38"/>
  <c r="Q4658" i="38"/>
  <c r="M4659" i="38"/>
  <c r="O4658" i="38"/>
  <c r="N4658" i="38"/>
  <c r="P4658" i="38"/>
  <c r="R4659" i="38"/>
  <c r="T4659" i="38"/>
  <c r="M4660" i="38"/>
  <c r="Q4659" i="38"/>
  <c r="S4659" i="38"/>
  <c r="O4659" i="38"/>
  <c r="N4659" i="38"/>
  <c r="P4659" i="38"/>
  <c r="Q4660" i="38"/>
  <c r="S4660" i="38"/>
  <c r="T4660" i="38"/>
  <c r="M4661" i="38"/>
  <c r="R4660" i="38"/>
  <c r="O4660" i="38"/>
  <c r="N4660" i="38"/>
  <c r="P4660" i="38"/>
  <c r="R4661" i="38"/>
  <c r="S4661" i="38"/>
  <c r="M4662" i="38"/>
  <c r="T4661" i="38"/>
  <c r="Q4661" i="38"/>
  <c r="O4661" i="38"/>
  <c r="N4661" i="38"/>
  <c r="P4661" i="38"/>
  <c r="T4662" i="38"/>
  <c r="S4662" i="38"/>
  <c r="M4663" i="38"/>
  <c r="Q4662" i="38"/>
  <c r="R4662" i="38"/>
  <c r="O4662" i="38"/>
  <c r="N4662" i="38"/>
  <c r="P4662" i="38"/>
  <c r="R4663" i="38"/>
  <c r="S4663" i="38"/>
  <c r="Q4663" i="38"/>
  <c r="T4663" i="38"/>
  <c r="M4664" i="38"/>
  <c r="O4663" i="38"/>
  <c r="N4663" i="38"/>
  <c r="P4663" i="38"/>
  <c r="T4664" i="38"/>
  <c r="M4665" i="38"/>
  <c r="R4664" i="38"/>
  <c r="S4664" i="38"/>
  <c r="Q4664" i="38"/>
  <c r="O4664" i="38"/>
  <c r="P4664" i="38"/>
  <c r="N4664" i="38"/>
  <c r="Q4665" i="38"/>
  <c r="S4665" i="38"/>
  <c r="T4665" i="38"/>
  <c r="M4666" i="38"/>
  <c r="R4665" i="38"/>
  <c r="O4665" i="38"/>
  <c r="P4665" i="38"/>
  <c r="N4665" i="38"/>
  <c r="R4666" i="38"/>
  <c r="M4667" i="38"/>
  <c r="S4666" i="38"/>
  <c r="Q4666" i="38"/>
  <c r="T4666" i="38"/>
  <c r="O4666" i="38"/>
  <c r="P4666" i="38"/>
  <c r="N4666" i="38"/>
  <c r="Q4667" i="38"/>
  <c r="S4667" i="38"/>
  <c r="T4667" i="38"/>
  <c r="M4668" i="38"/>
  <c r="R4667" i="38"/>
  <c r="O4667" i="38"/>
  <c r="P4667" i="38"/>
  <c r="N4667" i="38"/>
  <c r="M4669" i="38"/>
  <c r="R4668" i="38"/>
  <c r="T4668" i="38"/>
  <c r="S4668" i="38"/>
  <c r="Q4668" i="38"/>
  <c r="O4668" i="38"/>
  <c r="P4668" i="38"/>
  <c r="N4668" i="38"/>
  <c r="T4669" i="38"/>
  <c r="S4669" i="38"/>
  <c r="M4670" i="38"/>
  <c r="Q4669" i="38"/>
  <c r="R4669" i="38"/>
  <c r="O4669" i="38"/>
  <c r="P4669" i="38"/>
  <c r="N4669" i="38"/>
  <c r="T4670" i="38"/>
  <c r="M4671" i="38"/>
  <c r="Q4670" i="38"/>
  <c r="R4670" i="38"/>
  <c r="S4670" i="38"/>
  <c r="O4670" i="38"/>
  <c r="P4670" i="38"/>
  <c r="N4670" i="38"/>
  <c r="R4671" i="38"/>
  <c r="M4672" i="38"/>
  <c r="Q4671" i="38"/>
  <c r="S4671" i="38"/>
  <c r="T4671" i="38"/>
  <c r="O4671" i="38"/>
  <c r="P4671" i="38"/>
  <c r="N4671" i="38"/>
  <c r="R4672" i="38"/>
  <c r="S4672" i="38"/>
  <c r="M4673" i="38"/>
  <c r="Q4672" i="38"/>
  <c r="T4672" i="38"/>
  <c r="O4672" i="38"/>
  <c r="P4672" i="38"/>
  <c r="N4672" i="38"/>
  <c r="M4674" i="38"/>
  <c r="S4673" i="38"/>
  <c r="Q4673" i="38"/>
  <c r="T4673" i="38"/>
  <c r="R4673" i="38"/>
  <c r="O4673" i="38"/>
  <c r="P4673" i="38"/>
  <c r="N4673" i="38"/>
  <c r="R4674" i="38"/>
  <c r="T4674" i="38"/>
  <c r="Q4674" i="38"/>
  <c r="S4674" i="38"/>
  <c r="M4675" i="38"/>
  <c r="O4674" i="38"/>
  <c r="P4674" i="38"/>
  <c r="N4674" i="38"/>
  <c r="N4675" i="38"/>
  <c r="S4675" i="38"/>
  <c r="Q4675" i="38"/>
  <c r="R4675" i="38"/>
  <c r="T4675" i="38"/>
  <c r="M4676" i="38"/>
  <c r="O4675" i="38"/>
  <c r="P4675" i="38"/>
  <c r="T4676" i="38"/>
  <c r="S4676" i="38"/>
  <c r="M4677" i="38"/>
  <c r="Q4676" i="38"/>
  <c r="R4676" i="38"/>
  <c r="O4676" i="38"/>
  <c r="P4676" i="38"/>
  <c r="N4676" i="38"/>
  <c r="N4677" i="38"/>
  <c r="S4677" i="38"/>
  <c r="R4677" i="38"/>
  <c r="M4678" i="38"/>
  <c r="Q4677" i="38"/>
  <c r="T4677" i="38"/>
  <c r="O4677" i="38"/>
  <c r="P4677" i="38"/>
  <c r="M4679" i="38"/>
  <c r="S4678" i="38"/>
  <c r="R4678" i="38"/>
  <c r="Q4678" i="38"/>
  <c r="T4678" i="38"/>
  <c r="O4678" i="38"/>
  <c r="P4678" i="38"/>
  <c r="N4678" i="38"/>
  <c r="Q4679" i="38"/>
  <c r="R4679" i="38"/>
  <c r="T4679" i="38"/>
  <c r="S4679" i="38"/>
  <c r="M4680" i="38"/>
  <c r="O4679" i="38"/>
  <c r="P4679" i="38"/>
  <c r="N4679" i="38"/>
  <c r="R4680" i="38"/>
  <c r="M4681" i="38"/>
  <c r="Q4680" i="38"/>
  <c r="T4680" i="38"/>
  <c r="S4680" i="38"/>
  <c r="O4680" i="38"/>
  <c r="P4680" i="38"/>
  <c r="N4680" i="38"/>
  <c r="N4681" i="38"/>
  <c r="Q4681" i="38"/>
  <c r="T4681" i="38"/>
  <c r="S4681" i="38"/>
  <c r="R4681" i="38"/>
  <c r="M4682" i="38"/>
  <c r="O4681" i="38"/>
  <c r="P4681" i="38"/>
  <c r="S4682" i="38"/>
  <c r="M4683" i="38"/>
  <c r="Q4682" i="38"/>
  <c r="T4682" i="38"/>
  <c r="R4682" i="38"/>
  <c r="O4682" i="38"/>
  <c r="P4682" i="38"/>
  <c r="N4682" i="38"/>
  <c r="N4683" i="38"/>
  <c r="M4684" i="38"/>
  <c r="S4683" i="38"/>
  <c r="T4683" i="38"/>
  <c r="Q4683" i="38"/>
  <c r="R4683" i="38"/>
  <c r="O4683" i="38"/>
  <c r="P4683" i="38"/>
  <c r="N4684" i="38"/>
  <c r="S4684" i="38"/>
  <c r="R4684" i="38"/>
  <c r="Q4684" i="38"/>
  <c r="T4684" i="38"/>
  <c r="M4685" i="38"/>
  <c r="O4684" i="38"/>
  <c r="P4684" i="38"/>
  <c r="M4686" i="38"/>
  <c r="Q4685" i="38"/>
  <c r="R4685" i="38"/>
  <c r="T4685" i="38"/>
  <c r="S4685" i="38"/>
  <c r="O4685" i="38"/>
  <c r="P4685" i="38"/>
  <c r="N4685" i="38"/>
  <c r="N4686" i="38"/>
  <c r="S4686" i="38"/>
  <c r="T4686" i="38"/>
  <c r="Q4686" i="38"/>
  <c r="R4686" i="38"/>
  <c r="M4687" i="38"/>
  <c r="O4686" i="38"/>
  <c r="P4686" i="38"/>
  <c r="S4687" i="38"/>
  <c r="M4688" i="38"/>
  <c r="R4687" i="38"/>
  <c r="T4687" i="38"/>
  <c r="Q4687" i="38"/>
  <c r="O4687" i="38"/>
  <c r="P4687" i="38"/>
  <c r="N4687" i="38"/>
  <c r="Q4688" i="38"/>
  <c r="R4688" i="38"/>
  <c r="M4689" i="38"/>
  <c r="T4688" i="38"/>
  <c r="S4688" i="38"/>
  <c r="O4688" i="38"/>
  <c r="P4688" i="38"/>
  <c r="N4688" i="38"/>
  <c r="M4690" i="38"/>
  <c r="T4689" i="38"/>
  <c r="S4689" i="38"/>
  <c r="Q4689" i="38"/>
  <c r="R4689" i="38"/>
  <c r="O4689" i="38"/>
  <c r="P4689" i="38"/>
  <c r="N4689" i="38"/>
  <c r="R4690" i="38"/>
  <c r="Q4690" i="38"/>
  <c r="T4690" i="38"/>
  <c r="M4691" i="38"/>
  <c r="S4690" i="38"/>
  <c r="O4690" i="38"/>
  <c r="P4690" i="38"/>
  <c r="N4690" i="38"/>
  <c r="N4691" i="38"/>
  <c r="Q4691" i="38"/>
  <c r="R4691" i="38"/>
  <c r="M4692" i="38"/>
  <c r="T4691" i="38"/>
  <c r="S4691" i="38"/>
  <c r="O4691" i="38"/>
  <c r="P4691" i="38"/>
  <c r="Q4692" i="38"/>
  <c r="R4692" i="38"/>
  <c r="M4693" i="38"/>
  <c r="S4692" i="38"/>
  <c r="T4692" i="38"/>
  <c r="O4692" i="38"/>
  <c r="P4692" i="38"/>
  <c r="N4692" i="38"/>
  <c r="N4693" i="38"/>
  <c r="M4694" i="38"/>
  <c r="S4693" i="38"/>
  <c r="T4693" i="38"/>
  <c r="Q4693" i="38"/>
  <c r="R4693" i="38"/>
  <c r="O4693" i="38"/>
  <c r="P4693" i="38"/>
  <c r="Q4694" i="38"/>
  <c r="T4694" i="38"/>
  <c r="M4695" i="38"/>
  <c r="R4694" i="38"/>
  <c r="S4694" i="38"/>
  <c r="O4694" i="38"/>
  <c r="P4694" i="38"/>
  <c r="N4694" i="38"/>
  <c r="M4696" i="38"/>
  <c r="T4695" i="38"/>
  <c r="S4695" i="38"/>
  <c r="Q4695" i="38"/>
  <c r="R4695" i="38"/>
  <c r="O4695" i="38"/>
  <c r="P4695" i="38"/>
  <c r="N4695" i="38"/>
  <c r="N4696" i="38"/>
  <c r="S4696" i="38"/>
  <c r="M4697" i="38"/>
  <c r="R4696" i="38"/>
  <c r="T4696" i="38"/>
  <c r="Q4696" i="38"/>
  <c r="O4696" i="38"/>
  <c r="P4696" i="38"/>
  <c r="S4697" i="38"/>
  <c r="M4698" i="38"/>
  <c r="R4697" i="38"/>
  <c r="Q4697" i="38"/>
  <c r="T4697" i="38"/>
  <c r="O4697" i="38"/>
  <c r="P4697" i="38"/>
  <c r="N4697" i="38"/>
  <c r="T4698" i="38"/>
  <c r="Q4698" i="38"/>
  <c r="S4698" i="38"/>
  <c r="M4699" i="38"/>
  <c r="R4698" i="38"/>
  <c r="O4698" i="38"/>
  <c r="P4698" i="38"/>
  <c r="N4698" i="38"/>
  <c r="N4699" i="38"/>
  <c r="Q4699" i="38"/>
  <c r="R4699" i="38"/>
  <c r="S4699" i="38"/>
  <c r="M4700" i="38"/>
  <c r="T4699" i="38"/>
  <c r="O4699" i="38"/>
  <c r="P4699" i="38"/>
  <c r="R4700" i="38"/>
  <c r="T4700" i="38"/>
  <c r="S4700" i="38"/>
  <c r="M4701" i="38"/>
  <c r="Q4700" i="38"/>
  <c r="O4700" i="38"/>
  <c r="P4700" i="38"/>
  <c r="N4700" i="38"/>
  <c r="S4701" i="38"/>
  <c r="T4701" i="38"/>
  <c r="M4702" i="38"/>
  <c r="R4701" i="38"/>
  <c r="Q4701" i="38"/>
  <c r="O4701" i="38"/>
  <c r="P4701" i="38"/>
  <c r="N4701" i="38"/>
  <c r="R4702" i="38"/>
  <c r="S4702" i="38"/>
  <c r="Q4702" i="38"/>
  <c r="M4703" i="38"/>
  <c r="T4702" i="38"/>
  <c r="O4702" i="38"/>
  <c r="P4702" i="38"/>
  <c r="N4702" i="38"/>
  <c r="N4703" i="38"/>
  <c r="M4704" i="38"/>
  <c r="N4704" i="38"/>
  <c r="T4703" i="38"/>
  <c r="Q4703" i="38"/>
  <c r="R4703" i="38"/>
  <c r="S4703" i="38"/>
  <c r="O4703" i="38"/>
  <c r="P4703" i="38"/>
  <c r="S4704" i="38"/>
  <c r="T4704" i="38"/>
  <c r="R4704" i="38"/>
  <c r="Q4704" i="38"/>
  <c r="M4705" i="38"/>
  <c r="O4704" i="38"/>
  <c r="P4704" i="38"/>
  <c r="R4705" i="38"/>
  <c r="T4705" i="38"/>
  <c r="Q4705" i="38"/>
  <c r="M4706" i="38"/>
  <c r="S4705" i="38"/>
  <c r="O4705" i="38"/>
  <c r="P4705" i="38"/>
  <c r="N4705" i="38"/>
  <c r="N4706" i="38"/>
  <c r="T4706" i="38"/>
  <c r="S4706" i="38"/>
  <c r="M4707" i="38"/>
  <c r="Q4706" i="38"/>
  <c r="R4706" i="38"/>
  <c r="O4706" i="38"/>
  <c r="P4706" i="38"/>
  <c r="M4708" i="38"/>
  <c r="T4707" i="38"/>
  <c r="S4707" i="38"/>
  <c r="R4707" i="38"/>
  <c r="Q4707" i="38"/>
  <c r="O4707" i="38"/>
  <c r="P4707" i="38"/>
  <c r="N4707" i="38"/>
  <c r="S4708" i="38"/>
  <c r="R4708" i="38"/>
  <c r="M4709" i="38"/>
  <c r="Q4708" i="38"/>
  <c r="T4708" i="38"/>
  <c r="O4708" i="38"/>
  <c r="P4708" i="38"/>
  <c r="N4708" i="38"/>
  <c r="S4709" i="38"/>
  <c r="R4709" i="38"/>
  <c r="T4709" i="38"/>
  <c r="M4710" i="38"/>
  <c r="Q4709" i="38"/>
  <c r="O4709" i="38"/>
  <c r="P4709" i="38"/>
  <c r="N4709" i="38"/>
  <c r="S4710" i="38"/>
  <c r="M4711" i="38"/>
  <c r="Q4710" i="38"/>
  <c r="T4710" i="38"/>
  <c r="R4710" i="38"/>
  <c r="O4710" i="38"/>
  <c r="P4710" i="38"/>
  <c r="N4710" i="38"/>
  <c r="N4711" i="38"/>
  <c r="S4711" i="38"/>
  <c r="Q4711" i="38"/>
  <c r="R4711" i="38"/>
  <c r="M4712" i="38"/>
  <c r="T4711" i="38"/>
  <c r="O4711" i="38"/>
  <c r="P4711" i="38"/>
  <c r="Q4712" i="38"/>
  <c r="M4713" i="38"/>
  <c r="R4712" i="38"/>
  <c r="T4712" i="38"/>
  <c r="S4712" i="38"/>
  <c r="O4712" i="38"/>
  <c r="P4712" i="38"/>
  <c r="N4712" i="38"/>
  <c r="T4713" i="38"/>
  <c r="M4714" i="38"/>
  <c r="Q4713" i="38"/>
  <c r="R4713" i="38"/>
  <c r="S4713" i="38"/>
  <c r="O4713" i="38"/>
  <c r="P4713" i="38"/>
  <c r="N4713" i="38"/>
  <c r="M4715" i="38"/>
  <c r="Q4714" i="38"/>
  <c r="R4714" i="38"/>
  <c r="T4714" i="38"/>
  <c r="S4714" i="38"/>
  <c r="O4714" i="38"/>
  <c r="P4714" i="38"/>
  <c r="N4714" i="38"/>
  <c r="R4715" i="38"/>
  <c r="T4715" i="38"/>
  <c r="S4715" i="38"/>
  <c r="M4716" i="38"/>
  <c r="Q4715" i="38"/>
  <c r="O4715" i="38"/>
  <c r="P4715" i="38"/>
  <c r="N4715" i="38"/>
  <c r="S4716" i="38"/>
  <c r="Q4716" i="38"/>
  <c r="M4717" i="38"/>
  <c r="T4716" i="38"/>
  <c r="R4716" i="38"/>
  <c r="O4716" i="38"/>
  <c r="P4716" i="38"/>
  <c r="N4716" i="38"/>
  <c r="M4718" i="38"/>
  <c r="Q4717" i="38"/>
  <c r="R4717" i="38"/>
  <c r="T4717" i="38"/>
  <c r="S4717" i="38"/>
  <c r="O4717" i="38"/>
  <c r="P4717" i="38"/>
  <c r="N4717" i="38"/>
  <c r="Q4718" i="38"/>
  <c r="M4719" i="38"/>
  <c r="T4718" i="38"/>
  <c r="S4718" i="38"/>
  <c r="R4718" i="38"/>
  <c r="O4718" i="38"/>
  <c r="P4718" i="38"/>
  <c r="N4718" i="38"/>
  <c r="T4719" i="38"/>
  <c r="R4719" i="38"/>
  <c r="Q4719" i="38"/>
  <c r="S4719" i="38"/>
  <c r="M4720" i="38"/>
  <c r="O4719" i="38"/>
  <c r="N4719" i="38"/>
  <c r="P4719" i="38"/>
  <c r="S4720" i="38"/>
  <c r="R4720" i="38"/>
  <c r="M4721" i="38"/>
  <c r="Q4720" i="38"/>
  <c r="T4720" i="38"/>
  <c r="O4720" i="38"/>
  <c r="P4720" i="38"/>
  <c r="N4720" i="38"/>
  <c r="R4721" i="38"/>
  <c r="M4722" i="38"/>
  <c r="S4721" i="38"/>
  <c r="T4721" i="38"/>
  <c r="Q4721" i="38"/>
  <c r="O4721" i="38"/>
  <c r="P4721" i="38"/>
  <c r="N4721" i="38"/>
  <c r="R4722" i="38"/>
  <c r="M4723" i="38"/>
  <c r="T4722" i="38"/>
  <c r="Q4722" i="38"/>
  <c r="S4722" i="38"/>
  <c r="O4722" i="38"/>
  <c r="P4722" i="38"/>
  <c r="N4722" i="38"/>
  <c r="N4723" i="38"/>
  <c r="Q4723" i="38"/>
  <c r="T4723" i="38"/>
  <c r="S4723" i="38"/>
  <c r="R4723" i="38"/>
  <c r="M4724" i="38"/>
  <c r="N4724" i="38"/>
  <c r="O4723" i="38"/>
  <c r="P4723" i="38"/>
  <c r="S4724" i="38"/>
  <c r="Q4724" i="38"/>
  <c r="M4725" i="38"/>
  <c r="R4724" i="38"/>
  <c r="T4724" i="38"/>
  <c r="O4724" i="38"/>
  <c r="P4724" i="38"/>
  <c r="T4725" i="38"/>
  <c r="S4725" i="38"/>
  <c r="R4725" i="38"/>
  <c r="M4726" i="38"/>
  <c r="Q4725" i="38"/>
  <c r="O4725" i="38"/>
  <c r="P4725" i="38"/>
  <c r="N4725" i="38"/>
  <c r="N4726" i="38"/>
  <c r="M4727" i="38"/>
  <c r="T4726" i="38"/>
  <c r="Q4726" i="38"/>
  <c r="R4726" i="38"/>
  <c r="S4726" i="38"/>
  <c r="O4726" i="38"/>
  <c r="P4726" i="38"/>
  <c r="S4727" i="38"/>
  <c r="R4727" i="38"/>
  <c r="T4727" i="38"/>
  <c r="Q4727" i="38"/>
  <c r="M4728" i="38"/>
  <c r="O4727" i="38"/>
  <c r="N4727" i="38"/>
  <c r="P4727" i="38"/>
  <c r="M4729" i="38"/>
  <c r="Q4728" i="38"/>
  <c r="R4728" i="38"/>
  <c r="S4728" i="38"/>
  <c r="T4728" i="38"/>
  <c r="O4728" i="38"/>
  <c r="N4728" i="38"/>
  <c r="P4728" i="38"/>
  <c r="M4730" i="38"/>
  <c r="R4729" i="38"/>
  <c r="T4729" i="38"/>
  <c r="S4729" i="38"/>
  <c r="Q4729" i="38"/>
  <c r="O4729" i="38"/>
  <c r="N4729" i="38"/>
  <c r="P4729" i="38"/>
  <c r="T4730" i="38"/>
  <c r="S4730" i="38"/>
  <c r="Q4730" i="38"/>
  <c r="R4730" i="38"/>
  <c r="M4731" i="38"/>
  <c r="O4730" i="38"/>
  <c r="P4730" i="38"/>
  <c r="N4730" i="38"/>
  <c r="T4731" i="38"/>
  <c r="Q4731" i="38"/>
  <c r="S4731" i="38"/>
  <c r="M4732" i="38"/>
  <c r="R4731" i="38"/>
  <c r="O4731" i="38"/>
  <c r="P4731" i="38"/>
  <c r="N4731" i="38"/>
  <c r="R4732" i="38"/>
  <c r="M4733" i="38"/>
  <c r="Q4732" i="38"/>
  <c r="T4732" i="38"/>
  <c r="S4732" i="38"/>
  <c r="O4732" i="38"/>
  <c r="P4732" i="38"/>
  <c r="N4732" i="38"/>
  <c r="T4733" i="38"/>
  <c r="R4733" i="38"/>
  <c r="M4734" i="38"/>
  <c r="S4733" i="38"/>
  <c r="Q4733" i="38"/>
  <c r="O4733" i="38"/>
  <c r="N4733" i="38"/>
  <c r="P4733" i="38"/>
  <c r="T4734" i="38"/>
  <c r="Q4734" i="38"/>
  <c r="R4734" i="38"/>
  <c r="S4734" i="38"/>
  <c r="M4735" i="38"/>
  <c r="O4734" i="38"/>
  <c r="N4734" i="38"/>
  <c r="P4734" i="38"/>
  <c r="M4736" i="38"/>
  <c r="Q4735" i="38"/>
  <c r="R4735" i="38"/>
  <c r="T4735" i="38"/>
  <c r="S4735" i="38"/>
  <c r="O4735" i="38"/>
  <c r="P4735" i="38"/>
  <c r="N4735" i="38"/>
  <c r="M4737" i="38"/>
  <c r="S4736" i="38"/>
  <c r="R4736" i="38"/>
  <c r="Q4736" i="38"/>
  <c r="T4736" i="38"/>
  <c r="O4736" i="38"/>
  <c r="P4736" i="38"/>
  <c r="N4736" i="38"/>
  <c r="S4737" i="38"/>
  <c r="Q4737" i="38"/>
  <c r="R4737" i="38"/>
  <c r="T4737" i="38"/>
  <c r="M4738" i="38"/>
  <c r="O4737" i="38"/>
  <c r="P4737" i="38"/>
  <c r="N4737" i="38"/>
  <c r="M4739" i="38"/>
  <c r="T4738" i="38"/>
  <c r="Q4738" i="38"/>
  <c r="R4738" i="38"/>
  <c r="S4738" i="38"/>
  <c r="O4738" i="38"/>
  <c r="P4738" i="38"/>
  <c r="N4738" i="38"/>
  <c r="R4739" i="38"/>
  <c r="T4739" i="38"/>
  <c r="S4739" i="38"/>
  <c r="Q4739" i="38"/>
  <c r="M4740" i="38"/>
  <c r="O4739" i="38"/>
  <c r="P4739" i="38"/>
  <c r="N4739" i="38"/>
  <c r="R4740" i="38"/>
  <c r="S4740" i="38"/>
  <c r="M4741" i="38"/>
  <c r="Q4740" i="38"/>
  <c r="T4740" i="38"/>
  <c r="O4740" i="38"/>
  <c r="P4740" i="38"/>
  <c r="N4740" i="38"/>
  <c r="M4742" i="38"/>
  <c r="R4741" i="38"/>
  <c r="T4741" i="38"/>
  <c r="S4741" i="38"/>
  <c r="Q4741" i="38"/>
  <c r="O4741" i="38"/>
  <c r="P4741" i="38"/>
  <c r="N4741" i="38"/>
  <c r="N4742" i="38"/>
  <c r="R4742" i="38"/>
  <c r="T4742" i="38"/>
  <c r="S4742" i="38"/>
  <c r="M4743" i="38"/>
  <c r="Q4742" i="38"/>
  <c r="O4742" i="38"/>
  <c r="P4742" i="38"/>
  <c r="Q4743" i="38"/>
  <c r="M4744" i="38"/>
  <c r="S4743" i="38"/>
  <c r="T4743" i="38"/>
  <c r="R4743" i="38"/>
  <c r="O4743" i="38"/>
  <c r="N4743" i="38"/>
  <c r="P4743" i="38"/>
  <c r="N4744" i="38"/>
  <c r="Q4744" i="38"/>
  <c r="T4744" i="38"/>
  <c r="M4745" i="38"/>
  <c r="R4744" i="38"/>
  <c r="S4744" i="38"/>
  <c r="O4744" i="38"/>
  <c r="P4744" i="38"/>
  <c r="T4745" i="38"/>
  <c r="R4745" i="38"/>
  <c r="S4745" i="38"/>
  <c r="M4746" i="38"/>
  <c r="Q4745" i="38"/>
  <c r="O4745" i="38"/>
  <c r="P4745" i="38"/>
  <c r="N4745" i="38"/>
  <c r="S4746" i="38"/>
  <c r="M4747" i="38"/>
  <c r="Q4746" i="38"/>
  <c r="R4746" i="38"/>
  <c r="T4746" i="38"/>
  <c r="O4746" i="38"/>
  <c r="P4746" i="38"/>
  <c r="N4746" i="38"/>
  <c r="N4747" i="38"/>
  <c r="M4748" i="38"/>
  <c r="Q4747" i="38"/>
  <c r="R4747" i="38"/>
  <c r="T4747" i="38"/>
  <c r="S4747" i="38"/>
  <c r="O4747" i="38"/>
  <c r="P4747" i="38"/>
  <c r="T4748" i="38"/>
  <c r="R4748" i="38"/>
  <c r="S4748" i="38"/>
  <c r="M4749" i="38"/>
  <c r="Q4748" i="38"/>
  <c r="O4748" i="38"/>
  <c r="N4748" i="38"/>
  <c r="P4748" i="38"/>
  <c r="Q4749" i="38"/>
  <c r="S4749" i="38"/>
  <c r="R4749" i="38"/>
  <c r="M4750" i="38"/>
  <c r="T4749" i="38"/>
  <c r="O4749" i="38"/>
  <c r="N4749" i="38"/>
  <c r="P4749" i="38"/>
  <c r="Q4750" i="38"/>
  <c r="T4750" i="38"/>
  <c r="S4750" i="38"/>
  <c r="M4751" i="38"/>
  <c r="R4750" i="38"/>
  <c r="O4750" i="38"/>
  <c r="N4750" i="38"/>
  <c r="P4750" i="38"/>
  <c r="R4751" i="38"/>
  <c r="S4751" i="38"/>
  <c r="T4751" i="38"/>
  <c r="M4752" i="38"/>
  <c r="Q4751" i="38"/>
  <c r="O4751" i="38"/>
  <c r="N4751" i="38"/>
  <c r="P4751" i="38"/>
  <c r="T4752" i="38"/>
  <c r="Q4752" i="38"/>
  <c r="S4752" i="38"/>
  <c r="M4753" i="38"/>
  <c r="R4752" i="38"/>
  <c r="O4752" i="38"/>
  <c r="N4752" i="38"/>
  <c r="P4752" i="38"/>
  <c r="R4753" i="38"/>
  <c r="T4753" i="38"/>
  <c r="M4754" i="38"/>
  <c r="Q4753" i="38"/>
  <c r="S4753" i="38"/>
  <c r="O4753" i="38"/>
  <c r="P4753" i="38"/>
  <c r="N4753" i="38"/>
  <c r="M4755" i="38"/>
  <c r="S4754" i="38"/>
  <c r="T4754" i="38"/>
  <c r="Q4754" i="38"/>
  <c r="R4754" i="38"/>
  <c r="O4754" i="38"/>
  <c r="P4754" i="38"/>
  <c r="N4754" i="38"/>
  <c r="Q4755" i="38"/>
  <c r="M4756" i="38"/>
  <c r="R4755" i="38"/>
  <c r="S4755" i="38"/>
  <c r="T4755" i="38"/>
  <c r="O4755" i="38"/>
  <c r="P4755" i="38"/>
  <c r="N4755" i="38"/>
  <c r="M4757" i="38"/>
  <c r="R4756" i="38"/>
  <c r="S4756" i="38"/>
  <c r="Q4756" i="38"/>
  <c r="T4756" i="38"/>
  <c r="O4756" i="38"/>
  <c r="P4756" i="38"/>
  <c r="N4756" i="38"/>
  <c r="S4757" i="38"/>
  <c r="M4758" i="38"/>
  <c r="R4757" i="38"/>
  <c r="T4757" i="38"/>
  <c r="Q4757" i="38"/>
  <c r="O4757" i="38"/>
  <c r="P4757" i="38"/>
  <c r="N4757" i="38"/>
  <c r="S4758" i="38"/>
  <c r="M4759" i="38"/>
  <c r="Q4758" i="38"/>
  <c r="R4758" i="38"/>
  <c r="T4758" i="38"/>
  <c r="O4758" i="38"/>
  <c r="P4758" i="38"/>
  <c r="N4758" i="38"/>
  <c r="M4760" i="38"/>
  <c r="T4759" i="38"/>
  <c r="Q4759" i="38"/>
  <c r="S4759" i="38"/>
  <c r="R4759" i="38"/>
  <c r="O4759" i="38"/>
  <c r="P4759" i="38"/>
  <c r="N4759" i="38"/>
  <c r="M4761" i="38"/>
  <c r="T4760" i="38"/>
  <c r="R4760" i="38"/>
  <c r="Q4760" i="38"/>
  <c r="S4760" i="38"/>
  <c r="O4760" i="38"/>
  <c r="P4760" i="38"/>
  <c r="N4760" i="38"/>
  <c r="M4762" i="38"/>
  <c r="R4761" i="38"/>
  <c r="T4761" i="38"/>
  <c r="Q4761" i="38"/>
  <c r="S4761" i="38"/>
  <c r="O4761" i="38"/>
  <c r="P4761" i="38"/>
  <c r="N4761" i="38"/>
  <c r="M4763" i="38"/>
  <c r="S4762" i="38"/>
  <c r="R4762" i="38"/>
  <c r="T4762" i="38"/>
  <c r="Q4762" i="38"/>
  <c r="O4762" i="38"/>
  <c r="P4762" i="38"/>
  <c r="N4762" i="38"/>
  <c r="R4763" i="38"/>
  <c r="M4764" i="38"/>
  <c r="T4763" i="38"/>
  <c r="S4763" i="38"/>
  <c r="Q4763" i="38"/>
  <c r="O4763" i="38"/>
  <c r="P4763" i="38"/>
  <c r="N4763" i="38"/>
  <c r="R4764" i="38"/>
  <c r="Q4764" i="38"/>
  <c r="T4764" i="38"/>
  <c r="S4764" i="38"/>
  <c r="M4765" i="38"/>
  <c r="O4764" i="38"/>
  <c r="P4764" i="38"/>
  <c r="N4764" i="38"/>
  <c r="M4766" i="38"/>
  <c r="S4765" i="38"/>
  <c r="T4765" i="38"/>
  <c r="R4765" i="38"/>
  <c r="Q4765" i="38"/>
  <c r="O4765" i="38"/>
  <c r="N4765" i="38"/>
  <c r="P4765" i="38"/>
  <c r="R4766" i="38"/>
  <c r="T4766" i="38"/>
  <c r="Q4766" i="38"/>
  <c r="S4766" i="38"/>
  <c r="M4767" i="38"/>
  <c r="O4766" i="38"/>
  <c r="P4766" i="38"/>
  <c r="N4766" i="38"/>
  <c r="T4767" i="38"/>
  <c r="R4767" i="38"/>
  <c r="S4767" i="38"/>
  <c r="M4768" i="38"/>
  <c r="Q4767" i="38"/>
  <c r="O4767" i="38"/>
  <c r="P4767" i="38"/>
  <c r="N4767" i="38"/>
  <c r="S4768" i="38"/>
  <c r="R4768" i="38"/>
  <c r="M4769" i="38"/>
  <c r="Q4768" i="38"/>
  <c r="T4768" i="38"/>
  <c r="O4768" i="38"/>
  <c r="P4768" i="38"/>
  <c r="N4768" i="38"/>
  <c r="N4769" i="38"/>
  <c r="Q4769" i="38"/>
  <c r="M4770" i="38"/>
  <c r="T4769" i="38"/>
  <c r="S4769" i="38"/>
  <c r="R4769" i="38"/>
  <c r="O4769" i="38"/>
  <c r="P4769" i="38"/>
  <c r="M4771" i="38"/>
  <c r="S4770" i="38"/>
  <c r="Q4770" i="38"/>
  <c r="R4770" i="38"/>
  <c r="T4770" i="38"/>
  <c r="O4770" i="38"/>
  <c r="P4770" i="38"/>
  <c r="N4770" i="38"/>
  <c r="N4771" i="38"/>
  <c r="M4772" i="38"/>
  <c r="Q4771" i="38"/>
  <c r="R4771" i="38"/>
  <c r="T4771" i="38"/>
  <c r="S4771" i="38"/>
  <c r="O4771" i="38"/>
  <c r="P4771" i="38"/>
  <c r="T4772" i="38"/>
  <c r="S4772" i="38"/>
  <c r="M4773" i="38"/>
  <c r="R4772" i="38"/>
  <c r="Q4772" i="38"/>
  <c r="O4772" i="38"/>
  <c r="N4772" i="38"/>
  <c r="N4773" i="38"/>
  <c r="P4772" i="38"/>
  <c r="Q4773" i="38"/>
  <c r="T4773" i="38"/>
  <c r="M4774" i="38"/>
  <c r="R4773" i="38"/>
  <c r="S4773" i="38"/>
  <c r="O4773" i="38"/>
  <c r="P4773" i="38"/>
  <c r="M4775" i="38"/>
  <c r="Q4774" i="38"/>
  <c r="S4774" i="38"/>
  <c r="T4774" i="38"/>
  <c r="R4774" i="38"/>
  <c r="O4774" i="38"/>
  <c r="P4774" i="38"/>
  <c r="N4774" i="38"/>
  <c r="N4775" i="38"/>
  <c r="M4776" i="38"/>
  <c r="R4775" i="38"/>
  <c r="S4775" i="38"/>
  <c r="Q4775" i="38"/>
  <c r="T4775" i="38"/>
  <c r="O4775" i="38"/>
  <c r="P4775" i="38"/>
  <c r="R4776" i="38"/>
  <c r="T4776" i="38"/>
  <c r="Q4776" i="38"/>
  <c r="S4776" i="38"/>
  <c r="M4777" i="38"/>
  <c r="O4776" i="38"/>
  <c r="N4776" i="38"/>
  <c r="P4776" i="38"/>
  <c r="Q4777" i="38"/>
  <c r="T4777" i="38"/>
  <c r="M4778" i="38"/>
  <c r="S4777" i="38"/>
  <c r="R4777" i="38"/>
  <c r="O4777" i="38"/>
  <c r="N4777" i="38"/>
  <c r="P4777" i="38"/>
  <c r="M4779" i="38"/>
  <c r="Q4778" i="38"/>
  <c r="R4778" i="38"/>
  <c r="T4778" i="38"/>
  <c r="S4778" i="38"/>
  <c r="O4778" i="38"/>
  <c r="N4778" i="38"/>
  <c r="P4778" i="38"/>
  <c r="R4779" i="38"/>
  <c r="T4779" i="38"/>
  <c r="S4779" i="38"/>
  <c r="Q4779" i="38"/>
  <c r="M4780" i="38"/>
  <c r="O4779" i="38"/>
  <c r="N4779" i="38"/>
  <c r="P4779" i="38"/>
  <c r="S4780" i="38"/>
  <c r="Q4780" i="38"/>
  <c r="T4780" i="38"/>
  <c r="R4780" i="38"/>
  <c r="M4781" i="38"/>
  <c r="O4780" i="38"/>
  <c r="N4780" i="38"/>
  <c r="P4780" i="38"/>
  <c r="S4781" i="38"/>
  <c r="Q4781" i="38"/>
  <c r="M4782" i="38"/>
  <c r="R4781" i="38"/>
  <c r="T4781" i="38"/>
  <c r="O4781" i="38"/>
  <c r="N4781" i="38"/>
  <c r="P4781" i="38"/>
  <c r="M4783" i="38"/>
  <c r="S4782" i="38"/>
  <c r="Q4782" i="38"/>
  <c r="R4782" i="38"/>
  <c r="T4782" i="38"/>
  <c r="O4782" i="38"/>
  <c r="N4782" i="38"/>
  <c r="P4782" i="38"/>
  <c r="R4783" i="38"/>
  <c r="T4783" i="38"/>
  <c r="S4783" i="38"/>
  <c r="M4784" i="38"/>
  <c r="Q4783" i="38"/>
  <c r="O4783" i="38"/>
  <c r="N4783" i="38"/>
  <c r="M4785" i="38"/>
  <c r="S4784" i="38"/>
  <c r="T4784" i="38"/>
  <c r="R4784" i="38"/>
  <c r="Q4784" i="38"/>
  <c r="O4784" i="38"/>
  <c r="N4784" i="38"/>
  <c r="P4783" i="38"/>
  <c r="P4784" i="38"/>
  <c r="M4786" i="38"/>
  <c r="Q4785" i="38"/>
  <c r="R4785" i="38"/>
  <c r="T4785" i="38"/>
  <c r="S4785" i="38"/>
  <c r="O4785" i="38"/>
  <c r="N4785" i="38"/>
  <c r="P4785" i="38"/>
  <c r="T4786" i="38"/>
  <c r="M4787" i="38"/>
  <c r="S4786" i="38"/>
  <c r="R4786" i="38"/>
  <c r="Q4786" i="38"/>
  <c r="O4786" i="38"/>
  <c r="N4786" i="38"/>
  <c r="P4786" i="38"/>
  <c r="M4788" i="38"/>
  <c r="S4787" i="38"/>
  <c r="Q4787" i="38"/>
  <c r="R4787" i="38"/>
  <c r="T4787" i="38"/>
  <c r="O4787" i="38"/>
  <c r="N4787" i="38"/>
  <c r="S4788" i="38"/>
  <c r="T4788" i="38"/>
  <c r="M4789" i="38"/>
  <c r="R4788" i="38"/>
  <c r="Q4788" i="38"/>
  <c r="O4788" i="38"/>
  <c r="N4788" i="38"/>
  <c r="P4787" i="38"/>
  <c r="P4788" i="38"/>
  <c r="R4789" i="38"/>
  <c r="Q4789" i="38"/>
  <c r="T4789" i="38"/>
  <c r="M4790" i="38"/>
  <c r="S4789" i="38"/>
  <c r="O4789" i="38"/>
  <c r="N4789" i="38"/>
  <c r="P4789" i="38"/>
  <c r="T4790" i="38"/>
  <c r="M4791" i="38"/>
  <c r="S4790" i="38"/>
  <c r="R4790" i="38"/>
  <c r="Q4790" i="38"/>
  <c r="O4790" i="38"/>
  <c r="N4790" i="38"/>
  <c r="P4790" i="38"/>
  <c r="S4791" i="38"/>
  <c r="M4792" i="38"/>
  <c r="T4791" i="38"/>
  <c r="Q4791" i="38"/>
  <c r="R4791" i="38"/>
  <c r="O4791" i="38"/>
  <c r="N4791" i="38"/>
  <c r="P4791" i="38"/>
  <c r="M4793" i="38"/>
  <c r="R4792" i="38"/>
  <c r="Q4792" i="38"/>
  <c r="S4792" i="38"/>
  <c r="T4792" i="38"/>
  <c r="O4792" i="38"/>
  <c r="N4792" i="38"/>
  <c r="S4793" i="38"/>
  <c r="R4793" i="38"/>
  <c r="Q4793" i="38"/>
  <c r="M4794" i="38"/>
  <c r="T4793" i="38"/>
  <c r="O4793" i="38"/>
  <c r="N4793" i="38"/>
  <c r="P4792" i="38"/>
  <c r="P4793" i="38"/>
  <c r="T4794" i="38"/>
  <c r="S4794" i="38"/>
  <c r="Q4794" i="38"/>
  <c r="M4795" i="38"/>
  <c r="R4794" i="38"/>
  <c r="O4794" i="38"/>
  <c r="N4794" i="38"/>
  <c r="P4794" i="38"/>
  <c r="S4795" i="38"/>
  <c r="Q4795" i="38"/>
  <c r="T4795" i="38"/>
  <c r="R4795" i="38"/>
  <c r="M4796" i="38"/>
  <c r="O4795" i="38"/>
  <c r="N4795" i="38"/>
  <c r="R4796" i="38"/>
  <c r="Q4796" i="38"/>
  <c r="S4796" i="38"/>
  <c r="M4797" i="38"/>
  <c r="T4796" i="38"/>
  <c r="O4796" i="38"/>
  <c r="N4796" i="38"/>
  <c r="P4795" i="38"/>
  <c r="P4796" i="38"/>
  <c r="Q4797" i="38"/>
  <c r="M4798" i="38"/>
  <c r="R4797" i="38"/>
  <c r="T4797" i="38"/>
  <c r="S4797" i="38"/>
  <c r="O4797" i="38"/>
  <c r="N4797" i="38"/>
  <c r="P4797" i="38"/>
  <c r="S4798" i="38"/>
  <c r="M4799" i="38"/>
  <c r="Q4798" i="38"/>
  <c r="R4798" i="38"/>
  <c r="T4798" i="38"/>
  <c r="O4798" i="38"/>
  <c r="N4798" i="38"/>
  <c r="P4798" i="38"/>
  <c r="T4799" i="38"/>
  <c r="M4800" i="38"/>
  <c r="R4799" i="38"/>
  <c r="S4799" i="38"/>
  <c r="Q4799" i="38"/>
  <c r="O4799" i="38"/>
  <c r="N4799" i="38"/>
  <c r="P4799" i="38"/>
  <c r="Q4800" i="38"/>
  <c r="T4800" i="38"/>
  <c r="R4800" i="38"/>
  <c r="M4801" i="38"/>
  <c r="S4800" i="38"/>
  <c r="O4800" i="38"/>
  <c r="P4800" i="38"/>
  <c r="N4800" i="38"/>
  <c r="S4801" i="38"/>
  <c r="R4801" i="38"/>
  <c r="M4802" i="38"/>
  <c r="Q4801" i="38"/>
  <c r="T4801" i="38"/>
  <c r="O4801" i="38"/>
  <c r="N4801" i="38"/>
  <c r="P4801" i="38"/>
  <c r="S4802" i="38"/>
  <c r="T4802" i="38"/>
  <c r="M4803" i="38"/>
  <c r="R4802" i="38"/>
  <c r="Q4802" i="38"/>
  <c r="O4802" i="38"/>
  <c r="P4802" i="38"/>
  <c r="N4802" i="38"/>
  <c r="M4804" i="38"/>
  <c r="Q4803" i="38"/>
  <c r="T4803" i="38"/>
  <c r="R4803" i="38"/>
  <c r="S4803" i="38"/>
  <c r="O4803" i="38"/>
  <c r="P4803" i="38"/>
  <c r="N4803" i="38"/>
  <c r="Q4804" i="38"/>
  <c r="M4805" i="38"/>
  <c r="R4804" i="38"/>
  <c r="T4804" i="38"/>
  <c r="S4804" i="38"/>
  <c r="O4804" i="38"/>
  <c r="N4804" i="38"/>
  <c r="P4804" i="38"/>
  <c r="M4806" i="38"/>
  <c r="T4805" i="38"/>
  <c r="R4805" i="38"/>
  <c r="S4805" i="38"/>
  <c r="Q4805" i="38"/>
  <c r="O4805" i="38"/>
  <c r="N4805" i="38"/>
  <c r="P4805" i="38"/>
  <c r="T4806" i="38"/>
  <c r="M4807" i="38"/>
  <c r="S4806" i="38"/>
  <c r="Q4806" i="38"/>
  <c r="R4806" i="38"/>
  <c r="O4806" i="38"/>
  <c r="N4806" i="38"/>
  <c r="P4806" i="38"/>
  <c r="M4808" i="38"/>
  <c r="R4807" i="38"/>
  <c r="T4807" i="38"/>
  <c r="S4807" i="38"/>
  <c r="Q4807" i="38"/>
  <c r="O4807" i="38"/>
  <c r="N4807" i="38"/>
  <c r="P4807" i="38"/>
  <c r="S4808" i="38"/>
  <c r="T4808" i="38"/>
  <c r="Q4808" i="38"/>
  <c r="M4809" i="38"/>
  <c r="R4808" i="38"/>
  <c r="O4808" i="38"/>
  <c r="N4808" i="38"/>
  <c r="P4808" i="38"/>
  <c r="Q4809" i="38"/>
  <c r="S4809" i="38"/>
  <c r="T4809" i="38"/>
  <c r="M4810" i="38"/>
  <c r="R4809" i="38"/>
  <c r="O4809" i="38"/>
  <c r="P4809" i="38"/>
  <c r="N4809" i="38"/>
  <c r="T4810" i="38"/>
  <c r="R4810" i="38"/>
  <c r="M4811" i="38"/>
  <c r="S4810" i="38"/>
  <c r="Q4810" i="38"/>
  <c r="O4810" i="38"/>
  <c r="P4810" i="38"/>
  <c r="N4810" i="38"/>
  <c r="N4811" i="38"/>
  <c r="S4811" i="38"/>
  <c r="Q4811" i="38"/>
  <c r="R4811" i="38"/>
  <c r="T4811" i="38"/>
  <c r="M4812" i="38"/>
  <c r="N4812" i="38"/>
  <c r="O4811" i="38"/>
  <c r="P4811" i="38"/>
  <c r="T4812" i="38"/>
  <c r="R4812" i="38"/>
  <c r="M4813" i="38"/>
  <c r="Q4812" i="38"/>
  <c r="S4812" i="38"/>
  <c r="O4812" i="38"/>
  <c r="P4812" i="38"/>
  <c r="M4814" i="38"/>
  <c r="T4813" i="38"/>
  <c r="R4813" i="38"/>
  <c r="Q4813" i="38"/>
  <c r="S4813" i="38"/>
  <c r="O4813" i="38"/>
  <c r="P4813" i="38"/>
  <c r="N4813" i="38"/>
  <c r="N4814" i="38"/>
  <c r="T4814" i="38"/>
  <c r="M4815" i="38"/>
  <c r="S4814" i="38"/>
  <c r="R4814" i="38"/>
  <c r="Q4814" i="38"/>
  <c r="O4814" i="38"/>
  <c r="P4814" i="38"/>
  <c r="R4815" i="38"/>
  <c r="Q4815" i="38"/>
  <c r="T4815" i="38"/>
  <c r="S4815" i="38"/>
  <c r="M4816" i="38"/>
  <c r="O4815" i="38"/>
  <c r="P4815" i="38"/>
  <c r="N4815" i="38"/>
  <c r="N4816" i="38"/>
  <c r="S4816" i="38"/>
  <c r="M4817" i="38"/>
  <c r="Q4816" i="38"/>
  <c r="R4816" i="38"/>
  <c r="T4816" i="38"/>
  <c r="O4816" i="38"/>
  <c r="P4816" i="38"/>
  <c r="Q4817" i="38"/>
  <c r="S4817" i="38"/>
  <c r="M4818" i="38"/>
  <c r="R4817" i="38"/>
  <c r="T4817" i="38"/>
  <c r="O4817" i="38"/>
  <c r="P4817" i="38"/>
  <c r="N4817" i="38"/>
  <c r="N4818" i="38"/>
  <c r="M4819" i="38"/>
  <c r="T4818" i="38"/>
  <c r="S4818" i="38"/>
  <c r="R4818" i="38"/>
  <c r="Q4818" i="38"/>
  <c r="O4818" i="38"/>
  <c r="P4818" i="38"/>
  <c r="S4819" i="38"/>
  <c r="R4819" i="38"/>
  <c r="T4819" i="38"/>
  <c r="M4820" i="38"/>
  <c r="Q4819" i="38"/>
  <c r="O4819" i="38"/>
  <c r="P4819" i="38"/>
  <c r="N4819" i="38"/>
  <c r="N4820" i="38"/>
  <c r="S4820" i="38"/>
  <c r="M4821" i="38"/>
  <c r="T4820" i="38"/>
  <c r="R4820" i="38"/>
  <c r="Q4820" i="38"/>
  <c r="O4820" i="38"/>
  <c r="P4820" i="38"/>
  <c r="M4822" i="38"/>
  <c r="T4821" i="38"/>
  <c r="R4821" i="38"/>
  <c r="S4821" i="38"/>
  <c r="Q4821" i="38"/>
  <c r="O4821" i="38"/>
  <c r="P4821" i="38"/>
  <c r="N4821" i="38"/>
  <c r="N4822" i="38"/>
  <c r="R4822" i="38"/>
  <c r="Q4822" i="38"/>
  <c r="T4822" i="38"/>
  <c r="S4822" i="38"/>
  <c r="M4823" i="38"/>
  <c r="O4822" i="38"/>
  <c r="P4822" i="38"/>
  <c r="S4823" i="38"/>
  <c r="Q4823" i="38"/>
  <c r="T4823" i="38"/>
  <c r="R4823" i="38"/>
  <c r="M4824" i="38"/>
  <c r="O4823" i="38"/>
  <c r="P4823" i="38"/>
  <c r="N4823" i="38"/>
  <c r="M4825" i="38"/>
  <c r="R4824" i="38"/>
  <c r="T4824" i="38"/>
  <c r="Q4824" i="38"/>
  <c r="S4824" i="38"/>
  <c r="O4824" i="38"/>
  <c r="N4824" i="38"/>
  <c r="P4824" i="38"/>
  <c r="Q4825" i="38"/>
  <c r="T4825" i="38"/>
  <c r="S4825" i="38"/>
  <c r="M4826" i="38"/>
  <c r="R4825" i="38"/>
  <c r="O4825" i="38"/>
  <c r="P4825" i="38"/>
  <c r="N4825" i="38"/>
  <c r="R4826" i="38"/>
  <c r="T4826" i="38"/>
  <c r="Q4826" i="38"/>
  <c r="S4826" i="38"/>
  <c r="M4827" i="38"/>
  <c r="O4826" i="38"/>
  <c r="P4826" i="38"/>
  <c r="N4826" i="38"/>
  <c r="Q4827" i="38"/>
  <c r="T4827" i="38"/>
  <c r="M4828" i="38"/>
  <c r="R4827" i="38"/>
  <c r="S4827" i="38"/>
  <c r="O4827" i="38"/>
  <c r="P4827" i="38"/>
  <c r="N4827" i="38"/>
  <c r="R4828" i="38"/>
  <c r="Q4828" i="38"/>
  <c r="S4828" i="38"/>
  <c r="M4829" i="38"/>
  <c r="T4828" i="38"/>
  <c r="O4828" i="38"/>
  <c r="P4828" i="38"/>
  <c r="N4828" i="38"/>
  <c r="Q4829" i="38"/>
  <c r="T4829" i="38"/>
  <c r="S4829" i="38"/>
  <c r="R4829" i="38"/>
  <c r="M4830" i="38"/>
  <c r="O4829" i="38"/>
  <c r="P4829" i="38"/>
  <c r="N4829" i="38"/>
  <c r="T4830" i="38"/>
  <c r="R4830" i="38"/>
  <c r="S4830" i="38"/>
  <c r="M4831" i="38"/>
  <c r="Q4830" i="38"/>
  <c r="O4830" i="38"/>
  <c r="N4830" i="38"/>
  <c r="P4830" i="38"/>
  <c r="M4832" i="38"/>
  <c r="S4831" i="38"/>
  <c r="R4831" i="38"/>
  <c r="Q4831" i="38"/>
  <c r="T4831" i="38"/>
  <c r="O4831" i="38"/>
  <c r="P4831" i="38"/>
  <c r="N4831" i="38"/>
  <c r="S4832" i="38"/>
  <c r="M4833" i="38"/>
  <c r="R4832" i="38"/>
  <c r="T4832" i="38"/>
  <c r="Q4832" i="38"/>
  <c r="O4832" i="38"/>
  <c r="N4832" i="38"/>
  <c r="P4832" i="38"/>
  <c r="M4834" i="38"/>
  <c r="R4833" i="38"/>
  <c r="Q4833" i="38"/>
  <c r="T4833" i="38"/>
  <c r="S4833" i="38"/>
  <c r="O4833" i="38"/>
  <c r="P4833" i="38"/>
  <c r="N4833" i="38"/>
  <c r="T4834" i="38"/>
  <c r="S4834" i="38"/>
  <c r="Q4834" i="38"/>
  <c r="R4834" i="38"/>
  <c r="M4835" i="38"/>
  <c r="O4834" i="38"/>
  <c r="N4834" i="38"/>
  <c r="P4834" i="38"/>
  <c r="M4836" i="38"/>
  <c r="Q4835" i="38"/>
  <c r="R4835" i="38"/>
  <c r="S4835" i="38"/>
  <c r="T4835" i="38"/>
  <c r="O4835" i="38"/>
  <c r="P4835" i="38"/>
  <c r="N4835" i="38"/>
  <c r="Q4836" i="38"/>
  <c r="S4836" i="38"/>
  <c r="R4836" i="38"/>
  <c r="T4836" i="38"/>
  <c r="M4837" i="38"/>
  <c r="O4836" i="38"/>
  <c r="N4836" i="38"/>
  <c r="P4836" i="38"/>
  <c r="M4838" i="38"/>
  <c r="R4837" i="38"/>
  <c r="Q4837" i="38"/>
  <c r="T4837" i="38"/>
  <c r="S4837" i="38"/>
  <c r="O4837" i="38"/>
  <c r="P4837" i="38"/>
  <c r="N4837" i="38"/>
  <c r="R4838" i="38"/>
  <c r="T4838" i="38"/>
  <c r="S4838" i="38"/>
  <c r="M4839" i="38"/>
  <c r="Q4838" i="38"/>
  <c r="O4838" i="38"/>
  <c r="N4838" i="38"/>
  <c r="P4838" i="38"/>
  <c r="S4839" i="38"/>
  <c r="Q4839" i="38"/>
  <c r="T4839" i="38"/>
  <c r="M4840" i="38"/>
  <c r="R4839" i="38"/>
  <c r="O4839" i="38"/>
  <c r="P4839" i="38"/>
  <c r="N4839" i="38"/>
  <c r="R4840" i="38"/>
  <c r="Q4840" i="38"/>
  <c r="T4840" i="38"/>
  <c r="S4840" i="38"/>
  <c r="M4841" i="38"/>
  <c r="O4840" i="38"/>
  <c r="N4840" i="38"/>
  <c r="P4840" i="38"/>
  <c r="R4841" i="38"/>
  <c r="Q4841" i="38"/>
  <c r="M4842" i="38"/>
  <c r="T4841" i="38"/>
  <c r="S4841" i="38"/>
  <c r="O4841" i="38"/>
  <c r="P4841" i="38"/>
  <c r="N4841" i="38"/>
  <c r="T4842" i="38"/>
  <c r="Q4842" i="38"/>
  <c r="R4842" i="38"/>
  <c r="S4842" i="38"/>
  <c r="M4843" i="38"/>
  <c r="O4842" i="38"/>
  <c r="P4842" i="38"/>
  <c r="N4842" i="38"/>
  <c r="T4843" i="38"/>
  <c r="M4844" i="38"/>
  <c r="S4843" i="38"/>
  <c r="Q4843" i="38"/>
  <c r="R4843" i="38"/>
  <c r="O4843" i="38"/>
  <c r="P4843" i="38"/>
  <c r="N4843" i="38"/>
  <c r="S4844" i="38"/>
  <c r="Q4844" i="38"/>
  <c r="M4845" i="38"/>
  <c r="T4844" i="38"/>
  <c r="R4844" i="38"/>
  <c r="O4844" i="38"/>
  <c r="P4844" i="38"/>
  <c r="N4844" i="38"/>
  <c r="R4845" i="38"/>
  <c r="T4845" i="38"/>
  <c r="S4845" i="38"/>
  <c r="M4846" i="38"/>
  <c r="Q4845" i="38"/>
  <c r="O4845" i="38"/>
  <c r="P4845" i="38"/>
  <c r="N4845" i="38"/>
  <c r="T4846" i="38"/>
  <c r="S4846" i="38"/>
  <c r="M4847" i="38"/>
  <c r="R4846" i="38"/>
  <c r="Q4846" i="38"/>
  <c r="O4846" i="38"/>
  <c r="P4846" i="38"/>
  <c r="N4846" i="38"/>
  <c r="M4848" i="38"/>
  <c r="S4847" i="38"/>
  <c r="R4847" i="38"/>
  <c r="Q4847" i="38"/>
  <c r="T4847" i="38"/>
  <c r="O4847" i="38"/>
  <c r="P4847" i="38"/>
  <c r="N4847" i="38"/>
  <c r="T4848" i="38"/>
  <c r="S4848" i="38"/>
  <c r="R4848" i="38"/>
  <c r="Q4848" i="38"/>
  <c r="M4849" i="38"/>
  <c r="O4848" i="38"/>
  <c r="P4848" i="38"/>
  <c r="N4848" i="38"/>
  <c r="M4850" i="38"/>
  <c r="S4849" i="38"/>
  <c r="T4849" i="38"/>
  <c r="R4849" i="38"/>
  <c r="Q4849" i="38"/>
  <c r="O4849" i="38"/>
  <c r="P4849" i="38"/>
  <c r="N4849" i="38"/>
  <c r="S4850" i="38"/>
  <c r="T4850" i="38"/>
  <c r="M4851" i="38"/>
  <c r="R4850" i="38"/>
  <c r="Q4850" i="38"/>
  <c r="O4850" i="38"/>
  <c r="P4850" i="38"/>
  <c r="N4850" i="38"/>
  <c r="S4851" i="38"/>
  <c r="Q4851" i="38"/>
  <c r="R4851" i="38"/>
  <c r="T4851" i="38"/>
  <c r="M4852" i="38"/>
  <c r="O4851" i="38"/>
  <c r="P4851" i="38"/>
  <c r="N4851" i="38"/>
  <c r="S4852" i="38"/>
  <c r="M4853" i="38"/>
  <c r="Q4852" i="38"/>
  <c r="T4852" i="38"/>
  <c r="R4852" i="38"/>
  <c r="O4852" i="38"/>
  <c r="P4852" i="38"/>
  <c r="N4852" i="38"/>
  <c r="N4853" i="38"/>
  <c r="M4854" i="38"/>
  <c r="R4853" i="38"/>
  <c r="S4853" i="38"/>
  <c r="T4853" i="38"/>
  <c r="Q4853" i="38"/>
  <c r="O4853" i="38"/>
  <c r="P4853" i="38"/>
  <c r="M4855" i="38"/>
  <c r="Q4854" i="38"/>
  <c r="R4854" i="38"/>
  <c r="T4854" i="38"/>
  <c r="S4854" i="38"/>
  <c r="O4854" i="38"/>
  <c r="P4854" i="38"/>
  <c r="N4854" i="38"/>
  <c r="N4855" i="38"/>
  <c r="T4855" i="38"/>
  <c r="S4855" i="38"/>
  <c r="R4855" i="38"/>
  <c r="M4856" i="38"/>
  <c r="Q4855" i="38"/>
  <c r="O4855" i="38"/>
  <c r="P4855" i="38"/>
  <c r="Q4856" i="38"/>
  <c r="R4856" i="38"/>
  <c r="T4856" i="38"/>
  <c r="M4857" i="38"/>
  <c r="S4856" i="38"/>
  <c r="O4856" i="38"/>
  <c r="P4856" i="38"/>
  <c r="N4856" i="38"/>
  <c r="S4857" i="38"/>
  <c r="Q4857" i="38"/>
  <c r="M4858" i="38"/>
  <c r="T4857" i="38"/>
  <c r="R4857" i="38"/>
  <c r="O4857" i="38"/>
  <c r="P4857" i="38"/>
  <c r="N4857" i="38"/>
  <c r="N4858" i="38"/>
  <c r="R4858" i="38"/>
  <c r="S4858" i="38"/>
  <c r="M4859" i="38"/>
  <c r="Q4858" i="38"/>
  <c r="T4858" i="38"/>
  <c r="O4858" i="38"/>
  <c r="P4858" i="38"/>
  <c r="R4859" i="38"/>
  <c r="T4859" i="38"/>
  <c r="M4860" i="38"/>
  <c r="S4859" i="38"/>
  <c r="Q4859" i="38"/>
  <c r="O4859" i="38"/>
  <c r="P4859" i="38"/>
  <c r="N4859" i="38"/>
  <c r="Q4860" i="38"/>
  <c r="S4860" i="38"/>
  <c r="R4860" i="38"/>
  <c r="T4860" i="38"/>
  <c r="M4861" i="38"/>
  <c r="O4860" i="38"/>
  <c r="P4860" i="38"/>
  <c r="N4860" i="38"/>
  <c r="N4861" i="38"/>
  <c r="R4861" i="38"/>
  <c r="T4861" i="38"/>
  <c r="S4861" i="38"/>
  <c r="Q4861" i="38"/>
  <c r="M4862" i="38"/>
  <c r="O4861" i="38"/>
  <c r="P4861" i="38"/>
  <c r="R4862" i="38"/>
  <c r="M4863" i="38"/>
  <c r="T4862" i="38"/>
  <c r="Q4862" i="38"/>
  <c r="S4862" i="38"/>
  <c r="O4862" i="38"/>
  <c r="P4862" i="38"/>
  <c r="N4862" i="38"/>
  <c r="N4863" i="38"/>
  <c r="M4864" i="38"/>
  <c r="R4863" i="38"/>
  <c r="S4863" i="38"/>
  <c r="Q4863" i="38"/>
  <c r="T4863" i="38"/>
  <c r="O4863" i="38"/>
  <c r="P4863" i="38"/>
  <c r="M4865" i="38"/>
  <c r="Q4864" i="38"/>
  <c r="R4864" i="38"/>
  <c r="T4864" i="38"/>
  <c r="S4864" i="38"/>
  <c r="O4864" i="38"/>
  <c r="N4864" i="38"/>
  <c r="N4865" i="38"/>
  <c r="P4864" i="38"/>
  <c r="T4865" i="38"/>
  <c r="M4866" i="38"/>
  <c r="S4865" i="38"/>
  <c r="Q4865" i="38"/>
  <c r="R4865" i="38"/>
  <c r="O4865" i="38"/>
  <c r="P4865" i="38"/>
  <c r="T4866" i="38"/>
  <c r="R4866" i="38"/>
  <c r="S4866" i="38"/>
  <c r="M4867" i="38"/>
  <c r="Q4866" i="38"/>
  <c r="O4866" i="38"/>
  <c r="P4866" i="38"/>
  <c r="N4866" i="38"/>
  <c r="N4867" i="38"/>
  <c r="R4867" i="38"/>
  <c r="T4867" i="38"/>
  <c r="Q4867" i="38"/>
  <c r="M4868" i="38"/>
  <c r="S4867" i="38"/>
  <c r="O4867" i="38"/>
  <c r="P4867" i="38"/>
  <c r="R4868" i="38"/>
  <c r="T4868" i="38"/>
  <c r="S4868" i="38"/>
  <c r="M4869" i="38"/>
  <c r="Q4868" i="38"/>
  <c r="O4868" i="38"/>
  <c r="N4868" i="38"/>
  <c r="P4868" i="38"/>
  <c r="Q4869" i="38"/>
  <c r="T4869" i="38"/>
  <c r="M4870" i="38"/>
  <c r="S4869" i="38"/>
  <c r="R4869" i="38"/>
  <c r="O4869" i="38"/>
  <c r="P4869" i="38"/>
  <c r="N4869" i="38"/>
  <c r="M4871" i="38"/>
  <c r="R4870" i="38"/>
  <c r="Q4870" i="38"/>
  <c r="S4870" i="38"/>
  <c r="T4870" i="38"/>
  <c r="O4870" i="38"/>
  <c r="P4870" i="38"/>
  <c r="N4870" i="38"/>
  <c r="S4871" i="38"/>
  <c r="T4871" i="38"/>
  <c r="R4871" i="38"/>
  <c r="M4872" i="38"/>
  <c r="Q4871" i="38"/>
  <c r="O4871" i="38"/>
  <c r="P4871" i="38"/>
  <c r="N4871" i="38"/>
  <c r="M4873" i="38"/>
  <c r="Q4872" i="38"/>
  <c r="S4872" i="38"/>
  <c r="R4872" i="38"/>
  <c r="T4872" i="38"/>
  <c r="O4872" i="38"/>
  <c r="P4872" i="38"/>
  <c r="N4872" i="38"/>
  <c r="Q4873" i="38"/>
  <c r="S4873" i="38"/>
  <c r="M4874" i="38"/>
  <c r="R4873" i="38"/>
  <c r="T4873" i="38"/>
  <c r="O4873" i="38"/>
  <c r="N4873" i="38"/>
  <c r="P4873" i="38"/>
  <c r="S4874" i="38"/>
  <c r="R4874" i="38"/>
  <c r="T4874" i="38"/>
  <c r="M4875" i="38"/>
  <c r="Q4874" i="38"/>
  <c r="O4874" i="38"/>
  <c r="P4874" i="38"/>
  <c r="N4874" i="38"/>
  <c r="S4875" i="38"/>
  <c r="M4876" i="38"/>
  <c r="Q4875" i="38"/>
  <c r="R4875" i="38"/>
  <c r="T4875" i="38"/>
  <c r="O4875" i="38"/>
  <c r="P4875" i="38"/>
  <c r="N4875" i="38"/>
  <c r="Q4876" i="38"/>
  <c r="T4876" i="38"/>
  <c r="S4876" i="38"/>
  <c r="M4877" i="38"/>
  <c r="R4876" i="38"/>
  <c r="O4876" i="38"/>
  <c r="P4876" i="38"/>
  <c r="N4876" i="38"/>
  <c r="T4877" i="38"/>
  <c r="S4877" i="38"/>
  <c r="R4877" i="38"/>
  <c r="M4878" i="38"/>
  <c r="Q4877" i="38"/>
  <c r="O4877" i="38"/>
  <c r="P4877" i="38"/>
  <c r="N4877" i="38"/>
  <c r="N4878" i="38"/>
  <c r="S4878" i="38"/>
  <c r="M4879" i="38"/>
  <c r="T4878" i="38"/>
  <c r="R4878" i="38"/>
  <c r="Q4878" i="38"/>
  <c r="O4878" i="38"/>
  <c r="P4878" i="38"/>
  <c r="R4879" i="38"/>
  <c r="M4880" i="38"/>
  <c r="Q4879" i="38"/>
  <c r="S4879" i="38"/>
  <c r="T4879" i="38"/>
  <c r="O4879" i="38"/>
  <c r="P4879" i="38"/>
  <c r="N4879" i="38"/>
  <c r="S4880" i="38"/>
  <c r="M4881" i="38"/>
  <c r="T4880" i="38"/>
  <c r="Q4880" i="38"/>
  <c r="R4880" i="38"/>
  <c r="O4880" i="38"/>
  <c r="P4880" i="38"/>
  <c r="N4880" i="38"/>
  <c r="S4881" i="38"/>
  <c r="Q4881" i="38"/>
  <c r="M4882" i="38"/>
  <c r="R4881" i="38"/>
  <c r="T4881" i="38"/>
  <c r="O4881" i="38"/>
  <c r="P4881" i="38"/>
  <c r="N4881" i="38"/>
  <c r="M4883" i="38"/>
  <c r="Q4882" i="38"/>
  <c r="S4882" i="38"/>
  <c r="T4882" i="38"/>
  <c r="R4882" i="38"/>
  <c r="O4882" i="38"/>
  <c r="P4882" i="38"/>
  <c r="N4882" i="38"/>
  <c r="R4883" i="38"/>
  <c r="M4884" i="38"/>
  <c r="T4883" i="38"/>
  <c r="Q4883" i="38"/>
  <c r="S4883" i="38"/>
  <c r="O4883" i="38"/>
  <c r="P4883" i="38"/>
  <c r="N4883" i="38"/>
  <c r="T4884" i="38"/>
  <c r="S4884" i="38"/>
  <c r="R4884" i="38"/>
  <c r="Q4884" i="38"/>
  <c r="M4885" i="38"/>
  <c r="O4884" i="38"/>
  <c r="P4884" i="38"/>
  <c r="N4884" i="38"/>
  <c r="M4886" i="38"/>
  <c r="R4885" i="38"/>
  <c r="Q4885" i="38"/>
  <c r="T4885" i="38"/>
  <c r="S4885" i="38"/>
  <c r="O4885" i="38"/>
  <c r="P4885" i="38"/>
  <c r="N4885" i="38"/>
  <c r="T4886" i="38"/>
  <c r="S4886" i="38"/>
  <c r="M4887" i="38"/>
  <c r="R4886" i="38"/>
  <c r="Q4886" i="38"/>
  <c r="O4886" i="38"/>
  <c r="P4886" i="38"/>
  <c r="N4886" i="38"/>
  <c r="M4888" i="38"/>
  <c r="S4887" i="38"/>
  <c r="Q4887" i="38"/>
  <c r="R4887" i="38"/>
  <c r="T4887" i="38"/>
  <c r="O4887" i="38"/>
  <c r="P4887" i="38"/>
  <c r="N4887" i="38"/>
  <c r="S4888" i="38"/>
  <c r="M4889" i="38"/>
  <c r="R4888" i="38"/>
  <c r="T4888" i="38"/>
  <c r="Q4888" i="38"/>
  <c r="O4888" i="38"/>
  <c r="P4888" i="38"/>
  <c r="N4888" i="38"/>
  <c r="R4889" i="38"/>
  <c r="M4890" i="38"/>
  <c r="Q4889" i="38"/>
  <c r="T4889" i="38"/>
  <c r="S4889" i="38"/>
  <c r="O4889" i="38"/>
  <c r="P4889" i="38"/>
  <c r="N4889" i="38"/>
  <c r="N4890" i="38"/>
  <c r="R4890" i="38"/>
  <c r="Q4890" i="38"/>
  <c r="T4890" i="38"/>
  <c r="M4891" i="38"/>
  <c r="S4890" i="38"/>
  <c r="O4890" i="38"/>
  <c r="P4890" i="38"/>
  <c r="M4892" i="38"/>
  <c r="S4891" i="38"/>
  <c r="Q4891" i="38"/>
  <c r="T4891" i="38"/>
  <c r="R4891" i="38"/>
  <c r="O4891" i="38"/>
  <c r="P4891" i="38"/>
  <c r="N4891" i="38"/>
  <c r="Q4892" i="38"/>
  <c r="T4892" i="38"/>
  <c r="S4892" i="38"/>
  <c r="M4893" i="38"/>
  <c r="R4892" i="38"/>
  <c r="O4892" i="38"/>
  <c r="P4892" i="38"/>
  <c r="N4892" i="38"/>
  <c r="Q4893" i="38"/>
  <c r="T4893" i="38"/>
  <c r="S4893" i="38"/>
  <c r="M4894" i="38"/>
  <c r="R4893" i="38"/>
  <c r="O4893" i="38"/>
  <c r="P4893" i="38"/>
  <c r="N4893" i="38"/>
  <c r="N4894" i="38"/>
  <c r="Q4894" i="38"/>
  <c r="R4894" i="38"/>
  <c r="S4894" i="38"/>
  <c r="M4895" i="38"/>
  <c r="T4894" i="38"/>
  <c r="O4894" i="38"/>
  <c r="P4894" i="38"/>
  <c r="M4896" i="38"/>
  <c r="T4895" i="38"/>
  <c r="S4895" i="38"/>
  <c r="Q4895" i="38"/>
  <c r="R4895" i="38"/>
  <c r="O4895" i="38"/>
  <c r="P4895" i="38"/>
  <c r="N4895" i="38"/>
  <c r="N4896" i="38"/>
  <c r="Q4896" i="38"/>
  <c r="S4896" i="38"/>
  <c r="T4896" i="38"/>
  <c r="R4896" i="38"/>
  <c r="M4897" i="38"/>
  <c r="O4896" i="38"/>
  <c r="P4896" i="38"/>
  <c r="T4897" i="38"/>
  <c r="R4897" i="38"/>
  <c r="M4898" i="38"/>
  <c r="Q4897" i="38"/>
  <c r="S4897" i="38"/>
  <c r="O4897" i="38"/>
  <c r="P4897" i="38"/>
  <c r="N4897" i="38"/>
  <c r="T4898" i="38"/>
  <c r="R4898" i="38"/>
  <c r="S4898" i="38"/>
  <c r="M4899" i="38"/>
  <c r="Q4898" i="38"/>
  <c r="O4898" i="38"/>
  <c r="P4898" i="38"/>
  <c r="N4898" i="38"/>
  <c r="R4899" i="38"/>
  <c r="S4899" i="38"/>
  <c r="T4899" i="38"/>
  <c r="Q4899" i="38"/>
  <c r="M4900" i="38"/>
  <c r="O4899" i="38"/>
  <c r="P4899" i="38"/>
  <c r="N4899" i="38"/>
  <c r="T4900" i="38"/>
  <c r="S4900" i="38"/>
  <c r="R4900" i="38"/>
  <c r="M4901" i="38"/>
  <c r="Q4900" i="38"/>
  <c r="O4900" i="38"/>
  <c r="P4900" i="38"/>
  <c r="N4900" i="38"/>
  <c r="N4901" i="38"/>
  <c r="R4901" i="38"/>
  <c r="T4901" i="38"/>
  <c r="S4901" i="38"/>
  <c r="M4902" i="38"/>
  <c r="Q4901" i="38"/>
  <c r="O4901" i="38"/>
  <c r="P4901" i="38"/>
  <c r="Q4902" i="38"/>
  <c r="R4902" i="38"/>
  <c r="T4902" i="38"/>
  <c r="M4903" i="38"/>
  <c r="S4902" i="38"/>
  <c r="O4902" i="38"/>
  <c r="P4902" i="38"/>
  <c r="N4902" i="38"/>
  <c r="R4903" i="38"/>
  <c r="Q4903" i="38"/>
  <c r="M4904" i="38"/>
  <c r="S4903" i="38"/>
  <c r="T4903" i="38"/>
  <c r="O4903" i="38"/>
  <c r="P4903" i="38"/>
  <c r="N4903" i="38"/>
  <c r="N4904" i="38"/>
  <c r="M4905" i="38"/>
  <c r="T4904" i="38"/>
  <c r="Q4904" i="38"/>
  <c r="S4904" i="38"/>
  <c r="R4904" i="38"/>
  <c r="O4904" i="38"/>
  <c r="P4904" i="38"/>
  <c r="Q4905" i="38"/>
  <c r="M4906" i="38"/>
  <c r="T4905" i="38"/>
  <c r="R4905" i="38"/>
  <c r="S4905" i="38"/>
  <c r="O4905" i="38"/>
  <c r="P4905" i="38"/>
  <c r="N4905" i="38"/>
  <c r="N4906" i="38"/>
  <c r="T4906" i="38"/>
  <c r="Q4906" i="38"/>
  <c r="S4906" i="38"/>
  <c r="M4907" i="38"/>
  <c r="R4906" i="38"/>
  <c r="O4906" i="38"/>
  <c r="P4906" i="38"/>
  <c r="T4907" i="38"/>
  <c r="S4907" i="38"/>
  <c r="M4908" i="38"/>
  <c r="R4907" i="38"/>
  <c r="Q4907" i="38"/>
  <c r="O4907" i="38"/>
  <c r="P4907" i="38"/>
  <c r="N4907" i="38"/>
  <c r="N4908" i="38"/>
  <c r="N4909" i="38"/>
  <c r="M4909" i="38"/>
  <c r="T4908" i="38"/>
  <c r="R4908" i="38"/>
  <c r="S4908" i="38"/>
  <c r="Q4908" i="38"/>
  <c r="O4908" i="38"/>
  <c r="P4908" i="38"/>
  <c r="M4910" i="38"/>
  <c r="Q4909" i="38"/>
  <c r="S4909" i="38"/>
  <c r="R4909" i="38"/>
  <c r="T4909" i="38"/>
  <c r="O4909" i="38"/>
  <c r="P4909" i="38"/>
  <c r="Q4910" i="38"/>
  <c r="T4910" i="38"/>
  <c r="S4910" i="38"/>
  <c r="M4911" i="38"/>
  <c r="R4910" i="38"/>
  <c r="O4910" i="38"/>
  <c r="P4910" i="38"/>
  <c r="N4910" i="38"/>
  <c r="N4911" i="38"/>
  <c r="T4911" i="38"/>
  <c r="M4912" i="38"/>
  <c r="S4911" i="38"/>
  <c r="Q4911" i="38"/>
  <c r="R4911" i="38"/>
  <c r="O4911" i="38"/>
  <c r="P4911" i="38"/>
  <c r="S4912" i="38"/>
  <c r="R4912" i="38"/>
  <c r="Q4912" i="38"/>
  <c r="M4913" i="38"/>
  <c r="T4912" i="38"/>
  <c r="O4912" i="38"/>
  <c r="N4912" i="38"/>
  <c r="N4913" i="38"/>
  <c r="P4912" i="38"/>
  <c r="R4913" i="38"/>
  <c r="M4914" i="38"/>
  <c r="Q4913" i="38"/>
  <c r="T4913" i="38"/>
  <c r="S4913" i="38"/>
  <c r="O4913" i="38"/>
  <c r="P4913" i="38"/>
  <c r="M4915" i="38"/>
  <c r="R4914" i="38"/>
  <c r="T4914" i="38"/>
  <c r="Q4914" i="38"/>
  <c r="S4914" i="38"/>
  <c r="O4914" i="38"/>
  <c r="P4914" i="38"/>
  <c r="N4914" i="38"/>
  <c r="N4915" i="38"/>
  <c r="S4915" i="38"/>
  <c r="M4916" i="38"/>
  <c r="Q4915" i="38"/>
  <c r="R4915" i="38"/>
  <c r="T4915" i="38"/>
  <c r="O4915" i="38"/>
  <c r="P4915" i="38"/>
  <c r="S4916" i="38"/>
  <c r="Q4916" i="38"/>
  <c r="M4917" i="38"/>
  <c r="T4916" i="38"/>
  <c r="R4916" i="38"/>
  <c r="O4916" i="38"/>
  <c r="P4916" i="38"/>
  <c r="N4916" i="38"/>
  <c r="N4917" i="38"/>
  <c r="Q4917" i="38"/>
  <c r="T4917" i="38"/>
  <c r="R4917" i="38"/>
  <c r="S4917" i="38"/>
  <c r="M4918" i="38"/>
  <c r="O4917" i="38"/>
  <c r="P4917" i="38"/>
  <c r="R4918" i="38"/>
  <c r="T4918" i="38"/>
  <c r="Q4918" i="38"/>
  <c r="S4918" i="38"/>
  <c r="M4919" i="38"/>
  <c r="O4918" i="38"/>
  <c r="P4918" i="38"/>
  <c r="N4918" i="38"/>
  <c r="M4920" i="38"/>
  <c r="Q4919" i="38"/>
  <c r="S4919" i="38"/>
  <c r="R4919" i="38"/>
  <c r="T4919" i="38"/>
  <c r="O4919" i="38"/>
  <c r="P4919" i="38"/>
  <c r="N4919" i="38"/>
  <c r="T4920" i="38"/>
  <c r="M4921" i="38"/>
  <c r="R4920" i="38"/>
  <c r="S4920" i="38"/>
  <c r="Q4920" i="38"/>
  <c r="O4920" i="38"/>
  <c r="P4920" i="38"/>
  <c r="N4920" i="38"/>
  <c r="R4921" i="38"/>
  <c r="Q4921" i="38"/>
  <c r="S4921" i="38"/>
  <c r="M4922" i="38"/>
  <c r="T4921" i="38"/>
  <c r="O4921" i="38"/>
  <c r="P4921" i="38"/>
  <c r="N4921" i="38"/>
  <c r="S4922" i="38"/>
  <c r="M4923" i="38"/>
  <c r="Q4922" i="38"/>
  <c r="T4922" i="38"/>
  <c r="R4922" i="38"/>
  <c r="O4922" i="38"/>
  <c r="P4922" i="38"/>
  <c r="N4922" i="38"/>
  <c r="R4923" i="38"/>
  <c r="Q4923" i="38"/>
  <c r="M4924" i="38"/>
  <c r="T4923" i="38"/>
  <c r="S4923" i="38"/>
  <c r="O4923" i="38"/>
  <c r="P4923" i="38"/>
  <c r="N4923" i="38"/>
  <c r="N4924" i="38"/>
  <c r="M4925" i="38"/>
  <c r="S4924" i="38"/>
  <c r="R4924" i="38"/>
  <c r="T4924" i="38"/>
  <c r="Q4924" i="38"/>
  <c r="O4924" i="38"/>
  <c r="P4924" i="38"/>
  <c r="Q4925" i="38"/>
  <c r="R4925" i="38"/>
  <c r="T4925" i="38"/>
  <c r="S4925" i="38"/>
  <c r="M4926" i="38"/>
  <c r="O4925" i="38"/>
  <c r="P4925" i="38"/>
  <c r="N4925" i="38"/>
  <c r="N4926" i="38"/>
  <c r="M4927" i="38"/>
  <c r="T4926" i="38"/>
  <c r="S4926" i="38"/>
  <c r="Q4926" i="38"/>
  <c r="R4926" i="38"/>
  <c r="O4926" i="38"/>
  <c r="P4926" i="38"/>
  <c r="M4928" i="38"/>
  <c r="T4927" i="38"/>
  <c r="Q4927" i="38"/>
  <c r="S4927" i="38"/>
  <c r="R4927" i="38"/>
  <c r="O4927" i="38"/>
  <c r="P4927" i="38"/>
  <c r="N4927" i="38"/>
  <c r="N4928" i="38"/>
  <c r="M4929" i="38"/>
  <c r="R4928" i="38"/>
  <c r="T4928" i="38"/>
  <c r="Q4928" i="38"/>
  <c r="S4928" i="38"/>
  <c r="O4928" i="38"/>
  <c r="P4928" i="38"/>
  <c r="Q4929" i="38"/>
  <c r="T4929" i="38"/>
  <c r="R4929" i="38"/>
  <c r="S4929" i="38"/>
  <c r="M4930" i="38"/>
  <c r="O4929" i="38"/>
  <c r="P4929" i="38"/>
  <c r="N4929" i="38"/>
  <c r="N4930" i="38"/>
  <c r="M4931" i="38"/>
  <c r="R4930" i="38"/>
  <c r="T4930" i="38"/>
  <c r="S4930" i="38"/>
  <c r="Q4930" i="38"/>
  <c r="O4930" i="38"/>
  <c r="P4930" i="38"/>
  <c r="T4931" i="38"/>
  <c r="M4932" i="38"/>
  <c r="S4931" i="38"/>
  <c r="Q4931" i="38"/>
  <c r="R4931" i="38"/>
  <c r="O4931" i="38"/>
  <c r="P4931" i="38"/>
  <c r="N4931" i="38"/>
  <c r="N4932" i="38"/>
  <c r="S4932" i="38"/>
  <c r="M4933" i="38"/>
  <c r="R4932" i="38"/>
  <c r="Q4932" i="38"/>
  <c r="T4932" i="38"/>
  <c r="O4932" i="38"/>
  <c r="P4932" i="38"/>
  <c r="T4933" i="38"/>
  <c r="S4933" i="38"/>
  <c r="M4934" i="38"/>
  <c r="Q4933" i="38"/>
  <c r="R4933" i="38"/>
  <c r="O4933" i="38"/>
  <c r="P4933" i="38"/>
  <c r="N4933" i="38"/>
  <c r="N4934" i="38"/>
  <c r="Q4934" i="38"/>
  <c r="R4934" i="38"/>
  <c r="T4934" i="38"/>
  <c r="S4934" i="38"/>
  <c r="M4935" i="38"/>
  <c r="O4934" i="38"/>
  <c r="P4934" i="38"/>
  <c r="M4936" i="38"/>
  <c r="S4935" i="38"/>
  <c r="Q4935" i="38"/>
  <c r="T4935" i="38"/>
  <c r="R4935" i="38"/>
  <c r="O4935" i="38"/>
  <c r="P4935" i="38"/>
  <c r="N4935" i="38"/>
  <c r="N4936" i="38"/>
  <c r="M4937" i="38"/>
  <c r="R4936" i="38"/>
  <c r="S4936" i="38"/>
  <c r="Q4936" i="38"/>
  <c r="T4936" i="38"/>
  <c r="O4936" i="38"/>
  <c r="P4936" i="38"/>
  <c r="M4938" i="38"/>
  <c r="Q4937" i="38"/>
  <c r="R4937" i="38"/>
  <c r="S4937" i="38"/>
  <c r="T4937" i="38"/>
  <c r="O4937" i="38"/>
  <c r="P4937" i="38"/>
  <c r="N4937" i="38"/>
  <c r="N4938" i="38"/>
  <c r="T4938" i="38"/>
  <c r="M4939" i="38"/>
  <c r="S4938" i="38"/>
  <c r="Q4938" i="38"/>
  <c r="R4938" i="38"/>
  <c r="O4938" i="38"/>
  <c r="P4938" i="38"/>
  <c r="M4940" i="38"/>
  <c r="R4939" i="38"/>
  <c r="T4939" i="38"/>
  <c r="Q4939" i="38"/>
  <c r="S4939" i="38"/>
  <c r="O4939" i="38"/>
  <c r="P4939" i="38"/>
  <c r="N4939" i="38"/>
  <c r="R4940" i="38"/>
  <c r="Q4940" i="38"/>
  <c r="T4940" i="38"/>
  <c r="S4940" i="38"/>
  <c r="M4941" i="38"/>
  <c r="O4940" i="38"/>
  <c r="P4940" i="38"/>
  <c r="N4940" i="38"/>
  <c r="Q4941" i="38"/>
  <c r="M4942" i="38"/>
  <c r="T4941" i="38"/>
  <c r="R4941" i="38"/>
  <c r="S4941" i="38"/>
  <c r="O4941" i="38"/>
  <c r="P4941" i="38"/>
  <c r="N4941" i="38"/>
  <c r="N4942" i="38"/>
  <c r="T4942" i="38"/>
  <c r="S4942" i="38"/>
  <c r="Q4942" i="38"/>
  <c r="R4942" i="38"/>
  <c r="M4943" i="38"/>
  <c r="O4942" i="38"/>
  <c r="P4942" i="38"/>
  <c r="T4943" i="38"/>
  <c r="S4943" i="38"/>
  <c r="M4944" i="38"/>
  <c r="Q4943" i="38"/>
  <c r="R4943" i="38"/>
  <c r="O4943" i="38"/>
  <c r="P4943" i="38"/>
  <c r="N4943" i="38"/>
  <c r="N4944" i="38"/>
  <c r="Q4944" i="38"/>
  <c r="T4944" i="38"/>
  <c r="M4945" i="38"/>
  <c r="R4944" i="38"/>
  <c r="S4944" i="38"/>
  <c r="O4944" i="38"/>
  <c r="P4944" i="38"/>
  <c r="S4945" i="38"/>
  <c r="Q4945" i="38"/>
  <c r="R4945" i="38"/>
  <c r="M4946" i="38"/>
  <c r="T4945" i="38"/>
  <c r="O4945" i="38"/>
  <c r="P4945" i="38"/>
  <c r="N4945" i="38"/>
  <c r="N4946" i="38"/>
  <c r="R4946" i="38"/>
  <c r="Q4946" i="38"/>
  <c r="T4946" i="38"/>
  <c r="M4947" i="38"/>
  <c r="S4946" i="38"/>
  <c r="O4946" i="38"/>
  <c r="P4946" i="38"/>
  <c r="Q4947" i="38"/>
  <c r="M4948" i="38"/>
  <c r="R4947" i="38"/>
  <c r="S4947" i="38"/>
  <c r="T4947" i="38"/>
  <c r="O4947" i="38"/>
  <c r="N4947" i="38"/>
  <c r="N4948" i="38"/>
  <c r="P4947" i="38"/>
  <c r="S4948" i="38"/>
  <c r="R4948" i="38"/>
  <c r="Q4948" i="38"/>
  <c r="M4949" i="38"/>
  <c r="T4948" i="38"/>
  <c r="O4948" i="38"/>
  <c r="P4948" i="38"/>
  <c r="M4950" i="38"/>
  <c r="R4949" i="38"/>
  <c r="S4949" i="38"/>
  <c r="Q4949" i="38"/>
  <c r="T4949" i="38"/>
  <c r="O4949" i="38"/>
  <c r="P4949" i="38"/>
  <c r="N4949" i="38"/>
  <c r="S4950" i="38"/>
  <c r="M4951" i="38"/>
  <c r="T4950" i="38"/>
  <c r="R4950" i="38"/>
  <c r="Q4950" i="38"/>
  <c r="O4950" i="38"/>
  <c r="P4950" i="38"/>
  <c r="N4950" i="38"/>
  <c r="Q4951" i="38"/>
  <c r="T4951" i="38"/>
  <c r="M4952" i="38"/>
  <c r="R4951" i="38"/>
  <c r="S4951" i="38"/>
  <c r="O4951" i="38"/>
  <c r="P4951" i="38"/>
  <c r="N4951" i="38"/>
  <c r="R4952" i="38"/>
  <c r="S4952" i="38"/>
  <c r="Q4952" i="38"/>
  <c r="T4952" i="38"/>
  <c r="M4953" i="38"/>
  <c r="O4952" i="38"/>
  <c r="P4952" i="38"/>
  <c r="N4952" i="38"/>
  <c r="Q4953" i="38"/>
  <c r="T4953" i="38"/>
  <c r="M4954" i="38"/>
  <c r="S4953" i="38"/>
  <c r="R4953" i="38"/>
  <c r="O4953" i="38"/>
  <c r="P4953" i="38"/>
  <c r="N4953" i="38"/>
  <c r="M4955" i="38"/>
  <c r="R4954" i="38"/>
  <c r="Q4954" i="38"/>
  <c r="S4954" i="38"/>
  <c r="T4954" i="38"/>
  <c r="O4954" i="38"/>
  <c r="P4954" i="38"/>
  <c r="N4954" i="38"/>
  <c r="S4955" i="38"/>
  <c r="Q4955" i="38"/>
  <c r="M4956" i="38"/>
  <c r="R4955" i="38"/>
  <c r="T4955" i="38"/>
  <c r="O4955" i="38"/>
  <c r="P4955" i="38"/>
  <c r="N4955" i="38"/>
  <c r="Q4956" i="38"/>
  <c r="M4957" i="38"/>
  <c r="R4956" i="38"/>
  <c r="T4956" i="38"/>
  <c r="S4956" i="38"/>
  <c r="O4956" i="38"/>
  <c r="P4956" i="38"/>
  <c r="N4956" i="38"/>
  <c r="N4957" i="38"/>
  <c r="S4957" i="38"/>
  <c r="Q4957" i="38"/>
  <c r="M4958" i="38"/>
  <c r="R4957" i="38"/>
  <c r="T4957" i="38"/>
  <c r="O4957" i="38"/>
  <c r="P4957" i="38"/>
  <c r="Q4958" i="38"/>
  <c r="M4959" i="38"/>
  <c r="S4958" i="38"/>
  <c r="R4958" i="38"/>
  <c r="T4958" i="38"/>
  <c r="O4958" i="38"/>
  <c r="P4958" i="38"/>
  <c r="N4958" i="38"/>
  <c r="N4959" i="38"/>
  <c r="M4960" i="38"/>
  <c r="T4959" i="38"/>
  <c r="Q4959" i="38"/>
  <c r="S4959" i="38"/>
  <c r="R4959" i="38"/>
  <c r="O4959" i="38"/>
  <c r="P4959" i="38"/>
  <c r="S4960" i="38"/>
  <c r="R4960" i="38"/>
  <c r="M4961" i="38"/>
  <c r="Q4960" i="38"/>
  <c r="T4960" i="38"/>
  <c r="O4960" i="38"/>
  <c r="P4960" i="38"/>
  <c r="N4960" i="38"/>
  <c r="N4961" i="38"/>
  <c r="M4962" i="38"/>
  <c r="S4961" i="38"/>
  <c r="R4961" i="38"/>
  <c r="Q4961" i="38"/>
  <c r="T4961" i="38"/>
  <c r="O4961" i="38"/>
  <c r="P4961" i="38"/>
  <c r="Q4962" i="38"/>
  <c r="R4962" i="38"/>
  <c r="S4962" i="38"/>
  <c r="M4963" i="38"/>
  <c r="T4962" i="38"/>
  <c r="O4962" i="38"/>
  <c r="P4962" i="38"/>
  <c r="N4962" i="38"/>
  <c r="N4963" i="38"/>
  <c r="M4964" i="38"/>
  <c r="S4963" i="38"/>
  <c r="Q4963" i="38"/>
  <c r="R4963" i="38"/>
  <c r="T4963" i="38"/>
  <c r="O4963" i="38"/>
  <c r="P4963" i="38"/>
  <c r="S4964" i="38"/>
  <c r="M4965" i="38"/>
  <c r="T4964" i="38"/>
  <c r="Q4964" i="38"/>
  <c r="R4964" i="38"/>
  <c r="O4964" i="38"/>
  <c r="P4964" i="38"/>
  <c r="N4964" i="38"/>
  <c r="N4965" i="38"/>
  <c r="M4966" i="38"/>
  <c r="R4965" i="38"/>
  <c r="T4965" i="38"/>
  <c r="S4965" i="38"/>
  <c r="Q4965" i="38"/>
  <c r="O4965" i="38"/>
  <c r="P4965" i="38"/>
  <c r="M4967" i="38"/>
  <c r="T4966" i="38"/>
  <c r="S4966" i="38"/>
  <c r="R4966" i="38"/>
  <c r="Q4966" i="38"/>
  <c r="O4966" i="38"/>
  <c r="N4966" i="38"/>
  <c r="P4966" i="38"/>
  <c r="R4967" i="38"/>
  <c r="S4967" i="38"/>
  <c r="T4967" i="38"/>
  <c r="M4968" i="38"/>
  <c r="Q4967" i="38"/>
  <c r="O4967" i="38"/>
  <c r="P4967" i="38"/>
  <c r="N4967" i="38"/>
  <c r="T4968" i="38"/>
  <c r="M4969" i="38"/>
  <c r="S4968" i="38"/>
  <c r="R4968" i="38"/>
  <c r="Q4968" i="38"/>
  <c r="O4968" i="38"/>
  <c r="P4968" i="38"/>
  <c r="N4968" i="38"/>
  <c r="T4969" i="38"/>
  <c r="M4970" i="38"/>
  <c r="R4969" i="38"/>
  <c r="S4969" i="38"/>
  <c r="Q4969" i="38"/>
  <c r="O4969" i="38"/>
  <c r="P4969" i="38"/>
  <c r="N4969" i="38"/>
  <c r="T4970" i="38"/>
  <c r="M4971" i="38"/>
  <c r="Q4970" i="38"/>
  <c r="R4970" i="38"/>
  <c r="S4970" i="38"/>
  <c r="O4970" i="38"/>
  <c r="P4970" i="38"/>
  <c r="N4970" i="38"/>
  <c r="S4971" i="38"/>
  <c r="Q4971" i="38"/>
  <c r="M4972" i="38"/>
  <c r="T4971" i="38"/>
  <c r="R4971" i="38"/>
  <c r="O4971" i="38"/>
  <c r="P4971" i="38"/>
  <c r="N4971" i="38"/>
  <c r="T4972" i="38"/>
  <c r="S4972" i="38"/>
  <c r="M4973" i="38"/>
  <c r="R4972" i="38"/>
  <c r="Q4972" i="38"/>
  <c r="O4972" i="38"/>
  <c r="P4972" i="38"/>
  <c r="N4972" i="38"/>
  <c r="T4973" i="38"/>
  <c r="M4974" i="38"/>
  <c r="R4973" i="38"/>
  <c r="S4973" i="38"/>
  <c r="Q4973" i="38"/>
  <c r="O4973" i="38"/>
  <c r="N4973" i="38"/>
  <c r="P4973" i="38"/>
  <c r="T4974" i="38"/>
  <c r="S4974" i="38"/>
  <c r="M4975" i="38"/>
  <c r="Q4974" i="38"/>
  <c r="R4974" i="38"/>
  <c r="O4974" i="38"/>
  <c r="P4974" i="38"/>
  <c r="N4974" i="38"/>
  <c r="S4975" i="38"/>
  <c r="M4976" i="38"/>
  <c r="R4975" i="38"/>
  <c r="T4975" i="38"/>
  <c r="Q4975" i="38"/>
  <c r="O4975" i="38"/>
  <c r="P4975" i="38"/>
  <c r="N4975" i="38"/>
  <c r="M4977" i="38"/>
  <c r="R4976" i="38"/>
  <c r="Q4976" i="38"/>
  <c r="T4976" i="38"/>
  <c r="S4976" i="38"/>
  <c r="O4976" i="38"/>
  <c r="P4976" i="38"/>
  <c r="N4976" i="38"/>
  <c r="T4977" i="38"/>
  <c r="Q4977" i="38"/>
  <c r="S4977" i="38"/>
  <c r="R4977" i="38"/>
  <c r="M4978" i="38"/>
  <c r="O4977" i="38"/>
  <c r="P4977" i="38"/>
  <c r="N4977" i="38"/>
  <c r="M4979" i="38"/>
  <c r="S4978" i="38"/>
  <c r="T4978" i="38"/>
  <c r="R4978" i="38"/>
  <c r="Q4978" i="38"/>
  <c r="O4978" i="38"/>
  <c r="P4978" i="38"/>
  <c r="N4978" i="38"/>
  <c r="S4979" i="38"/>
  <c r="R4979" i="38"/>
  <c r="M4980" i="38"/>
  <c r="Q4979" i="38"/>
  <c r="T4979" i="38"/>
  <c r="O4979" i="38"/>
  <c r="P4979" i="38"/>
  <c r="N4979" i="38"/>
  <c r="S4980" i="38"/>
  <c r="Q4980" i="38"/>
  <c r="R4980" i="38"/>
  <c r="M4981" i="38"/>
  <c r="T4980" i="38"/>
  <c r="O4980" i="38"/>
  <c r="P4980" i="38"/>
  <c r="N4980" i="38"/>
  <c r="S4981" i="38"/>
  <c r="T4981" i="38"/>
  <c r="Q4981" i="38"/>
  <c r="R4981" i="38"/>
  <c r="M4982" i="38"/>
  <c r="O4981" i="38"/>
  <c r="P4981" i="38"/>
  <c r="N4981" i="38"/>
  <c r="T4982" i="38"/>
  <c r="S4982" i="38"/>
  <c r="Q4982" i="38"/>
  <c r="R4982" i="38"/>
  <c r="M4983" i="38"/>
  <c r="O4982" i="38"/>
  <c r="P4982" i="38"/>
  <c r="N4982" i="38"/>
  <c r="R4983" i="38"/>
  <c r="S4983" i="38"/>
  <c r="T4983" i="38"/>
  <c r="M4984" i="38"/>
  <c r="Q4983" i="38"/>
  <c r="O4983" i="38"/>
  <c r="P4983" i="38"/>
  <c r="N4983" i="38"/>
  <c r="S4984" i="38"/>
  <c r="R4984" i="38"/>
  <c r="Q4984" i="38"/>
  <c r="T4984" i="38"/>
  <c r="M4985" i="38"/>
  <c r="O4984" i="38"/>
  <c r="P4984" i="38"/>
  <c r="N4984" i="38"/>
  <c r="N4985" i="38"/>
  <c r="M4986" i="38"/>
  <c r="N4986" i="38"/>
  <c r="Q4985" i="38"/>
  <c r="S4985" i="38"/>
  <c r="T4985" i="38"/>
  <c r="R4985" i="38"/>
  <c r="O4985" i="38"/>
  <c r="P4985" i="38"/>
  <c r="M4987" i="38"/>
  <c r="R4986" i="38"/>
  <c r="Q4986" i="38"/>
  <c r="T4986" i="38"/>
  <c r="S4986" i="38"/>
  <c r="O4986" i="38"/>
  <c r="P4986" i="38"/>
  <c r="S4987" i="38"/>
  <c r="Q4987" i="38"/>
  <c r="T4987" i="38"/>
  <c r="R4987" i="38"/>
  <c r="M4988" i="38"/>
  <c r="O4987" i="38"/>
  <c r="P4987" i="38"/>
  <c r="N4987" i="38"/>
  <c r="N4988" i="38"/>
  <c r="R4988" i="38"/>
  <c r="S4988" i="38"/>
  <c r="T4988" i="38"/>
  <c r="Q4988" i="38"/>
  <c r="M4989" i="38"/>
  <c r="O4988" i="38"/>
  <c r="P4988" i="38"/>
  <c r="R4989" i="38"/>
  <c r="Q4989" i="38"/>
  <c r="T4989" i="38"/>
  <c r="S4989" i="38"/>
  <c r="M4990" i="38"/>
  <c r="O4989" i="38"/>
  <c r="P4989" i="38"/>
  <c r="N4989" i="38"/>
  <c r="N4990" i="38"/>
  <c r="S4990" i="38"/>
  <c r="R4990" i="38"/>
  <c r="M4991" i="38"/>
  <c r="Q4990" i="38"/>
  <c r="T4990" i="38"/>
  <c r="O4990" i="38"/>
  <c r="P4990" i="38"/>
  <c r="Q4991" i="38"/>
  <c r="T4991" i="38"/>
  <c r="M4992" i="38"/>
  <c r="R4991" i="38"/>
  <c r="S4991" i="38"/>
  <c r="O4991" i="38"/>
  <c r="P4991" i="38"/>
  <c r="N4991" i="38"/>
  <c r="N4992" i="38"/>
  <c r="S4992" i="38"/>
  <c r="Q4992" i="38"/>
  <c r="T4992" i="38"/>
  <c r="R4992" i="38"/>
  <c r="M4993" i="38"/>
  <c r="O4992" i="38"/>
  <c r="P4992" i="38"/>
  <c r="R4993" i="38"/>
  <c r="Q4993" i="38"/>
  <c r="M4994" i="38"/>
  <c r="T4993" i="38"/>
  <c r="S4993" i="38"/>
  <c r="O4993" i="38"/>
  <c r="P4993" i="38"/>
  <c r="N4993" i="38"/>
  <c r="N4994" i="38"/>
  <c r="M4995" i="38"/>
  <c r="T4994" i="38"/>
  <c r="S4994" i="38"/>
  <c r="R4994" i="38"/>
  <c r="Q4994" i="38"/>
  <c r="O4994" i="38"/>
  <c r="P4994" i="38"/>
  <c r="S4995" i="38"/>
  <c r="Q4995" i="38"/>
  <c r="R4995" i="38"/>
  <c r="T4995" i="38"/>
  <c r="M4996" i="38"/>
  <c r="O4995" i="38"/>
  <c r="P4995" i="38"/>
  <c r="N4995" i="38"/>
  <c r="N4996" i="38"/>
  <c r="S4996" i="38"/>
  <c r="R4996" i="38"/>
  <c r="Q4996" i="38"/>
  <c r="M4997" i="38"/>
  <c r="T4996" i="38"/>
  <c r="O4996" i="38"/>
  <c r="P4996" i="38"/>
  <c r="T4997" i="38"/>
  <c r="S4997" i="38"/>
  <c r="Q4997" i="38"/>
  <c r="R4997" i="38"/>
  <c r="M4998" i="38"/>
  <c r="O4997" i="38"/>
  <c r="P4997" i="38"/>
  <c r="N4997" i="38"/>
  <c r="R4998" i="38"/>
  <c r="S4998" i="38"/>
  <c r="M4999" i="38"/>
  <c r="T4998" i="38"/>
  <c r="Q4998" i="38"/>
  <c r="O4998" i="38"/>
  <c r="P4998" i="38"/>
  <c r="N4998" i="38"/>
  <c r="T4999" i="38"/>
  <c r="S4999" i="38"/>
  <c r="M5000" i="38"/>
  <c r="R4999" i="38"/>
  <c r="Q4999" i="38"/>
  <c r="O4999" i="38"/>
  <c r="P4999" i="38"/>
  <c r="N4999" i="38"/>
  <c r="N5000" i="38"/>
  <c r="S5000" i="38"/>
  <c r="M5001" i="38"/>
  <c r="T5000" i="38"/>
  <c r="Q5000" i="38"/>
  <c r="R5000" i="38"/>
  <c r="O5000" i="38"/>
  <c r="P5000" i="38"/>
  <c r="Q5001" i="38"/>
  <c r="S5001" i="38"/>
  <c r="R5001" i="38"/>
  <c r="M5002" i="38"/>
  <c r="T5001" i="38"/>
  <c r="O5001" i="38"/>
  <c r="P5001" i="38"/>
  <c r="N5001" i="38"/>
  <c r="N5002" i="38"/>
  <c r="T5002" i="38"/>
  <c r="S5002" i="38"/>
  <c r="Q5002" i="38"/>
  <c r="R5002" i="38"/>
  <c r="M5003" i="38"/>
  <c r="O5002" i="38"/>
  <c r="P5002" i="38"/>
  <c r="S5003" i="38"/>
  <c r="Q5003" i="38"/>
  <c r="R5003" i="38"/>
  <c r="T5003" i="38"/>
  <c r="M5004" i="38"/>
  <c r="O5003" i="38"/>
  <c r="P5003" i="38"/>
  <c r="N5003" i="38"/>
  <c r="N5004" i="38"/>
  <c r="M5005" i="38"/>
  <c r="S5004" i="38"/>
  <c r="T5004" i="38"/>
  <c r="R5004" i="38"/>
  <c r="Q5004" i="38"/>
  <c r="O5004" i="38"/>
  <c r="P5004" i="38"/>
  <c r="S5005" i="38"/>
  <c r="R5005" i="38"/>
  <c r="M5006" i="38"/>
  <c r="T5005" i="38"/>
  <c r="Q5005" i="38"/>
  <c r="O5005" i="38"/>
  <c r="P5005" i="38"/>
  <c r="N5005" i="38"/>
  <c r="N5006" i="38"/>
  <c r="Q5006" i="38"/>
  <c r="R5006" i="38"/>
  <c r="M5007" i="38"/>
  <c r="T5006" i="38"/>
  <c r="S5006" i="38"/>
  <c r="O5006" i="38"/>
  <c r="P5006" i="38"/>
  <c r="M5008" i="38"/>
  <c r="T5007" i="38"/>
  <c r="S5007" i="38"/>
  <c r="Q5007" i="38"/>
  <c r="R5007" i="38"/>
  <c r="O5007" i="38"/>
  <c r="P5007" i="38"/>
  <c r="N5007" i="38"/>
  <c r="N5008" i="38"/>
  <c r="M5009" i="38"/>
  <c r="R5008" i="38"/>
  <c r="Q5008" i="38"/>
  <c r="T5008" i="38"/>
  <c r="S5008" i="38"/>
  <c r="O5008" i="38"/>
  <c r="P5008" i="38"/>
  <c r="M5010" i="38"/>
  <c r="T5009" i="38"/>
  <c r="Q5009" i="38"/>
  <c r="R5009" i="38"/>
  <c r="S5009" i="38"/>
  <c r="O5009" i="38"/>
  <c r="P5009" i="38"/>
  <c r="N5009" i="38"/>
  <c r="N5010" i="38"/>
  <c r="T5010" i="38"/>
  <c r="S5010" i="38"/>
  <c r="M5011" i="38"/>
  <c r="R5010" i="38"/>
  <c r="Q5010" i="38"/>
  <c r="O5010" i="38"/>
  <c r="P5010" i="38"/>
  <c r="S5011" i="38"/>
  <c r="M5012" i="38"/>
  <c r="R5011" i="38"/>
  <c r="Q5011" i="38"/>
  <c r="T5011" i="38"/>
  <c r="O5011" i="38"/>
  <c r="P5011" i="38"/>
  <c r="N5011" i="38"/>
  <c r="N5012" i="38"/>
  <c r="T5012" i="38"/>
  <c r="S5012" i="38"/>
  <c r="M5013" i="38"/>
  <c r="Q5012" i="38"/>
  <c r="R5012" i="38"/>
  <c r="O5012" i="38"/>
  <c r="P5012" i="38"/>
  <c r="M5014" i="38"/>
  <c r="R5013" i="38"/>
  <c r="S5013" i="38"/>
  <c r="Q5013" i="38"/>
  <c r="T5013" i="38"/>
  <c r="O5013" i="38"/>
  <c r="P5013" i="38"/>
  <c r="N5013" i="38"/>
  <c r="S5014" i="38"/>
  <c r="R5014" i="38"/>
  <c r="Q5014" i="38"/>
  <c r="M5015" i="38"/>
  <c r="T5014" i="38"/>
  <c r="O5014" i="38"/>
  <c r="P5014" i="38"/>
  <c r="N5014" i="38"/>
  <c r="M5016" i="38"/>
  <c r="R5015" i="38"/>
  <c r="T5015" i="38"/>
  <c r="Q5015" i="38"/>
  <c r="S5015" i="38"/>
  <c r="O5015" i="38"/>
  <c r="P5015" i="38"/>
  <c r="N5015" i="38"/>
  <c r="S5016" i="38"/>
  <c r="T5016" i="38"/>
  <c r="M5017" i="38"/>
  <c r="R5016" i="38"/>
  <c r="Q5016" i="38"/>
  <c r="O5016" i="38"/>
  <c r="N5016" i="38"/>
  <c r="P5016" i="38"/>
  <c r="Q5017" i="38"/>
  <c r="T5017" i="38"/>
  <c r="S5017" i="38"/>
  <c r="M5018" i="38"/>
  <c r="R5017" i="38"/>
  <c r="O5017" i="38"/>
  <c r="P5017" i="38"/>
  <c r="N5017" i="38"/>
  <c r="T5018" i="38"/>
  <c r="M5019" i="38"/>
  <c r="S5018" i="38"/>
  <c r="Q5018" i="38"/>
  <c r="R5018" i="38"/>
  <c r="O5018" i="38"/>
  <c r="P5018" i="38"/>
  <c r="N5018" i="38"/>
  <c r="S5019" i="38"/>
  <c r="R5019" i="38"/>
  <c r="T5019" i="38"/>
  <c r="M5020" i="38"/>
  <c r="Q5019" i="38"/>
  <c r="O5019" i="38"/>
  <c r="P5019" i="38"/>
  <c r="N5019" i="38"/>
  <c r="M5021" i="38"/>
  <c r="S5020" i="38"/>
  <c r="R5020" i="38"/>
  <c r="Q5020" i="38"/>
  <c r="T5020" i="38"/>
  <c r="O5020" i="38"/>
  <c r="N5020" i="38"/>
  <c r="P5020" i="38"/>
  <c r="T5021" i="38"/>
  <c r="S5021" i="38"/>
  <c r="M5022" i="38"/>
  <c r="R5021" i="38"/>
  <c r="Q5021" i="38"/>
  <c r="O5021" i="38"/>
  <c r="N5021" i="38"/>
  <c r="R5022" i="38"/>
  <c r="S5022" i="38"/>
  <c r="M5023" i="38"/>
  <c r="Q5022" i="38"/>
  <c r="T5022" i="38"/>
  <c r="O5022" i="38"/>
  <c r="N5022" i="38"/>
  <c r="P5021" i="38"/>
  <c r="P5022" i="38"/>
  <c r="S5023" i="38"/>
  <c r="R5023" i="38"/>
  <c r="M5024" i="38"/>
  <c r="Q5023" i="38"/>
  <c r="T5023" i="38"/>
  <c r="O5023" i="38"/>
  <c r="N5023" i="38"/>
  <c r="P5023" i="38"/>
  <c r="M5025" i="38"/>
  <c r="Q5024" i="38"/>
  <c r="T5024" i="38"/>
  <c r="S5024" i="38"/>
  <c r="R5024" i="38"/>
  <c r="O5024" i="38"/>
  <c r="N5024" i="38"/>
  <c r="P5024" i="38"/>
  <c r="S5025" i="38"/>
  <c r="M5026" i="38"/>
  <c r="T5025" i="38"/>
  <c r="Q5025" i="38"/>
  <c r="R5025" i="38"/>
  <c r="O5025" i="38"/>
  <c r="N5025" i="38"/>
  <c r="P5025" i="38"/>
  <c r="S5026" i="38"/>
  <c r="R5026" i="38"/>
  <c r="Q5026" i="38"/>
  <c r="T5026" i="38"/>
  <c r="M5027" i="38"/>
  <c r="O5026" i="38"/>
  <c r="N5026" i="38"/>
  <c r="P5026" i="38"/>
  <c r="T5027" i="38"/>
  <c r="M5028" i="38"/>
  <c r="S5027" i="38"/>
  <c r="Q5027" i="38"/>
  <c r="R5027" i="38"/>
  <c r="O5027" i="38"/>
  <c r="N5027" i="38"/>
  <c r="P5027" i="38"/>
  <c r="M5029" i="38"/>
  <c r="R5028" i="38"/>
  <c r="Q5028" i="38"/>
  <c r="T5028" i="38"/>
  <c r="S5028" i="38"/>
  <c r="O5028" i="38"/>
  <c r="N5028" i="38"/>
  <c r="P5028" i="38"/>
  <c r="T5029" i="38"/>
  <c r="M5030" i="38"/>
  <c r="Q5029" i="38"/>
  <c r="S5029" i="38"/>
  <c r="R5029" i="38"/>
  <c r="O5029" i="38"/>
  <c r="N5029" i="38"/>
  <c r="P5029" i="38"/>
  <c r="M5031" i="38"/>
  <c r="S5030" i="38"/>
  <c r="R5030" i="38"/>
  <c r="T5030" i="38"/>
  <c r="Q5030" i="38"/>
  <c r="O5030" i="38"/>
  <c r="N5030" i="38"/>
  <c r="M5032" i="38"/>
  <c r="Q5031" i="38"/>
  <c r="T5031" i="38"/>
  <c r="S5031" i="38"/>
  <c r="R5031" i="38"/>
  <c r="O5031" i="38"/>
  <c r="N5031" i="38"/>
  <c r="P5030" i="38"/>
  <c r="P5031" i="38"/>
  <c r="Q5032" i="38"/>
  <c r="T5032" i="38"/>
  <c r="M5033" i="38"/>
  <c r="R5032" i="38"/>
  <c r="S5032" i="38"/>
  <c r="O5032" i="38"/>
  <c r="N5032" i="38"/>
  <c r="S5033" i="38"/>
  <c r="Q5033" i="38"/>
  <c r="M5034" i="38"/>
  <c r="R5033" i="38"/>
  <c r="T5033" i="38"/>
  <c r="O5033" i="38"/>
  <c r="N5033" i="38"/>
  <c r="P5032" i="38"/>
  <c r="P5033" i="38"/>
  <c r="M5035" i="38"/>
  <c r="Q5034" i="38"/>
  <c r="T5034" i="38"/>
  <c r="R5034" i="38"/>
  <c r="S5034" i="38"/>
  <c r="O5034" i="38"/>
  <c r="N5034" i="38"/>
  <c r="P5034" i="38"/>
  <c r="T5035" i="38"/>
  <c r="R5035" i="38"/>
  <c r="S5035" i="38"/>
  <c r="Q5035" i="38"/>
  <c r="M5036" i="38"/>
  <c r="O5035" i="38"/>
  <c r="N5035" i="38"/>
  <c r="P5035" i="38"/>
  <c r="R5036" i="38"/>
  <c r="Q5036" i="38"/>
  <c r="T5036" i="38"/>
  <c r="S5036" i="38"/>
  <c r="M5037" i="38"/>
  <c r="O5036" i="38"/>
  <c r="P5036" i="38"/>
  <c r="N5036" i="38"/>
  <c r="M5038" i="38"/>
  <c r="T5037" i="38"/>
  <c r="S5037" i="38"/>
  <c r="Q5037" i="38"/>
  <c r="R5037" i="38"/>
  <c r="O5037" i="38"/>
  <c r="N5037" i="38"/>
  <c r="P5037" i="38"/>
  <c r="T5038" i="38"/>
  <c r="M5039" i="38"/>
  <c r="Q5038" i="38"/>
  <c r="R5038" i="38"/>
  <c r="S5038" i="38"/>
  <c r="O5038" i="38"/>
  <c r="N5038" i="38"/>
  <c r="P5038" i="38"/>
  <c r="S5039" i="38"/>
  <c r="Q5039" i="38"/>
  <c r="R5039" i="38"/>
  <c r="M5040" i="38"/>
  <c r="T5039" i="38"/>
  <c r="O5039" i="38"/>
  <c r="N5039" i="38"/>
  <c r="P5039" i="38"/>
  <c r="S5040" i="38"/>
  <c r="Q5040" i="38"/>
  <c r="M5041" i="38"/>
  <c r="T5040" i="38"/>
  <c r="R5040" i="38"/>
  <c r="O5040" i="38"/>
  <c r="N5040" i="38"/>
  <c r="P5040" i="38"/>
  <c r="T5041" i="38"/>
  <c r="M5042" i="38"/>
  <c r="R5041" i="38"/>
  <c r="S5041" i="38"/>
  <c r="Q5041" i="38"/>
  <c r="O5041" i="38"/>
  <c r="N5041" i="38"/>
  <c r="P5041" i="38"/>
  <c r="R5042" i="38"/>
  <c r="Q5042" i="38"/>
  <c r="S5042" i="38"/>
  <c r="T5042" i="38"/>
  <c r="M5043" i="38"/>
  <c r="O5042" i="38"/>
  <c r="P5042" i="38"/>
  <c r="N5042" i="38"/>
  <c r="R5043" i="38"/>
  <c r="S5043" i="38"/>
  <c r="T5043" i="38"/>
  <c r="M5044" i="38"/>
  <c r="Q5043" i="38"/>
  <c r="O5043" i="38"/>
  <c r="P5043" i="38"/>
  <c r="N5043" i="38"/>
  <c r="T5044" i="38"/>
  <c r="Q5044" i="38"/>
  <c r="R5044" i="38"/>
  <c r="S5044" i="38"/>
  <c r="M5045" i="38"/>
  <c r="O5044" i="38"/>
  <c r="P5044" i="38"/>
  <c r="N5044" i="38"/>
  <c r="S5045" i="38"/>
  <c r="Q5045" i="38"/>
  <c r="R5045" i="38"/>
  <c r="M5046" i="38"/>
  <c r="T5045" i="38"/>
  <c r="O5045" i="38"/>
  <c r="P5045" i="38"/>
  <c r="N5045" i="38"/>
  <c r="S5046" i="38"/>
  <c r="M5047" i="38"/>
  <c r="R5046" i="38"/>
  <c r="T5046" i="38"/>
  <c r="Q5046" i="38"/>
  <c r="O5046" i="38"/>
  <c r="P5046" i="38"/>
  <c r="N5046" i="38"/>
  <c r="S5047" i="38"/>
  <c r="M5048" i="38"/>
  <c r="Q5047" i="38"/>
  <c r="R5047" i="38"/>
  <c r="T5047" i="38"/>
  <c r="O5047" i="38"/>
  <c r="P5047" i="38"/>
  <c r="N5047" i="38"/>
  <c r="R5048" i="38"/>
  <c r="Q5048" i="38"/>
  <c r="M5049" i="38"/>
  <c r="T5048" i="38"/>
  <c r="S5048" i="38"/>
  <c r="O5048" i="38"/>
  <c r="P5048" i="38"/>
  <c r="N5048" i="38"/>
  <c r="Q5049" i="38"/>
  <c r="T5049" i="38"/>
  <c r="M5050" i="38"/>
  <c r="S5049" i="38"/>
  <c r="R5049" i="38"/>
  <c r="O5049" i="38"/>
  <c r="P5049" i="38"/>
  <c r="N5049" i="38"/>
  <c r="M5051" i="38"/>
  <c r="Q5050" i="38"/>
  <c r="S5050" i="38"/>
  <c r="R5050" i="38"/>
  <c r="T5050" i="38"/>
  <c r="O5050" i="38"/>
  <c r="P5050" i="38"/>
  <c r="N5050" i="38"/>
  <c r="M5052" i="38"/>
  <c r="T5051" i="38"/>
  <c r="Q5051" i="38"/>
  <c r="S5051" i="38"/>
  <c r="R5051" i="38"/>
  <c r="O5051" i="38"/>
  <c r="P5051" i="38"/>
  <c r="N5051" i="38"/>
  <c r="T5052" i="38"/>
  <c r="R5052" i="38"/>
  <c r="S5052" i="38"/>
  <c r="Q5052" i="38"/>
  <c r="M5053" i="38"/>
  <c r="O5052" i="38"/>
  <c r="P5052" i="38"/>
  <c r="N5052" i="38"/>
  <c r="S5053" i="38"/>
  <c r="M5054" i="38"/>
  <c r="R5053" i="38"/>
  <c r="Q5053" i="38"/>
  <c r="T5053" i="38"/>
  <c r="O5053" i="38"/>
  <c r="P5053" i="38"/>
  <c r="N5053" i="38"/>
  <c r="M5055" i="38"/>
  <c r="T5054" i="38"/>
  <c r="Q5054" i="38"/>
  <c r="S5054" i="38"/>
  <c r="R5054" i="38"/>
  <c r="O5054" i="38"/>
  <c r="P5054" i="38"/>
  <c r="N5054" i="38"/>
  <c r="Q5055" i="38"/>
  <c r="S5055" i="38"/>
  <c r="M5056" i="38"/>
  <c r="R5055" i="38"/>
  <c r="T5055" i="38"/>
  <c r="O5055" i="38"/>
  <c r="P5055" i="38"/>
  <c r="N5055" i="38"/>
  <c r="M5057" i="38"/>
  <c r="T5056" i="38"/>
  <c r="R5056" i="38"/>
  <c r="Q5056" i="38"/>
  <c r="S5056" i="38"/>
  <c r="O5056" i="38"/>
  <c r="P5056" i="38"/>
  <c r="N5056" i="38"/>
  <c r="N5057" i="38"/>
  <c r="S5057" i="38"/>
  <c r="Q5057" i="38"/>
  <c r="T5057" i="38"/>
  <c r="M5058" i="38"/>
  <c r="R5057" i="38"/>
  <c r="O5057" i="38"/>
  <c r="P5057" i="38"/>
  <c r="R5058" i="38"/>
  <c r="M5059" i="38"/>
  <c r="Q5058" i="38"/>
  <c r="T5058" i="38"/>
  <c r="S5058" i="38"/>
  <c r="O5058" i="38"/>
  <c r="P5058" i="38"/>
  <c r="N5058" i="38"/>
  <c r="S5059" i="38"/>
  <c r="Q5059" i="38"/>
  <c r="T5059" i="38"/>
  <c r="M5060" i="38"/>
  <c r="R5059" i="38"/>
  <c r="O5059" i="38"/>
  <c r="P5059" i="38"/>
  <c r="N5059" i="38"/>
  <c r="N5060" i="38"/>
  <c r="M5061" i="38"/>
  <c r="R5060" i="38"/>
  <c r="T5060" i="38"/>
  <c r="S5060" i="38"/>
  <c r="Q5060" i="38"/>
  <c r="O5060" i="38"/>
  <c r="P5060" i="38"/>
  <c r="S5061" i="38"/>
  <c r="M5062" i="38"/>
  <c r="Q5061" i="38"/>
  <c r="R5061" i="38"/>
  <c r="T5061" i="38"/>
  <c r="O5061" i="38"/>
  <c r="P5061" i="38"/>
  <c r="N5061" i="38"/>
  <c r="M5063" i="38"/>
  <c r="T5062" i="38"/>
  <c r="S5062" i="38"/>
  <c r="Q5062" i="38"/>
  <c r="R5062" i="38"/>
  <c r="O5062" i="38"/>
  <c r="P5062" i="38"/>
  <c r="N5062" i="38"/>
  <c r="M5064" i="38"/>
  <c r="R5063" i="38"/>
  <c r="S5063" i="38"/>
  <c r="T5063" i="38"/>
  <c r="Q5063" i="38"/>
  <c r="O5063" i="38"/>
  <c r="P5063" i="38"/>
  <c r="N5063" i="38"/>
  <c r="T5064" i="38"/>
  <c r="M5065" i="38"/>
  <c r="S5064" i="38"/>
  <c r="R5064" i="38"/>
  <c r="Q5064" i="38"/>
  <c r="O5064" i="38"/>
  <c r="P5064" i="38"/>
  <c r="N5064" i="38"/>
  <c r="S5065" i="38"/>
  <c r="R5065" i="38"/>
  <c r="Q5065" i="38"/>
  <c r="T5065" i="38"/>
  <c r="M5066" i="38"/>
  <c r="O5065" i="38"/>
  <c r="P5065" i="38"/>
  <c r="N5065" i="38"/>
  <c r="R5066" i="38"/>
  <c r="Q5066" i="38"/>
  <c r="T5066" i="38"/>
  <c r="S5066" i="38"/>
  <c r="M5067" i="38"/>
  <c r="O5066" i="38"/>
  <c r="P5066" i="38"/>
  <c r="N5066" i="38"/>
  <c r="T5067" i="38"/>
  <c r="S5067" i="38"/>
  <c r="M5068" i="38"/>
  <c r="Q5067" i="38"/>
  <c r="R5067" i="38"/>
  <c r="O5067" i="38"/>
  <c r="N5067" i="38"/>
  <c r="P5067" i="38"/>
  <c r="M5069" i="38"/>
  <c r="R5068" i="38"/>
  <c r="Q5068" i="38"/>
  <c r="T5068" i="38"/>
  <c r="S5068" i="38"/>
  <c r="O5068" i="38"/>
  <c r="P5068" i="38"/>
  <c r="N5068" i="38"/>
  <c r="Q5069" i="38"/>
  <c r="S5069" i="38"/>
  <c r="R5069" i="38"/>
  <c r="T5069" i="38"/>
  <c r="M5070" i="38"/>
  <c r="O5069" i="38"/>
  <c r="N5069" i="38"/>
  <c r="P5069" i="38"/>
  <c r="T5070" i="38"/>
  <c r="Q5070" i="38"/>
  <c r="R5070" i="38"/>
  <c r="S5070" i="38"/>
  <c r="M5071" i="38"/>
  <c r="O5070" i="38"/>
  <c r="P5070" i="38"/>
  <c r="N5070" i="38"/>
  <c r="R5071" i="38"/>
  <c r="M5072" i="38"/>
  <c r="T5071" i="38"/>
  <c r="Q5071" i="38"/>
  <c r="S5071" i="38"/>
  <c r="O5071" i="38"/>
  <c r="N5071" i="38"/>
  <c r="P5071" i="38"/>
  <c r="R5072" i="38"/>
  <c r="T5072" i="38"/>
  <c r="M5073" i="38"/>
  <c r="S5072" i="38"/>
  <c r="Q5072" i="38"/>
  <c r="O5072" i="38"/>
  <c r="P5072" i="38"/>
  <c r="N5072" i="38"/>
  <c r="M5074" i="38"/>
  <c r="T5073" i="38"/>
  <c r="Q5073" i="38"/>
  <c r="S5073" i="38"/>
  <c r="R5073" i="38"/>
  <c r="O5073" i="38"/>
  <c r="N5073" i="38"/>
  <c r="P5073" i="38"/>
  <c r="Q5074" i="38"/>
  <c r="T5074" i="38"/>
  <c r="M5075" i="38"/>
  <c r="R5074" i="38"/>
  <c r="S5074" i="38"/>
  <c r="O5074" i="38"/>
  <c r="P5074" i="38"/>
  <c r="N5074" i="38"/>
  <c r="R5075" i="38"/>
  <c r="T5075" i="38"/>
  <c r="S5075" i="38"/>
  <c r="Q5075" i="38"/>
  <c r="M5076" i="38"/>
  <c r="O5075" i="38"/>
  <c r="P5075" i="38"/>
  <c r="N5075" i="38"/>
  <c r="M5077" i="38"/>
  <c r="T5076" i="38"/>
  <c r="R5076" i="38"/>
  <c r="Q5076" i="38"/>
  <c r="S5076" i="38"/>
  <c r="O5076" i="38"/>
  <c r="P5076" i="38"/>
  <c r="N5076" i="38"/>
  <c r="S5077" i="38"/>
  <c r="Q5077" i="38"/>
  <c r="T5077" i="38"/>
  <c r="R5077" i="38"/>
  <c r="M5078" i="38"/>
  <c r="O5077" i="38"/>
  <c r="P5077" i="38"/>
  <c r="N5077" i="38"/>
  <c r="T5078" i="38"/>
  <c r="Q5078" i="38"/>
  <c r="S5078" i="38"/>
  <c r="R5078" i="38"/>
  <c r="M5079" i="38"/>
  <c r="O5078" i="38"/>
  <c r="P5078" i="38"/>
  <c r="N5078" i="38"/>
  <c r="M5080" i="38"/>
  <c r="T5079" i="38"/>
  <c r="S5079" i="38"/>
  <c r="Q5079" i="38"/>
  <c r="R5079" i="38"/>
  <c r="O5079" i="38"/>
  <c r="P5079" i="38"/>
  <c r="N5079" i="38"/>
  <c r="M5081" i="38"/>
  <c r="T5080" i="38"/>
  <c r="Q5080" i="38"/>
  <c r="S5080" i="38"/>
  <c r="R5080" i="38"/>
  <c r="O5080" i="38"/>
  <c r="P5080" i="38"/>
  <c r="N5080" i="38"/>
  <c r="M5082" i="38"/>
  <c r="T5081" i="38"/>
  <c r="R5081" i="38"/>
  <c r="Q5081" i="38"/>
  <c r="S5081" i="38"/>
  <c r="O5081" i="38"/>
  <c r="P5081" i="38"/>
  <c r="N5081" i="38"/>
  <c r="R5082" i="38"/>
  <c r="T5082" i="38"/>
  <c r="Q5082" i="38"/>
  <c r="M5083" i="38"/>
  <c r="S5082" i="38"/>
  <c r="O5082" i="38"/>
  <c r="P5082" i="38"/>
  <c r="N5082" i="38"/>
  <c r="R5083" i="38"/>
  <c r="M5084" i="38"/>
  <c r="Q5083" i="38"/>
  <c r="S5083" i="38"/>
  <c r="T5083" i="38"/>
  <c r="O5083" i="38"/>
  <c r="P5083" i="38"/>
  <c r="N5083" i="38"/>
  <c r="R5084" i="38"/>
  <c r="T5084" i="38"/>
  <c r="S5084" i="38"/>
  <c r="Q5084" i="38"/>
  <c r="M5085" i="38"/>
  <c r="O5084" i="38"/>
  <c r="P5084" i="38"/>
  <c r="N5084" i="38"/>
  <c r="N5085" i="38"/>
  <c r="Q5085" i="38"/>
  <c r="S5085" i="38"/>
  <c r="T5085" i="38"/>
  <c r="M5086" i="38"/>
  <c r="R5085" i="38"/>
  <c r="O5085" i="38"/>
  <c r="P5085" i="38"/>
  <c r="T5086" i="38"/>
  <c r="Q5086" i="38"/>
  <c r="M5087" i="38"/>
  <c r="S5086" i="38"/>
  <c r="R5086" i="38"/>
  <c r="O5086" i="38"/>
  <c r="N5086" i="38"/>
  <c r="N5087" i="38"/>
  <c r="P5086" i="38"/>
  <c r="R5087" i="38"/>
  <c r="M5088" i="38"/>
  <c r="T5087" i="38"/>
  <c r="S5087" i="38"/>
  <c r="Q5087" i="38"/>
  <c r="O5087" i="38"/>
  <c r="P5087" i="38"/>
  <c r="T5088" i="38"/>
  <c r="S5088" i="38"/>
  <c r="M5089" i="38"/>
  <c r="Q5088" i="38"/>
  <c r="R5088" i="38"/>
  <c r="O5088" i="38"/>
  <c r="P5088" i="38"/>
  <c r="N5088" i="38"/>
  <c r="N5089" i="38"/>
  <c r="T5089" i="38"/>
  <c r="S5089" i="38"/>
  <c r="M5090" i="38"/>
  <c r="R5089" i="38"/>
  <c r="Q5089" i="38"/>
  <c r="O5089" i="38"/>
  <c r="P5089" i="38"/>
  <c r="M5091" i="38"/>
  <c r="S5090" i="38"/>
  <c r="R5090" i="38"/>
  <c r="Q5090" i="38"/>
  <c r="T5090" i="38"/>
  <c r="O5090" i="38"/>
  <c r="P5090" i="38"/>
  <c r="N5090" i="38"/>
  <c r="R5091" i="38"/>
  <c r="S5091" i="38"/>
  <c r="T5091" i="38"/>
  <c r="M5092" i="38"/>
  <c r="Q5091" i="38"/>
  <c r="O5091" i="38"/>
  <c r="P5091" i="38"/>
  <c r="N5091" i="38"/>
  <c r="Q5092" i="38"/>
  <c r="R5092" i="38"/>
  <c r="S5092" i="38"/>
  <c r="T5092" i="38"/>
  <c r="M5093" i="38"/>
  <c r="O5092" i="38"/>
  <c r="P5092" i="38"/>
  <c r="N5092" i="38"/>
  <c r="R5093" i="38"/>
  <c r="M5094" i="38"/>
  <c r="S5093" i="38"/>
  <c r="Q5093" i="38"/>
  <c r="T5093" i="38"/>
  <c r="O5093" i="38"/>
  <c r="P5093" i="38"/>
  <c r="N5093" i="38"/>
  <c r="N5094" i="38"/>
  <c r="S5094" i="38"/>
  <c r="R5094" i="38"/>
  <c r="Q5094" i="38"/>
  <c r="M5095" i="38"/>
  <c r="T5094" i="38"/>
  <c r="O5094" i="38"/>
  <c r="P5094" i="38"/>
  <c r="M5096" i="38"/>
  <c r="S5095" i="38"/>
  <c r="Q5095" i="38"/>
  <c r="R5095" i="38"/>
  <c r="T5095" i="38"/>
  <c r="O5095" i="38"/>
  <c r="N5095" i="38"/>
  <c r="N5096" i="38"/>
  <c r="P5095" i="38"/>
  <c r="M5097" i="38"/>
  <c r="R5096" i="38"/>
  <c r="T5096" i="38"/>
  <c r="Q5096" i="38"/>
  <c r="S5096" i="38"/>
  <c r="O5096" i="38"/>
  <c r="P5096" i="38"/>
  <c r="Q5097" i="38"/>
  <c r="T5097" i="38"/>
  <c r="R5097" i="38"/>
  <c r="S5097" i="38"/>
  <c r="M5098" i="38"/>
  <c r="O5097" i="38"/>
  <c r="P5097" i="38"/>
  <c r="N5097" i="38"/>
  <c r="M5099" i="38"/>
  <c r="Q5098" i="38"/>
  <c r="T5098" i="38"/>
  <c r="S5098" i="38"/>
  <c r="R5098" i="38"/>
  <c r="O5098" i="38"/>
  <c r="P5098" i="38"/>
  <c r="N5098" i="38"/>
  <c r="N5099" i="38"/>
  <c r="T5099" i="38"/>
  <c r="R5099" i="38"/>
  <c r="M5100" i="38"/>
  <c r="Q5099" i="38"/>
  <c r="S5099" i="38"/>
  <c r="O5099" i="38"/>
  <c r="P5099" i="38"/>
  <c r="M5101" i="38"/>
  <c r="T5100" i="38"/>
  <c r="R5100" i="38"/>
  <c r="S5100" i="38"/>
  <c r="Q5100" i="38"/>
  <c r="O5100" i="38"/>
  <c r="P5100" i="38"/>
  <c r="N5100" i="38"/>
  <c r="R5101" i="38"/>
  <c r="M5102" i="38"/>
  <c r="T5101" i="38"/>
  <c r="Q5101" i="38"/>
  <c r="S5101" i="38"/>
  <c r="O5101" i="38"/>
  <c r="P5101" i="38"/>
  <c r="N5101" i="38"/>
  <c r="S5102" i="38"/>
  <c r="M5103" i="38"/>
  <c r="R5102" i="38"/>
  <c r="T5102" i="38"/>
  <c r="Q5102" i="38"/>
  <c r="O5102" i="38"/>
  <c r="N5102" i="38"/>
  <c r="P5102" i="38"/>
  <c r="M5104" i="38"/>
  <c r="R5103" i="38"/>
  <c r="Q5103" i="38"/>
  <c r="T5103" i="38"/>
  <c r="S5103" i="38"/>
  <c r="O5103" i="38"/>
  <c r="N5103" i="38"/>
  <c r="P5103" i="38"/>
  <c r="S5104" i="38"/>
  <c r="M5105" i="38"/>
  <c r="Q5104" i="38"/>
  <c r="T5104" i="38"/>
  <c r="R5104" i="38"/>
  <c r="O5104" i="38"/>
  <c r="P5104" i="38"/>
  <c r="N5104" i="38"/>
  <c r="T5105" i="38"/>
  <c r="M5106" i="38"/>
  <c r="S5105" i="38"/>
  <c r="R5105" i="38"/>
  <c r="Q5105" i="38"/>
  <c r="O5105" i="38"/>
  <c r="P5105" i="38"/>
  <c r="N5105" i="38"/>
  <c r="M5107" i="38"/>
  <c r="R5106" i="38"/>
  <c r="Q5106" i="38"/>
  <c r="T5106" i="38"/>
  <c r="S5106" i="38"/>
  <c r="O5106" i="38"/>
  <c r="P5106" i="38"/>
  <c r="N5106" i="38"/>
  <c r="S5107" i="38"/>
  <c r="R5107" i="38"/>
  <c r="T5107" i="38"/>
  <c r="M5108" i="38"/>
  <c r="Q5107" i="38"/>
  <c r="O5107" i="38"/>
  <c r="P5107" i="38"/>
  <c r="N5107" i="38"/>
  <c r="S5108" i="38"/>
  <c r="Q5108" i="38"/>
  <c r="R5108" i="38"/>
  <c r="M5109" i="38"/>
  <c r="T5108" i="38"/>
  <c r="O5108" i="38"/>
  <c r="P5108" i="38"/>
  <c r="N5108" i="38"/>
  <c r="S5109" i="38"/>
  <c r="Q5109" i="38"/>
  <c r="R5109" i="38"/>
  <c r="M5110" i="38"/>
  <c r="T5109" i="38"/>
  <c r="O5109" i="38"/>
  <c r="N5109" i="38"/>
  <c r="P5109" i="38"/>
  <c r="S5110" i="38"/>
  <c r="M5111" i="38"/>
  <c r="R5110" i="38"/>
  <c r="Q5110" i="38"/>
  <c r="T5110" i="38"/>
  <c r="O5110" i="38"/>
  <c r="P5110" i="38"/>
  <c r="N5110" i="38"/>
  <c r="N5111" i="38"/>
  <c r="R5111" i="38"/>
  <c r="S5111" i="38"/>
  <c r="M5112" i="38"/>
  <c r="T5111" i="38"/>
  <c r="Q5111" i="38"/>
  <c r="O5111" i="38"/>
  <c r="P5111" i="38"/>
  <c r="T5112" i="38"/>
  <c r="M5113" i="38"/>
  <c r="R5112" i="38"/>
  <c r="S5112" i="38"/>
  <c r="Q5112" i="38"/>
  <c r="O5112" i="38"/>
  <c r="N5112" i="38"/>
  <c r="N5113" i="38"/>
  <c r="P5112" i="38"/>
  <c r="Q5113" i="38"/>
  <c r="S5113" i="38"/>
  <c r="T5113" i="38"/>
  <c r="R5113" i="38"/>
  <c r="M5114" i="38"/>
  <c r="O5113" i="38"/>
  <c r="P5113" i="38"/>
  <c r="S5114" i="38"/>
  <c r="R5114" i="38"/>
  <c r="Q5114" i="38"/>
  <c r="M5115" i="38"/>
  <c r="T5114" i="38"/>
  <c r="O5114" i="38"/>
  <c r="P5114" i="38"/>
  <c r="N5114" i="38"/>
  <c r="R5115" i="38"/>
  <c r="T5115" i="38"/>
  <c r="Q5115" i="38"/>
  <c r="S5115" i="38"/>
  <c r="M5116" i="38"/>
  <c r="O5115" i="38"/>
  <c r="P5115" i="38"/>
  <c r="N5115" i="38"/>
  <c r="R5116" i="38"/>
  <c r="M5117" i="38"/>
  <c r="Q5116" i="38"/>
  <c r="T5116" i="38"/>
  <c r="S5116" i="38"/>
  <c r="O5116" i="38"/>
  <c r="P5116" i="38"/>
  <c r="N5116" i="38"/>
  <c r="M5118" i="38"/>
  <c r="Q5117" i="38"/>
  <c r="R5117" i="38"/>
  <c r="T5117" i="38"/>
  <c r="S5117" i="38"/>
  <c r="O5117" i="38"/>
  <c r="P5117" i="38"/>
  <c r="N5117" i="38"/>
  <c r="S5118" i="38"/>
  <c r="M5119" i="38"/>
  <c r="Q5118" i="38"/>
  <c r="R5118" i="38"/>
  <c r="T5118" i="38"/>
  <c r="O5118" i="38"/>
  <c r="P5118" i="38"/>
  <c r="N5118" i="38"/>
  <c r="T5119" i="38"/>
  <c r="M5120" i="38"/>
  <c r="R5119" i="38"/>
  <c r="S5119" i="38"/>
  <c r="Q5119" i="38"/>
  <c r="O5119" i="38"/>
  <c r="P5119" i="38"/>
  <c r="N5119" i="38"/>
  <c r="Q5120" i="38"/>
  <c r="T5120" i="38"/>
  <c r="M5121" i="38"/>
  <c r="S5120" i="38"/>
  <c r="R5120" i="38"/>
  <c r="O5120" i="38"/>
  <c r="P5120" i="38"/>
  <c r="N5120" i="38"/>
  <c r="Q5121" i="38"/>
  <c r="S5121" i="38"/>
  <c r="T5121" i="38"/>
  <c r="R5121" i="38"/>
  <c r="M5122" i="38"/>
  <c r="O5121" i="38"/>
  <c r="P5121" i="38"/>
  <c r="N5121" i="38"/>
  <c r="Q5122" i="38"/>
  <c r="T5122" i="38"/>
  <c r="R5122" i="38"/>
  <c r="S5122" i="38"/>
  <c r="M5123" i="38"/>
  <c r="O5122" i="38"/>
  <c r="P5122" i="38"/>
  <c r="N5122" i="38"/>
  <c r="N5123" i="38"/>
  <c r="T5123" i="38"/>
  <c r="Q5123" i="38"/>
  <c r="R5123" i="38"/>
  <c r="S5123" i="38"/>
  <c r="M5124" i="38"/>
  <c r="O5123" i="38"/>
  <c r="P5123" i="38"/>
  <c r="M5125" i="38"/>
  <c r="T5124" i="38"/>
  <c r="R5124" i="38"/>
  <c r="S5124" i="38"/>
  <c r="Q5124" i="38"/>
  <c r="O5124" i="38"/>
  <c r="P5124" i="38"/>
  <c r="N5124" i="38"/>
  <c r="N5125" i="38"/>
  <c r="T5125" i="38"/>
  <c r="S5125" i="38"/>
  <c r="Q5125" i="38"/>
  <c r="M5126" i="38"/>
  <c r="R5125" i="38"/>
  <c r="O5125" i="38"/>
  <c r="P5125" i="38"/>
  <c r="Q5126" i="38"/>
  <c r="M5127" i="38"/>
  <c r="T5126" i="38"/>
  <c r="S5126" i="38"/>
  <c r="R5126" i="38"/>
  <c r="O5126" i="38"/>
  <c r="P5126" i="38"/>
  <c r="N5126" i="38"/>
  <c r="N5127" i="38"/>
  <c r="M5128" i="38"/>
  <c r="S5127" i="38"/>
  <c r="Q5127" i="38"/>
  <c r="T5127" i="38"/>
  <c r="R5127" i="38"/>
  <c r="O5127" i="38"/>
  <c r="P5127" i="38"/>
  <c r="T5128" i="38"/>
  <c r="Q5128" i="38"/>
  <c r="S5128" i="38"/>
  <c r="M5129" i="38"/>
  <c r="R5128" i="38"/>
  <c r="O5128" i="38"/>
  <c r="P5128" i="38"/>
  <c r="N5128" i="38"/>
  <c r="N5129" i="38"/>
  <c r="T5129" i="38"/>
  <c r="S5129" i="38"/>
  <c r="R5129" i="38"/>
  <c r="Q5129" i="38"/>
  <c r="M5130" i="38"/>
  <c r="O5129" i="38"/>
  <c r="P5129" i="38"/>
  <c r="M5131" i="38"/>
  <c r="T5130" i="38"/>
  <c r="S5130" i="38"/>
  <c r="R5130" i="38"/>
  <c r="Q5130" i="38"/>
  <c r="O5130" i="38"/>
  <c r="P5130" i="38"/>
  <c r="N5130" i="38"/>
  <c r="N5131" i="38"/>
  <c r="M5132" i="38"/>
  <c r="R5131" i="38"/>
  <c r="Q5131" i="38"/>
  <c r="T5131" i="38"/>
  <c r="S5131" i="38"/>
  <c r="O5131" i="38"/>
  <c r="P5131" i="38"/>
  <c r="Q5132" i="38"/>
  <c r="S5132" i="38"/>
  <c r="T5132" i="38"/>
  <c r="M5133" i="38"/>
  <c r="R5132" i="38"/>
  <c r="O5132" i="38"/>
  <c r="P5132" i="38"/>
  <c r="N5132" i="38"/>
  <c r="T5133" i="38"/>
  <c r="M5134" i="38"/>
  <c r="Q5133" i="38"/>
  <c r="R5133" i="38"/>
  <c r="S5133" i="38"/>
  <c r="O5133" i="38"/>
  <c r="P5133" i="38"/>
  <c r="N5133" i="38"/>
  <c r="M5135" i="38"/>
  <c r="T5134" i="38"/>
  <c r="Q5134" i="38"/>
  <c r="R5134" i="38"/>
  <c r="S5134" i="38"/>
  <c r="O5134" i="38"/>
  <c r="P5134" i="38"/>
  <c r="N5134" i="38"/>
  <c r="M5136" i="38"/>
  <c r="Q5135" i="38"/>
  <c r="R5135" i="38"/>
  <c r="T5135" i="38"/>
  <c r="S5135" i="38"/>
  <c r="O5135" i="38"/>
  <c r="N5135" i="38"/>
  <c r="P5135" i="38"/>
  <c r="R5136" i="38"/>
  <c r="T5136" i="38"/>
  <c r="M5137" i="38"/>
  <c r="Q5136" i="38"/>
  <c r="S5136" i="38"/>
  <c r="O5136" i="38"/>
  <c r="N5136" i="38"/>
  <c r="T5137" i="38"/>
  <c r="M5138" i="38"/>
  <c r="S5137" i="38"/>
  <c r="Q5137" i="38"/>
  <c r="R5137" i="38"/>
  <c r="O5137" i="38"/>
  <c r="N5137" i="38"/>
  <c r="P5136" i="38"/>
  <c r="P5137" i="38"/>
  <c r="Q5138" i="38"/>
  <c r="T5138" i="38"/>
  <c r="S5138" i="38"/>
  <c r="M5139" i="38"/>
  <c r="R5138" i="38"/>
  <c r="O5138" i="38"/>
  <c r="N5138" i="38"/>
  <c r="P5138" i="38"/>
  <c r="Q5139" i="38"/>
  <c r="T5139" i="38"/>
  <c r="S5139" i="38"/>
  <c r="M5140" i="38"/>
  <c r="R5139" i="38"/>
  <c r="O5139" i="38"/>
  <c r="P5139" i="38"/>
  <c r="N5139" i="38"/>
  <c r="M5141" i="38"/>
  <c r="T5140" i="38"/>
  <c r="R5140" i="38"/>
  <c r="S5140" i="38"/>
  <c r="Q5140" i="38"/>
  <c r="O5140" i="38"/>
  <c r="P5140" i="38"/>
  <c r="N5140" i="38"/>
  <c r="T5141" i="38"/>
  <c r="R5141" i="38"/>
  <c r="Q5141" i="38"/>
  <c r="M5142" i="38"/>
  <c r="S5141" i="38"/>
  <c r="O5141" i="38"/>
  <c r="P5141" i="38"/>
  <c r="N5141" i="38"/>
  <c r="M5143" i="38"/>
  <c r="T5142" i="38"/>
  <c r="Q5142" i="38"/>
  <c r="R5142" i="38"/>
  <c r="S5142" i="38"/>
  <c r="O5142" i="38"/>
  <c r="P5142" i="38"/>
  <c r="N5142" i="38"/>
  <c r="M5144" i="38"/>
  <c r="R5143" i="38"/>
  <c r="Q5143" i="38"/>
  <c r="T5143" i="38"/>
  <c r="S5143" i="38"/>
  <c r="O5143" i="38"/>
  <c r="P5143" i="38"/>
  <c r="N5143" i="38"/>
  <c r="R5144" i="38"/>
  <c r="Q5144" i="38"/>
  <c r="S5144" i="38"/>
  <c r="T5144" i="38"/>
  <c r="M5145" i="38"/>
  <c r="O5144" i="38"/>
  <c r="N5144" i="38"/>
  <c r="P5144" i="38"/>
  <c r="R5145" i="38"/>
  <c r="M5146" i="38"/>
  <c r="T5145" i="38"/>
  <c r="S5145" i="38"/>
  <c r="Q5145" i="38"/>
  <c r="O5145" i="38"/>
  <c r="P5145" i="38"/>
  <c r="N5145" i="38"/>
  <c r="T5146" i="38"/>
  <c r="S5146" i="38"/>
  <c r="R5146" i="38"/>
  <c r="M5147" i="38"/>
  <c r="Q5146" i="38"/>
  <c r="O5146" i="38"/>
  <c r="N5146" i="38"/>
  <c r="P5146" i="38"/>
  <c r="R5147" i="38"/>
  <c r="Q5147" i="38"/>
  <c r="T5147" i="38"/>
  <c r="S5147" i="38"/>
  <c r="M5148" i="38"/>
  <c r="O5147" i="38"/>
  <c r="N5147" i="38"/>
  <c r="P5147" i="38"/>
  <c r="T5148" i="38"/>
  <c r="M5149" i="38"/>
  <c r="R5148" i="38"/>
  <c r="S5148" i="38"/>
  <c r="Q5148" i="38"/>
  <c r="O5148" i="38"/>
  <c r="N5148" i="38"/>
  <c r="P5148" i="38"/>
  <c r="S5149" i="38"/>
  <c r="M5150" i="38"/>
  <c r="Q5149" i="38"/>
  <c r="T5149" i="38"/>
  <c r="R5149" i="38"/>
  <c r="O5149" i="38"/>
  <c r="N5149" i="38"/>
  <c r="P5149" i="38"/>
  <c r="S5150" i="38"/>
  <c r="R5150" i="38"/>
  <c r="T5150" i="38"/>
  <c r="M5151" i="38"/>
  <c r="Q5150" i="38"/>
  <c r="O5150" i="38"/>
  <c r="N5150" i="38"/>
  <c r="R5151" i="38"/>
  <c r="S5151" i="38"/>
  <c r="M5152" i="38"/>
  <c r="T5151" i="38"/>
  <c r="Q5151" i="38"/>
  <c r="O5151" i="38"/>
  <c r="N5151" i="38"/>
  <c r="P5150" i="38"/>
  <c r="T5152" i="38"/>
  <c r="S5152" i="38"/>
  <c r="M5153" i="38"/>
  <c r="R5152" i="38"/>
  <c r="Q5152" i="38"/>
  <c r="O5152" i="38"/>
  <c r="N5152" i="38"/>
  <c r="P5151" i="38"/>
  <c r="P5152" i="38"/>
  <c r="M5154" i="38"/>
  <c r="T5153" i="38"/>
  <c r="Q5153" i="38"/>
  <c r="R5153" i="38"/>
  <c r="S5153" i="38"/>
  <c r="O5153" i="38"/>
  <c r="N5153" i="38"/>
  <c r="P5153" i="38"/>
  <c r="T5154" i="38"/>
  <c r="S5154" i="38"/>
  <c r="M5155" i="38"/>
  <c r="R5154" i="38"/>
  <c r="Q5154" i="38"/>
  <c r="O5154" i="38"/>
  <c r="N5154" i="38"/>
  <c r="P5154" i="38"/>
  <c r="M5156" i="38"/>
  <c r="S5155" i="38"/>
  <c r="Q5155" i="38"/>
  <c r="T5155" i="38"/>
  <c r="R5155" i="38"/>
  <c r="O5155" i="38"/>
  <c r="P5155" i="38"/>
  <c r="N5155" i="38"/>
  <c r="R5156" i="38"/>
  <c r="M5157" i="38"/>
  <c r="T5156" i="38"/>
  <c r="S5156" i="38"/>
  <c r="Q5156" i="38"/>
  <c r="O5156" i="38"/>
  <c r="P5156" i="38"/>
  <c r="N5156" i="38"/>
  <c r="M5158" i="38"/>
  <c r="Q5157" i="38"/>
  <c r="R5157" i="38"/>
  <c r="S5157" i="38"/>
  <c r="T5157" i="38"/>
  <c r="O5157" i="38"/>
  <c r="P5157" i="38"/>
  <c r="N5157" i="38"/>
  <c r="M5159" i="38"/>
  <c r="Q5158" i="38"/>
  <c r="T5158" i="38"/>
  <c r="R5158" i="38"/>
  <c r="S5158" i="38"/>
  <c r="O5158" i="38"/>
  <c r="N5158" i="38"/>
  <c r="P5158" i="38"/>
  <c r="R5159" i="38"/>
  <c r="T5159" i="38"/>
  <c r="S5159" i="38"/>
  <c r="Q5159" i="38"/>
  <c r="M5160" i="38"/>
  <c r="O5159" i="38"/>
  <c r="N5159" i="38"/>
  <c r="M5161" i="38"/>
  <c r="T5160" i="38"/>
  <c r="R5160" i="38"/>
  <c r="S5160" i="38"/>
  <c r="Q5160" i="38"/>
  <c r="O5160" i="38"/>
  <c r="N5160" i="38"/>
  <c r="P5159" i="38"/>
  <c r="P5160" i="38"/>
  <c r="T5161" i="38"/>
  <c r="S5161" i="38"/>
  <c r="R5161" i="38"/>
  <c r="Q5161" i="38"/>
  <c r="M5162" i="38"/>
  <c r="O5161" i="38"/>
  <c r="N5161" i="38"/>
  <c r="P5161" i="38"/>
  <c r="T5162" i="38"/>
  <c r="S5162" i="38"/>
  <c r="M5163" i="38"/>
  <c r="Q5162" i="38"/>
  <c r="R5162" i="38"/>
  <c r="O5162" i="38"/>
  <c r="N5162" i="38"/>
  <c r="P5162" i="38"/>
  <c r="M5164" i="38"/>
  <c r="R5163" i="38"/>
  <c r="T5163" i="38"/>
  <c r="Q5163" i="38"/>
  <c r="S5163" i="38"/>
  <c r="O5163" i="38"/>
  <c r="N5163" i="38"/>
  <c r="P5163" i="38"/>
  <c r="R5164" i="38"/>
  <c r="T5164" i="38"/>
  <c r="S5164" i="38"/>
  <c r="M5165" i="38"/>
  <c r="Q5164" i="38"/>
  <c r="O5164" i="38"/>
  <c r="N5164" i="38"/>
  <c r="P5164" i="38"/>
  <c r="R5165" i="38"/>
  <c r="S5165" i="38"/>
  <c r="Q5165" i="38"/>
  <c r="T5165" i="38"/>
  <c r="M5166" i="38"/>
  <c r="O5165" i="38"/>
  <c r="P5165" i="38"/>
  <c r="N5165" i="38"/>
  <c r="R5166" i="38"/>
  <c r="M5167" i="38"/>
  <c r="Q5166" i="38"/>
  <c r="T5166" i="38"/>
  <c r="S5166" i="38"/>
  <c r="O5166" i="38"/>
  <c r="N5166" i="38"/>
  <c r="P5166" i="38"/>
  <c r="R5167" i="38"/>
  <c r="T5167" i="38"/>
  <c r="Q5167" i="38"/>
  <c r="S5167" i="38"/>
  <c r="M5168" i="38"/>
  <c r="O5167" i="38"/>
  <c r="P5167" i="38"/>
  <c r="N5167" i="38"/>
  <c r="N5168" i="38"/>
  <c r="T5168" i="38"/>
  <c r="M5169" i="38"/>
  <c r="S5168" i="38"/>
  <c r="R5168" i="38"/>
  <c r="Q5168" i="38"/>
  <c r="O5168" i="38"/>
  <c r="P5168" i="38"/>
  <c r="M5170" i="38"/>
  <c r="R5169" i="38"/>
  <c r="T5169" i="38"/>
  <c r="S5169" i="38"/>
  <c r="Q5169" i="38"/>
  <c r="O5169" i="38"/>
  <c r="P5169" i="38"/>
  <c r="N5169" i="38"/>
  <c r="N5170" i="38"/>
  <c r="T5170" i="38"/>
  <c r="S5170" i="38"/>
  <c r="M5171" i="38"/>
  <c r="R5170" i="38"/>
  <c r="Q5170" i="38"/>
  <c r="O5170" i="38"/>
  <c r="P5170" i="38"/>
  <c r="M5172" i="38"/>
  <c r="R5171" i="38"/>
  <c r="T5171" i="38"/>
  <c r="Q5171" i="38"/>
  <c r="S5171" i="38"/>
  <c r="O5171" i="38"/>
  <c r="P5171" i="38"/>
  <c r="N5171" i="38"/>
  <c r="N5172" i="38"/>
  <c r="T5172" i="38"/>
  <c r="S5172" i="38"/>
  <c r="M5173" i="38"/>
  <c r="R5172" i="38"/>
  <c r="Q5172" i="38"/>
  <c r="O5172" i="38"/>
  <c r="P5172" i="38"/>
  <c r="M5174" i="38"/>
  <c r="T5173" i="38"/>
  <c r="R5173" i="38"/>
  <c r="S5173" i="38"/>
  <c r="Q5173" i="38"/>
  <c r="O5173" i="38"/>
  <c r="P5173" i="38"/>
  <c r="N5173" i="38"/>
  <c r="N5174" i="38"/>
  <c r="S5174" i="38"/>
  <c r="M5175" i="38"/>
  <c r="T5174" i="38"/>
  <c r="Q5174" i="38"/>
  <c r="R5174" i="38"/>
  <c r="O5174" i="38"/>
  <c r="P5174" i="38"/>
  <c r="M5176" i="38"/>
  <c r="R5175" i="38"/>
  <c r="Q5175" i="38"/>
  <c r="T5175" i="38"/>
  <c r="S5175" i="38"/>
  <c r="O5175" i="38"/>
  <c r="P5175" i="38"/>
  <c r="N5175" i="38"/>
  <c r="M5177" i="38"/>
  <c r="R5176" i="38"/>
  <c r="Q5176" i="38"/>
  <c r="S5176" i="38"/>
  <c r="T5176" i="38"/>
  <c r="O5176" i="38"/>
  <c r="P5176" i="38"/>
  <c r="N5176" i="38"/>
  <c r="M5178" i="38"/>
  <c r="Q5177" i="38"/>
  <c r="S5177" i="38"/>
  <c r="R5177" i="38"/>
  <c r="T5177" i="38"/>
  <c r="O5177" i="38"/>
  <c r="P5177" i="38"/>
  <c r="N5177" i="38"/>
  <c r="R5178" i="38"/>
  <c r="M5179" i="38"/>
  <c r="Q5178" i="38"/>
  <c r="T5178" i="38"/>
  <c r="S5178" i="38"/>
  <c r="O5178" i="38"/>
  <c r="N5178" i="38"/>
  <c r="P5178" i="38"/>
  <c r="Q5179" i="38"/>
  <c r="R5179" i="38"/>
  <c r="M5180" i="38"/>
  <c r="T5179" i="38"/>
  <c r="S5179" i="38"/>
  <c r="O5179" i="38"/>
  <c r="P5179" i="38"/>
  <c r="N5179" i="38"/>
  <c r="Q5180" i="38"/>
  <c r="S5180" i="38"/>
  <c r="M5181" i="38"/>
  <c r="R5180" i="38"/>
  <c r="T5180" i="38"/>
  <c r="O5180" i="38"/>
  <c r="N5180" i="38"/>
  <c r="P5180" i="38"/>
  <c r="R5181" i="38"/>
  <c r="M5182" i="38"/>
  <c r="T5181" i="38"/>
  <c r="Q5181" i="38"/>
  <c r="S5181" i="38"/>
  <c r="O5181" i="38"/>
  <c r="N5181" i="38"/>
  <c r="P5181" i="38"/>
  <c r="S5182" i="38"/>
  <c r="M5183" i="38"/>
  <c r="T5182" i="38"/>
  <c r="R5182" i="38"/>
  <c r="Q5182" i="38"/>
  <c r="O5182" i="38"/>
  <c r="N5182" i="38"/>
  <c r="P5182" i="38"/>
  <c r="T5183" i="38"/>
  <c r="S5183" i="38"/>
  <c r="M5184" i="38"/>
  <c r="R5183" i="38"/>
  <c r="Q5183" i="38"/>
  <c r="O5183" i="38"/>
  <c r="P5183" i="38"/>
  <c r="N5183" i="38"/>
  <c r="R5184" i="38"/>
  <c r="Q5184" i="38"/>
  <c r="T5184" i="38"/>
  <c r="S5184" i="38"/>
  <c r="M5185" i="38"/>
  <c r="O5184" i="38"/>
  <c r="N5184" i="38"/>
  <c r="P5184" i="38"/>
  <c r="T5185" i="38"/>
  <c r="Q5185" i="38"/>
  <c r="S5185" i="38"/>
  <c r="M5186" i="38"/>
  <c r="R5185" i="38"/>
  <c r="O5185" i="38"/>
  <c r="P5185" i="38"/>
  <c r="N5185" i="38"/>
  <c r="S5186" i="38"/>
  <c r="T5186" i="38"/>
  <c r="M5187" i="38"/>
  <c r="Q5186" i="38"/>
  <c r="R5186" i="38"/>
  <c r="O5186" i="38"/>
  <c r="N5186" i="38"/>
  <c r="P5186" i="38"/>
  <c r="M5188" i="38"/>
  <c r="T5187" i="38"/>
  <c r="S5187" i="38"/>
  <c r="Q5187" i="38"/>
  <c r="R5187" i="38"/>
  <c r="O5187" i="38"/>
  <c r="P5187" i="38"/>
  <c r="N5187" i="38"/>
  <c r="S5188" i="38"/>
  <c r="M5189" i="38"/>
  <c r="T5188" i="38"/>
  <c r="R5188" i="38"/>
  <c r="Q5188" i="38"/>
  <c r="O5188" i="38"/>
  <c r="N5188" i="38"/>
  <c r="P5188" i="38"/>
  <c r="R5189" i="38"/>
  <c r="Q5189" i="38"/>
  <c r="T5189" i="38"/>
  <c r="S5189" i="38"/>
  <c r="M5190" i="38"/>
  <c r="O5189" i="38"/>
  <c r="P5189" i="38"/>
  <c r="N5189" i="38"/>
  <c r="S5190" i="38"/>
  <c r="Q5190" i="38"/>
  <c r="M5191" i="38"/>
  <c r="R5190" i="38"/>
  <c r="T5190" i="38"/>
  <c r="O5190" i="38"/>
  <c r="P5190" i="38"/>
  <c r="N5190" i="38"/>
  <c r="S5191" i="38"/>
  <c r="M5192" i="38"/>
  <c r="T5191" i="38"/>
  <c r="R5191" i="38"/>
  <c r="Q5191" i="38"/>
  <c r="O5191" i="38"/>
  <c r="P5191" i="38"/>
  <c r="N5191" i="38"/>
  <c r="Q5192" i="38"/>
  <c r="T5192" i="38"/>
  <c r="S5192" i="38"/>
  <c r="R5192" i="38"/>
  <c r="M5193" i="38"/>
  <c r="O5192" i="38"/>
  <c r="P5192" i="38"/>
  <c r="N5192" i="38"/>
  <c r="T5193" i="38"/>
  <c r="R5193" i="38"/>
  <c r="S5193" i="38"/>
  <c r="Q5193" i="38"/>
  <c r="M5194" i="38"/>
  <c r="O5193" i="38"/>
  <c r="P5193" i="38"/>
  <c r="N5193" i="38"/>
  <c r="M5195" i="38"/>
  <c r="S5194" i="38"/>
  <c r="R5194" i="38"/>
  <c r="T5194" i="38"/>
  <c r="Q5194" i="38"/>
  <c r="O5194" i="38"/>
  <c r="P5194" i="38"/>
  <c r="N5194" i="38"/>
  <c r="Q5195" i="38"/>
  <c r="T5195" i="38"/>
  <c r="R5195" i="38"/>
  <c r="S5195" i="38"/>
  <c r="M5196" i="38"/>
  <c r="O5195" i="38"/>
  <c r="P5195" i="38"/>
  <c r="N5195" i="38"/>
  <c r="M5197" i="38"/>
  <c r="R5196" i="38"/>
  <c r="S5196" i="38"/>
  <c r="Q5196" i="38"/>
  <c r="T5196" i="38"/>
  <c r="O5196" i="38"/>
  <c r="P5196" i="38"/>
  <c r="N5196" i="38"/>
  <c r="R5197" i="38"/>
  <c r="Q5197" i="38"/>
  <c r="S5197" i="38"/>
  <c r="M5198" i="38"/>
  <c r="T5197" i="38"/>
  <c r="O5197" i="38"/>
  <c r="P5197" i="38"/>
  <c r="N5197" i="38"/>
  <c r="Q5198" i="38"/>
  <c r="M5199" i="38"/>
  <c r="S5198" i="38"/>
  <c r="R5198" i="38"/>
  <c r="T5198" i="38"/>
  <c r="O5198" i="38"/>
  <c r="P5198" i="38"/>
  <c r="N5198" i="38"/>
  <c r="M5200" i="38"/>
  <c r="Q5199" i="38"/>
  <c r="R5199" i="38"/>
  <c r="T5199" i="38"/>
  <c r="S5199" i="38"/>
  <c r="O5199" i="38"/>
  <c r="P5199" i="38"/>
  <c r="N5199" i="38"/>
  <c r="N5200" i="38"/>
  <c r="S5200" i="38"/>
  <c r="T5200" i="38"/>
  <c r="M5201" i="38"/>
  <c r="R5200" i="38"/>
  <c r="Q5200" i="38"/>
  <c r="O5200" i="38"/>
  <c r="P5200" i="38"/>
  <c r="T5201" i="38"/>
  <c r="R5201" i="38"/>
  <c r="Q5201" i="38"/>
  <c r="S5201" i="38"/>
  <c r="M5202" i="38"/>
  <c r="O5201" i="38"/>
  <c r="P5201" i="38"/>
  <c r="N5201" i="38"/>
  <c r="Q5202" i="38"/>
  <c r="T5202" i="38"/>
  <c r="R5202" i="38"/>
  <c r="S5202" i="38"/>
  <c r="M5203" i="38"/>
  <c r="O5202" i="38"/>
  <c r="P5202" i="38"/>
  <c r="N5202" i="38"/>
  <c r="M5204" i="38"/>
  <c r="R5203" i="38"/>
  <c r="Q5203" i="38"/>
  <c r="S5203" i="38"/>
  <c r="T5203" i="38"/>
  <c r="O5203" i="38"/>
  <c r="P5203" i="38"/>
  <c r="N5203" i="38"/>
  <c r="Q5204" i="38"/>
  <c r="R5204" i="38"/>
  <c r="T5204" i="38"/>
  <c r="S5204" i="38"/>
  <c r="M5205" i="38"/>
  <c r="O5204" i="38"/>
  <c r="P5204" i="38"/>
  <c r="N5204" i="38"/>
  <c r="R5205" i="38"/>
  <c r="S5205" i="38"/>
  <c r="T5205" i="38"/>
  <c r="M5206" i="38"/>
  <c r="Q5205" i="38"/>
  <c r="O5205" i="38"/>
  <c r="P5205" i="38"/>
  <c r="N5205" i="38"/>
  <c r="T5206" i="38"/>
  <c r="R5206" i="38"/>
  <c r="Q5206" i="38"/>
  <c r="M5207" i="38"/>
  <c r="S5206" i="38"/>
  <c r="O5206" i="38"/>
  <c r="P5206" i="38"/>
  <c r="N5206" i="38"/>
  <c r="S5207" i="38"/>
  <c r="Q5207" i="38"/>
  <c r="R5207" i="38"/>
  <c r="T5207" i="38"/>
  <c r="M5208" i="38"/>
  <c r="O5207" i="38"/>
  <c r="P5207" i="38"/>
  <c r="N5207" i="38"/>
  <c r="N5208" i="38"/>
  <c r="R5208" i="38"/>
  <c r="S5208" i="38"/>
  <c r="M5209" i="38"/>
  <c r="T5208" i="38"/>
  <c r="Q5208" i="38"/>
  <c r="O5208" i="38"/>
  <c r="P5208" i="38"/>
  <c r="S5209" i="38"/>
  <c r="Q5209" i="38"/>
  <c r="T5209" i="38"/>
  <c r="M5210" i="38"/>
  <c r="R5209" i="38"/>
  <c r="O5209" i="38"/>
  <c r="N5209" i="38"/>
  <c r="N5210" i="38"/>
  <c r="P5209" i="38"/>
  <c r="S5210" i="38"/>
  <c r="T5210" i="38"/>
  <c r="M5211" i="38"/>
  <c r="Q5210" i="38"/>
  <c r="R5210" i="38"/>
  <c r="O5210" i="38"/>
  <c r="P5210" i="38"/>
  <c r="S5211" i="38"/>
  <c r="T5211" i="38"/>
  <c r="Q5211" i="38"/>
  <c r="M5212" i="38"/>
  <c r="R5211" i="38"/>
  <c r="O5211" i="38"/>
  <c r="P5211" i="38"/>
  <c r="N5211" i="38"/>
  <c r="N5212" i="38"/>
  <c r="M5213" i="38"/>
  <c r="R5212" i="38"/>
  <c r="Q5212" i="38"/>
  <c r="S5212" i="38"/>
  <c r="T5212" i="38"/>
  <c r="O5212" i="38"/>
  <c r="P5212" i="38"/>
  <c r="S5213" i="38"/>
  <c r="M5214" i="38"/>
  <c r="Q5213" i="38"/>
  <c r="R5213" i="38"/>
  <c r="T5213" i="38"/>
  <c r="O5213" i="38"/>
  <c r="P5213" i="38"/>
  <c r="N5213" i="38"/>
  <c r="N5214" i="38"/>
  <c r="T5214" i="38"/>
  <c r="M5215" i="38"/>
  <c r="S5214" i="38"/>
  <c r="R5214" i="38"/>
  <c r="Q5214" i="38"/>
  <c r="O5214" i="38"/>
  <c r="P5214" i="38"/>
  <c r="Q5215" i="38"/>
  <c r="T5215" i="38"/>
  <c r="R5215" i="38"/>
  <c r="M5216" i="38"/>
  <c r="S5215" i="38"/>
  <c r="O5215" i="38"/>
  <c r="P5215" i="38"/>
  <c r="N5215" i="38"/>
  <c r="M5217" i="38"/>
  <c r="Q5216" i="38"/>
  <c r="T5216" i="38"/>
  <c r="S5216" i="38"/>
  <c r="R5216" i="38"/>
  <c r="O5216" i="38"/>
  <c r="P5216" i="38"/>
  <c r="N5216" i="38"/>
  <c r="M5218" i="38"/>
  <c r="T5217" i="38"/>
  <c r="Q5217" i="38"/>
  <c r="S5217" i="38"/>
  <c r="R5217" i="38"/>
  <c r="O5217" i="38"/>
  <c r="P5217" i="38"/>
  <c r="N5217" i="38"/>
  <c r="S5218" i="38"/>
  <c r="M5219" i="38"/>
  <c r="T5218" i="38"/>
  <c r="Q5218" i="38"/>
  <c r="R5218" i="38"/>
  <c r="O5218" i="38"/>
  <c r="P5218" i="38"/>
  <c r="N5218" i="38"/>
  <c r="Q5219" i="38"/>
  <c r="T5219" i="38"/>
  <c r="M5220" i="38"/>
  <c r="R5219" i="38"/>
  <c r="S5219" i="38"/>
  <c r="O5219" i="38"/>
  <c r="P5219" i="38"/>
  <c r="N5219" i="38"/>
  <c r="R5220" i="38"/>
  <c r="T5220" i="38"/>
  <c r="Q5220" i="38"/>
  <c r="S5220" i="38"/>
  <c r="M5221" i="38"/>
  <c r="O5220" i="38"/>
  <c r="P5220" i="38"/>
  <c r="N5220" i="38"/>
  <c r="T5221" i="38"/>
  <c r="S5221" i="38"/>
  <c r="Q5221" i="38"/>
  <c r="R5221" i="38"/>
  <c r="M5222" i="38"/>
  <c r="O5221" i="38"/>
  <c r="P5221" i="38"/>
  <c r="N5221" i="38"/>
  <c r="Q5222" i="38"/>
  <c r="T5222" i="38"/>
  <c r="S5222" i="38"/>
  <c r="M5223" i="38"/>
  <c r="R5222" i="38"/>
  <c r="O5222" i="38"/>
  <c r="P5222" i="38"/>
  <c r="N5222" i="38"/>
  <c r="T5223" i="38"/>
  <c r="S5223" i="38"/>
  <c r="M5224" i="38"/>
  <c r="R5223" i="38"/>
  <c r="Q5223" i="38"/>
  <c r="O5223" i="38"/>
  <c r="P5223" i="38"/>
  <c r="N5223" i="38"/>
  <c r="Q5224" i="38"/>
  <c r="T5224" i="38"/>
  <c r="M5225" i="38"/>
  <c r="S5224" i="38"/>
  <c r="R5224" i="38"/>
  <c r="O5224" i="38"/>
  <c r="N5224" i="38"/>
  <c r="P5224" i="38"/>
  <c r="T5225" i="38"/>
  <c r="S5225" i="38"/>
  <c r="M5226" i="38"/>
  <c r="R5225" i="38"/>
  <c r="Q5225" i="38"/>
  <c r="O5225" i="38"/>
  <c r="N5225" i="38"/>
  <c r="P5225" i="38"/>
  <c r="M5227" i="38"/>
  <c r="S5226" i="38"/>
  <c r="R5226" i="38"/>
  <c r="T5226" i="38"/>
  <c r="Q5226" i="38"/>
  <c r="O5226" i="38"/>
  <c r="N5226" i="38"/>
  <c r="P5226" i="38"/>
  <c r="S5227" i="38"/>
  <c r="R5227" i="38"/>
  <c r="M5228" i="38"/>
  <c r="Q5227" i="38"/>
  <c r="T5227" i="38"/>
  <c r="O5227" i="38"/>
  <c r="N5227" i="38"/>
  <c r="P5227" i="38"/>
  <c r="S5228" i="38"/>
  <c r="Q5228" i="38"/>
  <c r="T5228" i="38"/>
  <c r="M5229" i="38"/>
  <c r="R5228" i="38"/>
  <c r="O5228" i="38"/>
  <c r="N5228" i="38"/>
  <c r="P5228" i="38"/>
  <c r="M5230" i="38"/>
  <c r="S5229" i="38"/>
  <c r="Q5229" i="38"/>
  <c r="T5229" i="38"/>
  <c r="R5229" i="38"/>
  <c r="O5229" i="38"/>
  <c r="N5229" i="38"/>
  <c r="T5230" i="38"/>
  <c r="S5230" i="38"/>
  <c r="R5230" i="38"/>
  <c r="M5231" i="38"/>
  <c r="Q5230" i="38"/>
  <c r="O5230" i="38"/>
  <c r="N5230" i="38"/>
  <c r="P5229" i="38"/>
  <c r="P5230" i="38"/>
  <c r="S5231" i="38"/>
  <c r="T5231" i="38"/>
  <c r="Q5231" i="38"/>
  <c r="M5232" i="38"/>
  <c r="R5231" i="38"/>
  <c r="O5231" i="38"/>
  <c r="N5231" i="38"/>
  <c r="P5231" i="38"/>
  <c r="M5233" i="38"/>
  <c r="T5232" i="38"/>
  <c r="R5232" i="38"/>
  <c r="S5232" i="38"/>
  <c r="Q5232" i="38"/>
  <c r="O5232" i="38"/>
  <c r="P5232" i="38"/>
  <c r="N5232" i="38"/>
  <c r="R5233" i="38"/>
  <c r="M5234" i="38"/>
  <c r="T5233" i="38"/>
  <c r="S5233" i="38"/>
  <c r="Q5233" i="38"/>
  <c r="O5233" i="38"/>
  <c r="N5233" i="38"/>
  <c r="P5233" i="38"/>
  <c r="M5235" i="38"/>
  <c r="T5234" i="38"/>
  <c r="R5234" i="38"/>
  <c r="S5234" i="38"/>
  <c r="Q5234" i="38"/>
  <c r="O5234" i="38"/>
  <c r="P5234" i="38"/>
  <c r="N5234" i="38"/>
  <c r="Q5235" i="38"/>
  <c r="R5235" i="38"/>
  <c r="T5235" i="38"/>
  <c r="S5235" i="38"/>
  <c r="M5236" i="38"/>
  <c r="O5235" i="38"/>
  <c r="N5235" i="38"/>
  <c r="P5235" i="38"/>
  <c r="T5236" i="38"/>
  <c r="M5237" i="38"/>
  <c r="S5236" i="38"/>
  <c r="R5236" i="38"/>
  <c r="Q5236" i="38"/>
  <c r="O5236" i="38"/>
  <c r="P5236" i="38"/>
  <c r="N5236" i="38"/>
  <c r="M5238" i="38"/>
  <c r="T5237" i="38"/>
  <c r="R5237" i="38"/>
  <c r="S5237" i="38"/>
  <c r="Q5237" i="38"/>
  <c r="O5237" i="38"/>
  <c r="P5237" i="38"/>
  <c r="N5237" i="38"/>
  <c r="S5238" i="38"/>
  <c r="R5238" i="38"/>
  <c r="T5238" i="38"/>
  <c r="M5239" i="38"/>
  <c r="Q5238" i="38"/>
  <c r="O5238" i="38"/>
  <c r="P5238" i="38"/>
  <c r="N5238" i="38"/>
  <c r="Q5239" i="38"/>
  <c r="T5239" i="38"/>
  <c r="S5239" i="38"/>
  <c r="M5240" i="38"/>
  <c r="R5239" i="38"/>
  <c r="O5239" i="38"/>
  <c r="N5239" i="38"/>
  <c r="P5239" i="38"/>
  <c r="M5241" i="38"/>
  <c r="R5240" i="38"/>
  <c r="Q5240" i="38"/>
  <c r="S5240" i="38"/>
  <c r="T5240" i="38"/>
  <c r="O5240" i="38"/>
  <c r="N5240" i="38"/>
  <c r="P5240" i="38"/>
  <c r="M5242" i="38"/>
  <c r="T5241" i="38"/>
  <c r="Q5241" i="38"/>
  <c r="S5241" i="38"/>
  <c r="R5241" i="38"/>
  <c r="O5241" i="38"/>
  <c r="N5241" i="38"/>
  <c r="P5241" i="38"/>
  <c r="M5243" i="38"/>
  <c r="R5242" i="38"/>
  <c r="S5242" i="38"/>
  <c r="T5242" i="38"/>
  <c r="Q5242" i="38"/>
  <c r="O5242" i="38"/>
  <c r="N5242" i="38"/>
  <c r="P5242" i="38"/>
  <c r="R5243" i="38"/>
  <c r="Q5243" i="38"/>
  <c r="T5243" i="38"/>
  <c r="S5243" i="38"/>
  <c r="M5244" i="38"/>
  <c r="O5243" i="38"/>
  <c r="N5243" i="38"/>
  <c r="P5243" i="38"/>
  <c r="S5244" i="38"/>
  <c r="R5244" i="38"/>
  <c r="Q5244" i="38"/>
  <c r="T5244" i="38"/>
  <c r="M5245" i="38"/>
  <c r="O5244" i="38"/>
  <c r="N5244" i="38"/>
  <c r="P5244" i="38"/>
  <c r="M5246" i="38"/>
  <c r="R5245" i="38"/>
  <c r="Q5245" i="38"/>
  <c r="T5245" i="38"/>
  <c r="S5245" i="38"/>
  <c r="O5245" i="38"/>
  <c r="N5245" i="38"/>
  <c r="P5245" i="38"/>
  <c r="M5247" i="38"/>
  <c r="T5246" i="38"/>
  <c r="Q5246" i="38"/>
  <c r="R5246" i="38"/>
  <c r="S5246" i="38"/>
  <c r="O5246" i="38"/>
  <c r="P5246" i="38"/>
  <c r="N5246" i="38"/>
  <c r="R5247" i="38"/>
  <c r="M5248" i="38"/>
  <c r="Q5247" i="38"/>
  <c r="T5247" i="38"/>
  <c r="S5247" i="38"/>
  <c r="O5247" i="38"/>
  <c r="N5247" i="38"/>
  <c r="P5247" i="38"/>
  <c r="Q5248" i="38"/>
  <c r="T5248" i="38"/>
  <c r="R5248" i="38"/>
  <c r="S5248" i="38"/>
  <c r="M5249" i="38"/>
  <c r="O5248" i="38"/>
  <c r="N5248" i="38"/>
  <c r="P5248" i="38"/>
  <c r="N5249" i="38"/>
  <c r="S5249" i="38"/>
  <c r="M5250" i="38"/>
  <c r="Q5249" i="38"/>
  <c r="R5249" i="38"/>
  <c r="T5249" i="38"/>
  <c r="O5249" i="38"/>
  <c r="P5249" i="38"/>
  <c r="R5250" i="38"/>
  <c r="M5251" i="38"/>
  <c r="Q5250" i="38"/>
  <c r="T5250" i="38"/>
  <c r="S5250" i="38"/>
  <c r="O5250" i="38"/>
  <c r="P5250" i="38"/>
  <c r="N5250" i="38"/>
  <c r="N5251" i="38"/>
  <c r="Q5251" i="38"/>
  <c r="T5251" i="38"/>
  <c r="R5251" i="38"/>
  <c r="M5252" i="38"/>
  <c r="S5251" i="38"/>
  <c r="O5251" i="38"/>
  <c r="P5251" i="38"/>
  <c r="Q5252" i="38"/>
  <c r="R5252" i="38"/>
  <c r="M5253" i="38"/>
  <c r="T5252" i="38"/>
  <c r="S5252" i="38"/>
  <c r="O5252" i="38"/>
  <c r="P5252" i="38"/>
  <c r="N5252" i="38"/>
  <c r="S5253" i="38"/>
  <c r="Q5253" i="38"/>
  <c r="T5253" i="38"/>
  <c r="M5254" i="38"/>
  <c r="R5253" i="38"/>
  <c r="O5253" i="38"/>
  <c r="P5253" i="38"/>
  <c r="N5253" i="38"/>
  <c r="T5254" i="38"/>
  <c r="S5254" i="38"/>
  <c r="Q5254" i="38"/>
  <c r="M5255" i="38"/>
  <c r="R5254" i="38"/>
  <c r="O5254" i="38"/>
  <c r="P5254" i="38"/>
  <c r="N5254" i="38"/>
  <c r="S5255" i="38"/>
  <c r="T5255" i="38"/>
  <c r="M5256" i="38"/>
  <c r="R5255" i="38"/>
  <c r="Q5255" i="38"/>
  <c r="O5255" i="38"/>
  <c r="P5255" i="38"/>
  <c r="N5255" i="38"/>
  <c r="N5256" i="38"/>
  <c r="S5256" i="38"/>
  <c r="Q5256" i="38"/>
  <c r="R5256" i="38"/>
  <c r="M5257" i="38"/>
  <c r="T5256" i="38"/>
  <c r="O5256" i="38"/>
  <c r="P5256" i="38"/>
  <c r="M5258" i="38"/>
  <c r="T5257" i="38"/>
  <c r="S5257" i="38"/>
  <c r="R5257" i="38"/>
  <c r="Q5257" i="38"/>
  <c r="O5257" i="38"/>
  <c r="P5257" i="38"/>
  <c r="N5257" i="38"/>
  <c r="N5258" i="38"/>
  <c r="M5259" i="38"/>
  <c r="R5258" i="38"/>
  <c r="Q5258" i="38"/>
  <c r="T5258" i="38"/>
  <c r="S5258" i="38"/>
  <c r="O5258" i="38"/>
  <c r="P5258" i="38"/>
  <c r="T5259" i="38"/>
  <c r="M5260" i="38"/>
  <c r="S5259" i="38"/>
  <c r="Q5259" i="38"/>
  <c r="R5259" i="38"/>
  <c r="O5259" i="38"/>
  <c r="P5259" i="38"/>
  <c r="N5259" i="38"/>
  <c r="N5260" i="38"/>
  <c r="R5260" i="38"/>
  <c r="T5260" i="38"/>
  <c r="Q5260" i="38"/>
  <c r="S5260" i="38"/>
  <c r="M5261" i="38"/>
  <c r="O5260" i="38"/>
  <c r="P5260" i="38"/>
  <c r="T5261" i="38"/>
  <c r="M5262" i="38"/>
  <c r="Q5261" i="38"/>
  <c r="R5261" i="38"/>
  <c r="S5261" i="38"/>
  <c r="O5261" i="38"/>
  <c r="P5261" i="38"/>
  <c r="N5261" i="38"/>
  <c r="N5262" i="38"/>
  <c r="T5262" i="38"/>
  <c r="S5262" i="38"/>
  <c r="M5263" i="38"/>
  <c r="Q5262" i="38"/>
  <c r="R5262" i="38"/>
  <c r="O5262" i="38"/>
  <c r="R5263" i="38"/>
  <c r="T5263" i="38"/>
  <c r="S5263" i="38"/>
  <c r="M5264" i="38"/>
  <c r="Q5263" i="38"/>
  <c r="O5263" i="38"/>
  <c r="P5263" i="38"/>
  <c r="N5263" i="38"/>
  <c r="P5262" i="38"/>
  <c r="M5265" i="38"/>
  <c r="R5264" i="38"/>
  <c r="Q5264" i="38"/>
  <c r="T5264" i="38"/>
  <c r="S5264" i="38"/>
  <c r="O5264" i="38"/>
  <c r="P5264" i="38"/>
  <c r="N5264" i="38"/>
  <c r="M5266" i="38"/>
  <c r="T5265" i="38"/>
  <c r="Q5265" i="38"/>
  <c r="S5265" i="38"/>
  <c r="R5265" i="38"/>
  <c r="O5265" i="38"/>
  <c r="P5265" i="38"/>
  <c r="N5265" i="38"/>
  <c r="T5266" i="38"/>
  <c r="M5267" i="38"/>
  <c r="Q5266" i="38"/>
  <c r="S5266" i="38"/>
  <c r="R5266" i="38"/>
  <c r="O5266" i="38"/>
  <c r="P5266" i="38"/>
  <c r="N5266" i="38"/>
  <c r="S5267" i="38"/>
  <c r="Q5267" i="38"/>
  <c r="T5267" i="38"/>
  <c r="M5268" i="38"/>
  <c r="R5267" i="38"/>
  <c r="O5267" i="38"/>
  <c r="P5267" i="38"/>
  <c r="N5267" i="38"/>
  <c r="M5269" i="38"/>
  <c r="R5268" i="38"/>
  <c r="S5268" i="38"/>
  <c r="Q5268" i="38"/>
  <c r="T5268" i="38"/>
  <c r="O5268" i="38"/>
  <c r="N5268" i="38"/>
  <c r="P5268" i="38"/>
  <c r="R5269" i="38"/>
  <c r="S5269" i="38"/>
  <c r="M5270" i="38"/>
  <c r="Q5269" i="38"/>
  <c r="T5269" i="38"/>
  <c r="O5269" i="38"/>
  <c r="N5269" i="38"/>
  <c r="T5270" i="38"/>
  <c r="M5271" i="38"/>
  <c r="Q5270" i="38"/>
  <c r="R5270" i="38"/>
  <c r="S5270" i="38"/>
  <c r="O5270" i="38"/>
  <c r="N5270" i="38"/>
  <c r="P5270" i="38"/>
  <c r="P5269" i="38"/>
  <c r="Q5271" i="38"/>
  <c r="T5271" i="38"/>
  <c r="R5271" i="38"/>
  <c r="S5271" i="38"/>
  <c r="M5272" i="38"/>
  <c r="O5271" i="38"/>
  <c r="N5271" i="38"/>
  <c r="P5271" i="38"/>
  <c r="S5272" i="38"/>
  <c r="T5272" i="38"/>
  <c r="M5273" i="38"/>
  <c r="Q5272" i="38"/>
  <c r="R5272" i="38"/>
  <c r="O5272" i="38"/>
  <c r="N5272" i="38"/>
  <c r="P5272" i="38"/>
  <c r="Q5273" i="38"/>
  <c r="M5274" i="38"/>
  <c r="R5273" i="38"/>
  <c r="T5273" i="38"/>
  <c r="S5273" i="38"/>
  <c r="O5273" i="38"/>
  <c r="N5273" i="38"/>
  <c r="P5273" i="38"/>
  <c r="M5275" i="38"/>
  <c r="R5274" i="38"/>
  <c r="Q5274" i="38"/>
  <c r="T5274" i="38"/>
  <c r="S5274" i="38"/>
  <c r="O5274" i="38"/>
  <c r="N5274" i="38"/>
  <c r="P5274" i="38"/>
  <c r="M5276" i="38"/>
  <c r="Q5275" i="38"/>
  <c r="S5275" i="38"/>
  <c r="T5275" i="38"/>
  <c r="R5275" i="38"/>
  <c r="O5275" i="38"/>
  <c r="N5275" i="38"/>
  <c r="P5275" i="38"/>
  <c r="S5276" i="38"/>
  <c r="M5277" i="38"/>
  <c r="R5276" i="38"/>
  <c r="T5276" i="38"/>
  <c r="Q5276" i="38"/>
  <c r="O5276" i="38"/>
  <c r="N5276" i="38"/>
  <c r="P5276" i="38"/>
  <c r="M5278" i="38"/>
  <c r="T5277" i="38"/>
  <c r="S5277" i="38"/>
  <c r="Q5277" i="38"/>
  <c r="R5277" i="38"/>
  <c r="O5277" i="38"/>
  <c r="N5277" i="38"/>
  <c r="P5277" i="38"/>
  <c r="S5278" i="38"/>
  <c r="T5278" i="38"/>
  <c r="M5279" i="38"/>
  <c r="R5278" i="38"/>
  <c r="Q5278" i="38"/>
  <c r="O5278" i="38"/>
  <c r="N5278" i="38"/>
  <c r="P5278" i="38"/>
  <c r="M5280" i="38"/>
  <c r="Q5279" i="38"/>
  <c r="R5279" i="38"/>
  <c r="S5279" i="38"/>
  <c r="T5279" i="38"/>
  <c r="O5279" i="38"/>
  <c r="P5279" i="38"/>
  <c r="N5279" i="38"/>
  <c r="T5280" i="38"/>
  <c r="R5280" i="38"/>
  <c r="S5280" i="38"/>
  <c r="Q5280" i="38"/>
  <c r="M5281" i="38"/>
  <c r="O5280" i="38"/>
  <c r="P5280" i="38"/>
  <c r="N5280" i="38"/>
  <c r="Q5281" i="38"/>
  <c r="T5281" i="38"/>
  <c r="S5281" i="38"/>
  <c r="M5282" i="38"/>
  <c r="R5281" i="38"/>
  <c r="O5281" i="38"/>
  <c r="P5281" i="38"/>
  <c r="N5281" i="38"/>
  <c r="Q5282" i="38"/>
  <c r="R5282" i="38"/>
  <c r="S5282" i="38"/>
  <c r="M5283" i="38"/>
  <c r="T5282" i="38"/>
  <c r="O5282" i="38"/>
  <c r="P5282" i="38"/>
  <c r="N5282" i="38"/>
  <c r="T5283" i="38"/>
  <c r="M5284" i="38"/>
  <c r="S5283" i="38"/>
  <c r="Q5283" i="38"/>
  <c r="R5283" i="38"/>
  <c r="O5283" i="38"/>
  <c r="P5283" i="38"/>
  <c r="N5283" i="38"/>
  <c r="T5284" i="38"/>
  <c r="R5284" i="38"/>
  <c r="Q5284" i="38"/>
  <c r="S5284" i="38"/>
  <c r="M5285" i="38"/>
  <c r="O5284" i="38"/>
  <c r="P5284" i="38"/>
  <c r="N5284" i="38"/>
  <c r="Q5285" i="38"/>
  <c r="R5285" i="38"/>
  <c r="M5286" i="38"/>
  <c r="T5285" i="38"/>
  <c r="S5285" i="38"/>
  <c r="O5285" i="38"/>
  <c r="P5285" i="38"/>
  <c r="N5285" i="38"/>
  <c r="T5286" i="38"/>
  <c r="S5286" i="38"/>
  <c r="M5287" i="38"/>
  <c r="Q5286" i="38"/>
  <c r="R5286" i="38"/>
  <c r="O5286" i="38"/>
  <c r="P5286" i="38"/>
  <c r="N5286" i="38"/>
  <c r="S5287" i="38"/>
  <c r="M5288" i="38"/>
  <c r="Q5287" i="38"/>
  <c r="T5287" i="38"/>
  <c r="R5287" i="38"/>
  <c r="O5287" i="38"/>
  <c r="P5287" i="38"/>
  <c r="N5287" i="38"/>
  <c r="M5289" i="38"/>
  <c r="T5288" i="38"/>
  <c r="R5288" i="38"/>
  <c r="S5288" i="38"/>
  <c r="Q5288" i="38"/>
  <c r="O5288" i="38"/>
  <c r="P5288" i="38"/>
  <c r="N5288" i="38"/>
  <c r="M5290" i="38"/>
  <c r="Q5289" i="38"/>
  <c r="T5289" i="38"/>
  <c r="S5289" i="38"/>
  <c r="R5289" i="38"/>
  <c r="O5289" i="38"/>
  <c r="P5289" i="38"/>
  <c r="N5289" i="38"/>
  <c r="M5291" i="38"/>
  <c r="T5290" i="38"/>
  <c r="R5290" i="38"/>
  <c r="S5290" i="38"/>
  <c r="Q5290" i="38"/>
  <c r="O5290" i="38"/>
  <c r="P5290" i="38"/>
  <c r="N5290" i="38"/>
  <c r="R5291" i="38"/>
  <c r="M5292" i="38"/>
  <c r="Q5291" i="38"/>
  <c r="S5291" i="38"/>
  <c r="T5291" i="38"/>
  <c r="O5291" i="38"/>
  <c r="P5291" i="38"/>
  <c r="N5291" i="38"/>
  <c r="S5292" i="38"/>
  <c r="Q5292" i="38"/>
  <c r="M5293" i="38"/>
  <c r="R5292" i="38"/>
  <c r="T5292" i="38"/>
  <c r="O5292" i="38"/>
  <c r="P5292" i="38"/>
  <c r="N5292" i="38"/>
  <c r="R5293" i="38"/>
  <c r="S5293" i="38"/>
  <c r="M5294" i="38"/>
  <c r="Q5293" i="38"/>
  <c r="T5293" i="38"/>
  <c r="O5293" i="38"/>
  <c r="N5293" i="38"/>
  <c r="P5293" i="38"/>
  <c r="S5294" i="38"/>
  <c r="R5294" i="38"/>
  <c r="Q5294" i="38"/>
  <c r="M5295" i="38"/>
  <c r="T5294" i="38"/>
  <c r="O5294" i="38"/>
  <c r="N5294" i="38"/>
  <c r="N5295" i="38"/>
  <c r="P5294" i="38"/>
  <c r="R5295" i="38"/>
  <c r="M5296" i="38"/>
  <c r="Q5295" i="38"/>
  <c r="S5295" i="38"/>
  <c r="T5295" i="38"/>
  <c r="O5295" i="38"/>
  <c r="P5295" i="38"/>
  <c r="Q5296" i="38"/>
  <c r="M5297" i="38"/>
  <c r="S5296" i="38"/>
  <c r="T5296" i="38"/>
  <c r="R5296" i="38"/>
  <c r="O5296" i="38"/>
  <c r="P5296" i="38"/>
  <c r="N5296" i="38"/>
  <c r="N5297" i="38"/>
  <c r="M5298" i="38"/>
  <c r="R5297" i="38"/>
  <c r="S5297" i="38"/>
  <c r="T5297" i="38"/>
  <c r="Q5297" i="38"/>
  <c r="O5297" i="38"/>
  <c r="P5297" i="38"/>
  <c r="M5299" i="38"/>
  <c r="R5298" i="38"/>
  <c r="Q5298" i="38"/>
  <c r="T5298" i="38"/>
  <c r="S5298" i="38"/>
  <c r="O5298" i="38"/>
  <c r="P5298" i="38"/>
  <c r="N5298" i="38"/>
  <c r="N5299" i="38"/>
  <c r="M5300" i="38"/>
  <c r="S5299" i="38"/>
  <c r="Q5299" i="38"/>
  <c r="R5299" i="38"/>
  <c r="T5299" i="38"/>
  <c r="O5299" i="38"/>
  <c r="P5299" i="38"/>
  <c r="R5300" i="38"/>
  <c r="S5300" i="38"/>
  <c r="Q5300" i="38"/>
  <c r="T5300" i="38"/>
  <c r="M5301" i="38"/>
  <c r="O5300" i="38"/>
  <c r="P5300" i="38"/>
  <c r="N5300" i="38"/>
  <c r="Q5301" i="38"/>
  <c r="S5301" i="38"/>
  <c r="R5301" i="38"/>
  <c r="M5302" i="38"/>
  <c r="T5301" i="38"/>
  <c r="O5301" i="38"/>
  <c r="P5301" i="38"/>
  <c r="N5301" i="38"/>
  <c r="N5302" i="38"/>
  <c r="Q5302" i="38"/>
  <c r="R5302" i="38"/>
  <c r="T5302" i="38"/>
  <c r="S5302" i="38"/>
  <c r="M5303" i="38"/>
  <c r="O5302" i="38"/>
  <c r="P5302" i="38"/>
  <c r="M5304" i="38"/>
  <c r="T5303" i="38"/>
  <c r="S5303" i="38"/>
  <c r="Q5303" i="38"/>
  <c r="R5303" i="38"/>
  <c r="O5303" i="38"/>
  <c r="P5303" i="38"/>
  <c r="N5303" i="38"/>
  <c r="N5304" i="38"/>
  <c r="S5304" i="38"/>
  <c r="M5305" i="38"/>
  <c r="T5304" i="38"/>
  <c r="R5304" i="38"/>
  <c r="Q5304" i="38"/>
  <c r="O5304" i="38"/>
  <c r="P5304" i="38"/>
  <c r="Q5305" i="38"/>
  <c r="M5306" i="38"/>
  <c r="S5305" i="38"/>
  <c r="T5305" i="38"/>
  <c r="R5305" i="38"/>
  <c r="O5305" i="38"/>
  <c r="P5305" i="38"/>
  <c r="N5305" i="38"/>
  <c r="N5306" i="38"/>
  <c r="Q5306" i="38"/>
  <c r="R5306" i="38"/>
  <c r="T5306" i="38"/>
  <c r="S5306" i="38"/>
  <c r="M5307" i="38"/>
  <c r="O5306" i="38"/>
  <c r="P5306" i="38"/>
  <c r="R5307" i="38"/>
  <c r="S5307" i="38"/>
  <c r="Q5307" i="38"/>
  <c r="T5307" i="38"/>
  <c r="M5308" i="38"/>
  <c r="O5307" i="38"/>
  <c r="P5307" i="38"/>
  <c r="N5307" i="38"/>
  <c r="N5308" i="38"/>
  <c r="R5308" i="38"/>
  <c r="T5308" i="38"/>
  <c r="M5309" i="38"/>
  <c r="Q5308" i="38"/>
  <c r="S5308" i="38"/>
  <c r="O5308" i="38"/>
  <c r="P5308" i="38"/>
  <c r="S5309" i="38"/>
  <c r="Q5309" i="38"/>
  <c r="R5309" i="38"/>
  <c r="T5309" i="38"/>
  <c r="M5310" i="38"/>
  <c r="O5309" i="38"/>
  <c r="P5309" i="38"/>
  <c r="N5309" i="38"/>
  <c r="M5311" i="38"/>
  <c r="S5310" i="38"/>
  <c r="T5310" i="38"/>
  <c r="R5310" i="38"/>
  <c r="Q5310" i="38"/>
  <c r="O5310" i="38"/>
  <c r="P5310" i="38"/>
  <c r="N5310" i="38"/>
  <c r="T5311" i="38"/>
  <c r="Q5311" i="38"/>
  <c r="S5311" i="38"/>
  <c r="R5311" i="38"/>
  <c r="M5312" i="38"/>
  <c r="O5311" i="38"/>
  <c r="P5311" i="38"/>
  <c r="N5311" i="38"/>
  <c r="M5313" i="38"/>
  <c r="Q5312" i="38"/>
  <c r="T5312" i="38"/>
  <c r="S5312" i="38"/>
  <c r="R5312" i="38"/>
  <c r="O5312" i="38"/>
  <c r="P5312" i="38"/>
  <c r="N5312" i="38"/>
  <c r="R5313" i="38"/>
  <c r="S5313" i="38"/>
  <c r="Q5313" i="38"/>
  <c r="M5314" i="38"/>
  <c r="T5313" i="38"/>
  <c r="O5313" i="38"/>
  <c r="P5313" i="38"/>
  <c r="N5313" i="38"/>
  <c r="T5314" i="38"/>
  <c r="M5315" i="38"/>
  <c r="S5314" i="38"/>
  <c r="Q5314" i="38"/>
  <c r="R5314" i="38"/>
  <c r="O5314" i="38"/>
  <c r="P5314" i="38"/>
  <c r="N5314" i="38"/>
  <c r="S5315" i="38"/>
  <c r="M5316" i="38"/>
  <c r="Q5315" i="38"/>
  <c r="R5315" i="38"/>
  <c r="T5315" i="38"/>
  <c r="O5315" i="38"/>
  <c r="P5315" i="38"/>
  <c r="N5315" i="38"/>
  <c r="T5316" i="38"/>
  <c r="M5317" i="38"/>
  <c r="Q5316" i="38"/>
  <c r="S5316" i="38"/>
  <c r="R5316" i="38"/>
  <c r="O5316" i="38"/>
  <c r="N5316" i="38"/>
  <c r="P5316" i="38"/>
  <c r="N5317" i="38"/>
  <c r="M5318" i="38"/>
  <c r="R5317" i="38"/>
  <c r="T5317" i="38"/>
  <c r="Q5317" i="38"/>
  <c r="S5317" i="38"/>
  <c r="O5317" i="38"/>
  <c r="P5317" i="38"/>
  <c r="T5318" i="38"/>
  <c r="Q5318" i="38"/>
  <c r="S5318" i="38"/>
  <c r="M5319" i="38"/>
  <c r="R5318" i="38"/>
  <c r="O5318" i="38"/>
  <c r="P5318" i="38"/>
  <c r="N5318" i="38"/>
  <c r="N5319" i="38"/>
  <c r="S5319" i="38"/>
  <c r="T5319" i="38"/>
  <c r="M5320" i="38"/>
  <c r="R5319" i="38"/>
  <c r="Q5319" i="38"/>
  <c r="O5319" i="38"/>
  <c r="P5319" i="38"/>
  <c r="S5320" i="38"/>
  <c r="Q5320" i="38"/>
  <c r="M5321" i="38"/>
  <c r="T5320" i="38"/>
  <c r="R5320" i="38"/>
  <c r="O5320" i="38"/>
  <c r="P5320" i="38"/>
  <c r="N5320" i="38"/>
  <c r="N5321" i="38"/>
  <c r="R5321" i="38"/>
  <c r="T5321" i="38"/>
  <c r="Q5321" i="38"/>
  <c r="S5321" i="38"/>
  <c r="M5322" i="38"/>
  <c r="O5321" i="38"/>
  <c r="P5321" i="38"/>
  <c r="S5322" i="38"/>
  <c r="R5322" i="38"/>
  <c r="T5322" i="38"/>
  <c r="M5323" i="38"/>
  <c r="Q5322" i="38"/>
  <c r="O5322" i="38"/>
  <c r="P5322" i="38"/>
  <c r="N5322" i="38"/>
  <c r="S5323" i="38"/>
  <c r="Q5323" i="38"/>
  <c r="R5323" i="38"/>
  <c r="T5323" i="38"/>
  <c r="M5324" i="38"/>
  <c r="O5323" i="38"/>
  <c r="P5323" i="38"/>
  <c r="N5323" i="38"/>
  <c r="R5324" i="38"/>
  <c r="M5325" i="38"/>
  <c r="Q5324" i="38"/>
  <c r="T5324" i="38"/>
  <c r="S5324" i="38"/>
  <c r="O5324" i="38"/>
  <c r="P5324" i="38"/>
  <c r="N5324" i="38"/>
  <c r="M5326" i="38"/>
  <c r="Q5325" i="38"/>
  <c r="T5325" i="38"/>
  <c r="R5325" i="38"/>
  <c r="S5325" i="38"/>
  <c r="O5325" i="38"/>
  <c r="P5325" i="38"/>
  <c r="N5325" i="38"/>
  <c r="Q5326" i="38"/>
  <c r="S5326" i="38"/>
  <c r="R5326" i="38"/>
  <c r="T5326" i="38"/>
  <c r="M5327" i="38"/>
  <c r="O5326" i="38"/>
  <c r="P5326" i="38"/>
  <c r="N5326" i="38"/>
  <c r="R5327" i="38"/>
  <c r="M5328" i="38"/>
  <c r="Q5327" i="38"/>
  <c r="S5327" i="38"/>
  <c r="T5327" i="38"/>
  <c r="O5327" i="38"/>
  <c r="P5327" i="38"/>
  <c r="N5327" i="38"/>
  <c r="S5328" i="38"/>
  <c r="R5328" i="38"/>
  <c r="Q5328" i="38"/>
  <c r="T5328" i="38"/>
  <c r="M5329" i="38"/>
  <c r="O5328" i="38"/>
  <c r="P5328" i="38"/>
  <c r="N5328" i="38"/>
  <c r="S5329" i="38"/>
  <c r="M5330" i="38"/>
  <c r="Q5329" i="38"/>
  <c r="T5329" i="38"/>
  <c r="R5329" i="38"/>
  <c r="O5329" i="38"/>
  <c r="P5329" i="38"/>
  <c r="N5329" i="38"/>
  <c r="R5330" i="38"/>
  <c r="T5330" i="38"/>
  <c r="Q5330" i="38"/>
  <c r="S5330" i="38"/>
  <c r="M5331" i="38"/>
  <c r="O5330" i="38"/>
  <c r="P5330" i="38"/>
  <c r="N5330" i="38"/>
  <c r="Q5331" i="38"/>
  <c r="S5331" i="38"/>
  <c r="R5331" i="38"/>
  <c r="M5332" i="38"/>
  <c r="T5331" i="38"/>
  <c r="O5331" i="38"/>
  <c r="P5331" i="38"/>
  <c r="N5331" i="38"/>
  <c r="S5332" i="38"/>
  <c r="M5333" i="38"/>
  <c r="T5332" i="38"/>
  <c r="R5332" i="38"/>
  <c r="Q5332" i="38"/>
  <c r="O5332" i="38"/>
  <c r="N5332" i="38"/>
  <c r="P5332" i="38"/>
  <c r="S5333" i="38"/>
  <c r="T5333" i="38"/>
  <c r="M5334" i="38"/>
  <c r="Q5333" i="38"/>
  <c r="R5333" i="38"/>
  <c r="O5333" i="38"/>
  <c r="P5333" i="38"/>
  <c r="N5333" i="38"/>
  <c r="T5334" i="38"/>
  <c r="S5334" i="38"/>
  <c r="R5334" i="38"/>
  <c r="M5335" i="38"/>
  <c r="Q5334" i="38"/>
  <c r="O5334" i="38"/>
  <c r="P5334" i="38"/>
  <c r="N5334" i="38"/>
  <c r="N5335" i="38"/>
  <c r="T5335" i="38"/>
  <c r="S5335" i="38"/>
  <c r="R5335" i="38"/>
  <c r="Q5335" i="38"/>
  <c r="M5336" i="38"/>
  <c r="O5335" i="38"/>
  <c r="P5335" i="38"/>
  <c r="S5336" i="38"/>
  <c r="M5337" i="38"/>
  <c r="Q5336" i="38"/>
  <c r="T5336" i="38"/>
  <c r="R5336" i="38"/>
  <c r="O5336" i="38"/>
  <c r="P5336" i="38"/>
  <c r="N5336" i="38"/>
  <c r="N5337" i="38"/>
  <c r="R5337" i="38"/>
  <c r="Q5337" i="38"/>
  <c r="M5338" i="38"/>
  <c r="S5337" i="38"/>
  <c r="T5337" i="38"/>
  <c r="O5337" i="38"/>
  <c r="P5337" i="38"/>
  <c r="M5339" i="38"/>
  <c r="T5338" i="38"/>
  <c r="Q5338" i="38"/>
  <c r="R5338" i="38"/>
  <c r="S5338" i="38"/>
  <c r="O5338" i="38"/>
  <c r="P5338" i="38"/>
  <c r="N5338" i="38"/>
  <c r="Q5339" i="38"/>
  <c r="M5340" i="38"/>
  <c r="R5339" i="38"/>
  <c r="T5339" i="38"/>
  <c r="S5339" i="38"/>
  <c r="O5339" i="38"/>
  <c r="P5339" i="38"/>
  <c r="N5339" i="38"/>
  <c r="T5340" i="38"/>
  <c r="S5340" i="38"/>
  <c r="R5340" i="38"/>
  <c r="Q5340" i="38"/>
  <c r="M5341" i="38"/>
  <c r="O5340" i="38"/>
  <c r="P5340" i="38"/>
  <c r="N5340" i="38"/>
  <c r="T5341" i="38"/>
  <c r="S5341" i="38"/>
  <c r="R5341" i="38"/>
  <c r="M5342" i="38"/>
  <c r="Q5341" i="38"/>
  <c r="O5341" i="38"/>
  <c r="P5341" i="38"/>
  <c r="N5341" i="38"/>
  <c r="R5342" i="38"/>
  <c r="M5343" i="38"/>
  <c r="Q5342" i="38"/>
  <c r="T5342" i="38"/>
  <c r="S5342" i="38"/>
  <c r="O5342" i="38"/>
  <c r="P5342" i="38"/>
  <c r="N5342" i="38"/>
  <c r="T5343" i="38"/>
  <c r="S5343" i="38"/>
  <c r="M5344" i="38"/>
  <c r="R5343" i="38"/>
  <c r="Q5343" i="38"/>
  <c r="O5343" i="38"/>
  <c r="P5343" i="38"/>
  <c r="N5343" i="38"/>
  <c r="S5344" i="38"/>
  <c r="M5345" i="38"/>
  <c r="T5344" i="38"/>
  <c r="R5344" i="38"/>
  <c r="Q5344" i="38"/>
  <c r="O5344" i="38"/>
  <c r="P5344" i="38"/>
  <c r="N5344" i="38"/>
  <c r="Q5345" i="38"/>
  <c r="T5345" i="38"/>
  <c r="S5345" i="38"/>
  <c r="R5345" i="38"/>
  <c r="M5346" i="38"/>
  <c r="O5345" i="38"/>
  <c r="P5345" i="38"/>
  <c r="N5345" i="38"/>
  <c r="Q5346" i="38"/>
  <c r="S5346" i="38"/>
  <c r="R5346" i="38"/>
  <c r="M5347" i="38"/>
  <c r="T5346" i="38"/>
  <c r="O5346" i="38"/>
  <c r="P5346" i="38"/>
  <c r="N5346" i="38"/>
  <c r="N5347" i="38"/>
  <c r="T5347" i="38"/>
  <c r="S5347" i="38"/>
  <c r="Q5347" i="38"/>
  <c r="M5348" i="38"/>
  <c r="R5347" i="38"/>
  <c r="O5347" i="38"/>
  <c r="P5347" i="38"/>
  <c r="M5349" i="38"/>
  <c r="T5348" i="38"/>
  <c r="S5348" i="38"/>
  <c r="R5348" i="38"/>
  <c r="Q5348" i="38"/>
  <c r="O5348" i="38"/>
  <c r="P5348" i="38"/>
  <c r="N5348" i="38"/>
  <c r="N5349" i="38"/>
  <c r="S5349" i="38"/>
  <c r="R5349" i="38"/>
  <c r="M5350" i="38"/>
  <c r="Q5349" i="38"/>
  <c r="T5349" i="38"/>
  <c r="O5349" i="38"/>
  <c r="P5349" i="38"/>
  <c r="M5351" i="38"/>
  <c r="T5350" i="38"/>
  <c r="Q5350" i="38"/>
  <c r="S5350" i="38"/>
  <c r="R5350" i="38"/>
  <c r="O5350" i="38"/>
  <c r="P5350" i="38"/>
  <c r="N5350" i="38"/>
  <c r="N5351" i="38"/>
  <c r="T5351" i="38"/>
  <c r="Q5351" i="38"/>
  <c r="S5351" i="38"/>
  <c r="R5351" i="38"/>
  <c r="M5352" i="38"/>
  <c r="O5351" i="38"/>
  <c r="P5351" i="38"/>
  <c r="T5352" i="38"/>
  <c r="S5352" i="38"/>
  <c r="M5353" i="38"/>
  <c r="Q5352" i="38"/>
  <c r="R5352" i="38"/>
  <c r="O5352" i="38"/>
  <c r="P5352" i="38"/>
  <c r="N5352" i="38"/>
  <c r="N5353" i="38"/>
  <c r="S5353" i="38"/>
  <c r="R5353" i="38"/>
  <c r="Q5353" i="38"/>
  <c r="M5354" i="38"/>
  <c r="T5353" i="38"/>
  <c r="O5353" i="38"/>
  <c r="P5353" i="38"/>
  <c r="T5354" i="38"/>
  <c r="M5355" i="38"/>
  <c r="Q5354" i="38"/>
  <c r="S5354" i="38"/>
  <c r="R5354" i="38"/>
  <c r="O5354" i="38"/>
  <c r="P5354" i="38"/>
  <c r="N5354" i="38"/>
  <c r="M5356" i="38"/>
  <c r="Q5355" i="38"/>
  <c r="R5355" i="38"/>
  <c r="T5355" i="38"/>
  <c r="S5355" i="38"/>
  <c r="O5355" i="38"/>
  <c r="N5355" i="38"/>
  <c r="P5355" i="38"/>
  <c r="R5356" i="38"/>
  <c r="M5357" i="38"/>
  <c r="Q5356" i="38"/>
  <c r="T5356" i="38"/>
  <c r="S5356" i="38"/>
  <c r="O5356" i="38"/>
  <c r="P5356" i="38"/>
  <c r="N5356" i="38"/>
  <c r="T5357" i="38"/>
  <c r="M5358" i="38"/>
  <c r="S5357" i="38"/>
  <c r="Q5357" i="38"/>
  <c r="R5357" i="38"/>
  <c r="O5357" i="38"/>
  <c r="P5357" i="38"/>
  <c r="N5357" i="38"/>
  <c r="M5359" i="38"/>
  <c r="T5358" i="38"/>
  <c r="Q5358" i="38"/>
  <c r="S5358" i="38"/>
  <c r="R5358" i="38"/>
  <c r="O5358" i="38"/>
  <c r="P5358" i="38"/>
  <c r="N5358" i="38"/>
  <c r="M5360" i="38"/>
  <c r="R5359" i="38"/>
  <c r="Q5359" i="38"/>
  <c r="S5359" i="38"/>
  <c r="T5359" i="38"/>
  <c r="O5359" i="38"/>
  <c r="N5359" i="38"/>
  <c r="P5359" i="38"/>
  <c r="T5360" i="38"/>
  <c r="M5361" i="38"/>
  <c r="Q5360" i="38"/>
  <c r="S5360" i="38"/>
  <c r="R5360" i="38"/>
  <c r="O5360" i="38"/>
  <c r="N5360" i="38"/>
  <c r="P5360" i="38"/>
  <c r="T5361" i="38"/>
  <c r="M5362" i="38"/>
  <c r="S5361" i="38"/>
  <c r="Q5361" i="38"/>
  <c r="R5361" i="38"/>
  <c r="O5361" i="38"/>
  <c r="P5361" i="38"/>
  <c r="N5361" i="38"/>
  <c r="Q5362" i="38"/>
  <c r="S5362" i="38"/>
  <c r="T5362" i="38"/>
  <c r="M5363" i="38"/>
  <c r="R5362" i="38"/>
  <c r="O5362" i="38"/>
  <c r="P5362" i="38"/>
  <c r="N5362" i="38"/>
  <c r="Q5363" i="38"/>
  <c r="S5363" i="38"/>
  <c r="T5363" i="38"/>
  <c r="R5363" i="38"/>
  <c r="M5364" i="38"/>
  <c r="O5363" i="38"/>
  <c r="P5363" i="38"/>
  <c r="N5363" i="38"/>
  <c r="N5364" i="38"/>
  <c r="M5365" i="38"/>
  <c r="R5364" i="38"/>
  <c r="Q5364" i="38"/>
  <c r="T5364" i="38"/>
  <c r="S5364" i="38"/>
  <c r="O5364" i="38"/>
  <c r="P5364" i="38"/>
  <c r="Q5365" i="38"/>
  <c r="S5365" i="38"/>
  <c r="M5366" i="38"/>
  <c r="T5365" i="38"/>
  <c r="R5365" i="38"/>
  <c r="O5365" i="38"/>
  <c r="P5365" i="38"/>
  <c r="N5365" i="38"/>
  <c r="N5366" i="38"/>
  <c r="Q5366" i="38"/>
  <c r="T5366" i="38"/>
  <c r="R5366" i="38"/>
  <c r="M5367" i="38"/>
  <c r="S5366" i="38"/>
  <c r="O5366" i="38"/>
  <c r="P5366" i="38"/>
  <c r="T5367" i="38"/>
  <c r="Q5367" i="38"/>
  <c r="R5367" i="38"/>
  <c r="S5367" i="38"/>
  <c r="M5368" i="38"/>
  <c r="O5367" i="38"/>
  <c r="P5367" i="38"/>
  <c r="N5367" i="38"/>
  <c r="N5368" i="38"/>
  <c r="Q5368" i="38"/>
  <c r="T5368" i="38"/>
  <c r="S5368" i="38"/>
  <c r="M5369" i="38"/>
  <c r="R5368" i="38"/>
  <c r="O5368" i="38"/>
  <c r="P5368" i="38"/>
  <c r="Q5369" i="38"/>
  <c r="M5370" i="38"/>
  <c r="R5369" i="38"/>
  <c r="T5369" i="38"/>
  <c r="S5369" i="38"/>
  <c r="O5369" i="38"/>
  <c r="P5369" i="38"/>
  <c r="N5369" i="38"/>
  <c r="T5370" i="38"/>
  <c r="Q5370" i="38"/>
  <c r="S5370" i="38"/>
  <c r="M5371" i="38"/>
  <c r="R5370" i="38"/>
  <c r="O5370" i="38"/>
  <c r="P5370" i="38"/>
  <c r="N5370" i="38"/>
  <c r="N5371" i="38"/>
  <c r="R5371" i="38"/>
  <c r="S5371" i="38"/>
  <c r="M5372" i="38"/>
  <c r="T5371" i="38"/>
  <c r="Q5371" i="38"/>
  <c r="O5371" i="38"/>
  <c r="P5371" i="38"/>
  <c r="M5373" i="38"/>
  <c r="Q5372" i="38"/>
  <c r="T5372" i="38"/>
  <c r="S5372" i="38"/>
  <c r="R5372" i="38"/>
  <c r="O5372" i="38"/>
  <c r="P5372" i="38"/>
  <c r="N5372" i="38"/>
  <c r="N5373" i="38"/>
  <c r="Q5373" i="38"/>
  <c r="R5373" i="38"/>
  <c r="T5373" i="38"/>
  <c r="S5373" i="38"/>
  <c r="M5374" i="38"/>
  <c r="O5373" i="38"/>
  <c r="P5373" i="38"/>
  <c r="R5374" i="38"/>
  <c r="M5375" i="38"/>
  <c r="T5374" i="38"/>
  <c r="S5374" i="38"/>
  <c r="Q5374" i="38"/>
  <c r="O5374" i="38"/>
  <c r="P5374" i="38"/>
  <c r="N5374" i="38"/>
  <c r="N5375" i="38"/>
  <c r="R5375" i="38"/>
  <c r="T5375" i="38"/>
  <c r="Q5375" i="38"/>
  <c r="S5375" i="38"/>
  <c r="M5376" i="38"/>
  <c r="O5375" i="38"/>
  <c r="P5375" i="38"/>
  <c r="S5376" i="38"/>
  <c r="T5376" i="38"/>
  <c r="M5377" i="38"/>
  <c r="Q5376" i="38"/>
  <c r="R5376" i="38"/>
  <c r="O5376" i="38"/>
  <c r="P5376" i="38"/>
  <c r="N5376" i="38"/>
  <c r="N5377" i="38"/>
  <c r="Q5377" i="38"/>
  <c r="T5377" i="38"/>
  <c r="S5377" i="38"/>
  <c r="R5377" i="38"/>
  <c r="M5378" i="38"/>
  <c r="O5377" i="38"/>
  <c r="P5377" i="38"/>
  <c r="M5379" i="38"/>
  <c r="T5378" i="38"/>
  <c r="R5378" i="38"/>
  <c r="S5378" i="38"/>
  <c r="Q5378" i="38"/>
  <c r="O5378" i="38"/>
  <c r="P5378" i="38"/>
  <c r="N5378" i="38"/>
  <c r="N5379" i="38"/>
  <c r="S5379" i="38"/>
  <c r="M5380" i="38"/>
  <c r="Q5379" i="38"/>
  <c r="T5379" i="38"/>
  <c r="R5379" i="38"/>
  <c r="O5379" i="38"/>
  <c r="P5379" i="38"/>
  <c r="Q5380" i="38"/>
  <c r="M5381" i="38"/>
  <c r="T5380" i="38"/>
  <c r="S5380" i="38"/>
  <c r="R5380" i="38"/>
  <c r="O5380" i="38"/>
  <c r="P5380" i="38"/>
  <c r="N5380" i="38"/>
  <c r="N5381" i="38"/>
  <c r="T5381" i="38"/>
  <c r="S5381" i="38"/>
  <c r="R5381" i="38"/>
  <c r="M5382" i="38"/>
  <c r="Q5381" i="38"/>
  <c r="O5381" i="38"/>
  <c r="P5381" i="38"/>
  <c r="S5382" i="38"/>
  <c r="M5383" i="38"/>
  <c r="R5382" i="38"/>
  <c r="Q5382" i="38"/>
  <c r="T5382" i="38"/>
  <c r="O5382" i="38"/>
  <c r="P5382" i="38"/>
  <c r="N5382" i="38"/>
  <c r="N5383" i="38"/>
  <c r="M5384" i="38"/>
  <c r="R5383" i="38"/>
  <c r="Q5383" i="38"/>
  <c r="T5383" i="38"/>
  <c r="S5383" i="38"/>
  <c r="O5383" i="38"/>
  <c r="P5383" i="38"/>
  <c r="M5385" i="38"/>
  <c r="R5384" i="38"/>
  <c r="S5384" i="38"/>
  <c r="T5384" i="38"/>
  <c r="Q5384" i="38"/>
  <c r="O5384" i="38"/>
  <c r="P5384" i="38"/>
  <c r="N5384" i="38"/>
  <c r="N5385" i="38"/>
  <c r="M5386" i="38"/>
  <c r="T5385" i="38"/>
  <c r="S5385" i="38"/>
  <c r="R5385" i="38"/>
  <c r="Q5385" i="38"/>
  <c r="O5385" i="38"/>
  <c r="P5385" i="38"/>
  <c r="R5386" i="38"/>
  <c r="M5387" i="38"/>
  <c r="T5386" i="38"/>
  <c r="S5386" i="38"/>
  <c r="Q5386" i="38"/>
  <c r="O5386" i="38"/>
  <c r="P5386" i="38"/>
  <c r="N5386" i="38"/>
  <c r="N5387" i="38"/>
  <c r="R5387" i="38"/>
  <c r="M5388" i="38"/>
  <c r="T5387" i="38"/>
  <c r="Q5387" i="38"/>
  <c r="S5387" i="38"/>
  <c r="O5387" i="38"/>
  <c r="P5387" i="38"/>
  <c r="R5388" i="38"/>
  <c r="S5388" i="38"/>
  <c r="M5389" i="38"/>
  <c r="T5388" i="38"/>
  <c r="Q5388" i="38"/>
  <c r="O5388" i="38"/>
  <c r="P5388" i="38"/>
  <c r="N5388" i="38"/>
  <c r="Q5389" i="38"/>
  <c r="M5390" i="38"/>
  <c r="T5389" i="38"/>
  <c r="R5389" i="38"/>
  <c r="S5389" i="38"/>
  <c r="O5389" i="38"/>
  <c r="P5389" i="38"/>
  <c r="N5389" i="38"/>
  <c r="T5390" i="38"/>
  <c r="S5390" i="38"/>
  <c r="M5391" i="38"/>
  <c r="Q5390" i="38"/>
  <c r="R5390" i="38"/>
  <c r="O5390" i="38"/>
  <c r="P5390" i="38"/>
  <c r="N5390" i="38"/>
  <c r="T5391" i="38"/>
  <c r="S5391" i="38"/>
  <c r="M5392" i="38"/>
  <c r="Q5391" i="38"/>
  <c r="R5391" i="38"/>
  <c r="O5391" i="38"/>
  <c r="N5391" i="38"/>
  <c r="P5391" i="38"/>
  <c r="S5392" i="38"/>
  <c r="T5392" i="38"/>
  <c r="M5393" i="38"/>
  <c r="R5392" i="38"/>
  <c r="Q5392" i="38"/>
  <c r="O5392" i="38"/>
  <c r="N5392" i="38"/>
  <c r="P5392" i="38"/>
  <c r="Q5393" i="38"/>
  <c r="S5393" i="38"/>
  <c r="M5394" i="38"/>
  <c r="T5393" i="38"/>
  <c r="R5393" i="38"/>
  <c r="O5393" i="38"/>
  <c r="N5393" i="38"/>
  <c r="P5393" i="38"/>
  <c r="M5395" i="38"/>
  <c r="R5394" i="38"/>
  <c r="T5394" i="38"/>
  <c r="Q5394" i="38"/>
  <c r="S5394" i="38"/>
  <c r="O5394" i="38"/>
  <c r="N5394" i="38"/>
  <c r="P5394" i="38"/>
  <c r="Q5395" i="38"/>
  <c r="T5395" i="38"/>
  <c r="R5395" i="38"/>
  <c r="M5396" i="38"/>
  <c r="S5395" i="38"/>
  <c r="O5395" i="38"/>
  <c r="N5395" i="38"/>
  <c r="P5395" i="38"/>
  <c r="M5397" i="38"/>
  <c r="Q5396" i="38"/>
  <c r="T5396" i="38"/>
  <c r="R5396" i="38"/>
  <c r="S5396" i="38"/>
  <c r="O5396" i="38"/>
  <c r="N5396" i="38"/>
  <c r="P5396" i="38"/>
  <c r="T5397" i="38"/>
  <c r="M5398" i="38"/>
  <c r="S5397" i="38"/>
  <c r="R5397" i="38"/>
  <c r="Q5397" i="38"/>
  <c r="O5397" i="38"/>
  <c r="N5397" i="38"/>
  <c r="P5397" i="38"/>
  <c r="T5398" i="38"/>
  <c r="R5398" i="38"/>
  <c r="M5399" i="38"/>
  <c r="Q5398" i="38"/>
  <c r="S5398" i="38"/>
  <c r="O5398" i="38"/>
  <c r="N5398" i="38"/>
  <c r="P5398" i="38"/>
  <c r="S5399" i="38"/>
  <c r="R5399" i="38"/>
  <c r="M5400" i="38"/>
  <c r="T5399" i="38"/>
  <c r="Q5399" i="38"/>
  <c r="O5399" i="38"/>
  <c r="N5399" i="38"/>
  <c r="R5400" i="38"/>
  <c r="T5400" i="38"/>
  <c r="S5400" i="38"/>
  <c r="Q5400" i="38"/>
  <c r="M5401" i="38"/>
  <c r="O5400" i="38"/>
  <c r="N5400" i="38"/>
  <c r="P5400" i="38"/>
  <c r="P5399" i="38"/>
  <c r="Q5401" i="38"/>
  <c r="T5401" i="38"/>
  <c r="R5401" i="38"/>
  <c r="S5401" i="38"/>
  <c r="M5402" i="38"/>
  <c r="O5401" i="38"/>
  <c r="N5401" i="38"/>
  <c r="P5401" i="38"/>
  <c r="Q5402" i="38"/>
  <c r="S5402" i="38"/>
  <c r="R5402" i="38"/>
  <c r="M5403" i="38"/>
  <c r="T5402" i="38"/>
  <c r="O5402" i="38"/>
  <c r="N5402" i="38"/>
  <c r="P5402" i="38"/>
  <c r="Q5403" i="38"/>
  <c r="R5403" i="38"/>
  <c r="T5403" i="38"/>
  <c r="S5403" i="38"/>
  <c r="M5404" i="38"/>
  <c r="O5403" i="38"/>
  <c r="N5403" i="38"/>
  <c r="M5405" i="38"/>
  <c r="S5404" i="38"/>
  <c r="T5404" i="38"/>
  <c r="R5404" i="38"/>
  <c r="Q5404" i="38"/>
  <c r="O5404" i="38"/>
  <c r="N5404" i="38"/>
  <c r="P5403" i="38"/>
  <c r="P5404" i="38"/>
  <c r="M5406" i="38"/>
  <c r="R5405" i="38"/>
  <c r="T5405" i="38"/>
  <c r="Q5405" i="38"/>
  <c r="S5405" i="38"/>
  <c r="O5405" i="38"/>
  <c r="P5405" i="38"/>
  <c r="N5405" i="38"/>
  <c r="T5406" i="38"/>
  <c r="S5406" i="38"/>
  <c r="R5406" i="38"/>
  <c r="M5407" i="38"/>
  <c r="Q5406" i="38"/>
  <c r="O5406" i="38"/>
  <c r="P5406" i="38"/>
  <c r="N5406" i="38"/>
  <c r="S5407" i="38"/>
  <c r="M5408" i="38"/>
  <c r="Q5407" i="38"/>
  <c r="T5407" i="38"/>
  <c r="R5407" i="38"/>
  <c r="O5407" i="38"/>
  <c r="N5407" i="38"/>
  <c r="P5407" i="38"/>
  <c r="M5409" i="38"/>
  <c r="R5408" i="38"/>
  <c r="T5408" i="38"/>
  <c r="Q5408" i="38"/>
  <c r="S5408" i="38"/>
  <c r="O5408" i="38"/>
  <c r="N5408" i="38"/>
  <c r="P5408" i="38"/>
  <c r="T5409" i="38"/>
  <c r="S5409" i="38"/>
  <c r="M5410" i="38"/>
  <c r="R5409" i="38"/>
  <c r="Q5409" i="38"/>
  <c r="O5409" i="38"/>
  <c r="N5409" i="38"/>
  <c r="M5411" i="38"/>
  <c r="Q5410" i="38"/>
  <c r="T5410" i="38"/>
  <c r="R5410" i="38"/>
  <c r="S5410" i="38"/>
  <c r="O5410" i="38"/>
  <c r="N5410" i="38"/>
  <c r="P5409" i="38"/>
  <c r="P5410" i="38"/>
  <c r="Q5411" i="38"/>
  <c r="R5411" i="38"/>
  <c r="T5411" i="38"/>
  <c r="M5412" i="38"/>
  <c r="S5411" i="38"/>
  <c r="O5411" i="38"/>
  <c r="N5411" i="38"/>
  <c r="M5413" i="38"/>
  <c r="R5412" i="38"/>
  <c r="Q5412" i="38"/>
  <c r="T5412" i="38"/>
  <c r="S5412" i="38"/>
  <c r="O5412" i="38"/>
  <c r="N5412" i="38"/>
  <c r="P5411" i="38"/>
  <c r="P5412" i="38"/>
  <c r="Q5413" i="38"/>
  <c r="T5413" i="38"/>
  <c r="R5413" i="38"/>
  <c r="M5414" i="38"/>
  <c r="S5413" i="38"/>
  <c r="O5413" i="38"/>
  <c r="N5413" i="38"/>
  <c r="Q5414" i="38"/>
  <c r="R5414" i="38"/>
  <c r="T5414" i="38"/>
  <c r="S5414" i="38"/>
  <c r="M5415" i="38"/>
  <c r="O5414" i="38"/>
  <c r="N5414" i="38"/>
  <c r="P5413" i="38"/>
  <c r="P5414" i="38"/>
  <c r="R5415" i="38"/>
  <c r="T5415" i="38"/>
  <c r="M5416" i="38"/>
  <c r="S5415" i="38"/>
  <c r="Q5415" i="38"/>
  <c r="O5415" i="38"/>
  <c r="N5415" i="38"/>
  <c r="T5416" i="38"/>
  <c r="M5417" i="38"/>
  <c r="S5416" i="38"/>
  <c r="R5416" i="38"/>
  <c r="Q5416" i="38"/>
  <c r="O5416" i="38"/>
  <c r="N5416" i="38"/>
  <c r="P5416" i="38"/>
  <c r="P5415" i="38"/>
  <c r="T5417" i="38"/>
  <c r="M5418" i="38"/>
  <c r="R5417" i="38"/>
  <c r="S5417" i="38"/>
  <c r="Q5417" i="38"/>
  <c r="O5417" i="38"/>
  <c r="N5417" i="38"/>
  <c r="P5417" i="38"/>
  <c r="T5418" i="38"/>
  <c r="S5418" i="38"/>
  <c r="M5419" i="38"/>
  <c r="Q5418" i="38"/>
  <c r="R5418" i="38"/>
  <c r="O5418" i="38"/>
  <c r="P5418" i="38"/>
  <c r="N5418" i="38"/>
  <c r="T5419" i="38"/>
  <c r="S5419" i="38"/>
  <c r="M5420" i="38"/>
  <c r="R5419" i="38"/>
  <c r="Q5419" i="38"/>
  <c r="O5419" i="38"/>
  <c r="P5419" i="38"/>
  <c r="N5419" i="38"/>
  <c r="M5421" i="38"/>
  <c r="S5420" i="38"/>
  <c r="Q5420" i="38"/>
  <c r="R5420" i="38"/>
  <c r="T5420" i="38"/>
  <c r="O5420" i="38"/>
  <c r="P5420" i="38"/>
  <c r="N5420" i="38"/>
  <c r="M5422" i="38"/>
  <c r="R5421" i="38"/>
  <c r="T5421" i="38"/>
  <c r="S5421" i="38"/>
  <c r="Q5421" i="38"/>
  <c r="O5421" i="38"/>
  <c r="P5421" i="38"/>
  <c r="N5421" i="38"/>
  <c r="R5422" i="38"/>
  <c r="M5423" i="38"/>
  <c r="T5422" i="38"/>
  <c r="S5422" i="38"/>
  <c r="Q5422" i="38"/>
  <c r="O5422" i="38"/>
  <c r="P5422" i="38"/>
  <c r="N5422" i="38"/>
  <c r="S5423" i="38"/>
  <c r="T5423" i="38"/>
  <c r="M5424" i="38"/>
  <c r="Q5423" i="38"/>
  <c r="R5423" i="38"/>
  <c r="O5423" i="38"/>
  <c r="P5423" i="38"/>
  <c r="N5423" i="38"/>
  <c r="Q5424" i="38"/>
  <c r="T5424" i="38"/>
  <c r="M5425" i="38"/>
  <c r="R5424" i="38"/>
  <c r="S5424" i="38"/>
  <c r="O5424" i="38"/>
  <c r="P5424" i="38"/>
  <c r="N5424" i="38"/>
  <c r="S5425" i="38"/>
  <c r="M5426" i="38"/>
  <c r="Q5425" i="38"/>
  <c r="T5425" i="38"/>
  <c r="R5425" i="38"/>
  <c r="O5425" i="38"/>
  <c r="N5425" i="38"/>
  <c r="P5425" i="38"/>
  <c r="N5426" i="38"/>
  <c r="M5427" i="38"/>
  <c r="Q5426" i="38"/>
  <c r="T5426" i="38"/>
  <c r="S5426" i="38"/>
  <c r="R5426" i="38"/>
  <c r="O5426" i="38"/>
  <c r="P5426" i="38"/>
  <c r="T5427" i="38"/>
  <c r="R5427" i="38"/>
  <c r="S5427" i="38"/>
  <c r="M5428" i="38"/>
  <c r="Q5427" i="38"/>
  <c r="O5427" i="38"/>
  <c r="P5427" i="38"/>
  <c r="N5427" i="38"/>
  <c r="N5428" i="38"/>
  <c r="T5428" i="38"/>
  <c r="S5428" i="38"/>
  <c r="Q5428" i="38"/>
  <c r="M5429" i="38"/>
  <c r="R5428" i="38"/>
  <c r="O5428" i="38"/>
  <c r="P5428" i="38"/>
  <c r="Q5429" i="38"/>
  <c r="S5429" i="38"/>
  <c r="M5430" i="38"/>
  <c r="R5429" i="38"/>
  <c r="T5429" i="38"/>
  <c r="O5429" i="38"/>
  <c r="P5429" i="38"/>
  <c r="N5429" i="38"/>
  <c r="T5430" i="38"/>
  <c r="S5430" i="38"/>
  <c r="R5430" i="38"/>
  <c r="M5431" i="38"/>
  <c r="Q5430" i="38"/>
  <c r="O5430" i="38"/>
  <c r="P5430" i="38"/>
  <c r="N5430" i="38"/>
  <c r="N5431" i="38"/>
  <c r="T5431" i="38"/>
  <c r="S5431" i="38"/>
  <c r="M5432" i="38"/>
  <c r="R5431" i="38"/>
  <c r="Q5431" i="38"/>
  <c r="O5431" i="38"/>
  <c r="P5431" i="38"/>
  <c r="M5433" i="38"/>
  <c r="R5432" i="38"/>
  <c r="S5432" i="38"/>
  <c r="T5432" i="38"/>
  <c r="Q5432" i="38"/>
  <c r="O5432" i="38"/>
  <c r="P5432" i="38"/>
  <c r="N5432" i="38"/>
  <c r="M5434" i="38"/>
  <c r="T5433" i="38"/>
  <c r="Q5433" i="38"/>
  <c r="S5433" i="38"/>
  <c r="R5433" i="38"/>
  <c r="O5433" i="38"/>
  <c r="P5433" i="38"/>
  <c r="N5433" i="38"/>
  <c r="N5434" i="38"/>
  <c r="T5434" i="38"/>
  <c r="R5434" i="38"/>
  <c r="S5434" i="38"/>
  <c r="Q5434" i="38"/>
  <c r="M5435" i="38"/>
  <c r="O5434" i="38"/>
  <c r="P5434" i="38"/>
  <c r="M5436" i="38"/>
  <c r="R5435" i="38"/>
  <c r="T5435" i="38"/>
  <c r="Q5435" i="38"/>
  <c r="S5435" i="38"/>
  <c r="O5435" i="38"/>
  <c r="P5435" i="38"/>
  <c r="N5435" i="38"/>
  <c r="N5436" i="38"/>
  <c r="T5436" i="38"/>
  <c r="S5436" i="38"/>
  <c r="Q5436" i="38"/>
  <c r="R5436" i="38"/>
  <c r="M5437" i="38"/>
  <c r="O5436" i="38"/>
  <c r="P5436" i="38"/>
  <c r="Q5437" i="38"/>
  <c r="S5437" i="38"/>
  <c r="M5438" i="38"/>
  <c r="R5437" i="38"/>
  <c r="T5437" i="38"/>
  <c r="O5437" i="38"/>
  <c r="N5437" i="38"/>
  <c r="P5437" i="38"/>
  <c r="S5438" i="38"/>
  <c r="M5439" i="38"/>
  <c r="T5438" i="38"/>
  <c r="R5438" i="38"/>
  <c r="Q5438" i="38"/>
  <c r="O5438" i="38"/>
  <c r="P5438" i="38"/>
  <c r="N5438" i="38"/>
  <c r="M5440" i="38"/>
  <c r="R5439" i="38"/>
  <c r="Q5439" i="38"/>
  <c r="T5439" i="38"/>
  <c r="S5439" i="38"/>
  <c r="O5439" i="38"/>
  <c r="P5439" i="38"/>
  <c r="N5439" i="38"/>
  <c r="R5440" i="38"/>
  <c r="T5440" i="38"/>
  <c r="Q5440" i="38"/>
  <c r="S5440" i="38"/>
  <c r="M5441" i="38"/>
  <c r="O5440" i="38"/>
  <c r="P5440" i="38"/>
  <c r="N5440" i="38"/>
  <c r="Q5441" i="38"/>
  <c r="M5442" i="38"/>
  <c r="R5441" i="38"/>
  <c r="T5441" i="38"/>
  <c r="S5441" i="38"/>
  <c r="O5441" i="38"/>
  <c r="P5441" i="38"/>
  <c r="N5441" i="38"/>
  <c r="Q5442" i="38"/>
  <c r="R5442" i="38"/>
  <c r="T5442" i="38"/>
  <c r="S5442" i="38"/>
  <c r="M5443" i="38"/>
  <c r="O5442" i="38"/>
  <c r="P5442" i="38"/>
  <c r="N5442" i="38"/>
  <c r="M5444" i="38"/>
  <c r="T5443" i="38"/>
  <c r="Q5443" i="38"/>
  <c r="R5443" i="38"/>
  <c r="S5443" i="38"/>
  <c r="O5443" i="38"/>
  <c r="N5443" i="38"/>
  <c r="P5443" i="38"/>
  <c r="S5444" i="38"/>
  <c r="Q5444" i="38"/>
  <c r="R5444" i="38"/>
  <c r="M5445" i="38"/>
  <c r="T5444" i="38"/>
  <c r="O5444" i="38"/>
  <c r="P5444" i="38"/>
  <c r="N5444" i="38"/>
  <c r="M5446" i="38"/>
  <c r="S5445" i="38"/>
  <c r="R5445" i="38"/>
  <c r="Q5445" i="38"/>
  <c r="T5445" i="38"/>
  <c r="O5445" i="38"/>
  <c r="N5445" i="38"/>
  <c r="P5445" i="38"/>
  <c r="S5446" i="38"/>
  <c r="Q5446" i="38"/>
  <c r="R5446" i="38"/>
  <c r="T5446" i="38"/>
  <c r="M5447" i="38"/>
  <c r="O5446" i="38"/>
  <c r="P5446" i="38"/>
  <c r="N5446" i="38"/>
  <c r="M5448" i="38"/>
  <c r="S5447" i="38"/>
  <c r="R5447" i="38"/>
  <c r="T5447" i="38"/>
  <c r="Q5447" i="38"/>
  <c r="O5447" i="38"/>
  <c r="P5447" i="38"/>
  <c r="N5447" i="38"/>
  <c r="Q5448" i="38"/>
  <c r="T5448" i="38"/>
  <c r="S5448" i="38"/>
  <c r="R5448" i="38"/>
  <c r="M5449" i="38"/>
  <c r="O5448" i="38"/>
  <c r="P5448" i="38"/>
  <c r="N5448" i="38"/>
  <c r="Q5449" i="38"/>
  <c r="R5449" i="38"/>
  <c r="T5449" i="38"/>
  <c r="M5450" i="38"/>
  <c r="S5449" i="38"/>
  <c r="O5449" i="38"/>
  <c r="P5449" i="38"/>
  <c r="N5449" i="38"/>
  <c r="M5451" i="38"/>
  <c r="Q5450" i="38"/>
  <c r="R5450" i="38"/>
  <c r="S5450" i="38"/>
  <c r="T5450" i="38"/>
  <c r="O5450" i="38"/>
  <c r="P5450" i="38"/>
  <c r="N5450" i="38"/>
  <c r="M5452" i="38"/>
  <c r="T5451" i="38"/>
  <c r="R5451" i="38"/>
  <c r="S5451" i="38"/>
  <c r="Q5451" i="38"/>
  <c r="O5451" i="38"/>
  <c r="P5451" i="38"/>
  <c r="N5451" i="38"/>
  <c r="Q5452" i="38"/>
  <c r="T5452" i="38"/>
  <c r="S5452" i="38"/>
  <c r="M5453" i="38"/>
  <c r="R5452" i="38"/>
  <c r="O5452" i="38"/>
  <c r="N5452" i="38"/>
  <c r="P5452" i="38"/>
  <c r="T5453" i="38"/>
  <c r="M5454" i="38"/>
  <c r="S5453" i="38"/>
  <c r="Q5453" i="38"/>
  <c r="R5453" i="38"/>
  <c r="O5453" i="38"/>
  <c r="P5453" i="38"/>
  <c r="N5453" i="38"/>
  <c r="Q5454" i="38"/>
  <c r="T5454" i="38"/>
  <c r="S5454" i="38"/>
  <c r="R5454" i="38"/>
  <c r="M5455" i="38"/>
  <c r="O5454" i="38"/>
  <c r="N5454" i="38"/>
  <c r="P5454" i="38"/>
  <c r="M5456" i="38"/>
  <c r="Q5455" i="38"/>
  <c r="T5455" i="38"/>
  <c r="R5455" i="38"/>
  <c r="S5455" i="38"/>
  <c r="O5455" i="38"/>
  <c r="P5455" i="38"/>
  <c r="N5455" i="38"/>
  <c r="T5456" i="38"/>
  <c r="R5456" i="38"/>
  <c r="S5456" i="38"/>
  <c r="M5457" i="38"/>
  <c r="Q5456" i="38"/>
  <c r="O5456" i="38"/>
  <c r="N5456" i="38"/>
  <c r="P5456" i="38"/>
  <c r="Q5457" i="38"/>
  <c r="M5458" i="38"/>
  <c r="S5457" i="38"/>
  <c r="T5457" i="38"/>
  <c r="R5457" i="38"/>
  <c r="O5457" i="38"/>
  <c r="P5457" i="38"/>
  <c r="N5457" i="38"/>
  <c r="S5458" i="38"/>
  <c r="Q5458" i="38"/>
  <c r="R5458" i="38"/>
  <c r="T5458" i="38"/>
  <c r="M5459" i="38"/>
  <c r="O5458" i="38"/>
  <c r="P5458" i="38"/>
  <c r="N5458" i="38"/>
  <c r="Q5459" i="38"/>
  <c r="T5459" i="38"/>
  <c r="S5459" i="38"/>
  <c r="R5459" i="38"/>
  <c r="M5460" i="38"/>
  <c r="O5459" i="38"/>
  <c r="P5459" i="38"/>
  <c r="N5459" i="38"/>
  <c r="M5461" i="38"/>
  <c r="T5460" i="38"/>
  <c r="R5460" i="38"/>
  <c r="Q5460" i="38"/>
  <c r="S5460" i="38"/>
  <c r="O5460" i="38"/>
  <c r="P5460" i="38"/>
  <c r="N5460" i="38"/>
  <c r="T5461" i="38"/>
  <c r="S5461" i="38"/>
  <c r="M5462" i="38"/>
  <c r="Q5461" i="38"/>
  <c r="R5461" i="38"/>
  <c r="O5461" i="38"/>
  <c r="P5461" i="38"/>
  <c r="N5461" i="38"/>
  <c r="S5462" i="38"/>
  <c r="Q5462" i="38"/>
  <c r="R5462" i="38"/>
  <c r="T5462" i="38"/>
  <c r="M5463" i="38"/>
  <c r="O5462" i="38"/>
  <c r="P5462" i="38"/>
  <c r="N5462" i="38"/>
  <c r="M5464" i="38"/>
  <c r="S5463" i="38"/>
  <c r="R5463" i="38"/>
  <c r="Q5463" i="38"/>
  <c r="T5463" i="38"/>
  <c r="O5463" i="38"/>
  <c r="N5463" i="38"/>
  <c r="P5463" i="38"/>
  <c r="Q5464" i="38"/>
  <c r="R5464" i="38"/>
  <c r="M5465" i="38"/>
  <c r="T5464" i="38"/>
  <c r="S5464" i="38"/>
  <c r="O5464" i="38"/>
  <c r="N5464" i="38"/>
  <c r="S5465" i="38"/>
  <c r="Q5465" i="38"/>
  <c r="R5465" i="38"/>
  <c r="T5465" i="38"/>
  <c r="M5466" i="38"/>
  <c r="O5465" i="38"/>
  <c r="N5465" i="38"/>
  <c r="P5465" i="38"/>
  <c r="P5464" i="38"/>
  <c r="M5467" i="38"/>
  <c r="Q5466" i="38"/>
  <c r="T5466" i="38"/>
  <c r="S5466" i="38"/>
  <c r="R5466" i="38"/>
  <c r="O5466" i="38"/>
  <c r="N5466" i="38"/>
  <c r="P5466" i="38"/>
  <c r="S5467" i="38"/>
  <c r="R5467" i="38"/>
  <c r="Q5467" i="38"/>
  <c r="T5467" i="38"/>
  <c r="M5468" i="38"/>
  <c r="O5467" i="38"/>
  <c r="N5467" i="38"/>
  <c r="M5469" i="38"/>
  <c r="R5468" i="38"/>
  <c r="Q5468" i="38"/>
  <c r="T5468" i="38"/>
  <c r="S5468" i="38"/>
  <c r="O5468" i="38"/>
  <c r="P5468" i="38"/>
  <c r="N5468" i="38"/>
  <c r="P5467" i="38"/>
  <c r="T5469" i="38"/>
  <c r="M5470" i="38"/>
  <c r="S5469" i="38"/>
  <c r="R5469" i="38"/>
  <c r="Q5469" i="38"/>
  <c r="O5469" i="38"/>
  <c r="P5469" i="38"/>
  <c r="N5469" i="38"/>
  <c r="T5470" i="38"/>
  <c r="S5470" i="38"/>
  <c r="M5471" i="38"/>
  <c r="Q5470" i="38"/>
  <c r="R5470" i="38"/>
  <c r="O5470" i="38"/>
  <c r="P5470" i="38"/>
  <c r="N5470" i="38"/>
  <c r="R5471" i="38"/>
  <c r="S5471" i="38"/>
  <c r="M5472" i="38"/>
  <c r="T5471" i="38"/>
  <c r="Q5471" i="38"/>
  <c r="O5471" i="38"/>
  <c r="N5471" i="38"/>
  <c r="P5471" i="38"/>
  <c r="S5472" i="38"/>
  <c r="Q5472" i="38"/>
  <c r="T5472" i="38"/>
  <c r="M5473" i="38"/>
  <c r="R5472" i="38"/>
  <c r="O5472" i="38"/>
  <c r="N5472" i="38"/>
  <c r="P5472" i="38"/>
  <c r="T5473" i="38"/>
  <c r="S5473" i="38"/>
  <c r="M5474" i="38"/>
  <c r="R5473" i="38"/>
  <c r="Q5473" i="38"/>
  <c r="O5473" i="38"/>
  <c r="N5473" i="38"/>
  <c r="P5473" i="38"/>
  <c r="M5475" i="38"/>
  <c r="T5474" i="38"/>
  <c r="S5474" i="38"/>
  <c r="Q5474" i="38"/>
  <c r="R5474" i="38"/>
  <c r="O5474" i="38"/>
  <c r="P5474" i="38"/>
  <c r="N5474" i="38"/>
  <c r="T5475" i="38"/>
  <c r="Q5475" i="38"/>
  <c r="R5475" i="38"/>
  <c r="M5476" i="38"/>
  <c r="S5475" i="38"/>
  <c r="O5475" i="38"/>
  <c r="N5475" i="38"/>
  <c r="P5475" i="38"/>
  <c r="T5476" i="38"/>
  <c r="Q5476" i="38"/>
  <c r="S5476" i="38"/>
  <c r="M5477" i="38"/>
  <c r="R5476" i="38"/>
  <c r="O5476" i="38"/>
  <c r="N5476" i="38"/>
  <c r="P5476" i="38"/>
  <c r="R5477" i="38"/>
  <c r="S5477" i="38"/>
  <c r="M5478" i="38"/>
  <c r="Q5477" i="38"/>
  <c r="T5477" i="38"/>
  <c r="O5477" i="38"/>
  <c r="N5477" i="38"/>
  <c r="P5477" i="38"/>
  <c r="M5479" i="38"/>
  <c r="R5478" i="38"/>
  <c r="Q5478" i="38"/>
  <c r="T5478" i="38"/>
  <c r="S5478" i="38"/>
  <c r="O5478" i="38"/>
  <c r="P5478" i="38"/>
  <c r="N5478" i="38"/>
  <c r="Q5479" i="38"/>
  <c r="M5480" i="38"/>
  <c r="R5479" i="38"/>
  <c r="T5479" i="38"/>
  <c r="S5479" i="38"/>
  <c r="O5479" i="38"/>
  <c r="P5479" i="38"/>
  <c r="N5479" i="38"/>
  <c r="T5480" i="38"/>
  <c r="Q5480" i="38"/>
  <c r="S5480" i="38"/>
  <c r="R5480" i="38"/>
  <c r="M5481" i="38"/>
  <c r="O5480" i="38"/>
  <c r="P5480" i="38"/>
  <c r="N5480" i="38"/>
  <c r="T5481" i="38"/>
  <c r="R5481" i="38"/>
  <c r="Q5481" i="38"/>
  <c r="M5482" i="38"/>
  <c r="S5481" i="38"/>
  <c r="O5481" i="38"/>
  <c r="P5481" i="38"/>
  <c r="N5481" i="38"/>
  <c r="R5482" i="38"/>
  <c r="M5483" i="38"/>
  <c r="T5482" i="38"/>
  <c r="S5482" i="38"/>
  <c r="Q5482" i="38"/>
  <c r="O5482" i="38"/>
  <c r="P5482" i="38"/>
  <c r="N5482" i="38"/>
  <c r="T5483" i="38"/>
  <c r="M5484" i="38"/>
  <c r="Q5483" i="38"/>
  <c r="R5483" i="38"/>
  <c r="S5483" i="38"/>
  <c r="O5483" i="38"/>
  <c r="P5483" i="38"/>
  <c r="N5483" i="38"/>
  <c r="R5484" i="38"/>
  <c r="M5485" i="38"/>
  <c r="T5484" i="38"/>
  <c r="Q5484" i="38"/>
  <c r="S5484" i="38"/>
  <c r="O5484" i="38"/>
  <c r="P5484" i="38"/>
  <c r="N5484" i="38"/>
  <c r="N5485" i="38"/>
  <c r="S5485" i="38"/>
  <c r="Q5485" i="38"/>
  <c r="R5485" i="38"/>
  <c r="T5485" i="38"/>
  <c r="M5486" i="38"/>
  <c r="O5485" i="38"/>
  <c r="P5485" i="38"/>
  <c r="N5486" i="38"/>
  <c r="T5486" i="38"/>
  <c r="M5487" i="38"/>
  <c r="S5486" i="38"/>
  <c r="Q5486" i="38"/>
  <c r="R5486" i="38"/>
  <c r="O5486" i="38"/>
  <c r="P5486" i="38"/>
  <c r="R5487" i="38"/>
  <c r="M5488" i="38"/>
  <c r="Q5487" i="38"/>
  <c r="T5487" i="38"/>
  <c r="S5487" i="38"/>
  <c r="O5487" i="38"/>
  <c r="P5487" i="38"/>
  <c r="N5487" i="38"/>
  <c r="Q5488" i="38"/>
  <c r="T5488" i="38"/>
  <c r="S5488" i="38"/>
  <c r="M5489" i="38"/>
  <c r="R5488" i="38"/>
  <c r="O5488" i="38"/>
  <c r="P5488" i="38"/>
  <c r="N5488" i="38"/>
  <c r="T5489" i="38"/>
  <c r="Q5489" i="38"/>
  <c r="R5489" i="38"/>
  <c r="M5490" i="38"/>
  <c r="S5489" i="38"/>
  <c r="O5489" i="38"/>
  <c r="N5489" i="38"/>
  <c r="P5489" i="38"/>
  <c r="S5490" i="38"/>
  <c r="Q5490" i="38"/>
  <c r="T5490" i="38"/>
  <c r="R5490" i="38"/>
  <c r="M5491" i="38"/>
  <c r="O5490" i="38"/>
  <c r="N5490" i="38"/>
  <c r="P5490" i="38"/>
  <c r="R5491" i="38"/>
  <c r="S5491" i="38"/>
  <c r="M5492" i="38"/>
  <c r="Q5491" i="38"/>
  <c r="T5491" i="38"/>
  <c r="O5491" i="38"/>
  <c r="N5491" i="38"/>
  <c r="P5491" i="38"/>
  <c r="M5493" i="38"/>
  <c r="R5492" i="38"/>
  <c r="Q5492" i="38"/>
  <c r="T5492" i="38"/>
  <c r="S5492" i="38"/>
  <c r="O5492" i="38"/>
  <c r="N5492" i="38"/>
  <c r="P5492" i="38"/>
  <c r="M5494" i="38"/>
  <c r="T5493" i="38"/>
  <c r="Q5493" i="38"/>
  <c r="S5493" i="38"/>
  <c r="R5493" i="38"/>
  <c r="O5493" i="38"/>
  <c r="N5493" i="38"/>
  <c r="P5493" i="38"/>
  <c r="T5494" i="38"/>
  <c r="M5495" i="38"/>
  <c r="Q5494" i="38"/>
  <c r="S5494" i="38"/>
  <c r="R5494" i="38"/>
  <c r="O5494" i="38"/>
  <c r="P5494" i="38"/>
  <c r="N5494" i="38"/>
  <c r="M5496" i="38"/>
  <c r="S5495" i="38"/>
  <c r="Q5495" i="38"/>
  <c r="R5495" i="38"/>
  <c r="T5495" i="38"/>
  <c r="O5495" i="38"/>
  <c r="P5495" i="38"/>
  <c r="N5495" i="38"/>
  <c r="R5496" i="38"/>
  <c r="Q5496" i="38"/>
  <c r="T5496" i="38"/>
  <c r="M5497" i="38"/>
  <c r="S5496" i="38"/>
  <c r="O5496" i="38"/>
  <c r="P5496" i="38"/>
  <c r="N5496" i="38"/>
  <c r="Q5497" i="38"/>
  <c r="T5497" i="38"/>
  <c r="M5498" i="38"/>
  <c r="S5497" i="38"/>
  <c r="R5497" i="38"/>
  <c r="O5497" i="38"/>
  <c r="P5497" i="38"/>
  <c r="N5497" i="38"/>
  <c r="M5499" i="38"/>
  <c r="T5498" i="38"/>
  <c r="Q5498" i="38"/>
  <c r="S5498" i="38"/>
  <c r="R5498" i="38"/>
  <c r="O5498" i="38"/>
  <c r="P5498" i="38"/>
  <c r="N5498" i="38"/>
  <c r="R5499" i="38"/>
  <c r="Q5499" i="38"/>
  <c r="T5499" i="38"/>
  <c r="M5500" i="38"/>
  <c r="S5499" i="38"/>
  <c r="O5499" i="38"/>
  <c r="P5499" i="38"/>
  <c r="N5499" i="38"/>
  <c r="T5500" i="38"/>
  <c r="S5500" i="38"/>
  <c r="M5501" i="38"/>
  <c r="R5500" i="38"/>
  <c r="Q5500" i="38"/>
  <c r="O5500" i="38"/>
  <c r="P5500" i="38"/>
  <c r="N5500" i="38"/>
  <c r="R5501" i="38"/>
  <c r="T5501" i="38"/>
  <c r="M5502" i="38"/>
  <c r="S5501" i="38"/>
  <c r="Q5501" i="38"/>
  <c r="O5501" i="38"/>
  <c r="P5501" i="38"/>
  <c r="N5501" i="38"/>
  <c r="S5502" i="38"/>
  <c r="M5503" i="38"/>
  <c r="T5502" i="38"/>
  <c r="R5502" i="38"/>
  <c r="Q5502" i="38"/>
  <c r="O5502" i="38"/>
  <c r="P5502" i="38"/>
  <c r="N5502" i="38"/>
  <c r="S5503" i="38"/>
  <c r="T5503" i="38"/>
  <c r="M5504" i="38"/>
  <c r="Q5503" i="38"/>
  <c r="R5503" i="38"/>
  <c r="O5503" i="38"/>
  <c r="P5503" i="38"/>
  <c r="N5503" i="38"/>
  <c r="S5504" i="38"/>
  <c r="M5505" i="38"/>
  <c r="R5504" i="38"/>
  <c r="T5504" i="38"/>
  <c r="Q5504" i="38"/>
  <c r="O5504" i="38"/>
  <c r="N5504" i="38"/>
  <c r="P5504" i="38"/>
  <c r="T5505" i="38"/>
  <c r="M5506" i="38"/>
  <c r="R5505" i="38"/>
  <c r="Q5505" i="38"/>
  <c r="S5505" i="38"/>
  <c r="O5505" i="38"/>
  <c r="N5505" i="38"/>
  <c r="P5505" i="38"/>
  <c r="M5507" i="38"/>
  <c r="R5506" i="38"/>
  <c r="T5506" i="38"/>
  <c r="Q5506" i="38"/>
  <c r="S5506" i="38"/>
  <c r="O5506" i="38"/>
  <c r="N5506" i="38"/>
  <c r="P5506" i="38"/>
  <c r="M5508" i="38"/>
  <c r="Q5507" i="38"/>
  <c r="T5507" i="38"/>
  <c r="S5507" i="38"/>
  <c r="R5507" i="38"/>
  <c r="O5507" i="38"/>
  <c r="N5507" i="38"/>
  <c r="P5507" i="38"/>
  <c r="M5509" i="38"/>
  <c r="T5508" i="38"/>
  <c r="R5508" i="38"/>
  <c r="S5508" i="38"/>
  <c r="Q5508" i="38"/>
  <c r="O5508" i="38"/>
  <c r="N5508" i="38"/>
  <c r="P5508" i="38"/>
  <c r="R5509" i="38"/>
  <c r="S5509" i="38"/>
  <c r="M5510" i="38"/>
  <c r="T5509" i="38"/>
  <c r="Q5509" i="38"/>
  <c r="O5509" i="38"/>
  <c r="N5509" i="38"/>
  <c r="P5509" i="38"/>
  <c r="T5510" i="38"/>
  <c r="M5511" i="38"/>
  <c r="R5510" i="38"/>
  <c r="Q5510" i="38"/>
  <c r="S5510" i="38"/>
  <c r="O5510" i="38"/>
  <c r="N5510" i="38"/>
  <c r="P5510" i="38"/>
  <c r="M5512" i="38"/>
  <c r="R5511" i="38"/>
  <c r="S5511" i="38"/>
  <c r="Q5511" i="38"/>
  <c r="T5511" i="38"/>
  <c r="O5511" i="38"/>
  <c r="P5511" i="38"/>
  <c r="N5511" i="38"/>
  <c r="T5512" i="38"/>
  <c r="S5512" i="38"/>
  <c r="M5513" i="38"/>
  <c r="R5512" i="38"/>
  <c r="Q5512" i="38"/>
  <c r="O5512" i="38"/>
  <c r="N5512" i="38"/>
  <c r="P5512" i="38"/>
  <c r="R5513" i="38"/>
  <c r="T5513" i="38"/>
  <c r="M5514" i="38"/>
  <c r="Q5513" i="38"/>
  <c r="S5513" i="38"/>
  <c r="O5513" i="38"/>
  <c r="N5513" i="38"/>
  <c r="N5514" i="38"/>
  <c r="P5513" i="38"/>
  <c r="Q5514" i="38"/>
  <c r="S5514" i="38"/>
  <c r="M5515" i="38"/>
  <c r="R5514" i="38"/>
  <c r="T5514" i="38"/>
  <c r="O5514" i="38"/>
  <c r="P5514" i="38"/>
  <c r="Q5515" i="38"/>
  <c r="T5515" i="38"/>
  <c r="M5516" i="38"/>
  <c r="R5515" i="38"/>
  <c r="S5515" i="38"/>
  <c r="O5515" i="38"/>
  <c r="P5515" i="38"/>
  <c r="N5515" i="38"/>
  <c r="T5516" i="38"/>
  <c r="M5517" i="38"/>
  <c r="R5516" i="38"/>
  <c r="Q5516" i="38"/>
  <c r="S5516" i="38"/>
  <c r="O5516" i="38"/>
  <c r="P5516" i="38"/>
  <c r="N5516" i="38"/>
  <c r="S5517" i="38"/>
  <c r="M5518" i="38"/>
  <c r="R5517" i="38"/>
  <c r="T5517" i="38"/>
  <c r="Q5517" i="38"/>
  <c r="O5517" i="38"/>
  <c r="N5517" i="38"/>
  <c r="P5517" i="38"/>
  <c r="S5518" i="38"/>
  <c r="M5519" i="38"/>
  <c r="Q5518" i="38"/>
  <c r="R5518" i="38"/>
  <c r="T5518" i="38"/>
  <c r="O5518" i="38"/>
  <c r="N5518" i="38"/>
  <c r="P5518" i="38"/>
  <c r="T5519" i="38"/>
  <c r="M5520" i="38"/>
  <c r="R5519" i="38"/>
  <c r="S5519" i="38"/>
  <c r="Q5519" i="38"/>
  <c r="O5519" i="38"/>
  <c r="P5519" i="38"/>
  <c r="N5519" i="38"/>
  <c r="T5520" i="38"/>
  <c r="S5520" i="38"/>
  <c r="R5520" i="38"/>
  <c r="M5521" i="38"/>
  <c r="Q5520" i="38"/>
  <c r="O5520" i="38"/>
  <c r="N5520" i="38"/>
  <c r="P5520" i="38"/>
  <c r="T5521" i="38"/>
  <c r="S5521" i="38"/>
  <c r="Q5521" i="38"/>
  <c r="M5522" i="38"/>
  <c r="R5521" i="38"/>
  <c r="O5521" i="38"/>
  <c r="N5521" i="38"/>
  <c r="P5521" i="38"/>
  <c r="S5522" i="38"/>
  <c r="Q5522" i="38"/>
  <c r="R5522" i="38"/>
  <c r="M5523" i="38"/>
  <c r="T5522" i="38"/>
  <c r="O5522" i="38"/>
  <c r="N5522" i="38"/>
  <c r="P5522" i="38"/>
  <c r="T5523" i="38"/>
  <c r="R5523" i="38"/>
  <c r="M5524" i="38"/>
  <c r="S5523" i="38"/>
  <c r="Q5523" i="38"/>
  <c r="O5523" i="38"/>
  <c r="N5523" i="38"/>
  <c r="P5523" i="38"/>
  <c r="Q5524" i="38"/>
  <c r="T5524" i="38"/>
  <c r="R5524" i="38"/>
  <c r="S5524" i="38"/>
  <c r="M5525" i="38"/>
  <c r="O5524" i="38"/>
  <c r="N5524" i="38"/>
  <c r="P5524" i="38"/>
  <c r="S5525" i="38"/>
  <c r="R5525" i="38"/>
  <c r="M5526" i="38"/>
  <c r="Q5525" i="38"/>
  <c r="T5525" i="38"/>
  <c r="O5525" i="38"/>
  <c r="P5525" i="38"/>
  <c r="N5525" i="38"/>
  <c r="T5526" i="38"/>
  <c r="R5526" i="38"/>
  <c r="M5527" i="38"/>
  <c r="Q5526" i="38"/>
  <c r="S5526" i="38"/>
  <c r="O5526" i="38"/>
  <c r="P5526" i="38"/>
  <c r="N5526" i="38"/>
  <c r="T5527" i="38"/>
  <c r="M5528" i="38"/>
  <c r="Q5527" i="38"/>
  <c r="S5527" i="38"/>
  <c r="R5527" i="38"/>
  <c r="O5527" i="38"/>
  <c r="P5527" i="38"/>
  <c r="N5527" i="38"/>
  <c r="M5529" i="38"/>
  <c r="T5528" i="38"/>
  <c r="R5528" i="38"/>
  <c r="S5528" i="38"/>
  <c r="Q5528" i="38"/>
  <c r="O5528" i="38"/>
  <c r="P5528" i="38"/>
  <c r="N5528" i="38"/>
  <c r="Q5529" i="38"/>
  <c r="S5529" i="38"/>
  <c r="M5530" i="38"/>
  <c r="T5529" i="38"/>
  <c r="R5529" i="38"/>
  <c r="O5529" i="38"/>
  <c r="P5529" i="38"/>
  <c r="N5529" i="38"/>
  <c r="M5531" i="38"/>
  <c r="Q5530" i="38"/>
  <c r="R5530" i="38"/>
  <c r="T5530" i="38"/>
  <c r="S5530" i="38"/>
  <c r="O5530" i="38"/>
  <c r="P5530" i="38"/>
  <c r="N5530" i="38"/>
  <c r="T5531" i="38"/>
  <c r="S5531" i="38"/>
  <c r="Q5531" i="38"/>
  <c r="M5532" i="38"/>
  <c r="R5531" i="38"/>
  <c r="O5531" i="38"/>
  <c r="P5531" i="38"/>
  <c r="N5531" i="38"/>
  <c r="T5532" i="38"/>
  <c r="R5532" i="38"/>
  <c r="M5533" i="38"/>
  <c r="S5532" i="38"/>
  <c r="Q5532" i="38"/>
  <c r="O5532" i="38"/>
  <c r="P5532" i="38"/>
  <c r="N5532" i="38"/>
  <c r="S5533" i="38"/>
  <c r="M5534" i="38"/>
  <c r="T5533" i="38"/>
  <c r="Q5533" i="38"/>
  <c r="R5533" i="38"/>
  <c r="O5533" i="38"/>
  <c r="P5533" i="38"/>
  <c r="N5533" i="38"/>
  <c r="M5535" i="38"/>
  <c r="R5534" i="38"/>
  <c r="T5534" i="38"/>
  <c r="S5534" i="38"/>
  <c r="Q5534" i="38"/>
  <c r="O5534" i="38"/>
  <c r="P5534" i="38"/>
  <c r="N5534" i="38"/>
  <c r="M5536" i="38"/>
  <c r="R5535" i="38"/>
  <c r="S5535" i="38"/>
  <c r="Q5535" i="38"/>
  <c r="T5535" i="38"/>
  <c r="O5535" i="38"/>
  <c r="P5535" i="38"/>
  <c r="N5535" i="38"/>
  <c r="S5536" i="38"/>
  <c r="M5537" i="38"/>
  <c r="R5536" i="38"/>
  <c r="T5536" i="38"/>
  <c r="Q5536" i="38"/>
  <c r="O5536" i="38"/>
  <c r="P5536" i="38"/>
  <c r="N5536" i="38"/>
  <c r="N5537" i="38"/>
  <c r="S5537" i="38"/>
  <c r="M5538" i="38"/>
  <c r="R5537" i="38"/>
  <c r="Q5537" i="38"/>
  <c r="T5537" i="38"/>
  <c r="O5537" i="38"/>
  <c r="P5537" i="38"/>
  <c r="M5539" i="38"/>
  <c r="S5538" i="38"/>
  <c r="Q5538" i="38"/>
  <c r="T5538" i="38"/>
  <c r="R5538" i="38"/>
  <c r="O5538" i="38"/>
  <c r="P5538" i="38"/>
  <c r="N5538" i="38"/>
  <c r="N5539" i="38"/>
  <c r="Q5539" i="38"/>
  <c r="T5539" i="38"/>
  <c r="R5539" i="38"/>
  <c r="M5540" i="38"/>
  <c r="S5539" i="38"/>
  <c r="O5539" i="38"/>
  <c r="P5539" i="38"/>
  <c r="R5540" i="38"/>
  <c r="Q5540" i="38"/>
  <c r="T5540" i="38"/>
  <c r="S5540" i="38"/>
  <c r="M5541" i="38"/>
  <c r="O5540" i="38"/>
  <c r="P5540" i="38"/>
  <c r="N5540" i="38"/>
  <c r="N5541" i="38"/>
  <c r="S5541" i="38"/>
  <c r="M5542" i="38"/>
  <c r="Q5541" i="38"/>
  <c r="T5541" i="38"/>
  <c r="R5541" i="38"/>
  <c r="O5541" i="38"/>
  <c r="P5541" i="38"/>
  <c r="S5542" i="38"/>
  <c r="R5542" i="38"/>
  <c r="T5542" i="38"/>
  <c r="M5543" i="38"/>
  <c r="Q5542" i="38"/>
  <c r="O5542" i="38"/>
  <c r="P5542" i="38"/>
  <c r="N5542" i="38"/>
  <c r="N5543" i="38"/>
  <c r="Q5543" i="38"/>
  <c r="S5543" i="38"/>
  <c r="R5543" i="38"/>
  <c r="M5544" i="38"/>
  <c r="T5543" i="38"/>
  <c r="O5543" i="38"/>
  <c r="P5543" i="38"/>
  <c r="R5544" i="38"/>
  <c r="T5544" i="38"/>
  <c r="Q5544" i="38"/>
  <c r="M5545" i="38"/>
  <c r="S5544" i="38"/>
  <c r="O5544" i="38"/>
  <c r="P5544" i="38"/>
  <c r="N5544" i="38"/>
  <c r="M5546" i="38"/>
  <c r="T5545" i="38"/>
  <c r="R5545" i="38"/>
  <c r="S5545" i="38"/>
  <c r="Q5545" i="38"/>
  <c r="O5545" i="38"/>
  <c r="P5545" i="38"/>
  <c r="N5545" i="38"/>
  <c r="Q5546" i="38"/>
  <c r="T5546" i="38"/>
  <c r="S5546" i="38"/>
  <c r="R5546" i="38"/>
  <c r="M5547" i="38"/>
  <c r="O5546" i="38"/>
  <c r="P5546" i="38"/>
  <c r="N5546" i="38"/>
  <c r="R5547" i="38"/>
  <c r="S5547" i="38"/>
  <c r="M5548" i="38"/>
  <c r="T5547" i="38"/>
  <c r="Q5547" i="38"/>
  <c r="O5547" i="38"/>
  <c r="P5547" i="38"/>
  <c r="N5547" i="38"/>
  <c r="T5548" i="38"/>
  <c r="R5548" i="38"/>
  <c r="S5548" i="38"/>
  <c r="Q5548" i="38"/>
  <c r="M5549" i="38"/>
  <c r="O5548" i="38"/>
  <c r="N5548" i="38"/>
  <c r="P5548" i="38"/>
  <c r="T5549" i="38"/>
  <c r="Q5549" i="38"/>
  <c r="S5549" i="38"/>
  <c r="M5550" i="38"/>
  <c r="R5549" i="38"/>
  <c r="O5549" i="38"/>
  <c r="N5549" i="38"/>
  <c r="P5549" i="38"/>
  <c r="S5550" i="38"/>
  <c r="Q5550" i="38"/>
  <c r="T5550" i="38"/>
  <c r="R5550" i="38"/>
  <c r="M5551" i="38"/>
  <c r="O5550" i="38"/>
  <c r="N5550" i="38"/>
  <c r="P5550" i="38"/>
  <c r="T5551" i="38"/>
  <c r="R5551" i="38"/>
  <c r="S5551" i="38"/>
  <c r="Q5551" i="38"/>
  <c r="M5552" i="38"/>
  <c r="O5551" i="38"/>
  <c r="P5551" i="38"/>
  <c r="N5551" i="38"/>
  <c r="S5552" i="38"/>
  <c r="R5552" i="38"/>
  <c r="T5552" i="38"/>
  <c r="M5553" i="38"/>
  <c r="Q5552" i="38"/>
  <c r="O5552" i="38"/>
  <c r="P5552" i="38"/>
  <c r="N5552" i="38"/>
  <c r="M5554" i="38"/>
  <c r="S5553" i="38"/>
  <c r="R5553" i="38"/>
  <c r="T5553" i="38"/>
  <c r="Q5553" i="38"/>
  <c r="O5553" i="38"/>
  <c r="P5553" i="38"/>
  <c r="N5553" i="38"/>
  <c r="S5554" i="38"/>
  <c r="T5554" i="38"/>
  <c r="M5555" i="38"/>
  <c r="Q5554" i="38"/>
  <c r="R5554" i="38"/>
  <c r="O5554" i="38"/>
  <c r="P5554" i="38"/>
  <c r="N5554" i="38"/>
  <c r="M5556" i="38"/>
  <c r="Q5555" i="38"/>
  <c r="R5555" i="38"/>
  <c r="T5555" i="38"/>
  <c r="S5555" i="38"/>
  <c r="O5555" i="38"/>
  <c r="N5555" i="38"/>
  <c r="P5555" i="38"/>
  <c r="S5556" i="38"/>
  <c r="T5556" i="38"/>
  <c r="R5556" i="38"/>
  <c r="Q5556" i="38"/>
  <c r="M5557" i="38"/>
  <c r="O5556" i="38"/>
  <c r="N5556" i="38"/>
  <c r="P5556" i="38"/>
  <c r="S5557" i="38"/>
  <c r="R5557" i="38"/>
  <c r="M5558" i="38"/>
  <c r="T5557" i="38"/>
  <c r="Q5557" i="38"/>
  <c r="O5557" i="38"/>
  <c r="N5557" i="38"/>
  <c r="P5557" i="38"/>
  <c r="T5558" i="38"/>
  <c r="S5558" i="38"/>
  <c r="M5559" i="38"/>
  <c r="Q5558" i="38"/>
  <c r="R5558" i="38"/>
  <c r="O5558" i="38"/>
  <c r="P5558" i="38"/>
  <c r="N5558" i="38"/>
  <c r="T5559" i="38"/>
  <c r="Q5559" i="38"/>
  <c r="R5559" i="38"/>
  <c r="S5559" i="38"/>
  <c r="M5560" i="38"/>
  <c r="O5559" i="38"/>
  <c r="P5559" i="38"/>
  <c r="N5559" i="38"/>
  <c r="N5560" i="38"/>
  <c r="S5560" i="38"/>
  <c r="M5561" i="38"/>
  <c r="T5560" i="38"/>
  <c r="R5560" i="38"/>
  <c r="Q5560" i="38"/>
  <c r="O5560" i="38"/>
  <c r="P5560" i="38"/>
  <c r="T5561" i="38"/>
  <c r="M5562" i="38"/>
  <c r="S5561" i="38"/>
  <c r="Q5561" i="38"/>
  <c r="R5561" i="38"/>
  <c r="O5561" i="38"/>
  <c r="P5561" i="38"/>
  <c r="N5561" i="38"/>
  <c r="Q5562" i="38"/>
  <c r="M5563" i="38"/>
  <c r="S5562" i="38"/>
  <c r="T5562" i="38"/>
  <c r="R5562" i="38"/>
  <c r="O5562" i="38"/>
  <c r="P5562" i="38"/>
  <c r="N5562" i="38"/>
  <c r="R5563" i="38"/>
  <c r="T5563" i="38"/>
  <c r="S5563" i="38"/>
  <c r="Q5563" i="38"/>
  <c r="M5564" i="38"/>
  <c r="O5563" i="38"/>
  <c r="P5563" i="38"/>
  <c r="N5563" i="38"/>
  <c r="N5564" i="38"/>
  <c r="T5564" i="38"/>
  <c r="R5564" i="38"/>
  <c r="S5564" i="38"/>
  <c r="Q5564" i="38"/>
  <c r="M5565" i="38"/>
  <c r="O5564" i="38"/>
  <c r="P5564" i="38"/>
  <c r="S5565" i="38"/>
  <c r="M5566" i="38"/>
  <c r="Q5565" i="38"/>
  <c r="R5565" i="38"/>
  <c r="T5565" i="38"/>
  <c r="O5565" i="38"/>
  <c r="P5565" i="38"/>
  <c r="N5565" i="38"/>
  <c r="N5566" i="38"/>
  <c r="M5567" i="38"/>
  <c r="R5566" i="38"/>
  <c r="S5566" i="38"/>
  <c r="Q5566" i="38"/>
  <c r="T5566" i="38"/>
  <c r="O5566" i="38"/>
  <c r="P5566" i="38"/>
  <c r="T5567" i="38"/>
  <c r="S5567" i="38"/>
  <c r="M5568" i="38"/>
  <c r="Q5567" i="38"/>
  <c r="R5567" i="38"/>
  <c r="O5567" i="38"/>
  <c r="P5567" i="38"/>
  <c r="N5567" i="38"/>
  <c r="T5568" i="38"/>
  <c r="S5568" i="38"/>
  <c r="Q5568" i="38"/>
  <c r="R5568" i="38"/>
  <c r="M5569" i="38"/>
  <c r="O5568" i="38"/>
  <c r="P5568" i="38"/>
  <c r="N5568" i="38"/>
  <c r="Q5569" i="38"/>
  <c r="T5569" i="38"/>
  <c r="M5570" i="38"/>
  <c r="R5569" i="38"/>
  <c r="S5569" i="38"/>
  <c r="O5569" i="38"/>
  <c r="P5569" i="38"/>
  <c r="N5569" i="38"/>
  <c r="S5570" i="38"/>
  <c r="R5570" i="38"/>
  <c r="M5571" i="38"/>
  <c r="Q5570" i="38"/>
  <c r="T5570" i="38"/>
  <c r="O5570" i="38"/>
  <c r="P5570" i="38"/>
  <c r="N5570" i="38"/>
  <c r="S5571" i="38"/>
  <c r="Q5571" i="38"/>
  <c r="T5571" i="38"/>
  <c r="M5572" i="38"/>
  <c r="R5571" i="38"/>
  <c r="O5571" i="38"/>
  <c r="P5571" i="38"/>
  <c r="N5571" i="38"/>
  <c r="N5572" i="38"/>
  <c r="T5572" i="38"/>
  <c r="M5573" i="38"/>
  <c r="R5572" i="38"/>
  <c r="Q5572" i="38"/>
  <c r="S5572" i="38"/>
  <c r="O5572" i="38"/>
  <c r="P5572" i="38"/>
  <c r="Q5573" i="38"/>
  <c r="T5573" i="38"/>
  <c r="S5573" i="38"/>
  <c r="R5573" i="38"/>
  <c r="M5574" i="38"/>
  <c r="O5573" i="38"/>
  <c r="P5573" i="38"/>
  <c r="N5573" i="38"/>
  <c r="N5574" i="38"/>
  <c r="S5574" i="38"/>
  <c r="Q5574" i="38"/>
  <c r="M5575" i="38"/>
  <c r="R5574" i="38"/>
  <c r="T5574" i="38"/>
  <c r="O5574" i="38"/>
  <c r="P5574" i="38"/>
  <c r="R5575" i="38"/>
  <c r="M5576" i="38"/>
  <c r="T5575" i="38"/>
  <c r="Q5575" i="38"/>
  <c r="S5575" i="38"/>
  <c r="O5575" i="38"/>
  <c r="N5575" i="38"/>
  <c r="P5575" i="38"/>
  <c r="T5576" i="38"/>
  <c r="R5576" i="38"/>
  <c r="Q5576" i="38"/>
  <c r="S5576" i="38"/>
  <c r="M5577" i="38"/>
  <c r="O5576" i="38"/>
  <c r="P5576" i="38"/>
  <c r="N5576" i="38"/>
  <c r="M5578" i="38"/>
  <c r="R5577" i="38"/>
  <c r="S5577" i="38"/>
  <c r="T5577" i="38"/>
  <c r="Q5577" i="38"/>
  <c r="O5577" i="38"/>
  <c r="P5577" i="38"/>
  <c r="N5577" i="38"/>
  <c r="N5578" i="38"/>
  <c r="R5578" i="38"/>
  <c r="T5578" i="38"/>
  <c r="S5578" i="38"/>
  <c r="M5579" i="38"/>
  <c r="Q5578" i="38"/>
  <c r="O5578" i="38"/>
  <c r="P5578" i="38"/>
  <c r="T5579" i="38"/>
  <c r="M5580" i="38"/>
  <c r="S5579" i="38"/>
  <c r="R5579" i="38"/>
  <c r="Q5579" i="38"/>
  <c r="O5579" i="38"/>
  <c r="P5579" i="38"/>
  <c r="N5579" i="38"/>
  <c r="N5580" i="38"/>
  <c r="M5581" i="38"/>
  <c r="S5580" i="38"/>
  <c r="R5580" i="38"/>
  <c r="T5580" i="38"/>
  <c r="Q5580" i="38"/>
  <c r="O5580" i="38"/>
  <c r="P5580" i="38"/>
  <c r="T5581" i="38"/>
  <c r="S5581" i="38"/>
  <c r="R5581" i="38"/>
  <c r="M5582" i="38"/>
  <c r="Q5581" i="38"/>
  <c r="O5581" i="38"/>
  <c r="P5581" i="38"/>
  <c r="N5581" i="38"/>
  <c r="N5582" i="38"/>
  <c r="M5583" i="38"/>
  <c r="Q5582" i="38"/>
  <c r="S5582" i="38"/>
  <c r="T5582" i="38"/>
  <c r="R5582" i="38"/>
  <c r="O5582" i="38"/>
  <c r="P5582" i="38"/>
  <c r="M5584" i="38"/>
  <c r="Q5583" i="38"/>
  <c r="T5583" i="38"/>
  <c r="S5583" i="38"/>
  <c r="R5583" i="38"/>
  <c r="O5583" i="38"/>
  <c r="P5583" i="38"/>
  <c r="N5583" i="38"/>
  <c r="N5584" i="38"/>
  <c r="R5584" i="38"/>
  <c r="Q5584" i="38"/>
  <c r="T5584" i="38"/>
  <c r="S5584" i="38"/>
  <c r="M5585" i="38"/>
  <c r="O5584" i="38"/>
  <c r="P5584" i="38"/>
  <c r="R5585" i="38"/>
  <c r="T5585" i="38"/>
  <c r="Q5585" i="38"/>
  <c r="S5585" i="38"/>
  <c r="M5586" i="38"/>
  <c r="O5585" i="38"/>
  <c r="P5585" i="38"/>
  <c r="N5585" i="38"/>
  <c r="N5586" i="38"/>
  <c r="R5586" i="38"/>
  <c r="Q5586" i="38"/>
  <c r="S5586" i="38"/>
  <c r="M5587" i="38"/>
  <c r="N5587" i="38"/>
  <c r="T5586" i="38"/>
  <c r="O5586" i="38"/>
  <c r="P5586" i="38"/>
  <c r="M5588" i="38"/>
  <c r="S5587" i="38"/>
  <c r="Q5587" i="38"/>
  <c r="R5587" i="38"/>
  <c r="T5587" i="38"/>
  <c r="O5587" i="38"/>
  <c r="P5587" i="38"/>
  <c r="M5589" i="38"/>
  <c r="T5588" i="38"/>
  <c r="R5588" i="38"/>
  <c r="S5588" i="38"/>
  <c r="Q5588" i="38"/>
  <c r="O5588" i="38"/>
  <c r="P5588" i="38"/>
  <c r="N5588" i="38"/>
  <c r="N5589" i="38"/>
  <c r="T5589" i="38"/>
  <c r="M5590" i="38"/>
  <c r="R5589" i="38"/>
  <c r="S5589" i="38"/>
  <c r="Q5589" i="38"/>
  <c r="O5589" i="38"/>
  <c r="P5589" i="38"/>
  <c r="M5591" i="38"/>
  <c r="Q5590" i="38"/>
  <c r="R5590" i="38"/>
  <c r="T5590" i="38"/>
  <c r="S5590" i="38"/>
  <c r="O5590" i="38"/>
  <c r="P5590" i="38"/>
  <c r="N5590" i="38"/>
  <c r="M5592" i="38"/>
  <c r="T5591" i="38"/>
  <c r="Q5591" i="38"/>
  <c r="S5591" i="38"/>
  <c r="R5591" i="38"/>
  <c r="O5591" i="38"/>
  <c r="P5591" i="38"/>
  <c r="N5591" i="38"/>
  <c r="R5592" i="38"/>
  <c r="T5592" i="38"/>
  <c r="M5593" i="38"/>
  <c r="S5592" i="38"/>
  <c r="Q5592" i="38"/>
  <c r="O5592" i="38"/>
  <c r="N5592" i="38"/>
  <c r="P5592" i="38"/>
  <c r="Q5593" i="38"/>
  <c r="R5593" i="38"/>
  <c r="T5593" i="38"/>
  <c r="M5594" i="38"/>
  <c r="S5593" i="38"/>
  <c r="O5593" i="38"/>
  <c r="N5593" i="38"/>
  <c r="P5593" i="38"/>
  <c r="Q5594" i="38"/>
  <c r="R5594" i="38"/>
  <c r="T5594" i="38"/>
  <c r="S5594" i="38"/>
  <c r="M5595" i="38"/>
  <c r="O5594" i="38"/>
  <c r="N5594" i="38"/>
  <c r="P5594" i="38"/>
  <c r="S5595" i="38"/>
  <c r="R5595" i="38"/>
  <c r="Q5595" i="38"/>
  <c r="T5595" i="38"/>
  <c r="M5596" i="38"/>
  <c r="O5595" i="38"/>
  <c r="N5595" i="38"/>
  <c r="P5595" i="38"/>
  <c r="R5596" i="38"/>
  <c r="Q5596" i="38"/>
  <c r="S5596" i="38"/>
  <c r="T5596" i="38"/>
  <c r="M5597" i="38"/>
  <c r="O5596" i="38"/>
  <c r="N5596" i="38"/>
  <c r="P5596" i="38"/>
  <c r="T5597" i="38"/>
  <c r="R5597" i="38"/>
  <c r="S5597" i="38"/>
  <c r="M5598" i="38"/>
  <c r="Q5597" i="38"/>
  <c r="O5597" i="38"/>
  <c r="N5597" i="38"/>
  <c r="P5597" i="38"/>
  <c r="Q5598" i="38"/>
  <c r="T5598" i="38"/>
  <c r="S5598" i="38"/>
  <c r="M5599" i="38"/>
  <c r="R5598" i="38"/>
  <c r="O5598" i="38"/>
  <c r="N5598" i="38"/>
  <c r="P5598" i="38"/>
  <c r="M5600" i="38"/>
  <c r="S5599" i="38"/>
  <c r="Q5599" i="38"/>
  <c r="T5599" i="38"/>
  <c r="R5599" i="38"/>
  <c r="O5599" i="38"/>
  <c r="N5599" i="38"/>
  <c r="P5599" i="38"/>
  <c r="T5600" i="38"/>
  <c r="M5601" i="38"/>
  <c r="Q5600" i="38"/>
  <c r="S5600" i="38"/>
  <c r="R5600" i="38"/>
  <c r="O5600" i="38"/>
  <c r="P5600" i="38"/>
  <c r="N5600" i="38"/>
  <c r="T5601" i="38"/>
  <c r="R5601" i="38"/>
  <c r="S5601" i="38"/>
  <c r="M5602" i="38"/>
  <c r="Q5601" i="38"/>
  <c r="O5601" i="38"/>
  <c r="N5601" i="38"/>
  <c r="P5601" i="38"/>
  <c r="R5602" i="38"/>
  <c r="T5602" i="38"/>
  <c r="Q5602" i="38"/>
  <c r="S5602" i="38"/>
  <c r="M5603" i="38"/>
  <c r="O5602" i="38"/>
  <c r="P5602" i="38"/>
  <c r="N5602" i="38"/>
  <c r="M5604" i="38"/>
  <c r="T5603" i="38"/>
  <c r="Q5603" i="38"/>
  <c r="S5603" i="38"/>
  <c r="R5603" i="38"/>
  <c r="O5603" i="38"/>
  <c r="P5603" i="38"/>
  <c r="N5603" i="38"/>
  <c r="R5604" i="38"/>
  <c r="T5604" i="38"/>
  <c r="Q5604" i="38"/>
  <c r="S5604" i="38"/>
  <c r="M5605" i="38"/>
  <c r="O5604" i="38"/>
  <c r="N5604" i="38"/>
  <c r="P5604" i="38"/>
  <c r="Q5605" i="38"/>
  <c r="R5605" i="38"/>
  <c r="T5605" i="38"/>
  <c r="M5606" i="38"/>
  <c r="S5605" i="38"/>
  <c r="O5605" i="38"/>
  <c r="N5605" i="38"/>
  <c r="P5605" i="38"/>
  <c r="M5607" i="38"/>
  <c r="Q5606" i="38"/>
  <c r="R5606" i="38"/>
  <c r="S5606" i="38"/>
  <c r="T5606" i="38"/>
  <c r="O5606" i="38"/>
  <c r="N5606" i="38"/>
  <c r="P5606" i="38"/>
  <c r="T5607" i="38"/>
  <c r="M5608" i="38"/>
  <c r="S5607" i="38"/>
  <c r="R5607" i="38"/>
  <c r="Q5607" i="38"/>
  <c r="O5607" i="38"/>
  <c r="N5607" i="38"/>
  <c r="P5607" i="38"/>
  <c r="R5608" i="38"/>
  <c r="T5608" i="38"/>
  <c r="Q5608" i="38"/>
  <c r="S5608" i="38"/>
  <c r="M5609" i="38"/>
  <c r="O5608" i="38"/>
  <c r="N5608" i="38"/>
  <c r="P5608" i="38"/>
  <c r="T5609" i="38"/>
  <c r="S5609" i="38"/>
  <c r="M5610" i="38"/>
  <c r="Q5609" i="38"/>
  <c r="R5609" i="38"/>
  <c r="O5609" i="38"/>
  <c r="N5609" i="38"/>
  <c r="P5609" i="38"/>
  <c r="S5610" i="38"/>
  <c r="T5610" i="38"/>
  <c r="M5611" i="38"/>
  <c r="Q5610" i="38"/>
  <c r="R5610" i="38"/>
  <c r="O5610" i="38"/>
  <c r="N5610" i="38"/>
  <c r="P5610" i="38"/>
  <c r="S5611" i="38"/>
  <c r="R5611" i="38"/>
  <c r="M5612" i="38"/>
  <c r="T5611" i="38"/>
  <c r="Q5611" i="38"/>
  <c r="O5611" i="38"/>
  <c r="N5611" i="38"/>
  <c r="P5611" i="38"/>
  <c r="T5612" i="38"/>
  <c r="S5612" i="38"/>
  <c r="M5613" i="38"/>
  <c r="R5612" i="38"/>
  <c r="Q5612" i="38"/>
  <c r="O5612" i="38"/>
  <c r="N5612" i="38"/>
  <c r="P5612" i="38"/>
  <c r="Q5613" i="38"/>
  <c r="S5613" i="38"/>
  <c r="R5613" i="38"/>
  <c r="M5614" i="38"/>
  <c r="T5613" i="38"/>
  <c r="O5613" i="38"/>
  <c r="P5613" i="38"/>
  <c r="N5613" i="38"/>
  <c r="M5615" i="38"/>
  <c r="T5614" i="38"/>
  <c r="Q5614" i="38"/>
  <c r="S5614" i="38"/>
  <c r="R5614" i="38"/>
  <c r="O5614" i="38"/>
  <c r="P5614" i="38"/>
  <c r="N5614" i="38"/>
  <c r="M5616" i="38"/>
  <c r="T5615" i="38"/>
  <c r="S5615" i="38"/>
  <c r="R5615" i="38"/>
  <c r="Q5615" i="38"/>
  <c r="O5615" i="38"/>
  <c r="P5615" i="38"/>
  <c r="N5615" i="38"/>
  <c r="S5616" i="38"/>
  <c r="M5617" i="38"/>
  <c r="T5616" i="38"/>
  <c r="R5616" i="38"/>
  <c r="Q5616" i="38"/>
  <c r="O5616" i="38"/>
  <c r="P5616" i="38"/>
  <c r="N5616" i="38"/>
  <c r="S5617" i="38"/>
  <c r="R5617" i="38"/>
  <c r="Q5617" i="38"/>
  <c r="M5618" i="38"/>
  <c r="T5617" i="38"/>
  <c r="O5617" i="38"/>
  <c r="P5617" i="38"/>
  <c r="N5617" i="38"/>
  <c r="R5618" i="38"/>
  <c r="M5619" i="38"/>
  <c r="T5618" i="38"/>
  <c r="Q5618" i="38"/>
  <c r="S5618" i="38"/>
  <c r="O5618" i="38"/>
  <c r="P5618" i="38"/>
  <c r="N5618" i="38"/>
  <c r="S5619" i="38"/>
  <c r="M5620" i="38"/>
  <c r="Q5619" i="38"/>
  <c r="T5619" i="38"/>
  <c r="R5619" i="38"/>
  <c r="O5619" i="38"/>
  <c r="N5619" i="38"/>
  <c r="P5619" i="38"/>
  <c r="Q5620" i="38"/>
  <c r="T5620" i="38"/>
  <c r="M5621" i="38"/>
  <c r="S5620" i="38"/>
  <c r="R5620" i="38"/>
  <c r="O5620" i="38"/>
  <c r="N5620" i="38"/>
  <c r="P5620" i="38"/>
  <c r="N5621" i="38"/>
  <c r="S5621" i="38"/>
  <c r="M5622" i="38"/>
  <c r="Q5621" i="38"/>
  <c r="T5621" i="38"/>
  <c r="R5621" i="38"/>
  <c r="O5621" i="38"/>
  <c r="P5621" i="38"/>
  <c r="R5622" i="38"/>
  <c r="T5622" i="38"/>
  <c r="S5622" i="38"/>
  <c r="Q5622" i="38"/>
  <c r="M5623" i="38"/>
  <c r="O5622" i="38"/>
  <c r="P5622" i="38"/>
  <c r="N5622" i="38"/>
  <c r="M5624" i="38"/>
  <c r="S5623" i="38"/>
  <c r="Q5623" i="38"/>
  <c r="T5623" i="38"/>
  <c r="R5623" i="38"/>
  <c r="O5623" i="38"/>
  <c r="P5623" i="38"/>
  <c r="N5623" i="38"/>
  <c r="M5625" i="38"/>
  <c r="R5624" i="38"/>
  <c r="T5624" i="38"/>
  <c r="S5624" i="38"/>
  <c r="Q5624" i="38"/>
  <c r="O5624" i="38"/>
  <c r="P5624" i="38"/>
  <c r="N5624" i="38"/>
  <c r="N5625" i="38"/>
  <c r="T5625" i="38"/>
  <c r="S5625" i="38"/>
  <c r="M5626" i="38"/>
  <c r="Q5625" i="38"/>
  <c r="R5625" i="38"/>
  <c r="O5625" i="38"/>
  <c r="P5625" i="38"/>
  <c r="T5626" i="38"/>
  <c r="R5626" i="38"/>
  <c r="Q5626" i="38"/>
  <c r="S5626" i="38"/>
  <c r="M5627" i="38"/>
  <c r="O5626" i="38"/>
  <c r="P5626" i="38"/>
  <c r="N5626" i="38"/>
  <c r="S5627" i="38"/>
  <c r="T5627" i="38"/>
  <c r="M5628" i="38"/>
  <c r="Q5627" i="38"/>
  <c r="R5627" i="38"/>
  <c r="O5627" i="38"/>
  <c r="P5627" i="38"/>
  <c r="N5627" i="38"/>
  <c r="S5628" i="38"/>
  <c r="Q5628" i="38"/>
  <c r="T5628" i="38"/>
  <c r="M5629" i="38"/>
  <c r="R5628" i="38"/>
  <c r="O5628" i="38"/>
  <c r="P5628" i="38"/>
  <c r="N5628" i="38"/>
  <c r="Q5629" i="38"/>
  <c r="R5629" i="38"/>
  <c r="T5629" i="38"/>
  <c r="S5629" i="38"/>
  <c r="M5630" i="38"/>
  <c r="O5629" i="38"/>
  <c r="P5629" i="38"/>
  <c r="N5629" i="38"/>
  <c r="N5630" i="38"/>
  <c r="R5630" i="38"/>
  <c r="M5631" i="38"/>
  <c r="S5630" i="38"/>
  <c r="Q5630" i="38"/>
  <c r="T5630" i="38"/>
  <c r="O5630" i="38"/>
  <c r="P5630" i="38"/>
  <c r="R5631" i="38"/>
  <c r="M5632" i="38"/>
  <c r="S5631" i="38"/>
  <c r="T5631" i="38"/>
  <c r="Q5631" i="38"/>
  <c r="O5631" i="38"/>
  <c r="P5631" i="38"/>
  <c r="N5631" i="38"/>
  <c r="S5632" i="38"/>
  <c r="T5632" i="38"/>
  <c r="Q5632" i="38"/>
  <c r="M5633" i="38"/>
  <c r="R5632" i="38"/>
  <c r="O5632" i="38"/>
  <c r="P5632" i="38"/>
  <c r="N5632" i="38"/>
  <c r="R5633" i="38"/>
  <c r="M5634" i="38"/>
  <c r="T5633" i="38"/>
  <c r="Q5633" i="38"/>
  <c r="S5633" i="38"/>
  <c r="O5633" i="38"/>
  <c r="P5633" i="38"/>
  <c r="N5633" i="38"/>
  <c r="Q5634" i="38"/>
  <c r="T5634" i="38"/>
  <c r="S5634" i="38"/>
  <c r="M5635" i="38"/>
  <c r="R5634" i="38"/>
  <c r="O5634" i="38"/>
  <c r="P5634" i="38"/>
  <c r="N5634" i="38"/>
  <c r="T5635" i="38"/>
  <c r="R5635" i="38"/>
  <c r="S5635" i="38"/>
  <c r="M5636" i="38"/>
  <c r="Q5635" i="38"/>
  <c r="O5635" i="38"/>
  <c r="P5635" i="38"/>
  <c r="N5635" i="38"/>
  <c r="T5636" i="38"/>
  <c r="S5636" i="38"/>
  <c r="R5636" i="38"/>
  <c r="Q5636" i="38"/>
  <c r="M5637" i="38"/>
  <c r="O5636" i="38"/>
  <c r="N5636" i="38"/>
  <c r="P5636" i="38"/>
  <c r="R5637" i="38"/>
  <c r="M5638" i="38"/>
  <c r="S5637" i="38"/>
  <c r="T5637" i="38"/>
  <c r="Q5637" i="38"/>
  <c r="O5637" i="38"/>
  <c r="P5637" i="38"/>
  <c r="N5637" i="38"/>
  <c r="S5638" i="38"/>
  <c r="T5638" i="38"/>
  <c r="M5639" i="38"/>
  <c r="Q5638" i="38"/>
  <c r="R5638" i="38"/>
  <c r="O5638" i="38"/>
  <c r="P5638" i="38"/>
  <c r="N5638" i="38"/>
  <c r="Q5639" i="38"/>
  <c r="R5639" i="38"/>
  <c r="T5639" i="38"/>
  <c r="M5640" i="38"/>
  <c r="S5639" i="38"/>
  <c r="O5639" i="38"/>
  <c r="P5639" i="38"/>
  <c r="N5639" i="38"/>
  <c r="N5640" i="38"/>
  <c r="S5640" i="38"/>
  <c r="Q5640" i="38"/>
  <c r="T5640" i="38"/>
  <c r="M5641" i="38"/>
  <c r="R5640" i="38"/>
  <c r="O5640" i="38"/>
  <c r="P5640" i="38"/>
  <c r="S5641" i="38"/>
  <c r="Q5641" i="38"/>
  <c r="M5642" i="38"/>
  <c r="R5641" i="38"/>
  <c r="T5641" i="38"/>
  <c r="O5641" i="38"/>
  <c r="P5641" i="38"/>
  <c r="N5641" i="38"/>
  <c r="S5642" i="38"/>
  <c r="M5643" i="38"/>
  <c r="Q5642" i="38"/>
  <c r="T5642" i="38"/>
  <c r="R5642" i="38"/>
  <c r="O5642" i="38"/>
  <c r="P5642" i="38"/>
  <c r="N5642" i="38"/>
  <c r="M5644" i="38"/>
  <c r="Q5643" i="38"/>
  <c r="S5643" i="38"/>
  <c r="R5643" i="38"/>
  <c r="T5643" i="38"/>
  <c r="O5643" i="38"/>
  <c r="P5643" i="38"/>
  <c r="N5643" i="38"/>
  <c r="N5644" i="38"/>
  <c r="M5645" i="38"/>
  <c r="S5644" i="38"/>
  <c r="R5644" i="38"/>
  <c r="Q5644" i="38"/>
  <c r="T5644" i="38"/>
  <c r="O5644" i="38"/>
  <c r="P5644" i="38"/>
  <c r="M5646" i="38"/>
  <c r="Q5645" i="38"/>
  <c r="R5645" i="38"/>
  <c r="T5645" i="38"/>
  <c r="S5645" i="38"/>
  <c r="O5645" i="38"/>
  <c r="P5645" i="38"/>
  <c r="N5645" i="38"/>
  <c r="R5646" i="38"/>
  <c r="Q5646" i="38"/>
  <c r="T5646" i="38"/>
  <c r="S5646" i="38"/>
  <c r="M5647" i="38"/>
  <c r="O5646" i="38"/>
  <c r="P5646" i="38"/>
  <c r="N5646" i="38"/>
  <c r="N5647" i="38"/>
  <c r="Q5647" i="38"/>
  <c r="M5648" i="38"/>
  <c r="T5647" i="38"/>
  <c r="S5647" i="38"/>
  <c r="R5647" i="38"/>
  <c r="O5647" i="38"/>
  <c r="P5647" i="38"/>
  <c r="R5648" i="38"/>
  <c r="S5648" i="38"/>
  <c r="T5648" i="38"/>
  <c r="M5649" i="38"/>
  <c r="Q5648" i="38"/>
  <c r="O5648" i="38"/>
  <c r="P5648" i="38"/>
  <c r="N5648" i="38"/>
  <c r="N5649" i="38"/>
  <c r="Q5649" i="38"/>
  <c r="T5649" i="38"/>
  <c r="R5649" i="38"/>
  <c r="S5649" i="38"/>
  <c r="M5650" i="38"/>
  <c r="O5649" i="38"/>
  <c r="P5649" i="38"/>
  <c r="M5651" i="38"/>
  <c r="S5650" i="38"/>
  <c r="R5650" i="38"/>
  <c r="Q5650" i="38"/>
  <c r="T5650" i="38"/>
  <c r="O5650" i="38"/>
  <c r="P5650" i="38"/>
  <c r="N5650" i="38"/>
  <c r="N5651" i="38"/>
  <c r="R5651" i="38"/>
  <c r="S5651" i="38"/>
  <c r="T5651" i="38"/>
  <c r="M5652" i="38"/>
  <c r="Q5651" i="38"/>
  <c r="O5651" i="38"/>
  <c r="P5651" i="38"/>
  <c r="M5653" i="38"/>
  <c r="Q5652" i="38"/>
  <c r="T5652" i="38"/>
  <c r="S5652" i="38"/>
  <c r="R5652" i="38"/>
  <c r="O5652" i="38"/>
  <c r="P5652" i="38"/>
  <c r="N5652" i="38"/>
  <c r="N5653" i="38"/>
  <c r="R5653" i="38"/>
  <c r="T5653" i="38"/>
  <c r="M5654" i="38"/>
  <c r="Q5653" i="38"/>
  <c r="S5653" i="38"/>
  <c r="O5653" i="38"/>
  <c r="P5653" i="38"/>
  <c r="S5654" i="38"/>
  <c r="Q5654" i="38"/>
  <c r="R5654" i="38"/>
  <c r="T5654" i="38"/>
  <c r="M5655" i="38"/>
  <c r="O5654" i="38"/>
  <c r="P5654" i="38"/>
  <c r="N5654" i="38"/>
  <c r="N5655" i="38"/>
  <c r="S5655" i="38"/>
  <c r="R5655" i="38"/>
  <c r="T5655" i="38"/>
  <c r="Q5655" i="38"/>
  <c r="M5656" i="38"/>
  <c r="O5655" i="38"/>
  <c r="P5655" i="38"/>
  <c r="S5656" i="38"/>
  <c r="R5656" i="38"/>
  <c r="Q5656" i="38"/>
  <c r="T5656" i="38"/>
  <c r="M5657" i="38"/>
  <c r="O5656" i="38"/>
  <c r="P5656" i="38"/>
  <c r="N5656" i="38"/>
  <c r="N5657" i="38"/>
  <c r="M5658" i="38"/>
  <c r="Q5657" i="38"/>
  <c r="R5657" i="38"/>
  <c r="S5657" i="38"/>
  <c r="T5657" i="38"/>
  <c r="O5657" i="38"/>
  <c r="P5657" i="38"/>
  <c r="M5659" i="38"/>
  <c r="S5658" i="38"/>
  <c r="T5658" i="38"/>
  <c r="Q5658" i="38"/>
  <c r="R5658" i="38"/>
  <c r="O5658" i="38"/>
  <c r="P5658" i="38"/>
  <c r="N5658" i="38"/>
  <c r="N5659" i="38"/>
  <c r="M5660" i="38"/>
  <c r="T5659" i="38"/>
  <c r="R5659" i="38"/>
  <c r="Q5659" i="38"/>
  <c r="S5659" i="38"/>
  <c r="O5659" i="38"/>
  <c r="P5659" i="38"/>
  <c r="T5660" i="38"/>
  <c r="M5661" i="38"/>
  <c r="Q5660" i="38"/>
  <c r="S5660" i="38"/>
  <c r="R5660" i="38"/>
  <c r="O5660" i="38"/>
  <c r="N5660" i="38"/>
  <c r="P5660" i="38"/>
  <c r="R5661" i="38"/>
  <c r="T5661" i="38"/>
  <c r="Q5661" i="38"/>
  <c r="M5662" i="38"/>
  <c r="S5661" i="38"/>
  <c r="O5661" i="38"/>
  <c r="N5661" i="38"/>
  <c r="N5662" i="38"/>
  <c r="P5661" i="38"/>
  <c r="T5662" i="38"/>
  <c r="S5662" i="38"/>
  <c r="R5662" i="38"/>
  <c r="Q5662" i="38"/>
  <c r="M5663" i="38"/>
  <c r="O5662" i="38"/>
  <c r="P5662" i="38"/>
  <c r="S5663" i="38"/>
  <c r="Q5663" i="38"/>
  <c r="M5664" i="38"/>
  <c r="T5663" i="38"/>
  <c r="R5663" i="38"/>
  <c r="O5663" i="38"/>
  <c r="P5663" i="38"/>
  <c r="N5663" i="38"/>
  <c r="M5665" i="38"/>
  <c r="T5664" i="38"/>
  <c r="S5664" i="38"/>
  <c r="Q5664" i="38"/>
  <c r="R5664" i="38"/>
  <c r="O5664" i="38"/>
  <c r="P5664" i="38"/>
  <c r="N5664" i="38"/>
  <c r="Q5665" i="38"/>
  <c r="R5665" i="38"/>
  <c r="M5666" i="38"/>
  <c r="T5665" i="38"/>
  <c r="S5665" i="38"/>
  <c r="O5665" i="38"/>
  <c r="N5665" i="38"/>
  <c r="P5665" i="38"/>
  <c r="S5666" i="38"/>
  <c r="Q5666" i="38"/>
  <c r="T5666" i="38"/>
  <c r="M5667" i="38"/>
  <c r="R5666" i="38"/>
  <c r="O5666" i="38"/>
  <c r="N5666" i="38"/>
  <c r="P5666" i="38"/>
  <c r="M5668" i="38"/>
  <c r="T5667" i="38"/>
  <c r="Q5667" i="38"/>
  <c r="S5667" i="38"/>
  <c r="R5667" i="38"/>
  <c r="O5667" i="38"/>
  <c r="N5667" i="38"/>
  <c r="P5667" i="38"/>
  <c r="M5669" i="38"/>
  <c r="T5668" i="38"/>
  <c r="R5668" i="38"/>
  <c r="S5668" i="38"/>
  <c r="Q5668" i="38"/>
  <c r="O5668" i="38"/>
  <c r="N5668" i="38"/>
  <c r="P5668" i="38"/>
  <c r="S5669" i="38"/>
  <c r="Q5669" i="38"/>
  <c r="T5669" i="38"/>
  <c r="M5670" i="38"/>
  <c r="R5669" i="38"/>
  <c r="O5669" i="38"/>
  <c r="N5669" i="38"/>
  <c r="P5669" i="38"/>
  <c r="M5671" i="38"/>
  <c r="Q5670" i="38"/>
  <c r="T5670" i="38"/>
  <c r="R5670" i="38"/>
  <c r="S5670" i="38"/>
  <c r="O5670" i="38"/>
  <c r="P5670" i="38"/>
  <c r="N5670" i="38"/>
  <c r="T5671" i="38"/>
  <c r="M5672" i="38"/>
  <c r="S5671" i="38"/>
  <c r="R5671" i="38"/>
  <c r="Q5671" i="38"/>
  <c r="O5671" i="38"/>
  <c r="P5671" i="38"/>
  <c r="N5671" i="38"/>
  <c r="R5672" i="38"/>
  <c r="T5672" i="38"/>
  <c r="S5672" i="38"/>
  <c r="M5673" i="38"/>
  <c r="Q5672" i="38"/>
  <c r="O5672" i="38"/>
  <c r="P5672" i="38"/>
  <c r="N5672" i="38"/>
  <c r="T5673" i="38"/>
  <c r="S5673" i="38"/>
  <c r="M5674" i="38"/>
  <c r="R5673" i="38"/>
  <c r="Q5673" i="38"/>
  <c r="O5673" i="38"/>
  <c r="P5673" i="38"/>
  <c r="N5673" i="38"/>
  <c r="M5675" i="38"/>
  <c r="R5674" i="38"/>
  <c r="Q5674" i="38"/>
  <c r="T5674" i="38"/>
  <c r="S5674" i="38"/>
  <c r="O5674" i="38"/>
  <c r="P5674" i="38"/>
  <c r="N5674" i="38"/>
  <c r="S5675" i="38"/>
  <c r="M5676" i="38"/>
  <c r="Q5675" i="38"/>
  <c r="T5675" i="38"/>
  <c r="R5675" i="38"/>
  <c r="O5675" i="38"/>
  <c r="N5675" i="38"/>
  <c r="P5675" i="38"/>
  <c r="R5676" i="38"/>
  <c r="Q5676" i="38"/>
  <c r="M5677" i="38"/>
  <c r="T5676" i="38"/>
  <c r="S5676" i="38"/>
  <c r="O5676" i="38"/>
  <c r="N5676" i="38"/>
  <c r="P5676" i="38"/>
  <c r="M5678" i="38"/>
  <c r="S5677" i="38"/>
  <c r="R5677" i="38"/>
  <c r="T5677" i="38"/>
  <c r="Q5677" i="38"/>
  <c r="O5677" i="38"/>
  <c r="P5677" i="38"/>
  <c r="N5677" i="38"/>
  <c r="Q5678" i="38"/>
  <c r="R5678" i="38"/>
  <c r="T5678" i="38"/>
  <c r="M5679" i="38"/>
  <c r="S5678" i="38"/>
  <c r="O5678" i="38"/>
  <c r="N5678" i="38"/>
  <c r="P5678" i="38"/>
  <c r="T5679" i="38"/>
  <c r="Q5679" i="38"/>
  <c r="R5679" i="38"/>
  <c r="M5680" i="38"/>
  <c r="S5679" i="38"/>
  <c r="O5679" i="38"/>
  <c r="P5679" i="38"/>
  <c r="N5679" i="38"/>
  <c r="S5680" i="38"/>
  <c r="M5681" i="38"/>
  <c r="R5680" i="38"/>
  <c r="T5680" i="38"/>
  <c r="Q5680" i="38"/>
  <c r="O5680" i="38"/>
  <c r="N5680" i="38"/>
  <c r="T5681" i="38"/>
  <c r="M5682" i="38"/>
  <c r="S5681" i="38"/>
  <c r="Q5681" i="38"/>
  <c r="R5681" i="38"/>
  <c r="O5681" i="38"/>
  <c r="N5681" i="38"/>
  <c r="P5681" i="38"/>
  <c r="P5680" i="38"/>
  <c r="S5682" i="38"/>
  <c r="Q5682" i="38"/>
  <c r="M5683" i="38"/>
  <c r="R5682" i="38"/>
  <c r="T5682" i="38"/>
  <c r="O5682" i="38"/>
  <c r="N5682" i="38"/>
  <c r="P5682" i="38"/>
  <c r="S5683" i="38"/>
  <c r="R5683" i="38"/>
  <c r="M5684" i="38"/>
  <c r="T5683" i="38"/>
  <c r="Q5683" i="38"/>
  <c r="O5683" i="38"/>
  <c r="P5683" i="38"/>
  <c r="N5683" i="38"/>
  <c r="M5685" i="38"/>
  <c r="S5684" i="38"/>
  <c r="T5684" i="38"/>
  <c r="R5684" i="38"/>
  <c r="Q5684" i="38"/>
  <c r="O5684" i="38"/>
  <c r="P5684" i="38"/>
  <c r="N5684" i="38"/>
  <c r="M5686" i="38"/>
  <c r="T5685" i="38"/>
  <c r="R5685" i="38"/>
  <c r="Q5685" i="38"/>
  <c r="S5685" i="38"/>
  <c r="O5685" i="38"/>
  <c r="P5685" i="38"/>
  <c r="N5685" i="38"/>
  <c r="S5686" i="38"/>
  <c r="M5687" i="38"/>
  <c r="Q5686" i="38"/>
  <c r="R5686" i="38"/>
  <c r="T5686" i="38"/>
  <c r="O5686" i="38"/>
  <c r="P5686" i="38"/>
  <c r="N5686" i="38"/>
  <c r="T5687" i="38"/>
  <c r="R5687" i="38"/>
  <c r="Q5687" i="38"/>
  <c r="S5687" i="38"/>
  <c r="M5688" i="38"/>
  <c r="O5687" i="38"/>
  <c r="P5687" i="38"/>
  <c r="N5687" i="38"/>
  <c r="M5689" i="38"/>
  <c r="Q5688" i="38"/>
  <c r="T5688" i="38"/>
  <c r="R5688" i="38"/>
  <c r="S5688" i="38"/>
  <c r="O5688" i="38"/>
  <c r="P5688" i="38"/>
  <c r="N5688" i="38"/>
  <c r="T5689" i="38"/>
  <c r="M5690" i="38"/>
  <c r="R5689" i="38"/>
  <c r="S5689" i="38"/>
  <c r="Q5689" i="38"/>
  <c r="O5689" i="38"/>
  <c r="P5689" i="38"/>
  <c r="N5689" i="38"/>
  <c r="T5690" i="38"/>
  <c r="S5690" i="38"/>
  <c r="Q5690" i="38"/>
  <c r="R5690" i="38"/>
  <c r="M5691" i="38"/>
  <c r="O5690" i="38"/>
  <c r="N5690" i="38"/>
  <c r="P5690" i="38"/>
  <c r="T5691" i="38"/>
  <c r="Q5691" i="38"/>
  <c r="R5691" i="38"/>
  <c r="S5691" i="38"/>
  <c r="M5692" i="38"/>
  <c r="O5691" i="38"/>
  <c r="P5691" i="38"/>
  <c r="N5691" i="38"/>
  <c r="Q5692" i="38"/>
  <c r="M5693" i="38"/>
  <c r="R5692" i="38"/>
  <c r="T5692" i="38"/>
  <c r="S5692" i="38"/>
  <c r="O5692" i="38"/>
  <c r="P5692" i="38"/>
  <c r="N5692" i="38"/>
  <c r="S5693" i="38"/>
  <c r="M5694" i="38"/>
  <c r="R5693" i="38"/>
  <c r="Q5693" i="38"/>
  <c r="T5693" i="38"/>
  <c r="O5693" i="38"/>
  <c r="P5693" i="38"/>
  <c r="N5693" i="38"/>
  <c r="Q5694" i="38"/>
  <c r="S5694" i="38"/>
  <c r="M5695" i="38"/>
  <c r="R5694" i="38"/>
  <c r="T5694" i="38"/>
  <c r="O5694" i="38"/>
  <c r="N5694" i="38"/>
  <c r="Q5695" i="38"/>
  <c r="R5695" i="38"/>
  <c r="M5696" i="38"/>
  <c r="T5695" i="38"/>
  <c r="S5695" i="38"/>
  <c r="O5695" i="38"/>
  <c r="N5695" i="38"/>
  <c r="P5695" i="38"/>
  <c r="P5694" i="38"/>
  <c r="S5696" i="38"/>
  <c r="R5696" i="38"/>
  <c r="T5696" i="38"/>
  <c r="M5697" i="38"/>
  <c r="Q5696" i="38"/>
  <c r="O5696" i="38"/>
  <c r="N5696" i="38"/>
  <c r="P5696" i="38"/>
  <c r="M5698" i="38"/>
  <c r="S5697" i="38"/>
  <c r="T5697" i="38"/>
  <c r="R5697" i="38"/>
  <c r="Q5697" i="38"/>
  <c r="O5697" i="38"/>
  <c r="N5697" i="38"/>
  <c r="P5697" i="38"/>
  <c r="Q5698" i="38"/>
  <c r="R5698" i="38"/>
  <c r="M5699" i="38"/>
  <c r="T5698" i="38"/>
  <c r="S5698" i="38"/>
  <c r="O5698" i="38"/>
  <c r="N5698" i="38"/>
  <c r="P5698" i="38"/>
  <c r="T5699" i="38"/>
  <c r="Q5699" i="38"/>
  <c r="M5700" i="38"/>
  <c r="R5699" i="38"/>
  <c r="S5699" i="38"/>
  <c r="O5699" i="38"/>
  <c r="N5699" i="38"/>
  <c r="P5699" i="38"/>
  <c r="M5701" i="38"/>
  <c r="R5700" i="38"/>
  <c r="Q5700" i="38"/>
  <c r="T5700" i="38"/>
  <c r="S5700" i="38"/>
  <c r="O5700" i="38"/>
  <c r="N5700" i="38"/>
  <c r="P5700" i="38"/>
  <c r="T5701" i="38"/>
  <c r="Q5701" i="38"/>
  <c r="M5702" i="38"/>
  <c r="R5701" i="38"/>
  <c r="S5701" i="38"/>
  <c r="O5701" i="38"/>
  <c r="N5701" i="38"/>
  <c r="P5701" i="38"/>
  <c r="S5702" i="38"/>
  <c r="M5703" i="38"/>
  <c r="T5702" i="38"/>
  <c r="Q5702" i="38"/>
  <c r="R5702" i="38"/>
  <c r="O5702" i="38"/>
  <c r="N5702" i="38"/>
  <c r="P5702" i="38"/>
  <c r="M5704" i="38"/>
  <c r="Q5703" i="38"/>
  <c r="R5703" i="38"/>
  <c r="T5703" i="38"/>
  <c r="S5703" i="38"/>
  <c r="O5703" i="38"/>
  <c r="N5703" i="38"/>
  <c r="P5703" i="38"/>
  <c r="R5704" i="38"/>
  <c r="T5704" i="38"/>
  <c r="M5705" i="38"/>
  <c r="S5704" i="38"/>
  <c r="Q5704" i="38"/>
  <c r="O5704" i="38"/>
  <c r="N5704" i="38"/>
  <c r="T5705" i="38"/>
  <c r="R5705" i="38"/>
  <c r="Q5705" i="38"/>
  <c r="M5706" i="38"/>
  <c r="S5705" i="38"/>
  <c r="O5705" i="38"/>
  <c r="P5705" i="38"/>
  <c r="N5705" i="38"/>
  <c r="P5704" i="38"/>
  <c r="M5707" i="38"/>
  <c r="Q5706" i="38"/>
  <c r="R5706" i="38"/>
  <c r="T5706" i="38"/>
  <c r="S5706" i="38"/>
  <c r="O5706" i="38"/>
  <c r="P5706" i="38"/>
  <c r="N5706" i="38"/>
  <c r="S5707" i="38"/>
  <c r="T5707" i="38"/>
  <c r="M5708" i="38"/>
  <c r="R5707" i="38"/>
  <c r="Q5707" i="38"/>
  <c r="O5707" i="38"/>
  <c r="P5707" i="38"/>
  <c r="N5707" i="38"/>
  <c r="S5708" i="38"/>
  <c r="R5708" i="38"/>
  <c r="T5708" i="38"/>
  <c r="Q5708" i="38"/>
  <c r="M5709" i="38"/>
  <c r="O5708" i="38"/>
  <c r="P5708" i="38"/>
  <c r="N5708" i="38"/>
  <c r="M5710" i="38"/>
  <c r="T5709" i="38"/>
  <c r="S5709" i="38"/>
  <c r="R5709" i="38"/>
  <c r="Q5709" i="38"/>
  <c r="O5709" i="38"/>
  <c r="P5709" i="38"/>
  <c r="N5709" i="38"/>
  <c r="N5710" i="38"/>
  <c r="S5710" i="38"/>
  <c r="R5710" i="38"/>
  <c r="Q5710" i="38"/>
  <c r="M5711" i="38"/>
  <c r="T5710" i="38"/>
  <c r="O5710" i="38"/>
  <c r="P5710" i="38"/>
  <c r="T5711" i="38"/>
  <c r="S5711" i="38"/>
  <c r="R5711" i="38"/>
  <c r="M5712" i="38"/>
  <c r="Q5711" i="38"/>
  <c r="O5711" i="38"/>
  <c r="P5711" i="38"/>
  <c r="N5711" i="38"/>
  <c r="R5712" i="38"/>
  <c r="S5712" i="38"/>
  <c r="Q5712" i="38"/>
  <c r="M5713" i="38"/>
  <c r="T5712" i="38"/>
  <c r="O5712" i="38"/>
  <c r="P5712" i="38"/>
  <c r="N5712" i="38"/>
  <c r="N5713" i="38"/>
  <c r="M5714" i="38"/>
  <c r="S5713" i="38"/>
  <c r="R5713" i="38"/>
  <c r="Q5713" i="38"/>
  <c r="T5713" i="38"/>
  <c r="O5713" i="38"/>
  <c r="P5713" i="38"/>
  <c r="R5714" i="38"/>
  <c r="Q5714" i="38"/>
  <c r="T5714" i="38"/>
  <c r="S5714" i="38"/>
  <c r="M5715" i="38"/>
  <c r="O5714" i="38"/>
  <c r="P5714" i="38"/>
  <c r="N5714" i="38"/>
  <c r="N5715" i="38"/>
  <c r="R5715" i="38"/>
  <c r="T5715" i="38"/>
  <c r="Q5715" i="38"/>
  <c r="M5716" i="38"/>
  <c r="S5715" i="38"/>
  <c r="O5715" i="38"/>
  <c r="P5715" i="38"/>
  <c r="R5716" i="38"/>
  <c r="T5716" i="38"/>
  <c r="M5717" i="38"/>
  <c r="Q5716" i="38"/>
  <c r="S5716" i="38"/>
  <c r="O5716" i="38"/>
  <c r="P5716" i="38"/>
  <c r="N5716" i="38"/>
  <c r="M5718" i="38"/>
  <c r="S5717" i="38"/>
  <c r="T5717" i="38"/>
  <c r="R5717" i="38"/>
  <c r="Q5717" i="38"/>
  <c r="O5717" i="38"/>
  <c r="P5717" i="38"/>
  <c r="N5717" i="38"/>
  <c r="M5719" i="38"/>
  <c r="Q5718" i="38"/>
  <c r="R5718" i="38"/>
  <c r="S5718" i="38"/>
  <c r="T5718" i="38"/>
  <c r="O5718" i="38"/>
  <c r="P5718" i="38"/>
  <c r="N5718" i="38"/>
  <c r="Q5719" i="38"/>
  <c r="R5719" i="38"/>
  <c r="M5720" i="38"/>
  <c r="S5719" i="38"/>
  <c r="T5719" i="38"/>
  <c r="O5719" i="38"/>
  <c r="P5719" i="38"/>
  <c r="N5719" i="38"/>
  <c r="R5720" i="38"/>
  <c r="S5720" i="38"/>
  <c r="M5721" i="38"/>
  <c r="Q5720" i="38"/>
  <c r="T5720" i="38"/>
  <c r="O5720" i="38"/>
  <c r="P5720" i="38"/>
  <c r="N5720" i="38"/>
  <c r="T5721" i="38"/>
  <c r="S5721" i="38"/>
  <c r="M5722" i="38"/>
  <c r="Q5721" i="38"/>
  <c r="R5721" i="38"/>
  <c r="O5721" i="38"/>
  <c r="P5721" i="38"/>
  <c r="N5721" i="38"/>
  <c r="S5722" i="38"/>
  <c r="Q5722" i="38"/>
  <c r="M5723" i="38"/>
  <c r="R5722" i="38"/>
  <c r="T5722" i="38"/>
  <c r="O5722" i="38"/>
  <c r="P5722" i="38"/>
  <c r="N5722" i="38"/>
  <c r="S5723" i="38"/>
  <c r="T5723" i="38"/>
  <c r="M5724" i="38"/>
  <c r="R5723" i="38"/>
  <c r="Q5723" i="38"/>
  <c r="O5723" i="38"/>
  <c r="P5723" i="38"/>
  <c r="N5723" i="38"/>
  <c r="M5725" i="38"/>
  <c r="S5724" i="38"/>
  <c r="T5724" i="38"/>
  <c r="R5724" i="38"/>
  <c r="Q5724" i="38"/>
  <c r="O5724" i="38"/>
  <c r="P5724" i="38"/>
  <c r="N5724" i="38"/>
  <c r="N5725" i="38"/>
  <c r="M5726" i="38"/>
  <c r="Q5725" i="38"/>
  <c r="R5725" i="38"/>
  <c r="T5725" i="38"/>
  <c r="S5725" i="38"/>
  <c r="O5725" i="38"/>
  <c r="P5725" i="38"/>
  <c r="M5727" i="38"/>
  <c r="R5726" i="38"/>
  <c r="S5726" i="38"/>
  <c r="Q5726" i="38"/>
  <c r="T5726" i="38"/>
  <c r="O5726" i="38"/>
  <c r="P5726" i="38"/>
  <c r="N5726" i="38"/>
  <c r="N5727" i="38"/>
  <c r="M5728" i="38"/>
  <c r="S5727" i="38"/>
  <c r="R5727" i="38"/>
  <c r="T5727" i="38"/>
  <c r="Q5727" i="38"/>
  <c r="O5727" i="38"/>
  <c r="P5727" i="38"/>
  <c r="M5729" i="38"/>
  <c r="R5728" i="38"/>
  <c r="Q5728" i="38"/>
  <c r="S5728" i="38"/>
  <c r="T5728" i="38"/>
  <c r="O5728" i="38"/>
  <c r="N5728" i="38"/>
  <c r="N5729" i="38"/>
  <c r="P5728" i="38"/>
  <c r="T5729" i="38"/>
  <c r="S5729" i="38"/>
  <c r="Q5729" i="38"/>
  <c r="M5730" i="38"/>
  <c r="R5729" i="38"/>
  <c r="O5729" i="38"/>
  <c r="P5729" i="38"/>
  <c r="S5730" i="38"/>
  <c r="Q5730" i="38"/>
  <c r="M5731" i="38"/>
  <c r="T5730" i="38"/>
  <c r="R5730" i="38"/>
  <c r="O5730" i="38"/>
  <c r="N5730" i="38"/>
  <c r="P5730" i="38"/>
  <c r="M5732" i="38"/>
  <c r="S5731" i="38"/>
  <c r="R5731" i="38"/>
  <c r="T5731" i="38"/>
  <c r="Q5731" i="38"/>
  <c r="O5731" i="38"/>
  <c r="N5731" i="38"/>
  <c r="P5731" i="38"/>
  <c r="T5732" i="38"/>
  <c r="R5732" i="38"/>
  <c r="S5732" i="38"/>
  <c r="M5733" i="38"/>
  <c r="Q5732" i="38"/>
  <c r="O5732" i="38"/>
  <c r="N5732" i="38"/>
  <c r="P5732" i="38"/>
  <c r="T5733" i="38"/>
  <c r="S5733" i="38"/>
  <c r="R5733" i="38"/>
  <c r="M5734" i="38"/>
  <c r="Q5733" i="38"/>
  <c r="O5733" i="38"/>
  <c r="N5733" i="38"/>
  <c r="P5733" i="38"/>
  <c r="S5734" i="38"/>
  <c r="R5734" i="38"/>
  <c r="T5734" i="38"/>
  <c r="M5735" i="38"/>
  <c r="Q5734" i="38"/>
  <c r="O5734" i="38"/>
  <c r="N5734" i="38"/>
  <c r="P5734" i="38"/>
  <c r="M5736" i="38"/>
  <c r="R5735" i="38"/>
  <c r="T5735" i="38"/>
  <c r="Q5735" i="38"/>
  <c r="S5735" i="38"/>
  <c r="O5735" i="38"/>
  <c r="N5735" i="38"/>
  <c r="P5735" i="38"/>
  <c r="T5736" i="38"/>
  <c r="M5737" i="38"/>
  <c r="R5736" i="38"/>
  <c r="Q5736" i="38"/>
  <c r="S5736" i="38"/>
  <c r="O5736" i="38"/>
  <c r="N5736" i="38"/>
  <c r="M5738" i="38"/>
  <c r="T5737" i="38"/>
  <c r="R5737" i="38"/>
  <c r="S5737" i="38"/>
  <c r="Q5737" i="38"/>
  <c r="O5737" i="38"/>
  <c r="N5737" i="38"/>
  <c r="P5736" i="38"/>
  <c r="P5737" i="38"/>
  <c r="T5738" i="38"/>
  <c r="M5739" i="38"/>
  <c r="R5738" i="38"/>
  <c r="S5738" i="38"/>
  <c r="Q5738" i="38"/>
  <c r="O5738" i="38"/>
  <c r="N5738" i="38"/>
  <c r="M5740" i="38"/>
  <c r="Q5739" i="38"/>
  <c r="T5739" i="38"/>
  <c r="S5739" i="38"/>
  <c r="R5739" i="38"/>
  <c r="O5739" i="38"/>
  <c r="N5739" i="38"/>
  <c r="P5739" i="38"/>
  <c r="P5738" i="38"/>
  <c r="R5740" i="38"/>
  <c r="M5741" i="38"/>
  <c r="Q5740" i="38"/>
  <c r="T5740" i="38"/>
  <c r="S5740" i="38"/>
  <c r="O5740" i="38"/>
  <c r="N5740" i="38"/>
  <c r="S5741" i="38"/>
  <c r="M5742" i="38"/>
  <c r="R5741" i="38"/>
  <c r="Q5741" i="38"/>
  <c r="T5741" i="38"/>
  <c r="O5741" i="38"/>
  <c r="N5741" i="38"/>
  <c r="P5741" i="38"/>
  <c r="P5740" i="38"/>
  <c r="Q5742" i="38"/>
  <c r="M5743" i="38"/>
  <c r="S5742" i="38"/>
  <c r="R5742" i="38"/>
  <c r="T5742" i="38"/>
  <c r="O5742" i="38"/>
  <c r="N5742" i="38"/>
  <c r="M5744" i="38"/>
  <c r="R5743" i="38"/>
  <c r="S5743" i="38"/>
  <c r="Q5743" i="38"/>
  <c r="T5743" i="38"/>
  <c r="O5743" i="38"/>
  <c r="N5743" i="38"/>
  <c r="P5743" i="38"/>
  <c r="P5742" i="38"/>
  <c r="M5745" i="38"/>
  <c r="R5744" i="38"/>
  <c r="S5744" i="38"/>
  <c r="T5744" i="38"/>
  <c r="Q5744" i="38"/>
  <c r="O5744" i="38"/>
  <c r="N5744" i="38"/>
  <c r="P5744" i="38"/>
  <c r="Q5745" i="38"/>
  <c r="T5745" i="38"/>
  <c r="R5745" i="38"/>
  <c r="S5745" i="38"/>
  <c r="M5746" i="38"/>
  <c r="O5745" i="38"/>
  <c r="N5745" i="38"/>
  <c r="P5745" i="38"/>
  <c r="T5746" i="38"/>
  <c r="M5747" i="38"/>
  <c r="R5746" i="38"/>
  <c r="Q5746" i="38"/>
  <c r="S5746" i="38"/>
  <c r="O5746" i="38"/>
  <c r="N5746" i="38"/>
  <c r="P5746" i="38"/>
  <c r="R5747" i="38"/>
  <c r="Q5747" i="38"/>
  <c r="S5747" i="38"/>
  <c r="T5747" i="38"/>
  <c r="M5748" i="38"/>
  <c r="O5747" i="38"/>
  <c r="N5747" i="38"/>
  <c r="P5747" i="38"/>
  <c r="Q5748" i="38"/>
  <c r="M5749" i="38"/>
  <c r="S5748" i="38"/>
  <c r="R5748" i="38"/>
  <c r="T5748" i="38"/>
  <c r="O5748" i="38"/>
  <c r="N5748" i="38"/>
  <c r="M5750" i="38"/>
  <c r="S5749" i="38"/>
  <c r="R5749" i="38"/>
  <c r="Q5749" i="38"/>
  <c r="T5749" i="38"/>
  <c r="O5749" i="38"/>
  <c r="N5749" i="38"/>
  <c r="P5748" i="38"/>
  <c r="P5749" i="38"/>
  <c r="S5750" i="38"/>
  <c r="R5750" i="38"/>
  <c r="Q5750" i="38"/>
  <c r="T5750" i="38"/>
  <c r="M5751" i="38"/>
  <c r="O5750" i="38"/>
  <c r="N5750" i="38"/>
  <c r="P5750" i="38"/>
  <c r="S5751" i="38"/>
  <c r="Q5751" i="38"/>
  <c r="M5752" i="38"/>
  <c r="T5751" i="38"/>
  <c r="R5751" i="38"/>
  <c r="O5751" i="38"/>
  <c r="N5751" i="38"/>
  <c r="R5752" i="38"/>
  <c r="T5752" i="38"/>
  <c r="S5752" i="38"/>
  <c r="M5753" i="38"/>
  <c r="Q5752" i="38"/>
  <c r="O5752" i="38"/>
  <c r="N5752" i="38"/>
  <c r="P5751" i="38"/>
  <c r="P5752" i="38"/>
  <c r="S5753" i="38"/>
  <c r="R5753" i="38"/>
  <c r="T5753" i="38"/>
  <c r="M5754" i="38"/>
  <c r="Q5753" i="38"/>
  <c r="O5753" i="38"/>
  <c r="N5753" i="38"/>
  <c r="P5753" i="38"/>
  <c r="T5754" i="38"/>
  <c r="S5754" i="38"/>
  <c r="Q5754" i="38"/>
  <c r="M5755" i="38"/>
  <c r="R5754" i="38"/>
  <c r="O5754" i="38"/>
  <c r="N5754" i="38"/>
  <c r="P5754" i="38"/>
  <c r="T5755" i="38"/>
  <c r="R5755" i="38"/>
  <c r="S5755" i="38"/>
  <c r="Q5755" i="38"/>
  <c r="M5756" i="38"/>
  <c r="O5755" i="38"/>
  <c r="N5755" i="38"/>
  <c r="P5755" i="38"/>
  <c r="Q5756" i="38"/>
  <c r="T5756" i="38"/>
  <c r="M5757" i="38"/>
  <c r="S5756" i="38"/>
  <c r="R5756" i="38"/>
  <c r="O5756" i="38"/>
  <c r="N5756" i="38"/>
  <c r="T5757" i="38"/>
  <c r="S5757" i="38"/>
  <c r="R5757" i="38"/>
  <c r="M5758" i="38"/>
  <c r="Q5757" i="38"/>
  <c r="O5757" i="38"/>
  <c r="N5757" i="38"/>
  <c r="P5756" i="38"/>
  <c r="P5757" i="38"/>
  <c r="Q5758" i="38"/>
  <c r="T5758" i="38"/>
  <c r="R5758" i="38"/>
  <c r="S5758" i="38"/>
  <c r="M5759" i="38"/>
  <c r="O5758" i="38"/>
  <c r="N5758" i="38"/>
  <c r="P5758" i="38"/>
  <c r="Q5759" i="38"/>
  <c r="T5759" i="38"/>
  <c r="R5759" i="38"/>
  <c r="S5759" i="38"/>
  <c r="M5760" i="38"/>
  <c r="O5759" i="38"/>
  <c r="N5759" i="38"/>
  <c r="P5759" i="38"/>
  <c r="S5760" i="38"/>
  <c r="M5761" i="38"/>
  <c r="R5760" i="38"/>
  <c r="Q5760" i="38"/>
  <c r="T5760" i="38"/>
  <c r="O5760" i="38"/>
  <c r="N5760" i="38"/>
  <c r="P5760" i="38"/>
  <c r="R5761" i="38"/>
  <c r="T5761" i="38"/>
  <c r="M5762" i="38"/>
  <c r="Q5761" i="38"/>
  <c r="S5761" i="38"/>
  <c r="O5761" i="38"/>
  <c r="N5761" i="38"/>
  <c r="P5761" i="38"/>
  <c r="S5762" i="38"/>
  <c r="M5763" i="38"/>
  <c r="R5762" i="38"/>
  <c r="Q5762" i="38"/>
  <c r="T5762" i="38"/>
  <c r="O5762" i="38"/>
  <c r="N5762" i="38"/>
  <c r="P5762" i="38"/>
  <c r="M5764" i="38"/>
  <c r="R5763" i="38"/>
  <c r="T5763" i="38"/>
  <c r="Q5763" i="38"/>
  <c r="S5763" i="38"/>
  <c r="O5763" i="38"/>
  <c r="N5763" i="38"/>
  <c r="P5763" i="38"/>
  <c r="S5764" i="38"/>
  <c r="R5764" i="38"/>
  <c r="M5765" i="38"/>
  <c r="Q5764" i="38"/>
  <c r="T5764" i="38"/>
  <c r="O5764" i="38"/>
  <c r="N5764" i="38"/>
  <c r="R5765" i="38"/>
  <c r="S5765" i="38"/>
  <c r="M5766" i="38"/>
  <c r="T5765" i="38"/>
  <c r="Q5765" i="38"/>
  <c r="O5765" i="38"/>
  <c r="N5765" i="38"/>
  <c r="P5765" i="38"/>
  <c r="P5764" i="38"/>
  <c r="T5766" i="38"/>
  <c r="Q5766" i="38"/>
  <c r="S5766" i="38"/>
  <c r="M5767" i="38"/>
  <c r="R5766" i="38"/>
  <c r="O5766" i="38"/>
  <c r="N5766" i="38"/>
  <c r="P5766" i="38"/>
  <c r="M5768" i="38"/>
  <c r="Q5767" i="38"/>
  <c r="T5767" i="38"/>
  <c r="R5767" i="38"/>
  <c r="S5767" i="38"/>
  <c r="O5767" i="38"/>
  <c r="P5767" i="38"/>
  <c r="N5767" i="38"/>
  <c r="S5768" i="38"/>
  <c r="R5768" i="38"/>
  <c r="T5768" i="38"/>
  <c r="M5769" i="38"/>
  <c r="Q5768" i="38"/>
  <c r="O5768" i="38"/>
  <c r="N5768" i="38"/>
  <c r="N5769" i="38"/>
  <c r="P5768" i="38"/>
  <c r="M5770" i="38"/>
  <c r="S5769" i="38"/>
  <c r="Q5769" i="38"/>
  <c r="R5769" i="38"/>
  <c r="T5769" i="38"/>
  <c r="O5769" i="38"/>
  <c r="P5769" i="38"/>
  <c r="T5770" i="38"/>
  <c r="S5770" i="38"/>
  <c r="Q5770" i="38"/>
  <c r="M5771" i="38"/>
  <c r="R5770" i="38"/>
  <c r="O5770" i="38"/>
  <c r="P5770" i="38"/>
  <c r="N5770" i="38"/>
  <c r="N5771" i="38"/>
  <c r="M5772" i="38"/>
  <c r="Q5771" i="38"/>
  <c r="S5771" i="38"/>
  <c r="R5771" i="38"/>
  <c r="T5771" i="38"/>
  <c r="O5771" i="38"/>
  <c r="P5771" i="38"/>
  <c r="M5773" i="38"/>
  <c r="R5772" i="38"/>
  <c r="T5772" i="38"/>
  <c r="Q5772" i="38"/>
  <c r="S5772" i="38"/>
  <c r="O5772" i="38"/>
  <c r="P5772" i="38"/>
  <c r="N5772" i="38"/>
  <c r="N5773" i="38"/>
  <c r="M5774" i="38"/>
  <c r="Q5773" i="38"/>
  <c r="S5773" i="38"/>
  <c r="R5773" i="38"/>
  <c r="T5773" i="38"/>
  <c r="O5773" i="38"/>
  <c r="P5773" i="38"/>
  <c r="R5774" i="38"/>
  <c r="T5774" i="38"/>
  <c r="S5774" i="38"/>
  <c r="M5775" i="38"/>
  <c r="Q5774" i="38"/>
  <c r="O5774" i="38"/>
  <c r="N5774" i="38"/>
  <c r="P5774" i="38"/>
  <c r="S5775" i="38"/>
  <c r="R5775" i="38"/>
  <c r="Q5775" i="38"/>
  <c r="T5775" i="38"/>
  <c r="M5776" i="38"/>
  <c r="O5775" i="38"/>
  <c r="N5775" i="38"/>
  <c r="P5775" i="38"/>
  <c r="S5776" i="38"/>
  <c r="T5776" i="38"/>
  <c r="M5777" i="38"/>
  <c r="R5776" i="38"/>
  <c r="Q5776" i="38"/>
  <c r="O5776" i="38"/>
  <c r="N5776" i="38"/>
  <c r="P5776" i="38"/>
  <c r="M5778" i="38"/>
  <c r="Q5777" i="38"/>
  <c r="T5777" i="38"/>
  <c r="R5777" i="38"/>
  <c r="S5777" i="38"/>
  <c r="O5777" i="38"/>
  <c r="N5777" i="38"/>
  <c r="P5777" i="38"/>
  <c r="R5778" i="38"/>
  <c r="T5778" i="38"/>
  <c r="M5779" i="38"/>
  <c r="Q5778" i="38"/>
  <c r="S5778" i="38"/>
  <c r="O5778" i="38"/>
  <c r="N5778" i="38"/>
  <c r="T5779" i="38"/>
  <c r="M5780" i="38"/>
  <c r="S5779" i="38"/>
  <c r="Q5779" i="38"/>
  <c r="R5779" i="38"/>
  <c r="O5779" i="38"/>
  <c r="N5779" i="38"/>
  <c r="P5778" i="38"/>
  <c r="P5779" i="38"/>
  <c r="R5780" i="38"/>
  <c r="S5780" i="38"/>
  <c r="Q5780" i="38"/>
  <c r="M5781" i="38"/>
  <c r="T5780" i="38"/>
  <c r="O5780" i="38"/>
  <c r="N5780" i="38"/>
  <c r="P5780" i="38"/>
  <c r="S5781" i="38"/>
  <c r="M5782" i="38"/>
  <c r="R5781" i="38"/>
  <c r="Q5781" i="38"/>
  <c r="T5781" i="38"/>
  <c r="O5781" i="38"/>
  <c r="N5781" i="38"/>
  <c r="P5781" i="38"/>
  <c r="Q5782" i="38"/>
  <c r="R5782" i="38"/>
  <c r="T5782" i="38"/>
  <c r="S5782" i="38"/>
  <c r="M5783" i="38"/>
  <c r="O5782" i="38"/>
  <c r="N5782" i="38"/>
  <c r="P5782" i="38"/>
  <c r="M5784" i="38"/>
  <c r="S5783" i="38"/>
  <c r="Q5783" i="38"/>
  <c r="R5783" i="38"/>
  <c r="T5783" i="38"/>
  <c r="O5783" i="38"/>
  <c r="N5783" i="38"/>
  <c r="P5783" i="38"/>
  <c r="S5784" i="38"/>
  <c r="M5785" i="38"/>
  <c r="R5784" i="38"/>
  <c r="Q5784" i="38"/>
  <c r="T5784" i="38"/>
  <c r="O5784" i="38"/>
  <c r="N5784" i="38"/>
  <c r="R5785" i="38"/>
  <c r="Q5785" i="38"/>
  <c r="T5785" i="38"/>
  <c r="S5785" i="38"/>
  <c r="M5786" i="38"/>
  <c r="O5785" i="38"/>
  <c r="N5785" i="38"/>
  <c r="P5785" i="38"/>
  <c r="P5784" i="38"/>
  <c r="R5786" i="38"/>
  <c r="S5786" i="38"/>
  <c r="Q5786" i="38"/>
  <c r="T5786" i="38"/>
  <c r="M5787" i="38"/>
  <c r="O5786" i="38"/>
  <c r="N5786" i="38"/>
  <c r="P5786" i="38"/>
  <c r="M5788" i="38"/>
  <c r="S5787" i="38"/>
  <c r="R5787" i="38"/>
  <c r="Q5787" i="38"/>
  <c r="T5787" i="38"/>
  <c r="O5787" i="38"/>
  <c r="N5787" i="38"/>
  <c r="P5787" i="38"/>
  <c r="M5789" i="38"/>
  <c r="R5788" i="38"/>
  <c r="S5788" i="38"/>
  <c r="Q5788" i="38"/>
  <c r="T5788" i="38"/>
  <c r="O5788" i="38"/>
  <c r="N5788" i="38"/>
  <c r="P5788" i="38"/>
  <c r="M5790" i="38"/>
  <c r="T5789" i="38"/>
  <c r="Q5789" i="38"/>
  <c r="S5789" i="38"/>
  <c r="R5789" i="38"/>
  <c r="O5789" i="38"/>
  <c r="N5789" i="38"/>
  <c r="P5789" i="38"/>
  <c r="Q5790" i="38"/>
  <c r="M5791" i="38"/>
  <c r="S5790" i="38"/>
  <c r="T5790" i="38"/>
  <c r="R5790" i="38"/>
  <c r="O5790" i="38"/>
  <c r="N5790" i="38"/>
  <c r="P5790" i="38"/>
  <c r="Q5791" i="38"/>
  <c r="R5791" i="38"/>
  <c r="S5791" i="38"/>
  <c r="T5791" i="38"/>
  <c r="M5792" i="38"/>
  <c r="O5791" i="38"/>
  <c r="N5791" i="38"/>
  <c r="P5791" i="38"/>
  <c r="M5793" i="38"/>
  <c r="T5792" i="38"/>
  <c r="R5792" i="38"/>
  <c r="S5792" i="38"/>
  <c r="Q5792" i="38"/>
  <c r="O5792" i="38"/>
  <c r="N5792" i="38"/>
  <c r="P5792" i="38"/>
  <c r="T5793" i="38"/>
  <c r="S5793" i="38"/>
  <c r="M5794" i="38"/>
  <c r="R5793" i="38"/>
  <c r="Q5793" i="38"/>
  <c r="O5793" i="38"/>
  <c r="N5793" i="38"/>
  <c r="P5793" i="38"/>
  <c r="Q5794" i="38"/>
  <c r="T5794" i="38"/>
  <c r="M5795" i="38"/>
  <c r="R5794" i="38"/>
  <c r="S5794" i="38"/>
  <c r="O5794" i="38"/>
  <c r="N5794" i="38"/>
  <c r="S5795" i="38"/>
  <c r="R5795" i="38"/>
  <c r="M5796" i="38"/>
  <c r="Q5795" i="38"/>
  <c r="T5795" i="38"/>
  <c r="O5795" i="38"/>
  <c r="N5795" i="38"/>
  <c r="P5794" i="38"/>
  <c r="R5796" i="38"/>
  <c r="Q5796" i="38"/>
  <c r="T5796" i="38"/>
  <c r="S5796" i="38"/>
  <c r="M5797" i="38"/>
  <c r="O5796" i="38"/>
  <c r="N5796" i="38"/>
  <c r="P5796" i="38"/>
  <c r="P5795" i="38"/>
  <c r="S5797" i="38"/>
  <c r="T5797" i="38"/>
  <c r="Q5797" i="38"/>
  <c r="M5798" i="38"/>
  <c r="R5797" i="38"/>
  <c r="O5797" i="38"/>
  <c r="N5797" i="38"/>
  <c r="P5797" i="38"/>
  <c r="T5798" i="38"/>
  <c r="M5799" i="38"/>
  <c r="S5798" i="38"/>
  <c r="R5798" i="38"/>
  <c r="Q5798" i="38"/>
  <c r="O5798" i="38"/>
  <c r="N5798" i="38"/>
  <c r="P5798" i="38"/>
  <c r="S5799" i="38"/>
  <c r="Q5799" i="38"/>
  <c r="R5799" i="38"/>
  <c r="M5800" i="38"/>
  <c r="T5799" i="38"/>
  <c r="O5799" i="38"/>
  <c r="N5799" i="38"/>
  <c r="P5799" i="38"/>
  <c r="T5800" i="38"/>
  <c r="S5800" i="38"/>
  <c r="M5801" i="38"/>
  <c r="R5800" i="38"/>
  <c r="Q5800" i="38"/>
  <c r="O5800" i="38"/>
  <c r="N5800" i="38"/>
  <c r="Q5801" i="38"/>
  <c r="T5801" i="38"/>
  <c r="M5802" i="38"/>
  <c r="S5801" i="38"/>
  <c r="R5801" i="38"/>
  <c r="O5801" i="38"/>
  <c r="N5801" i="38"/>
  <c r="P5800" i="38"/>
  <c r="S5802" i="38"/>
  <c r="R5802" i="38"/>
  <c r="M5803" i="38"/>
  <c r="T5802" i="38"/>
  <c r="Q5802" i="38"/>
  <c r="O5802" i="38"/>
  <c r="N5802" i="38"/>
  <c r="P5801" i="38"/>
  <c r="S5803" i="38"/>
  <c r="M5804" i="38"/>
  <c r="Q5803" i="38"/>
  <c r="R5803" i="38"/>
  <c r="T5803" i="38"/>
  <c r="O5803" i="38"/>
  <c r="N5803" i="38"/>
  <c r="P5802" i="38"/>
  <c r="M5805" i="38"/>
  <c r="R5804" i="38"/>
  <c r="T5804" i="38"/>
  <c r="S5804" i="38"/>
  <c r="Q5804" i="38"/>
  <c r="O5804" i="38"/>
  <c r="N5804" i="38"/>
  <c r="P5804" i="38"/>
  <c r="P5803" i="38"/>
  <c r="S5805" i="38"/>
  <c r="Q5805" i="38"/>
  <c r="R5805" i="38"/>
  <c r="M5806" i="38"/>
  <c r="T5805" i="38"/>
  <c r="O5805" i="38"/>
  <c r="P5805" i="38"/>
  <c r="N5805" i="38"/>
  <c r="M5807" i="38"/>
  <c r="S5806" i="38"/>
  <c r="T5806" i="38"/>
  <c r="R5806" i="38"/>
  <c r="Q5806" i="38"/>
  <c r="O5806" i="38"/>
  <c r="P5806" i="38"/>
  <c r="N5806" i="38"/>
  <c r="R5807" i="38"/>
  <c r="Q5807" i="38"/>
  <c r="T5807" i="38"/>
  <c r="S5807" i="38"/>
  <c r="M5808" i="38"/>
  <c r="O5807" i="38"/>
  <c r="P5807" i="38"/>
  <c r="N5807" i="38"/>
  <c r="S5808" i="38"/>
  <c r="M5809" i="38"/>
  <c r="R5808" i="38"/>
  <c r="Q5808" i="38"/>
  <c r="T5808" i="38"/>
  <c r="O5808" i="38"/>
  <c r="P5808" i="38"/>
  <c r="N5808" i="38"/>
  <c r="T5809" i="38"/>
  <c r="Q5809" i="38"/>
  <c r="S5809" i="38"/>
  <c r="R5809" i="38"/>
  <c r="M5810" i="38"/>
  <c r="O5809" i="38"/>
  <c r="P5809" i="38"/>
  <c r="N5809" i="38"/>
  <c r="M5811" i="38"/>
  <c r="R5810" i="38"/>
  <c r="T5810" i="38"/>
  <c r="Q5810" i="38"/>
  <c r="S5810" i="38"/>
  <c r="O5810" i="38"/>
  <c r="P5810" i="38"/>
  <c r="N5810" i="38"/>
  <c r="S5811" i="38"/>
  <c r="R5811" i="38"/>
  <c r="Q5811" i="38"/>
  <c r="T5811" i="38"/>
  <c r="M5812" i="38"/>
  <c r="O5811" i="38"/>
  <c r="N5811" i="38"/>
  <c r="N5812" i="38"/>
  <c r="P5811" i="38"/>
  <c r="M5813" i="38"/>
  <c r="S5812" i="38"/>
  <c r="R5812" i="38"/>
  <c r="T5812" i="38"/>
  <c r="Q5812" i="38"/>
  <c r="O5812" i="38"/>
  <c r="P5812" i="38"/>
  <c r="R5813" i="38"/>
  <c r="T5813" i="38"/>
  <c r="Q5813" i="38"/>
  <c r="S5813" i="38"/>
  <c r="M5814" i="38"/>
  <c r="O5813" i="38"/>
  <c r="P5813" i="38"/>
  <c r="N5813" i="38"/>
  <c r="N5814" i="38"/>
  <c r="M5815" i="38"/>
  <c r="Q5814" i="38"/>
  <c r="T5814" i="38"/>
  <c r="S5814" i="38"/>
  <c r="R5814" i="38"/>
  <c r="O5814" i="38"/>
  <c r="P5814" i="38"/>
  <c r="M5816" i="38"/>
  <c r="S5815" i="38"/>
  <c r="R5815" i="38"/>
  <c r="T5815" i="38"/>
  <c r="Q5815" i="38"/>
  <c r="O5815" i="38"/>
  <c r="P5815" i="38"/>
  <c r="N5815" i="38"/>
  <c r="N5816" i="38"/>
  <c r="T5816" i="38"/>
  <c r="S5816" i="38"/>
  <c r="M5817" i="38"/>
  <c r="R5816" i="38"/>
  <c r="Q5816" i="38"/>
  <c r="O5816" i="38"/>
  <c r="P5816" i="38"/>
  <c r="T5817" i="38"/>
  <c r="R5817" i="38"/>
  <c r="S5817" i="38"/>
  <c r="M5818" i="38"/>
  <c r="Q5817" i="38"/>
  <c r="O5817" i="38"/>
  <c r="N5817" i="38"/>
  <c r="P5817" i="38"/>
  <c r="Q5818" i="38"/>
  <c r="S5818" i="38"/>
  <c r="T5818" i="38"/>
  <c r="M5819" i="38"/>
  <c r="R5818" i="38"/>
  <c r="O5818" i="38"/>
  <c r="P5818" i="38"/>
  <c r="N5818" i="38"/>
  <c r="T5819" i="38"/>
  <c r="M5820" i="38"/>
  <c r="S5819" i="38"/>
  <c r="R5819" i="38"/>
  <c r="Q5819" i="38"/>
  <c r="O5819" i="38"/>
  <c r="P5819" i="38"/>
  <c r="N5819" i="38"/>
  <c r="M5821" i="38"/>
  <c r="Q5820" i="38"/>
  <c r="R5820" i="38"/>
  <c r="S5820" i="38"/>
  <c r="T5820" i="38"/>
  <c r="O5820" i="38"/>
  <c r="P5820" i="38"/>
  <c r="N5820" i="38"/>
  <c r="Q5821" i="38"/>
  <c r="T5821" i="38"/>
  <c r="M5822" i="38"/>
  <c r="R5821" i="38"/>
  <c r="S5821" i="38"/>
  <c r="O5821" i="38"/>
  <c r="P5821" i="38"/>
  <c r="N5821" i="38"/>
  <c r="M5823" i="38"/>
  <c r="R5822" i="38"/>
  <c r="Q5822" i="38"/>
  <c r="T5822" i="38"/>
  <c r="S5822" i="38"/>
  <c r="O5822" i="38"/>
  <c r="P5822" i="38"/>
  <c r="N5822" i="38"/>
  <c r="Q5823" i="38"/>
  <c r="S5823" i="38"/>
  <c r="M5824" i="38"/>
  <c r="R5823" i="38"/>
  <c r="T5823" i="38"/>
  <c r="O5823" i="38"/>
  <c r="N5823" i="38"/>
  <c r="R5824" i="38"/>
  <c r="M5825" i="38"/>
  <c r="Q5824" i="38"/>
  <c r="S5824" i="38"/>
  <c r="T5824" i="38"/>
  <c r="O5824" i="38"/>
  <c r="N5824" i="38"/>
  <c r="P5823" i="38"/>
  <c r="M5826" i="38"/>
  <c r="Q5825" i="38"/>
  <c r="S5825" i="38"/>
  <c r="R5825" i="38"/>
  <c r="T5825" i="38"/>
  <c r="O5825" i="38"/>
  <c r="P5825" i="38"/>
  <c r="N5825" i="38"/>
  <c r="P5824" i="38"/>
  <c r="R5826" i="38"/>
  <c r="S5826" i="38"/>
  <c r="M5827" i="38"/>
  <c r="Q5826" i="38"/>
  <c r="T5826" i="38"/>
  <c r="O5826" i="38"/>
  <c r="P5826" i="38"/>
  <c r="N5826" i="38"/>
  <c r="R5827" i="38"/>
  <c r="Q5827" i="38"/>
  <c r="T5827" i="38"/>
  <c r="M5828" i="38"/>
  <c r="S5827" i="38"/>
  <c r="O5827" i="38"/>
  <c r="N5827" i="38"/>
  <c r="R5828" i="38"/>
  <c r="T5828" i="38"/>
  <c r="Q5828" i="38"/>
  <c r="S5828" i="38"/>
  <c r="M5829" i="38"/>
  <c r="O5828" i="38"/>
  <c r="N5828" i="38"/>
  <c r="P5827" i="38"/>
  <c r="P5828" i="38"/>
  <c r="R5829" i="38"/>
  <c r="M5830" i="38"/>
  <c r="Q5829" i="38"/>
  <c r="T5829" i="38"/>
  <c r="S5829" i="38"/>
  <c r="O5829" i="38"/>
  <c r="P5829" i="38"/>
  <c r="N5829" i="38"/>
  <c r="M5831" i="38"/>
  <c r="T5830" i="38"/>
  <c r="Q5830" i="38"/>
  <c r="R5830" i="38"/>
  <c r="S5830" i="38"/>
  <c r="O5830" i="38"/>
  <c r="P5830" i="38"/>
  <c r="N5830" i="38"/>
  <c r="R5831" i="38"/>
  <c r="S5831" i="38"/>
  <c r="Q5831" i="38"/>
  <c r="T5831" i="38"/>
  <c r="M5832" i="38"/>
  <c r="O5831" i="38"/>
  <c r="P5831" i="38"/>
  <c r="N5831" i="38"/>
  <c r="Q5832" i="38"/>
  <c r="T5832" i="38"/>
  <c r="S5832" i="38"/>
  <c r="M5833" i="38"/>
  <c r="R5832" i="38"/>
  <c r="O5832" i="38"/>
  <c r="P5832" i="38"/>
  <c r="N5832" i="38"/>
  <c r="M5834" i="38"/>
  <c r="R5833" i="38"/>
  <c r="S5833" i="38"/>
  <c r="T5833" i="38"/>
  <c r="Q5833" i="38"/>
  <c r="O5833" i="38"/>
  <c r="P5833" i="38"/>
  <c r="N5833" i="38"/>
  <c r="S5834" i="38"/>
  <c r="R5834" i="38"/>
  <c r="Q5834" i="38"/>
  <c r="T5834" i="38"/>
  <c r="M5835" i="38"/>
  <c r="O5834" i="38"/>
  <c r="P5834" i="38"/>
  <c r="N5834" i="38"/>
  <c r="M5836" i="38"/>
  <c r="Q5835" i="38"/>
  <c r="T5835" i="38"/>
  <c r="R5835" i="38"/>
  <c r="S5835" i="38"/>
  <c r="O5835" i="38"/>
  <c r="N5835" i="38"/>
  <c r="P5835" i="38"/>
  <c r="M5837" i="38"/>
  <c r="R5836" i="38"/>
  <c r="S5836" i="38"/>
  <c r="T5836" i="38"/>
  <c r="Q5836" i="38"/>
  <c r="O5836" i="38"/>
  <c r="N5836" i="38"/>
  <c r="P5836" i="38"/>
  <c r="S5837" i="38"/>
  <c r="Q5837" i="38"/>
  <c r="M5838" i="38"/>
  <c r="T5837" i="38"/>
  <c r="R5837" i="38"/>
  <c r="O5837" i="38"/>
  <c r="P5837" i="38"/>
  <c r="N5837" i="38"/>
  <c r="Q5838" i="38"/>
  <c r="R5838" i="38"/>
  <c r="T5838" i="38"/>
  <c r="S5838" i="38"/>
  <c r="M5839" i="38"/>
  <c r="O5838" i="38"/>
  <c r="P5838" i="38"/>
  <c r="N5838" i="38"/>
  <c r="R5839" i="38"/>
  <c r="Q5839" i="38"/>
  <c r="T5839" i="38"/>
  <c r="M5840" i="38"/>
  <c r="S5839" i="38"/>
  <c r="O5839" i="38"/>
  <c r="P5839" i="38"/>
  <c r="N5839" i="38"/>
  <c r="S5840" i="38"/>
  <c r="R5840" i="38"/>
  <c r="M5841" i="38"/>
  <c r="Q5840" i="38"/>
  <c r="T5840" i="38"/>
  <c r="O5840" i="38"/>
  <c r="P5840" i="38"/>
  <c r="N5840" i="38"/>
  <c r="T5841" i="38"/>
  <c r="S5841" i="38"/>
  <c r="M5842" i="38"/>
  <c r="R5841" i="38"/>
  <c r="Q5841" i="38"/>
  <c r="O5841" i="38"/>
  <c r="P5841" i="38"/>
  <c r="N5841" i="38"/>
  <c r="T5842" i="38"/>
  <c r="S5842" i="38"/>
  <c r="Q5842" i="38"/>
  <c r="M5843" i="38"/>
  <c r="R5842" i="38"/>
  <c r="O5842" i="38"/>
  <c r="P5842" i="38"/>
  <c r="N5842" i="38"/>
  <c r="M5844" i="38"/>
  <c r="Q5843" i="38"/>
  <c r="R5843" i="38"/>
  <c r="T5843" i="38"/>
  <c r="S5843" i="38"/>
  <c r="O5843" i="38"/>
  <c r="N5843" i="38"/>
  <c r="P5843" i="38"/>
  <c r="M5845" i="38"/>
  <c r="T5844" i="38"/>
  <c r="Q5844" i="38"/>
  <c r="S5844" i="38"/>
  <c r="R5844" i="38"/>
  <c r="O5844" i="38"/>
  <c r="N5844" i="38"/>
  <c r="P5844" i="38"/>
  <c r="R5845" i="38"/>
  <c r="Q5845" i="38"/>
  <c r="M5846" i="38"/>
  <c r="T5845" i="38"/>
  <c r="S5845" i="38"/>
  <c r="O5845" i="38"/>
  <c r="P5845" i="38"/>
  <c r="N5845" i="38"/>
  <c r="Q5846" i="38"/>
  <c r="R5846" i="38"/>
  <c r="M5847" i="38"/>
  <c r="T5846" i="38"/>
  <c r="S5846" i="38"/>
  <c r="O5846" i="38"/>
  <c r="P5846" i="38"/>
  <c r="N5846" i="38"/>
  <c r="T5847" i="38"/>
  <c r="R5847" i="38"/>
  <c r="Q5847" i="38"/>
  <c r="S5847" i="38"/>
  <c r="M5848" i="38"/>
  <c r="O5847" i="38"/>
  <c r="P5847" i="38"/>
  <c r="N5847" i="38"/>
  <c r="M5849" i="38"/>
  <c r="Q5848" i="38"/>
  <c r="S5848" i="38"/>
  <c r="T5848" i="38"/>
  <c r="R5848" i="38"/>
  <c r="O5848" i="38"/>
  <c r="P5848" i="38"/>
  <c r="N5848" i="38"/>
  <c r="M5850" i="38"/>
  <c r="Q5849" i="38"/>
  <c r="R5849" i="38"/>
  <c r="T5849" i="38"/>
  <c r="S5849" i="38"/>
  <c r="O5849" i="38"/>
  <c r="P5849" i="38"/>
  <c r="N5849" i="38"/>
  <c r="M5851" i="38"/>
  <c r="S5850" i="38"/>
  <c r="Q5850" i="38"/>
  <c r="R5850" i="38"/>
  <c r="T5850" i="38"/>
  <c r="O5850" i="38"/>
  <c r="N5850" i="38"/>
  <c r="P5850" i="38"/>
  <c r="T5851" i="38"/>
  <c r="S5851" i="38"/>
  <c r="R5851" i="38"/>
  <c r="M5852" i="38"/>
  <c r="Q5851" i="38"/>
  <c r="O5851" i="38"/>
  <c r="P5851" i="38"/>
  <c r="N5851" i="38"/>
  <c r="M5853" i="38"/>
  <c r="Q5852" i="38"/>
  <c r="R5852" i="38"/>
  <c r="T5852" i="38"/>
  <c r="S5852" i="38"/>
  <c r="O5852" i="38"/>
  <c r="N5852" i="38"/>
  <c r="P5852" i="38"/>
  <c r="T5853" i="38"/>
  <c r="S5853" i="38"/>
  <c r="M5854" i="38"/>
  <c r="R5853" i="38"/>
  <c r="Q5853" i="38"/>
  <c r="O5853" i="38"/>
  <c r="P5853" i="38"/>
  <c r="N5853" i="38"/>
  <c r="M5855" i="38"/>
  <c r="S5854" i="38"/>
  <c r="R5854" i="38"/>
  <c r="Q5854" i="38"/>
  <c r="T5854" i="38"/>
  <c r="O5854" i="38"/>
  <c r="N5854" i="38"/>
  <c r="P5854" i="38"/>
  <c r="M5856" i="38"/>
  <c r="T5855" i="38"/>
  <c r="R5855" i="38"/>
  <c r="S5855" i="38"/>
  <c r="Q5855" i="38"/>
  <c r="O5855" i="38"/>
  <c r="P5855" i="38"/>
  <c r="N5855" i="38"/>
  <c r="Q5856" i="38"/>
  <c r="R5856" i="38"/>
  <c r="M5857" i="38"/>
  <c r="T5856" i="38"/>
  <c r="S5856" i="38"/>
  <c r="O5856" i="38"/>
  <c r="P5856" i="38"/>
  <c r="N5856" i="38"/>
  <c r="Q5857" i="38"/>
  <c r="M5858" i="38"/>
  <c r="R5857" i="38"/>
  <c r="S5857" i="38"/>
  <c r="T5857" i="38"/>
  <c r="O5857" i="38"/>
  <c r="P5857" i="38"/>
  <c r="N5857" i="38"/>
  <c r="R5858" i="38"/>
  <c r="Q5858" i="38"/>
  <c r="S5858" i="38"/>
  <c r="T5858" i="38"/>
  <c r="M5859" i="38"/>
  <c r="O5858" i="38"/>
  <c r="P5858" i="38"/>
  <c r="N5858" i="38"/>
  <c r="M5860" i="38"/>
  <c r="Q5859" i="38"/>
  <c r="R5859" i="38"/>
  <c r="T5859" i="38"/>
  <c r="S5859" i="38"/>
  <c r="O5859" i="38"/>
  <c r="P5859" i="38"/>
  <c r="N5859" i="38"/>
  <c r="M5861" i="38"/>
  <c r="R5860" i="38"/>
  <c r="T5860" i="38"/>
  <c r="S5860" i="38"/>
  <c r="Q5860" i="38"/>
  <c r="O5860" i="38"/>
  <c r="P5860" i="38"/>
  <c r="N5860" i="38"/>
  <c r="N5861" i="38"/>
  <c r="Q5861" i="38"/>
  <c r="T5861" i="38"/>
  <c r="S5861" i="38"/>
  <c r="M5862" i="38"/>
  <c r="R5861" i="38"/>
  <c r="O5861" i="38"/>
  <c r="P5861" i="38"/>
  <c r="T5862" i="38"/>
  <c r="S5862" i="38"/>
  <c r="R5862" i="38"/>
  <c r="M5863" i="38"/>
  <c r="Q5862" i="38"/>
  <c r="O5862" i="38"/>
  <c r="P5862" i="38"/>
  <c r="N5862" i="38"/>
  <c r="N5863" i="38"/>
  <c r="R5863" i="38"/>
  <c r="T5863" i="38"/>
  <c r="S5863" i="38"/>
  <c r="M5864" i="38"/>
  <c r="Q5863" i="38"/>
  <c r="O5863" i="38"/>
  <c r="P5863" i="38"/>
  <c r="T5864" i="38"/>
  <c r="R5864" i="38"/>
  <c r="S5864" i="38"/>
  <c r="M5865" i="38"/>
  <c r="Q5864" i="38"/>
  <c r="O5864" i="38"/>
  <c r="P5864" i="38"/>
  <c r="N5864" i="38"/>
  <c r="N5865" i="38"/>
  <c r="T5865" i="38"/>
  <c r="M5866" i="38"/>
  <c r="S5865" i="38"/>
  <c r="R5865" i="38"/>
  <c r="Q5865" i="38"/>
  <c r="O5865" i="38"/>
  <c r="P5865" i="38"/>
  <c r="M5867" i="38"/>
  <c r="S5866" i="38"/>
  <c r="T5866" i="38"/>
  <c r="Q5866" i="38"/>
  <c r="R5866" i="38"/>
  <c r="O5866" i="38"/>
  <c r="P5866" i="38"/>
  <c r="N5866" i="38"/>
  <c r="M5868" i="38"/>
  <c r="S5867" i="38"/>
  <c r="R5867" i="38"/>
  <c r="Q5867" i="38"/>
  <c r="T5867" i="38"/>
  <c r="O5867" i="38"/>
  <c r="P5867" i="38"/>
  <c r="N5867" i="38"/>
  <c r="S5868" i="38"/>
  <c r="M5869" i="38"/>
  <c r="Q5868" i="38"/>
  <c r="R5868" i="38"/>
  <c r="T5868" i="38"/>
  <c r="O5868" i="38"/>
  <c r="P5868" i="38"/>
  <c r="N5868" i="38"/>
  <c r="R5869" i="38"/>
  <c r="Q5869" i="38"/>
  <c r="T5869" i="38"/>
  <c r="M5870" i="38"/>
  <c r="S5869" i="38"/>
  <c r="O5869" i="38"/>
  <c r="P5869" i="38"/>
  <c r="N5869" i="38"/>
  <c r="R5870" i="38"/>
  <c r="T5870" i="38"/>
  <c r="S5870" i="38"/>
  <c r="Q5870" i="38"/>
  <c r="M5871" i="38"/>
  <c r="O5870" i="38"/>
  <c r="P5870" i="38"/>
  <c r="N5870" i="38"/>
  <c r="M5872" i="38"/>
  <c r="T5871" i="38"/>
  <c r="Q5871" i="38"/>
  <c r="S5871" i="38"/>
  <c r="R5871" i="38"/>
  <c r="O5871" i="38"/>
  <c r="P5871" i="38"/>
  <c r="N5871" i="38"/>
  <c r="S5872" i="38"/>
  <c r="M5873" i="38"/>
  <c r="Q5872" i="38"/>
  <c r="R5872" i="38"/>
  <c r="T5872" i="38"/>
  <c r="O5872" i="38"/>
  <c r="N5872" i="38"/>
  <c r="M5874" i="38"/>
  <c r="T5873" i="38"/>
  <c r="R5873" i="38"/>
  <c r="S5873" i="38"/>
  <c r="Q5873" i="38"/>
  <c r="O5873" i="38"/>
  <c r="N5873" i="38"/>
  <c r="P5872" i="38"/>
  <c r="P5873" i="38"/>
  <c r="S5874" i="38"/>
  <c r="T5874" i="38"/>
  <c r="R5874" i="38"/>
  <c r="M5875" i="38"/>
  <c r="Q5874" i="38"/>
  <c r="O5874" i="38"/>
  <c r="N5874" i="38"/>
  <c r="P5874" i="38"/>
  <c r="M5876" i="38"/>
  <c r="Q5875" i="38"/>
  <c r="T5875" i="38"/>
  <c r="S5875" i="38"/>
  <c r="R5875" i="38"/>
  <c r="O5875" i="38"/>
  <c r="N5875" i="38"/>
  <c r="S5876" i="38"/>
  <c r="M5877" i="38"/>
  <c r="R5876" i="38"/>
  <c r="T5876" i="38"/>
  <c r="Q5876" i="38"/>
  <c r="O5876" i="38"/>
  <c r="N5876" i="38"/>
  <c r="P5876" i="38"/>
  <c r="P5875" i="38"/>
  <c r="T5877" i="38"/>
  <c r="S5877" i="38"/>
  <c r="R5877" i="38"/>
  <c r="Q5877" i="38"/>
  <c r="M5878" i="38"/>
  <c r="O5877" i="38"/>
  <c r="N5877" i="38"/>
  <c r="P5877" i="38"/>
  <c r="S5878" i="38"/>
  <c r="Q5878" i="38"/>
  <c r="T5878" i="38"/>
  <c r="M5879" i="38"/>
  <c r="R5878" i="38"/>
  <c r="O5878" i="38"/>
  <c r="N5878" i="38"/>
  <c r="T5879" i="38"/>
  <c r="R5879" i="38"/>
  <c r="S5879" i="38"/>
  <c r="M5880" i="38"/>
  <c r="Q5879" i="38"/>
  <c r="O5879" i="38"/>
  <c r="N5879" i="38"/>
  <c r="P5878" i="38"/>
  <c r="S5880" i="38"/>
  <c r="R5880" i="38"/>
  <c r="M5881" i="38"/>
  <c r="T5880" i="38"/>
  <c r="Q5880" i="38"/>
  <c r="O5880" i="38"/>
  <c r="N5880" i="38"/>
  <c r="P5879" i="38"/>
  <c r="P5880" i="38"/>
  <c r="T5881" i="38"/>
  <c r="M5882" i="38"/>
  <c r="R5881" i="38"/>
  <c r="S5881" i="38"/>
  <c r="Q5881" i="38"/>
  <c r="O5881" i="38"/>
  <c r="P5881" i="38"/>
  <c r="N5881" i="38"/>
  <c r="T5882" i="38"/>
  <c r="M5883" i="38"/>
  <c r="S5882" i="38"/>
  <c r="Q5882" i="38"/>
  <c r="R5882" i="38"/>
  <c r="O5882" i="38"/>
  <c r="P5882" i="38"/>
  <c r="N5882" i="38"/>
  <c r="Q5883" i="38"/>
  <c r="S5883" i="38"/>
  <c r="T5883" i="38"/>
  <c r="M5884" i="38"/>
  <c r="R5883" i="38"/>
  <c r="O5883" i="38"/>
  <c r="P5883" i="38"/>
  <c r="N5883" i="38"/>
  <c r="R5884" i="38"/>
  <c r="T5884" i="38"/>
  <c r="M5885" i="38"/>
  <c r="S5884" i="38"/>
  <c r="Q5884" i="38"/>
  <c r="O5884" i="38"/>
  <c r="P5884" i="38"/>
  <c r="N5884" i="38"/>
  <c r="T5885" i="38"/>
  <c r="M5886" i="38"/>
  <c r="S5885" i="38"/>
  <c r="R5885" i="38"/>
  <c r="Q5885" i="38"/>
  <c r="O5885" i="38"/>
  <c r="P5885" i="38"/>
  <c r="N5885" i="38"/>
  <c r="T5886" i="38"/>
  <c r="R5886" i="38"/>
  <c r="S5886" i="38"/>
  <c r="M5887" i="38"/>
  <c r="Q5886" i="38"/>
  <c r="O5886" i="38"/>
  <c r="P5886" i="38"/>
  <c r="N5886" i="38"/>
  <c r="R5887" i="38"/>
  <c r="S5887" i="38"/>
  <c r="T5887" i="38"/>
  <c r="Q5887" i="38"/>
  <c r="M5888" i="38"/>
  <c r="O5887" i="38"/>
  <c r="P5887" i="38"/>
  <c r="N5887" i="38"/>
  <c r="S5888" i="38"/>
  <c r="M5889" i="38"/>
  <c r="Q5888" i="38"/>
  <c r="R5888" i="38"/>
  <c r="T5888" i="38"/>
  <c r="O5888" i="38"/>
  <c r="N5888" i="38"/>
  <c r="P5888" i="38"/>
  <c r="R5889" i="38"/>
  <c r="M5890" i="38"/>
  <c r="Q5889" i="38"/>
  <c r="T5889" i="38"/>
  <c r="S5889" i="38"/>
  <c r="O5889" i="38"/>
  <c r="N5889" i="38"/>
  <c r="P5889" i="38"/>
  <c r="Q5890" i="38"/>
  <c r="T5890" i="38"/>
  <c r="S5890" i="38"/>
  <c r="M5891" i="38"/>
  <c r="R5890" i="38"/>
  <c r="O5890" i="38"/>
  <c r="N5890" i="38"/>
  <c r="P5890" i="38"/>
  <c r="T5891" i="38"/>
  <c r="S5891" i="38"/>
  <c r="R5891" i="38"/>
  <c r="M5892" i="38"/>
  <c r="Q5891" i="38"/>
  <c r="O5891" i="38"/>
  <c r="N5891" i="38"/>
  <c r="P5891" i="38"/>
  <c r="S5892" i="38"/>
  <c r="T5892" i="38"/>
  <c r="M5893" i="38"/>
  <c r="Q5892" i="38"/>
  <c r="R5892" i="38"/>
  <c r="O5892" i="38"/>
  <c r="N5892" i="38"/>
  <c r="P5892" i="38"/>
  <c r="S5893" i="38"/>
  <c r="Q5893" i="38"/>
  <c r="R5893" i="38"/>
  <c r="M5894" i="38"/>
  <c r="T5893" i="38"/>
  <c r="O5893" i="38"/>
  <c r="N5893" i="38"/>
  <c r="P5893" i="38"/>
  <c r="M5895" i="38"/>
  <c r="T5894" i="38"/>
  <c r="S5894" i="38"/>
  <c r="Q5894" i="38"/>
  <c r="R5894" i="38"/>
  <c r="O5894" i="38"/>
  <c r="P5894" i="38"/>
  <c r="N5894" i="38"/>
  <c r="S5895" i="38"/>
  <c r="Q5895" i="38"/>
  <c r="R5895" i="38"/>
  <c r="T5895" i="38"/>
  <c r="M5896" i="38"/>
  <c r="O5895" i="38"/>
  <c r="P5895" i="38"/>
  <c r="N5895" i="38"/>
  <c r="T5896" i="38"/>
  <c r="S5896" i="38"/>
  <c r="M5897" i="38"/>
  <c r="R5896" i="38"/>
  <c r="Q5896" i="38"/>
  <c r="O5896" i="38"/>
  <c r="N5896" i="38"/>
  <c r="P5896" i="38"/>
  <c r="S5897" i="38"/>
  <c r="Q5897" i="38"/>
  <c r="T5897" i="38"/>
  <c r="M5898" i="38"/>
  <c r="R5897" i="38"/>
  <c r="O5897" i="38"/>
  <c r="P5897" i="38"/>
  <c r="N5897" i="38"/>
  <c r="M5899" i="38"/>
  <c r="Q5898" i="38"/>
  <c r="R5898" i="38"/>
  <c r="T5898" i="38"/>
  <c r="S5898" i="38"/>
  <c r="O5898" i="38"/>
  <c r="P5898" i="38"/>
  <c r="N5898" i="38"/>
  <c r="R5899" i="38"/>
  <c r="T5899" i="38"/>
  <c r="Q5899" i="38"/>
  <c r="S5899" i="38"/>
  <c r="M5900" i="38"/>
  <c r="O5899" i="38"/>
  <c r="N5899" i="38"/>
  <c r="P5899" i="38"/>
  <c r="Q5900" i="38"/>
  <c r="T5900" i="38"/>
  <c r="S5900" i="38"/>
  <c r="M5901" i="38"/>
  <c r="R5900" i="38"/>
  <c r="O5900" i="38"/>
  <c r="N5900" i="38"/>
  <c r="P5900" i="38"/>
  <c r="S5901" i="38"/>
  <c r="M5902" i="38"/>
  <c r="R5901" i="38"/>
  <c r="Q5901" i="38"/>
  <c r="T5901" i="38"/>
  <c r="O5901" i="38"/>
  <c r="N5901" i="38"/>
  <c r="P5901" i="38"/>
  <c r="T5902" i="38"/>
  <c r="Q5902" i="38"/>
  <c r="M5903" i="38"/>
  <c r="S5902" i="38"/>
  <c r="R5902" i="38"/>
  <c r="O5902" i="38"/>
  <c r="N5902" i="38"/>
  <c r="P5902" i="38"/>
  <c r="T5903" i="38"/>
  <c r="R5903" i="38"/>
  <c r="M5904" i="38"/>
  <c r="S5903" i="38"/>
  <c r="Q5903" i="38"/>
  <c r="O5903" i="38"/>
  <c r="N5903" i="38"/>
  <c r="P5903" i="38"/>
  <c r="T5904" i="38"/>
  <c r="R5904" i="38"/>
  <c r="S5904" i="38"/>
  <c r="M5905" i="38"/>
  <c r="Q5904" i="38"/>
  <c r="O5904" i="38"/>
  <c r="P5904" i="38"/>
  <c r="N5904" i="38"/>
  <c r="R5905" i="38"/>
  <c r="M5906" i="38"/>
  <c r="T5905" i="38"/>
  <c r="S5905" i="38"/>
  <c r="Q5905" i="38"/>
  <c r="O5905" i="38"/>
  <c r="P5905" i="38"/>
  <c r="N5905" i="38"/>
  <c r="Q5906" i="38"/>
  <c r="T5906" i="38"/>
  <c r="R5906" i="38"/>
  <c r="S5906" i="38"/>
  <c r="M5907" i="38"/>
  <c r="O5906" i="38"/>
  <c r="P5906" i="38"/>
  <c r="N5906" i="38"/>
  <c r="Q5907" i="38"/>
  <c r="M5908" i="38"/>
  <c r="R5907" i="38"/>
  <c r="T5907" i="38"/>
  <c r="S5907" i="38"/>
  <c r="O5907" i="38"/>
  <c r="P5907" i="38"/>
  <c r="N5907" i="38"/>
  <c r="S5908" i="38"/>
  <c r="Q5908" i="38"/>
  <c r="T5908" i="38"/>
  <c r="R5908" i="38"/>
  <c r="M5909" i="38"/>
  <c r="O5908" i="38"/>
  <c r="N5908" i="38"/>
  <c r="P5908" i="38"/>
  <c r="S5909" i="38"/>
  <c r="T5909" i="38"/>
  <c r="M5910" i="38"/>
  <c r="R5909" i="38"/>
  <c r="Q5909" i="38"/>
  <c r="O5909" i="38"/>
  <c r="P5909" i="38"/>
  <c r="N5909" i="38"/>
  <c r="S5910" i="38"/>
  <c r="Q5910" i="38"/>
  <c r="R5910" i="38"/>
  <c r="T5910" i="38"/>
  <c r="M5911" i="38"/>
  <c r="O5910" i="38"/>
  <c r="P5910" i="38"/>
  <c r="N5910" i="38"/>
  <c r="S5911" i="38"/>
  <c r="M5912" i="38"/>
  <c r="R5911" i="38"/>
  <c r="Q5911" i="38"/>
  <c r="T5911" i="38"/>
  <c r="O5911" i="38"/>
  <c r="P5911" i="38"/>
  <c r="N5911" i="38"/>
  <c r="R5912" i="38"/>
  <c r="T5912" i="38"/>
  <c r="S5912" i="38"/>
  <c r="M5913" i="38"/>
  <c r="Q5912" i="38"/>
  <c r="O5912" i="38"/>
  <c r="P5912" i="38"/>
  <c r="N5912" i="38"/>
  <c r="S5913" i="38"/>
  <c r="Q5913" i="38"/>
  <c r="T5913" i="38"/>
  <c r="M5914" i="38"/>
  <c r="R5913" i="38"/>
  <c r="O5913" i="38"/>
  <c r="P5913" i="38"/>
  <c r="N5913" i="38"/>
  <c r="T5914" i="38"/>
  <c r="S5914" i="38"/>
  <c r="Q5914" i="38"/>
  <c r="R5914" i="38"/>
  <c r="M5915" i="38"/>
  <c r="O5914" i="38"/>
  <c r="P5914" i="38"/>
  <c r="N5914" i="38"/>
  <c r="S5915" i="38"/>
  <c r="Q5915" i="38"/>
  <c r="M5916" i="38"/>
  <c r="R5915" i="38"/>
  <c r="T5915" i="38"/>
  <c r="O5915" i="38"/>
  <c r="P5915" i="38"/>
  <c r="N5915" i="38"/>
  <c r="R5916" i="38"/>
  <c r="T5916" i="38"/>
  <c r="M5917" i="38"/>
  <c r="Q5916" i="38"/>
  <c r="S5916" i="38"/>
  <c r="O5916" i="38"/>
  <c r="P5916" i="38"/>
  <c r="N5916" i="38"/>
  <c r="M5918" i="38"/>
  <c r="T5917" i="38"/>
  <c r="S5917" i="38"/>
  <c r="R5917" i="38"/>
  <c r="Q5917" i="38"/>
  <c r="O5917" i="38"/>
  <c r="N5917" i="38"/>
  <c r="P5917" i="38"/>
  <c r="M5919" i="38"/>
  <c r="Q5918" i="38"/>
  <c r="R5918" i="38"/>
  <c r="T5918" i="38"/>
  <c r="S5918" i="38"/>
  <c r="O5918" i="38"/>
  <c r="N5918" i="38"/>
  <c r="P5918" i="38"/>
  <c r="R5919" i="38"/>
  <c r="Q5919" i="38"/>
  <c r="T5919" i="38"/>
  <c r="S5919" i="38"/>
  <c r="M5920" i="38"/>
  <c r="O5919" i="38"/>
  <c r="N5919" i="38"/>
  <c r="P5919" i="38"/>
  <c r="M5921" i="38"/>
  <c r="R5920" i="38"/>
  <c r="Q5920" i="38"/>
  <c r="T5920" i="38"/>
  <c r="S5920" i="38"/>
  <c r="O5920" i="38"/>
  <c r="P5920" i="38"/>
  <c r="N5920" i="38"/>
  <c r="M5922" i="38"/>
  <c r="R5921" i="38"/>
  <c r="Q5921" i="38"/>
  <c r="T5921" i="38"/>
  <c r="S5921" i="38"/>
  <c r="O5921" i="38"/>
  <c r="P5921" i="38"/>
  <c r="N5921" i="38"/>
  <c r="Q5922" i="38"/>
  <c r="M5923" i="38"/>
  <c r="R5922" i="38"/>
  <c r="T5922" i="38"/>
  <c r="S5922" i="38"/>
  <c r="O5922" i="38"/>
  <c r="P5922" i="38"/>
  <c r="N5922" i="38"/>
  <c r="S5923" i="38"/>
  <c r="M5924" i="38"/>
  <c r="Q5923" i="38"/>
  <c r="R5923" i="38"/>
  <c r="T5923" i="38"/>
  <c r="O5923" i="38"/>
  <c r="P5923" i="38"/>
  <c r="N5923" i="38"/>
  <c r="M5925" i="38"/>
  <c r="R5924" i="38"/>
  <c r="T5924" i="38"/>
  <c r="Q5924" i="38"/>
  <c r="S5924" i="38"/>
  <c r="O5924" i="38"/>
  <c r="P5924" i="38"/>
  <c r="N5924" i="38"/>
  <c r="R5925" i="38"/>
  <c r="S5925" i="38"/>
  <c r="M5926" i="38"/>
  <c r="T5925" i="38"/>
  <c r="Q5925" i="38"/>
  <c r="O5925" i="38"/>
  <c r="P5925" i="38"/>
  <c r="N5925" i="38"/>
  <c r="M5927" i="38"/>
  <c r="T5926" i="38"/>
  <c r="S5926" i="38"/>
  <c r="R5926" i="38"/>
  <c r="Q5926" i="38"/>
  <c r="O5926" i="38"/>
  <c r="P5926" i="38"/>
  <c r="N5926" i="38"/>
  <c r="M5928" i="38"/>
  <c r="S5927" i="38"/>
  <c r="Q5927" i="38"/>
  <c r="R5927" i="38"/>
  <c r="T5927" i="38"/>
  <c r="O5927" i="38"/>
  <c r="P5927" i="38"/>
  <c r="N5927" i="38"/>
  <c r="Q5928" i="38"/>
  <c r="S5928" i="38"/>
  <c r="T5928" i="38"/>
  <c r="M5929" i="38"/>
  <c r="R5928" i="38"/>
  <c r="O5928" i="38"/>
  <c r="P5928" i="38"/>
  <c r="N5928" i="38"/>
  <c r="T5929" i="38"/>
  <c r="S5929" i="38"/>
  <c r="M5930" i="38"/>
  <c r="R5929" i="38"/>
  <c r="Q5929" i="38"/>
  <c r="O5929" i="38"/>
  <c r="P5929" i="38"/>
  <c r="N5929" i="38"/>
  <c r="Q5930" i="38"/>
  <c r="R5930" i="38"/>
  <c r="S5930" i="38"/>
  <c r="M5931" i="38"/>
  <c r="T5930" i="38"/>
  <c r="O5930" i="38"/>
  <c r="N5930" i="38"/>
  <c r="P5930" i="38"/>
  <c r="Q5931" i="38"/>
  <c r="S5931" i="38"/>
  <c r="T5931" i="38"/>
  <c r="M5932" i="38"/>
  <c r="R5931" i="38"/>
  <c r="O5931" i="38"/>
  <c r="P5931" i="38"/>
  <c r="N5931" i="38"/>
  <c r="T5932" i="38"/>
  <c r="S5932" i="38"/>
  <c r="M5933" i="38"/>
  <c r="Q5932" i="38"/>
  <c r="R5932" i="38"/>
  <c r="O5932" i="38"/>
  <c r="P5932" i="38"/>
  <c r="N5932" i="38"/>
  <c r="T5933" i="38"/>
  <c r="S5933" i="38"/>
  <c r="M5934" i="38"/>
  <c r="R5933" i="38"/>
  <c r="Q5933" i="38"/>
  <c r="O5933" i="38"/>
  <c r="P5933" i="38"/>
  <c r="N5933" i="38"/>
  <c r="N5934" i="38"/>
  <c r="S5934" i="38"/>
  <c r="M5935" i="38"/>
  <c r="T5934" i="38"/>
  <c r="Q5934" i="38"/>
  <c r="R5934" i="38"/>
  <c r="O5934" i="38"/>
  <c r="P5934" i="38"/>
  <c r="Q5935" i="38"/>
  <c r="T5935" i="38"/>
  <c r="M5936" i="38"/>
  <c r="R5935" i="38"/>
  <c r="S5935" i="38"/>
  <c r="O5935" i="38"/>
  <c r="P5935" i="38"/>
  <c r="N5935" i="38"/>
  <c r="N5936" i="38"/>
  <c r="T5936" i="38"/>
  <c r="Q5936" i="38"/>
  <c r="S5936" i="38"/>
  <c r="R5936" i="38"/>
  <c r="M5937" i="38"/>
  <c r="O5936" i="38"/>
  <c r="P5936" i="38"/>
  <c r="Q5937" i="38"/>
  <c r="S5937" i="38"/>
  <c r="T5937" i="38"/>
  <c r="M5938" i="38"/>
  <c r="R5937" i="38"/>
  <c r="O5937" i="38"/>
  <c r="N5937" i="38"/>
  <c r="N5938" i="38"/>
  <c r="P5937" i="38"/>
  <c r="M5939" i="38"/>
  <c r="Q5938" i="38"/>
  <c r="T5938" i="38"/>
  <c r="R5938" i="38"/>
  <c r="S5938" i="38"/>
  <c r="O5938" i="38"/>
  <c r="P5938" i="38"/>
  <c r="N5939" i="38"/>
  <c r="M5940" i="38"/>
  <c r="S5939" i="38"/>
  <c r="T5939" i="38"/>
  <c r="Q5939" i="38"/>
  <c r="R5939" i="38"/>
  <c r="O5939" i="38"/>
  <c r="P5939" i="38"/>
  <c r="M5941" i="38"/>
  <c r="Q5940" i="38"/>
  <c r="S5940" i="38"/>
  <c r="R5940" i="38"/>
  <c r="T5940" i="38"/>
  <c r="O5940" i="38"/>
  <c r="P5940" i="38"/>
  <c r="N5940" i="38"/>
  <c r="N5941" i="38"/>
  <c r="S5941" i="38"/>
  <c r="R5941" i="38"/>
  <c r="T5941" i="38"/>
  <c r="M5942" i="38"/>
  <c r="Q5941" i="38"/>
  <c r="O5941" i="38"/>
  <c r="P5941" i="38"/>
  <c r="T5942" i="38"/>
  <c r="S5942" i="38"/>
  <c r="R5942" i="38"/>
  <c r="M5943" i="38"/>
  <c r="Q5942" i="38"/>
  <c r="O5942" i="38"/>
  <c r="P5942" i="38"/>
  <c r="N5942" i="38"/>
  <c r="N5943" i="38"/>
  <c r="R5943" i="38"/>
  <c r="M5944" i="38"/>
  <c r="S5943" i="38"/>
  <c r="T5943" i="38"/>
  <c r="Q5943" i="38"/>
  <c r="O5943" i="38"/>
  <c r="P5943" i="38"/>
  <c r="M5945" i="38"/>
  <c r="T5944" i="38"/>
  <c r="R5944" i="38"/>
  <c r="Q5944" i="38"/>
  <c r="S5944" i="38"/>
  <c r="O5944" i="38"/>
  <c r="P5944" i="38"/>
  <c r="N5944" i="38"/>
  <c r="S5945" i="38"/>
  <c r="Q5945" i="38"/>
  <c r="T5945" i="38"/>
  <c r="M5946" i="38"/>
  <c r="R5945" i="38"/>
  <c r="O5945" i="38"/>
  <c r="P5945" i="38"/>
  <c r="N5945" i="38"/>
  <c r="M5947" i="38"/>
  <c r="T5946" i="38"/>
  <c r="R5946" i="38"/>
  <c r="Q5946" i="38"/>
  <c r="S5946" i="38"/>
  <c r="O5946" i="38"/>
  <c r="N5946" i="38"/>
  <c r="P5946" i="38"/>
  <c r="T5947" i="38"/>
  <c r="Q5947" i="38"/>
  <c r="S5947" i="38"/>
  <c r="M5948" i="38"/>
  <c r="R5947" i="38"/>
  <c r="O5947" i="38"/>
  <c r="P5947" i="38"/>
  <c r="N5947" i="38"/>
  <c r="T5948" i="38"/>
  <c r="Q5948" i="38"/>
  <c r="S5948" i="38"/>
  <c r="M5949" i="38"/>
  <c r="R5948" i="38"/>
  <c r="O5948" i="38"/>
  <c r="N5948" i="38"/>
  <c r="P5948" i="38"/>
  <c r="S5949" i="38"/>
  <c r="R5949" i="38"/>
  <c r="M5950" i="38"/>
  <c r="Q5949" i="38"/>
  <c r="T5949" i="38"/>
  <c r="O5949" i="38"/>
  <c r="P5949" i="38"/>
  <c r="N5949" i="38"/>
  <c r="R5950" i="38"/>
  <c r="S5950" i="38"/>
  <c r="M5951" i="38"/>
  <c r="Q5950" i="38"/>
  <c r="T5950" i="38"/>
  <c r="O5950" i="38"/>
  <c r="P5950" i="38"/>
  <c r="N5950" i="38"/>
  <c r="Q5951" i="38"/>
  <c r="T5951" i="38"/>
  <c r="S5951" i="38"/>
  <c r="R5951" i="38"/>
  <c r="M5952" i="38"/>
  <c r="O5951" i="38"/>
  <c r="P5951" i="38"/>
  <c r="N5951" i="38"/>
  <c r="S5952" i="38"/>
  <c r="M5953" i="38"/>
  <c r="R5952" i="38"/>
  <c r="Q5952" i="38"/>
  <c r="T5952" i="38"/>
  <c r="O5952" i="38"/>
  <c r="N5952" i="38"/>
  <c r="P5952" i="38"/>
  <c r="T5953" i="38"/>
  <c r="M5954" i="38"/>
  <c r="S5953" i="38"/>
  <c r="Q5953" i="38"/>
  <c r="R5953" i="38"/>
  <c r="O5953" i="38"/>
  <c r="N5953" i="38"/>
  <c r="P5953" i="38"/>
  <c r="R5954" i="38"/>
  <c r="S5954" i="38"/>
  <c r="Q5954" i="38"/>
  <c r="T5954" i="38"/>
  <c r="M5955" i="38"/>
  <c r="O5954" i="38"/>
  <c r="P5954" i="38"/>
  <c r="N5954" i="38"/>
  <c r="R5955" i="38"/>
  <c r="Q5955" i="38"/>
  <c r="M5956" i="38"/>
  <c r="T5955" i="38"/>
  <c r="S5955" i="38"/>
  <c r="O5955" i="38"/>
  <c r="N5955" i="38"/>
  <c r="P5955" i="38"/>
  <c r="T5956" i="38"/>
  <c r="S5956" i="38"/>
  <c r="M5957" i="38"/>
  <c r="R5956" i="38"/>
  <c r="Q5956" i="38"/>
  <c r="O5956" i="38"/>
  <c r="N5956" i="38"/>
  <c r="P5956" i="38"/>
  <c r="M5958" i="38"/>
  <c r="S5957" i="38"/>
  <c r="R5957" i="38"/>
  <c r="Q5957" i="38"/>
  <c r="T5957" i="38"/>
  <c r="O5957" i="38"/>
  <c r="N5957" i="38"/>
  <c r="P5957" i="38"/>
  <c r="R5958" i="38"/>
  <c r="T5958" i="38"/>
  <c r="M5959" i="38"/>
  <c r="Q5958" i="38"/>
  <c r="S5958" i="38"/>
  <c r="O5958" i="38"/>
  <c r="N5958" i="38"/>
  <c r="P5958" i="38"/>
  <c r="S5959" i="38"/>
  <c r="M5960" i="38"/>
  <c r="T5959" i="38"/>
  <c r="Q5959" i="38"/>
  <c r="R5959" i="38"/>
  <c r="O5959" i="38"/>
  <c r="P5959" i="38"/>
  <c r="N5959" i="38"/>
  <c r="S5960" i="38"/>
  <c r="R5960" i="38"/>
  <c r="T5960" i="38"/>
  <c r="M5961" i="38"/>
  <c r="Q5960" i="38"/>
  <c r="O5960" i="38"/>
  <c r="N5960" i="38"/>
  <c r="P5960" i="38"/>
  <c r="R5961" i="38"/>
  <c r="T5961" i="38"/>
  <c r="Q5961" i="38"/>
  <c r="S5961" i="38"/>
  <c r="M5962" i="38"/>
  <c r="O5961" i="38"/>
  <c r="N5961" i="38"/>
  <c r="P5961" i="38"/>
  <c r="Q5962" i="38"/>
  <c r="R5962" i="38"/>
  <c r="M5963" i="38"/>
  <c r="T5962" i="38"/>
  <c r="S5962" i="38"/>
  <c r="O5962" i="38"/>
  <c r="N5962" i="38"/>
  <c r="S5963" i="38"/>
  <c r="Q5963" i="38"/>
  <c r="R5963" i="38"/>
  <c r="M5964" i="38"/>
  <c r="T5963" i="38"/>
  <c r="O5963" i="38"/>
  <c r="N5963" i="38"/>
  <c r="P5962" i="38"/>
  <c r="P5963" i="38"/>
  <c r="M5965" i="38"/>
  <c r="T5964" i="38"/>
  <c r="Q5964" i="38"/>
  <c r="S5964" i="38"/>
  <c r="R5964" i="38"/>
  <c r="O5964" i="38"/>
  <c r="N5964" i="38"/>
  <c r="P5964" i="38"/>
  <c r="T5965" i="38"/>
  <c r="M5966" i="38"/>
  <c r="S5965" i="38"/>
  <c r="R5965" i="38"/>
  <c r="Q5965" i="38"/>
  <c r="O5965" i="38"/>
  <c r="N5965" i="38"/>
  <c r="P5965" i="38"/>
  <c r="M5967" i="38"/>
  <c r="T5966" i="38"/>
  <c r="Q5966" i="38"/>
  <c r="S5966" i="38"/>
  <c r="R5966" i="38"/>
  <c r="O5966" i="38"/>
  <c r="N5966" i="38"/>
  <c r="S5967" i="38"/>
  <c r="Q5967" i="38"/>
  <c r="R5967" i="38"/>
  <c r="T5967" i="38"/>
  <c r="M5968" i="38"/>
  <c r="O5967" i="38"/>
  <c r="N5967" i="38"/>
  <c r="P5966" i="38"/>
  <c r="P5967" i="38"/>
  <c r="S5968" i="38"/>
  <c r="Q5968" i="38"/>
  <c r="R5968" i="38"/>
  <c r="M5969" i="38"/>
  <c r="T5968" i="38"/>
  <c r="O5968" i="38"/>
  <c r="N5968" i="38"/>
  <c r="P5968" i="38"/>
  <c r="T5969" i="38"/>
  <c r="Q5969" i="38"/>
  <c r="M5970" i="38"/>
  <c r="R5969" i="38"/>
  <c r="S5969" i="38"/>
  <c r="O5969" i="38"/>
  <c r="N5969" i="38"/>
  <c r="P5969" i="38"/>
  <c r="S5970" i="38"/>
  <c r="M5971" i="38"/>
  <c r="R5970" i="38"/>
  <c r="Q5970" i="38"/>
  <c r="T5970" i="38"/>
  <c r="O5970" i="38"/>
  <c r="N5970" i="38"/>
  <c r="P5970" i="38"/>
  <c r="M5972" i="38"/>
  <c r="T5971" i="38"/>
  <c r="Q5971" i="38"/>
  <c r="R5971" i="38"/>
  <c r="S5971" i="38"/>
  <c r="O5971" i="38"/>
  <c r="N5971" i="38"/>
  <c r="P5971" i="38"/>
  <c r="T5972" i="38"/>
  <c r="M5973" i="38"/>
  <c r="S5972" i="38"/>
  <c r="Q5972" i="38"/>
  <c r="R5972" i="38"/>
  <c r="O5972" i="38"/>
  <c r="N5972" i="38"/>
  <c r="P5972" i="38"/>
  <c r="S5973" i="38"/>
  <c r="Q5973" i="38"/>
  <c r="T5973" i="38"/>
  <c r="R5973" i="38"/>
  <c r="M5974" i="38"/>
  <c r="O5973" i="38"/>
  <c r="N5973" i="38"/>
  <c r="S5974" i="38"/>
  <c r="T5974" i="38"/>
  <c r="M5975" i="38"/>
  <c r="Q5974" i="38"/>
  <c r="R5974" i="38"/>
  <c r="O5974" i="38"/>
  <c r="N5974" i="38"/>
  <c r="P5973" i="38"/>
  <c r="M5976" i="38"/>
  <c r="S5975" i="38"/>
  <c r="T5975" i="38"/>
  <c r="Q5975" i="38"/>
  <c r="R5975" i="38"/>
  <c r="O5975" i="38"/>
  <c r="N5975" i="38"/>
  <c r="P5974" i="38"/>
  <c r="P5975" i="38"/>
  <c r="T5976" i="38"/>
  <c r="Q5976" i="38"/>
  <c r="S5976" i="38"/>
  <c r="R5976" i="38"/>
  <c r="M5977" i="38"/>
  <c r="O5976" i="38"/>
  <c r="N5976" i="38"/>
  <c r="P5976" i="38"/>
  <c r="R5977" i="38"/>
  <c r="Q5977" i="38"/>
  <c r="T5977" i="38"/>
  <c r="M5978" i="38"/>
  <c r="S5977" i="38"/>
  <c r="O5977" i="38"/>
  <c r="N5977" i="38"/>
  <c r="Q5978" i="38"/>
  <c r="M5979" i="38"/>
  <c r="R5978" i="38"/>
  <c r="T5978" i="38"/>
  <c r="S5978" i="38"/>
  <c r="O5978" i="38"/>
  <c r="N5978" i="38"/>
  <c r="P5978" i="38"/>
  <c r="P5977" i="38"/>
  <c r="M5980" i="38"/>
  <c r="S5979" i="38"/>
  <c r="R5979" i="38"/>
  <c r="Q5979" i="38"/>
  <c r="T5979" i="38"/>
  <c r="O5979" i="38"/>
  <c r="P5979" i="38"/>
  <c r="N5979" i="38"/>
  <c r="R5980" i="38"/>
  <c r="T5980" i="38"/>
  <c r="S5980" i="38"/>
  <c r="M5981" i="38"/>
  <c r="Q5980" i="38"/>
  <c r="O5980" i="38"/>
  <c r="N5980" i="38"/>
  <c r="P5980" i="38"/>
  <c r="M5982" i="38"/>
  <c r="S5981" i="38"/>
  <c r="Q5981" i="38"/>
  <c r="T5981" i="38"/>
  <c r="R5981" i="38"/>
  <c r="O5981" i="38"/>
  <c r="N5981" i="38"/>
  <c r="P5981" i="38"/>
  <c r="S5982" i="38"/>
  <c r="M5983" i="38"/>
  <c r="R5982" i="38"/>
  <c r="Q5982" i="38"/>
  <c r="T5982" i="38"/>
  <c r="O5982" i="38"/>
  <c r="N5982" i="38"/>
  <c r="P5982" i="38"/>
  <c r="S5983" i="38"/>
  <c r="M5984" i="38"/>
  <c r="T5983" i="38"/>
  <c r="R5983" i="38"/>
  <c r="Q5983" i="38"/>
  <c r="O5983" i="38"/>
  <c r="N5983" i="38"/>
  <c r="P5983" i="38"/>
  <c r="M5985" i="38"/>
  <c r="T5984" i="38"/>
  <c r="S5984" i="38"/>
  <c r="Q5984" i="38"/>
  <c r="R5984" i="38"/>
  <c r="O5984" i="38"/>
  <c r="N5984" i="38"/>
  <c r="P5984" i="38"/>
  <c r="S5985" i="38"/>
  <c r="T5985" i="38"/>
  <c r="R5985" i="38"/>
  <c r="Q5985" i="38"/>
  <c r="M5986" i="38"/>
  <c r="O5985" i="38"/>
  <c r="P5985" i="38"/>
  <c r="N5985" i="38"/>
  <c r="M5987" i="38"/>
  <c r="R5986" i="38"/>
  <c r="Q5986" i="38"/>
  <c r="T5986" i="38"/>
  <c r="S5986" i="38"/>
  <c r="O5986" i="38"/>
  <c r="N5986" i="38"/>
  <c r="P5986" i="38"/>
  <c r="M5988" i="38"/>
  <c r="R5987" i="38"/>
  <c r="Q5987" i="38"/>
  <c r="T5987" i="38"/>
  <c r="S5987" i="38"/>
  <c r="O5987" i="38"/>
  <c r="N5987" i="38"/>
  <c r="M5989" i="38"/>
  <c r="Q5988" i="38"/>
  <c r="R5988" i="38"/>
  <c r="T5988" i="38"/>
  <c r="S5988" i="38"/>
  <c r="O5988" i="38"/>
  <c r="N5988" i="38"/>
  <c r="P5987" i="38"/>
  <c r="P5988" i="38"/>
  <c r="T5989" i="38"/>
  <c r="M5990" i="38"/>
  <c r="Q5989" i="38"/>
  <c r="S5989" i="38"/>
  <c r="R5989" i="38"/>
  <c r="O5989" i="38"/>
  <c r="N5989" i="38"/>
  <c r="P5989" i="38"/>
  <c r="T5990" i="38"/>
  <c r="S5990" i="38"/>
  <c r="M5991" i="38"/>
  <c r="R5990" i="38"/>
  <c r="Q5990" i="38"/>
  <c r="O5990" i="38"/>
  <c r="N5990" i="38"/>
  <c r="P5990" i="38"/>
  <c r="T5991" i="38"/>
  <c r="Q5991" i="38"/>
  <c r="S5991" i="38"/>
  <c r="R5991" i="38"/>
  <c r="M5992" i="38"/>
  <c r="O5991" i="38"/>
  <c r="N5991" i="38"/>
  <c r="P5991" i="38"/>
  <c r="M5993" i="38"/>
  <c r="R5992" i="38"/>
  <c r="T5992" i="38"/>
  <c r="S5992" i="38"/>
  <c r="Q5992" i="38"/>
  <c r="O5992" i="38"/>
  <c r="P5992" i="38"/>
  <c r="N5992" i="38"/>
  <c r="T5993" i="38"/>
  <c r="M5994" i="38"/>
  <c r="S5993" i="38"/>
  <c r="R5993" i="38"/>
  <c r="Q5993" i="38"/>
  <c r="O5993" i="38"/>
  <c r="P5993" i="38"/>
  <c r="N5993" i="38"/>
  <c r="M5995" i="38"/>
  <c r="R5994" i="38"/>
  <c r="T5994" i="38"/>
  <c r="Q5994" i="38"/>
  <c r="S5994" i="38"/>
  <c r="O5994" i="38"/>
  <c r="P5994" i="38"/>
  <c r="N5994" i="38"/>
  <c r="M5996" i="38"/>
  <c r="S5995" i="38"/>
  <c r="R5995" i="38"/>
  <c r="T5995" i="38"/>
  <c r="Q5995" i="38"/>
  <c r="O5995" i="38"/>
  <c r="P5995" i="38"/>
  <c r="N5995" i="38"/>
  <c r="R5996" i="38"/>
  <c r="T5996" i="38"/>
  <c r="S5996" i="38"/>
  <c r="M5997" i="38"/>
  <c r="Q5996" i="38"/>
  <c r="O5996" i="38"/>
  <c r="P5996" i="38"/>
  <c r="N5996" i="38"/>
  <c r="M5998" i="38"/>
  <c r="S5997" i="38"/>
  <c r="T5997" i="38"/>
  <c r="R5997" i="38"/>
  <c r="Q5997" i="38"/>
  <c r="O5997" i="38"/>
  <c r="P5997" i="38"/>
  <c r="N5997" i="38"/>
  <c r="Q5998" i="38"/>
  <c r="T5998" i="38"/>
  <c r="R5998" i="38"/>
  <c r="M5999" i="38"/>
  <c r="S5998" i="38"/>
  <c r="O5998" i="38"/>
  <c r="N5998" i="38"/>
  <c r="P5998" i="38"/>
  <c r="M6000" i="38"/>
  <c r="Q5999" i="38"/>
  <c r="T5999" i="38"/>
  <c r="S5999" i="38"/>
  <c r="R5999" i="38"/>
  <c r="O5999" i="38"/>
  <c r="N5999" i="38"/>
  <c r="N6000" i="38"/>
  <c r="P5999" i="38"/>
  <c r="Q6000" i="38"/>
  <c r="R6000" i="38"/>
  <c r="T6000" i="38"/>
  <c r="S6000" i="38"/>
  <c r="M6001" i="38"/>
  <c r="O6000" i="38"/>
  <c r="P6000" i="38"/>
  <c r="T6001" i="38"/>
  <c r="M6002" i="38"/>
  <c r="Q6001" i="38"/>
  <c r="S6001" i="38"/>
  <c r="R6001" i="38"/>
  <c r="O6001" i="38"/>
  <c r="P6001" i="38"/>
  <c r="N6001" i="38"/>
  <c r="N6002" i="38"/>
  <c r="M6003" i="38"/>
  <c r="S6002" i="38"/>
  <c r="R6002" i="38"/>
  <c r="T6002" i="38"/>
  <c r="Q6002" i="38"/>
  <c r="O6002" i="38"/>
  <c r="P6002" i="38"/>
  <c r="T6003" i="38"/>
  <c r="M6004" i="38"/>
  <c r="Q6003" i="38"/>
  <c r="S6003" i="38"/>
  <c r="R6003" i="38"/>
  <c r="O6003" i="38"/>
  <c r="P6003" i="38"/>
  <c r="N6003" i="38"/>
  <c r="N6004" i="38"/>
  <c r="R6004" i="38"/>
  <c r="T6004" i="38"/>
  <c r="S6004" i="38"/>
  <c r="M6005" i="38"/>
  <c r="Q6004" i="38"/>
  <c r="O6004" i="38"/>
  <c r="P6004" i="38"/>
  <c r="R6005" i="38"/>
  <c r="Q6005" i="38"/>
  <c r="S6005" i="38"/>
  <c r="M6006" i="38"/>
  <c r="T6005" i="38"/>
  <c r="O6005" i="38"/>
  <c r="P6005" i="38"/>
  <c r="N6005" i="38"/>
  <c r="S6006" i="38"/>
  <c r="M6007" i="38"/>
  <c r="R6006" i="38"/>
  <c r="T6006" i="38"/>
  <c r="Q6006" i="38"/>
  <c r="O6006" i="38"/>
  <c r="P6006" i="38"/>
  <c r="N6006" i="38"/>
  <c r="Q6007" i="38"/>
  <c r="M6008" i="38"/>
  <c r="T6007" i="38"/>
  <c r="R6007" i="38"/>
  <c r="S6007" i="38"/>
  <c r="O6007" i="38"/>
  <c r="P6007" i="38"/>
  <c r="N6007" i="38"/>
  <c r="M6009" i="38"/>
  <c r="Q6008" i="38"/>
  <c r="R6008" i="38"/>
  <c r="S6008" i="38"/>
  <c r="T6008" i="38"/>
  <c r="O6008" i="38"/>
  <c r="P6008" i="38"/>
  <c r="N6008" i="38"/>
  <c r="R6009" i="38"/>
  <c r="M6010" i="38"/>
  <c r="Q6009" i="38"/>
  <c r="T6009" i="38"/>
  <c r="S6009" i="38"/>
  <c r="O6009" i="38"/>
  <c r="N6009" i="38"/>
  <c r="P6009" i="38"/>
  <c r="Q6010" i="38"/>
  <c r="R6010" i="38"/>
  <c r="T6010" i="38"/>
  <c r="M6011" i="38"/>
  <c r="S6010" i="38"/>
  <c r="O6010" i="38"/>
  <c r="N6010" i="38"/>
  <c r="P6010" i="38"/>
  <c r="S6011" i="38"/>
  <c r="T6011" i="38"/>
  <c r="Q6011" i="38"/>
  <c r="M6012" i="38"/>
  <c r="R6011" i="38"/>
  <c r="O6011" i="38"/>
  <c r="N6011" i="38"/>
  <c r="N6012" i="38"/>
  <c r="P6011" i="38"/>
  <c r="T6012" i="38"/>
  <c r="M6013" i="38"/>
  <c r="S6012" i="38"/>
  <c r="Q6012" i="38"/>
  <c r="R6012" i="38"/>
  <c r="O6012" i="38"/>
  <c r="P6012" i="38"/>
  <c r="T6013" i="38"/>
  <c r="S6013" i="38"/>
  <c r="R6013" i="38"/>
  <c r="Q6013" i="38"/>
  <c r="M6014" i="38"/>
  <c r="O6013" i="38"/>
  <c r="N6013" i="38"/>
  <c r="P6013" i="38"/>
  <c r="T6014" i="38"/>
  <c r="R6014" i="38"/>
  <c r="S6014" i="38"/>
  <c r="M6015" i="38"/>
  <c r="Q6014" i="38"/>
  <c r="O6014" i="38"/>
  <c r="N6014" i="38"/>
  <c r="P6014" i="38"/>
  <c r="R6015" i="38"/>
  <c r="Q6015" i="38"/>
  <c r="T6015" i="38"/>
  <c r="M6016" i="38"/>
  <c r="S6015" i="38"/>
  <c r="O6015" i="38"/>
  <c r="N6015" i="38"/>
  <c r="P6015" i="38"/>
  <c r="R6016" i="38"/>
  <c r="M6017" i="38"/>
  <c r="Q6016" i="38"/>
  <c r="T6016" i="38"/>
  <c r="S6016" i="38"/>
  <c r="O6016" i="38"/>
  <c r="N6016" i="38"/>
  <c r="P6016" i="38"/>
  <c r="S6017" i="38"/>
  <c r="T6017" i="38"/>
  <c r="Q6017" i="38"/>
  <c r="M6018" i="38"/>
  <c r="R6017" i="38"/>
  <c r="O6017" i="38"/>
  <c r="N6017" i="38"/>
  <c r="M6019" i="38"/>
  <c r="S6018" i="38"/>
  <c r="R6018" i="38"/>
  <c r="T6018" i="38"/>
  <c r="Q6018" i="38"/>
  <c r="O6018" i="38"/>
  <c r="N6018" i="38"/>
  <c r="P6018" i="38"/>
  <c r="P6017" i="38"/>
  <c r="M6020" i="38"/>
  <c r="Q6019" i="38"/>
  <c r="R6019" i="38"/>
  <c r="T6019" i="38"/>
  <c r="S6019" i="38"/>
  <c r="O6019" i="38"/>
  <c r="N6019" i="38"/>
  <c r="P6019" i="38"/>
  <c r="T6020" i="38"/>
  <c r="S6020" i="38"/>
  <c r="M6021" i="38"/>
  <c r="Q6020" i="38"/>
  <c r="R6020" i="38"/>
  <c r="O6020" i="38"/>
  <c r="N6020" i="38"/>
  <c r="Q6021" i="38"/>
  <c r="M6022" i="38"/>
  <c r="R6021" i="38"/>
  <c r="S6021" i="38"/>
  <c r="T6021" i="38"/>
  <c r="O6021" i="38"/>
  <c r="N6021" i="38"/>
  <c r="P6021" i="38"/>
  <c r="P6020" i="38"/>
  <c r="Q6022" i="38"/>
  <c r="R6022" i="38"/>
  <c r="T6022" i="38"/>
  <c r="S6022" i="38"/>
  <c r="M6023" i="38"/>
  <c r="O6022" i="38"/>
  <c r="N6022" i="38"/>
  <c r="P6022" i="38"/>
  <c r="T6023" i="38"/>
  <c r="R6023" i="38"/>
  <c r="S6023" i="38"/>
  <c r="Q6023" i="38"/>
  <c r="M6024" i="38"/>
  <c r="O6023" i="38"/>
  <c r="N6023" i="38"/>
  <c r="M6025" i="38"/>
  <c r="Q6024" i="38"/>
  <c r="S6024" i="38"/>
  <c r="T6024" i="38"/>
  <c r="R6024" i="38"/>
  <c r="O6024" i="38"/>
  <c r="N6024" i="38"/>
  <c r="P6023" i="38"/>
  <c r="P6024" i="38"/>
  <c r="Q6025" i="38"/>
  <c r="T6025" i="38"/>
  <c r="M6026" i="38"/>
  <c r="S6025" i="38"/>
  <c r="R6025" i="38"/>
  <c r="O6025" i="38"/>
  <c r="N6025" i="38"/>
  <c r="M6027" i="38"/>
  <c r="Q6026" i="38"/>
  <c r="R6026" i="38"/>
  <c r="T6026" i="38"/>
  <c r="S6026" i="38"/>
  <c r="O6026" i="38"/>
  <c r="N6026" i="38"/>
  <c r="P6025" i="38"/>
  <c r="P6026" i="38"/>
  <c r="R6027" i="38"/>
  <c r="M6028" i="38"/>
  <c r="Q6027" i="38"/>
  <c r="T6027" i="38"/>
  <c r="S6027" i="38"/>
  <c r="O6027" i="38"/>
  <c r="N6027" i="38"/>
  <c r="P6027" i="38"/>
  <c r="R6028" i="38"/>
  <c r="T6028" i="38"/>
  <c r="M6029" i="38"/>
  <c r="S6028" i="38"/>
  <c r="Q6028" i="38"/>
  <c r="O6028" i="38"/>
  <c r="N6028" i="38"/>
  <c r="Q6029" i="38"/>
  <c r="T6029" i="38"/>
  <c r="S6029" i="38"/>
  <c r="M6030" i="38"/>
  <c r="R6029" i="38"/>
  <c r="O6029" i="38"/>
  <c r="N6029" i="38"/>
  <c r="P6028" i="38"/>
  <c r="P6029" i="38"/>
  <c r="S6030" i="38"/>
  <c r="T6030" i="38"/>
  <c r="M6031" i="38"/>
  <c r="Q6030" i="38"/>
  <c r="R6030" i="38"/>
  <c r="O6030" i="38"/>
  <c r="N6030" i="38"/>
  <c r="Q6031" i="38"/>
  <c r="M6032" i="38"/>
  <c r="R6031" i="38"/>
  <c r="T6031" i="38"/>
  <c r="S6031" i="38"/>
  <c r="O6031" i="38"/>
  <c r="N6031" i="38"/>
  <c r="P6030" i="38"/>
  <c r="P6031" i="38"/>
  <c r="T6032" i="38"/>
  <c r="Q6032" i="38"/>
  <c r="R6032" i="38"/>
  <c r="S6032" i="38"/>
  <c r="M6033" i="38"/>
  <c r="O6032" i="38"/>
  <c r="N6032" i="38"/>
  <c r="T6033" i="38"/>
  <c r="S6033" i="38"/>
  <c r="R6033" i="38"/>
  <c r="M6034" i="38"/>
  <c r="Q6033" i="38"/>
  <c r="O6033" i="38"/>
  <c r="N6033" i="38"/>
  <c r="P6032" i="38"/>
  <c r="P6033" i="38"/>
  <c r="M6035" i="38"/>
  <c r="T6034" i="38"/>
  <c r="Q6034" i="38"/>
  <c r="S6034" i="38"/>
  <c r="R6034" i="38"/>
  <c r="O6034" i="38"/>
  <c r="N6034" i="38"/>
  <c r="P6034" i="38"/>
  <c r="Q6035" i="38"/>
  <c r="R6035" i="38"/>
  <c r="T6035" i="38"/>
  <c r="S6035" i="38"/>
  <c r="M6036" i="38"/>
  <c r="O6035" i="38"/>
  <c r="N6035" i="38"/>
  <c r="S6036" i="38"/>
  <c r="M6037" i="38"/>
  <c r="R6036" i="38"/>
  <c r="Q6036" i="38"/>
  <c r="T6036" i="38"/>
  <c r="O6036" i="38"/>
  <c r="N6036" i="38"/>
  <c r="P6035" i="38"/>
  <c r="P6036" i="38"/>
  <c r="M6038" i="38"/>
  <c r="S6037" i="38"/>
  <c r="T6037" i="38"/>
  <c r="R6037" i="38"/>
  <c r="Q6037" i="38"/>
  <c r="O6037" i="38"/>
  <c r="N6037" i="38"/>
  <c r="T6038" i="38"/>
  <c r="S6038" i="38"/>
  <c r="M6039" i="38"/>
  <c r="R6038" i="38"/>
  <c r="Q6038" i="38"/>
  <c r="O6038" i="38"/>
  <c r="N6038" i="38"/>
  <c r="P6037" i="38"/>
  <c r="P6038" i="38"/>
  <c r="R6039" i="38"/>
  <c r="T6039" i="38"/>
  <c r="S6039" i="38"/>
  <c r="M6040" i="38"/>
  <c r="Q6039" i="38"/>
  <c r="O6039" i="38"/>
  <c r="N6039" i="38"/>
  <c r="P6039" i="38"/>
  <c r="Q6040" i="38"/>
  <c r="R6040" i="38"/>
  <c r="M6041" i="38"/>
  <c r="T6040" i="38"/>
  <c r="S6040" i="38"/>
  <c r="O6040" i="38"/>
  <c r="N6040" i="38"/>
  <c r="P6040" i="38"/>
  <c r="S6041" i="38"/>
  <c r="M6042" i="38"/>
  <c r="T6041" i="38"/>
  <c r="R6041" i="38"/>
  <c r="Q6041" i="38"/>
  <c r="O6041" i="38"/>
  <c r="N6041" i="38"/>
  <c r="P6041" i="38"/>
  <c r="T6042" i="38"/>
  <c r="M6043" i="38"/>
  <c r="Q6042" i="38"/>
  <c r="R6042" i="38"/>
  <c r="S6042" i="38"/>
  <c r="O6042" i="38"/>
  <c r="P6042" i="38"/>
  <c r="N6042" i="38"/>
  <c r="N6043" i="38"/>
  <c r="M6044" i="38"/>
  <c r="S6043" i="38"/>
  <c r="R6043" i="38"/>
  <c r="Q6043" i="38"/>
  <c r="T6043" i="38"/>
  <c r="O6043" i="38"/>
  <c r="P6043" i="38"/>
  <c r="M6045" i="38"/>
  <c r="T6044" i="38"/>
  <c r="R6044" i="38"/>
  <c r="S6044" i="38"/>
  <c r="Q6044" i="38"/>
  <c r="O6044" i="38"/>
  <c r="N6044" i="38"/>
  <c r="N6045" i="38"/>
  <c r="P6044" i="38"/>
  <c r="T6045" i="38"/>
  <c r="R6045" i="38"/>
  <c r="Q6045" i="38"/>
  <c r="S6045" i="38"/>
  <c r="M6046" i="38"/>
  <c r="O6045" i="38"/>
  <c r="P6045" i="38"/>
  <c r="R6046" i="38"/>
  <c r="S6046" i="38"/>
  <c r="Q6046" i="38"/>
  <c r="T6046" i="38"/>
  <c r="M6047" i="38"/>
  <c r="O6046" i="38"/>
  <c r="P6046" i="38"/>
  <c r="N6046" i="38"/>
  <c r="R6047" i="38"/>
  <c r="Q6047" i="38"/>
  <c r="M6048" i="38"/>
  <c r="T6047" i="38"/>
  <c r="S6047" i="38"/>
  <c r="O6047" i="38"/>
  <c r="P6047" i="38"/>
  <c r="N6047" i="38"/>
  <c r="N6048" i="38"/>
  <c r="T6048" i="38"/>
  <c r="Q6048" i="38"/>
  <c r="M6049" i="38"/>
  <c r="R6048" i="38"/>
  <c r="S6048" i="38"/>
  <c r="O6048" i="38"/>
  <c r="P6048" i="38"/>
  <c r="Q6049" i="38"/>
  <c r="M6050" i="38"/>
  <c r="S6049" i="38"/>
  <c r="R6049" i="38"/>
  <c r="T6049" i="38"/>
  <c r="O6049" i="38"/>
  <c r="P6049" i="38"/>
  <c r="N6049" i="38"/>
  <c r="Q6050" i="38"/>
  <c r="R6050" i="38"/>
  <c r="T6050" i="38"/>
  <c r="M6051" i="38"/>
  <c r="S6050" i="38"/>
  <c r="O6050" i="38"/>
  <c r="P6050" i="38"/>
  <c r="N6050" i="38"/>
  <c r="R6051" i="38"/>
  <c r="Q6051" i="38"/>
  <c r="T6051" i="38"/>
  <c r="S6051" i="38"/>
  <c r="M6052" i="38"/>
  <c r="O6051" i="38"/>
  <c r="P6051" i="38"/>
  <c r="N6051" i="38"/>
  <c r="Q6052" i="38"/>
  <c r="R6052" i="38"/>
  <c r="S6052" i="38"/>
  <c r="T6052" i="38"/>
  <c r="M6053" i="38"/>
  <c r="O6052" i="38"/>
  <c r="N6052" i="38"/>
  <c r="P6052" i="38"/>
  <c r="M6054" i="38"/>
  <c r="R6053" i="38"/>
  <c r="S6053" i="38"/>
  <c r="T6053" i="38"/>
  <c r="Q6053" i="38"/>
  <c r="O6053" i="38"/>
  <c r="N6053" i="38"/>
  <c r="P6053" i="38"/>
  <c r="S6054" i="38"/>
  <c r="Q6054" i="38"/>
  <c r="M6055" i="38"/>
  <c r="T6054" i="38"/>
  <c r="R6054" i="38"/>
  <c r="O6054" i="38"/>
  <c r="N6054" i="38"/>
  <c r="P6054" i="38"/>
  <c r="Q6055" i="38"/>
  <c r="R6055" i="38"/>
  <c r="M6056" i="38"/>
  <c r="T6055" i="38"/>
  <c r="S6055" i="38"/>
  <c r="O6055" i="38"/>
  <c r="P6055" i="38"/>
  <c r="N6055" i="38"/>
  <c r="R6056" i="38"/>
  <c r="M6057" i="38"/>
  <c r="Q6056" i="38"/>
  <c r="S6056" i="38"/>
  <c r="T6056" i="38"/>
  <c r="O6056" i="38"/>
  <c r="P6056" i="38"/>
  <c r="N6056" i="38"/>
  <c r="Q6057" i="38"/>
  <c r="T6057" i="38"/>
  <c r="M6058" i="38"/>
  <c r="S6057" i="38"/>
  <c r="R6057" i="38"/>
  <c r="O6057" i="38"/>
  <c r="P6057" i="38"/>
  <c r="N6057" i="38"/>
  <c r="T6058" i="38"/>
  <c r="S6058" i="38"/>
  <c r="R6058" i="38"/>
  <c r="M6059" i="38"/>
  <c r="Q6058" i="38"/>
  <c r="O6058" i="38"/>
  <c r="N6058" i="38"/>
  <c r="P6058" i="38"/>
  <c r="R6059" i="38"/>
  <c r="Q6059" i="38"/>
  <c r="T6059" i="38"/>
  <c r="M6060" i="38"/>
  <c r="S6059" i="38"/>
  <c r="O6059" i="38"/>
  <c r="N6059" i="38"/>
  <c r="P6059" i="38"/>
  <c r="Q6060" i="38"/>
  <c r="T6060" i="38"/>
  <c r="S6060" i="38"/>
  <c r="M6061" i="38"/>
  <c r="R6060" i="38"/>
  <c r="O6060" i="38"/>
  <c r="N6060" i="38"/>
  <c r="P6060" i="38"/>
  <c r="T6061" i="38"/>
  <c r="R6061" i="38"/>
  <c r="S6061" i="38"/>
  <c r="Q6061" i="38"/>
  <c r="M6062" i="38"/>
  <c r="O6061" i="38"/>
  <c r="N6061" i="38"/>
  <c r="P6061" i="38"/>
  <c r="M6063" i="38"/>
  <c r="R6062" i="38"/>
  <c r="Q6062" i="38"/>
  <c r="T6062" i="38"/>
  <c r="S6062" i="38"/>
  <c r="O6062" i="38"/>
  <c r="P6062" i="38"/>
  <c r="N6062" i="38"/>
  <c r="S6063" i="38"/>
  <c r="M6064" i="38"/>
  <c r="Q6063" i="38"/>
  <c r="R6063" i="38"/>
  <c r="T6063" i="38"/>
  <c r="O6063" i="38"/>
  <c r="P6063" i="38"/>
  <c r="N6063" i="38"/>
  <c r="Q6064" i="38"/>
  <c r="T6064" i="38"/>
  <c r="S6064" i="38"/>
  <c r="M6065" i="38"/>
  <c r="R6064" i="38"/>
  <c r="O6064" i="38"/>
  <c r="P6064" i="38"/>
  <c r="N6064" i="38"/>
  <c r="Q6065" i="38"/>
  <c r="S6065" i="38"/>
  <c r="M6066" i="38"/>
  <c r="R6065" i="38"/>
  <c r="T6065" i="38"/>
  <c r="O6065" i="38"/>
  <c r="P6065" i="38"/>
  <c r="N6065" i="38"/>
  <c r="T6066" i="38"/>
  <c r="M6067" i="38"/>
  <c r="S6066" i="38"/>
  <c r="Q6066" i="38"/>
  <c r="R6066" i="38"/>
  <c r="O6066" i="38"/>
  <c r="N6066" i="38"/>
  <c r="P6066" i="38"/>
  <c r="S6067" i="38"/>
  <c r="Q6067" i="38"/>
  <c r="R6067" i="38"/>
  <c r="T6067" i="38"/>
  <c r="M6068" i="38"/>
  <c r="O6067" i="38"/>
  <c r="N6067" i="38"/>
  <c r="R6068" i="38"/>
  <c r="S6068" i="38"/>
  <c r="Q6068" i="38"/>
  <c r="T6068" i="38"/>
  <c r="M6069" i="38"/>
  <c r="O6068" i="38"/>
  <c r="N6068" i="38"/>
  <c r="P6067" i="38"/>
  <c r="R6069" i="38"/>
  <c r="T6069" i="38"/>
  <c r="S6069" i="38"/>
  <c r="M6070" i="38"/>
  <c r="Q6069" i="38"/>
  <c r="O6069" i="38"/>
  <c r="N6069" i="38"/>
  <c r="P6068" i="38"/>
  <c r="P6069" i="38"/>
  <c r="M6071" i="38"/>
  <c r="S6070" i="38"/>
  <c r="Q6070" i="38"/>
  <c r="R6070" i="38"/>
  <c r="T6070" i="38"/>
  <c r="O6070" i="38"/>
  <c r="P6070" i="38"/>
  <c r="N6070" i="38"/>
  <c r="T6071" i="38"/>
  <c r="R6071" i="38"/>
  <c r="S6071" i="38"/>
  <c r="Q6071" i="38"/>
  <c r="M6072" i="38"/>
  <c r="O6071" i="38"/>
  <c r="P6071" i="38"/>
  <c r="N6071" i="38"/>
  <c r="S6072" i="38"/>
  <c r="R6072" i="38"/>
  <c r="M6073" i="38"/>
  <c r="T6072" i="38"/>
  <c r="Q6072" i="38"/>
  <c r="O6072" i="38"/>
  <c r="P6072" i="38"/>
  <c r="N6072" i="38"/>
  <c r="S6073" i="38"/>
  <c r="T6073" i="38"/>
  <c r="R6073" i="38"/>
  <c r="Q6073" i="38"/>
  <c r="M6074" i="38"/>
  <c r="O6073" i="38"/>
  <c r="P6073" i="38"/>
  <c r="N6073" i="38"/>
  <c r="T6074" i="38"/>
  <c r="S6074" i="38"/>
  <c r="M6075" i="38"/>
  <c r="Q6074" i="38"/>
  <c r="R6074" i="38"/>
  <c r="O6074" i="38"/>
  <c r="N6074" i="38"/>
  <c r="P6074" i="38"/>
  <c r="M6076" i="38"/>
  <c r="T6075" i="38"/>
  <c r="R6075" i="38"/>
  <c r="S6075" i="38"/>
  <c r="Q6075" i="38"/>
  <c r="O6075" i="38"/>
  <c r="P6075" i="38"/>
  <c r="N6075" i="38"/>
  <c r="R6076" i="38"/>
  <c r="T6076" i="38"/>
  <c r="S6076" i="38"/>
  <c r="Q6076" i="38"/>
  <c r="M6077" i="38"/>
  <c r="O6076" i="38"/>
  <c r="P6076" i="38"/>
  <c r="N6076" i="38"/>
  <c r="Q6077" i="38"/>
  <c r="T6077" i="38"/>
  <c r="S6077" i="38"/>
  <c r="M6078" i="38"/>
  <c r="R6077" i="38"/>
  <c r="O6077" i="38"/>
  <c r="P6077" i="38"/>
  <c r="N6077" i="38"/>
  <c r="M6079" i="38"/>
  <c r="T6078" i="38"/>
  <c r="Q6078" i="38"/>
  <c r="S6078" i="38"/>
  <c r="R6078" i="38"/>
  <c r="O6078" i="38"/>
  <c r="P6078" i="38"/>
  <c r="N6078" i="38"/>
  <c r="T6079" i="38"/>
  <c r="M6080" i="38"/>
  <c r="R6079" i="38"/>
  <c r="Q6079" i="38"/>
  <c r="S6079" i="38"/>
  <c r="O6079" i="38"/>
  <c r="P6079" i="38"/>
  <c r="N6079" i="38"/>
  <c r="Q6080" i="38"/>
  <c r="M6081" i="38"/>
  <c r="T6080" i="38"/>
  <c r="R6080" i="38"/>
  <c r="S6080" i="38"/>
  <c r="O6080" i="38"/>
  <c r="P6080" i="38"/>
  <c r="N6080" i="38"/>
  <c r="M6082" i="38"/>
  <c r="R6081" i="38"/>
  <c r="S6081" i="38"/>
  <c r="Q6081" i="38"/>
  <c r="T6081" i="38"/>
  <c r="O6081" i="38"/>
  <c r="N6081" i="38"/>
  <c r="P6081" i="38"/>
  <c r="T6082" i="38"/>
  <c r="S6082" i="38"/>
  <c r="Q6082" i="38"/>
  <c r="M6083" i="38"/>
  <c r="R6082" i="38"/>
  <c r="O6082" i="38"/>
  <c r="P6082" i="38"/>
  <c r="N6082" i="38"/>
  <c r="S6083" i="38"/>
  <c r="Q6083" i="38"/>
  <c r="T6083" i="38"/>
  <c r="M6084" i="38"/>
  <c r="R6083" i="38"/>
  <c r="O6083" i="38"/>
  <c r="N6083" i="38"/>
  <c r="P6083" i="38"/>
  <c r="Q6084" i="38"/>
  <c r="M6085" i="38"/>
  <c r="S6084" i="38"/>
  <c r="R6084" i="38"/>
  <c r="T6084" i="38"/>
  <c r="O6084" i="38"/>
  <c r="P6084" i="38"/>
  <c r="N6084" i="38"/>
  <c r="M6086" i="38"/>
  <c r="T6085" i="38"/>
  <c r="Q6085" i="38"/>
  <c r="R6085" i="38"/>
  <c r="S6085" i="38"/>
  <c r="O6085" i="38"/>
  <c r="N6085" i="38"/>
  <c r="P6085" i="38"/>
  <c r="S6086" i="38"/>
  <c r="M6087" i="38"/>
  <c r="T6086" i="38"/>
  <c r="R6086" i="38"/>
  <c r="Q6086" i="38"/>
  <c r="O6086" i="38"/>
  <c r="P6086" i="38"/>
  <c r="N6086" i="38"/>
  <c r="N6087" i="38"/>
  <c r="S6087" i="38"/>
  <c r="T6087" i="38"/>
  <c r="Q6087" i="38"/>
  <c r="M6088" i="38"/>
  <c r="R6087" i="38"/>
  <c r="O6087" i="38"/>
  <c r="P6087" i="38"/>
  <c r="M6089" i="38"/>
  <c r="R6088" i="38"/>
  <c r="T6088" i="38"/>
  <c r="Q6088" i="38"/>
  <c r="S6088" i="38"/>
  <c r="O6088" i="38"/>
  <c r="P6088" i="38"/>
  <c r="N6088" i="38"/>
  <c r="N6089" i="38"/>
  <c r="R6089" i="38"/>
  <c r="S6089" i="38"/>
  <c r="Q6089" i="38"/>
  <c r="T6089" i="38"/>
  <c r="M6090" i="38"/>
  <c r="O6089" i="38"/>
  <c r="P6089" i="38"/>
  <c r="M6091" i="38"/>
  <c r="Q6090" i="38"/>
  <c r="S6090" i="38"/>
  <c r="T6090" i="38"/>
  <c r="R6090" i="38"/>
  <c r="O6090" i="38"/>
  <c r="P6090" i="38"/>
  <c r="N6090" i="38"/>
  <c r="N6091" i="38"/>
  <c r="M6092" i="38"/>
  <c r="S6091" i="38"/>
  <c r="Q6091" i="38"/>
  <c r="R6091" i="38"/>
  <c r="T6091" i="38"/>
  <c r="O6091" i="38"/>
  <c r="P6091" i="38"/>
  <c r="T6092" i="38"/>
  <c r="Q6092" i="38"/>
  <c r="S6092" i="38"/>
  <c r="M6093" i="38"/>
  <c r="R6092" i="38"/>
  <c r="O6092" i="38"/>
  <c r="P6092" i="38"/>
  <c r="N6092" i="38"/>
  <c r="N6093" i="38"/>
  <c r="R6093" i="38"/>
  <c r="S6093" i="38"/>
  <c r="Q6093" i="38"/>
  <c r="T6093" i="38"/>
  <c r="M6094" i="38"/>
  <c r="O6093" i="38"/>
  <c r="P6093" i="38"/>
  <c r="T6094" i="38"/>
  <c r="S6094" i="38"/>
  <c r="M6095" i="38"/>
  <c r="Q6094" i="38"/>
  <c r="R6094" i="38"/>
  <c r="O6094" i="38"/>
  <c r="P6094" i="38"/>
  <c r="N6094" i="38"/>
  <c r="N6095" i="38"/>
  <c r="T6095" i="38"/>
  <c r="Q6095" i="38"/>
  <c r="M6096" i="38"/>
  <c r="S6095" i="38"/>
  <c r="R6095" i="38"/>
  <c r="O6095" i="38"/>
  <c r="P6095" i="38"/>
  <c r="T6096" i="38"/>
  <c r="Q6096" i="38"/>
  <c r="S6096" i="38"/>
  <c r="M6097" i="38"/>
  <c r="R6096" i="38"/>
  <c r="O6096" i="38"/>
  <c r="P6096" i="38"/>
  <c r="N6096" i="38"/>
  <c r="M6098" i="38"/>
  <c r="R6097" i="38"/>
  <c r="T6097" i="38"/>
  <c r="S6097" i="38"/>
  <c r="Q6097" i="38"/>
  <c r="O6097" i="38"/>
  <c r="N6097" i="38"/>
  <c r="P6097" i="38"/>
  <c r="T6098" i="38"/>
  <c r="M6099" i="38"/>
  <c r="R6098" i="38"/>
  <c r="Q6098" i="38"/>
  <c r="S6098" i="38"/>
  <c r="O6098" i="38"/>
  <c r="N6098" i="38"/>
  <c r="P6098" i="38"/>
  <c r="M6100" i="38"/>
  <c r="T6099" i="38"/>
  <c r="R6099" i="38"/>
  <c r="S6099" i="38"/>
  <c r="Q6099" i="38"/>
  <c r="O6099" i="38"/>
  <c r="P6099" i="38"/>
  <c r="N6099" i="38"/>
  <c r="R6100" i="38"/>
  <c r="M6101" i="38"/>
  <c r="T6100" i="38"/>
  <c r="S6100" i="38"/>
  <c r="Q6100" i="38"/>
  <c r="O6100" i="38"/>
  <c r="P6100" i="38"/>
  <c r="N6100" i="38"/>
  <c r="M6102" i="38"/>
  <c r="T6101" i="38"/>
  <c r="R6101" i="38"/>
  <c r="Q6101" i="38"/>
  <c r="S6101" i="38"/>
  <c r="O6101" i="38"/>
  <c r="P6101" i="38"/>
  <c r="N6101" i="38"/>
  <c r="R6102" i="38"/>
  <c r="M6103" i="38"/>
  <c r="T6102" i="38"/>
  <c r="S6102" i="38"/>
  <c r="Q6102" i="38"/>
  <c r="O6102" i="38"/>
  <c r="P6102" i="38"/>
  <c r="N6102" i="38"/>
  <c r="M6104" i="38"/>
  <c r="Q6103" i="38"/>
  <c r="R6103" i="38"/>
  <c r="T6103" i="38"/>
  <c r="S6103" i="38"/>
  <c r="O6103" i="38"/>
  <c r="N6103" i="38"/>
  <c r="P6103" i="38"/>
  <c r="R6104" i="38"/>
  <c r="T6104" i="38"/>
  <c r="Q6104" i="38"/>
  <c r="S6104" i="38"/>
  <c r="M6105" i="38"/>
  <c r="O6104" i="38"/>
  <c r="N6104" i="38"/>
  <c r="S6105" i="38"/>
  <c r="Q6105" i="38"/>
  <c r="R6105" i="38"/>
  <c r="T6105" i="38"/>
  <c r="M6106" i="38"/>
  <c r="O6105" i="38"/>
  <c r="N6105" i="38"/>
  <c r="P6104" i="38"/>
  <c r="T6106" i="38"/>
  <c r="Q6106" i="38"/>
  <c r="R6106" i="38"/>
  <c r="M6107" i="38"/>
  <c r="S6106" i="38"/>
  <c r="O6106" i="38"/>
  <c r="P6106" i="38"/>
  <c r="N6106" i="38"/>
  <c r="P6105" i="38"/>
  <c r="S6107" i="38"/>
  <c r="R6107" i="38"/>
  <c r="Q6107" i="38"/>
  <c r="M6108" i="38"/>
  <c r="T6107" i="38"/>
  <c r="O6107" i="38"/>
  <c r="P6107" i="38"/>
  <c r="N6107" i="38"/>
  <c r="T6108" i="38"/>
  <c r="S6108" i="38"/>
  <c r="M6109" i="38"/>
  <c r="Q6108" i="38"/>
  <c r="R6108" i="38"/>
  <c r="O6108" i="38"/>
  <c r="P6108" i="38"/>
  <c r="N6108" i="38"/>
  <c r="M6110" i="38"/>
  <c r="Q6109" i="38"/>
  <c r="T6109" i="38"/>
  <c r="S6109" i="38"/>
  <c r="R6109" i="38"/>
  <c r="O6109" i="38"/>
  <c r="P6109" i="38"/>
  <c r="N6109" i="38"/>
  <c r="M6111" i="38"/>
  <c r="R6110" i="38"/>
  <c r="T6110" i="38"/>
  <c r="Q6110" i="38"/>
  <c r="S6110" i="38"/>
  <c r="O6110" i="38"/>
  <c r="P6110" i="38"/>
  <c r="N6110" i="38"/>
  <c r="T6111" i="38"/>
  <c r="Q6111" i="38"/>
  <c r="R6111" i="38"/>
  <c r="M6112" i="38"/>
  <c r="S6111" i="38"/>
  <c r="O6111" i="38"/>
  <c r="P6111" i="38"/>
  <c r="N6111" i="38"/>
  <c r="M6113" i="38"/>
  <c r="Q6112" i="38"/>
  <c r="S6112" i="38"/>
  <c r="R6112" i="38"/>
  <c r="T6112" i="38"/>
  <c r="O6112" i="38"/>
  <c r="N6112" i="38"/>
  <c r="P6112" i="38"/>
  <c r="R6113" i="38"/>
  <c r="T6113" i="38"/>
  <c r="Q6113" i="38"/>
  <c r="S6113" i="38"/>
  <c r="M6114" i="38"/>
  <c r="O6113" i="38"/>
  <c r="N6113" i="38"/>
  <c r="P6113" i="38"/>
  <c r="R6114" i="38"/>
  <c r="M6115" i="38"/>
  <c r="Q6114" i="38"/>
  <c r="S6114" i="38"/>
  <c r="T6114" i="38"/>
  <c r="O6114" i="38"/>
  <c r="P6114" i="38"/>
  <c r="N6114" i="38"/>
  <c r="S6115" i="38"/>
  <c r="Q6115" i="38"/>
  <c r="R6115" i="38"/>
  <c r="T6115" i="38"/>
  <c r="M6116" i="38"/>
  <c r="O6115" i="38"/>
  <c r="P6115" i="38"/>
  <c r="N6115" i="38"/>
  <c r="S6116" i="38"/>
  <c r="T6116" i="38"/>
  <c r="R6116" i="38"/>
  <c r="M6117" i="38"/>
  <c r="Q6116" i="38"/>
  <c r="O6116" i="38"/>
  <c r="P6116" i="38"/>
  <c r="N6116" i="38"/>
  <c r="T6117" i="38"/>
  <c r="S6117" i="38"/>
  <c r="R6117" i="38"/>
  <c r="M6118" i="38"/>
  <c r="Q6117" i="38"/>
  <c r="O6117" i="38"/>
  <c r="P6117" i="38"/>
  <c r="N6117" i="38"/>
  <c r="M6119" i="38"/>
  <c r="T6118" i="38"/>
  <c r="S6118" i="38"/>
  <c r="R6118" i="38"/>
  <c r="Q6118" i="38"/>
  <c r="O6118" i="38"/>
  <c r="P6118" i="38"/>
  <c r="N6118" i="38"/>
  <c r="T6119" i="38"/>
  <c r="S6119" i="38"/>
  <c r="R6119" i="38"/>
  <c r="M6120" i="38"/>
  <c r="Q6119" i="38"/>
  <c r="O6119" i="38"/>
  <c r="P6119" i="38"/>
  <c r="N6119" i="38"/>
  <c r="T6120" i="38"/>
  <c r="S6120" i="38"/>
  <c r="M6121" i="38"/>
  <c r="Q6120" i="38"/>
  <c r="R6120" i="38"/>
  <c r="O6120" i="38"/>
  <c r="P6120" i="38"/>
  <c r="N6120" i="38"/>
  <c r="Q6121" i="38"/>
  <c r="T6121" i="38"/>
  <c r="R6121" i="38"/>
  <c r="S6121" i="38"/>
  <c r="M6122" i="38"/>
  <c r="O6121" i="38"/>
  <c r="P6121" i="38"/>
  <c r="N6121" i="38"/>
  <c r="S6122" i="38"/>
  <c r="T6122" i="38"/>
  <c r="M6123" i="38"/>
  <c r="Q6122" i="38"/>
  <c r="R6122" i="38"/>
  <c r="O6122" i="38"/>
  <c r="N6122" i="38"/>
  <c r="P6122" i="38"/>
  <c r="T6123" i="38"/>
  <c r="R6123" i="38"/>
  <c r="S6123" i="38"/>
  <c r="Q6123" i="38"/>
  <c r="M6124" i="38"/>
  <c r="O6123" i="38"/>
  <c r="P6123" i="38"/>
  <c r="N6123" i="38"/>
  <c r="M6125" i="38"/>
  <c r="S6124" i="38"/>
  <c r="R6124" i="38"/>
  <c r="T6124" i="38"/>
  <c r="Q6124" i="38"/>
  <c r="O6124" i="38"/>
  <c r="N6124" i="38"/>
  <c r="P6124" i="38"/>
  <c r="Q6125" i="38"/>
  <c r="T6125" i="38"/>
  <c r="R6125" i="38"/>
  <c r="S6125" i="38"/>
  <c r="M6126" i="38"/>
  <c r="O6125" i="38"/>
  <c r="P6125" i="38"/>
  <c r="N6125" i="38"/>
  <c r="S6126" i="38"/>
  <c r="R6126" i="38"/>
  <c r="T6126" i="38"/>
  <c r="M6127" i="38"/>
  <c r="Q6126" i="38"/>
  <c r="O6126" i="38"/>
  <c r="P6126" i="38"/>
  <c r="N6126" i="38"/>
  <c r="M6128" i="38"/>
  <c r="Q6127" i="38"/>
  <c r="T6127" i="38"/>
  <c r="R6127" i="38"/>
  <c r="S6127" i="38"/>
  <c r="O6127" i="38"/>
  <c r="N6127" i="38"/>
  <c r="P6127" i="38"/>
  <c r="M6129" i="38"/>
  <c r="Q6128" i="38"/>
  <c r="T6128" i="38"/>
  <c r="S6128" i="38"/>
  <c r="R6128" i="38"/>
  <c r="O6128" i="38"/>
  <c r="P6128" i="38"/>
  <c r="N6128" i="38"/>
  <c r="Q6129" i="38"/>
  <c r="S6129" i="38"/>
  <c r="T6129" i="38"/>
  <c r="M6130" i="38"/>
  <c r="R6129" i="38"/>
  <c r="O6129" i="38"/>
  <c r="N6129" i="38"/>
  <c r="P6129" i="38"/>
  <c r="M6131" i="38"/>
  <c r="T6130" i="38"/>
  <c r="R6130" i="38"/>
  <c r="S6130" i="38"/>
  <c r="Q6130" i="38"/>
  <c r="O6130" i="38"/>
  <c r="P6130" i="38"/>
  <c r="N6130" i="38"/>
  <c r="Q6131" i="38"/>
  <c r="M6132" i="38"/>
  <c r="T6131" i="38"/>
  <c r="S6131" i="38"/>
  <c r="R6131" i="38"/>
  <c r="O6131" i="38"/>
  <c r="N6131" i="38"/>
  <c r="P6131" i="38"/>
  <c r="M6133" i="38"/>
  <c r="Q6132" i="38"/>
  <c r="T6132" i="38"/>
  <c r="S6132" i="38"/>
  <c r="R6132" i="38"/>
  <c r="O6132" i="38"/>
  <c r="P6132" i="38"/>
  <c r="N6132" i="38"/>
  <c r="S6133" i="38"/>
  <c r="M6134" i="38"/>
  <c r="Q6133" i="38"/>
  <c r="R6133" i="38"/>
  <c r="T6133" i="38"/>
  <c r="O6133" i="38"/>
  <c r="P6133" i="38"/>
  <c r="N6133" i="38"/>
  <c r="R6134" i="38"/>
  <c r="S6134" i="38"/>
  <c r="M6135" i="38"/>
  <c r="T6134" i="38"/>
  <c r="Q6134" i="38"/>
  <c r="O6134" i="38"/>
  <c r="P6134" i="38"/>
  <c r="N6134" i="38"/>
  <c r="Q6135" i="38"/>
  <c r="M6136" i="38"/>
  <c r="R6135" i="38"/>
  <c r="T6135" i="38"/>
  <c r="S6135" i="38"/>
  <c r="O6135" i="38"/>
  <c r="P6135" i="38"/>
  <c r="N6135" i="38"/>
  <c r="N6136" i="38"/>
  <c r="S6136" i="38"/>
  <c r="R6136" i="38"/>
  <c r="T6136" i="38"/>
  <c r="M6137" i="38"/>
  <c r="Q6136" i="38"/>
  <c r="O6136" i="38"/>
  <c r="P6136" i="38"/>
  <c r="M6138" i="38"/>
  <c r="R6137" i="38"/>
  <c r="Q6137" i="38"/>
  <c r="T6137" i="38"/>
  <c r="S6137" i="38"/>
  <c r="O6137" i="38"/>
  <c r="N6137" i="38"/>
  <c r="N6138" i="38"/>
  <c r="P6137" i="38"/>
  <c r="Q6138" i="38"/>
  <c r="R6138" i="38"/>
  <c r="T6138" i="38"/>
  <c r="M6139" i="38"/>
  <c r="S6138" i="38"/>
  <c r="O6138" i="38"/>
  <c r="P6138" i="38"/>
  <c r="M6140" i="38"/>
  <c r="R6139" i="38"/>
  <c r="Q6139" i="38"/>
  <c r="S6139" i="38"/>
  <c r="T6139" i="38"/>
  <c r="O6139" i="38"/>
  <c r="P6139" i="38"/>
  <c r="N6139" i="38"/>
  <c r="N6140" i="38"/>
  <c r="S6140" i="38"/>
  <c r="M6141" i="38"/>
  <c r="Q6140" i="38"/>
  <c r="T6140" i="38"/>
  <c r="R6140" i="38"/>
  <c r="O6140" i="38"/>
  <c r="P6140" i="38"/>
  <c r="T6141" i="38"/>
  <c r="S6141" i="38"/>
  <c r="M6142" i="38"/>
  <c r="R6141" i="38"/>
  <c r="Q6141" i="38"/>
  <c r="O6141" i="38"/>
  <c r="N6141" i="38"/>
  <c r="N6142" i="38"/>
  <c r="P6141" i="38"/>
  <c r="T6142" i="38"/>
  <c r="S6142" i="38"/>
  <c r="M6143" i="38"/>
  <c r="R6142" i="38"/>
  <c r="Q6142" i="38"/>
  <c r="O6142" i="38"/>
  <c r="P6142" i="38"/>
  <c r="S6143" i="38"/>
  <c r="Q6143" i="38"/>
  <c r="M6144" i="38"/>
  <c r="R6143" i="38"/>
  <c r="T6143" i="38"/>
  <c r="O6143" i="38"/>
  <c r="N6143" i="38"/>
  <c r="P6143" i="38"/>
  <c r="Q6144" i="38"/>
  <c r="M6145" i="38"/>
  <c r="R6144" i="38"/>
  <c r="T6144" i="38"/>
  <c r="S6144" i="38"/>
  <c r="O6144" i="38"/>
  <c r="N6144" i="38"/>
  <c r="P6144" i="38"/>
  <c r="M6146" i="38"/>
  <c r="T6145" i="38"/>
  <c r="R6145" i="38"/>
  <c r="Q6145" i="38"/>
  <c r="S6145" i="38"/>
  <c r="O6145" i="38"/>
  <c r="N6145" i="38"/>
  <c r="P6145" i="38"/>
  <c r="M6147" i="38"/>
  <c r="Q6146" i="38"/>
  <c r="R6146" i="38"/>
  <c r="T6146" i="38"/>
  <c r="S6146" i="38"/>
  <c r="O6146" i="38"/>
  <c r="N6146" i="38"/>
  <c r="P6146" i="38"/>
  <c r="M6148" i="38"/>
  <c r="Q6147" i="38"/>
  <c r="T6147" i="38"/>
  <c r="R6147" i="38"/>
  <c r="S6147" i="38"/>
  <c r="O6147" i="38"/>
  <c r="N6147" i="38"/>
  <c r="T6148" i="38"/>
  <c r="M6149" i="38"/>
  <c r="R6148" i="38"/>
  <c r="S6148" i="38"/>
  <c r="Q6148" i="38"/>
  <c r="O6148" i="38"/>
  <c r="N6148" i="38"/>
  <c r="P6147" i="38"/>
  <c r="P6148" i="38"/>
  <c r="Q6149" i="38"/>
  <c r="M6150" i="38"/>
  <c r="R6149" i="38"/>
  <c r="T6149" i="38"/>
  <c r="S6149" i="38"/>
  <c r="O6149" i="38"/>
  <c r="N6149" i="38"/>
  <c r="P6149" i="38"/>
  <c r="M6151" i="38"/>
  <c r="T6150" i="38"/>
  <c r="R6150" i="38"/>
  <c r="S6150" i="38"/>
  <c r="Q6150" i="38"/>
  <c r="O6150" i="38"/>
  <c r="N6150" i="38"/>
  <c r="P6150" i="38"/>
  <c r="Q6151" i="38"/>
  <c r="T6151" i="38"/>
  <c r="S6151" i="38"/>
  <c r="M6152" i="38"/>
  <c r="R6151" i="38"/>
  <c r="O6151" i="38"/>
  <c r="N6151" i="38"/>
  <c r="P6151" i="38"/>
  <c r="S6152" i="38"/>
  <c r="M6153" i="38"/>
  <c r="Q6152" i="38"/>
  <c r="T6152" i="38"/>
  <c r="R6152" i="38"/>
  <c r="O6152" i="38"/>
  <c r="N6152" i="38"/>
  <c r="P6152" i="38"/>
  <c r="M6154" i="38"/>
  <c r="S6153" i="38"/>
  <c r="R6153" i="38"/>
  <c r="T6153" i="38"/>
  <c r="Q6153" i="38"/>
  <c r="O6153" i="38"/>
  <c r="P6153" i="38"/>
  <c r="N6153" i="38"/>
  <c r="R6154" i="38"/>
  <c r="S6154" i="38"/>
  <c r="M6155" i="38"/>
  <c r="Q6154" i="38"/>
  <c r="T6154" i="38"/>
  <c r="O6154" i="38"/>
  <c r="P6154" i="38"/>
  <c r="N6154" i="38"/>
  <c r="T6155" i="38"/>
  <c r="Q6155" i="38"/>
  <c r="S6155" i="38"/>
  <c r="M6156" i="38"/>
  <c r="R6155" i="38"/>
  <c r="O6155" i="38"/>
  <c r="N6155" i="38"/>
  <c r="P6155" i="38"/>
  <c r="Q6156" i="38"/>
  <c r="R6156" i="38"/>
  <c r="S6156" i="38"/>
  <c r="M6157" i="38"/>
  <c r="T6156" i="38"/>
  <c r="O6156" i="38"/>
  <c r="N6156" i="38"/>
  <c r="P6156" i="38"/>
  <c r="T6157" i="38"/>
  <c r="S6157" i="38"/>
  <c r="R6157" i="38"/>
  <c r="Q6157" i="38"/>
  <c r="M6158" i="38"/>
  <c r="O6157" i="38"/>
  <c r="P6157" i="38"/>
  <c r="N6157" i="38"/>
  <c r="T6158" i="38"/>
  <c r="S6158" i="38"/>
  <c r="Q6158" i="38"/>
  <c r="R6158" i="38"/>
  <c r="M6159" i="38"/>
  <c r="O6158" i="38"/>
  <c r="N6158" i="38"/>
  <c r="P6158" i="38"/>
  <c r="T6159" i="38"/>
  <c r="Q6159" i="38"/>
  <c r="M6160" i="38"/>
  <c r="S6159" i="38"/>
  <c r="R6159" i="38"/>
  <c r="O6159" i="38"/>
  <c r="N6159" i="38"/>
  <c r="M6161" i="38"/>
  <c r="T6160" i="38"/>
  <c r="Q6160" i="38"/>
  <c r="R6160" i="38"/>
  <c r="S6160" i="38"/>
  <c r="O6160" i="38"/>
  <c r="N6160" i="38"/>
  <c r="P6159" i="38"/>
  <c r="P6160" i="38"/>
  <c r="S6161" i="38"/>
  <c r="T6161" i="38"/>
  <c r="M6162" i="38"/>
  <c r="R6161" i="38"/>
  <c r="Q6161" i="38"/>
  <c r="O6161" i="38"/>
  <c r="N6161" i="38"/>
  <c r="P6161" i="38"/>
  <c r="R6162" i="38"/>
  <c r="T6162" i="38"/>
  <c r="S6162" i="38"/>
  <c r="Q6162" i="38"/>
  <c r="M6163" i="38"/>
  <c r="O6162" i="38"/>
  <c r="N6162" i="38"/>
  <c r="P6162" i="38"/>
  <c r="M6164" i="38"/>
  <c r="T6163" i="38"/>
  <c r="S6163" i="38"/>
  <c r="Q6163" i="38"/>
  <c r="R6163" i="38"/>
  <c r="O6163" i="38"/>
  <c r="N6163" i="38"/>
  <c r="P6163" i="38"/>
  <c r="M6165" i="38"/>
  <c r="T6164" i="38"/>
  <c r="Q6164" i="38"/>
  <c r="S6164" i="38"/>
  <c r="R6164" i="38"/>
  <c r="O6164" i="38"/>
  <c r="N6164" i="38"/>
  <c r="P6164" i="38"/>
  <c r="S6165" i="38"/>
  <c r="M6166" i="38"/>
  <c r="T6165" i="38"/>
  <c r="R6165" i="38"/>
  <c r="Q6165" i="38"/>
  <c r="O6165" i="38"/>
  <c r="N6165" i="38"/>
  <c r="P6165" i="38"/>
  <c r="T6166" i="38"/>
  <c r="R6166" i="38"/>
  <c r="S6166" i="38"/>
  <c r="M6167" i="38"/>
  <c r="Q6166" i="38"/>
  <c r="O6166" i="38"/>
  <c r="N6166" i="38"/>
  <c r="P6166" i="38"/>
  <c r="T6167" i="38"/>
  <c r="S6167" i="38"/>
  <c r="R6167" i="38"/>
  <c r="M6168" i="38"/>
  <c r="Q6167" i="38"/>
  <c r="O6167" i="38"/>
  <c r="N6167" i="38"/>
  <c r="P6167" i="38"/>
  <c r="M6169" i="38"/>
  <c r="T6168" i="38"/>
  <c r="S6168" i="38"/>
  <c r="Q6168" i="38"/>
  <c r="R6168" i="38"/>
  <c r="O6168" i="38"/>
  <c r="N6168" i="38"/>
  <c r="T6169" i="38"/>
  <c r="M6170" i="38"/>
  <c r="R6169" i="38"/>
  <c r="S6169" i="38"/>
  <c r="Q6169" i="38"/>
  <c r="O6169" i="38"/>
  <c r="N6169" i="38"/>
  <c r="P6168" i="38"/>
  <c r="P6169" i="38"/>
  <c r="R6170" i="38"/>
  <c r="T6170" i="38"/>
  <c r="M6171" i="38"/>
  <c r="S6170" i="38"/>
  <c r="Q6170" i="38"/>
  <c r="O6170" i="38"/>
  <c r="N6170" i="38"/>
  <c r="S6171" i="38"/>
  <c r="M6172" i="38"/>
  <c r="T6171" i="38"/>
  <c r="R6171" i="38"/>
  <c r="Q6171" i="38"/>
  <c r="O6171" i="38"/>
  <c r="P6171" i="38"/>
  <c r="N6171" i="38"/>
  <c r="P6170" i="38"/>
  <c r="S6172" i="38"/>
  <c r="Q6172" i="38"/>
  <c r="R6172" i="38"/>
  <c r="T6172" i="38"/>
  <c r="M6173" i="38"/>
  <c r="O6172" i="38"/>
  <c r="P6172" i="38"/>
  <c r="N6172" i="38"/>
  <c r="T6173" i="38"/>
  <c r="M6174" i="38"/>
  <c r="S6173" i="38"/>
  <c r="R6173" i="38"/>
  <c r="Q6173" i="38"/>
  <c r="O6173" i="38"/>
  <c r="P6173" i="38"/>
  <c r="N6173" i="38"/>
  <c r="S6174" i="38"/>
  <c r="Q6174" i="38"/>
  <c r="M6175" i="38"/>
  <c r="R6174" i="38"/>
  <c r="T6174" i="38"/>
  <c r="O6174" i="38"/>
  <c r="P6174" i="38"/>
  <c r="N6174" i="38"/>
  <c r="S6175" i="38"/>
  <c r="M6176" i="38"/>
  <c r="R6175" i="38"/>
  <c r="Q6175" i="38"/>
  <c r="T6175" i="38"/>
  <c r="O6175" i="38"/>
  <c r="N6175" i="38"/>
  <c r="P6175" i="38"/>
  <c r="M6177" i="38"/>
  <c r="Q6176" i="38"/>
  <c r="T6176" i="38"/>
  <c r="S6176" i="38"/>
  <c r="R6176" i="38"/>
  <c r="O6176" i="38"/>
  <c r="N6176" i="38"/>
  <c r="R6177" i="38"/>
  <c r="T6177" i="38"/>
  <c r="M6178" i="38"/>
  <c r="Q6177" i="38"/>
  <c r="S6177" i="38"/>
  <c r="O6177" i="38"/>
  <c r="N6177" i="38"/>
  <c r="P6176" i="38"/>
  <c r="P6177" i="38"/>
  <c r="M6179" i="38"/>
  <c r="T6178" i="38"/>
  <c r="R6178" i="38"/>
  <c r="S6178" i="38"/>
  <c r="Q6178" i="38"/>
  <c r="O6178" i="38"/>
  <c r="N6178" i="38"/>
  <c r="T6179" i="38"/>
  <c r="R6179" i="38"/>
  <c r="M6180" i="38"/>
  <c r="S6179" i="38"/>
  <c r="Q6179" i="38"/>
  <c r="O6179" i="38"/>
  <c r="N6179" i="38"/>
  <c r="P6178" i="38"/>
  <c r="P6179" i="38"/>
  <c r="S6180" i="38"/>
  <c r="M6181" i="38"/>
  <c r="T6180" i="38"/>
  <c r="Q6180" i="38"/>
  <c r="R6180" i="38"/>
  <c r="O6180" i="38"/>
  <c r="P6180" i="38"/>
  <c r="N6180" i="38"/>
  <c r="T6181" i="38"/>
  <c r="M6182" i="38"/>
  <c r="R6181" i="38"/>
  <c r="Q6181" i="38"/>
  <c r="S6181" i="38"/>
  <c r="O6181" i="38"/>
  <c r="P6181" i="38"/>
  <c r="N6181" i="38"/>
  <c r="M6183" i="38"/>
  <c r="R6182" i="38"/>
  <c r="Q6182" i="38"/>
  <c r="S6182" i="38"/>
  <c r="T6182" i="38"/>
  <c r="O6182" i="38"/>
  <c r="P6182" i="38"/>
  <c r="N6182" i="38"/>
  <c r="N6183" i="38"/>
  <c r="R6183" i="38"/>
  <c r="T6183" i="38"/>
  <c r="Q6183" i="38"/>
  <c r="M6184" i="38"/>
  <c r="S6183" i="38"/>
  <c r="O6183" i="38"/>
  <c r="P6183" i="38"/>
  <c r="T6184" i="38"/>
  <c r="Q6184" i="38"/>
  <c r="S6184" i="38"/>
  <c r="M6185" i="38"/>
  <c r="R6184" i="38"/>
  <c r="O6184" i="38"/>
  <c r="P6184" i="38"/>
  <c r="N6184" i="38"/>
  <c r="N6185" i="38"/>
  <c r="Q6185" i="38"/>
  <c r="T6185" i="38"/>
  <c r="R6185" i="38"/>
  <c r="S6185" i="38"/>
  <c r="M6186" i="38"/>
  <c r="O6185" i="38"/>
  <c r="P6185" i="38"/>
  <c r="T6186" i="38"/>
  <c r="S6186" i="38"/>
  <c r="M6187" i="38"/>
  <c r="R6186" i="38"/>
  <c r="Q6186" i="38"/>
  <c r="O6186" i="38"/>
  <c r="P6186" i="38"/>
  <c r="N6186" i="38"/>
  <c r="N6187" i="38"/>
  <c r="M6188" i="38"/>
  <c r="R6187" i="38"/>
  <c r="Q6187" i="38"/>
  <c r="T6187" i="38"/>
  <c r="S6187" i="38"/>
  <c r="O6187" i="38"/>
  <c r="P6187" i="38"/>
  <c r="T6188" i="38"/>
  <c r="R6188" i="38"/>
  <c r="S6188" i="38"/>
  <c r="Q6188" i="38"/>
  <c r="M6189" i="38"/>
  <c r="O6188" i="38"/>
  <c r="N6188" i="38"/>
  <c r="P6188" i="38"/>
  <c r="M6190" i="38"/>
  <c r="R6189" i="38"/>
  <c r="Q6189" i="38"/>
  <c r="T6189" i="38"/>
  <c r="S6189" i="38"/>
  <c r="O6189" i="38"/>
  <c r="P6189" i="38"/>
  <c r="N6189" i="38"/>
  <c r="M6191" i="38"/>
  <c r="R6190" i="38"/>
  <c r="Q6190" i="38"/>
  <c r="S6190" i="38"/>
  <c r="T6190" i="38"/>
  <c r="O6190" i="38"/>
  <c r="P6190" i="38"/>
  <c r="N6190" i="38"/>
  <c r="M6192" i="38"/>
  <c r="Q6191" i="38"/>
  <c r="T6191" i="38"/>
  <c r="R6191" i="38"/>
  <c r="S6191" i="38"/>
  <c r="O6191" i="38"/>
  <c r="P6191" i="38"/>
  <c r="N6191" i="38"/>
  <c r="S6192" i="38"/>
  <c r="M6193" i="38"/>
  <c r="T6192" i="38"/>
  <c r="Q6192" i="38"/>
  <c r="R6192" i="38"/>
  <c r="O6192" i="38"/>
  <c r="P6192" i="38"/>
  <c r="N6192" i="38"/>
  <c r="M6194" i="38"/>
  <c r="T6193" i="38"/>
  <c r="R6193" i="38"/>
  <c r="S6193" i="38"/>
  <c r="Q6193" i="38"/>
  <c r="O6193" i="38"/>
  <c r="N6193" i="38"/>
  <c r="P6193" i="38"/>
  <c r="S6194" i="38"/>
  <c r="Q6194" i="38"/>
  <c r="R6194" i="38"/>
  <c r="T6194" i="38"/>
  <c r="M6195" i="38"/>
  <c r="O6194" i="38"/>
  <c r="N6194" i="38"/>
  <c r="R6195" i="38"/>
  <c r="Q6195" i="38"/>
  <c r="S6195" i="38"/>
  <c r="M6196" i="38"/>
  <c r="T6195" i="38"/>
  <c r="O6195" i="38"/>
  <c r="N6195" i="38"/>
  <c r="P6194" i="38"/>
  <c r="P6195" i="38"/>
  <c r="S6196" i="38"/>
  <c r="R6196" i="38"/>
  <c r="T6196" i="38"/>
  <c r="M6197" i="38"/>
  <c r="Q6196" i="38"/>
  <c r="O6196" i="38"/>
  <c r="N6196" i="38"/>
  <c r="P6196" i="38"/>
  <c r="S6197" i="38"/>
  <c r="R6197" i="38"/>
  <c r="M6198" i="38"/>
  <c r="Q6197" i="38"/>
  <c r="T6197" i="38"/>
  <c r="O6197" i="38"/>
  <c r="N6197" i="38"/>
  <c r="M6199" i="38"/>
  <c r="Q6198" i="38"/>
  <c r="S6198" i="38"/>
  <c r="T6198" i="38"/>
  <c r="R6198" i="38"/>
  <c r="O6198" i="38"/>
  <c r="N6198" i="38"/>
  <c r="P6197" i="38"/>
  <c r="P6198" i="38"/>
  <c r="Q6199" i="38"/>
  <c r="M6200" i="38"/>
  <c r="R6199" i="38"/>
  <c r="S6199" i="38"/>
  <c r="T6199" i="38"/>
  <c r="O6199" i="38"/>
  <c r="N6199" i="38"/>
  <c r="P6199" i="38"/>
  <c r="Q6200" i="38"/>
  <c r="T6200" i="38"/>
  <c r="R6200" i="38"/>
  <c r="M6201" i="38"/>
  <c r="S6200" i="38"/>
  <c r="O6200" i="38"/>
  <c r="N6200" i="38"/>
  <c r="P6200" i="38"/>
  <c r="Q6201" i="38"/>
  <c r="T6201" i="38"/>
  <c r="R6201" i="38"/>
  <c r="S6201" i="38"/>
  <c r="M6202" i="38"/>
  <c r="O6201" i="38"/>
  <c r="N6201" i="38"/>
  <c r="S6202" i="38"/>
  <c r="Q6202" i="38"/>
  <c r="R6202" i="38"/>
  <c r="T6202" i="38"/>
  <c r="M6203" i="38"/>
  <c r="O6202" i="38"/>
  <c r="N6202" i="38"/>
  <c r="P6202" i="38"/>
  <c r="P6201" i="38"/>
  <c r="M6204" i="38"/>
  <c r="T6203" i="38"/>
  <c r="R6203" i="38"/>
  <c r="S6203" i="38"/>
  <c r="Q6203" i="38"/>
  <c r="O6203" i="38"/>
  <c r="N6203" i="38"/>
  <c r="P6203" i="38"/>
  <c r="M6205" i="38"/>
  <c r="Q6204" i="38"/>
  <c r="T6204" i="38"/>
  <c r="R6204" i="38"/>
  <c r="S6204" i="38"/>
  <c r="O6204" i="38"/>
  <c r="N6204" i="38"/>
  <c r="P6204" i="38"/>
  <c r="T6205" i="38"/>
  <c r="M6206" i="38"/>
  <c r="R6205" i="38"/>
  <c r="Q6205" i="38"/>
  <c r="S6205" i="38"/>
  <c r="O6205" i="38"/>
  <c r="N6205" i="38"/>
  <c r="P6205" i="38"/>
  <c r="R6206" i="38"/>
  <c r="T6206" i="38"/>
  <c r="Q6206" i="38"/>
  <c r="S6206" i="38"/>
  <c r="M6207" i="38"/>
  <c r="O6206" i="38"/>
  <c r="P6206" i="38"/>
  <c r="N6206" i="38"/>
  <c r="T6207" i="38"/>
  <c r="S6207" i="38"/>
  <c r="M6208" i="38"/>
  <c r="R6207" i="38"/>
  <c r="Q6207" i="38"/>
  <c r="O6207" i="38"/>
  <c r="P6207" i="38"/>
  <c r="N6207" i="38"/>
  <c r="S6208" i="38"/>
  <c r="Q6208" i="38"/>
  <c r="R6208" i="38"/>
  <c r="T6208" i="38"/>
  <c r="M6209" i="38"/>
  <c r="O6208" i="38"/>
  <c r="P6208" i="38"/>
  <c r="N6208" i="38"/>
  <c r="R6209" i="38"/>
  <c r="Q6209" i="38"/>
  <c r="S6209" i="38"/>
  <c r="M6210" i="38"/>
  <c r="T6209" i="38"/>
  <c r="O6209" i="38"/>
  <c r="P6209" i="38"/>
  <c r="N6209" i="38"/>
  <c r="M6211" i="38"/>
  <c r="T6210" i="38"/>
  <c r="R6210" i="38"/>
  <c r="S6210" i="38"/>
  <c r="Q6210" i="38"/>
  <c r="O6210" i="38"/>
  <c r="N6210" i="38"/>
  <c r="P6210" i="38"/>
  <c r="R6211" i="38"/>
  <c r="Q6211" i="38"/>
  <c r="T6211" i="38"/>
  <c r="M6212" i="38"/>
  <c r="S6211" i="38"/>
  <c r="O6211" i="38"/>
  <c r="P6211" i="38"/>
  <c r="N6211" i="38"/>
  <c r="Q6212" i="38"/>
  <c r="M6213" i="38"/>
  <c r="R6212" i="38"/>
  <c r="S6212" i="38"/>
  <c r="T6212" i="38"/>
  <c r="O6212" i="38"/>
  <c r="P6212" i="38"/>
  <c r="N6212" i="38"/>
  <c r="Q6213" i="38"/>
  <c r="S6213" i="38"/>
  <c r="M6214" i="38"/>
  <c r="R6213" i="38"/>
  <c r="T6213" i="38"/>
  <c r="O6213" i="38"/>
  <c r="P6213" i="38"/>
  <c r="N6213" i="38"/>
  <c r="R6214" i="38"/>
  <c r="M6215" i="38"/>
  <c r="T6214" i="38"/>
  <c r="Q6214" i="38"/>
  <c r="S6214" i="38"/>
  <c r="O6214" i="38"/>
  <c r="P6214" i="38"/>
  <c r="N6214" i="38"/>
  <c r="Q6215" i="38"/>
  <c r="M6216" i="38"/>
  <c r="S6215" i="38"/>
  <c r="R6215" i="38"/>
  <c r="T6215" i="38"/>
  <c r="O6215" i="38"/>
  <c r="P6215" i="38"/>
  <c r="N6215" i="38"/>
  <c r="N6216" i="38"/>
  <c r="Q6216" i="38"/>
  <c r="R6216" i="38"/>
  <c r="T6216" i="38"/>
  <c r="S6216" i="38"/>
  <c r="M6217" i="38"/>
  <c r="O6216" i="38"/>
  <c r="P6216" i="38"/>
  <c r="S6217" i="38"/>
  <c r="M6218" i="38"/>
  <c r="T6217" i="38"/>
  <c r="R6217" i="38"/>
  <c r="Q6217" i="38"/>
  <c r="O6217" i="38"/>
  <c r="P6217" i="38"/>
  <c r="N6217" i="38"/>
  <c r="N6218" i="38"/>
  <c r="S6218" i="38"/>
  <c r="M6219" i="38"/>
  <c r="Q6218" i="38"/>
  <c r="T6218" i="38"/>
  <c r="R6218" i="38"/>
  <c r="O6218" i="38"/>
  <c r="P6218" i="38"/>
  <c r="S6219" i="38"/>
  <c r="T6219" i="38"/>
  <c r="R6219" i="38"/>
  <c r="Q6219" i="38"/>
  <c r="M6220" i="38"/>
  <c r="O6219" i="38"/>
  <c r="P6219" i="38"/>
  <c r="N6219" i="38"/>
  <c r="M6221" i="38"/>
  <c r="S6220" i="38"/>
  <c r="Q6220" i="38"/>
  <c r="R6220" i="38"/>
  <c r="T6220" i="38"/>
  <c r="O6220" i="38"/>
  <c r="P6220" i="38"/>
  <c r="N6220" i="38"/>
  <c r="N6221" i="38"/>
  <c r="T6221" i="38"/>
  <c r="R6221" i="38"/>
  <c r="Q6221" i="38"/>
  <c r="S6221" i="38"/>
  <c r="M6222" i="38"/>
  <c r="O6221" i="38"/>
  <c r="P6221" i="38"/>
  <c r="R6222" i="38"/>
  <c r="S6222" i="38"/>
  <c r="M6223" i="38"/>
  <c r="T6222" i="38"/>
  <c r="Q6222" i="38"/>
  <c r="O6222" i="38"/>
  <c r="P6222" i="38"/>
  <c r="N6222" i="38"/>
  <c r="R6223" i="38"/>
  <c r="M6224" i="38"/>
  <c r="T6223" i="38"/>
  <c r="S6223" i="38"/>
  <c r="Q6223" i="38"/>
  <c r="O6223" i="38"/>
  <c r="P6223" i="38"/>
  <c r="N6223" i="38"/>
  <c r="T6224" i="38"/>
  <c r="S6224" i="38"/>
  <c r="R6224" i="38"/>
  <c r="M6225" i="38"/>
  <c r="Q6224" i="38"/>
  <c r="O6224" i="38"/>
  <c r="P6224" i="38"/>
  <c r="N6224" i="38"/>
  <c r="M6226" i="38"/>
  <c r="Q6225" i="38"/>
  <c r="S6225" i="38"/>
  <c r="R6225" i="38"/>
  <c r="T6225" i="38"/>
  <c r="O6225" i="38"/>
  <c r="P6225" i="38"/>
  <c r="N6225" i="38"/>
  <c r="N6226" i="38"/>
  <c r="M6227" i="38"/>
  <c r="S6226" i="38"/>
  <c r="R6226" i="38"/>
  <c r="Q6226" i="38"/>
  <c r="T6226" i="38"/>
  <c r="O6226" i="38"/>
  <c r="P6226" i="38"/>
  <c r="T6227" i="38"/>
  <c r="Q6227" i="38"/>
  <c r="S6227" i="38"/>
  <c r="R6227" i="38"/>
  <c r="M6228" i="38"/>
  <c r="O6227" i="38"/>
  <c r="N6227" i="38"/>
  <c r="P6227" i="38"/>
  <c r="N6228" i="38"/>
  <c r="R6228" i="38"/>
  <c r="T6228" i="38"/>
  <c r="M6229" i="38"/>
  <c r="Q6228" i="38"/>
  <c r="S6228" i="38"/>
  <c r="O6228" i="38"/>
  <c r="P6228" i="38"/>
  <c r="M6230" i="38"/>
  <c r="R6229" i="38"/>
  <c r="T6229" i="38"/>
  <c r="Q6229" i="38"/>
  <c r="S6229" i="38"/>
  <c r="O6229" i="38"/>
  <c r="P6229" i="38"/>
  <c r="N6229" i="38"/>
  <c r="N6230" i="38"/>
  <c r="M6231" i="38"/>
  <c r="R6230" i="38"/>
  <c r="T6230" i="38"/>
  <c r="Q6230" i="38"/>
  <c r="S6230" i="38"/>
  <c r="O6230" i="38"/>
  <c r="P6230" i="38"/>
  <c r="M6232" i="38"/>
  <c r="T6231" i="38"/>
  <c r="Q6231" i="38"/>
  <c r="S6231" i="38"/>
  <c r="R6231" i="38"/>
  <c r="O6231" i="38"/>
  <c r="P6231" i="38"/>
  <c r="N6231" i="38"/>
  <c r="N6232" i="38"/>
  <c r="T6232" i="38"/>
  <c r="S6232" i="38"/>
  <c r="M6233" i="38"/>
  <c r="R6232" i="38"/>
  <c r="Q6232" i="38"/>
  <c r="O6232" i="38"/>
  <c r="P6232" i="38"/>
  <c r="M6234" i="38"/>
  <c r="S6233" i="38"/>
  <c r="T6233" i="38"/>
  <c r="R6233" i="38"/>
  <c r="Q6233" i="38"/>
  <c r="O6233" i="38"/>
  <c r="P6233" i="38"/>
  <c r="N6233" i="38"/>
  <c r="R6234" i="38"/>
  <c r="M6235" i="38"/>
  <c r="T6234" i="38"/>
  <c r="Q6234" i="38"/>
  <c r="S6234" i="38"/>
  <c r="O6234" i="38"/>
  <c r="N6234" i="38"/>
  <c r="P6234" i="38"/>
  <c r="T6235" i="38"/>
  <c r="M6236" i="38"/>
  <c r="S6235" i="38"/>
  <c r="R6235" i="38"/>
  <c r="Q6235" i="38"/>
  <c r="O6235" i="38"/>
  <c r="P6235" i="38"/>
  <c r="N6235" i="38"/>
  <c r="R6236" i="38"/>
  <c r="T6236" i="38"/>
  <c r="M6237" i="38"/>
  <c r="S6236" i="38"/>
  <c r="Q6236" i="38"/>
  <c r="O6236" i="38"/>
  <c r="P6236" i="38"/>
  <c r="N6236" i="38"/>
  <c r="S6237" i="38"/>
  <c r="R6237" i="38"/>
  <c r="Q6237" i="38"/>
  <c r="T6237" i="38"/>
  <c r="M6238" i="38"/>
  <c r="O6237" i="38"/>
  <c r="P6237" i="38"/>
  <c r="N6237" i="38"/>
  <c r="T6238" i="38"/>
  <c r="M6239" i="38"/>
  <c r="R6238" i="38"/>
  <c r="S6238" i="38"/>
  <c r="Q6238" i="38"/>
  <c r="O6238" i="38"/>
  <c r="N6238" i="38"/>
  <c r="P6238" i="38"/>
  <c r="R6239" i="38"/>
  <c r="Q6239" i="38"/>
  <c r="S6239" i="38"/>
  <c r="T6239" i="38"/>
  <c r="M6240" i="38"/>
  <c r="O6239" i="38"/>
  <c r="P6239" i="38"/>
  <c r="N6239" i="38"/>
  <c r="T6240" i="38"/>
  <c r="M6241" i="38"/>
  <c r="S6240" i="38"/>
  <c r="Q6240" i="38"/>
  <c r="R6240" i="38"/>
  <c r="O6240" i="38"/>
  <c r="P6240" i="38"/>
  <c r="N6240" i="38"/>
  <c r="Q6241" i="38"/>
  <c r="R6241" i="38"/>
  <c r="M6242" i="38"/>
  <c r="T6241" i="38"/>
  <c r="S6241" i="38"/>
  <c r="O6241" i="38"/>
  <c r="P6241" i="38"/>
  <c r="N6241" i="38"/>
  <c r="T6242" i="38"/>
  <c r="S6242" i="38"/>
  <c r="M6243" i="38"/>
  <c r="R6242" i="38"/>
  <c r="Q6242" i="38"/>
  <c r="O6242" i="38"/>
  <c r="P6242" i="38"/>
  <c r="N6242" i="38"/>
  <c r="M6244" i="38"/>
  <c r="R6243" i="38"/>
  <c r="T6243" i="38"/>
  <c r="Q6243" i="38"/>
  <c r="S6243" i="38"/>
  <c r="O6243" i="38"/>
  <c r="P6243" i="38"/>
  <c r="N6243" i="38"/>
  <c r="M6245" i="38"/>
  <c r="Q6244" i="38"/>
  <c r="T6244" i="38"/>
  <c r="S6244" i="38"/>
  <c r="R6244" i="38"/>
  <c r="O6244" i="38"/>
  <c r="P6244" i="38"/>
  <c r="N6244" i="38"/>
  <c r="S6245" i="38"/>
  <c r="Q6245" i="38"/>
  <c r="M6246" i="38"/>
  <c r="T6245" i="38"/>
  <c r="R6245" i="38"/>
  <c r="O6245" i="38"/>
  <c r="N6245" i="38"/>
  <c r="P6245" i="38"/>
  <c r="T6246" i="38"/>
  <c r="S6246" i="38"/>
  <c r="M6247" i="38"/>
  <c r="R6246" i="38"/>
  <c r="Q6246" i="38"/>
  <c r="O6246" i="38"/>
  <c r="N6246" i="38"/>
  <c r="T6247" i="38"/>
  <c r="M6248" i="38"/>
  <c r="Q6247" i="38"/>
  <c r="S6247" i="38"/>
  <c r="R6247" i="38"/>
  <c r="O6247" i="38"/>
  <c r="P6247" i="38"/>
  <c r="N6247" i="38"/>
  <c r="P6246" i="38"/>
  <c r="R6248" i="38"/>
  <c r="T6248" i="38"/>
  <c r="Q6248" i="38"/>
  <c r="M6249" i="38"/>
  <c r="S6248" i="38"/>
  <c r="O6248" i="38"/>
  <c r="N6248" i="38"/>
  <c r="P6248" i="38"/>
  <c r="R6249" i="38"/>
  <c r="M6250" i="38"/>
  <c r="T6249" i="38"/>
  <c r="Q6249" i="38"/>
  <c r="S6249" i="38"/>
  <c r="O6249" i="38"/>
  <c r="P6249" i="38"/>
  <c r="N6249" i="38"/>
  <c r="S6250" i="38"/>
  <c r="M6251" i="38"/>
  <c r="Q6250" i="38"/>
  <c r="R6250" i="38"/>
  <c r="T6250" i="38"/>
  <c r="O6250" i="38"/>
  <c r="N6250" i="38"/>
  <c r="P6250" i="38"/>
  <c r="R6251" i="38"/>
  <c r="Q6251" i="38"/>
  <c r="S6251" i="38"/>
  <c r="M6252" i="38"/>
  <c r="T6251" i="38"/>
  <c r="O6251" i="38"/>
  <c r="P6251" i="38"/>
  <c r="N6251" i="38"/>
  <c r="S6252" i="38"/>
  <c r="R6252" i="38"/>
  <c r="M6253" i="38"/>
  <c r="T6252" i="38"/>
  <c r="Q6252" i="38"/>
  <c r="O6252" i="38"/>
  <c r="P6252" i="38"/>
  <c r="N6252" i="38"/>
  <c r="R6253" i="38"/>
  <c r="Q6253" i="38"/>
  <c r="T6253" i="38"/>
  <c r="S6253" i="38"/>
  <c r="M6254" i="38"/>
  <c r="O6253" i="38"/>
  <c r="P6253" i="38"/>
  <c r="N6253" i="38"/>
  <c r="S6254" i="38"/>
  <c r="R6254" i="38"/>
  <c r="Q6254" i="38"/>
  <c r="M6255" i="38"/>
  <c r="T6254" i="38"/>
  <c r="O6254" i="38"/>
  <c r="P6254" i="38"/>
  <c r="N6254" i="38"/>
  <c r="Q6255" i="38"/>
  <c r="M6256" i="38"/>
  <c r="R6255" i="38"/>
  <c r="T6255" i="38"/>
  <c r="S6255" i="38"/>
  <c r="O6255" i="38"/>
  <c r="P6255" i="38"/>
  <c r="N6255" i="38"/>
  <c r="Q6256" i="38"/>
  <c r="R6256" i="38"/>
  <c r="M6257" i="38"/>
  <c r="S6256" i="38"/>
  <c r="T6256" i="38"/>
  <c r="O6256" i="38"/>
  <c r="P6256" i="38"/>
  <c r="N6256" i="38"/>
  <c r="R6257" i="38"/>
  <c r="M6258" i="38"/>
  <c r="T6257" i="38"/>
  <c r="Q6257" i="38"/>
  <c r="S6257" i="38"/>
  <c r="O6257" i="38"/>
  <c r="P6257" i="38"/>
  <c r="N6257" i="38"/>
  <c r="M6259" i="38"/>
  <c r="T6258" i="38"/>
  <c r="S6258" i="38"/>
  <c r="Q6258" i="38"/>
  <c r="R6258" i="38"/>
  <c r="O6258" i="38"/>
  <c r="P6258" i="38"/>
  <c r="N6258" i="38"/>
  <c r="R6259" i="38"/>
  <c r="M6260" i="38"/>
  <c r="Q6259" i="38"/>
  <c r="T6259" i="38"/>
  <c r="S6259" i="38"/>
  <c r="O6259" i="38"/>
  <c r="P6259" i="38"/>
  <c r="N6259" i="38"/>
  <c r="S6260" i="38"/>
  <c r="T6260" i="38"/>
  <c r="Q6260" i="38"/>
  <c r="R6260" i="38"/>
  <c r="M6261" i="38"/>
  <c r="O6260" i="38"/>
  <c r="P6260" i="38"/>
  <c r="N6260" i="38"/>
  <c r="M6262" i="38"/>
  <c r="S6261" i="38"/>
  <c r="Q6261" i="38"/>
  <c r="T6261" i="38"/>
  <c r="R6261" i="38"/>
  <c r="O6261" i="38"/>
  <c r="P6261" i="38"/>
  <c r="N6261" i="38"/>
  <c r="S6262" i="38"/>
  <c r="Q6262" i="38"/>
  <c r="T6262" i="38"/>
  <c r="M6263" i="38"/>
  <c r="R6262" i="38"/>
  <c r="O6262" i="38"/>
  <c r="N6262" i="38"/>
  <c r="P6262" i="38"/>
  <c r="Q6263" i="38"/>
  <c r="M6264" i="38"/>
  <c r="T6263" i="38"/>
  <c r="S6263" i="38"/>
  <c r="R6263" i="38"/>
  <c r="O6263" i="38"/>
  <c r="P6263" i="38"/>
  <c r="N6263" i="38"/>
  <c r="N6264" i="38"/>
  <c r="S6264" i="38"/>
  <c r="Q6264" i="38"/>
  <c r="R6264" i="38"/>
  <c r="T6264" i="38"/>
  <c r="M6265" i="38"/>
  <c r="O6264" i="38"/>
  <c r="P6264" i="38"/>
  <c r="S6265" i="38"/>
  <c r="Q6265" i="38"/>
  <c r="M6266" i="38"/>
  <c r="R6265" i="38"/>
  <c r="T6265" i="38"/>
  <c r="O6265" i="38"/>
  <c r="P6265" i="38"/>
  <c r="N6265" i="38"/>
  <c r="N6266" i="38"/>
  <c r="M6267" i="38"/>
  <c r="S6266" i="38"/>
  <c r="T6266" i="38"/>
  <c r="Q6266" i="38"/>
  <c r="R6266" i="38"/>
  <c r="O6266" i="38"/>
  <c r="P6266" i="38"/>
  <c r="M6268" i="38"/>
  <c r="R6267" i="38"/>
  <c r="T6267" i="38"/>
  <c r="S6267" i="38"/>
  <c r="Q6267" i="38"/>
  <c r="O6267" i="38"/>
  <c r="P6267" i="38"/>
  <c r="N6267" i="38"/>
  <c r="N6268" i="38"/>
  <c r="M6269" i="38"/>
  <c r="R6268" i="38"/>
  <c r="Q6268" i="38"/>
  <c r="T6268" i="38"/>
  <c r="S6268" i="38"/>
  <c r="O6268" i="38"/>
  <c r="P6268" i="38"/>
  <c r="S6269" i="38"/>
  <c r="M6270" i="38"/>
  <c r="Q6269" i="38"/>
  <c r="T6269" i="38"/>
  <c r="R6269" i="38"/>
  <c r="O6269" i="38"/>
  <c r="P6269" i="38"/>
  <c r="N6269" i="38"/>
  <c r="N6270" i="38"/>
  <c r="R6270" i="38"/>
  <c r="T6270" i="38"/>
  <c r="M6271" i="38"/>
  <c r="Q6270" i="38"/>
  <c r="S6270" i="38"/>
  <c r="O6270" i="38"/>
  <c r="P6270" i="38"/>
  <c r="Q6271" i="38"/>
  <c r="M6272" i="38"/>
  <c r="R6271" i="38"/>
  <c r="S6271" i="38"/>
  <c r="T6271" i="38"/>
  <c r="O6271" i="38"/>
  <c r="P6271" i="38"/>
  <c r="N6271" i="38"/>
  <c r="R6272" i="38"/>
  <c r="T6272" i="38"/>
  <c r="S6272" i="38"/>
  <c r="M6273" i="38"/>
  <c r="Q6272" i="38"/>
  <c r="O6272" i="38"/>
  <c r="P6272" i="38"/>
  <c r="N6272" i="38"/>
  <c r="M6274" i="38"/>
  <c r="T6273" i="38"/>
  <c r="Q6273" i="38"/>
  <c r="S6273" i="38"/>
  <c r="R6273" i="38"/>
  <c r="O6273" i="38"/>
  <c r="P6273" i="38"/>
  <c r="N6273" i="38"/>
  <c r="T6274" i="38"/>
  <c r="Q6274" i="38"/>
  <c r="S6274" i="38"/>
  <c r="M6275" i="38"/>
  <c r="R6274" i="38"/>
  <c r="O6274" i="38"/>
  <c r="P6274" i="38"/>
  <c r="N6274" i="38"/>
  <c r="N6275" i="38"/>
  <c r="Q6275" i="38"/>
  <c r="M6276" i="38"/>
  <c r="S6275" i="38"/>
  <c r="R6275" i="38"/>
  <c r="T6275" i="38"/>
  <c r="O6275" i="38"/>
  <c r="P6275" i="38"/>
  <c r="S6276" i="38"/>
  <c r="Q6276" i="38"/>
  <c r="R6276" i="38"/>
  <c r="T6276" i="38"/>
  <c r="M6277" i="38"/>
  <c r="O6276" i="38"/>
  <c r="P6276" i="38"/>
  <c r="N6276" i="38"/>
  <c r="N6277" i="38"/>
  <c r="Q6277" i="38"/>
  <c r="T6277" i="38"/>
  <c r="S6277" i="38"/>
  <c r="R6277" i="38"/>
  <c r="M6278" i="38"/>
  <c r="O6277" i="38"/>
  <c r="P6277" i="38"/>
  <c r="M6279" i="38"/>
  <c r="Q6278" i="38"/>
  <c r="S6278" i="38"/>
  <c r="T6278" i="38"/>
  <c r="R6278" i="38"/>
  <c r="O6278" i="38"/>
  <c r="P6278" i="38"/>
  <c r="N6278" i="38"/>
  <c r="N6279" i="38"/>
  <c r="R6279" i="38"/>
  <c r="T6279" i="38"/>
  <c r="S6279" i="38"/>
  <c r="Q6279" i="38"/>
  <c r="M6280" i="38"/>
  <c r="O6279" i="38"/>
  <c r="P6279" i="38"/>
  <c r="S6280" i="38"/>
  <c r="T6280" i="38"/>
  <c r="M6281" i="38"/>
  <c r="R6280" i="38"/>
  <c r="Q6280" i="38"/>
  <c r="O6280" i="38"/>
  <c r="P6280" i="38"/>
  <c r="N6280" i="38"/>
  <c r="N6281" i="38"/>
  <c r="R6281" i="38"/>
  <c r="M6282" i="38"/>
  <c r="T6281" i="38"/>
  <c r="Q6281" i="38"/>
  <c r="S6281" i="38"/>
  <c r="O6281" i="38"/>
  <c r="P6281" i="38"/>
  <c r="S6282" i="38"/>
  <c r="Q6282" i="38"/>
  <c r="M6283" i="38"/>
  <c r="R6282" i="38"/>
  <c r="T6282" i="38"/>
  <c r="O6282" i="38"/>
  <c r="P6282" i="38"/>
  <c r="N6282" i="38"/>
  <c r="N6283" i="38"/>
  <c r="R6283" i="38"/>
  <c r="Q6283" i="38"/>
  <c r="T6283" i="38"/>
  <c r="S6283" i="38"/>
  <c r="M6284" i="38"/>
  <c r="O6283" i="38"/>
  <c r="P6283" i="38"/>
  <c r="S6284" i="38"/>
  <c r="Q6284" i="38"/>
  <c r="T6284" i="38"/>
  <c r="R6284" i="38"/>
  <c r="M6285" i="38"/>
  <c r="O6284" i="38"/>
  <c r="P6284" i="38"/>
  <c r="N6284" i="38"/>
  <c r="N6285" i="38"/>
  <c r="T6285" i="38"/>
  <c r="Q6285" i="38"/>
  <c r="M6286" i="38"/>
  <c r="S6285" i="38"/>
  <c r="R6285" i="38"/>
  <c r="O6285" i="38"/>
  <c r="P6285" i="38"/>
  <c r="T6286" i="38"/>
  <c r="Q6286" i="38"/>
  <c r="R6286" i="38"/>
  <c r="S6286" i="38"/>
  <c r="M6287" i="38"/>
  <c r="O6286" i="38"/>
  <c r="P6286" i="38"/>
  <c r="N6286" i="38"/>
  <c r="S6287" i="38"/>
  <c r="Q6287" i="38"/>
  <c r="M6288" i="38"/>
  <c r="T6287" i="38"/>
  <c r="R6287" i="38"/>
  <c r="O6287" i="38"/>
  <c r="P6287" i="38"/>
  <c r="N6287" i="38"/>
  <c r="N6288" i="38"/>
  <c r="R6288" i="38"/>
  <c r="T6288" i="38"/>
  <c r="M6289" i="38"/>
  <c r="S6288" i="38"/>
  <c r="Q6288" i="38"/>
  <c r="O6288" i="38"/>
  <c r="P6288" i="38"/>
  <c r="M6290" i="38"/>
  <c r="S6289" i="38"/>
  <c r="R6289" i="38"/>
  <c r="Q6289" i="38"/>
  <c r="T6289" i="38"/>
  <c r="O6289" i="38"/>
  <c r="P6289" i="38"/>
  <c r="N6289" i="38"/>
  <c r="N6290" i="38"/>
  <c r="Q6290" i="38"/>
  <c r="R6290" i="38"/>
  <c r="T6290" i="38"/>
  <c r="S6290" i="38"/>
  <c r="M6291" i="38"/>
  <c r="O6290" i="38"/>
  <c r="P6290" i="38"/>
  <c r="M6292" i="38"/>
  <c r="R6291" i="38"/>
  <c r="Q6291" i="38"/>
  <c r="S6291" i="38"/>
  <c r="T6291" i="38"/>
  <c r="O6291" i="38"/>
  <c r="P6291" i="38"/>
  <c r="N6291" i="38"/>
  <c r="S6292" i="38"/>
  <c r="M6293" i="38"/>
  <c r="T6292" i="38"/>
  <c r="Q6292" i="38"/>
  <c r="R6292" i="38"/>
  <c r="O6292" i="38"/>
  <c r="N6292" i="38"/>
  <c r="P6292" i="38"/>
  <c r="R6293" i="38"/>
  <c r="S6293" i="38"/>
  <c r="M6294" i="38"/>
  <c r="Q6293" i="38"/>
  <c r="T6293" i="38"/>
  <c r="O6293" i="38"/>
  <c r="N6293" i="38"/>
  <c r="N6294" i="38"/>
  <c r="P6293" i="38"/>
  <c r="T6294" i="38"/>
  <c r="M6295" i="38"/>
  <c r="Q6294" i="38"/>
  <c r="S6294" i="38"/>
  <c r="R6294" i="38"/>
  <c r="O6294" i="38"/>
  <c r="P6294" i="38"/>
  <c r="S6295" i="38"/>
  <c r="T6295" i="38"/>
  <c r="Q6295" i="38"/>
  <c r="M6296" i="38"/>
  <c r="R6295" i="38"/>
  <c r="O6295" i="38"/>
  <c r="P6295" i="38"/>
  <c r="N6295" i="38"/>
  <c r="N6296" i="38"/>
  <c r="T6296" i="38"/>
  <c r="M6297" i="38"/>
  <c r="Q6296" i="38"/>
  <c r="S6296" i="38"/>
  <c r="R6296" i="38"/>
  <c r="O6296" i="38"/>
  <c r="P6296" i="38"/>
  <c r="R6297" i="38"/>
  <c r="Q6297" i="38"/>
  <c r="T6297" i="38"/>
  <c r="S6297" i="38"/>
  <c r="M6298" i="38"/>
  <c r="O6297" i="38"/>
  <c r="P6297" i="38"/>
  <c r="N6297" i="38"/>
  <c r="N6298" i="38"/>
  <c r="M6299" i="38"/>
  <c r="T6298" i="38"/>
  <c r="S6298" i="38"/>
  <c r="Q6298" i="38"/>
  <c r="R6298" i="38"/>
  <c r="O6298" i="38"/>
  <c r="P6298" i="38"/>
  <c r="T6299" i="38"/>
  <c r="Q6299" i="38"/>
  <c r="M6300" i="38"/>
  <c r="S6299" i="38"/>
  <c r="R6299" i="38"/>
  <c r="O6299" i="38"/>
  <c r="P6299" i="38"/>
  <c r="N6299" i="38"/>
  <c r="R6300" i="38"/>
  <c r="S6300" i="38"/>
  <c r="M6301" i="38"/>
  <c r="T6300" i="38"/>
  <c r="Q6300" i="38"/>
  <c r="O6300" i="38"/>
  <c r="P6300" i="38"/>
  <c r="N6300" i="38"/>
  <c r="T6301" i="38"/>
  <c r="M6302" i="38"/>
  <c r="S6301" i="38"/>
  <c r="R6301" i="38"/>
  <c r="Q6301" i="38"/>
  <c r="O6301" i="38"/>
  <c r="P6301" i="38"/>
  <c r="N6301" i="38"/>
  <c r="T6302" i="38"/>
  <c r="R6302" i="38"/>
  <c r="S6302" i="38"/>
  <c r="M6303" i="38"/>
  <c r="Q6302" i="38"/>
  <c r="O6302" i="38"/>
  <c r="P6302" i="38"/>
  <c r="N6302" i="38"/>
  <c r="Q6303" i="38"/>
  <c r="R6303" i="38"/>
  <c r="M6304" i="38"/>
  <c r="T6303" i="38"/>
  <c r="S6303" i="38"/>
  <c r="O6303" i="38"/>
  <c r="N6303" i="38"/>
  <c r="P6303" i="38"/>
  <c r="M6305" i="38"/>
  <c r="Q6304" i="38"/>
  <c r="S6304" i="38"/>
  <c r="R6304" i="38"/>
  <c r="T6304" i="38"/>
  <c r="O6304" i="38"/>
  <c r="N6304" i="38"/>
  <c r="S6305" i="38"/>
  <c r="M6306" i="38"/>
  <c r="Q6305" i="38"/>
  <c r="R6305" i="38"/>
  <c r="T6305" i="38"/>
  <c r="O6305" i="38"/>
  <c r="N6305" i="38"/>
  <c r="P6304" i="38"/>
  <c r="P6305" i="38"/>
  <c r="S6306" i="38"/>
  <c r="R6306" i="38"/>
  <c r="M6307" i="38"/>
  <c r="Q6306" i="38"/>
  <c r="T6306" i="38"/>
  <c r="O6306" i="38"/>
  <c r="N6306" i="38"/>
  <c r="Q6307" i="38"/>
  <c r="R6307" i="38"/>
  <c r="T6307" i="38"/>
  <c r="M6308" i="38"/>
  <c r="S6307" i="38"/>
  <c r="O6307" i="38"/>
  <c r="N6307" i="38"/>
  <c r="P6306" i="38"/>
  <c r="P6307" i="38"/>
  <c r="T6308" i="38"/>
  <c r="M6309" i="38"/>
  <c r="S6308" i="38"/>
  <c r="Q6308" i="38"/>
  <c r="R6308" i="38"/>
  <c r="O6308" i="38"/>
  <c r="N6308" i="38"/>
  <c r="P6308" i="38"/>
  <c r="S6309" i="38"/>
  <c r="T6309" i="38"/>
  <c r="Q6309" i="38"/>
  <c r="M6310" i="38"/>
  <c r="R6309" i="38"/>
  <c r="O6309" i="38"/>
  <c r="N6309" i="38"/>
  <c r="P6309" i="38"/>
  <c r="T6310" i="38"/>
  <c r="Q6310" i="38"/>
  <c r="S6310" i="38"/>
  <c r="R6310" i="38"/>
  <c r="M6311" i="38"/>
  <c r="O6310" i="38"/>
  <c r="N6310" i="38"/>
  <c r="T6311" i="38"/>
  <c r="S6311" i="38"/>
  <c r="M6312" i="38"/>
  <c r="R6311" i="38"/>
  <c r="Q6311" i="38"/>
  <c r="O6311" i="38"/>
  <c r="N6311" i="38"/>
  <c r="P6310" i="38"/>
  <c r="P6311" i="38"/>
  <c r="Q6312" i="38"/>
  <c r="S6312" i="38"/>
  <c r="R6312" i="38"/>
  <c r="T6312" i="38"/>
  <c r="M6313" i="38"/>
  <c r="O6312" i="38"/>
  <c r="N6312" i="38"/>
  <c r="S6313" i="38"/>
  <c r="Q6313" i="38"/>
  <c r="R6313" i="38"/>
  <c r="T6313" i="38"/>
  <c r="M6314" i="38"/>
  <c r="O6313" i="38"/>
  <c r="N6313" i="38"/>
  <c r="P6312" i="38"/>
  <c r="P6313" i="38"/>
  <c r="M6315" i="38"/>
  <c r="R6314" i="38"/>
  <c r="T6314" i="38"/>
  <c r="Q6314" i="38"/>
  <c r="S6314" i="38"/>
  <c r="O6314" i="38"/>
  <c r="P6314" i="38"/>
  <c r="N6314" i="38"/>
  <c r="M6316" i="38"/>
  <c r="Q6315" i="38"/>
  <c r="R6315" i="38"/>
  <c r="T6315" i="38"/>
  <c r="S6315" i="38"/>
  <c r="O6315" i="38"/>
  <c r="P6315" i="38"/>
  <c r="N6315" i="38"/>
  <c r="S6316" i="38"/>
  <c r="R6316" i="38"/>
  <c r="M6317" i="38"/>
  <c r="Q6316" i="38"/>
  <c r="T6316" i="38"/>
  <c r="O6316" i="38"/>
  <c r="P6316" i="38"/>
  <c r="N6316" i="38"/>
  <c r="Q6317" i="38"/>
  <c r="M6318" i="38"/>
  <c r="R6317" i="38"/>
  <c r="T6317" i="38"/>
  <c r="S6317" i="38"/>
  <c r="O6317" i="38"/>
  <c r="N6317" i="38"/>
  <c r="P6317" i="38"/>
  <c r="Q6318" i="38"/>
  <c r="M6319" i="38"/>
  <c r="T6318" i="38"/>
  <c r="R6318" i="38"/>
  <c r="S6318" i="38"/>
  <c r="O6318" i="38"/>
  <c r="P6318" i="38"/>
  <c r="N6318" i="38"/>
  <c r="R6319" i="38"/>
  <c r="M6320" i="38"/>
  <c r="T6319" i="38"/>
  <c r="S6319" i="38"/>
  <c r="Q6319" i="38"/>
  <c r="O6319" i="38"/>
  <c r="P6319" i="38"/>
  <c r="N6319" i="38"/>
  <c r="R6320" i="38"/>
  <c r="S6320" i="38"/>
  <c r="M6321" i="38"/>
  <c r="T6320" i="38"/>
  <c r="Q6320" i="38"/>
  <c r="O6320" i="38"/>
  <c r="P6320" i="38"/>
  <c r="N6320" i="38"/>
  <c r="S6321" i="38"/>
  <c r="R6321" i="38"/>
  <c r="Q6321" i="38"/>
  <c r="T6321" i="38"/>
  <c r="M6322" i="38"/>
  <c r="O6321" i="38"/>
  <c r="N6321" i="38"/>
  <c r="P6321" i="38"/>
  <c r="R6322" i="38"/>
  <c r="T6322" i="38"/>
  <c r="S6322" i="38"/>
  <c r="M6323" i="38"/>
  <c r="Q6322" i="38"/>
  <c r="O6322" i="38"/>
  <c r="N6322" i="38"/>
  <c r="P6322" i="38"/>
  <c r="S6323" i="38"/>
  <c r="T6323" i="38"/>
  <c r="Q6323" i="38"/>
  <c r="M6324" i="38"/>
  <c r="R6323" i="38"/>
  <c r="O6323" i="38"/>
  <c r="N6323" i="38"/>
  <c r="P6323" i="38"/>
  <c r="M6325" i="38"/>
  <c r="T6324" i="38"/>
  <c r="Q6324" i="38"/>
  <c r="S6324" i="38"/>
  <c r="R6324" i="38"/>
  <c r="O6324" i="38"/>
  <c r="N6324" i="38"/>
  <c r="Q6325" i="38"/>
  <c r="M6326" i="38"/>
  <c r="R6325" i="38"/>
  <c r="T6325" i="38"/>
  <c r="S6325" i="38"/>
  <c r="O6325" i="38"/>
  <c r="N6325" i="38"/>
  <c r="P6324" i="38"/>
  <c r="P6325" i="38"/>
  <c r="S6326" i="38"/>
  <c r="M6327" i="38"/>
  <c r="T6326" i="38"/>
  <c r="R6326" i="38"/>
  <c r="Q6326" i="38"/>
  <c r="O6326" i="38"/>
  <c r="N6326" i="38"/>
  <c r="P6326" i="38"/>
  <c r="Q6327" i="38"/>
  <c r="T6327" i="38"/>
  <c r="R6327" i="38"/>
  <c r="S6327" i="38"/>
  <c r="M6328" i="38"/>
  <c r="O6327" i="38"/>
  <c r="N6327" i="38"/>
  <c r="P6327" i="38"/>
  <c r="R6328" i="38"/>
  <c r="Q6328" i="38"/>
  <c r="M6329" i="38"/>
  <c r="S6328" i="38"/>
  <c r="T6328" i="38"/>
  <c r="O6328" i="38"/>
  <c r="N6328" i="38"/>
  <c r="P6328" i="38"/>
  <c r="M6330" i="38"/>
  <c r="T6329" i="38"/>
  <c r="R6329" i="38"/>
  <c r="S6329" i="38"/>
  <c r="Q6329" i="38"/>
  <c r="O6329" i="38"/>
  <c r="P6329" i="38"/>
  <c r="N6329" i="38"/>
  <c r="M6331" i="38"/>
  <c r="R6330" i="38"/>
  <c r="T6330" i="38"/>
  <c r="S6330" i="38"/>
  <c r="Q6330" i="38"/>
  <c r="O6330" i="38"/>
  <c r="P6330" i="38"/>
  <c r="N6330" i="38"/>
  <c r="R6331" i="38"/>
  <c r="Q6331" i="38"/>
  <c r="M6332" i="38"/>
  <c r="T6331" i="38"/>
  <c r="S6331" i="38"/>
  <c r="O6331" i="38"/>
  <c r="P6331" i="38"/>
  <c r="N6331" i="38"/>
  <c r="N6332" i="38"/>
  <c r="S6332" i="38"/>
  <c r="T6332" i="38"/>
  <c r="Q6332" i="38"/>
  <c r="R6332" i="38"/>
  <c r="M6333" i="38"/>
  <c r="O6332" i="38"/>
  <c r="P6332" i="38"/>
  <c r="M6334" i="38"/>
  <c r="T6333" i="38"/>
  <c r="Q6333" i="38"/>
  <c r="R6333" i="38"/>
  <c r="S6333" i="38"/>
  <c r="O6333" i="38"/>
  <c r="P6333" i="38"/>
  <c r="N6333" i="38"/>
  <c r="N6334" i="38"/>
  <c r="T6334" i="38"/>
  <c r="R6334" i="38"/>
  <c r="Q6334" i="38"/>
  <c r="S6334" i="38"/>
  <c r="M6335" i="38"/>
  <c r="O6334" i="38"/>
  <c r="P6334" i="38"/>
  <c r="Q6335" i="38"/>
  <c r="M6336" i="38"/>
  <c r="R6335" i="38"/>
  <c r="T6335" i="38"/>
  <c r="S6335" i="38"/>
  <c r="O6335" i="38"/>
  <c r="P6335" i="38"/>
  <c r="N6335" i="38"/>
  <c r="M6337" i="38"/>
  <c r="R6336" i="38"/>
  <c r="T6336" i="38"/>
  <c r="Q6336" i="38"/>
  <c r="S6336" i="38"/>
  <c r="O6336" i="38"/>
  <c r="P6336" i="38"/>
  <c r="N6336" i="38"/>
  <c r="S6337" i="38"/>
  <c r="M6338" i="38"/>
  <c r="Q6337" i="38"/>
  <c r="T6337" i="38"/>
  <c r="R6337" i="38"/>
  <c r="O6337" i="38"/>
  <c r="P6337" i="38"/>
  <c r="N6337" i="38"/>
  <c r="R6338" i="38"/>
  <c r="M6339" i="38"/>
  <c r="T6338" i="38"/>
  <c r="Q6338" i="38"/>
  <c r="S6338" i="38"/>
  <c r="O6338" i="38"/>
  <c r="P6338" i="38"/>
  <c r="N6338" i="38"/>
  <c r="M6340" i="38"/>
  <c r="T6339" i="38"/>
  <c r="R6339" i="38"/>
  <c r="S6339" i="38"/>
  <c r="Q6339" i="38"/>
  <c r="O6339" i="38"/>
  <c r="P6339" i="38"/>
  <c r="N6339" i="38"/>
  <c r="R6340" i="38"/>
  <c r="M6341" i="38"/>
  <c r="Q6340" i="38"/>
  <c r="T6340" i="38"/>
  <c r="S6340" i="38"/>
  <c r="O6340" i="38"/>
  <c r="P6340" i="38"/>
  <c r="N6340" i="38"/>
  <c r="Q6341" i="38"/>
  <c r="T6341" i="38"/>
  <c r="R6341" i="38"/>
  <c r="M6342" i="38"/>
  <c r="S6341" i="38"/>
  <c r="O6341" i="38"/>
  <c r="P6341" i="38"/>
  <c r="N6341" i="38"/>
  <c r="N6342" i="38"/>
  <c r="R6342" i="38"/>
  <c r="M6343" i="38"/>
  <c r="T6342" i="38"/>
  <c r="Q6342" i="38"/>
  <c r="S6342" i="38"/>
  <c r="O6342" i="38"/>
  <c r="P6342" i="38"/>
  <c r="M6344" i="38"/>
  <c r="R6343" i="38"/>
  <c r="Q6343" i="38"/>
  <c r="T6343" i="38"/>
  <c r="S6343" i="38"/>
  <c r="O6343" i="38"/>
  <c r="P6343" i="38"/>
  <c r="N6343" i="38"/>
  <c r="N6344" i="38"/>
  <c r="T6344" i="38"/>
  <c r="R6344" i="38"/>
  <c r="S6344" i="38"/>
  <c r="M6345" i="38"/>
  <c r="Q6344" i="38"/>
  <c r="O6344" i="38"/>
  <c r="P6344" i="38"/>
  <c r="S6345" i="38"/>
  <c r="M6346" i="38"/>
  <c r="Q6345" i="38"/>
  <c r="T6345" i="38"/>
  <c r="R6345" i="38"/>
  <c r="O6345" i="38"/>
  <c r="N6345" i="38"/>
  <c r="P6345" i="38"/>
  <c r="N6346" i="38"/>
  <c r="T6346" i="38"/>
  <c r="M6347" i="38"/>
  <c r="S6346" i="38"/>
  <c r="R6346" i="38"/>
  <c r="Q6346" i="38"/>
  <c r="O6346" i="38"/>
  <c r="P6346" i="38"/>
  <c r="S6347" i="38"/>
  <c r="Q6347" i="38"/>
  <c r="R6347" i="38"/>
  <c r="M6348" i="38"/>
  <c r="T6347" i="38"/>
  <c r="O6347" i="38"/>
  <c r="N6347" i="38"/>
  <c r="P6347" i="38"/>
  <c r="N6348" i="38"/>
  <c r="T6348" i="38"/>
  <c r="Q6348" i="38"/>
  <c r="M6349" i="38"/>
  <c r="S6348" i="38"/>
  <c r="R6348" i="38"/>
  <c r="O6348" i="38"/>
  <c r="P6348" i="38"/>
  <c r="M6350" i="38"/>
  <c r="T6349" i="38"/>
  <c r="R6349" i="38"/>
  <c r="S6349" i="38"/>
  <c r="Q6349" i="38"/>
  <c r="O6349" i="38"/>
  <c r="P6349" i="38"/>
  <c r="N6349" i="38"/>
  <c r="S6350" i="38"/>
  <c r="M6351" i="38"/>
  <c r="R6350" i="38"/>
  <c r="Q6350" i="38"/>
  <c r="T6350" i="38"/>
  <c r="O6350" i="38"/>
  <c r="P6350" i="38"/>
  <c r="N6350" i="38"/>
  <c r="T6351" i="38"/>
  <c r="S6351" i="38"/>
  <c r="Q6351" i="38"/>
  <c r="M6352" i="38"/>
  <c r="R6351" i="38"/>
  <c r="O6351" i="38"/>
  <c r="P6351" i="38"/>
  <c r="N6351" i="38"/>
  <c r="M6353" i="38"/>
  <c r="R6352" i="38"/>
  <c r="Q6352" i="38"/>
  <c r="T6352" i="38"/>
  <c r="S6352" i="38"/>
  <c r="O6352" i="38"/>
  <c r="P6352" i="38"/>
  <c r="N6352" i="38"/>
  <c r="R6353" i="38"/>
  <c r="T6353" i="38"/>
  <c r="Q6353" i="38"/>
  <c r="S6353" i="38"/>
  <c r="M6354" i="38"/>
  <c r="O6353" i="38"/>
  <c r="P6353" i="38"/>
  <c r="N6353" i="38"/>
  <c r="S6354" i="38"/>
  <c r="T6354" i="38"/>
  <c r="M6355" i="38"/>
  <c r="R6354" i="38"/>
  <c r="Q6354" i="38"/>
  <c r="O6354" i="38"/>
  <c r="N6354" i="38"/>
  <c r="P6354" i="38"/>
  <c r="T6355" i="38"/>
  <c r="S6355" i="38"/>
  <c r="M6356" i="38"/>
  <c r="Q6355" i="38"/>
  <c r="R6355" i="38"/>
  <c r="O6355" i="38"/>
  <c r="N6355" i="38"/>
  <c r="M6357" i="38"/>
  <c r="T6356" i="38"/>
  <c r="Q6356" i="38"/>
  <c r="S6356" i="38"/>
  <c r="R6356" i="38"/>
  <c r="O6356" i="38"/>
  <c r="N6356" i="38"/>
  <c r="P6355" i="38"/>
  <c r="P6356" i="38"/>
  <c r="T6357" i="38"/>
  <c r="Q6357" i="38"/>
  <c r="S6357" i="38"/>
  <c r="M6358" i="38"/>
  <c r="R6357" i="38"/>
  <c r="O6357" i="38"/>
  <c r="N6357" i="38"/>
  <c r="P6357" i="38"/>
  <c r="R6358" i="38"/>
  <c r="S6358" i="38"/>
  <c r="T6358" i="38"/>
  <c r="M6359" i="38"/>
  <c r="Q6358" i="38"/>
  <c r="O6358" i="38"/>
  <c r="N6358" i="38"/>
  <c r="P6358" i="38"/>
  <c r="Q6359" i="38"/>
  <c r="T6359" i="38"/>
  <c r="R6359" i="38"/>
  <c r="S6359" i="38"/>
  <c r="M6360" i="38"/>
  <c r="O6359" i="38"/>
  <c r="N6359" i="38"/>
  <c r="T6360" i="38"/>
  <c r="R6360" i="38"/>
  <c r="S6360" i="38"/>
  <c r="M6361" i="38"/>
  <c r="Q6360" i="38"/>
  <c r="O6360" i="38"/>
  <c r="N6360" i="38"/>
  <c r="P6359" i="38"/>
  <c r="P6360" i="38"/>
  <c r="S6361" i="38"/>
  <c r="T6361" i="38"/>
  <c r="M6362" i="38"/>
  <c r="R6361" i="38"/>
  <c r="Q6361" i="38"/>
  <c r="O6361" i="38"/>
  <c r="N6361" i="38"/>
  <c r="P6361" i="38"/>
  <c r="M6363" i="38"/>
  <c r="R6362" i="38"/>
  <c r="Q6362" i="38"/>
  <c r="S6362" i="38"/>
  <c r="T6362" i="38"/>
  <c r="O6362" i="38"/>
  <c r="N6362" i="38"/>
  <c r="P6362" i="38"/>
  <c r="T6363" i="38"/>
  <c r="Q6363" i="38"/>
  <c r="M6364" i="38"/>
  <c r="S6363" i="38"/>
  <c r="R6363" i="38"/>
  <c r="O6363" i="38"/>
  <c r="N6363" i="38"/>
  <c r="S6364" i="38"/>
  <c r="M6365" i="38"/>
  <c r="T6364" i="38"/>
  <c r="Q6364" i="38"/>
  <c r="R6364" i="38"/>
  <c r="O6364" i="38"/>
  <c r="N6364" i="38"/>
  <c r="P6364" i="38"/>
  <c r="P6363" i="38"/>
  <c r="Q6365" i="38"/>
  <c r="M6366" i="38"/>
  <c r="R6365" i="38"/>
  <c r="T6365" i="38"/>
  <c r="S6365" i="38"/>
  <c r="O6365" i="38"/>
  <c r="N6365" i="38"/>
  <c r="P6365" i="38"/>
  <c r="M6367" i="38"/>
  <c r="T6366" i="38"/>
  <c r="Q6366" i="38"/>
  <c r="R6366" i="38"/>
  <c r="S6366" i="38"/>
  <c r="O6366" i="38"/>
  <c r="N6366" i="38"/>
  <c r="P6366" i="38"/>
  <c r="M6368" i="38"/>
  <c r="R6367" i="38"/>
  <c r="T6367" i="38"/>
  <c r="Q6367" i="38"/>
  <c r="S6367" i="38"/>
  <c r="O6367" i="38"/>
  <c r="P6367" i="38"/>
  <c r="N6367" i="38"/>
  <c r="R6368" i="38"/>
  <c r="M6369" i="38"/>
  <c r="S6368" i="38"/>
  <c r="T6368" i="38"/>
  <c r="Q6368" i="38"/>
  <c r="O6368" i="38"/>
  <c r="N6368" i="38"/>
  <c r="P6368" i="38"/>
  <c r="N6369" i="38"/>
  <c r="S6369" i="38"/>
  <c r="Q6369" i="38"/>
  <c r="M6370" i="38"/>
  <c r="T6369" i="38"/>
  <c r="R6369" i="38"/>
  <c r="O6369" i="38"/>
  <c r="P6369" i="38"/>
  <c r="S6370" i="38"/>
  <c r="M6371" i="38"/>
  <c r="R6370" i="38"/>
  <c r="Q6370" i="38"/>
  <c r="T6370" i="38"/>
  <c r="O6370" i="38"/>
  <c r="P6370" i="38"/>
  <c r="N6370" i="38"/>
  <c r="N6371" i="38"/>
  <c r="M6372" i="38"/>
  <c r="R6371" i="38"/>
  <c r="T6371" i="38"/>
  <c r="Q6371" i="38"/>
  <c r="S6371" i="38"/>
  <c r="O6371" i="38"/>
  <c r="P6371" i="38"/>
  <c r="T6372" i="38"/>
  <c r="Q6372" i="38"/>
  <c r="S6372" i="38"/>
  <c r="R6372" i="38"/>
  <c r="M6373" i="38"/>
  <c r="O6372" i="38"/>
  <c r="P6372" i="38"/>
  <c r="N6372" i="38"/>
  <c r="Q6373" i="38"/>
  <c r="T6373" i="38"/>
  <c r="M6374" i="38"/>
  <c r="R6373" i="38"/>
  <c r="S6373" i="38"/>
  <c r="O6373" i="38"/>
  <c r="P6373" i="38"/>
  <c r="N6373" i="38"/>
  <c r="N6374" i="38"/>
  <c r="S6374" i="38"/>
  <c r="Q6374" i="38"/>
  <c r="M6375" i="38"/>
  <c r="R6374" i="38"/>
  <c r="T6374" i="38"/>
  <c r="O6374" i="38"/>
  <c r="P6374" i="38"/>
  <c r="T6375" i="38"/>
  <c r="Q6375" i="38"/>
  <c r="R6375" i="38"/>
  <c r="S6375" i="38"/>
  <c r="M6376" i="38"/>
  <c r="O6375" i="38"/>
  <c r="P6375" i="38"/>
  <c r="N6375" i="38"/>
  <c r="S6376" i="38"/>
  <c r="M6377" i="38"/>
  <c r="T6376" i="38"/>
  <c r="Q6376" i="38"/>
  <c r="R6376" i="38"/>
  <c r="O6376" i="38"/>
  <c r="N6376" i="38"/>
  <c r="P6376" i="38"/>
  <c r="N6377" i="38"/>
  <c r="S6377" i="38"/>
  <c r="T6377" i="38"/>
  <c r="M6378" i="38"/>
  <c r="R6377" i="38"/>
  <c r="Q6377" i="38"/>
  <c r="O6377" i="38"/>
  <c r="P6377" i="38"/>
  <c r="S6378" i="38"/>
  <c r="R6378" i="38"/>
  <c r="M6379" i="38"/>
  <c r="Q6378" i="38"/>
  <c r="T6378" i="38"/>
  <c r="O6378" i="38"/>
  <c r="P6378" i="38"/>
  <c r="N6378" i="38"/>
  <c r="N6379" i="38"/>
  <c r="S6379" i="38"/>
  <c r="R6379" i="38"/>
  <c r="Q6379" i="38"/>
  <c r="T6379" i="38"/>
  <c r="M6380" i="38"/>
  <c r="N6380" i="38"/>
  <c r="O6379" i="38"/>
  <c r="P6379" i="38"/>
  <c r="S6380" i="38"/>
  <c r="R6380" i="38"/>
  <c r="T6380" i="38"/>
  <c r="M6381" i="38"/>
  <c r="Q6380" i="38"/>
  <c r="O6380" i="38"/>
  <c r="P6380" i="38"/>
  <c r="Q6381" i="38"/>
  <c r="T6381" i="38"/>
  <c r="M6382" i="38"/>
  <c r="S6381" i="38"/>
  <c r="R6381" i="38"/>
  <c r="O6381" i="38"/>
  <c r="P6381" i="38"/>
  <c r="N6381" i="38"/>
  <c r="N6382" i="38"/>
  <c r="Q6382" i="38"/>
  <c r="S6382" i="38"/>
  <c r="M6383" i="38"/>
  <c r="T6382" i="38"/>
  <c r="R6382" i="38"/>
  <c r="O6382" i="38"/>
  <c r="P6382" i="38"/>
  <c r="Q6383" i="38"/>
  <c r="M6384" i="38"/>
  <c r="T6383" i="38"/>
  <c r="S6383" i="38"/>
  <c r="R6383" i="38"/>
  <c r="O6383" i="38"/>
  <c r="P6383" i="38"/>
  <c r="N6383" i="38"/>
  <c r="T6384" i="38"/>
  <c r="S6384" i="38"/>
  <c r="M6385" i="38"/>
  <c r="Q6384" i="38"/>
  <c r="R6384" i="38"/>
  <c r="O6384" i="38"/>
  <c r="P6384" i="38"/>
  <c r="N6384" i="38"/>
  <c r="M6386" i="38"/>
  <c r="R6385" i="38"/>
  <c r="Q6385" i="38"/>
  <c r="T6385" i="38"/>
  <c r="S6385" i="38"/>
  <c r="O6385" i="38"/>
  <c r="P6385" i="38"/>
  <c r="N6385" i="38"/>
  <c r="N6386" i="38"/>
  <c r="Q6386" i="38"/>
  <c r="S6386" i="38"/>
  <c r="M6387" i="38"/>
  <c r="T6386" i="38"/>
  <c r="R6386" i="38"/>
  <c r="O6386" i="38"/>
  <c r="P6386" i="38"/>
  <c r="M6388" i="38"/>
  <c r="S6387" i="38"/>
  <c r="T6387" i="38"/>
  <c r="R6387" i="38"/>
  <c r="Q6387" i="38"/>
  <c r="O6387" i="38"/>
  <c r="P6387" i="38"/>
  <c r="N6387" i="38"/>
  <c r="N6388" i="38"/>
  <c r="T6388" i="38"/>
  <c r="Q6388" i="38"/>
  <c r="R6388" i="38"/>
  <c r="S6388" i="38"/>
  <c r="M6389" i="38"/>
  <c r="O6388" i="38"/>
  <c r="P6388" i="38"/>
  <c r="T6389" i="38"/>
  <c r="Q6389" i="38"/>
  <c r="S6389" i="38"/>
  <c r="M6390" i="38"/>
  <c r="R6389" i="38"/>
  <c r="O6389" i="38"/>
  <c r="P6389" i="38"/>
  <c r="N6389" i="38"/>
  <c r="N6390" i="38"/>
  <c r="Q6390" i="38"/>
  <c r="R6390" i="38"/>
  <c r="T6390" i="38"/>
  <c r="S6390" i="38"/>
  <c r="M6391" i="38"/>
  <c r="O6390" i="38"/>
  <c r="P6390" i="38"/>
  <c r="R6391" i="38"/>
  <c r="S6391" i="38"/>
  <c r="Q6391" i="38"/>
  <c r="T6391" i="38"/>
  <c r="M6392" i="38"/>
  <c r="O6391" i="38"/>
  <c r="P6391" i="38"/>
  <c r="N6391" i="38"/>
  <c r="N6392" i="38"/>
  <c r="S6392" i="38"/>
  <c r="Q6392" i="38"/>
  <c r="T6392" i="38"/>
  <c r="R6392" i="38"/>
  <c r="M6393" i="38"/>
  <c r="O6392" i="38"/>
  <c r="P6392" i="38"/>
  <c r="R6393" i="38"/>
  <c r="Q6393" i="38"/>
  <c r="T6393" i="38"/>
  <c r="S6393" i="38"/>
  <c r="M6394" i="38"/>
  <c r="O6393" i="38"/>
  <c r="P6393" i="38"/>
  <c r="N6393" i="38"/>
  <c r="M6395" i="38"/>
  <c r="R6394" i="38"/>
  <c r="S6394" i="38"/>
  <c r="Q6394" i="38"/>
  <c r="T6394" i="38"/>
  <c r="O6394" i="38"/>
  <c r="P6394" i="38"/>
  <c r="N6394" i="38"/>
  <c r="Q6395" i="38"/>
  <c r="S6395" i="38"/>
  <c r="M6396" i="38"/>
  <c r="T6395" i="38"/>
  <c r="R6395" i="38"/>
  <c r="O6395" i="38"/>
  <c r="P6395" i="38"/>
  <c r="N6395" i="38"/>
  <c r="M6397" i="38"/>
  <c r="R6396" i="38"/>
  <c r="T6396" i="38"/>
  <c r="Q6396" i="38"/>
  <c r="S6396" i="38"/>
  <c r="O6396" i="38"/>
  <c r="P6396" i="38"/>
  <c r="N6396" i="38"/>
  <c r="R6397" i="38"/>
  <c r="Q6397" i="38"/>
  <c r="T6397" i="38"/>
  <c r="M6398" i="38"/>
  <c r="S6397" i="38"/>
  <c r="O6397" i="38"/>
  <c r="P6397" i="38"/>
  <c r="N6397" i="38"/>
  <c r="T6398" i="38"/>
  <c r="S6398" i="38"/>
  <c r="M6399" i="38"/>
  <c r="R6398" i="38"/>
  <c r="Q6398" i="38"/>
  <c r="O6398" i="38"/>
  <c r="N6398" i="38"/>
  <c r="P6398" i="38"/>
  <c r="S6399" i="38"/>
  <c r="M6400" i="38"/>
  <c r="R6399" i="38"/>
  <c r="Q6399" i="38"/>
  <c r="T6399" i="38"/>
  <c r="O6399" i="38"/>
  <c r="P6399" i="38"/>
  <c r="N6399" i="38"/>
  <c r="Q6400" i="38"/>
  <c r="R6400" i="38"/>
  <c r="T6400" i="38"/>
  <c r="M6401" i="38"/>
  <c r="S6400" i="38"/>
  <c r="O6400" i="38"/>
  <c r="N6400" i="38"/>
  <c r="P6400" i="38"/>
  <c r="M6402" i="38"/>
  <c r="T6401" i="38"/>
  <c r="R6401" i="38"/>
  <c r="S6401" i="38"/>
  <c r="Q6401" i="38"/>
  <c r="O6401" i="38"/>
  <c r="P6401" i="38"/>
  <c r="N6401" i="38"/>
  <c r="Q6402" i="38"/>
  <c r="T6402" i="38"/>
  <c r="R6402" i="38"/>
  <c r="S6402" i="38"/>
  <c r="M6403" i="38"/>
  <c r="O6402" i="38"/>
  <c r="N6402" i="38"/>
  <c r="P6402" i="38"/>
  <c r="S6403" i="38"/>
  <c r="Q6403" i="38"/>
  <c r="T6403" i="38"/>
  <c r="R6403" i="38"/>
  <c r="M6404" i="38"/>
  <c r="O6403" i="38"/>
  <c r="P6403" i="38"/>
  <c r="N6403" i="38"/>
  <c r="R6404" i="38"/>
  <c r="M6405" i="38"/>
  <c r="T6404" i="38"/>
  <c r="S6404" i="38"/>
  <c r="Q6404" i="38"/>
  <c r="O6404" i="38"/>
  <c r="P6404" i="38"/>
  <c r="N6404" i="38"/>
  <c r="S6405" i="38"/>
  <c r="R6405" i="38"/>
  <c r="M6406" i="38"/>
  <c r="Q6405" i="38"/>
  <c r="T6405" i="38"/>
  <c r="O6405" i="38"/>
  <c r="P6405" i="38"/>
  <c r="N6405" i="38"/>
  <c r="Q6406" i="38"/>
  <c r="T6406" i="38"/>
  <c r="M6407" i="38"/>
  <c r="R6406" i="38"/>
  <c r="S6406" i="38"/>
  <c r="O6406" i="38"/>
  <c r="P6406" i="38"/>
  <c r="N6406" i="38"/>
  <c r="M6408" i="38"/>
  <c r="R6407" i="38"/>
  <c r="Q6407" i="38"/>
  <c r="T6407" i="38"/>
  <c r="S6407" i="38"/>
  <c r="O6407" i="38"/>
  <c r="P6407" i="38"/>
  <c r="N6407" i="38"/>
  <c r="M6409" i="38"/>
  <c r="S6408" i="38"/>
  <c r="T6408" i="38"/>
  <c r="Q6408" i="38"/>
  <c r="R6408" i="38"/>
  <c r="O6408" i="38"/>
  <c r="P6408" i="38"/>
  <c r="N6408" i="38"/>
  <c r="R6409" i="38"/>
  <c r="Q6409" i="38"/>
  <c r="T6409" i="38"/>
  <c r="S6409" i="38"/>
  <c r="M6410" i="38"/>
  <c r="O6409" i="38"/>
  <c r="P6409" i="38"/>
  <c r="N6409" i="38"/>
  <c r="T6410" i="38"/>
  <c r="S6410" i="38"/>
  <c r="Q6410" i="38"/>
  <c r="R6410" i="38"/>
  <c r="M6411" i="38"/>
  <c r="O6410" i="38"/>
  <c r="P6410" i="38"/>
  <c r="N6410" i="38"/>
  <c r="T6411" i="38"/>
  <c r="Q6411" i="38"/>
  <c r="M6412" i="38"/>
  <c r="S6411" i="38"/>
  <c r="R6411" i="38"/>
  <c r="O6411" i="38"/>
  <c r="P6411" i="38"/>
  <c r="N6411" i="38"/>
  <c r="Q6412" i="38"/>
  <c r="R6412" i="38"/>
  <c r="T6412" i="38"/>
  <c r="M6413" i="38"/>
  <c r="S6412" i="38"/>
  <c r="O6412" i="38"/>
  <c r="P6412" i="38"/>
  <c r="N6412" i="38"/>
  <c r="Q6413" i="38"/>
  <c r="M6414" i="38"/>
  <c r="T6413" i="38"/>
  <c r="R6413" i="38"/>
  <c r="S6413" i="38"/>
  <c r="O6413" i="38"/>
  <c r="N6413" i="38"/>
  <c r="P6413" i="38"/>
  <c r="N6414" i="38"/>
  <c r="Q6414" i="38"/>
  <c r="T6414" i="38"/>
  <c r="S6414" i="38"/>
  <c r="R6414" i="38"/>
  <c r="M6415" i="38"/>
  <c r="O6414" i="38"/>
  <c r="P6414" i="38"/>
  <c r="Q6415" i="38"/>
  <c r="M6416" i="38"/>
  <c r="T6415" i="38"/>
  <c r="S6415" i="38"/>
  <c r="R6415" i="38"/>
  <c r="O6415" i="38"/>
  <c r="P6415" i="38"/>
  <c r="N6415" i="38"/>
  <c r="N6416" i="38"/>
  <c r="R6416" i="38"/>
  <c r="M6417" i="38"/>
  <c r="Q6416" i="38"/>
  <c r="T6416" i="38"/>
  <c r="S6416" i="38"/>
  <c r="O6416" i="38"/>
  <c r="P6416" i="38"/>
  <c r="M6418" i="38"/>
  <c r="T6417" i="38"/>
  <c r="Q6417" i="38"/>
  <c r="R6417" i="38"/>
  <c r="S6417" i="38"/>
  <c r="O6417" i="38"/>
  <c r="P6417" i="38"/>
  <c r="N6417" i="38"/>
  <c r="R6418" i="38"/>
  <c r="T6418" i="38"/>
  <c r="M6419" i="38"/>
  <c r="Q6418" i="38"/>
  <c r="S6418" i="38"/>
  <c r="O6418" i="38"/>
  <c r="P6418" i="38"/>
  <c r="N6418" i="38"/>
  <c r="M6420" i="38"/>
  <c r="Q6419" i="38"/>
  <c r="T6419" i="38"/>
  <c r="S6419" i="38"/>
  <c r="R6419" i="38"/>
  <c r="O6419" i="38"/>
  <c r="P6419" i="38"/>
  <c r="N6419" i="38"/>
  <c r="N6420" i="38"/>
  <c r="R6420" i="38"/>
  <c r="S6420" i="38"/>
  <c r="T6420" i="38"/>
  <c r="M6421" i="38"/>
  <c r="Q6420" i="38"/>
  <c r="O6420" i="38"/>
  <c r="P6420" i="38"/>
  <c r="Q6421" i="38"/>
  <c r="T6421" i="38"/>
  <c r="S6421" i="38"/>
  <c r="M6422" i="38"/>
  <c r="R6421" i="38"/>
  <c r="O6421" i="38"/>
  <c r="P6421" i="38"/>
  <c r="N6421" i="38"/>
  <c r="M6423" i="38"/>
  <c r="Q6422" i="38"/>
  <c r="T6422" i="38"/>
  <c r="S6422" i="38"/>
  <c r="R6422" i="38"/>
  <c r="O6422" i="38"/>
  <c r="P6422" i="38"/>
  <c r="N6422" i="38"/>
  <c r="S6423" i="38"/>
  <c r="M6424" i="38"/>
  <c r="R6423" i="38"/>
  <c r="T6423" i="38"/>
  <c r="Q6423" i="38"/>
  <c r="O6423" i="38"/>
  <c r="N6423" i="38"/>
  <c r="P6423" i="38"/>
  <c r="N6424" i="38"/>
  <c r="T6424" i="38"/>
  <c r="Q6424" i="38"/>
  <c r="R6424" i="38"/>
  <c r="S6424" i="38"/>
  <c r="M6425" i="38"/>
  <c r="O6424" i="38"/>
  <c r="P6424" i="38"/>
  <c r="T6425" i="38"/>
  <c r="R6425" i="38"/>
  <c r="Q6425" i="38"/>
  <c r="M6426" i="38"/>
  <c r="S6425" i="38"/>
  <c r="O6425" i="38"/>
  <c r="N6425" i="38"/>
  <c r="P6425" i="38"/>
  <c r="N6426" i="38"/>
  <c r="Q6426" i="38"/>
  <c r="R6426" i="38"/>
  <c r="T6426" i="38"/>
  <c r="M6427" i="38"/>
  <c r="S6426" i="38"/>
  <c r="O6426" i="38"/>
  <c r="P6426" i="38"/>
  <c r="R6427" i="38"/>
  <c r="S6427" i="38"/>
  <c r="Q6427" i="38"/>
  <c r="T6427" i="38"/>
  <c r="M6428" i="38"/>
  <c r="O6427" i="38"/>
  <c r="P6427" i="38"/>
  <c r="N6427" i="38"/>
  <c r="N6428" i="38"/>
  <c r="R6428" i="38"/>
  <c r="M6429" i="38"/>
  <c r="T6428" i="38"/>
  <c r="S6428" i="38"/>
  <c r="Q6428" i="38"/>
  <c r="O6428" i="38"/>
  <c r="P6428" i="38"/>
  <c r="M6430" i="38"/>
  <c r="S6429" i="38"/>
  <c r="Q6429" i="38"/>
  <c r="R6429" i="38"/>
  <c r="T6429" i="38"/>
  <c r="O6429" i="38"/>
  <c r="P6429" i="38"/>
  <c r="N6429" i="38"/>
  <c r="N6430" i="38"/>
  <c r="T6430" i="38"/>
  <c r="Q6430" i="38"/>
  <c r="S6430" i="38"/>
  <c r="M6431" i="38"/>
  <c r="R6430" i="38"/>
  <c r="O6430" i="38"/>
  <c r="P6430" i="38"/>
  <c r="R6431" i="38"/>
  <c r="T6431" i="38"/>
  <c r="M6432" i="38"/>
  <c r="Q6431" i="38"/>
  <c r="S6431" i="38"/>
  <c r="O6431" i="38"/>
  <c r="N6431" i="38"/>
  <c r="P6431" i="38"/>
  <c r="M6433" i="38"/>
  <c r="S6432" i="38"/>
  <c r="R6432" i="38"/>
  <c r="T6432" i="38"/>
  <c r="Q6432" i="38"/>
  <c r="O6432" i="38"/>
  <c r="N6432" i="38"/>
  <c r="P6432" i="38"/>
  <c r="T6433" i="38"/>
  <c r="M6434" i="38"/>
  <c r="R6433" i="38"/>
  <c r="Q6433" i="38"/>
  <c r="S6433" i="38"/>
  <c r="O6433" i="38"/>
  <c r="P6433" i="38"/>
  <c r="N6433" i="38"/>
  <c r="S6434" i="38"/>
  <c r="R6434" i="38"/>
  <c r="Q6434" i="38"/>
  <c r="T6434" i="38"/>
  <c r="M6435" i="38"/>
  <c r="O6434" i="38"/>
  <c r="P6434" i="38"/>
  <c r="N6434" i="38"/>
  <c r="R6435" i="38"/>
  <c r="S6435" i="38"/>
  <c r="M6436" i="38"/>
  <c r="Q6435" i="38"/>
  <c r="T6435" i="38"/>
  <c r="O6435" i="38"/>
  <c r="P6435" i="38"/>
  <c r="N6435" i="38"/>
  <c r="T6436" i="38"/>
  <c r="R6436" i="38"/>
  <c r="M6437" i="38"/>
  <c r="Q6436" i="38"/>
  <c r="S6436" i="38"/>
  <c r="O6436" i="38"/>
  <c r="P6436" i="38"/>
  <c r="N6436" i="38"/>
  <c r="R6437" i="38"/>
  <c r="T6437" i="38"/>
  <c r="S6437" i="38"/>
  <c r="Q6437" i="38"/>
  <c r="M6438" i="38"/>
  <c r="O6437" i="38"/>
  <c r="P6437" i="38"/>
  <c r="N6437" i="38"/>
  <c r="M6439" i="38"/>
  <c r="Q6438" i="38"/>
  <c r="S6438" i="38"/>
  <c r="R6438" i="38"/>
  <c r="T6438" i="38"/>
  <c r="O6438" i="38"/>
  <c r="P6438" i="38"/>
  <c r="N6438" i="38"/>
  <c r="R6439" i="38"/>
  <c r="M6440" i="38"/>
  <c r="T6439" i="38"/>
  <c r="S6439" i="38"/>
  <c r="Q6439" i="38"/>
  <c r="O6439" i="38"/>
  <c r="N6439" i="38"/>
  <c r="P6439" i="38"/>
  <c r="M6441" i="38"/>
  <c r="T6440" i="38"/>
  <c r="R6440" i="38"/>
  <c r="Q6440" i="38"/>
  <c r="S6440" i="38"/>
  <c r="O6440" i="38"/>
  <c r="N6440" i="38"/>
  <c r="P6440" i="38"/>
  <c r="S6441" i="38"/>
  <c r="M6442" i="38"/>
  <c r="T6441" i="38"/>
  <c r="R6441" i="38"/>
  <c r="Q6441" i="38"/>
  <c r="O6441" i="38"/>
  <c r="P6441" i="38"/>
  <c r="N6441" i="38"/>
  <c r="M6443" i="38"/>
  <c r="T6442" i="38"/>
  <c r="R6442" i="38"/>
  <c r="S6442" i="38"/>
  <c r="Q6442" i="38"/>
  <c r="O6442" i="38"/>
  <c r="P6442" i="38"/>
  <c r="N6442" i="38"/>
  <c r="N6443" i="38"/>
  <c r="M6444" i="38"/>
  <c r="T6443" i="38"/>
  <c r="Q6443" i="38"/>
  <c r="S6443" i="38"/>
  <c r="R6443" i="38"/>
  <c r="O6443" i="38"/>
  <c r="P6443" i="38"/>
  <c r="T6444" i="38"/>
  <c r="Q6444" i="38"/>
  <c r="R6444" i="38"/>
  <c r="S6444" i="38"/>
  <c r="M6445" i="38"/>
  <c r="O6444" i="38"/>
  <c r="P6444" i="38"/>
  <c r="N6444" i="38"/>
  <c r="N6445" i="38"/>
  <c r="T6445" i="38"/>
  <c r="M6446" i="38"/>
  <c r="S6445" i="38"/>
  <c r="R6445" i="38"/>
  <c r="Q6445" i="38"/>
  <c r="O6445" i="38"/>
  <c r="P6445" i="38"/>
  <c r="M6447" i="38"/>
  <c r="R6446" i="38"/>
  <c r="T6446" i="38"/>
  <c r="S6446" i="38"/>
  <c r="Q6446" i="38"/>
  <c r="O6446" i="38"/>
  <c r="N6446" i="38"/>
  <c r="P6446" i="38"/>
  <c r="T6447" i="38"/>
  <c r="S6447" i="38"/>
  <c r="Q6447" i="38"/>
  <c r="R6447" i="38"/>
  <c r="M6448" i="38"/>
  <c r="O6447" i="38"/>
  <c r="N6447" i="38"/>
  <c r="M6449" i="38"/>
  <c r="Q6448" i="38"/>
  <c r="R6448" i="38"/>
  <c r="T6448" i="38"/>
  <c r="S6448" i="38"/>
  <c r="O6448" i="38"/>
  <c r="N6448" i="38"/>
  <c r="P6448" i="38"/>
  <c r="P6447" i="38"/>
  <c r="S6449" i="38"/>
  <c r="Q6449" i="38"/>
  <c r="M6450" i="38"/>
  <c r="T6449" i="38"/>
  <c r="R6449" i="38"/>
  <c r="O6449" i="38"/>
  <c r="N6449" i="38"/>
  <c r="R6450" i="38"/>
  <c r="T6450" i="38"/>
  <c r="S6450" i="38"/>
  <c r="M6451" i="38"/>
  <c r="Q6450" i="38"/>
  <c r="O6450" i="38"/>
  <c r="N6450" i="38"/>
  <c r="P6449" i="38"/>
  <c r="P6450" i="38"/>
  <c r="S6451" i="38"/>
  <c r="M6452" i="38"/>
  <c r="T6451" i="38"/>
  <c r="Q6451" i="38"/>
  <c r="R6451" i="38"/>
  <c r="O6451" i="38"/>
  <c r="P6451" i="38"/>
  <c r="N6451" i="38"/>
  <c r="T6452" i="38"/>
  <c r="M6453" i="38"/>
  <c r="S6452" i="38"/>
  <c r="Q6452" i="38"/>
  <c r="R6452" i="38"/>
  <c r="O6452" i="38"/>
  <c r="N6452" i="38"/>
  <c r="P6452" i="38"/>
  <c r="M6454" i="38"/>
  <c r="R6453" i="38"/>
  <c r="S6453" i="38"/>
  <c r="Q6453" i="38"/>
  <c r="T6453" i="38"/>
  <c r="O6453" i="38"/>
  <c r="N6453" i="38"/>
  <c r="P6453" i="38"/>
  <c r="T6454" i="38"/>
  <c r="R6454" i="38"/>
  <c r="M6455" i="38"/>
  <c r="S6454" i="38"/>
  <c r="Q6454" i="38"/>
  <c r="O6454" i="38"/>
  <c r="P6454" i="38"/>
  <c r="N6454" i="38"/>
  <c r="R6455" i="38"/>
  <c r="Q6455" i="38"/>
  <c r="T6455" i="38"/>
  <c r="S6455" i="38"/>
  <c r="M6456" i="38"/>
  <c r="O6455" i="38"/>
  <c r="P6455" i="38"/>
  <c r="N6455" i="38"/>
  <c r="R6456" i="38"/>
  <c r="M6457" i="38"/>
  <c r="S6456" i="38"/>
  <c r="T6456" i="38"/>
  <c r="Q6456" i="38"/>
  <c r="O6456" i="38"/>
  <c r="P6456" i="38"/>
  <c r="N6456" i="38"/>
  <c r="M6458" i="38"/>
  <c r="S6457" i="38"/>
  <c r="Q6457" i="38"/>
  <c r="R6457" i="38"/>
  <c r="T6457" i="38"/>
  <c r="O6457" i="38"/>
  <c r="P6457" i="38"/>
  <c r="N6457" i="38"/>
  <c r="M6459" i="38"/>
  <c r="R6458" i="38"/>
  <c r="T6458" i="38"/>
  <c r="Q6458" i="38"/>
  <c r="S6458" i="38"/>
  <c r="O6458" i="38"/>
  <c r="P6458" i="38"/>
  <c r="N6458" i="38"/>
  <c r="N6459" i="38"/>
  <c r="S6459" i="38"/>
  <c r="R6459" i="38"/>
  <c r="M6460" i="38"/>
  <c r="T6459" i="38"/>
  <c r="Q6459" i="38"/>
  <c r="O6459" i="38"/>
  <c r="P6459" i="38"/>
  <c r="R6460" i="38"/>
  <c r="S6460" i="38"/>
  <c r="T6460" i="38"/>
  <c r="Q6460" i="38"/>
  <c r="M6461" i="38"/>
  <c r="O6460" i="38"/>
  <c r="N6460" i="38"/>
  <c r="P6460" i="38"/>
  <c r="Q6461" i="38"/>
  <c r="M6462" i="38"/>
  <c r="T6461" i="38"/>
  <c r="R6461" i="38"/>
  <c r="S6461" i="38"/>
  <c r="O6461" i="38"/>
  <c r="P6461" i="38"/>
  <c r="N6461" i="38"/>
  <c r="Q6462" i="38"/>
  <c r="R6462" i="38"/>
  <c r="S6462" i="38"/>
  <c r="T6462" i="38"/>
  <c r="M6463" i="38"/>
  <c r="O6462" i="38"/>
  <c r="N6462" i="38"/>
  <c r="P6462" i="38"/>
  <c r="N6463" i="38"/>
  <c r="Q6463" i="38"/>
  <c r="S6463" i="38"/>
  <c r="M6464" i="38"/>
  <c r="R6463" i="38"/>
  <c r="T6463" i="38"/>
  <c r="O6463" i="38"/>
  <c r="P6463" i="38"/>
  <c r="M6465" i="38"/>
  <c r="T6464" i="38"/>
  <c r="R6464" i="38"/>
  <c r="Q6464" i="38"/>
  <c r="S6464" i="38"/>
  <c r="O6464" i="38"/>
  <c r="P6464" i="38"/>
  <c r="N6464" i="38"/>
  <c r="M6466" i="38"/>
  <c r="R6465" i="38"/>
  <c r="Q6465" i="38"/>
  <c r="S6465" i="38"/>
  <c r="T6465" i="38"/>
  <c r="O6465" i="38"/>
  <c r="P6465" i="38"/>
  <c r="N6465" i="38"/>
  <c r="R6466" i="38"/>
  <c r="M6467" i="38"/>
  <c r="Q6466" i="38"/>
  <c r="S6466" i="38"/>
  <c r="T6466" i="38"/>
  <c r="O6466" i="38"/>
  <c r="P6466" i="38"/>
  <c r="N6466" i="38"/>
  <c r="T6467" i="38"/>
  <c r="Q6467" i="38"/>
  <c r="R6467" i="38"/>
  <c r="M6468" i="38"/>
  <c r="S6467" i="38"/>
  <c r="O6467" i="38"/>
  <c r="P6467" i="38"/>
  <c r="N6467" i="38"/>
  <c r="R6468" i="38"/>
  <c r="M6469" i="38"/>
  <c r="Q6468" i="38"/>
  <c r="T6468" i="38"/>
  <c r="S6468" i="38"/>
  <c r="O6468" i="38"/>
  <c r="N6468" i="38"/>
  <c r="P6468" i="38"/>
  <c r="T6469" i="38"/>
  <c r="Q6469" i="38"/>
  <c r="M6470" i="38"/>
  <c r="R6469" i="38"/>
  <c r="S6469" i="38"/>
  <c r="O6469" i="38"/>
  <c r="P6469" i="38"/>
  <c r="N6469" i="38"/>
  <c r="M6471" i="38"/>
  <c r="Q6470" i="38"/>
  <c r="T6470" i="38"/>
  <c r="R6470" i="38"/>
  <c r="S6470" i="38"/>
  <c r="O6470" i="38"/>
  <c r="P6470" i="38"/>
  <c r="N6470" i="38"/>
  <c r="T6471" i="38"/>
  <c r="S6471" i="38"/>
  <c r="M6472" i="38"/>
  <c r="R6471" i="38"/>
  <c r="Q6471" i="38"/>
  <c r="O6471" i="38"/>
  <c r="P6471" i="38"/>
  <c r="N6471" i="38"/>
  <c r="S6472" i="38"/>
  <c r="M6473" i="38"/>
  <c r="Q6472" i="38"/>
  <c r="T6472" i="38"/>
  <c r="R6472" i="38"/>
  <c r="O6472" i="38"/>
  <c r="P6472" i="38"/>
  <c r="N6472" i="38"/>
  <c r="Q6473" i="38"/>
  <c r="M6474" i="38"/>
  <c r="T6473" i="38"/>
  <c r="S6473" i="38"/>
  <c r="R6473" i="38"/>
  <c r="O6473" i="38"/>
  <c r="N6473" i="38"/>
  <c r="P6473" i="38"/>
  <c r="S6474" i="38"/>
  <c r="R6474" i="38"/>
  <c r="T6474" i="38"/>
  <c r="Q6474" i="38"/>
  <c r="M6475" i="38"/>
  <c r="O6474" i="38"/>
  <c r="P6474" i="38"/>
  <c r="N6474" i="38"/>
  <c r="M6476" i="38"/>
  <c r="R6475" i="38"/>
  <c r="S6475" i="38"/>
  <c r="T6475" i="38"/>
  <c r="Q6475" i="38"/>
  <c r="O6475" i="38"/>
  <c r="P6475" i="38"/>
  <c r="N6475" i="38"/>
  <c r="T6476" i="38"/>
  <c r="R6476" i="38"/>
  <c r="M6477" i="38"/>
  <c r="S6476" i="38"/>
  <c r="Q6476" i="38"/>
  <c r="O6476" i="38"/>
  <c r="P6476" i="38"/>
  <c r="N6476" i="38"/>
  <c r="Q6477" i="38"/>
  <c r="S6477" i="38"/>
  <c r="T6477" i="38"/>
  <c r="R6477" i="38"/>
  <c r="M6478" i="38"/>
  <c r="O6477" i="38"/>
  <c r="P6477" i="38"/>
  <c r="N6477" i="38"/>
  <c r="N6478" i="38"/>
  <c r="R6478" i="38"/>
  <c r="M6479" i="38"/>
  <c r="Q6478" i="38"/>
  <c r="S6478" i="38"/>
  <c r="T6478" i="38"/>
  <c r="O6478" i="38"/>
  <c r="P6478" i="38"/>
  <c r="T6479" i="38"/>
  <c r="R6479" i="38"/>
  <c r="Q6479" i="38"/>
  <c r="S6479" i="38"/>
  <c r="M6480" i="38"/>
  <c r="O6479" i="38"/>
  <c r="P6479" i="38"/>
  <c r="N6479" i="38"/>
  <c r="N6480" i="38"/>
  <c r="R6480" i="38"/>
  <c r="T6480" i="38"/>
  <c r="S6480" i="38"/>
  <c r="M6481" i="38"/>
  <c r="Q6480" i="38"/>
  <c r="O6480" i="38"/>
  <c r="P6480" i="38"/>
  <c r="T6481" i="38"/>
  <c r="R6481" i="38"/>
  <c r="Q6481" i="38"/>
  <c r="M6482" i="38"/>
  <c r="S6481" i="38"/>
  <c r="O6481" i="38"/>
  <c r="P6481" i="38"/>
  <c r="N6481" i="38"/>
  <c r="Q6482" i="38"/>
  <c r="T6482" i="38"/>
  <c r="M6483" i="38"/>
  <c r="R6482" i="38"/>
  <c r="S6482" i="38"/>
  <c r="O6482" i="38"/>
  <c r="P6482" i="38"/>
  <c r="N6482" i="38"/>
  <c r="N6483" i="38"/>
  <c r="Q6483" i="38"/>
  <c r="S6483" i="38"/>
  <c r="R6483" i="38"/>
  <c r="M6484" i="38"/>
  <c r="T6483" i="38"/>
  <c r="O6483" i="38"/>
  <c r="P6483" i="38"/>
  <c r="R6484" i="38"/>
  <c r="T6484" i="38"/>
  <c r="M6485" i="38"/>
  <c r="Q6484" i="38"/>
  <c r="S6484" i="38"/>
  <c r="O6484" i="38"/>
  <c r="P6484" i="38"/>
  <c r="N6484" i="38"/>
  <c r="N6485" i="38"/>
  <c r="R6485" i="38"/>
  <c r="M6486" i="38"/>
  <c r="T6485" i="38"/>
  <c r="S6485" i="38"/>
  <c r="Q6485" i="38"/>
  <c r="O6485" i="38"/>
  <c r="P6485" i="38"/>
  <c r="M6487" i="38"/>
  <c r="R6486" i="38"/>
  <c r="T6486" i="38"/>
  <c r="S6486" i="38"/>
  <c r="Q6486" i="38"/>
  <c r="O6486" i="38"/>
  <c r="P6486" i="38"/>
  <c r="N6486" i="38"/>
  <c r="N6487" i="38"/>
  <c r="S6487" i="38"/>
  <c r="Q6487" i="38"/>
  <c r="R6487" i="38"/>
  <c r="T6487" i="38"/>
  <c r="M6488" i="38"/>
  <c r="O6487" i="38"/>
  <c r="P6487" i="38"/>
  <c r="T6488" i="38"/>
  <c r="S6488" i="38"/>
  <c r="M6489" i="38"/>
  <c r="R6488" i="38"/>
  <c r="Q6488" i="38"/>
  <c r="O6488" i="38"/>
  <c r="P6488" i="38"/>
  <c r="N6488" i="38"/>
  <c r="S6489" i="38"/>
  <c r="T6489" i="38"/>
  <c r="Q6489" i="38"/>
  <c r="R6489" i="38"/>
  <c r="M6490" i="38"/>
  <c r="O6489" i="38"/>
  <c r="P6489" i="38"/>
  <c r="N6489" i="38"/>
  <c r="N6490" i="38"/>
  <c r="M6491" i="38"/>
  <c r="S6490" i="38"/>
  <c r="R6490" i="38"/>
  <c r="T6490" i="38"/>
  <c r="Q6490" i="38"/>
  <c r="O6490" i="38"/>
  <c r="P6490" i="38"/>
  <c r="S6491" i="38"/>
  <c r="M6492" i="38"/>
  <c r="R6491" i="38"/>
  <c r="Q6491" i="38"/>
  <c r="T6491" i="38"/>
  <c r="O6491" i="38"/>
  <c r="P6491" i="38"/>
  <c r="N6491" i="38"/>
  <c r="N6492" i="38"/>
  <c r="Q6492" i="38"/>
  <c r="T6492" i="38"/>
  <c r="R6492" i="38"/>
  <c r="M6493" i="38"/>
  <c r="S6492" i="38"/>
  <c r="O6492" i="38"/>
  <c r="P6492" i="38"/>
  <c r="S6493" i="38"/>
  <c r="R6493" i="38"/>
  <c r="Q6493" i="38"/>
  <c r="T6493" i="38"/>
  <c r="M6494" i="38"/>
  <c r="O6493" i="38"/>
  <c r="P6493" i="38"/>
  <c r="N6493" i="38"/>
  <c r="N6494" i="38"/>
  <c r="Q6494" i="38"/>
  <c r="T6494" i="38"/>
  <c r="S6494" i="38"/>
  <c r="R6494" i="38"/>
  <c r="M6495" i="38"/>
  <c r="O6494" i="38"/>
  <c r="P6494" i="38"/>
  <c r="T6495" i="38"/>
  <c r="M6496" i="38"/>
  <c r="S6495" i="38"/>
  <c r="R6495" i="38"/>
  <c r="Q6495" i="38"/>
  <c r="O6495" i="38"/>
  <c r="P6495" i="38"/>
  <c r="N6495" i="38"/>
  <c r="Q6496" i="38"/>
  <c r="S6496" i="38"/>
  <c r="M6497" i="38"/>
  <c r="R6496" i="38"/>
  <c r="T6496" i="38"/>
  <c r="O6496" i="38"/>
  <c r="P6496" i="38"/>
  <c r="N6496" i="38"/>
  <c r="Q6497" i="38"/>
  <c r="T6497" i="38"/>
  <c r="M6498" i="38"/>
  <c r="R6497" i="38"/>
  <c r="S6497" i="38"/>
  <c r="O6497" i="38"/>
  <c r="P6497" i="38"/>
  <c r="N6497" i="38"/>
  <c r="S6498" i="38"/>
  <c r="R6498" i="38"/>
  <c r="T6498" i="38"/>
  <c r="Q6498" i="38"/>
  <c r="M6499" i="38"/>
  <c r="O6498" i="38"/>
  <c r="P6498" i="38"/>
  <c r="N6498" i="38"/>
  <c r="S6499" i="38"/>
  <c r="M6500" i="38"/>
  <c r="R6499" i="38"/>
  <c r="T6499" i="38"/>
  <c r="Q6499" i="38"/>
  <c r="O6499" i="38"/>
  <c r="P6499" i="38"/>
  <c r="N6499" i="38"/>
  <c r="M6501" i="38"/>
  <c r="Q6500" i="38"/>
  <c r="T6500" i="38"/>
  <c r="R6500" i="38"/>
  <c r="S6500" i="38"/>
  <c r="O6500" i="38"/>
  <c r="P6500" i="38"/>
  <c r="N6500" i="38"/>
  <c r="M6502" i="38"/>
  <c r="T6501" i="38"/>
  <c r="Q6501" i="38"/>
  <c r="R6501" i="38"/>
  <c r="S6501" i="38"/>
  <c r="O6501" i="38"/>
  <c r="P6501" i="38"/>
  <c r="N6501" i="38"/>
  <c r="Q6502" i="38"/>
  <c r="M6503" i="38"/>
  <c r="R6502" i="38"/>
  <c r="T6502" i="38"/>
  <c r="S6502" i="38"/>
  <c r="O6502" i="38"/>
  <c r="P6502" i="38"/>
  <c r="N6502" i="38"/>
  <c r="T6503" i="38"/>
  <c r="Q6503" i="38"/>
  <c r="S6503" i="38"/>
  <c r="R6503" i="38"/>
  <c r="M6504" i="38"/>
  <c r="O6503" i="38"/>
  <c r="P6503" i="38"/>
  <c r="N6503" i="38"/>
  <c r="T6504" i="38"/>
  <c r="R6504" i="38"/>
  <c r="S6504" i="38"/>
  <c r="Q6504" i="38"/>
  <c r="M6505" i="38"/>
  <c r="O6504" i="38"/>
  <c r="P6504" i="38"/>
  <c r="N6504" i="38"/>
  <c r="Q6505" i="38"/>
  <c r="S6505" i="38"/>
  <c r="M6506" i="38"/>
  <c r="T6505" i="38"/>
  <c r="R6505" i="38"/>
  <c r="O6505" i="38"/>
  <c r="P6505" i="38"/>
  <c r="N6505" i="38"/>
  <c r="N6506" i="38"/>
  <c r="M6507" i="38"/>
  <c r="R6506" i="38"/>
  <c r="T6506" i="38"/>
  <c r="Q6506" i="38"/>
  <c r="S6506" i="38"/>
  <c r="O6506" i="38"/>
  <c r="P6506" i="38"/>
  <c r="T6507" i="38"/>
  <c r="M6508" i="38"/>
  <c r="R6507" i="38"/>
  <c r="Q6507" i="38"/>
  <c r="S6507" i="38"/>
  <c r="O6507" i="38"/>
  <c r="P6507" i="38"/>
  <c r="N6507" i="38"/>
  <c r="N6508" i="38"/>
  <c r="S6508" i="38"/>
  <c r="Q6508" i="38"/>
  <c r="T6508" i="38"/>
  <c r="R6508" i="38"/>
  <c r="M6509" i="38"/>
  <c r="O6508" i="38"/>
  <c r="P6508" i="38"/>
  <c r="T6509" i="38"/>
  <c r="R6509" i="38"/>
  <c r="S6509" i="38"/>
  <c r="M6510" i="38"/>
  <c r="Q6509" i="38"/>
  <c r="O6509" i="38"/>
  <c r="P6509" i="38"/>
  <c r="N6509" i="38"/>
  <c r="N6510" i="38"/>
  <c r="M6511" i="38"/>
  <c r="Q6510" i="38"/>
  <c r="R6510" i="38"/>
  <c r="S6510" i="38"/>
  <c r="T6510" i="38"/>
  <c r="O6510" i="38"/>
  <c r="P6510" i="38"/>
  <c r="M6512" i="38"/>
  <c r="R6511" i="38"/>
  <c r="Q6511" i="38"/>
  <c r="T6511" i="38"/>
  <c r="S6511" i="38"/>
  <c r="O6511" i="38"/>
  <c r="P6511" i="38"/>
  <c r="N6511" i="38"/>
  <c r="N6512" i="38"/>
  <c r="M6513" i="38"/>
  <c r="T6512" i="38"/>
  <c r="R6512" i="38"/>
  <c r="S6512" i="38"/>
  <c r="Q6512" i="38"/>
  <c r="O6512" i="38"/>
  <c r="P6512" i="38"/>
  <c r="Q6513" i="38"/>
  <c r="S6513" i="38"/>
  <c r="M6514" i="38"/>
  <c r="T6513" i="38"/>
  <c r="R6513" i="38"/>
  <c r="O6513" i="38"/>
  <c r="P6513" i="38"/>
  <c r="N6513" i="38"/>
  <c r="N6514" i="38"/>
  <c r="T6514" i="38"/>
  <c r="S6514" i="38"/>
  <c r="Q6514" i="38"/>
  <c r="R6514" i="38"/>
  <c r="M6515" i="38"/>
  <c r="O6514" i="38"/>
  <c r="P6514" i="38"/>
  <c r="M6516" i="38"/>
  <c r="Q6515" i="38"/>
  <c r="T6515" i="38"/>
  <c r="R6515" i="38"/>
  <c r="S6515" i="38"/>
  <c r="O6515" i="38"/>
  <c r="P6515" i="38"/>
  <c r="N6515" i="38"/>
  <c r="N6516" i="38"/>
  <c r="Q6516" i="38"/>
  <c r="S6516" i="38"/>
  <c r="T6516" i="38"/>
  <c r="M6517" i="38"/>
  <c r="R6516" i="38"/>
  <c r="O6516" i="38"/>
  <c r="P6516" i="38"/>
  <c r="S6517" i="38"/>
  <c r="T6517" i="38"/>
  <c r="M6518" i="38"/>
  <c r="R6517" i="38"/>
  <c r="Q6517" i="38"/>
  <c r="O6517" i="38"/>
  <c r="P6517" i="38"/>
  <c r="N6517" i="38"/>
  <c r="N6518" i="38"/>
  <c r="M6519" i="38"/>
  <c r="T6518" i="38"/>
  <c r="Q6518" i="38"/>
  <c r="S6518" i="38"/>
  <c r="R6518" i="38"/>
  <c r="O6518" i="38"/>
  <c r="P6518" i="38"/>
  <c r="R6519" i="38"/>
  <c r="Q6519" i="38"/>
  <c r="T6519" i="38"/>
  <c r="M6520" i="38"/>
  <c r="S6519" i="38"/>
  <c r="O6519" i="38"/>
  <c r="P6519" i="38"/>
  <c r="N6519" i="38"/>
  <c r="S6520" i="38"/>
  <c r="Q6520" i="38"/>
  <c r="R6520" i="38"/>
  <c r="T6520" i="38"/>
  <c r="M6521" i="38"/>
  <c r="O6520" i="38"/>
  <c r="P6520" i="38"/>
  <c r="N6520" i="38"/>
  <c r="N6521" i="38"/>
  <c r="T6521" i="38"/>
  <c r="S6521" i="38"/>
  <c r="M6522" i="38"/>
  <c r="Q6521" i="38"/>
  <c r="R6521" i="38"/>
  <c r="O6521" i="38"/>
  <c r="P6521" i="38"/>
  <c r="T6522" i="38"/>
  <c r="S6522" i="38"/>
  <c r="M6523" i="38"/>
  <c r="Q6522" i="38"/>
  <c r="R6522" i="38"/>
  <c r="O6522" i="38"/>
  <c r="P6522" i="38"/>
  <c r="N6522" i="38"/>
  <c r="N6523" i="38"/>
  <c r="S6523" i="38"/>
  <c r="M6524" i="38"/>
  <c r="R6523" i="38"/>
  <c r="T6523" i="38"/>
  <c r="Q6523" i="38"/>
  <c r="O6523" i="38"/>
  <c r="P6523" i="38"/>
  <c r="S6524" i="38"/>
  <c r="R6524" i="38"/>
  <c r="M6525" i="38"/>
  <c r="T6524" i="38"/>
  <c r="Q6524" i="38"/>
  <c r="O6524" i="38"/>
  <c r="P6524" i="38"/>
  <c r="N6524" i="38"/>
  <c r="M6526" i="38"/>
  <c r="R6525" i="38"/>
  <c r="Q6525" i="38"/>
  <c r="S6525" i="38"/>
  <c r="T6525" i="38"/>
  <c r="O6525" i="38"/>
  <c r="P6525" i="38"/>
  <c r="N6525" i="38"/>
  <c r="S6526" i="38"/>
  <c r="Q6526" i="38"/>
  <c r="M6527" i="38"/>
  <c r="R6526" i="38"/>
  <c r="T6526" i="38"/>
  <c r="O6526" i="38"/>
  <c r="P6526" i="38"/>
  <c r="N6526" i="38"/>
  <c r="S6527" i="38"/>
  <c r="M6528" i="38"/>
  <c r="T6527" i="38"/>
  <c r="R6527" i="38"/>
  <c r="Q6527" i="38"/>
  <c r="O6527" i="38"/>
  <c r="P6527" i="38"/>
  <c r="N6527" i="38"/>
  <c r="M6529" i="38"/>
  <c r="S6528" i="38"/>
  <c r="Q6528" i="38"/>
  <c r="R6528" i="38"/>
  <c r="T6528" i="38"/>
  <c r="O6528" i="38"/>
  <c r="P6528" i="38"/>
  <c r="N6528" i="38"/>
  <c r="R6529" i="38"/>
  <c r="Q6529" i="38"/>
  <c r="T6529" i="38"/>
  <c r="S6529" i="38"/>
  <c r="M6530" i="38"/>
  <c r="O6529" i="38"/>
  <c r="P6529" i="38"/>
  <c r="N6529" i="38"/>
  <c r="R6530" i="38"/>
  <c r="T6530" i="38"/>
  <c r="Q6530" i="38"/>
  <c r="M6531" i="38"/>
  <c r="S6530" i="38"/>
  <c r="O6530" i="38"/>
  <c r="N6530" i="38"/>
  <c r="P6530" i="38"/>
  <c r="M6532" i="38"/>
  <c r="Q6531" i="38"/>
  <c r="S6531" i="38"/>
  <c r="R6531" i="38"/>
  <c r="T6531" i="38"/>
  <c r="O6531" i="38"/>
  <c r="N6531" i="38"/>
  <c r="P6531" i="38"/>
  <c r="R6532" i="38"/>
  <c r="M6533" i="38"/>
  <c r="T6532" i="38"/>
  <c r="S6532" i="38"/>
  <c r="Q6532" i="38"/>
  <c r="O6532" i="38"/>
  <c r="N6532" i="38"/>
  <c r="P6532" i="38"/>
  <c r="M6534" i="38"/>
  <c r="T6533" i="38"/>
  <c r="R6533" i="38"/>
  <c r="S6533" i="38"/>
  <c r="Q6533" i="38"/>
  <c r="O6533" i="38"/>
  <c r="P6533" i="38"/>
  <c r="N6533" i="38"/>
  <c r="S6534" i="38"/>
  <c r="Q6534" i="38"/>
  <c r="M6535" i="38"/>
  <c r="R6534" i="38"/>
  <c r="T6534" i="38"/>
  <c r="O6534" i="38"/>
  <c r="P6534" i="38"/>
  <c r="N6534" i="38"/>
  <c r="R6535" i="38"/>
  <c r="T6535" i="38"/>
  <c r="Q6535" i="38"/>
  <c r="S6535" i="38"/>
  <c r="M6536" i="38"/>
  <c r="O6535" i="38"/>
  <c r="N6535" i="38"/>
  <c r="P6535" i="38"/>
  <c r="T6536" i="38"/>
  <c r="S6536" i="38"/>
  <c r="Q6536" i="38"/>
  <c r="M6537" i="38"/>
  <c r="R6536" i="38"/>
  <c r="O6536" i="38"/>
  <c r="P6536" i="38"/>
  <c r="N6536" i="38"/>
  <c r="Q6537" i="38"/>
  <c r="T6537" i="38"/>
  <c r="S6537" i="38"/>
  <c r="M6538" i="38"/>
  <c r="R6537" i="38"/>
  <c r="O6537" i="38"/>
  <c r="P6537" i="38"/>
  <c r="N6537" i="38"/>
  <c r="M6539" i="38"/>
  <c r="Q6538" i="38"/>
  <c r="T6538" i="38"/>
  <c r="R6538" i="38"/>
  <c r="S6538" i="38"/>
  <c r="O6538" i="38"/>
  <c r="P6538" i="38"/>
  <c r="N6538" i="38"/>
  <c r="R6539" i="38"/>
  <c r="Q6539" i="38"/>
  <c r="S6539" i="38"/>
  <c r="M6540" i="38"/>
  <c r="T6539" i="38"/>
  <c r="O6539" i="38"/>
  <c r="P6539" i="38"/>
  <c r="N6539" i="38"/>
  <c r="S6540" i="38"/>
  <c r="M6541" i="38"/>
  <c r="T6540" i="38"/>
  <c r="Q6540" i="38"/>
  <c r="R6540" i="38"/>
  <c r="O6540" i="38"/>
  <c r="N6540" i="38"/>
  <c r="P6540" i="38"/>
  <c r="M6542" i="38"/>
  <c r="T6541" i="38"/>
  <c r="R6541" i="38"/>
  <c r="S6541" i="38"/>
  <c r="Q6541" i="38"/>
  <c r="O6541" i="38"/>
  <c r="P6541" i="38"/>
  <c r="N6541" i="38"/>
  <c r="S6542" i="38"/>
  <c r="Q6542" i="38"/>
  <c r="T6542" i="38"/>
  <c r="M6543" i="38"/>
  <c r="R6542" i="38"/>
  <c r="O6542" i="38"/>
  <c r="P6542" i="38"/>
  <c r="N6542" i="38"/>
  <c r="M6544" i="38"/>
  <c r="T6543" i="38"/>
  <c r="Q6543" i="38"/>
  <c r="S6543" i="38"/>
  <c r="R6543" i="38"/>
  <c r="O6543" i="38"/>
  <c r="N6543" i="38"/>
  <c r="P6543" i="38"/>
  <c r="T6544" i="38"/>
  <c r="S6544" i="38"/>
  <c r="M6545" i="38"/>
  <c r="Q6544" i="38"/>
  <c r="R6544" i="38"/>
  <c r="O6544" i="38"/>
  <c r="N6544" i="38"/>
  <c r="M6546" i="38"/>
  <c r="S6545" i="38"/>
  <c r="Q6545" i="38"/>
  <c r="T6545" i="38"/>
  <c r="R6545" i="38"/>
  <c r="O6545" i="38"/>
  <c r="P6545" i="38"/>
  <c r="N6545" i="38"/>
  <c r="P6544" i="38"/>
  <c r="T6546" i="38"/>
  <c r="S6546" i="38"/>
  <c r="M6547" i="38"/>
  <c r="Q6546" i="38"/>
  <c r="R6546" i="38"/>
  <c r="O6546" i="38"/>
  <c r="P6546" i="38"/>
  <c r="N6546" i="38"/>
  <c r="S6547" i="38"/>
  <c r="T6547" i="38"/>
  <c r="M6548" i="38"/>
  <c r="Q6547" i="38"/>
  <c r="R6547" i="38"/>
  <c r="O6547" i="38"/>
  <c r="P6547" i="38"/>
  <c r="N6547" i="38"/>
  <c r="S6548" i="38"/>
  <c r="M6549" i="38"/>
  <c r="Q6548" i="38"/>
  <c r="R6548" i="38"/>
  <c r="T6548" i="38"/>
  <c r="O6548" i="38"/>
  <c r="P6548" i="38"/>
  <c r="N6548" i="38"/>
  <c r="M6550" i="38"/>
  <c r="T6549" i="38"/>
  <c r="Q6549" i="38"/>
  <c r="R6549" i="38"/>
  <c r="S6549" i="38"/>
  <c r="O6549" i="38"/>
  <c r="P6549" i="38"/>
  <c r="N6549" i="38"/>
  <c r="M6551" i="38"/>
  <c r="Q6550" i="38"/>
  <c r="T6550" i="38"/>
  <c r="R6550" i="38"/>
  <c r="S6550" i="38"/>
  <c r="O6550" i="38"/>
  <c r="P6550" i="38"/>
  <c r="N6550" i="38"/>
  <c r="Q6551" i="38"/>
  <c r="S6551" i="38"/>
  <c r="R6551" i="38"/>
  <c r="M6552" i="38"/>
  <c r="T6551" i="38"/>
  <c r="O6551" i="38"/>
  <c r="N6551" i="38"/>
  <c r="P6551" i="38"/>
  <c r="S6552" i="38"/>
  <c r="R6552" i="38"/>
  <c r="M6553" i="38"/>
  <c r="T6552" i="38"/>
  <c r="Q6552" i="38"/>
  <c r="O6552" i="38"/>
  <c r="P6552" i="38"/>
  <c r="N6552" i="38"/>
  <c r="S6553" i="38"/>
  <c r="R6553" i="38"/>
  <c r="M6554" i="38"/>
  <c r="T6553" i="38"/>
  <c r="Q6553" i="38"/>
  <c r="O6553" i="38"/>
  <c r="P6553" i="38"/>
  <c r="N6553" i="38"/>
  <c r="S6554" i="38"/>
  <c r="Q6554" i="38"/>
  <c r="R6554" i="38"/>
  <c r="T6554" i="38"/>
  <c r="M6555" i="38"/>
  <c r="O6554" i="38"/>
  <c r="P6554" i="38"/>
  <c r="N6554" i="38"/>
  <c r="S6555" i="38"/>
  <c r="T6555" i="38"/>
  <c r="M6556" i="38"/>
  <c r="R6555" i="38"/>
  <c r="Q6555" i="38"/>
  <c r="O6555" i="38"/>
  <c r="P6555" i="38"/>
  <c r="N6555" i="38"/>
  <c r="R6556" i="38"/>
  <c r="Q6556" i="38"/>
  <c r="T6556" i="38"/>
  <c r="M6557" i="38"/>
  <c r="S6556" i="38"/>
  <c r="O6556" i="38"/>
  <c r="P6556" i="38"/>
  <c r="N6556" i="38"/>
  <c r="T6557" i="38"/>
  <c r="R6557" i="38"/>
  <c r="Q6557" i="38"/>
  <c r="S6557" i="38"/>
  <c r="M6558" i="38"/>
  <c r="O6557" i="38"/>
  <c r="P6557" i="38"/>
  <c r="N6557" i="38"/>
  <c r="R6558" i="38"/>
  <c r="T6558" i="38"/>
  <c r="Q6558" i="38"/>
  <c r="S6558" i="38"/>
  <c r="M6559" i="38"/>
  <c r="O6558" i="38"/>
  <c r="P6558" i="38"/>
  <c r="N6558" i="38"/>
  <c r="R6559" i="38"/>
  <c r="Q6559" i="38"/>
  <c r="T6559" i="38"/>
  <c r="S6559" i="38"/>
  <c r="M6560" i="38"/>
  <c r="O6559" i="38"/>
  <c r="N6559" i="38"/>
  <c r="P6559" i="38"/>
  <c r="S6560" i="38"/>
  <c r="Q6560" i="38"/>
  <c r="R6560" i="38"/>
  <c r="T6560" i="38"/>
  <c r="M6561" i="38"/>
  <c r="O6560" i="38"/>
  <c r="N6560" i="38"/>
  <c r="M6562" i="38"/>
  <c r="R6561" i="38"/>
  <c r="Q6561" i="38"/>
  <c r="T6561" i="38"/>
  <c r="S6561" i="38"/>
  <c r="O6561" i="38"/>
  <c r="N6561" i="38"/>
  <c r="P6560" i="38"/>
  <c r="P6561" i="38"/>
  <c r="S6562" i="38"/>
  <c r="M6563" i="38"/>
  <c r="R6562" i="38"/>
  <c r="T6562" i="38"/>
  <c r="Q6562" i="38"/>
  <c r="O6562" i="38"/>
  <c r="P6562" i="38"/>
  <c r="N6562" i="38"/>
  <c r="M6564" i="38"/>
  <c r="Q6563" i="38"/>
  <c r="R6563" i="38"/>
  <c r="T6563" i="38"/>
  <c r="S6563" i="38"/>
  <c r="O6563" i="38"/>
  <c r="N6563" i="38"/>
  <c r="P6563" i="38"/>
  <c r="R6564" i="38"/>
  <c r="T6564" i="38"/>
  <c r="M6565" i="38"/>
  <c r="S6564" i="38"/>
  <c r="Q6564" i="38"/>
  <c r="O6564" i="38"/>
  <c r="P6564" i="38"/>
  <c r="N6564" i="38"/>
  <c r="M6566" i="38"/>
  <c r="S6565" i="38"/>
  <c r="R6565" i="38"/>
  <c r="T6565" i="38"/>
  <c r="Q6565" i="38"/>
  <c r="O6565" i="38"/>
  <c r="P6565" i="38"/>
  <c r="N6565" i="38"/>
  <c r="M6567" i="38"/>
  <c r="T6566" i="38"/>
  <c r="R6566" i="38"/>
  <c r="S6566" i="38"/>
  <c r="Q6566" i="38"/>
  <c r="O6566" i="38"/>
  <c r="P6566" i="38"/>
  <c r="N6566" i="38"/>
  <c r="T6567" i="38"/>
  <c r="M6568" i="38"/>
  <c r="Q6567" i="38"/>
  <c r="R6567" i="38"/>
  <c r="S6567" i="38"/>
  <c r="O6567" i="38"/>
  <c r="P6567" i="38"/>
  <c r="N6567" i="38"/>
  <c r="R6568" i="38"/>
  <c r="T6568" i="38"/>
  <c r="S6568" i="38"/>
  <c r="M6569" i="38"/>
  <c r="Q6568" i="38"/>
  <c r="O6568" i="38"/>
  <c r="P6568" i="38"/>
  <c r="N6568" i="38"/>
  <c r="M6570" i="38"/>
  <c r="Q6569" i="38"/>
  <c r="S6569" i="38"/>
  <c r="T6569" i="38"/>
  <c r="R6569" i="38"/>
  <c r="O6569" i="38"/>
  <c r="P6569" i="38"/>
  <c r="N6569" i="38"/>
  <c r="R6570" i="38"/>
  <c r="M6571" i="38"/>
  <c r="S6570" i="38"/>
  <c r="Q6570" i="38"/>
  <c r="T6570" i="38"/>
  <c r="O6570" i="38"/>
  <c r="P6570" i="38"/>
  <c r="N6570" i="38"/>
  <c r="T6571" i="38"/>
  <c r="Q6571" i="38"/>
  <c r="S6571" i="38"/>
  <c r="R6571" i="38"/>
  <c r="M6572" i="38"/>
  <c r="O6571" i="38"/>
  <c r="P6571" i="38"/>
  <c r="N6571" i="38"/>
  <c r="M6573" i="38"/>
  <c r="T6572" i="38"/>
  <c r="R6572" i="38"/>
  <c r="Q6572" i="38"/>
  <c r="S6572" i="38"/>
  <c r="O6572" i="38"/>
  <c r="P6572" i="38"/>
  <c r="N6572" i="38"/>
  <c r="Q6573" i="38"/>
  <c r="T6573" i="38"/>
  <c r="M6574" i="38"/>
  <c r="R6573" i="38"/>
  <c r="S6573" i="38"/>
  <c r="O6573" i="38"/>
  <c r="P6573" i="38"/>
  <c r="N6573" i="38"/>
  <c r="R6574" i="38"/>
  <c r="S6574" i="38"/>
  <c r="T6574" i="38"/>
  <c r="M6575" i="38"/>
  <c r="Q6574" i="38"/>
  <c r="O6574" i="38"/>
  <c r="P6574" i="38"/>
  <c r="N6574" i="38"/>
  <c r="N6575" i="38"/>
  <c r="Q6575" i="38"/>
  <c r="S6575" i="38"/>
  <c r="R6575" i="38"/>
  <c r="T6575" i="38"/>
  <c r="M6576" i="38"/>
  <c r="O6575" i="38"/>
  <c r="P6575" i="38"/>
  <c r="R6576" i="38"/>
  <c r="Q6576" i="38"/>
  <c r="T6576" i="38"/>
  <c r="S6576" i="38"/>
  <c r="M6577" i="38"/>
  <c r="O6576" i="38"/>
  <c r="P6576" i="38"/>
  <c r="N6576" i="38"/>
  <c r="N6577" i="38"/>
  <c r="M6578" i="38"/>
  <c r="T6577" i="38"/>
  <c r="S6577" i="38"/>
  <c r="R6577" i="38"/>
  <c r="Q6577" i="38"/>
  <c r="O6577" i="38"/>
  <c r="P6577" i="38"/>
  <c r="M6579" i="38"/>
  <c r="R6578" i="38"/>
  <c r="Q6578" i="38"/>
  <c r="T6578" i="38"/>
  <c r="S6578" i="38"/>
  <c r="O6578" i="38"/>
  <c r="N6578" i="38"/>
  <c r="N6579" i="38"/>
  <c r="P6578" i="38"/>
  <c r="T6579" i="38"/>
  <c r="R6579" i="38"/>
  <c r="S6579" i="38"/>
  <c r="M6580" i="38"/>
  <c r="Q6579" i="38"/>
  <c r="O6579" i="38"/>
  <c r="P6579" i="38"/>
  <c r="T6580" i="38"/>
  <c r="Q6580" i="38"/>
  <c r="S6580" i="38"/>
  <c r="R6580" i="38"/>
  <c r="M6581" i="38"/>
  <c r="O6580" i="38"/>
  <c r="P6580" i="38"/>
  <c r="N6580" i="38"/>
  <c r="M6582" i="38"/>
  <c r="T6581" i="38"/>
  <c r="S6581" i="38"/>
  <c r="R6581" i="38"/>
  <c r="Q6581" i="38"/>
  <c r="O6581" i="38"/>
  <c r="P6581" i="38"/>
  <c r="N6581" i="38"/>
  <c r="N6582" i="38"/>
  <c r="T6582" i="38"/>
  <c r="Q6582" i="38"/>
  <c r="S6582" i="38"/>
  <c r="M6583" i="38"/>
  <c r="R6582" i="38"/>
  <c r="O6582" i="38"/>
  <c r="P6582" i="38"/>
  <c r="S6583" i="38"/>
  <c r="R6583" i="38"/>
  <c r="M6584" i="38"/>
  <c r="Q6583" i="38"/>
  <c r="T6583" i="38"/>
  <c r="O6583" i="38"/>
  <c r="P6583" i="38"/>
  <c r="N6583" i="38"/>
  <c r="S6584" i="38"/>
  <c r="R6584" i="38"/>
  <c r="T6584" i="38"/>
  <c r="Q6584" i="38"/>
  <c r="M6585" i="38"/>
  <c r="O6584" i="38"/>
  <c r="P6584" i="38"/>
  <c r="N6584" i="38"/>
  <c r="N6585" i="38"/>
  <c r="M6586" i="38"/>
  <c r="R6585" i="38"/>
  <c r="Q6585" i="38"/>
  <c r="T6585" i="38"/>
  <c r="S6585" i="38"/>
  <c r="O6585" i="38"/>
  <c r="P6585" i="38"/>
  <c r="R6586" i="38"/>
  <c r="S6586" i="38"/>
  <c r="M6587" i="38"/>
  <c r="Q6586" i="38"/>
  <c r="T6586" i="38"/>
  <c r="O6586" i="38"/>
  <c r="P6586" i="38"/>
  <c r="N6586" i="38"/>
  <c r="N6587" i="38"/>
  <c r="M6588" i="38"/>
  <c r="T6587" i="38"/>
  <c r="R6587" i="38"/>
  <c r="S6587" i="38"/>
  <c r="Q6587" i="38"/>
  <c r="O6587" i="38"/>
  <c r="P6587" i="38"/>
  <c r="T6588" i="38"/>
  <c r="Q6588" i="38"/>
  <c r="R6588" i="38"/>
  <c r="M6589" i="38"/>
  <c r="S6588" i="38"/>
  <c r="O6588" i="38"/>
  <c r="N6588" i="38"/>
  <c r="N6589" i="38"/>
  <c r="P6588" i="38"/>
  <c r="M6590" i="38"/>
  <c r="T6589" i="38"/>
  <c r="R6589" i="38"/>
  <c r="S6589" i="38"/>
  <c r="Q6589" i="38"/>
  <c r="O6589" i="38"/>
  <c r="P6589" i="38"/>
  <c r="R6590" i="38"/>
  <c r="S6590" i="38"/>
  <c r="T6590" i="38"/>
  <c r="M6591" i="38"/>
  <c r="Q6590" i="38"/>
  <c r="O6590" i="38"/>
  <c r="P6590" i="38"/>
  <c r="N6590" i="38"/>
  <c r="N6591" i="38"/>
  <c r="M6592" i="38"/>
  <c r="S6591" i="38"/>
  <c r="Q6591" i="38"/>
  <c r="T6591" i="38"/>
  <c r="R6591" i="38"/>
  <c r="O6591" i="38"/>
  <c r="P6591" i="38"/>
  <c r="Q6592" i="38"/>
  <c r="R6592" i="38"/>
  <c r="M6593" i="38"/>
  <c r="S6592" i="38"/>
  <c r="T6592" i="38"/>
  <c r="O6592" i="38"/>
  <c r="P6592" i="38"/>
  <c r="N6592" i="38"/>
  <c r="T6593" i="38"/>
  <c r="R6593" i="38"/>
  <c r="S6593" i="38"/>
  <c r="M6594" i="38"/>
  <c r="Q6593" i="38"/>
  <c r="O6593" i="38"/>
  <c r="P6593" i="38"/>
  <c r="N6593" i="38"/>
  <c r="Q6594" i="38"/>
  <c r="T6594" i="38"/>
  <c r="M6595" i="38"/>
  <c r="R6594" i="38"/>
  <c r="S6594" i="38"/>
  <c r="O6594" i="38"/>
  <c r="N6594" i="38"/>
  <c r="P6594" i="38"/>
  <c r="T6595" i="38"/>
  <c r="R6595" i="38"/>
  <c r="Q6595" i="38"/>
  <c r="M6596" i="38"/>
  <c r="S6595" i="38"/>
  <c r="O6595" i="38"/>
  <c r="N6595" i="38"/>
  <c r="P6595" i="38"/>
  <c r="M6597" i="38"/>
  <c r="T6596" i="38"/>
  <c r="Q6596" i="38"/>
  <c r="S6596" i="38"/>
  <c r="R6596" i="38"/>
  <c r="O6596" i="38"/>
  <c r="P6596" i="38"/>
  <c r="N6596" i="38"/>
  <c r="M6598" i="38"/>
  <c r="Q6597" i="38"/>
  <c r="T6597" i="38"/>
  <c r="S6597" i="38"/>
  <c r="R6597" i="38"/>
  <c r="O6597" i="38"/>
  <c r="P6597" i="38"/>
  <c r="N6597" i="38"/>
  <c r="S6598" i="38"/>
  <c r="Q6598" i="38"/>
  <c r="T6598" i="38"/>
  <c r="M6599" i="38"/>
  <c r="R6598" i="38"/>
  <c r="O6598" i="38"/>
  <c r="P6598" i="38"/>
  <c r="N6598" i="38"/>
  <c r="M6600" i="38"/>
  <c r="T6599" i="38"/>
  <c r="Q6599" i="38"/>
  <c r="S6599" i="38"/>
  <c r="R6599" i="38"/>
  <c r="O6599" i="38"/>
  <c r="P6599" i="38"/>
  <c r="N6599" i="38"/>
  <c r="Q6600" i="38"/>
  <c r="R6600" i="38"/>
  <c r="T6600" i="38"/>
  <c r="S6600" i="38"/>
  <c r="M6601" i="38"/>
  <c r="O6600" i="38"/>
  <c r="P6600" i="38"/>
  <c r="N6600" i="38"/>
  <c r="S6601" i="38"/>
  <c r="M6602" i="38"/>
  <c r="T6601" i="38"/>
  <c r="R6601" i="38"/>
  <c r="Q6601" i="38"/>
  <c r="O6601" i="38"/>
  <c r="P6601" i="38"/>
  <c r="N6601" i="38"/>
  <c r="N6602" i="38"/>
  <c r="R6602" i="38"/>
  <c r="T6602" i="38"/>
  <c r="M6603" i="38"/>
  <c r="Q6602" i="38"/>
  <c r="S6602" i="38"/>
  <c r="O6602" i="38"/>
  <c r="P6602" i="38"/>
  <c r="R6603" i="38"/>
  <c r="M6604" i="38"/>
  <c r="S6603" i="38"/>
  <c r="T6603" i="38"/>
  <c r="Q6603" i="38"/>
  <c r="O6603" i="38"/>
  <c r="P6603" i="38"/>
  <c r="N6603" i="38"/>
  <c r="T6604" i="38"/>
  <c r="Q6604" i="38"/>
  <c r="S6604" i="38"/>
  <c r="R6604" i="38"/>
  <c r="M6605" i="38"/>
  <c r="O6604" i="38"/>
  <c r="P6604" i="38"/>
  <c r="N6604" i="38"/>
  <c r="Q6605" i="38"/>
  <c r="M6606" i="38"/>
  <c r="T6605" i="38"/>
  <c r="S6605" i="38"/>
  <c r="R6605" i="38"/>
  <c r="O6605" i="38"/>
  <c r="N6605" i="38"/>
  <c r="P6605" i="38"/>
  <c r="T6606" i="38"/>
  <c r="Q6606" i="38"/>
  <c r="R6606" i="38"/>
  <c r="M6607" i="38"/>
  <c r="S6606" i="38"/>
  <c r="O6606" i="38"/>
  <c r="N6606" i="38"/>
  <c r="P6606" i="38"/>
  <c r="T6607" i="38"/>
  <c r="M6608" i="38"/>
  <c r="S6607" i="38"/>
  <c r="Q6607" i="38"/>
  <c r="R6607" i="38"/>
  <c r="O6607" i="38"/>
  <c r="N6607" i="38"/>
  <c r="R6608" i="38"/>
  <c r="M6609" i="38"/>
  <c r="T6608" i="38"/>
  <c r="Q6608" i="38"/>
  <c r="S6608" i="38"/>
  <c r="O6608" i="38"/>
  <c r="N6608" i="38"/>
  <c r="P6608" i="38"/>
  <c r="P6607" i="38"/>
  <c r="Q6609" i="38"/>
  <c r="M6610" i="38"/>
  <c r="R6609" i="38"/>
  <c r="T6609" i="38"/>
  <c r="S6609" i="38"/>
  <c r="O6609" i="38"/>
  <c r="N6609" i="38"/>
  <c r="P6609" i="38"/>
  <c r="S6610" i="38"/>
  <c r="Q6610" i="38"/>
  <c r="R6610" i="38"/>
  <c r="T6610" i="38"/>
  <c r="M6611" i="38"/>
  <c r="O6610" i="38"/>
  <c r="N6610" i="38"/>
  <c r="T6611" i="38"/>
  <c r="S6611" i="38"/>
  <c r="M6612" i="38"/>
  <c r="Q6611" i="38"/>
  <c r="R6611" i="38"/>
  <c r="O6611" i="38"/>
  <c r="N6611" i="38"/>
  <c r="P6611" i="38"/>
  <c r="P6610" i="38"/>
  <c r="M6613" i="38"/>
  <c r="T6612" i="38"/>
  <c r="S6612" i="38"/>
  <c r="Q6612" i="38"/>
  <c r="R6612" i="38"/>
  <c r="O6612" i="38"/>
  <c r="P6612" i="38"/>
  <c r="N6612" i="38"/>
  <c r="T6613" i="38"/>
  <c r="M6614" i="38"/>
  <c r="S6613" i="38"/>
  <c r="R6613" i="38"/>
  <c r="Q6613" i="38"/>
  <c r="O6613" i="38"/>
  <c r="P6613" i="38"/>
  <c r="N6613" i="38"/>
  <c r="M6615" i="38"/>
  <c r="T6614" i="38"/>
  <c r="S6614" i="38"/>
  <c r="Q6614" i="38"/>
  <c r="R6614" i="38"/>
  <c r="O6614" i="38"/>
  <c r="P6614" i="38"/>
  <c r="N6614" i="38"/>
  <c r="R6615" i="38"/>
  <c r="Q6615" i="38"/>
  <c r="M6616" i="38"/>
  <c r="T6615" i="38"/>
  <c r="S6615" i="38"/>
  <c r="O6615" i="38"/>
  <c r="P6615" i="38"/>
  <c r="N6615" i="38"/>
  <c r="Q6616" i="38"/>
  <c r="M6617" i="38"/>
  <c r="T6616" i="38"/>
  <c r="S6616" i="38"/>
  <c r="R6616" i="38"/>
  <c r="O6616" i="38"/>
  <c r="P6616" i="38"/>
  <c r="N6616" i="38"/>
  <c r="Q6617" i="38"/>
  <c r="R6617" i="38"/>
  <c r="M6618" i="38"/>
  <c r="T6617" i="38"/>
  <c r="S6617" i="38"/>
  <c r="O6617" i="38"/>
  <c r="P6617" i="38"/>
  <c r="N6617" i="38"/>
  <c r="T6618" i="38"/>
  <c r="M6619" i="38"/>
  <c r="S6618" i="38"/>
  <c r="R6618" i="38"/>
  <c r="Q6618" i="38"/>
  <c r="O6618" i="38"/>
  <c r="P6618" i="38"/>
  <c r="N6618" i="38"/>
  <c r="T6619" i="38"/>
  <c r="S6619" i="38"/>
  <c r="Q6619" i="38"/>
  <c r="M6620" i="38"/>
  <c r="R6619" i="38"/>
  <c r="O6619" i="38"/>
  <c r="P6619" i="38"/>
  <c r="N6619" i="38"/>
  <c r="S6620" i="38"/>
  <c r="R6620" i="38"/>
  <c r="Q6620" i="38"/>
  <c r="T6620" i="38"/>
  <c r="M6621" i="38"/>
  <c r="O6620" i="38"/>
  <c r="P6620" i="38"/>
  <c r="N6620" i="38"/>
  <c r="N6621" i="38"/>
  <c r="Q6621" i="38"/>
  <c r="R6621" i="38"/>
  <c r="T6621" i="38"/>
  <c r="S6621" i="38"/>
  <c r="M6622" i="38"/>
  <c r="O6621" i="38"/>
  <c r="P6621" i="38"/>
  <c r="R6622" i="38"/>
  <c r="T6622" i="38"/>
  <c r="S6622" i="38"/>
  <c r="Q6622" i="38"/>
  <c r="M6623" i="38"/>
  <c r="O6622" i="38"/>
  <c r="P6622" i="38"/>
  <c r="N6622" i="38"/>
  <c r="N6623" i="38"/>
  <c r="Q6623" i="38"/>
  <c r="R6623" i="38"/>
  <c r="S6623" i="38"/>
  <c r="M6624" i="38"/>
  <c r="T6623" i="38"/>
  <c r="O6623" i="38"/>
  <c r="P6623" i="38"/>
  <c r="R6624" i="38"/>
  <c r="M6625" i="38"/>
  <c r="S6624" i="38"/>
  <c r="Q6624" i="38"/>
  <c r="T6624" i="38"/>
  <c r="O6624" i="38"/>
  <c r="P6624" i="38"/>
  <c r="N6624" i="38"/>
  <c r="N6625" i="38"/>
  <c r="T6625" i="38"/>
  <c r="S6625" i="38"/>
  <c r="Q6625" i="38"/>
  <c r="M6626" i="38"/>
  <c r="R6625" i="38"/>
  <c r="O6625" i="38"/>
  <c r="P6625" i="38"/>
  <c r="T6626" i="38"/>
  <c r="M6627" i="38"/>
  <c r="R6626" i="38"/>
  <c r="Q6626" i="38"/>
  <c r="S6626" i="38"/>
  <c r="O6626" i="38"/>
  <c r="N6626" i="38"/>
  <c r="P6626" i="38"/>
  <c r="Q6627" i="38"/>
  <c r="M6628" i="38"/>
  <c r="R6627" i="38"/>
  <c r="S6627" i="38"/>
  <c r="T6627" i="38"/>
  <c r="O6627" i="38"/>
  <c r="P6627" i="38"/>
  <c r="N6627" i="38"/>
  <c r="R6628" i="38"/>
  <c r="S6628" i="38"/>
  <c r="T6628" i="38"/>
  <c r="M6629" i="38"/>
  <c r="Q6628" i="38"/>
  <c r="O6628" i="38"/>
  <c r="P6628" i="38"/>
  <c r="N6628" i="38"/>
  <c r="Q6629" i="38"/>
  <c r="T6629" i="38"/>
  <c r="S6629" i="38"/>
  <c r="M6630" i="38"/>
  <c r="R6629" i="38"/>
  <c r="O6629" i="38"/>
  <c r="P6629" i="38"/>
  <c r="N6629" i="38"/>
  <c r="R6630" i="38"/>
  <c r="Q6630" i="38"/>
  <c r="S6630" i="38"/>
  <c r="T6630" i="38"/>
  <c r="M6631" i="38"/>
  <c r="O6630" i="38"/>
  <c r="P6630" i="38"/>
  <c r="N6630" i="38"/>
  <c r="T6631" i="38"/>
  <c r="R6631" i="38"/>
  <c r="Q6631" i="38"/>
  <c r="M6632" i="38"/>
  <c r="S6631" i="38"/>
  <c r="O6631" i="38"/>
  <c r="N6631" i="38"/>
  <c r="P6631" i="38"/>
  <c r="S6632" i="38"/>
  <c r="M6633" i="38"/>
  <c r="R6632" i="38"/>
  <c r="Q6632" i="38"/>
  <c r="T6632" i="38"/>
  <c r="O6632" i="38"/>
  <c r="N6632" i="38"/>
  <c r="P6632" i="38"/>
  <c r="R6633" i="38"/>
  <c r="T6633" i="38"/>
  <c r="S6633" i="38"/>
  <c r="M6634" i="38"/>
  <c r="Q6633" i="38"/>
  <c r="O6633" i="38"/>
  <c r="N6633" i="38"/>
  <c r="P6633" i="38"/>
  <c r="R6634" i="38"/>
  <c r="Q6634" i="38"/>
  <c r="T6634" i="38"/>
  <c r="M6635" i="38"/>
  <c r="S6634" i="38"/>
  <c r="O6634" i="38"/>
  <c r="P6634" i="38"/>
  <c r="N6634" i="38"/>
  <c r="Q6635" i="38"/>
  <c r="M6636" i="38"/>
  <c r="R6635" i="38"/>
  <c r="T6635" i="38"/>
  <c r="S6635" i="38"/>
  <c r="O6635" i="38"/>
  <c r="P6635" i="38"/>
  <c r="N6635" i="38"/>
  <c r="M6637" i="38"/>
  <c r="R6636" i="38"/>
  <c r="T6636" i="38"/>
  <c r="Q6636" i="38"/>
  <c r="S6636" i="38"/>
  <c r="O6636" i="38"/>
  <c r="P6636" i="38"/>
  <c r="N6636" i="38"/>
  <c r="T6637" i="38"/>
  <c r="M6638" i="38"/>
  <c r="S6637" i="38"/>
  <c r="Q6637" i="38"/>
  <c r="R6637" i="38"/>
  <c r="O6637" i="38"/>
  <c r="P6637" i="38"/>
  <c r="N6637" i="38"/>
  <c r="Q6638" i="38"/>
  <c r="M6639" i="38"/>
  <c r="T6638" i="38"/>
  <c r="S6638" i="38"/>
  <c r="R6638" i="38"/>
  <c r="O6638" i="38"/>
  <c r="P6638" i="38"/>
  <c r="N6638" i="38"/>
  <c r="N6639" i="38"/>
  <c r="R6639" i="38"/>
  <c r="S6639" i="38"/>
  <c r="M6640" i="38"/>
  <c r="Q6639" i="38"/>
  <c r="T6639" i="38"/>
  <c r="O6639" i="38"/>
  <c r="P6639" i="38"/>
  <c r="R6640" i="38"/>
  <c r="T6640" i="38"/>
  <c r="Q6640" i="38"/>
  <c r="S6640" i="38"/>
  <c r="M6641" i="38"/>
  <c r="O6640" i="38"/>
  <c r="P6640" i="38"/>
  <c r="N6640" i="38"/>
  <c r="R6641" i="38"/>
  <c r="S6641" i="38"/>
  <c r="Q6641" i="38"/>
  <c r="M6642" i="38"/>
  <c r="T6641" i="38"/>
  <c r="O6641" i="38"/>
  <c r="P6641" i="38"/>
  <c r="N6641" i="38"/>
  <c r="N6642" i="38"/>
  <c r="R6642" i="38"/>
  <c r="Q6642" i="38"/>
  <c r="S6642" i="38"/>
  <c r="T6642" i="38"/>
  <c r="M6643" i="38"/>
  <c r="O6642" i="38"/>
  <c r="P6642" i="38"/>
  <c r="M6644" i="38"/>
  <c r="R6643" i="38"/>
  <c r="T6643" i="38"/>
  <c r="S6643" i="38"/>
  <c r="Q6643" i="38"/>
  <c r="O6643" i="38"/>
  <c r="P6643" i="38"/>
  <c r="N6643" i="38"/>
  <c r="N6644" i="38"/>
  <c r="M6645" i="38"/>
  <c r="T6644" i="38"/>
  <c r="R6644" i="38"/>
  <c r="Q6644" i="38"/>
  <c r="S6644" i="38"/>
  <c r="O6644" i="38"/>
  <c r="P6644" i="38"/>
  <c r="T6645" i="38"/>
  <c r="M6646" i="38"/>
  <c r="R6645" i="38"/>
  <c r="S6645" i="38"/>
  <c r="Q6645" i="38"/>
  <c r="O6645" i="38"/>
  <c r="P6645" i="38"/>
  <c r="N6645" i="38"/>
  <c r="N6646" i="38"/>
  <c r="T6646" i="38"/>
  <c r="M6647" i="38"/>
  <c r="S6646" i="38"/>
  <c r="Q6646" i="38"/>
  <c r="R6646" i="38"/>
  <c r="O6646" i="38"/>
  <c r="P6646" i="38"/>
  <c r="R6647" i="38"/>
  <c r="T6647" i="38"/>
  <c r="M6648" i="38"/>
  <c r="Q6647" i="38"/>
  <c r="S6647" i="38"/>
  <c r="O6647" i="38"/>
  <c r="P6647" i="38"/>
  <c r="N6647" i="38"/>
  <c r="N6648" i="38"/>
  <c r="Q6648" i="38"/>
  <c r="S6648" i="38"/>
  <c r="R6648" i="38"/>
  <c r="M6649" i="38"/>
  <c r="T6648" i="38"/>
  <c r="O6648" i="38"/>
  <c r="P6648" i="38"/>
  <c r="Q6649" i="38"/>
  <c r="T6649" i="38"/>
  <c r="S6649" i="38"/>
  <c r="M6650" i="38"/>
  <c r="R6649" i="38"/>
  <c r="O6649" i="38"/>
  <c r="P6649" i="38"/>
  <c r="N6649" i="38"/>
  <c r="T6650" i="38"/>
  <c r="M6651" i="38"/>
  <c r="Q6650" i="38"/>
  <c r="S6650" i="38"/>
  <c r="R6650" i="38"/>
  <c r="O6650" i="38"/>
  <c r="P6650" i="38"/>
  <c r="N6650" i="38"/>
  <c r="T6651" i="38"/>
  <c r="S6651" i="38"/>
  <c r="M6652" i="38"/>
  <c r="R6651" i="38"/>
  <c r="Q6651" i="38"/>
  <c r="O6651" i="38"/>
  <c r="P6651" i="38"/>
  <c r="N6651" i="38"/>
  <c r="M6653" i="38"/>
  <c r="R6652" i="38"/>
  <c r="T6652" i="38"/>
  <c r="S6652" i="38"/>
  <c r="Q6652" i="38"/>
  <c r="O6652" i="38"/>
  <c r="P6652" i="38"/>
  <c r="N6652" i="38"/>
  <c r="M6654" i="38"/>
  <c r="T6653" i="38"/>
  <c r="R6653" i="38"/>
  <c r="Q6653" i="38"/>
  <c r="S6653" i="38"/>
  <c r="O6653" i="38"/>
  <c r="P6653" i="38"/>
  <c r="N6653" i="38"/>
  <c r="M6655" i="38"/>
  <c r="Q6654" i="38"/>
  <c r="S6654" i="38"/>
  <c r="R6654" i="38"/>
  <c r="T6654" i="38"/>
  <c r="O6654" i="38"/>
  <c r="P6654" i="38"/>
  <c r="N6654" i="38"/>
  <c r="M6656" i="38"/>
  <c r="R6655" i="38"/>
  <c r="Q6655" i="38"/>
  <c r="S6655" i="38"/>
  <c r="T6655" i="38"/>
  <c r="O6655" i="38"/>
  <c r="P6655" i="38"/>
  <c r="N6655" i="38"/>
  <c r="T6656" i="38"/>
  <c r="Q6656" i="38"/>
  <c r="R6656" i="38"/>
  <c r="S6656" i="38"/>
  <c r="M6657" i="38"/>
  <c r="O6656" i="38"/>
  <c r="P6656" i="38"/>
  <c r="N6656" i="38"/>
  <c r="S6657" i="38"/>
  <c r="Q6657" i="38"/>
  <c r="M6658" i="38"/>
  <c r="T6657" i="38"/>
  <c r="R6657" i="38"/>
  <c r="O6657" i="38"/>
  <c r="P6657" i="38"/>
  <c r="N6657" i="38"/>
  <c r="T6658" i="38"/>
  <c r="Q6658" i="38"/>
  <c r="S6658" i="38"/>
  <c r="M6659" i="38"/>
  <c r="R6658" i="38"/>
  <c r="O6658" i="38"/>
  <c r="N6658" i="38"/>
  <c r="P6658" i="38"/>
  <c r="M6660" i="38"/>
  <c r="Q6659" i="38"/>
  <c r="R6659" i="38"/>
  <c r="S6659" i="38"/>
  <c r="T6659" i="38"/>
  <c r="O6659" i="38"/>
  <c r="P6659" i="38"/>
  <c r="N6659" i="38"/>
  <c r="Q6660" i="38"/>
  <c r="R6660" i="38"/>
  <c r="T6660" i="38"/>
  <c r="M6661" i="38"/>
  <c r="S6660" i="38"/>
  <c r="O6660" i="38"/>
  <c r="N6660" i="38"/>
  <c r="P6660" i="38"/>
  <c r="M6662" i="38"/>
  <c r="T6661" i="38"/>
  <c r="S6661" i="38"/>
  <c r="R6661" i="38"/>
  <c r="Q6661" i="38"/>
  <c r="O6661" i="38"/>
  <c r="P6661" i="38"/>
  <c r="N6661" i="38"/>
  <c r="M6663" i="38"/>
  <c r="T6662" i="38"/>
  <c r="R6662" i="38"/>
  <c r="S6662" i="38"/>
  <c r="Q6662" i="38"/>
  <c r="O6662" i="38"/>
  <c r="N6662" i="38"/>
  <c r="P6662" i="38"/>
  <c r="M6664" i="38"/>
  <c r="Q6663" i="38"/>
  <c r="R6663" i="38"/>
  <c r="S6663" i="38"/>
  <c r="T6663" i="38"/>
  <c r="O6663" i="38"/>
  <c r="P6663" i="38"/>
  <c r="N6663" i="38"/>
  <c r="T6664" i="38"/>
  <c r="S6664" i="38"/>
  <c r="M6665" i="38"/>
  <c r="Q6664" i="38"/>
  <c r="R6664" i="38"/>
  <c r="O6664" i="38"/>
  <c r="P6664" i="38"/>
  <c r="N6664" i="38"/>
  <c r="R6665" i="38"/>
  <c r="Q6665" i="38"/>
  <c r="M6666" i="38"/>
  <c r="T6665" i="38"/>
  <c r="S6665" i="38"/>
  <c r="O6665" i="38"/>
  <c r="P6665" i="38"/>
  <c r="N6665" i="38"/>
  <c r="Q6666" i="38"/>
  <c r="S6666" i="38"/>
  <c r="M6667" i="38"/>
  <c r="R6666" i="38"/>
  <c r="T6666" i="38"/>
  <c r="O6666" i="38"/>
  <c r="P6666" i="38"/>
  <c r="N6666" i="38"/>
  <c r="N6667" i="38"/>
  <c r="Q6667" i="38"/>
  <c r="R6667" i="38"/>
  <c r="M6668" i="38"/>
  <c r="S6667" i="38"/>
  <c r="T6667" i="38"/>
  <c r="O6667" i="38"/>
  <c r="P6667" i="38"/>
  <c r="M6669" i="38"/>
  <c r="T6668" i="38"/>
  <c r="S6668" i="38"/>
  <c r="R6668" i="38"/>
  <c r="Q6668" i="38"/>
  <c r="O6668" i="38"/>
  <c r="N6668" i="38"/>
  <c r="P6668" i="38"/>
  <c r="N6669" i="38"/>
  <c r="S6669" i="38"/>
  <c r="R6669" i="38"/>
  <c r="M6670" i="38"/>
  <c r="T6669" i="38"/>
  <c r="Q6669" i="38"/>
  <c r="O6669" i="38"/>
  <c r="P6669" i="38"/>
  <c r="S6670" i="38"/>
  <c r="Q6670" i="38"/>
  <c r="R6670" i="38"/>
  <c r="M6671" i="38"/>
  <c r="T6670" i="38"/>
  <c r="O6670" i="38"/>
  <c r="P6670" i="38"/>
  <c r="N6670" i="38"/>
  <c r="N6671" i="38"/>
  <c r="T6671" i="38"/>
  <c r="M6672" i="38"/>
  <c r="S6671" i="38"/>
  <c r="R6671" i="38"/>
  <c r="Q6671" i="38"/>
  <c r="O6671" i="38"/>
  <c r="P6671" i="38"/>
  <c r="S6672" i="38"/>
  <c r="M6673" i="38"/>
  <c r="T6672" i="38"/>
  <c r="Q6672" i="38"/>
  <c r="R6672" i="38"/>
  <c r="O6672" i="38"/>
  <c r="P6672" i="38"/>
  <c r="N6672" i="38"/>
  <c r="N6673" i="38"/>
  <c r="T6673" i="38"/>
  <c r="M6674" i="38"/>
  <c r="S6673" i="38"/>
  <c r="R6673" i="38"/>
  <c r="Q6673" i="38"/>
  <c r="O6673" i="38"/>
  <c r="P6673" i="38"/>
  <c r="M6675" i="38"/>
  <c r="Q6674" i="38"/>
  <c r="T6674" i="38"/>
  <c r="R6674" i="38"/>
  <c r="S6674" i="38"/>
  <c r="O6674" i="38"/>
  <c r="P6674" i="38"/>
  <c r="N6674" i="38"/>
  <c r="T6675" i="38"/>
  <c r="S6675" i="38"/>
  <c r="M6676" i="38"/>
  <c r="Q6675" i="38"/>
  <c r="R6675" i="38"/>
  <c r="O6675" i="38"/>
  <c r="P6675" i="38"/>
  <c r="N6675" i="38"/>
  <c r="N6676" i="38"/>
  <c r="R6676" i="38"/>
  <c r="S6676" i="38"/>
  <c r="Q6676" i="38"/>
  <c r="M6677" i="38"/>
  <c r="T6676" i="38"/>
  <c r="O6676" i="38"/>
  <c r="P6676" i="38"/>
  <c r="T6677" i="38"/>
  <c r="M6678" i="38"/>
  <c r="S6677" i="38"/>
  <c r="R6677" i="38"/>
  <c r="Q6677" i="38"/>
  <c r="O6677" i="38"/>
  <c r="P6677" i="38"/>
  <c r="N6677" i="38"/>
  <c r="N6678" i="38"/>
  <c r="R6678" i="38"/>
  <c r="Q6678" i="38"/>
  <c r="T6678" i="38"/>
  <c r="S6678" i="38"/>
  <c r="M6679" i="38"/>
  <c r="O6678" i="38"/>
  <c r="P6678" i="38"/>
  <c r="M6680" i="38"/>
  <c r="S6679" i="38"/>
  <c r="R6679" i="38"/>
  <c r="T6679" i="38"/>
  <c r="Q6679" i="38"/>
  <c r="O6679" i="38"/>
  <c r="P6679" i="38"/>
  <c r="N6679" i="38"/>
  <c r="N6680" i="38"/>
  <c r="T6680" i="38"/>
  <c r="Q6680" i="38"/>
  <c r="S6680" i="38"/>
  <c r="R6680" i="38"/>
  <c r="M6681" i="38"/>
  <c r="O6680" i="38"/>
  <c r="P6680" i="38"/>
  <c r="Q6681" i="38"/>
  <c r="T6681" i="38"/>
  <c r="M6682" i="38"/>
  <c r="S6681" i="38"/>
  <c r="R6681" i="38"/>
  <c r="O6681" i="38"/>
  <c r="P6681" i="38"/>
  <c r="N6681" i="38"/>
  <c r="M6683" i="38"/>
  <c r="Q6682" i="38"/>
  <c r="S6682" i="38"/>
  <c r="R6682" i="38"/>
  <c r="T6682" i="38"/>
  <c r="O6682" i="38"/>
  <c r="P6682" i="38"/>
  <c r="N6682" i="38"/>
  <c r="T6683" i="38"/>
  <c r="M6684" i="38"/>
  <c r="S6683" i="38"/>
  <c r="R6683" i="38"/>
  <c r="Q6683" i="38"/>
  <c r="O6683" i="38"/>
  <c r="P6683" i="38"/>
  <c r="N6683" i="38"/>
  <c r="N6684" i="38"/>
  <c r="S6684" i="38"/>
  <c r="M6685" i="38"/>
  <c r="Q6684" i="38"/>
  <c r="T6684" i="38"/>
  <c r="R6684" i="38"/>
  <c r="O6684" i="38"/>
  <c r="P6684" i="38"/>
  <c r="S6685" i="38"/>
  <c r="T6685" i="38"/>
  <c r="Q6685" i="38"/>
  <c r="M6686" i="38"/>
  <c r="R6685" i="38"/>
  <c r="O6685" i="38"/>
  <c r="P6685" i="38"/>
  <c r="N6685" i="38"/>
  <c r="N6686" i="38"/>
  <c r="Q6686" i="38"/>
  <c r="M6687" i="38"/>
  <c r="S6686" i="38"/>
  <c r="R6686" i="38"/>
  <c r="T6686" i="38"/>
  <c r="O6686" i="38"/>
  <c r="P6686" i="38"/>
  <c r="T6687" i="38"/>
  <c r="Q6687" i="38"/>
  <c r="S6687" i="38"/>
  <c r="M6688" i="38"/>
  <c r="R6687" i="38"/>
  <c r="O6687" i="38"/>
  <c r="P6687" i="38"/>
  <c r="N6687" i="38"/>
  <c r="N6688" i="38"/>
  <c r="T6688" i="38"/>
  <c r="M6689" i="38"/>
  <c r="S6688" i="38"/>
  <c r="R6688" i="38"/>
  <c r="Q6688" i="38"/>
  <c r="O6688" i="38"/>
  <c r="P6688" i="38"/>
  <c r="R6689" i="38"/>
  <c r="M6690" i="38"/>
  <c r="T6689" i="38"/>
  <c r="Q6689" i="38"/>
  <c r="S6689" i="38"/>
  <c r="O6689" i="38"/>
  <c r="P6689" i="38"/>
  <c r="N6689" i="38"/>
  <c r="N6690" i="38"/>
  <c r="S6690" i="38"/>
  <c r="T6690" i="38"/>
  <c r="Q6690" i="38"/>
  <c r="R6690" i="38"/>
  <c r="M6691" i="38"/>
  <c r="O6690" i="38"/>
  <c r="P6690" i="38"/>
  <c r="S6691" i="38"/>
  <c r="M6692" i="38"/>
  <c r="Q6691" i="38"/>
  <c r="R6691" i="38"/>
  <c r="T6691" i="38"/>
  <c r="O6691" i="38"/>
  <c r="P6691" i="38"/>
  <c r="N6691" i="38"/>
  <c r="Q6692" i="38"/>
  <c r="T6692" i="38"/>
  <c r="S6692" i="38"/>
  <c r="R6692" i="38"/>
  <c r="M6693" i="38"/>
  <c r="O6692" i="38"/>
  <c r="P6692" i="38"/>
  <c r="N6692" i="38"/>
  <c r="Q6693" i="38"/>
  <c r="T6693" i="38"/>
  <c r="M6694" i="38"/>
  <c r="R6693" i="38"/>
  <c r="S6693" i="38"/>
  <c r="O6693" i="38"/>
  <c r="P6693" i="38"/>
  <c r="N6693" i="38"/>
  <c r="M6695" i="38"/>
  <c r="Q6694" i="38"/>
  <c r="T6694" i="38"/>
  <c r="R6694" i="38"/>
  <c r="S6694" i="38"/>
  <c r="O6694" i="38"/>
  <c r="P6694" i="38"/>
  <c r="N6694" i="38"/>
  <c r="M6696" i="38"/>
  <c r="T6695" i="38"/>
  <c r="Q6695" i="38"/>
  <c r="R6695" i="38"/>
  <c r="S6695" i="38"/>
  <c r="O6695" i="38"/>
  <c r="P6695" i="38"/>
  <c r="N6695" i="38"/>
  <c r="Q6696" i="38"/>
  <c r="S6696" i="38"/>
  <c r="T6696" i="38"/>
  <c r="M6697" i="38"/>
  <c r="R6696" i="38"/>
  <c r="O6696" i="38"/>
  <c r="P6696" i="38"/>
  <c r="N6696" i="38"/>
  <c r="S6697" i="38"/>
  <c r="Q6697" i="38"/>
  <c r="T6697" i="38"/>
  <c r="R6697" i="38"/>
  <c r="M6698" i="38"/>
  <c r="O6697" i="38"/>
  <c r="P6697" i="38"/>
  <c r="N6697" i="38"/>
  <c r="N6698" i="38"/>
  <c r="S6698" i="38"/>
  <c r="M6699" i="38"/>
  <c r="Q6698" i="38"/>
  <c r="T6698" i="38"/>
  <c r="R6698" i="38"/>
  <c r="O6698" i="38"/>
  <c r="P6698" i="38"/>
  <c r="M6700" i="38"/>
  <c r="R6699" i="38"/>
  <c r="Q6699" i="38"/>
  <c r="T6699" i="38"/>
  <c r="S6699" i="38"/>
  <c r="O6699" i="38"/>
  <c r="P6699" i="38"/>
  <c r="N6699" i="38"/>
  <c r="N6700" i="38"/>
  <c r="M6701" i="38"/>
  <c r="R6700" i="38"/>
  <c r="Q6700" i="38"/>
  <c r="T6700" i="38"/>
  <c r="S6700" i="38"/>
  <c r="O6700" i="38"/>
  <c r="P6700" i="38"/>
  <c r="T6701" i="38"/>
  <c r="M6702" i="38"/>
  <c r="R6701" i="38"/>
  <c r="Q6701" i="38"/>
  <c r="S6701" i="38"/>
  <c r="O6701" i="38"/>
  <c r="P6701" i="38"/>
  <c r="N6701" i="38"/>
  <c r="N6702" i="38"/>
  <c r="T6702" i="38"/>
  <c r="Q6702" i="38"/>
  <c r="S6702" i="38"/>
  <c r="M6703" i="38"/>
  <c r="R6702" i="38"/>
  <c r="O6702" i="38"/>
  <c r="P6702" i="38"/>
  <c r="T6703" i="38"/>
  <c r="R6703" i="38"/>
  <c r="Q6703" i="38"/>
  <c r="M6704" i="38"/>
  <c r="S6703" i="38"/>
  <c r="O6703" i="38"/>
  <c r="P6703" i="38"/>
  <c r="N6703" i="38"/>
  <c r="N6704" i="38"/>
  <c r="Q6704" i="38"/>
  <c r="R6704" i="38"/>
  <c r="M6705" i="38"/>
  <c r="T6704" i="38"/>
  <c r="S6704" i="38"/>
  <c r="O6704" i="38"/>
  <c r="P6704" i="38"/>
  <c r="T6705" i="38"/>
  <c r="Q6705" i="38"/>
  <c r="M6706" i="38"/>
  <c r="R6705" i="38"/>
  <c r="S6705" i="38"/>
  <c r="O6705" i="38"/>
  <c r="P6705" i="38"/>
  <c r="N6705" i="38"/>
  <c r="N6706" i="38"/>
  <c r="S6706" i="38"/>
  <c r="Q6706" i="38"/>
  <c r="M6707" i="38"/>
  <c r="R6706" i="38"/>
  <c r="T6706" i="38"/>
  <c r="O6706" i="38"/>
  <c r="P6706" i="38"/>
  <c r="S6707" i="38"/>
  <c r="M6708" i="38"/>
  <c r="R6707" i="38"/>
  <c r="T6707" i="38"/>
  <c r="Q6707" i="38"/>
  <c r="O6707" i="38"/>
  <c r="P6707" i="38"/>
  <c r="N6707" i="38"/>
  <c r="M6709" i="38"/>
  <c r="R6708" i="38"/>
  <c r="S6708" i="38"/>
  <c r="T6708" i="38"/>
  <c r="Q6708" i="38"/>
  <c r="O6708" i="38"/>
  <c r="P6708" i="38"/>
  <c r="N6708" i="38"/>
  <c r="Q6709" i="38"/>
  <c r="R6709" i="38"/>
  <c r="T6709" i="38"/>
  <c r="S6709" i="38"/>
  <c r="M6710" i="38"/>
  <c r="O6709" i="38"/>
  <c r="P6709" i="38"/>
  <c r="N6709" i="38"/>
  <c r="S6710" i="38"/>
  <c r="M6711" i="38"/>
  <c r="R6710" i="38"/>
  <c r="T6710" i="38"/>
  <c r="Q6710" i="38"/>
  <c r="O6710" i="38"/>
  <c r="P6710" i="38"/>
  <c r="N6710" i="38"/>
  <c r="R6711" i="38"/>
  <c r="M6712" i="38"/>
  <c r="S6711" i="38"/>
  <c r="T6711" i="38"/>
  <c r="Q6711" i="38"/>
  <c r="O6711" i="38"/>
  <c r="P6711" i="38"/>
  <c r="N6711" i="38"/>
  <c r="N6712" i="38"/>
  <c r="S6712" i="38"/>
  <c r="Q6712" i="38"/>
  <c r="M6713" i="38"/>
  <c r="R6712" i="38"/>
  <c r="T6712" i="38"/>
  <c r="O6712" i="38"/>
  <c r="P6712" i="38"/>
  <c r="S6713" i="38"/>
  <c r="T6713" i="38"/>
  <c r="Q6713" i="38"/>
  <c r="M6714" i="38"/>
  <c r="R6713" i="38"/>
  <c r="O6713" i="38"/>
  <c r="P6713" i="38"/>
  <c r="N6713" i="38"/>
  <c r="N6714" i="38"/>
  <c r="T6714" i="38"/>
  <c r="Q6714" i="38"/>
  <c r="S6714" i="38"/>
  <c r="M6715" i="38"/>
  <c r="R6714" i="38"/>
  <c r="O6714" i="38"/>
  <c r="P6714" i="38"/>
  <c r="Q6715" i="38"/>
  <c r="S6715" i="38"/>
  <c r="R6715" i="38"/>
  <c r="T6715" i="38"/>
  <c r="M6716" i="38"/>
  <c r="O6715" i="38"/>
  <c r="P6715" i="38"/>
  <c r="N6715" i="38"/>
  <c r="N6716" i="38"/>
  <c r="M6717" i="38"/>
  <c r="R6716" i="38"/>
  <c r="S6716" i="38"/>
  <c r="Q6716" i="38"/>
  <c r="T6716" i="38"/>
  <c r="O6716" i="38"/>
  <c r="P6716" i="38"/>
  <c r="S6717" i="38"/>
  <c r="Q6717" i="38"/>
  <c r="M6718" i="38"/>
  <c r="T6717" i="38"/>
  <c r="R6717" i="38"/>
  <c r="O6717" i="38"/>
  <c r="P6717" i="38"/>
  <c r="N6717" i="38"/>
  <c r="N6718" i="38"/>
  <c r="M6719" i="38"/>
  <c r="Q6718" i="38"/>
  <c r="R6718" i="38"/>
  <c r="T6718" i="38"/>
  <c r="S6718" i="38"/>
  <c r="O6718" i="38"/>
  <c r="P6718" i="38"/>
  <c r="M6720" i="38"/>
  <c r="R6719" i="38"/>
  <c r="T6719" i="38"/>
  <c r="S6719" i="38"/>
  <c r="Q6719" i="38"/>
  <c r="O6719" i="38"/>
  <c r="P6719" i="38"/>
  <c r="N6719" i="38"/>
  <c r="N6720" i="38"/>
  <c r="S6720" i="38"/>
  <c r="Q6720" i="38"/>
  <c r="R6720" i="38"/>
  <c r="T6720" i="38"/>
  <c r="M6721" i="38"/>
  <c r="O6720" i="38"/>
  <c r="P6720" i="38"/>
  <c r="T6721" i="38"/>
  <c r="R6721" i="38"/>
  <c r="Q6721" i="38"/>
  <c r="S6721" i="38"/>
  <c r="M6722" i="38"/>
  <c r="O6721" i="38"/>
  <c r="P6721" i="38"/>
  <c r="N6721" i="38"/>
  <c r="S6722" i="38"/>
  <c r="M6723" i="38"/>
  <c r="Q6722" i="38"/>
  <c r="R6722" i="38"/>
  <c r="T6722" i="38"/>
  <c r="O6722" i="38"/>
  <c r="P6722" i="38"/>
  <c r="N6722" i="38"/>
  <c r="Q6723" i="38"/>
  <c r="R6723" i="38"/>
  <c r="M6724" i="38"/>
  <c r="T6723" i="38"/>
  <c r="S6723" i="38"/>
  <c r="O6723" i="38"/>
  <c r="P6723" i="38"/>
  <c r="N6723" i="38"/>
  <c r="N6724" i="38"/>
  <c r="T6724" i="38"/>
  <c r="S6724" i="38"/>
  <c r="Q6724" i="38"/>
  <c r="M6725" i="38"/>
  <c r="R6724" i="38"/>
  <c r="O6724" i="38"/>
  <c r="P6724" i="38"/>
  <c r="R6725" i="38"/>
  <c r="M6726" i="38"/>
  <c r="S6725" i="38"/>
  <c r="T6725" i="38"/>
  <c r="Q6725" i="38"/>
  <c r="O6725" i="38"/>
  <c r="P6725" i="38"/>
  <c r="N6725" i="38"/>
  <c r="N6726" i="38"/>
  <c r="T6726" i="38"/>
  <c r="M6727" i="38"/>
  <c r="Q6726" i="38"/>
  <c r="R6726" i="38"/>
  <c r="S6726" i="38"/>
  <c r="O6726" i="38"/>
  <c r="P6726" i="38"/>
  <c r="R6727" i="38"/>
  <c r="M6728" i="38"/>
  <c r="Q6727" i="38"/>
  <c r="T6727" i="38"/>
  <c r="S6727" i="38"/>
  <c r="O6727" i="38"/>
  <c r="P6727" i="38"/>
  <c r="N6727" i="38"/>
  <c r="N6728" i="38"/>
  <c r="T6728" i="38"/>
  <c r="S6728" i="38"/>
  <c r="R6728" i="38"/>
  <c r="M6729" i="38"/>
  <c r="Q6728" i="38"/>
  <c r="O6728" i="38"/>
  <c r="P6728" i="38"/>
  <c r="T6729" i="38"/>
  <c r="Q6729" i="38"/>
  <c r="M6730" i="38"/>
  <c r="R6729" i="38"/>
  <c r="S6729" i="38"/>
  <c r="O6729" i="38"/>
  <c r="P6729" i="38"/>
  <c r="N6729" i="38"/>
  <c r="N6730" i="38"/>
  <c r="R6730" i="38"/>
  <c r="S6730" i="38"/>
  <c r="M6731" i="38"/>
  <c r="T6730" i="38"/>
  <c r="Q6730" i="38"/>
  <c r="O6730" i="38"/>
  <c r="P6730" i="38"/>
  <c r="Q6731" i="38"/>
  <c r="R6731" i="38"/>
  <c r="T6731" i="38"/>
  <c r="S6731" i="38"/>
  <c r="M6732" i="38"/>
  <c r="O6731" i="38"/>
  <c r="P6731" i="38"/>
  <c r="N6731" i="38"/>
  <c r="Q6732" i="38"/>
  <c r="T6732" i="38"/>
  <c r="M6733" i="38"/>
  <c r="R6732" i="38"/>
  <c r="S6732" i="38"/>
  <c r="O6732" i="38"/>
  <c r="P6732" i="38"/>
  <c r="N6732" i="38"/>
  <c r="T6733" i="38"/>
  <c r="M6734" i="38"/>
  <c r="S6733" i="38"/>
  <c r="R6733" i="38"/>
  <c r="Q6733" i="38"/>
  <c r="O6733" i="38"/>
  <c r="P6733" i="38"/>
  <c r="N6733" i="38"/>
  <c r="N6734" i="38"/>
  <c r="R6734" i="38"/>
  <c r="S6734" i="38"/>
  <c r="T6734" i="38"/>
  <c r="M6735" i="38"/>
  <c r="Q6734" i="38"/>
  <c r="O6734" i="38"/>
  <c r="P6734" i="38"/>
  <c r="R6735" i="38"/>
  <c r="S6735" i="38"/>
  <c r="T6735" i="38"/>
  <c r="Q6735" i="38"/>
  <c r="M6736" i="38"/>
  <c r="O6735" i="38"/>
  <c r="P6735" i="38"/>
  <c r="N6735" i="38"/>
  <c r="Q6736" i="38"/>
  <c r="R6736" i="38"/>
  <c r="T6736" i="38"/>
  <c r="S6736" i="38"/>
  <c r="M6737" i="38"/>
  <c r="O6736" i="38"/>
  <c r="P6736" i="38"/>
  <c r="N6736" i="38"/>
  <c r="S6737" i="38"/>
  <c r="T6737" i="38"/>
  <c r="M6738" i="38"/>
  <c r="R6737" i="38"/>
  <c r="Q6737" i="38"/>
  <c r="O6737" i="38"/>
  <c r="P6737" i="38"/>
  <c r="N6737" i="38"/>
  <c r="N6738" i="38"/>
  <c r="T6738" i="38"/>
  <c r="S6738" i="38"/>
  <c r="M6739" i="38"/>
  <c r="R6738" i="38"/>
  <c r="Q6738" i="38"/>
  <c r="O6738" i="38"/>
  <c r="P6738" i="38"/>
  <c r="T6739" i="38"/>
  <c r="S6739" i="38"/>
  <c r="Q6739" i="38"/>
  <c r="R6739" i="38"/>
  <c r="M6740" i="38"/>
  <c r="O6739" i="38"/>
  <c r="P6739" i="38"/>
  <c r="N6739" i="38"/>
  <c r="Q6740" i="38"/>
  <c r="M6741" i="38"/>
  <c r="R6740" i="38"/>
  <c r="T6740" i="38"/>
  <c r="S6740" i="38"/>
  <c r="O6740" i="38"/>
  <c r="P6740" i="38"/>
  <c r="N6740" i="38"/>
  <c r="N6741" i="38"/>
  <c r="M6742" i="38"/>
  <c r="Q6741" i="38"/>
  <c r="T6741" i="38"/>
  <c r="S6741" i="38"/>
  <c r="R6741" i="38"/>
  <c r="O6741" i="38"/>
  <c r="P6741" i="38"/>
  <c r="M6743" i="38"/>
  <c r="R6742" i="38"/>
  <c r="Q6742" i="38"/>
  <c r="T6742" i="38"/>
  <c r="S6742" i="38"/>
  <c r="O6742" i="38"/>
  <c r="P6742" i="38"/>
  <c r="N6742" i="38"/>
  <c r="N6743" i="38"/>
  <c r="M6744" i="38"/>
  <c r="T6743" i="38"/>
  <c r="R6743" i="38"/>
  <c r="S6743" i="38"/>
  <c r="Q6743" i="38"/>
  <c r="O6743" i="38"/>
  <c r="P6743" i="38"/>
  <c r="R6744" i="38"/>
  <c r="S6744" i="38"/>
  <c r="T6744" i="38"/>
  <c r="M6745" i="38"/>
  <c r="Q6744" i="38"/>
  <c r="O6744" i="38"/>
  <c r="P6744" i="38"/>
  <c r="N6744" i="38"/>
  <c r="N6745" i="38"/>
  <c r="R6745" i="38"/>
  <c r="S6745" i="38"/>
  <c r="Q6745" i="38"/>
  <c r="M6746" i="38"/>
  <c r="T6745" i="38"/>
  <c r="O6745" i="38"/>
  <c r="P6745" i="38"/>
  <c r="T6746" i="38"/>
  <c r="M6747" i="38"/>
  <c r="R6746" i="38"/>
  <c r="S6746" i="38"/>
  <c r="Q6746" i="38"/>
  <c r="O6746" i="38"/>
  <c r="N6746" i="38"/>
  <c r="N6747" i="38"/>
  <c r="P6746" i="38"/>
  <c r="R6747" i="38"/>
  <c r="T6747" i="38"/>
  <c r="S6747" i="38"/>
  <c r="M6748" i="38"/>
  <c r="Q6747" i="38"/>
  <c r="O6747" i="38"/>
  <c r="P6747" i="38"/>
  <c r="Q6748" i="38"/>
  <c r="M6749" i="38"/>
  <c r="R6748" i="38"/>
  <c r="S6748" i="38"/>
  <c r="T6748" i="38"/>
  <c r="O6748" i="38"/>
  <c r="P6748" i="38"/>
  <c r="N6748" i="38"/>
  <c r="Q6749" i="38"/>
  <c r="S6749" i="38"/>
  <c r="R6749" i="38"/>
  <c r="M6750" i="38"/>
  <c r="T6749" i="38"/>
  <c r="O6749" i="38"/>
  <c r="P6749" i="38"/>
  <c r="N6749" i="38"/>
  <c r="Q6750" i="38"/>
  <c r="T6750" i="38"/>
  <c r="M6751" i="38"/>
  <c r="R6750" i="38"/>
  <c r="S6750" i="38"/>
  <c r="O6750" i="38"/>
  <c r="N6750" i="38"/>
  <c r="P6750" i="38"/>
  <c r="S6751" i="38"/>
  <c r="R6751" i="38"/>
  <c r="T6751" i="38"/>
  <c r="M6752" i="38"/>
  <c r="Q6751" i="38"/>
  <c r="O6751" i="38"/>
  <c r="P6751" i="38"/>
  <c r="N6751" i="38"/>
  <c r="T6752" i="38"/>
  <c r="R6752" i="38"/>
  <c r="Q6752" i="38"/>
  <c r="M6753" i="38"/>
  <c r="S6752" i="38"/>
  <c r="O6752" i="38"/>
  <c r="P6752" i="38"/>
  <c r="N6752" i="38"/>
  <c r="T6753" i="38"/>
  <c r="M6754" i="38"/>
  <c r="S6753" i="38"/>
  <c r="R6753" i="38"/>
  <c r="Q6753" i="38"/>
  <c r="O6753" i="38"/>
  <c r="P6753" i="38"/>
  <c r="N6753" i="38"/>
  <c r="S6754" i="38"/>
  <c r="M6755" i="38"/>
  <c r="R6754" i="38"/>
  <c r="Q6754" i="38"/>
  <c r="T6754" i="38"/>
  <c r="O6754" i="38"/>
  <c r="N6754" i="38"/>
  <c r="P6754" i="38"/>
  <c r="R6755" i="38"/>
  <c r="T6755" i="38"/>
  <c r="S6755" i="38"/>
  <c r="M6756" i="38"/>
  <c r="Q6755" i="38"/>
  <c r="O6755" i="38"/>
  <c r="P6755" i="38"/>
  <c r="N6755" i="38"/>
  <c r="S6756" i="38"/>
  <c r="Q6756" i="38"/>
  <c r="R6756" i="38"/>
  <c r="M6757" i="38"/>
  <c r="T6756" i="38"/>
  <c r="O6756" i="38"/>
  <c r="P6756" i="38"/>
  <c r="N6756" i="38"/>
  <c r="Q6757" i="38"/>
  <c r="M6758" i="38"/>
  <c r="R6757" i="38"/>
  <c r="T6757" i="38"/>
  <c r="S6757" i="38"/>
  <c r="O6757" i="38"/>
  <c r="P6757" i="38"/>
  <c r="N6757" i="38"/>
  <c r="M6759" i="38"/>
  <c r="Q6758" i="38"/>
  <c r="S6758" i="38"/>
  <c r="T6758" i="38"/>
  <c r="R6758" i="38"/>
  <c r="O6758" i="38"/>
  <c r="N6758" i="38"/>
  <c r="P6758" i="38"/>
  <c r="S6759" i="38"/>
  <c r="M6760" i="38"/>
  <c r="Q6759" i="38"/>
  <c r="R6759" i="38"/>
  <c r="T6759" i="38"/>
  <c r="O6759" i="38"/>
  <c r="P6759" i="38"/>
  <c r="N6759" i="38"/>
  <c r="M6761" i="38"/>
  <c r="T6760" i="38"/>
  <c r="S6760" i="38"/>
  <c r="Q6760" i="38"/>
  <c r="R6760" i="38"/>
  <c r="O6760" i="38"/>
  <c r="P6760" i="38"/>
  <c r="N6760" i="38"/>
  <c r="S6761" i="38"/>
  <c r="T6761" i="38"/>
  <c r="M6762" i="38"/>
  <c r="R6761" i="38"/>
  <c r="Q6761" i="38"/>
  <c r="O6761" i="38"/>
  <c r="P6761" i="38"/>
  <c r="N6761" i="38"/>
  <c r="T6762" i="38"/>
  <c r="M6763" i="38"/>
  <c r="S6762" i="38"/>
  <c r="R6762" i="38"/>
  <c r="Q6762" i="38"/>
  <c r="O6762" i="38"/>
  <c r="N6762" i="38"/>
  <c r="P6762" i="38"/>
  <c r="Q6763" i="38"/>
  <c r="T6763" i="38"/>
  <c r="S6763" i="38"/>
  <c r="M6764" i="38"/>
  <c r="R6763" i="38"/>
  <c r="O6763" i="38"/>
  <c r="N6763" i="38"/>
  <c r="P6763" i="38"/>
  <c r="Q6764" i="38"/>
  <c r="R6764" i="38"/>
  <c r="T6764" i="38"/>
  <c r="S6764" i="38"/>
  <c r="M6765" i="38"/>
  <c r="O6764" i="38"/>
  <c r="N6764" i="38"/>
  <c r="P6764" i="38"/>
  <c r="Q6765" i="38"/>
  <c r="M6766" i="38"/>
  <c r="R6765" i="38"/>
  <c r="T6765" i="38"/>
  <c r="S6765" i="38"/>
  <c r="O6765" i="38"/>
  <c r="N6765" i="38"/>
  <c r="P6765" i="38"/>
  <c r="S6766" i="38"/>
  <c r="M6767" i="38"/>
  <c r="R6766" i="38"/>
  <c r="Q6766" i="38"/>
  <c r="T6766" i="38"/>
  <c r="O6766" i="38"/>
  <c r="N6766" i="38"/>
  <c r="P6766" i="38"/>
  <c r="M6768" i="38"/>
  <c r="Q6767" i="38"/>
  <c r="S6767" i="38"/>
  <c r="R6767" i="38"/>
  <c r="T6767" i="38"/>
  <c r="O6767" i="38"/>
  <c r="N6767" i="38"/>
  <c r="P6767" i="38"/>
  <c r="M6769" i="38"/>
  <c r="Q6768" i="38"/>
  <c r="T6768" i="38"/>
  <c r="R6768" i="38"/>
  <c r="S6768" i="38"/>
  <c r="O6768" i="38"/>
  <c r="N6768" i="38"/>
  <c r="P6768" i="38"/>
  <c r="S6769" i="38"/>
  <c r="R6769" i="38"/>
  <c r="T6769" i="38"/>
  <c r="Q6769" i="38"/>
  <c r="M6770" i="38"/>
  <c r="O6769" i="38"/>
  <c r="N6769" i="38"/>
  <c r="Q6770" i="38"/>
  <c r="M6771" i="38"/>
  <c r="S6770" i="38"/>
  <c r="T6770" i="38"/>
  <c r="R6770" i="38"/>
  <c r="O6770" i="38"/>
  <c r="N6770" i="38"/>
  <c r="P6769" i="38"/>
  <c r="P6770" i="38"/>
  <c r="S6771" i="38"/>
  <c r="M6772" i="38"/>
  <c r="R6771" i="38"/>
  <c r="Q6771" i="38"/>
  <c r="T6771" i="38"/>
  <c r="O6771" i="38"/>
  <c r="N6771" i="38"/>
  <c r="P6771" i="38"/>
  <c r="Q6772" i="38"/>
  <c r="T6772" i="38"/>
  <c r="S6772" i="38"/>
  <c r="M6773" i="38"/>
  <c r="R6772" i="38"/>
  <c r="O6772" i="38"/>
  <c r="P6772" i="38"/>
  <c r="N6772" i="38"/>
  <c r="T6773" i="38"/>
  <c r="R6773" i="38"/>
  <c r="Q6773" i="38"/>
  <c r="S6773" i="38"/>
  <c r="M6774" i="38"/>
  <c r="O6773" i="38"/>
  <c r="P6773" i="38"/>
  <c r="N6773" i="38"/>
  <c r="N6774" i="38"/>
  <c r="R6774" i="38"/>
  <c r="M6775" i="38"/>
  <c r="T6774" i="38"/>
  <c r="S6774" i="38"/>
  <c r="Q6774" i="38"/>
  <c r="O6774" i="38"/>
  <c r="P6774" i="38"/>
  <c r="T6775" i="38"/>
  <c r="R6775" i="38"/>
  <c r="S6775" i="38"/>
  <c r="Q6775" i="38"/>
  <c r="M6776" i="38"/>
  <c r="O6775" i="38"/>
  <c r="P6775" i="38"/>
  <c r="N6775" i="38"/>
  <c r="N6776" i="38"/>
  <c r="S6776" i="38"/>
  <c r="R6776" i="38"/>
  <c r="T6776" i="38"/>
  <c r="M6777" i="38"/>
  <c r="Q6776" i="38"/>
  <c r="O6776" i="38"/>
  <c r="P6776" i="38"/>
  <c r="M6778" i="38"/>
  <c r="S6777" i="38"/>
  <c r="Q6777" i="38"/>
  <c r="R6777" i="38"/>
  <c r="T6777" i="38"/>
  <c r="O6777" i="38"/>
  <c r="P6777" i="38"/>
  <c r="N6777" i="38"/>
  <c r="N6778" i="38"/>
  <c r="S6778" i="38"/>
  <c r="T6778" i="38"/>
  <c r="M6779" i="38"/>
  <c r="Q6778" i="38"/>
  <c r="R6778" i="38"/>
  <c r="O6778" i="38"/>
  <c r="P6778" i="38"/>
  <c r="R6779" i="38"/>
  <c r="T6779" i="38"/>
  <c r="M6780" i="38"/>
  <c r="Q6779" i="38"/>
  <c r="S6779" i="38"/>
  <c r="O6779" i="38"/>
  <c r="P6779" i="38"/>
  <c r="N6779" i="38"/>
  <c r="N6780" i="38"/>
  <c r="T6780" i="38"/>
  <c r="S6780" i="38"/>
  <c r="Q6780" i="38"/>
  <c r="M6781" i="38"/>
  <c r="R6780" i="38"/>
  <c r="O6780" i="38"/>
  <c r="P6780" i="38"/>
  <c r="Q6781" i="38"/>
  <c r="T6781" i="38"/>
  <c r="S6781" i="38"/>
  <c r="M6782" i="38"/>
  <c r="R6781" i="38"/>
  <c r="O6781" i="38"/>
  <c r="P6781" i="38"/>
  <c r="N6781" i="38"/>
  <c r="N6782" i="38"/>
  <c r="S6782" i="38"/>
  <c r="M6783" i="38"/>
  <c r="R6782" i="38"/>
  <c r="Q6782" i="38"/>
  <c r="T6782" i="38"/>
  <c r="O6782" i="38"/>
  <c r="P6782" i="38"/>
  <c r="Q6783" i="38"/>
  <c r="T6783" i="38"/>
  <c r="M6784" i="38"/>
  <c r="R6783" i="38"/>
  <c r="S6783" i="38"/>
  <c r="O6783" i="38"/>
  <c r="P6783" i="38"/>
  <c r="N6783" i="38"/>
  <c r="N6784" i="38"/>
  <c r="R6784" i="38"/>
  <c r="M6785" i="38"/>
  <c r="S6784" i="38"/>
  <c r="Q6784" i="38"/>
  <c r="T6784" i="38"/>
  <c r="O6784" i="38"/>
  <c r="P6784" i="38"/>
  <c r="Q6785" i="38"/>
  <c r="T6785" i="38"/>
  <c r="M6786" i="38"/>
  <c r="S6785" i="38"/>
  <c r="R6785" i="38"/>
  <c r="O6785" i="38"/>
  <c r="P6785" i="38"/>
  <c r="N6785" i="38"/>
  <c r="N6786" i="38"/>
  <c r="Q6786" i="38"/>
  <c r="S6786" i="38"/>
  <c r="R6786" i="38"/>
  <c r="T6786" i="38"/>
  <c r="M6787" i="38"/>
  <c r="O6786" i="38"/>
  <c r="P6786" i="38"/>
  <c r="R6787" i="38"/>
  <c r="Q6787" i="38"/>
  <c r="T6787" i="38"/>
  <c r="S6787" i="38"/>
  <c r="M6788" i="38"/>
  <c r="O6787" i="38"/>
  <c r="P6787" i="38"/>
  <c r="N6787" i="38"/>
  <c r="N6788" i="38"/>
  <c r="Q6788" i="38"/>
  <c r="S6788" i="38"/>
  <c r="R6788" i="38"/>
  <c r="T6788" i="38"/>
  <c r="M6789" i="38"/>
  <c r="O6788" i="38"/>
  <c r="P6788" i="38"/>
  <c r="M6790" i="38"/>
  <c r="S6789" i="38"/>
  <c r="T6789" i="38"/>
  <c r="Q6789" i="38"/>
  <c r="R6789" i="38"/>
  <c r="O6789" i="38"/>
  <c r="P6789" i="38"/>
  <c r="N6789" i="38"/>
  <c r="N6790" i="38"/>
  <c r="T6790" i="38"/>
  <c r="S6790" i="38"/>
  <c r="Q6790" i="38"/>
  <c r="R6790" i="38"/>
  <c r="M6791" i="38"/>
  <c r="O6790" i="38"/>
  <c r="P6790" i="38"/>
  <c r="R6791" i="38"/>
  <c r="M6792" i="38"/>
  <c r="T6791" i="38"/>
  <c r="Q6791" i="38"/>
  <c r="S6791" i="38"/>
  <c r="O6791" i="38"/>
  <c r="P6791" i="38"/>
  <c r="N6791" i="38"/>
  <c r="N6792" i="38"/>
  <c r="M6793" i="38"/>
  <c r="R6792" i="38"/>
  <c r="T6792" i="38"/>
  <c r="S6792" i="38"/>
  <c r="Q6792" i="38"/>
  <c r="O6792" i="38"/>
  <c r="P6792" i="38"/>
  <c r="R6793" i="38"/>
  <c r="Q6793" i="38"/>
  <c r="T6793" i="38"/>
  <c r="M6794" i="38"/>
  <c r="S6793" i="38"/>
  <c r="O6793" i="38"/>
  <c r="P6793" i="38"/>
  <c r="N6793" i="38"/>
  <c r="N6794" i="38"/>
  <c r="T6794" i="38"/>
  <c r="M6795" i="38"/>
  <c r="S6794" i="38"/>
  <c r="Q6794" i="38"/>
  <c r="R6794" i="38"/>
  <c r="O6794" i="38"/>
  <c r="P6794" i="38"/>
  <c r="R6795" i="38"/>
  <c r="T6795" i="38"/>
  <c r="Q6795" i="38"/>
  <c r="M6796" i="38"/>
  <c r="S6795" i="38"/>
  <c r="O6795" i="38"/>
  <c r="P6795" i="38"/>
  <c r="N6795" i="38"/>
  <c r="M6797" i="38"/>
  <c r="T6796" i="38"/>
  <c r="S6796" i="38"/>
  <c r="Q6796" i="38"/>
  <c r="R6796" i="38"/>
  <c r="O6796" i="38"/>
  <c r="P6796" i="38"/>
  <c r="N6796" i="38"/>
  <c r="M6798" i="38"/>
  <c r="T6797" i="38"/>
  <c r="S6797" i="38"/>
  <c r="Q6797" i="38"/>
  <c r="R6797" i="38"/>
  <c r="O6797" i="38"/>
  <c r="P6797" i="38"/>
  <c r="N6797" i="38"/>
  <c r="R6798" i="38"/>
  <c r="M6799" i="38"/>
  <c r="T6798" i="38"/>
  <c r="Q6798" i="38"/>
  <c r="S6798" i="38"/>
  <c r="O6798" i="38"/>
  <c r="P6798" i="38"/>
  <c r="N6798" i="38"/>
  <c r="T6799" i="38"/>
  <c r="S6799" i="38"/>
  <c r="R6799" i="38"/>
  <c r="M6800" i="38"/>
  <c r="Q6799" i="38"/>
  <c r="O6799" i="38"/>
  <c r="P6799" i="38"/>
  <c r="N6799" i="38"/>
  <c r="Q6800" i="38"/>
  <c r="R6800" i="38"/>
  <c r="T6800" i="38"/>
  <c r="S6800" i="38"/>
  <c r="M6801" i="38"/>
  <c r="O6800" i="38"/>
  <c r="N6800" i="38"/>
  <c r="P6800" i="38"/>
  <c r="T6801" i="38"/>
  <c r="S6801" i="38"/>
  <c r="M6802" i="38"/>
  <c r="R6801" i="38"/>
  <c r="Q6801" i="38"/>
  <c r="O6801" i="38"/>
  <c r="P6801" i="38"/>
  <c r="N6801" i="38"/>
  <c r="N6802" i="38"/>
  <c r="M6803" i="38"/>
  <c r="T6802" i="38"/>
  <c r="S6802" i="38"/>
  <c r="Q6802" i="38"/>
  <c r="R6802" i="38"/>
  <c r="O6802" i="38"/>
  <c r="P6802" i="38"/>
  <c r="Q6803" i="38"/>
  <c r="M6804" i="38"/>
  <c r="T6803" i="38"/>
  <c r="R6803" i="38"/>
  <c r="S6803" i="38"/>
  <c r="O6803" i="38"/>
  <c r="P6803" i="38"/>
  <c r="N6803" i="38"/>
  <c r="N6804" i="38"/>
  <c r="M6805" i="38"/>
  <c r="Q6804" i="38"/>
  <c r="T6804" i="38"/>
  <c r="R6804" i="38"/>
  <c r="S6804" i="38"/>
  <c r="O6804" i="38"/>
  <c r="P6804" i="38"/>
  <c r="Q6805" i="38"/>
  <c r="R6805" i="38"/>
  <c r="S6805" i="38"/>
  <c r="T6805" i="38"/>
  <c r="M6806" i="38"/>
  <c r="O6805" i="38"/>
  <c r="N6805" i="38"/>
  <c r="P6805" i="38"/>
  <c r="M6807" i="38"/>
  <c r="T6806" i="38"/>
  <c r="Q6806" i="38"/>
  <c r="R6806" i="38"/>
  <c r="S6806" i="38"/>
  <c r="O6806" i="38"/>
  <c r="N6806" i="38"/>
  <c r="N6807" i="38"/>
  <c r="P6806" i="38"/>
  <c r="T6807" i="38"/>
  <c r="R6807" i="38"/>
  <c r="S6807" i="38"/>
  <c r="Q6807" i="38"/>
  <c r="M6808" i="38"/>
  <c r="O6807" i="38"/>
  <c r="P6807" i="38"/>
  <c r="M6809" i="38"/>
  <c r="T6808" i="38"/>
  <c r="Q6808" i="38"/>
  <c r="S6808" i="38"/>
  <c r="R6808" i="38"/>
  <c r="O6808" i="38"/>
  <c r="P6808" i="38"/>
  <c r="N6808" i="38"/>
  <c r="M6810" i="38"/>
  <c r="R6809" i="38"/>
  <c r="T6809" i="38"/>
  <c r="Q6809" i="38"/>
  <c r="S6809" i="38"/>
  <c r="O6809" i="38"/>
  <c r="P6809" i="38"/>
  <c r="N6809" i="38"/>
  <c r="S6810" i="38"/>
  <c r="T6810" i="38"/>
  <c r="M6811" i="38"/>
  <c r="Q6810" i="38"/>
  <c r="R6810" i="38"/>
  <c r="O6810" i="38"/>
  <c r="P6810" i="38"/>
  <c r="N6810" i="38"/>
  <c r="S6811" i="38"/>
  <c r="R6811" i="38"/>
  <c r="M6812" i="38"/>
  <c r="Q6811" i="38"/>
  <c r="T6811" i="38"/>
  <c r="O6811" i="38"/>
  <c r="P6811" i="38"/>
  <c r="N6811" i="38"/>
  <c r="N6812" i="38"/>
  <c r="S6812" i="38"/>
  <c r="M6813" i="38"/>
  <c r="Q6812" i="38"/>
  <c r="R6812" i="38"/>
  <c r="T6812" i="38"/>
  <c r="O6812" i="38"/>
  <c r="P6812" i="38"/>
  <c r="T6813" i="38"/>
  <c r="M6814" i="38"/>
  <c r="S6813" i="38"/>
  <c r="R6813" i="38"/>
  <c r="Q6813" i="38"/>
  <c r="O6813" i="38"/>
  <c r="P6813" i="38"/>
  <c r="N6813" i="38"/>
  <c r="S6814" i="38"/>
  <c r="M6815" i="38"/>
  <c r="Q6814" i="38"/>
  <c r="T6814" i="38"/>
  <c r="R6814" i="38"/>
  <c r="O6814" i="38"/>
  <c r="N6814" i="38"/>
  <c r="P6814" i="38"/>
  <c r="M6816" i="38"/>
  <c r="T6815" i="38"/>
  <c r="R6815" i="38"/>
  <c r="S6815" i="38"/>
  <c r="Q6815" i="38"/>
  <c r="O6815" i="38"/>
  <c r="P6815" i="38"/>
  <c r="N6815" i="38"/>
  <c r="M6817" i="38"/>
  <c r="Q6816" i="38"/>
  <c r="T6816" i="38"/>
  <c r="R6816" i="38"/>
  <c r="S6816" i="38"/>
  <c r="O6816" i="38"/>
  <c r="P6816" i="38"/>
  <c r="N6816" i="38"/>
  <c r="M6818" i="38"/>
  <c r="Q6817" i="38"/>
  <c r="S6817" i="38"/>
  <c r="R6817" i="38"/>
  <c r="T6817" i="38"/>
  <c r="O6817" i="38"/>
  <c r="P6817" i="38"/>
  <c r="N6817" i="38"/>
  <c r="Q6818" i="38"/>
  <c r="T6818" i="38"/>
  <c r="R6818" i="38"/>
  <c r="S6818" i="38"/>
  <c r="M6819" i="38"/>
  <c r="O6818" i="38"/>
  <c r="N6818" i="38"/>
  <c r="P6818" i="38"/>
  <c r="S6819" i="38"/>
  <c r="R6819" i="38"/>
  <c r="Q6819" i="38"/>
  <c r="M6820" i="38"/>
  <c r="T6819" i="38"/>
  <c r="O6819" i="38"/>
  <c r="P6819" i="38"/>
  <c r="N6819" i="38"/>
  <c r="S6820" i="38"/>
  <c r="R6820" i="38"/>
  <c r="T6820" i="38"/>
  <c r="M6821" i="38"/>
  <c r="Q6820" i="38"/>
  <c r="O6820" i="38"/>
  <c r="N6820" i="38"/>
  <c r="P6820" i="38"/>
  <c r="Q6821" i="38"/>
  <c r="S6821" i="38"/>
  <c r="T6821" i="38"/>
  <c r="M6822" i="38"/>
  <c r="R6821" i="38"/>
  <c r="O6821" i="38"/>
  <c r="N6821" i="38"/>
  <c r="P6821" i="38"/>
  <c r="Q6822" i="38"/>
  <c r="T6822" i="38"/>
  <c r="R6822" i="38"/>
  <c r="S6822" i="38"/>
  <c r="M6823" i="38"/>
  <c r="O6822" i="38"/>
  <c r="N6822" i="38"/>
  <c r="P6822" i="38"/>
  <c r="S6823" i="38"/>
  <c r="M6824" i="38"/>
  <c r="R6823" i="38"/>
  <c r="T6823" i="38"/>
  <c r="Q6823" i="38"/>
  <c r="O6823" i="38"/>
  <c r="N6823" i="38"/>
  <c r="P6823" i="38"/>
  <c r="T6824" i="38"/>
  <c r="S6824" i="38"/>
  <c r="Q6824" i="38"/>
  <c r="M6825" i="38"/>
  <c r="R6824" i="38"/>
  <c r="O6824" i="38"/>
  <c r="P6824" i="38"/>
  <c r="N6824" i="38"/>
  <c r="M6826" i="38"/>
  <c r="T6825" i="38"/>
  <c r="R6825" i="38"/>
  <c r="S6825" i="38"/>
  <c r="Q6825" i="38"/>
  <c r="O6825" i="38"/>
  <c r="P6825" i="38"/>
  <c r="N6825" i="38"/>
  <c r="M6827" i="38"/>
  <c r="T6826" i="38"/>
  <c r="Q6826" i="38"/>
  <c r="R6826" i="38"/>
  <c r="S6826" i="38"/>
  <c r="O6826" i="38"/>
  <c r="N6826" i="38"/>
  <c r="P6826" i="38"/>
  <c r="R6827" i="38"/>
  <c r="Q6827" i="38"/>
  <c r="T6827" i="38"/>
  <c r="M6828" i="38"/>
  <c r="S6827" i="38"/>
  <c r="O6827" i="38"/>
  <c r="N6827" i="38"/>
  <c r="M6829" i="38"/>
  <c r="T6828" i="38"/>
  <c r="S6828" i="38"/>
  <c r="Q6828" i="38"/>
  <c r="R6828" i="38"/>
  <c r="O6828" i="38"/>
  <c r="P6828" i="38"/>
  <c r="N6828" i="38"/>
  <c r="P6827" i="38"/>
  <c r="R6829" i="38"/>
  <c r="S6829" i="38"/>
  <c r="Q6829" i="38"/>
  <c r="M6830" i="38"/>
  <c r="T6829" i="38"/>
  <c r="O6829" i="38"/>
  <c r="P6829" i="38"/>
  <c r="N6829" i="38"/>
  <c r="S6830" i="38"/>
  <c r="R6830" i="38"/>
  <c r="Q6830" i="38"/>
  <c r="T6830" i="38"/>
  <c r="M6831" i="38"/>
  <c r="O6830" i="38"/>
  <c r="N6830" i="38"/>
  <c r="P6830" i="38"/>
  <c r="R6831" i="38"/>
  <c r="M6832" i="38"/>
  <c r="Q6831" i="38"/>
  <c r="T6831" i="38"/>
  <c r="S6831" i="38"/>
  <c r="O6831" i="38"/>
  <c r="N6831" i="38"/>
  <c r="P6831" i="38"/>
  <c r="S6832" i="38"/>
  <c r="M6833" i="38"/>
  <c r="Q6832" i="38"/>
  <c r="R6832" i="38"/>
  <c r="T6832" i="38"/>
  <c r="O6832" i="38"/>
  <c r="N6832" i="38"/>
  <c r="P6832" i="38"/>
  <c r="M6834" i="38"/>
  <c r="T6833" i="38"/>
  <c r="R6833" i="38"/>
  <c r="S6833" i="38"/>
  <c r="Q6833" i="38"/>
  <c r="O6833" i="38"/>
  <c r="N6833" i="38"/>
  <c r="P6833" i="38"/>
  <c r="R6834" i="38"/>
  <c r="Q6834" i="38"/>
  <c r="T6834" i="38"/>
  <c r="M6835" i="38"/>
  <c r="S6834" i="38"/>
  <c r="O6834" i="38"/>
  <c r="N6834" i="38"/>
  <c r="P6834" i="38"/>
  <c r="R6835" i="38"/>
  <c r="T6835" i="38"/>
  <c r="S6835" i="38"/>
  <c r="M6836" i="38"/>
  <c r="Q6835" i="38"/>
  <c r="O6835" i="38"/>
  <c r="N6835" i="38"/>
  <c r="P6835" i="38"/>
  <c r="M6837" i="38"/>
  <c r="S6836" i="38"/>
  <c r="R6836" i="38"/>
  <c r="T6836" i="38"/>
  <c r="Q6836" i="38"/>
  <c r="O6836" i="38"/>
  <c r="N6836" i="38"/>
  <c r="M6838" i="38"/>
  <c r="T6837" i="38"/>
  <c r="S6837" i="38"/>
  <c r="R6837" i="38"/>
  <c r="Q6837" i="38"/>
  <c r="O6837" i="38"/>
  <c r="N6837" i="38"/>
  <c r="P6836" i="38"/>
  <c r="P6837" i="38"/>
  <c r="T6838" i="38"/>
  <c r="M6839" i="38"/>
  <c r="Q6838" i="38"/>
  <c r="S6838" i="38"/>
  <c r="R6838" i="38"/>
  <c r="O6838" i="38"/>
  <c r="N6838" i="38"/>
  <c r="P6838" i="38"/>
  <c r="S6839" i="38"/>
  <c r="T6839" i="38"/>
  <c r="M6840" i="38"/>
  <c r="Q6839" i="38"/>
  <c r="R6839" i="38"/>
  <c r="O6839" i="38"/>
  <c r="P6839" i="38"/>
  <c r="N6839" i="38"/>
  <c r="M6841" i="38"/>
  <c r="Q6840" i="38"/>
  <c r="T6840" i="38"/>
  <c r="R6840" i="38"/>
  <c r="S6840" i="38"/>
  <c r="O6840" i="38"/>
  <c r="P6840" i="38"/>
  <c r="N6840" i="38"/>
  <c r="S6841" i="38"/>
  <c r="M6842" i="38"/>
  <c r="R6841" i="38"/>
  <c r="T6841" i="38"/>
  <c r="Q6841" i="38"/>
  <c r="O6841" i="38"/>
  <c r="P6841" i="38"/>
  <c r="N6841" i="38"/>
  <c r="T6842" i="38"/>
  <c r="S6842" i="38"/>
  <c r="Q6842" i="38"/>
  <c r="M6843" i="38"/>
  <c r="R6842" i="38"/>
  <c r="O6842" i="38"/>
  <c r="N6842" i="38"/>
  <c r="P6842" i="38"/>
  <c r="M6844" i="38"/>
  <c r="Q6843" i="38"/>
  <c r="R6843" i="38"/>
  <c r="T6843" i="38"/>
  <c r="S6843" i="38"/>
  <c r="O6843" i="38"/>
  <c r="P6843" i="38"/>
  <c r="N6843" i="38"/>
  <c r="T6844" i="38"/>
  <c r="R6844" i="38"/>
  <c r="S6844" i="38"/>
  <c r="M6845" i="38"/>
  <c r="Q6844" i="38"/>
  <c r="O6844" i="38"/>
  <c r="P6844" i="38"/>
  <c r="N6844" i="38"/>
  <c r="M6846" i="38"/>
  <c r="R6845" i="38"/>
  <c r="T6845" i="38"/>
  <c r="Q6845" i="38"/>
  <c r="S6845" i="38"/>
  <c r="O6845" i="38"/>
  <c r="P6845" i="38"/>
  <c r="N6845" i="38"/>
  <c r="M6847" i="38"/>
  <c r="R6846" i="38"/>
  <c r="T6846" i="38"/>
  <c r="S6846" i="38"/>
  <c r="Q6846" i="38"/>
  <c r="O6846" i="38"/>
  <c r="P6846" i="38"/>
  <c r="N6846" i="38"/>
  <c r="M6848" i="38"/>
  <c r="Q6847" i="38"/>
  <c r="R6847" i="38"/>
  <c r="S6847" i="38"/>
  <c r="T6847" i="38"/>
  <c r="O6847" i="38"/>
  <c r="P6847" i="38"/>
  <c r="N6847" i="38"/>
  <c r="S6848" i="38"/>
  <c r="T6848" i="38"/>
  <c r="R6848" i="38"/>
  <c r="M6849" i="38"/>
  <c r="Q6848" i="38"/>
  <c r="O6848" i="38"/>
  <c r="P6848" i="38"/>
  <c r="N6848" i="38"/>
  <c r="M6850" i="38"/>
  <c r="R6849" i="38"/>
  <c r="Q6849" i="38"/>
  <c r="T6849" i="38"/>
  <c r="S6849" i="38"/>
  <c r="O6849" i="38"/>
  <c r="P6849" i="38"/>
  <c r="N6849" i="38"/>
  <c r="Q6850" i="38"/>
  <c r="M6851" i="38"/>
  <c r="R6850" i="38"/>
  <c r="S6850" i="38"/>
  <c r="T6850" i="38"/>
  <c r="O6850" i="38"/>
  <c r="P6850" i="38"/>
  <c r="N6850" i="38"/>
  <c r="N6851" i="38"/>
  <c r="R6851" i="38"/>
  <c r="T6851" i="38"/>
  <c r="M6852" i="38"/>
  <c r="S6851" i="38"/>
  <c r="Q6851" i="38"/>
  <c r="O6851" i="38"/>
  <c r="P6851" i="38"/>
  <c r="M6853" i="38"/>
  <c r="T6852" i="38"/>
  <c r="Q6852" i="38"/>
  <c r="R6852" i="38"/>
  <c r="S6852" i="38"/>
  <c r="O6852" i="38"/>
  <c r="P6852" i="38"/>
  <c r="N6852" i="38"/>
  <c r="N6853" i="38"/>
  <c r="Q6853" i="38"/>
  <c r="T6853" i="38"/>
  <c r="S6853" i="38"/>
  <c r="M6854" i="38"/>
  <c r="R6853" i="38"/>
  <c r="O6853" i="38"/>
  <c r="P6853" i="38"/>
  <c r="M6855" i="38"/>
  <c r="T6854" i="38"/>
  <c r="R6854" i="38"/>
  <c r="Q6854" i="38"/>
  <c r="S6854" i="38"/>
  <c r="O6854" i="38"/>
  <c r="P6854" i="38"/>
  <c r="N6854" i="38"/>
  <c r="N6855" i="38"/>
  <c r="Q6855" i="38"/>
  <c r="R6855" i="38"/>
  <c r="T6855" i="38"/>
  <c r="S6855" i="38"/>
  <c r="M6856" i="38"/>
  <c r="O6855" i="38"/>
  <c r="P6855" i="38"/>
  <c r="T6856" i="38"/>
  <c r="S6856" i="38"/>
  <c r="M6857" i="38"/>
  <c r="R6856" i="38"/>
  <c r="Q6856" i="38"/>
  <c r="O6856" i="38"/>
  <c r="P6856" i="38"/>
  <c r="N6856" i="38"/>
  <c r="T6857" i="38"/>
  <c r="Q6857" i="38"/>
  <c r="S6857" i="38"/>
  <c r="M6858" i="38"/>
  <c r="R6857" i="38"/>
  <c r="O6857" i="38"/>
  <c r="P6857" i="38"/>
  <c r="N6857" i="38"/>
  <c r="N6858" i="38"/>
  <c r="T6858" i="38"/>
  <c r="S6858" i="38"/>
  <c r="M6859" i="38"/>
  <c r="Q6858" i="38"/>
  <c r="R6858" i="38"/>
  <c r="O6858" i="38"/>
  <c r="P6858" i="38"/>
  <c r="M6860" i="38"/>
  <c r="R6859" i="38"/>
  <c r="T6859" i="38"/>
  <c r="Q6859" i="38"/>
  <c r="S6859" i="38"/>
  <c r="O6859" i="38"/>
  <c r="P6859" i="38"/>
  <c r="N6859" i="38"/>
  <c r="M6861" i="38"/>
  <c r="R6860" i="38"/>
  <c r="Q6860" i="38"/>
  <c r="T6860" i="38"/>
  <c r="S6860" i="38"/>
  <c r="O6860" i="38"/>
  <c r="P6860" i="38"/>
  <c r="N6860" i="38"/>
  <c r="Q6861" i="38"/>
  <c r="M6862" i="38"/>
  <c r="T6861" i="38"/>
  <c r="R6861" i="38"/>
  <c r="S6861" i="38"/>
  <c r="O6861" i="38"/>
  <c r="P6861" i="38"/>
  <c r="N6861" i="38"/>
  <c r="T6862" i="38"/>
  <c r="R6862" i="38"/>
  <c r="S6862" i="38"/>
  <c r="M6863" i="38"/>
  <c r="Q6862" i="38"/>
  <c r="O6862" i="38"/>
  <c r="P6862" i="38"/>
  <c r="N6862" i="38"/>
  <c r="R6863" i="38"/>
  <c r="T6863" i="38"/>
  <c r="S6863" i="38"/>
  <c r="M6864" i="38"/>
  <c r="Q6863" i="38"/>
  <c r="O6863" i="38"/>
  <c r="P6863" i="38"/>
  <c r="N6863" i="38"/>
  <c r="M6865" i="38"/>
  <c r="T6864" i="38"/>
  <c r="S6864" i="38"/>
  <c r="R6864" i="38"/>
  <c r="Q6864" i="38"/>
  <c r="O6864" i="38"/>
  <c r="P6864" i="38"/>
  <c r="N6864" i="38"/>
  <c r="T6865" i="38"/>
  <c r="Q6865" i="38"/>
  <c r="S6865" i="38"/>
  <c r="R6865" i="38"/>
  <c r="M6866" i="38"/>
  <c r="O6865" i="38"/>
  <c r="N6865" i="38"/>
  <c r="P6865" i="38"/>
  <c r="M6867" i="38"/>
  <c r="Q6866" i="38"/>
  <c r="R6866" i="38"/>
  <c r="S6866" i="38"/>
  <c r="T6866" i="38"/>
  <c r="O6866" i="38"/>
  <c r="P6866" i="38"/>
  <c r="N6866" i="38"/>
  <c r="R6867" i="38"/>
  <c r="T6867" i="38"/>
  <c r="S6867" i="38"/>
  <c r="M6868" i="38"/>
  <c r="Q6867" i="38"/>
  <c r="O6867" i="38"/>
  <c r="N6867" i="38"/>
  <c r="P6867" i="38"/>
  <c r="S6868" i="38"/>
  <c r="M6869" i="38"/>
  <c r="R6868" i="38"/>
  <c r="Q6868" i="38"/>
  <c r="T6868" i="38"/>
  <c r="O6868" i="38"/>
  <c r="P6868" i="38"/>
  <c r="N6868" i="38"/>
  <c r="Q6869" i="38"/>
  <c r="T6869" i="38"/>
  <c r="S6869" i="38"/>
  <c r="M6870" i="38"/>
  <c r="R6869" i="38"/>
  <c r="O6869" i="38"/>
  <c r="P6869" i="38"/>
  <c r="N6869" i="38"/>
  <c r="S6870" i="38"/>
  <c r="T6870" i="38"/>
  <c r="M6871" i="38"/>
  <c r="R6870" i="38"/>
  <c r="Q6870" i="38"/>
  <c r="O6870" i="38"/>
  <c r="P6870" i="38"/>
  <c r="N6870" i="38"/>
  <c r="N6871" i="38"/>
  <c r="M6872" i="38"/>
  <c r="N6872" i="38"/>
  <c r="T6871" i="38"/>
  <c r="R6871" i="38"/>
  <c r="S6871" i="38"/>
  <c r="Q6871" i="38"/>
  <c r="O6871" i="38"/>
  <c r="P6871" i="38"/>
  <c r="Q6872" i="38"/>
  <c r="R6872" i="38"/>
  <c r="M6873" i="38"/>
  <c r="T6872" i="38"/>
  <c r="S6872" i="38"/>
  <c r="O6872" i="38"/>
  <c r="P6872" i="38"/>
  <c r="T6873" i="38"/>
  <c r="R6873" i="38"/>
  <c r="Q6873" i="38"/>
  <c r="M6874" i="38"/>
  <c r="S6873" i="38"/>
  <c r="O6873" i="38"/>
  <c r="N6873" i="38"/>
  <c r="N6874" i="38"/>
  <c r="P6873" i="38"/>
  <c r="R6874" i="38"/>
  <c r="S6874" i="38"/>
  <c r="T6874" i="38"/>
  <c r="Q6874" i="38"/>
  <c r="M6875" i="38"/>
  <c r="O6874" i="38"/>
  <c r="P6874" i="38"/>
  <c r="M6876" i="38"/>
  <c r="S6875" i="38"/>
  <c r="R6875" i="38"/>
  <c r="Q6875" i="38"/>
  <c r="T6875" i="38"/>
  <c r="O6875" i="38"/>
  <c r="P6875" i="38"/>
  <c r="N6875" i="38"/>
  <c r="N6876" i="38"/>
  <c r="S6876" i="38"/>
  <c r="R6876" i="38"/>
  <c r="Q6876" i="38"/>
  <c r="T6876" i="38"/>
  <c r="M6877" i="38"/>
  <c r="O6876" i="38"/>
  <c r="P6876" i="38"/>
  <c r="T6877" i="38"/>
  <c r="S6877" i="38"/>
  <c r="M6878" i="38"/>
  <c r="R6877" i="38"/>
  <c r="Q6877" i="38"/>
  <c r="O6877" i="38"/>
  <c r="P6877" i="38"/>
  <c r="N6877" i="38"/>
  <c r="R6878" i="38"/>
  <c r="T6878" i="38"/>
  <c r="S6878" i="38"/>
  <c r="M6879" i="38"/>
  <c r="Q6878" i="38"/>
  <c r="O6878" i="38"/>
  <c r="P6878" i="38"/>
  <c r="N6878" i="38"/>
  <c r="Q6879" i="38"/>
  <c r="R6879" i="38"/>
  <c r="T6879" i="38"/>
  <c r="S6879" i="38"/>
  <c r="M6880" i="38"/>
  <c r="O6879" i="38"/>
  <c r="P6879" i="38"/>
  <c r="N6879" i="38"/>
  <c r="Q6880" i="38"/>
  <c r="M6881" i="38"/>
  <c r="T6880" i="38"/>
  <c r="S6880" i="38"/>
  <c r="R6880" i="38"/>
  <c r="O6880" i="38"/>
  <c r="P6880" i="38"/>
  <c r="N6880" i="38"/>
  <c r="R6881" i="38"/>
  <c r="T6881" i="38"/>
  <c r="Q6881" i="38"/>
  <c r="S6881" i="38"/>
  <c r="M6882" i="38"/>
  <c r="O6881" i="38"/>
  <c r="P6881" i="38"/>
  <c r="N6881" i="38"/>
  <c r="S6882" i="38"/>
  <c r="M6883" i="38"/>
  <c r="R6882" i="38"/>
  <c r="T6882" i="38"/>
  <c r="Q6882" i="38"/>
  <c r="O6882" i="38"/>
  <c r="N6882" i="38"/>
  <c r="P6882" i="38"/>
  <c r="Q6883" i="38"/>
  <c r="M6884" i="38"/>
  <c r="T6883" i="38"/>
  <c r="S6883" i="38"/>
  <c r="R6883" i="38"/>
  <c r="O6883" i="38"/>
  <c r="P6883" i="38"/>
  <c r="N6883" i="38"/>
  <c r="Q6884" i="38"/>
  <c r="M6885" i="38"/>
  <c r="T6884" i="38"/>
  <c r="R6884" i="38"/>
  <c r="S6884" i="38"/>
  <c r="O6884" i="38"/>
  <c r="P6884" i="38"/>
  <c r="N6884" i="38"/>
  <c r="M6886" i="38"/>
  <c r="T6885" i="38"/>
  <c r="S6885" i="38"/>
  <c r="R6885" i="38"/>
  <c r="Q6885" i="38"/>
  <c r="O6885" i="38"/>
  <c r="P6885" i="38"/>
  <c r="N6885" i="38"/>
  <c r="T6886" i="38"/>
  <c r="S6886" i="38"/>
  <c r="R6886" i="38"/>
  <c r="M6887" i="38"/>
  <c r="Q6886" i="38"/>
  <c r="O6886" i="38"/>
  <c r="N6886" i="38"/>
  <c r="P6886" i="38"/>
  <c r="R6887" i="38"/>
  <c r="Q6887" i="38"/>
  <c r="T6887" i="38"/>
  <c r="S6887" i="38"/>
  <c r="M6888" i="38"/>
  <c r="O6887" i="38"/>
  <c r="N6887" i="38"/>
  <c r="P6887" i="38"/>
  <c r="T6888" i="38"/>
  <c r="R6888" i="38"/>
  <c r="S6888" i="38"/>
  <c r="M6889" i="38"/>
  <c r="Q6888" i="38"/>
  <c r="O6888" i="38"/>
  <c r="N6888" i="38"/>
  <c r="P6888" i="38"/>
  <c r="T6889" i="38"/>
  <c r="M6890" i="38"/>
  <c r="R6889" i="38"/>
  <c r="S6889" i="38"/>
  <c r="Q6889" i="38"/>
  <c r="O6889" i="38"/>
  <c r="P6889" i="38"/>
  <c r="N6889" i="38"/>
  <c r="M6891" i="38"/>
  <c r="Q6890" i="38"/>
  <c r="S6890" i="38"/>
  <c r="R6890" i="38"/>
  <c r="T6890" i="38"/>
  <c r="O6890" i="38"/>
  <c r="P6890" i="38"/>
  <c r="N6890" i="38"/>
  <c r="M6892" i="38"/>
  <c r="S6891" i="38"/>
  <c r="R6891" i="38"/>
  <c r="T6891" i="38"/>
  <c r="Q6891" i="38"/>
  <c r="O6891" i="38"/>
  <c r="P6891" i="38"/>
  <c r="N6891" i="38"/>
  <c r="T6892" i="38"/>
  <c r="Q6892" i="38"/>
  <c r="S6892" i="38"/>
  <c r="R6892" i="38"/>
  <c r="M6893" i="38"/>
  <c r="O6892" i="38"/>
  <c r="P6892" i="38"/>
  <c r="N6892" i="38"/>
  <c r="T6893" i="38"/>
  <c r="S6893" i="38"/>
  <c r="R6893" i="38"/>
  <c r="Q6893" i="38"/>
  <c r="M6894" i="38"/>
  <c r="O6893" i="38"/>
  <c r="N6893" i="38"/>
  <c r="P6893" i="38"/>
  <c r="M6895" i="38"/>
  <c r="T6894" i="38"/>
  <c r="R6894" i="38"/>
  <c r="S6894" i="38"/>
  <c r="Q6894" i="38"/>
  <c r="O6894" i="38"/>
  <c r="N6894" i="38"/>
  <c r="P6894" i="38"/>
  <c r="S6895" i="38"/>
  <c r="M6896" i="38"/>
  <c r="Q6895" i="38"/>
  <c r="R6895" i="38"/>
  <c r="T6895" i="38"/>
  <c r="O6895" i="38"/>
  <c r="P6895" i="38"/>
  <c r="N6895" i="38"/>
  <c r="R6896" i="38"/>
  <c r="T6896" i="38"/>
  <c r="S6896" i="38"/>
  <c r="M6897" i="38"/>
  <c r="Q6896" i="38"/>
  <c r="O6896" i="38"/>
  <c r="N6896" i="38"/>
  <c r="P6896" i="38"/>
  <c r="S6897" i="38"/>
  <c r="T6897" i="38"/>
  <c r="Q6897" i="38"/>
  <c r="M6898" i="38"/>
  <c r="R6897" i="38"/>
  <c r="O6897" i="38"/>
  <c r="N6897" i="38"/>
  <c r="P6897" i="38"/>
  <c r="S6898" i="38"/>
  <c r="T6898" i="38"/>
  <c r="M6899" i="38"/>
  <c r="Q6898" i="38"/>
  <c r="R6898" i="38"/>
  <c r="O6898" i="38"/>
  <c r="N6898" i="38"/>
  <c r="P6898" i="38"/>
  <c r="T6899" i="38"/>
  <c r="S6899" i="38"/>
  <c r="M6900" i="38"/>
  <c r="Q6899" i="38"/>
  <c r="R6899" i="38"/>
  <c r="O6899" i="38"/>
  <c r="N6899" i="38"/>
  <c r="P6899" i="38"/>
  <c r="T6900" i="38"/>
  <c r="S6900" i="38"/>
  <c r="R6900" i="38"/>
  <c r="M6901" i="38"/>
  <c r="Q6900" i="38"/>
  <c r="O6900" i="38"/>
  <c r="N6900" i="38"/>
  <c r="T6901" i="38"/>
  <c r="Q6901" i="38"/>
  <c r="S6901" i="38"/>
  <c r="R6901" i="38"/>
  <c r="M6902" i="38"/>
  <c r="O6901" i="38"/>
  <c r="N6901" i="38"/>
  <c r="P6900" i="38"/>
  <c r="R6902" i="38"/>
  <c r="S6902" i="38"/>
  <c r="Q6902" i="38"/>
  <c r="T6902" i="38"/>
  <c r="M6903" i="38"/>
  <c r="O6902" i="38"/>
  <c r="N6902" i="38"/>
  <c r="P6901" i="38"/>
  <c r="P6902" i="38"/>
  <c r="M6904" i="38"/>
  <c r="T6903" i="38"/>
  <c r="R6903" i="38"/>
  <c r="S6903" i="38"/>
  <c r="Q6903" i="38"/>
  <c r="O6903" i="38"/>
  <c r="N6903" i="38"/>
  <c r="P6903" i="38"/>
  <c r="M6905" i="38"/>
  <c r="Q6904" i="38"/>
  <c r="T6904" i="38"/>
  <c r="S6904" i="38"/>
  <c r="R6904" i="38"/>
  <c r="O6904" i="38"/>
  <c r="N6904" i="38"/>
  <c r="P6904" i="38"/>
  <c r="M6906" i="38"/>
  <c r="R6905" i="38"/>
  <c r="Q6905" i="38"/>
  <c r="T6905" i="38"/>
  <c r="S6905" i="38"/>
  <c r="O6905" i="38"/>
  <c r="N6905" i="38"/>
  <c r="P6905" i="38"/>
  <c r="S6906" i="38"/>
  <c r="T6906" i="38"/>
  <c r="M6907" i="38"/>
  <c r="Q6906" i="38"/>
  <c r="R6906" i="38"/>
  <c r="O6906" i="38"/>
  <c r="N6906" i="38"/>
  <c r="P6906" i="38"/>
  <c r="S6907" i="38"/>
  <c r="R6907" i="38"/>
  <c r="M6908" i="38"/>
  <c r="T6907" i="38"/>
  <c r="Q6907" i="38"/>
  <c r="O6907" i="38"/>
  <c r="N6907" i="38"/>
  <c r="P6907" i="38"/>
  <c r="Q6908" i="38"/>
  <c r="T6908" i="38"/>
  <c r="S6908" i="38"/>
  <c r="M6909" i="38"/>
  <c r="R6908" i="38"/>
  <c r="O6908" i="38"/>
  <c r="N6908" i="38"/>
  <c r="P6908" i="38"/>
  <c r="M6910" i="38"/>
  <c r="T6909" i="38"/>
  <c r="R6909" i="38"/>
  <c r="S6909" i="38"/>
  <c r="Q6909" i="38"/>
  <c r="O6909" i="38"/>
  <c r="N6909" i="38"/>
  <c r="P6909" i="38"/>
  <c r="S6910" i="38"/>
  <c r="M6911" i="38"/>
  <c r="Q6910" i="38"/>
  <c r="R6910" i="38"/>
  <c r="T6910" i="38"/>
  <c r="O6910" i="38"/>
  <c r="P6910" i="38"/>
  <c r="N6910" i="38"/>
  <c r="M6912" i="38"/>
  <c r="S6911" i="38"/>
  <c r="R6911" i="38"/>
  <c r="T6911" i="38"/>
  <c r="Q6911" i="38"/>
  <c r="O6911" i="38"/>
  <c r="P6911" i="38"/>
  <c r="N6911" i="38"/>
  <c r="S6912" i="38"/>
  <c r="R6912" i="38"/>
  <c r="M6913" i="38"/>
  <c r="Q6912" i="38"/>
  <c r="T6912" i="38"/>
  <c r="O6912" i="38"/>
  <c r="P6912" i="38"/>
  <c r="N6912" i="38"/>
  <c r="M6914" i="38"/>
  <c r="S6913" i="38"/>
  <c r="Q6913" i="38"/>
  <c r="R6913" i="38"/>
  <c r="T6913" i="38"/>
  <c r="O6913" i="38"/>
  <c r="P6913" i="38"/>
  <c r="N6913" i="38"/>
  <c r="Q6914" i="38"/>
  <c r="M6915" i="38"/>
  <c r="R6914" i="38"/>
  <c r="T6914" i="38"/>
  <c r="S6914" i="38"/>
  <c r="O6914" i="38"/>
  <c r="N6914" i="38"/>
  <c r="S6915" i="38"/>
  <c r="Q6915" i="38"/>
  <c r="T6915" i="38"/>
  <c r="M6916" i="38"/>
  <c r="R6915" i="38"/>
  <c r="O6915" i="38"/>
  <c r="P6915" i="38"/>
  <c r="N6915" i="38"/>
  <c r="P6914" i="38"/>
  <c r="Q6916" i="38"/>
  <c r="R6916" i="38"/>
  <c r="S6916" i="38"/>
  <c r="M6917" i="38"/>
  <c r="T6916" i="38"/>
  <c r="O6916" i="38"/>
  <c r="P6916" i="38"/>
  <c r="N6916" i="38"/>
  <c r="N6917" i="38"/>
  <c r="Q6917" i="38"/>
  <c r="S6917" i="38"/>
  <c r="T6917" i="38"/>
  <c r="M6918" i="38"/>
  <c r="R6917" i="38"/>
  <c r="O6917" i="38"/>
  <c r="P6917" i="38"/>
  <c r="Q6918" i="38"/>
  <c r="R6918" i="38"/>
  <c r="T6918" i="38"/>
  <c r="S6918" i="38"/>
  <c r="M6919" i="38"/>
  <c r="O6918" i="38"/>
  <c r="P6918" i="38"/>
  <c r="N6918" i="38"/>
  <c r="N6919" i="38"/>
  <c r="R6919" i="38"/>
  <c r="S6919" i="38"/>
  <c r="T6919" i="38"/>
  <c r="M6920" i="38"/>
  <c r="Q6919" i="38"/>
  <c r="O6919" i="38"/>
  <c r="P6919" i="38"/>
  <c r="M6921" i="38"/>
  <c r="T6920" i="38"/>
  <c r="Q6920" i="38"/>
  <c r="S6920" i="38"/>
  <c r="R6920" i="38"/>
  <c r="O6920" i="38"/>
  <c r="P6920" i="38"/>
  <c r="N6920" i="38"/>
  <c r="N6921" i="38"/>
  <c r="M6922" i="38"/>
  <c r="Q6921" i="38"/>
  <c r="R6921" i="38"/>
  <c r="T6921" i="38"/>
  <c r="S6921" i="38"/>
  <c r="O6921" i="38"/>
  <c r="P6921" i="38"/>
  <c r="T6922" i="38"/>
  <c r="S6922" i="38"/>
  <c r="M6923" i="38"/>
  <c r="Q6922" i="38"/>
  <c r="R6922" i="38"/>
  <c r="O6922" i="38"/>
  <c r="P6922" i="38"/>
  <c r="N6922" i="38"/>
  <c r="N6923" i="38"/>
  <c r="R6923" i="38"/>
  <c r="Q6923" i="38"/>
  <c r="T6923" i="38"/>
  <c r="S6923" i="38"/>
  <c r="M6924" i="38"/>
  <c r="O6923" i="38"/>
  <c r="P6923" i="38"/>
  <c r="Q6924" i="38"/>
  <c r="R6924" i="38"/>
  <c r="T6924" i="38"/>
  <c r="S6924" i="38"/>
  <c r="M6925" i="38"/>
  <c r="O6924" i="38"/>
  <c r="P6924" i="38"/>
  <c r="N6924" i="38"/>
  <c r="N6925" i="38"/>
  <c r="T6925" i="38"/>
  <c r="Q6925" i="38"/>
  <c r="S6925" i="38"/>
  <c r="M6926" i="38"/>
  <c r="R6925" i="38"/>
  <c r="O6925" i="38"/>
  <c r="P6925" i="38"/>
  <c r="Q6926" i="38"/>
  <c r="T6926" i="38"/>
  <c r="R6926" i="38"/>
  <c r="M6927" i="38"/>
  <c r="S6926" i="38"/>
  <c r="O6926" i="38"/>
  <c r="P6926" i="38"/>
  <c r="N6926" i="38"/>
  <c r="M6928" i="38"/>
  <c r="T6927" i="38"/>
  <c r="Q6927" i="38"/>
  <c r="S6927" i="38"/>
  <c r="R6927" i="38"/>
  <c r="O6927" i="38"/>
  <c r="N6927" i="38"/>
  <c r="P6927" i="38"/>
  <c r="Q6928" i="38"/>
  <c r="S6928" i="38"/>
  <c r="M6929" i="38"/>
  <c r="R6928" i="38"/>
  <c r="T6928" i="38"/>
  <c r="O6928" i="38"/>
  <c r="P6928" i="38"/>
  <c r="N6928" i="38"/>
  <c r="R6929" i="38"/>
  <c r="Q6929" i="38"/>
  <c r="S6929" i="38"/>
  <c r="M6930" i="38"/>
  <c r="T6929" i="38"/>
  <c r="O6929" i="38"/>
  <c r="N6929" i="38"/>
  <c r="P6929" i="38"/>
  <c r="R6930" i="38"/>
  <c r="T6930" i="38"/>
  <c r="M6931" i="38"/>
  <c r="S6930" i="38"/>
  <c r="Q6930" i="38"/>
  <c r="O6930" i="38"/>
  <c r="P6930" i="38"/>
  <c r="N6930" i="38"/>
  <c r="M6932" i="38"/>
  <c r="Q6931" i="38"/>
  <c r="T6931" i="38"/>
  <c r="R6931" i="38"/>
  <c r="S6931" i="38"/>
  <c r="O6931" i="38"/>
  <c r="P6931" i="38"/>
  <c r="N6931" i="38"/>
  <c r="T6932" i="38"/>
  <c r="S6932" i="38"/>
  <c r="R6932" i="38"/>
  <c r="M6933" i="38"/>
  <c r="Q6932" i="38"/>
  <c r="O6932" i="38"/>
  <c r="P6932" i="38"/>
  <c r="N6932" i="38"/>
  <c r="R6933" i="38"/>
  <c r="T6933" i="38"/>
  <c r="S6933" i="38"/>
  <c r="Q6933" i="38"/>
  <c r="M6934" i="38"/>
  <c r="O6933" i="38"/>
  <c r="P6933" i="38"/>
  <c r="N6933" i="38"/>
  <c r="M6935" i="38"/>
  <c r="T6934" i="38"/>
  <c r="Q6934" i="38"/>
  <c r="R6934" i="38"/>
  <c r="S6934" i="38"/>
  <c r="O6934" i="38"/>
  <c r="P6934" i="38"/>
  <c r="N6934" i="38"/>
  <c r="M6936" i="38"/>
  <c r="T6935" i="38"/>
  <c r="S6935" i="38"/>
  <c r="R6935" i="38"/>
  <c r="Q6935" i="38"/>
  <c r="O6935" i="38"/>
  <c r="P6935" i="38"/>
  <c r="N6935" i="38"/>
  <c r="T6936" i="38"/>
  <c r="R6936" i="38"/>
  <c r="S6936" i="38"/>
  <c r="M6937" i="38"/>
  <c r="Q6936" i="38"/>
  <c r="O6936" i="38"/>
  <c r="P6936" i="38"/>
  <c r="N6936" i="38"/>
  <c r="S6937" i="38"/>
  <c r="M6938" i="38"/>
  <c r="T6937" i="38"/>
  <c r="R6937" i="38"/>
  <c r="Q6937" i="38"/>
  <c r="O6937" i="38"/>
  <c r="P6937" i="38"/>
  <c r="N6937" i="38"/>
  <c r="T6938" i="38"/>
  <c r="S6938" i="38"/>
  <c r="Q6938" i="38"/>
  <c r="M6939" i="38"/>
  <c r="R6938" i="38"/>
  <c r="O6938" i="38"/>
  <c r="P6938" i="38"/>
  <c r="N6938" i="38"/>
  <c r="T6939" i="38"/>
  <c r="M6940" i="38"/>
  <c r="Q6939" i="38"/>
  <c r="S6939" i="38"/>
  <c r="R6939" i="38"/>
  <c r="O6939" i="38"/>
  <c r="P6939" i="38"/>
  <c r="N6939" i="38"/>
  <c r="Q6940" i="38"/>
  <c r="S6940" i="38"/>
  <c r="M6941" i="38"/>
  <c r="R6940" i="38"/>
  <c r="T6940" i="38"/>
  <c r="O6940" i="38"/>
  <c r="P6940" i="38"/>
  <c r="N6940" i="38"/>
  <c r="N6941" i="38"/>
  <c r="T6941" i="38"/>
  <c r="R6941" i="38"/>
  <c r="M6942" i="38"/>
  <c r="S6941" i="38"/>
  <c r="Q6941" i="38"/>
  <c r="O6941" i="38"/>
  <c r="P6941" i="38"/>
  <c r="Q6942" i="38"/>
  <c r="R6942" i="38"/>
  <c r="M6943" i="38"/>
  <c r="S6942" i="38"/>
  <c r="T6942" i="38"/>
  <c r="O6942" i="38"/>
  <c r="P6942" i="38"/>
  <c r="N6942" i="38"/>
  <c r="N6943" i="38"/>
  <c r="Q6943" i="38"/>
  <c r="T6943" i="38"/>
  <c r="R6943" i="38"/>
  <c r="M6944" i="38"/>
  <c r="S6943" i="38"/>
  <c r="O6943" i="38"/>
  <c r="P6943" i="38"/>
  <c r="T6944" i="38"/>
  <c r="S6944" i="38"/>
  <c r="M6945" i="38"/>
  <c r="R6944" i="38"/>
  <c r="Q6944" i="38"/>
  <c r="O6944" i="38"/>
  <c r="N6944" i="38"/>
  <c r="P6944" i="38"/>
  <c r="N6945" i="38"/>
  <c r="T6945" i="38"/>
  <c r="M6946" i="38"/>
  <c r="R6945" i="38"/>
  <c r="S6945" i="38"/>
  <c r="Q6945" i="38"/>
  <c r="O6945" i="38"/>
  <c r="P6945" i="38"/>
  <c r="S6946" i="38"/>
  <c r="M6947" i="38"/>
  <c r="R6946" i="38"/>
  <c r="T6946" i="38"/>
  <c r="Q6946" i="38"/>
  <c r="O6946" i="38"/>
  <c r="P6946" i="38"/>
  <c r="N6946" i="38"/>
  <c r="N6947" i="38"/>
  <c r="T6947" i="38"/>
  <c r="S6947" i="38"/>
  <c r="R6947" i="38"/>
  <c r="Q6947" i="38"/>
  <c r="M6948" i="38"/>
  <c r="O6947" i="38"/>
  <c r="P6947" i="38"/>
  <c r="Q6948" i="38"/>
  <c r="R6948" i="38"/>
  <c r="T6948" i="38"/>
  <c r="S6948" i="38"/>
  <c r="M6949" i="38"/>
  <c r="O6948" i="38"/>
  <c r="P6948" i="38"/>
  <c r="N6948" i="38"/>
  <c r="M6950" i="38"/>
  <c r="Q6949" i="38"/>
  <c r="T6949" i="38"/>
  <c r="S6949" i="38"/>
  <c r="R6949" i="38"/>
  <c r="O6949" i="38"/>
  <c r="P6949" i="38"/>
  <c r="N6949" i="38"/>
  <c r="S6950" i="38"/>
  <c r="Q6950" i="38"/>
  <c r="T6950" i="38"/>
  <c r="R6950" i="38"/>
  <c r="M6951" i="38"/>
  <c r="O6950" i="38"/>
  <c r="P6950" i="38"/>
  <c r="N6950" i="38"/>
  <c r="N6951" i="38"/>
  <c r="M6952" i="38"/>
  <c r="S6951" i="38"/>
  <c r="R6951" i="38"/>
  <c r="T6951" i="38"/>
  <c r="Q6951" i="38"/>
  <c r="O6951" i="38"/>
  <c r="P6951" i="38"/>
  <c r="T6952" i="38"/>
  <c r="S6952" i="38"/>
  <c r="M6953" i="38"/>
  <c r="Q6952" i="38"/>
  <c r="R6952" i="38"/>
  <c r="O6952" i="38"/>
  <c r="P6952" i="38"/>
  <c r="N6952" i="38"/>
  <c r="N6953" i="38"/>
  <c r="T6953" i="38"/>
  <c r="M6954" i="38"/>
  <c r="S6953" i="38"/>
  <c r="R6953" i="38"/>
  <c r="Q6953" i="38"/>
  <c r="O6953" i="38"/>
  <c r="P6953" i="38"/>
  <c r="S6954" i="38"/>
  <c r="M6955" i="38"/>
  <c r="T6954" i="38"/>
  <c r="R6954" i="38"/>
  <c r="Q6954" i="38"/>
  <c r="O6954" i="38"/>
  <c r="N6954" i="38"/>
  <c r="N6955" i="38"/>
  <c r="P6954" i="38"/>
  <c r="T6955" i="38"/>
  <c r="M6956" i="38"/>
  <c r="R6955" i="38"/>
  <c r="S6955" i="38"/>
  <c r="Q6955" i="38"/>
  <c r="O6955" i="38"/>
  <c r="P6955" i="38"/>
  <c r="N6956" i="38"/>
  <c r="M6957" i="38"/>
  <c r="T6956" i="38"/>
  <c r="Q6956" i="38"/>
  <c r="S6956" i="38"/>
  <c r="R6956" i="38"/>
  <c r="O6956" i="38"/>
  <c r="P6956" i="38"/>
  <c r="T6957" i="38"/>
  <c r="S6957" i="38"/>
  <c r="M6958" i="38"/>
  <c r="R6957" i="38"/>
  <c r="Q6957" i="38"/>
  <c r="O6957" i="38"/>
  <c r="N6957" i="38"/>
  <c r="P6957" i="38"/>
  <c r="Q6958" i="38"/>
  <c r="T6958" i="38"/>
  <c r="S6958" i="38"/>
  <c r="M6959" i="38"/>
  <c r="R6958" i="38"/>
  <c r="O6958" i="38"/>
  <c r="N6958" i="38"/>
  <c r="P6958" i="38"/>
  <c r="Q6959" i="38"/>
  <c r="S6959" i="38"/>
  <c r="M6960" i="38"/>
  <c r="T6959" i="38"/>
  <c r="R6959" i="38"/>
  <c r="O6959" i="38"/>
  <c r="N6959" i="38"/>
  <c r="P6959" i="38"/>
  <c r="T6960" i="38"/>
  <c r="M6961" i="38"/>
  <c r="S6960" i="38"/>
  <c r="Q6960" i="38"/>
  <c r="R6960" i="38"/>
  <c r="O6960" i="38"/>
  <c r="N6960" i="38"/>
  <c r="P6960" i="38"/>
  <c r="M6962" i="38"/>
  <c r="T6961" i="38"/>
  <c r="R6961" i="38"/>
  <c r="S6961" i="38"/>
  <c r="Q6961" i="38"/>
  <c r="O6961" i="38"/>
  <c r="P6961" i="38"/>
  <c r="N6961" i="38"/>
  <c r="T6962" i="38"/>
  <c r="M6963" i="38"/>
  <c r="S6962" i="38"/>
  <c r="R6962" i="38"/>
  <c r="Q6962" i="38"/>
  <c r="O6962" i="38"/>
  <c r="P6962" i="38"/>
  <c r="N6962" i="38"/>
  <c r="M6964" i="38"/>
  <c r="T6963" i="38"/>
  <c r="Q6963" i="38"/>
  <c r="R6963" i="38"/>
  <c r="S6963" i="38"/>
  <c r="O6963" i="38"/>
  <c r="N6963" i="38"/>
  <c r="P6963" i="38"/>
  <c r="M6965" i="38"/>
  <c r="T6964" i="38"/>
  <c r="Q6964" i="38"/>
  <c r="S6964" i="38"/>
  <c r="R6964" i="38"/>
  <c r="O6964" i="38"/>
  <c r="N6964" i="38"/>
  <c r="P6964" i="38"/>
  <c r="S6965" i="38"/>
  <c r="M6966" i="38"/>
  <c r="Q6965" i="38"/>
  <c r="T6965" i="38"/>
  <c r="R6965" i="38"/>
  <c r="O6965" i="38"/>
  <c r="N6965" i="38"/>
  <c r="R6966" i="38"/>
  <c r="Q6966" i="38"/>
  <c r="T6966" i="38"/>
  <c r="M6967" i="38"/>
  <c r="S6966" i="38"/>
  <c r="O6966" i="38"/>
  <c r="N6966" i="38"/>
  <c r="P6965" i="38"/>
  <c r="P6966" i="38"/>
  <c r="S6967" i="38"/>
  <c r="M6968" i="38"/>
  <c r="R6967" i="38"/>
  <c r="Q6967" i="38"/>
  <c r="T6967" i="38"/>
  <c r="O6967" i="38"/>
  <c r="N6967" i="38"/>
  <c r="P6967" i="38"/>
  <c r="Q6968" i="38"/>
  <c r="M6969" i="38"/>
  <c r="R6968" i="38"/>
  <c r="T6968" i="38"/>
  <c r="S6968" i="38"/>
  <c r="O6968" i="38"/>
  <c r="N6968" i="38"/>
  <c r="T6969" i="38"/>
  <c r="Q6969" i="38"/>
  <c r="S6969" i="38"/>
  <c r="R6969" i="38"/>
  <c r="M6970" i="38"/>
  <c r="O6969" i="38"/>
  <c r="N6969" i="38"/>
  <c r="P6968" i="38"/>
  <c r="P6969" i="38"/>
  <c r="S6970" i="38"/>
  <c r="M6971" i="38"/>
  <c r="T6970" i="38"/>
  <c r="Q6970" i="38"/>
  <c r="R6970" i="38"/>
  <c r="O6970" i="38"/>
  <c r="N6970" i="38"/>
  <c r="P6970" i="38"/>
  <c r="S6971" i="38"/>
  <c r="Q6971" i="38"/>
  <c r="T6971" i="38"/>
  <c r="M6972" i="38"/>
  <c r="R6971" i="38"/>
  <c r="O6971" i="38"/>
  <c r="N6971" i="38"/>
  <c r="M6973" i="38"/>
  <c r="S6972" i="38"/>
  <c r="Q6972" i="38"/>
  <c r="R6972" i="38"/>
  <c r="T6972" i="38"/>
  <c r="O6972" i="38"/>
  <c r="N6972" i="38"/>
  <c r="P6971" i="38"/>
  <c r="P6972" i="38"/>
  <c r="Q6973" i="38"/>
  <c r="T6973" i="38"/>
  <c r="R6973" i="38"/>
  <c r="S6973" i="38"/>
  <c r="M6974" i="38"/>
  <c r="O6973" i="38"/>
  <c r="N6973" i="38"/>
  <c r="P6973" i="38"/>
  <c r="R6974" i="38"/>
  <c r="M6975" i="38"/>
  <c r="Q6974" i="38"/>
  <c r="T6974" i="38"/>
  <c r="S6974" i="38"/>
  <c r="O6974" i="38"/>
  <c r="N6974" i="38"/>
  <c r="P6974" i="38"/>
  <c r="S6975" i="38"/>
  <c r="R6975" i="38"/>
  <c r="M6976" i="38"/>
  <c r="T6975" i="38"/>
  <c r="Q6975" i="38"/>
  <c r="O6975" i="38"/>
  <c r="N6975" i="38"/>
  <c r="P6975" i="38"/>
  <c r="M6977" i="38"/>
  <c r="T6976" i="38"/>
  <c r="R6976" i="38"/>
  <c r="S6976" i="38"/>
  <c r="Q6976" i="38"/>
  <c r="O6976" i="38"/>
  <c r="N6976" i="38"/>
  <c r="P6976" i="38"/>
  <c r="Q6977" i="38"/>
  <c r="M6978" i="38"/>
  <c r="S6977" i="38"/>
  <c r="T6977" i="38"/>
  <c r="R6977" i="38"/>
  <c r="O6977" i="38"/>
  <c r="N6977" i="38"/>
  <c r="P6977" i="38"/>
  <c r="S6978" i="38"/>
  <c r="M6979" i="38"/>
  <c r="Q6978" i="38"/>
  <c r="R6978" i="38"/>
  <c r="T6978" i="38"/>
  <c r="O6978" i="38"/>
  <c r="P6978" i="38"/>
  <c r="N6978" i="38"/>
  <c r="T6979" i="38"/>
  <c r="S6979" i="38"/>
  <c r="M6980" i="38"/>
  <c r="Q6979" i="38"/>
  <c r="R6979" i="38"/>
  <c r="O6979" i="38"/>
  <c r="P6979" i="38"/>
  <c r="N6979" i="38"/>
  <c r="S6980" i="38"/>
  <c r="Q6980" i="38"/>
  <c r="M6981" i="38"/>
  <c r="R6980" i="38"/>
  <c r="T6980" i="38"/>
  <c r="O6980" i="38"/>
  <c r="P6980" i="38"/>
  <c r="N6980" i="38"/>
  <c r="M6982" i="38"/>
  <c r="R6981" i="38"/>
  <c r="S6981" i="38"/>
  <c r="Q6981" i="38"/>
  <c r="T6981" i="38"/>
  <c r="O6981" i="38"/>
  <c r="P6981" i="38"/>
  <c r="N6981" i="38"/>
  <c r="Q6982" i="38"/>
  <c r="S6982" i="38"/>
  <c r="M6983" i="38"/>
  <c r="T6982" i="38"/>
  <c r="R6982" i="38"/>
  <c r="O6982" i="38"/>
  <c r="P6982" i="38"/>
  <c r="N6982" i="38"/>
  <c r="M6984" i="38"/>
  <c r="R6983" i="38"/>
  <c r="Q6983" i="38"/>
  <c r="T6983" i="38"/>
  <c r="S6983" i="38"/>
  <c r="O6983" i="38"/>
  <c r="P6983" i="38"/>
  <c r="N6983" i="38"/>
  <c r="M6985" i="38"/>
  <c r="S6984" i="38"/>
  <c r="R6984" i="38"/>
  <c r="T6984" i="38"/>
  <c r="Q6984" i="38"/>
  <c r="O6984" i="38"/>
  <c r="P6984" i="38"/>
  <c r="N6984" i="38"/>
  <c r="S6985" i="38"/>
  <c r="Q6985" i="38"/>
  <c r="M6986" i="38"/>
  <c r="T6985" i="38"/>
  <c r="R6985" i="38"/>
  <c r="O6985" i="38"/>
  <c r="N6985" i="38"/>
  <c r="P6985" i="38"/>
  <c r="M6987" i="38"/>
  <c r="T6986" i="38"/>
  <c r="R6986" i="38"/>
  <c r="Q6986" i="38"/>
  <c r="S6986" i="38"/>
  <c r="O6986" i="38"/>
  <c r="N6986" i="38"/>
  <c r="P6986" i="38"/>
  <c r="S6987" i="38"/>
  <c r="M6988" i="38"/>
  <c r="T6987" i="38"/>
  <c r="Q6987" i="38"/>
  <c r="R6987" i="38"/>
  <c r="O6987" i="38"/>
  <c r="N6987" i="38"/>
  <c r="P6987" i="38"/>
  <c r="S6988" i="38"/>
  <c r="R6988" i="38"/>
  <c r="M6989" i="38"/>
  <c r="Q6988" i="38"/>
  <c r="T6988" i="38"/>
  <c r="O6988" i="38"/>
  <c r="P6988" i="38"/>
  <c r="N6988" i="38"/>
  <c r="T6989" i="38"/>
  <c r="S6989" i="38"/>
  <c r="R6989" i="38"/>
  <c r="M6990" i="38"/>
  <c r="Q6989" i="38"/>
  <c r="O6989" i="38"/>
  <c r="P6989" i="38"/>
  <c r="N6989" i="38"/>
  <c r="R6990" i="38"/>
  <c r="T6990" i="38"/>
  <c r="S6990" i="38"/>
  <c r="Q6990" i="38"/>
  <c r="M6991" i="38"/>
  <c r="O6990" i="38"/>
  <c r="P6990" i="38"/>
  <c r="N6990" i="38"/>
  <c r="M6992" i="38"/>
  <c r="Q6991" i="38"/>
  <c r="R6991" i="38"/>
  <c r="S6991" i="38"/>
  <c r="T6991" i="38"/>
  <c r="O6991" i="38"/>
  <c r="P6991" i="38"/>
  <c r="N6991" i="38"/>
  <c r="S6992" i="38"/>
  <c r="T6992" i="38"/>
  <c r="R6992" i="38"/>
  <c r="M6993" i="38"/>
  <c r="Q6992" i="38"/>
  <c r="O6992" i="38"/>
  <c r="P6992" i="38"/>
  <c r="N6992" i="38"/>
  <c r="R6993" i="38"/>
  <c r="S6993" i="38"/>
  <c r="Q6993" i="38"/>
  <c r="M6994" i="38"/>
  <c r="T6993" i="38"/>
  <c r="O6993" i="38"/>
  <c r="P6993" i="38"/>
  <c r="N6993" i="38"/>
  <c r="N6994" i="38"/>
  <c r="M6995" i="38"/>
  <c r="N6995" i="38"/>
  <c r="T6994" i="38"/>
  <c r="Q6994" i="38"/>
  <c r="R6994" i="38"/>
  <c r="S6994" i="38"/>
  <c r="O6994" i="38"/>
  <c r="P6994" i="38"/>
  <c r="M6996" i="38"/>
  <c r="Q6995" i="38"/>
  <c r="R6995" i="38"/>
  <c r="T6995" i="38"/>
  <c r="S6995" i="38"/>
  <c r="O6995" i="38"/>
  <c r="P6995" i="38"/>
  <c r="S6996" i="38"/>
  <c r="M6997" i="38"/>
  <c r="Q6996" i="38"/>
  <c r="R6996" i="38"/>
  <c r="T6996" i="38"/>
  <c r="O6996" i="38"/>
  <c r="P6996" i="38"/>
  <c r="N6996" i="38"/>
  <c r="N6997" i="38"/>
  <c r="R6997" i="38"/>
  <c r="M6998" i="38"/>
  <c r="Q6997" i="38"/>
  <c r="T6997" i="38"/>
  <c r="S6997" i="38"/>
  <c r="O6997" i="38"/>
  <c r="P6997" i="38"/>
  <c r="Q6998" i="38"/>
  <c r="S6998" i="38"/>
  <c r="M6999" i="38"/>
  <c r="T6998" i="38"/>
  <c r="R6998" i="38"/>
  <c r="O6998" i="38"/>
  <c r="P6998" i="38"/>
  <c r="N6998" i="38"/>
  <c r="N6999" i="38"/>
  <c r="Q6999" i="38"/>
  <c r="R6999" i="38"/>
  <c r="T6999" i="38"/>
  <c r="M7000" i="38"/>
  <c r="S6999" i="38"/>
  <c r="O6999" i="38"/>
  <c r="P6999" i="38"/>
  <c r="S7000" i="38"/>
  <c r="Q7000" i="38"/>
  <c r="T7000" i="38"/>
  <c r="M7001" i="38"/>
  <c r="R7000" i="38"/>
  <c r="O7000" i="38"/>
  <c r="P7000" i="38"/>
  <c r="N7000" i="38"/>
  <c r="R7001" i="38"/>
  <c r="S7001" i="38"/>
  <c r="Q7001" i="38"/>
  <c r="M7002" i="38"/>
  <c r="T7001" i="38"/>
  <c r="O7001" i="38"/>
  <c r="N7001" i="38"/>
  <c r="P7001" i="38"/>
  <c r="M7003" i="38"/>
  <c r="R7002" i="38"/>
  <c r="T7002" i="38"/>
  <c r="S7002" i="38"/>
  <c r="Q7002" i="38"/>
  <c r="O7002" i="38"/>
  <c r="P7002" i="38"/>
  <c r="N7002" i="38"/>
  <c r="Q7003" i="38"/>
  <c r="M7004" i="38"/>
  <c r="R7003" i="38"/>
  <c r="T7003" i="38"/>
  <c r="S7003" i="38"/>
  <c r="O7003" i="38"/>
  <c r="N7003" i="38"/>
  <c r="M7005" i="38"/>
  <c r="Q7004" i="38"/>
  <c r="S7004" i="38"/>
  <c r="T7004" i="38"/>
  <c r="R7004" i="38"/>
  <c r="O7004" i="38"/>
  <c r="P7004" i="38"/>
  <c r="N7004" i="38"/>
  <c r="P7003" i="38"/>
  <c r="R7005" i="38"/>
  <c r="Q7005" i="38"/>
  <c r="T7005" i="38"/>
  <c r="S7005" i="38"/>
  <c r="M7006" i="38"/>
  <c r="O7005" i="38"/>
  <c r="P7005" i="38"/>
  <c r="N7005" i="38"/>
  <c r="Q7006" i="38"/>
  <c r="M7007" i="38"/>
  <c r="T7006" i="38"/>
  <c r="R7006" i="38"/>
  <c r="S7006" i="38"/>
  <c r="O7006" i="38"/>
  <c r="N7006" i="38"/>
  <c r="P7006" i="38"/>
  <c r="T7007" i="38"/>
  <c r="Q7007" i="38"/>
  <c r="S7007" i="38"/>
  <c r="M7008" i="38"/>
  <c r="R7007" i="38"/>
  <c r="O7007" i="38"/>
  <c r="N7007" i="38"/>
  <c r="P7007" i="38"/>
  <c r="T7008" i="38"/>
  <c r="S7008" i="38"/>
  <c r="M7009" i="38"/>
  <c r="Q7008" i="38"/>
  <c r="R7008" i="38"/>
  <c r="O7008" i="38"/>
  <c r="N7008" i="38"/>
  <c r="P7008" i="38"/>
  <c r="M7010" i="38"/>
  <c r="T7009" i="38"/>
  <c r="S7009" i="38"/>
  <c r="R7009" i="38"/>
  <c r="Q7009" i="38"/>
  <c r="O7009" i="38"/>
  <c r="N7009" i="38"/>
  <c r="P7009" i="38"/>
  <c r="T7010" i="38"/>
  <c r="M7011" i="38"/>
  <c r="S7010" i="38"/>
  <c r="Q7010" i="38"/>
  <c r="R7010" i="38"/>
  <c r="O7010" i="38"/>
  <c r="P7010" i="38"/>
  <c r="N7010" i="38"/>
  <c r="Q7011" i="38"/>
  <c r="M7012" i="38"/>
  <c r="R7011" i="38"/>
  <c r="T7011" i="38"/>
  <c r="S7011" i="38"/>
  <c r="O7011" i="38"/>
  <c r="P7011" i="38"/>
  <c r="N7011" i="38"/>
  <c r="Q7012" i="38"/>
  <c r="R7012" i="38"/>
  <c r="S7012" i="38"/>
  <c r="M7013" i="38"/>
  <c r="T7012" i="38"/>
  <c r="O7012" i="38"/>
  <c r="P7012" i="38"/>
  <c r="N7012" i="38"/>
  <c r="M7014" i="38"/>
  <c r="T7013" i="38"/>
  <c r="S7013" i="38"/>
  <c r="R7013" i="38"/>
  <c r="Q7013" i="38"/>
  <c r="O7013" i="38"/>
  <c r="P7013" i="38"/>
  <c r="N7013" i="38"/>
  <c r="S7014" i="38"/>
  <c r="Q7014" i="38"/>
  <c r="M7015" i="38"/>
  <c r="T7014" i="38"/>
  <c r="R7014" i="38"/>
  <c r="O7014" i="38"/>
  <c r="P7014" i="38"/>
  <c r="N7014" i="38"/>
  <c r="Q7015" i="38"/>
  <c r="S7015" i="38"/>
  <c r="M7016" i="38"/>
  <c r="R7015" i="38"/>
  <c r="T7015" i="38"/>
  <c r="O7015" i="38"/>
  <c r="P7015" i="38"/>
  <c r="N7015" i="38"/>
  <c r="T7016" i="38"/>
  <c r="M7017" i="38"/>
  <c r="Q7016" i="38"/>
  <c r="S7016" i="38"/>
  <c r="R7016" i="38"/>
  <c r="O7016" i="38"/>
  <c r="P7016" i="38"/>
  <c r="N7016" i="38"/>
  <c r="R7017" i="38"/>
  <c r="S7017" i="38"/>
  <c r="Q7017" i="38"/>
  <c r="M7018" i="38"/>
  <c r="T7017" i="38"/>
  <c r="O7017" i="38"/>
  <c r="N7017" i="38"/>
  <c r="P7017" i="38"/>
  <c r="R7018" i="38"/>
  <c r="M7019" i="38"/>
  <c r="Q7018" i="38"/>
  <c r="T7018" i="38"/>
  <c r="S7018" i="38"/>
  <c r="O7018" i="38"/>
  <c r="P7018" i="38"/>
  <c r="N7018" i="38"/>
  <c r="R7019" i="38"/>
  <c r="Q7019" i="38"/>
  <c r="M7020" i="38"/>
  <c r="T7019" i="38"/>
  <c r="S7019" i="38"/>
  <c r="O7019" i="38"/>
  <c r="P7019" i="38"/>
  <c r="N7019" i="38"/>
  <c r="T7020" i="38"/>
  <c r="M7021" i="38"/>
  <c r="R7020" i="38"/>
  <c r="Q7020" i="38"/>
  <c r="S7020" i="38"/>
  <c r="O7020" i="38"/>
  <c r="P7020" i="38"/>
  <c r="N7020" i="38"/>
  <c r="Q7021" i="38"/>
  <c r="M7022" i="38"/>
  <c r="T7021" i="38"/>
  <c r="R7021" i="38"/>
  <c r="S7021" i="38"/>
  <c r="O7021" i="38"/>
  <c r="P7021" i="38"/>
  <c r="N7021" i="38"/>
  <c r="R7022" i="38"/>
  <c r="T7022" i="38"/>
  <c r="M7023" i="38"/>
  <c r="Q7022" i="38"/>
  <c r="S7022" i="38"/>
  <c r="O7022" i="38"/>
  <c r="P7022" i="38"/>
  <c r="N7022" i="38"/>
  <c r="R7023" i="38"/>
  <c r="T7023" i="38"/>
  <c r="S7023" i="38"/>
  <c r="M7024" i="38"/>
  <c r="Q7023" i="38"/>
  <c r="O7023" i="38"/>
  <c r="P7023" i="38"/>
  <c r="N7023" i="38"/>
  <c r="R7024" i="38"/>
  <c r="Q7024" i="38"/>
  <c r="T7024" i="38"/>
  <c r="M7025" i="38"/>
  <c r="S7024" i="38"/>
  <c r="O7024" i="38"/>
  <c r="P7024" i="38"/>
  <c r="N7024" i="38"/>
  <c r="Q7025" i="38"/>
  <c r="S7025" i="38"/>
  <c r="T7025" i="38"/>
  <c r="R7025" i="38"/>
  <c r="M7026" i="38"/>
  <c r="O7025" i="38"/>
  <c r="P7025" i="38"/>
  <c r="N7025" i="38"/>
  <c r="T7026" i="38"/>
  <c r="M7027" i="38"/>
  <c r="S7026" i="38"/>
  <c r="R7026" i="38"/>
  <c r="Q7026" i="38"/>
  <c r="O7026" i="38"/>
  <c r="P7026" i="38"/>
  <c r="N7026" i="38"/>
  <c r="M7028" i="38"/>
  <c r="Q7027" i="38"/>
  <c r="S7027" i="38"/>
  <c r="T7027" i="38"/>
  <c r="R7027" i="38"/>
  <c r="O7027" i="38"/>
  <c r="N7027" i="38"/>
  <c r="P7027" i="38"/>
  <c r="T7028" i="38"/>
  <c r="S7028" i="38"/>
  <c r="M7029" i="38"/>
  <c r="Q7028" i="38"/>
  <c r="R7028" i="38"/>
  <c r="O7028" i="38"/>
  <c r="P7028" i="38"/>
  <c r="N7028" i="38"/>
  <c r="Q7029" i="38"/>
  <c r="M7030" i="38"/>
  <c r="S7029" i="38"/>
  <c r="R7029" i="38"/>
  <c r="T7029" i="38"/>
  <c r="O7029" i="38"/>
  <c r="P7029" i="38"/>
  <c r="N7029" i="38"/>
  <c r="R7030" i="38"/>
  <c r="Q7030" i="38"/>
  <c r="M7031" i="38"/>
  <c r="T7030" i="38"/>
  <c r="S7030" i="38"/>
  <c r="O7030" i="38"/>
  <c r="N7030" i="38"/>
  <c r="P7030" i="38"/>
  <c r="R7031" i="38"/>
  <c r="Q7031" i="38"/>
  <c r="T7031" i="38"/>
  <c r="M7032" i="38"/>
  <c r="S7031" i="38"/>
  <c r="O7031" i="38"/>
  <c r="N7031" i="38"/>
  <c r="P7031" i="38"/>
  <c r="S7032" i="38"/>
  <c r="M7033" i="38"/>
  <c r="T7032" i="38"/>
  <c r="Q7032" i="38"/>
  <c r="R7032" i="38"/>
  <c r="O7032" i="38"/>
  <c r="N7032" i="38"/>
  <c r="P7032" i="38"/>
  <c r="T7033" i="38"/>
  <c r="R7033" i="38"/>
  <c r="S7033" i="38"/>
  <c r="M7034" i="38"/>
  <c r="Q7033" i="38"/>
  <c r="O7033" i="38"/>
  <c r="P7033" i="38"/>
  <c r="N7033" i="38"/>
  <c r="T7034" i="38"/>
  <c r="S7034" i="38"/>
  <c r="R7034" i="38"/>
  <c r="M7035" i="38"/>
  <c r="Q7034" i="38"/>
  <c r="O7034" i="38"/>
  <c r="N7034" i="38"/>
  <c r="P7034" i="38"/>
  <c r="S7035" i="38"/>
  <c r="Q7035" i="38"/>
  <c r="R7035" i="38"/>
  <c r="T7035" i="38"/>
  <c r="M7036" i="38"/>
  <c r="O7035" i="38"/>
  <c r="P7035" i="38"/>
  <c r="N7035" i="38"/>
  <c r="R7036" i="38"/>
  <c r="Q7036" i="38"/>
  <c r="M7037" i="38"/>
  <c r="T7036" i="38"/>
  <c r="S7036" i="38"/>
  <c r="O7036" i="38"/>
  <c r="P7036" i="38"/>
  <c r="N7036" i="38"/>
  <c r="R7037" i="38"/>
  <c r="S7037" i="38"/>
  <c r="T7037" i="38"/>
  <c r="Q7037" i="38"/>
  <c r="M7038" i="38"/>
  <c r="O7037" i="38"/>
  <c r="N7037" i="38"/>
  <c r="P7037" i="38"/>
  <c r="M7039" i="38"/>
  <c r="Q7038" i="38"/>
  <c r="R7038" i="38"/>
  <c r="T7038" i="38"/>
  <c r="S7038" i="38"/>
  <c r="O7038" i="38"/>
  <c r="P7038" i="38"/>
  <c r="N7038" i="38"/>
  <c r="M7040" i="38"/>
  <c r="T7039" i="38"/>
  <c r="S7039" i="38"/>
  <c r="R7039" i="38"/>
  <c r="Q7039" i="38"/>
  <c r="O7039" i="38"/>
  <c r="P7039" i="38"/>
  <c r="N7039" i="38"/>
  <c r="T7040" i="38"/>
  <c r="M7041" i="38"/>
  <c r="S7040" i="38"/>
  <c r="R7040" i="38"/>
  <c r="Q7040" i="38"/>
  <c r="O7040" i="38"/>
  <c r="P7040" i="38"/>
  <c r="N7040" i="38"/>
  <c r="M7042" i="38"/>
  <c r="Q7041" i="38"/>
  <c r="T7041" i="38"/>
  <c r="S7041" i="38"/>
  <c r="R7041" i="38"/>
  <c r="O7041" i="38"/>
  <c r="P7041" i="38"/>
  <c r="N7041" i="38"/>
  <c r="Q7042" i="38"/>
  <c r="T7042" i="38"/>
  <c r="S7042" i="38"/>
  <c r="R7042" i="38"/>
  <c r="M7043" i="38"/>
  <c r="O7042" i="38"/>
  <c r="P7042" i="38"/>
  <c r="N7042" i="38"/>
  <c r="T7043" i="38"/>
  <c r="S7043" i="38"/>
  <c r="M7044" i="38"/>
  <c r="R7043" i="38"/>
  <c r="Q7043" i="38"/>
  <c r="O7043" i="38"/>
  <c r="P7043" i="38"/>
  <c r="N7043" i="38"/>
  <c r="T7044" i="38"/>
  <c r="S7044" i="38"/>
  <c r="R7044" i="38"/>
  <c r="M7045" i="38"/>
  <c r="Q7044" i="38"/>
  <c r="O7044" i="38"/>
  <c r="P7044" i="38"/>
  <c r="N7044" i="38"/>
  <c r="T7045" i="38"/>
  <c r="S7045" i="38"/>
  <c r="Q7045" i="38"/>
  <c r="M7046" i="38"/>
  <c r="R7045" i="38"/>
  <c r="O7045" i="38"/>
  <c r="P7045" i="38"/>
  <c r="N7045" i="38"/>
  <c r="T7046" i="38"/>
  <c r="S7046" i="38"/>
  <c r="R7046" i="38"/>
  <c r="M7047" i="38"/>
  <c r="Q7046" i="38"/>
  <c r="O7046" i="38"/>
  <c r="P7046" i="38"/>
  <c r="N7046" i="38"/>
  <c r="M7048" i="38"/>
  <c r="T7047" i="38"/>
  <c r="S7047" i="38"/>
  <c r="R7047" i="38"/>
  <c r="Q7047" i="38"/>
  <c r="O7047" i="38"/>
  <c r="P7047" i="38"/>
  <c r="N7047" i="38"/>
  <c r="R7048" i="38"/>
  <c r="M7049" i="38"/>
  <c r="T7048" i="38"/>
  <c r="S7048" i="38"/>
  <c r="Q7048" i="38"/>
  <c r="O7048" i="38"/>
  <c r="P7048" i="38"/>
  <c r="N7048" i="38"/>
  <c r="Q7049" i="38"/>
  <c r="T7049" i="38"/>
  <c r="R7049" i="38"/>
  <c r="M7050" i="38"/>
  <c r="S7049" i="38"/>
  <c r="O7049" i="38"/>
  <c r="N7049" i="38"/>
  <c r="P7049" i="38"/>
  <c r="Q7050" i="38"/>
  <c r="S7050" i="38"/>
  <c r="R7050" i="38"/>
  <c r="T7050" i="38"/>
  <c r="M7051" i="38"/>
  <c r="O7050" i="38"/>
  <c r="N7050" i="38"/>
  <c r="P7050" i="38"/>
  <c r="S7051" i="38"/>
  <c r="R7051" i="38"/>
  <c r="Q7051" i="38"/>
  <c r="M7052" i="38"/>
  <c r="T7051" i="38"/>
  <c r="O7051" i="38"/>
  <c r="N7051" i="38"/>
  <c r="P7051" i="38"/>
  <c r="T7052" i="38"/>
  <c r="S7052" i="38"/>
  <c r="R7052" i="38"/>
  <c r="M7053" i="38"/>
  <c r="Q7052" i="38"/>
  <c r="O7052" i="38"/>
  <c r="N7052" i="38"/>
  <c r="T7053" i="38"/>
  <c r="S7053" i="38"/>
  <c r="M7054" i="38"/>
  <c r="R7053" i="38"/>
  <c r="Q7053" i="38"/>
  <c r="O7053" i="38"/>
  <c r="N7053" i="38"/>
  <c r="P7053" i="38"/>
  <c r="P7052" i="38"/>
  <c r="Q7054" i="38"/>
  <c r="M7055" i="38"/>
  <c r="R7054" i="38"/>
  <c r="S7054" i="38"/>
  <c r="T7054" i="38"/>
  <c r="O7054" i="38"/>
  <c r="N7054" i="38"/>
  <c r="M7056" i="38"/>
  <c r="T7055" i="38"/>
  <c r="S7055" i="38"/>
  <c r="R7055" i="38"/>
  <c r="Q7055" i="38"/>
  <c r="O7055" i="38"/>
  <c r="P7055" i="38"/>
  <c r="N7055" i="38"/>
  <c r="P7054" i="38"/>
  <c r="T7056" i="38"/>
  <c r="M7057" i="38"/>
  <c r="S7056" i="38"/>
  <c r="R7056" i="38"/>
  <c r="Q7056" i="38"/>
  <c r="O7056" i="38"/>
  <c r="P7056" i="38"/>
  <c r="N7056" i="38"/>
  <c r="R7057" i="38"/>
  <c r="S7057" i="38"/>
  <c r="Q7057" i="38"/>
  <c r="T7057" i="38"/>
  <c r="M7058" i="38"/>
  <c r="O7057" i="38"/>
  <c r="P7057" i="38"/>
  <c r="N7057" i="38"/>
  <c r="T7058" i="38"/>
  <c r="R7058" i="38"/>
  <c r="Q7058" i="38"/>
  <c r="S7058" i="38"/>
  <c r="M7059" i="38"/>
  <c r="O7058" i="38"/>
  <c r="P7058" i="38"/>
  <c r="N7058" i="38"/>
  <c r="M7060" i="38"/>
  <c r="T7059" i="38"/>
  <c r="R7059" i="38"/>
  <c r="S7059" i="38"/>
  <c r="Q7059" i="38"/>
  <c r="O7059" i="38"/>
  <c r="N7059" i="38"/>
  <c r="P7059" i="38"/>
  <c r="T7060" i="38"/>
  <c r="M7061" i="38"/>
  <c r="S7060" i="38"/>
  <c r="R7060" i="38"/>
  <c r="Q7060" i="38"/>
  <c r="O7060" i="38"/>
  <c r="P7060" i="38"/>
  <c r="N7060" i="38"/>
  <c r="R7061" i="38"/>
  <c r="M7062" i="38"/>
  <c r="T7061" i="38"/>
  <c r="S7061" i="38"/>
  <c r="Q7061" i="38"/>
  <c r="O7061" i="38"/>
  <c r="P7061" i="38"/>
  <c r="N7061" i="38"/>
  <c r="M7063" i="38"/>
  <c r="R7062" i="38"/>
  <c r="T7062" i="38"/>
  <c r="Q7062" i="38"/>
  <c r="S7062" i="38"/>
  <c r="O7062" i="38"/>
  <c r="P7062" i="38"/>
  <c r="N7062" i="38"/>
  <c r="R7063" i="38"/>
  <c r="Q7063" i="38"/>
  <c r="S7063" i="38"/>
  <c r="M7064" i="38"/>
  <c r="T7063" i="38"/>
  <c r="O7063" i="38"/>
  <c r="P7063" i="38"/>
  <c r="N7063" i="38"/>
  <c r="R7064" i="38"/>
  <c r="Q7064" i="38"/>
  <c r="M7065" i="38"/>
  <c r="T7064" i="38"/>
  <c r="S7064" i="38"/>
  <c r="O7064" i="38"/>
  <c r="P7064" i="38"/>
  <c r="N7064" i="38"/>
  <c r="N7065" i="38"/>
  <c r="T7065" i="38"/>
  <c r="M7066" i="38"/>
  <c r="R7065" i="38"/>
  <c r="S7065" i="38"/>
  <c r="Q7065" i="38"/>
  <c r="O7065" i="38"/>
  <c r="P7065" i="38"/>
  <c r="M7067" i="38"/>
  <c r="T7066" i="38"/>
  <c r="Q7066" i="38"/>
  <c r="R7066" i="38"/>
  <c r="S7066" i="38"/>
  <c r="O7066" i="38"/>
  <c r="P7066" i="38"/>
  <c r="N7066" i="38"/>
  <c r="N7067" i="38"/>
  <c r="Q7067" i="38"/>
  <c r="R7067" i="38"/>
  <c r="T7067" i="38"/>
  <c r="S7067" i="38"/>
  <c r="M7068" i="38"/>
  <c r="O7067" i="38"/>
  <c r="P7067" i="38"/>
  <c r="T7068" i="38"/>
  <c r="S7068" i="38"/>
  <c r="R7068" i="38"/>
  <c r="M7069" i="38"/>
  <c r="Q7068" i="38"/>
  <c r="O7068" i="38"/>
  <c r="P7068" i="38"/>
  <c r="N7068" i="38"/>
  <c r="M7070" i="38"/>
  <c r="R7069" i="38"/>
  <c r="Q7069" i="38"/>
  <c r="T7069" i="38"/>
  <c r="S7069" i="38"/>
  <c r="O7069" i="38"/>
  <c r="N7069" i="38"/>
  <c r="N7070" i="38"/>
  <c r="P7069" i="38"/>
  <c r="R7070" i="38"/>
  <c r="Q7070" i="38"/>
  <c r="S7070" i="38"/>
  <c r="M7071" i="38"/>
  <c r="T7070" i="38"/>
  <c r="O7070" i="38"/>
  <c r="P7070" i="38"/>
  <c r="R7071" i="38"/>
  <c r="M7072" i="38"/>
  <c r="S7071" i="38"/>
  <c r="T7071" i="38"/>
  <c r="Q7071" i="38"/>
  <c r="O7071" i="38"/>
  <c r="P7071" i="38"/>
  <c r="N7071" i="38"/>
  <c r="S7072" i="38"/>
  <c r="T7072" i="38"/>
  <c r="Q7072" i="38"/>
  <c r="R7072" i="38"/>
  <c r="M7073" i="38"/>
  <c r="O7072" i="38"/>
  <c r="P7072" i="38"/>
  <c r="N7072" i="38"/>
  <c r="R7073" i="38"/>
  <c r="T7073" i="38"/>
  <c r="M7074" i="38"/>
  <c r="Q7073" i="38"/>
  <c r="S7073" i="38"/>
  <c r="O7073" i="38"/>
  <c r="P7073" i="38"/>
  <c r="N7073" i="38"/>
  <c r="R7074" i="38"/>
  <c r="Q7074" i="38"/>
  <c r="T7074" i="38"/>
  <c r="S7074" i="38"/>
  <c r="M7075" i="38"/>
  <c r="O7074" i="38"/>
  <c r="P7074" i="38"/>
  <c r="N7074" i="38"/>
  <c r="N7075" i="38"/>
  <c r="T7075" i="38"/>
  <c r="M7076" i="38"/>
  <c r="S7075" i="38"/>
  <c r="R7075" i="38"/>
  <c r="Q7075" i="38"/>
  <c r="O7075" i="38"/>
  <c r="P7075" i="38"/>
  <c r="R7076" i="38"/>
  <c r="S7076" i="38"/>
  <c r="M7077" i="38"/>
  <c r="T7076" i="38"/>
  <c r="Q7076" i="38"/>
  <c r="O7076" i="38"/>
  <c r="P7076" i="38"/>
  <c r="N7076" i="38"/>
  <c r="N7077" i="38"/>
  <c r="M7078" i="38"/>
  <c r="Q7077" i="38"/>
  <c r="T7077" i="38"/>
  <c r="R7077" i="38"/>
  <c r="S7077" i="38"/>
  <c r="O7077" i="38"/>
  <c r="P7077" i="38"/>
  <c r="S7078" i="38"/>
  <c r="R7078" i="38"/>
  <c r="T7078" i="38"/>
  <c r="M7079" i="38"/>
  <c r="Q7078" i="38"/>
  <c r="O7078" i="38"/>
  <c r="P7078" i="38"/>
  <c r="N7078" i="38"/>
  <c r="N7079" i="38"/>
  <c r="T7079" i="38"/>
  <c r="S7079" i="38"/>
  <c r="Q7079" i="38"/>
  <c r="R7079" i="38"/>
  <c r="M7080" i="38"/>
  <c r="O7079" i="38"/>
  <c r="P7079" i="38"/>
  <c r="Q7080" i="38"/>
  <c r="R7080" i="38"/>
  <c r="S7080" i="38"/>
  <c r="T7080" i="38"/>
  <c r="M7081" i="38"/>
  <c r="O7080" i="38"/>
  <c r="P7080" i="38"/>
  <c r="N7080" i="38"/>
  <c r="N7081" i="38"/>
  <c r="S7081" i="38"/>
  <c r="R7081" i="38"/>
  <c r="Q7081" i="38"/>
  <c r="T7081" i="38"/>
  <c r="M7082" i="38"/>
  <c r="O7081" i="38"/>
  <c r="P7081" i="38"/>
  <c r="S7082" i="38"/>
  <c r="Q7082" i="38"/>
  <c r="M7083" i="38"/>
  <c r="T7082" i="38"/>
  <c r="R7082" i="38"/>
  <c r="O7082" i="38"/>
  <c r="P7082" i="38"/>
  <c r="N7082" i="38"/>
  <c r="N7083" i="38"/>
  <c r="R7083" i="38"/>
  <c r="T7083" i="38"/>
  <c r="S7083" i="38"/>
  <c r="Q7083" i="38"/>
  <c r="M7084" i="38"/>
  <c r="O7083" i="38"/>
  <c r="P7083" i="38"/>
  <c r="M7085" i="38"/>
  <c r="T7084" i="38"/>
  <c r="R7084" i="38"/>
  <c r="S7084" i="38"/>
  <c r="Q7084" i="38"/>
  <c r="O7084" i="38"/>
  <c r="P7084" i="38"/>
  <c r="N7084" i="38"/>
  <c r="N7085" i="38"/>
  <c r="R7085" i="38"/>
  <c r="S7085" i="38"/>
  <c r="M7086" i="38"/>
  <c r="T7085" i="38"/>
  <c r="Q7085" i="38"/>
  <c r="O7085" i="38"/>
  <c r="P7085" i="38"/>
  <c r="M7087" i="38"/>
  <c r="T7086" i="38"/>
  <c r="Q7086" i="38"/>
  <c r="R7086" i="38"/>
  <c r="S7086" i="38"/>
  <c r="O7086" i="38"/>
  <c r="P7086" i="38"/>
  <c r="N7086" i="38"/>
  <c r="N7087" i="38"/>
  <c r="S7087" i="38"/>
  <c r="T7087" i="38"/>
  <c r="M7088" i="38"/>
  <c r="Q7087" i="38"/>
  <c r="R7087" i="38"/>
  <c r="O7087" i="38"/>
  <c r="P7087" i="38"/>
  <c r="Q7088" i="38"/>
  <c r="T7088" i="38"/>
  <c r="M7089" i="38"/>
  <c r="S7088" i="38"/>
  <c r="R7088" i="38"/>
  <c r="O7088" i="38"/>
  <c r="N7088" i="38"/>
  <c r="P7088" i="38"/>
  <c r="N7089" i="38"/>
  <c r="M7090" i="38"/>
  <c r="R7089" i="38"/>
  <c r="T7089" i="38"/>
  <c r="Q7089" i="38"/>
  <c r="S7089" i="38"/>
  <c r="O7089" i="38"/>
  <c r="P7089" i="38"/>
  <c r="R7090" i="38"/>
  <c r="S7090" i="38"/>
  <c r="Q7090" i="38"/>
  <c r="M7091" i="38"/>
  <c r="T7090" i="38"/>
  <c r="O7090" i="38"/>
  <c r="P7090" i="38"/>
  <c r="N7090" i="38"/>
  <c r="N7091" i="38"/>
  <c r="M7092" i="38"/>
  <c r="Q7091" i="38"/>
  <c r="T7091" i="38"/>
  <c r="S7091" i="38"/>
  <c r="R7091" i="38"/>
  <c r="O7091" i="38"/>
  <c r="P7091" i="38"/>
  <c r="S7092" i="38"/>
  <c r="M7093" i="38"/>
  <c r="Q7092" i="38"/>
  <c r="R7092" i="38"/>
  <c r="T7092" i="38"/>
  <c r="O7092" i="38"/>
  <c r="N7092" i="38"/>
  <c r="M7094" i="38"/>
  <c r="Q7093" i="38"/>
  <c r="R7093" i="38"/>
  <c r="T7093" i="38"/>
  <c r="S7093" i="38"/>
  <c r="O7093" i="38"/>
  <c r="N7093" i="38"/>
  <c r="P7092" i="38"/>
  <c r="P7093" i="38"/>
  <c r="S7094" i="38"/>
  <c r="Q7094" i="38"/>
  <c r="T7094" i="38"/>
  <c r="R7094" i="38"/>
  <c r="M7095" i="38"/>
  <c r="O7094" i="38"/>
  <c r="P7094" i="38"/>
  <c r="N7094" i="38"/>
  <c r="T7095" i="38"/>
  <c r="S7095" i="38"/>
  <c r="M7096" i="38"/>
  <c r="Q7095" i="38"/>
  <c r="R7095" i="38"/>
  <c r="O7095" i="38"/>
  <c r="P7095" i="38"/>
  <c r="N7095" i="38"/>
  <c r="R7096" i="38"/>
  <c r="T7096" i="38"/>
  <c r="Q7096" i="38"/>
  <c r="S7096" i="38"/>
  <c r="M7097" i="38"/>
  <c r="O7096" i="38"/>
  <c r="P7096" i="38"/>
  <c r="N7096" i="38"/>
  <c r="Q7097" i="38"/>
  <c r="T7097" i="38"/>
  <c r="R7097" i="38"/>
  <c r="S7097" i="38"/>
  <c r="M7098" i="38"/>
  <c r="O7097" i="38"/>
  <c r="P7097" i="38"/>
  <c r="N7097" i="38"/>
  <c r="Q7098" i="38"/>
  <c r="T7098" i="38"/>
  <c r="M7099" i="38"/>
  <c r="S7098" i="38"/>
  <c r="R7098" i="38"/>
  <c r="O7098" i="38"/>
  <c r="P7098" i="38"/>
  <c r="N7098" i="38"/>
  <c r="T7099" i="38"/>
  <c r="R7099" i="38"/>
  <c r="M7100" i="38"/>
  <c r="S7099" i="38"/>
  <c r="Q7099" i="38"/>
  <c r="O7099" i="38"/>
  <c r="N7099" i="38"/>
  <c r="P7099" i="38"/>
  <c r="Q7100" i="38"/>
  <c r="M7101" i="38"/>
  <c r="T7100" i="38"/>
  <c r="R7100" i="38"/>
  <c r="S7100" i="38"/>
  <c r="O7100" i="38"/>
  <c r="N7100" i="38"/>
  <c r="P7100" i="38"/>
  <c r="M7102" i="38"/>
  <c r="S7101" i="38"/>
  <c r="Q7101" i="38"/>
  <c r="R7101" i="38"/>
  <c r="T7101" i="38"/>
  <c r="O7101" i="38"/>
  <c r="N7101" i="38"/>
  <c r="P7101" i="38"/>
  <c r="M7103" i="38"/>
  <c r="T7102" i="38"/>
  <c r="Q7102" i="38"/>
  <c r="R7102" i="38"/>
  <c r="S7102" i="38"/>
  <c r="O7102" i="38"/>
  <c r="N7102" i="38"/>
  <c r="P7102" i="38"/>
  <c r="Q7103" i="38"/>
  <c r="M7104" i="38"/>
  <c r="T7103" i="38"/>
  <c r="R7103" i="38"/>
  <c r="S7103" i="38"/>
  <c r="O7103" i="38"/>
  <c r="N7103" i="38"/>
  <c r="T7104" i="38"/>
  <c r="S7104" i="38"/>
  <c r="M7105" i="38"/>
  <c r="Q7104" i="38"/>
  <c r="R7104" i="38"/>
  <c r="O7104" i="38"/>
  <c r="N7104" i="38"/>
  <c r="P7103" i="38"/>
  <c r="P7104" i="38"/>
  <c r="S7105" i="38"/>
  <c r="Q7105" i="38"/>
  <c r="M7106" i="38"/>
  <c r="T7105" i="38"/>
  <c r="R7105" i="38"/>
  <c r="O7105" i="38"/>
  <c r="N7105" i="38"/>
  <c r="P7105" i="38"/>
  <c r="M7107" i="38"/>
  <c r="S7106" i="38"/>
  <c r="R7106" i="38"/>
  <c r="T7106" i="38"/>
  <c r="Q7106" i="38"/>
  <c r="O7106" i="38"/>
  <c r="N7106" i="38"/>
  <c r="P7106" i="38"/>
  <c r="R7107" i="38"/>
  <c r="S7107" i="38"/>
  <c r="M7108" i="38"/>
  <c r="Q7107" i="38"/>
  <c r="T7107" i="38"/>
  <c r="O7107" i="38"/>
  <c r="N7107" i="38"/>
  <c r="P7107" i="38"/>
  <c r="R7108" i="38"/>
  <c r="T7108" i="38"/>
  <c r="M7109" i="38"/>
  <c r="S7108" i="38"/>
  <c r="Q7108" i="38"/>
  <c r="O7108" i="38"/>
  <c r="N7108" i="38"/>
  <c r="P7108" i="38"/>
  <c r="Q7109" i="38"/>
  <c r="T7109" i="38"/>
  <c r="S7109" i="38"/>
  <c r="R7109" i="38"/>
  <c r="M7110" i="38"/>
  <c r="O7109" i="38"/>
  <c r="N7109" i="38"/>
  <c r="P7109" i="38"/>
  <c r="T7110" i="38"/>
  <c r="S7110" i="38"/>
  <c r="M7111" i="38"/>
  <c r="Q7110" i="38"/>
  <c r="R7110" i="38"/>
  <c r="O7110" i="38"/>
  <c r="N7110" i="38"/>
  <c r="P7110" i="38"/>
  <c r="Q7111" i="38"/>
  <c r="S7111" i="38"/>
  <c r="T7111" i="38"/>
  <c r="R7111" i="38"/>
  <c r="M7112" i="38"/>
  <c r="O7111" i="38"/>
  <c r="P7111" i="38"/>
  <c r="N7111" i="38"/>
  <c r="T7112" i="38"/>
  <c r="Q7112" i="38"/>
  <c r="S7112" i="38"/>
  <c r="M7113" i="38"/>
  <c r="R7112" i="38"/>
  <c r="O7112" i="38"/>
  <c r="P7112" i="38"/>
  <c r="N7112" i="38"/>
  <c r="M7114" i="38"/>
  <c r="T7113" i="38"/>
  <c r="R7113" i="38"/>
  <c r="S7113" i="38"/>
  <c r="Q7113" i="38"/>
  <c r="O7113" i="38"/>
  <c r="P7113" i="38"/>
  <c r="N7113" i="38"/>
  <c r="T7114" i="38"/>
  <c r="S7114" i="38"/>
  <c r="M7115" i="38"/>
  <c r="Q7114" i="38"/>
  <c r="R7114" i="38"/>
  <c r="O7114" i="38"/>
  <c r="P7114" i="38"/>
  <c r="N7114" i="38"/>
  <c r="T7115" i="38"/>
  <c r="R7115" i="38"/>
  <c r="M7116" i="38"/>
  <c r="Q7115" i="38"/>
  <c r="S7115" i="38"/>
  <c r="O7115" i="38"/>
  <c r="N7115" i="38"/>
  <c r="P7115" i="38"/>
  <c r="M7117" i="38"/>
  <c r="Q7116" i="38"/>
  <c r="R7116" i="38"/>
  <c r="S7116" i="38"/>
  <c r="T7116" i="38"/>
  <c r="O7116" i="38"/>
  <c r="P7116" i="38"/>
  <c r="N7116" i="38"/>
  <c r="M7118" i="38"/>
  <c r="S7117" i="38"/>
  <c r="R7117" i="38"/>
  <c r="T7117" i="38"/>
  <c r="Q7117" i="38"/>
  <c r="O7117" i="38"/>
  <c r="N7117" i="38"/>
  <c r="P7117" i="38"/>
  <c r="Q7118" i="38"/>
  <c r="S7118" i="38"/>
  <c r="M7119" i="38"/>
  <c r="T7118" i="38"/>
  <c r="R7118" i="38"/>
  <c r="O7118" i="38"/>
  <c r="P7118" i="38"/>
  <c r="N7118" i="38"/>
  <c r="M7120" i="38"/>
  <c r="T7119" i="38"/>
  <c r="Q7119" i="38"/>
  <c r="R7119" i="38"/>
  <c r="S7119" i="38"/>
  <c r="O7119" i="38"/>
  <c r="N7119" i="38"/>
  <c r="P7119" i="38"/>
  <c r="T7120" i="38"/>
  <c r="M7121" i="38"/>
  <c r="S7120" i="38"/>
  <c r="Q7120" i="38"/>
  <c r="R7120" i="38"/>
  <c r="O7120" i="38"/>
  <c r="P7120" i="38"/>
  <c r="N7120" i="38"/>
  <c r="T7121" i="38"/>
  <c r="M7122" i="38"/>
  <c r="Q7121" i="38"/>
  <c r="R7121" i="38"/>
  <c r="S7121" i="38"/>
  <c r="O7121" i="38"/>
  <c r="P7121" i="38"/>
  <c r="N7121" i="38"/>
  <c r="S7122" i="38"/>
  <c r="T7122" i="38"/>
  <c r="R7122" i="38"/>
  <c r="Q7122" i="38"/>
  <c r="M7123" i="38"/>
  <c r="O7122" i="38"/>
  <c r="P7122" i="38"/>
  <c r="N7122" i="38"/>
  <c r="S7123" i="38"/>
  <c r="Q7123" i="38"/>
  <c r="R7123" i="38"/>
  <c r="T7123" i="38"/>
  <c r="M7124" i="38"/>
  <c r="O7123" i="38"/>
  <c r="P7123" i="38"/>
  <c r="N7123" i="38"/>
  <c r="M7125" i="38"/>
  <c r="T7124" i="38"/>
  <c r="R7124" i="38"/>
  <c r="S7124" i="38"/>
  <c r="Q7124" i="38"/>
  <c r="O7124" i="38"/>
  <c r="P7124" i="38"/>
  <c r="N7124" i="38"/>
  <c r="Q7125" i="38"/>
  <c r="T7125" i="38"/>
  <c r="S7125" i="38"/>
  <c r="R7125" i="38"/>
  <c r="M7126" i="38"/>
  <c r="O7125" i="38"/>
  <c r="P7125" i="38"/>
  <c r="N7125" i="38"/>
  <c r="M7127" i="38"/>
  <c r="R7126" i="38"/>
  <c r="T7126" i="38"/>
  <c r="Q7126" i="38"/>
  <c r="S7126" i="38"/>
  <c r="O7126" i="38"/>
  <c r="P7126" i="38"/>
  <c r="N7126" i="38"/>
  <c r="T7127" i="38"/>
  <c r="R7127" i="38"/>
  <c r="Q7127" i="38"/>
  <c r="S7127" i="38"/>
  <c r="M7128" i="38"/>
  <c r="O7127" i="38"/>
  <c r="P7127" i="38"/>
  <c r="N7127" i="38"/>
  <c r="M7129" i="38"/>
  <c r="Q7128" i="38"/>
  <c r="R7128" i="38"/>
  <c r="T7128" i="38"/>
  <c r="S7128" i="38"/>
  <c r="O7128" i="38"/>
  <c r="P7128" i="38"/>
  <c r="N7128" i="38"/>
  <c r="T7129" i="38"/>
  <c r="S7129" i="38"/>
  <c r="M7130" i="38"/>
  <c r="R7129" i="38"/>
  <c r="Q7129" i="38"/>
  <c r="O7129" i="38"/>
  <c r="P7129" i="38"/>
  <c r="N7129" i="38"/>
  <c r="M7131" i="38"/>
  <c r="S7130" i="38"/>
  <c r="R7130" i="38"/>
  <c r="Q7130" i="38"/>
  <c r="T7130" i="38"/>
  <c r="O7130" i="38"/>
  <c r="P7130" i="38"/>
  <c r="N7130" i="38"/>
  <c r="S7131" i="38"/>
  <c r="M7132" i="38"/>
  <c r="R7131" i="38"/>
  <c r="Q7131" i="38"/>
  <c r="T7131" i="38"/>
  <c r="O7131" i="38"/>
  <c r="P7131" i="38"/>
  <c r="N7131" i="38"/>
  <c r="N7132" i="38"/>
  <c r="T7132" i="38"/>
  <c r="S7132" i="38"/>
  <c r="M7133" i="38"/>
  <c r="N7133" i="38"/>
  <c r="Q7132" i="38"/>
  <c r="R7132" i="38"/>
  <c r="O7132" i="38"/>
  <c r="P7132" i="38"/>
  <c r="R7133" i="38"/>
  <c r="Q7133" i="38"/>
  <c r="T7133" i="38"/>
  <c r="S7133" i="38"/>
  <c r="M7134" i="38"/>
  <c r="O7133" i="38"/>
  <c r="P7133" i="38"/>
  <c r="Q7134" i="38"/>
  <c r="R7134" i="38"/>
  <c r="M7135" i="38"/>
  <c r="T7134" i="38"/>
  <c r="S7134" i="38"/>
  <c r="O7134" i="38"/>
  <c r="P7134" i="38"/>
  <c r="N7134" i="38"/>
  <c r="N7135" i="38"/>
  <c r="R7135" i="38"/>
  <c r="T7135" i="38"/>
  <c r="M7136" i="38"/>
  <c r="S7135" i="38"/>
  <c r="Q7135" i="38"/>
  <c r="O7135" i="38"/>
  <c r="P7135" i="38"/>
  <c r="S7136" i="38"/>
  <c r="R7136" i="38"/>
  <c r="Q7136" i="38"/>
  <c r="T7136" i="38"/>
  <c r="M7137" i="38"/>
  <c r="O7136" i="38"/>
  <c r="P7136" i="38"/>
  <c r="N7136" i="38"/>
  <c r="R7137" i="38"/>
  <c r="Q7137" i="38"/>
  <c r="T7137" i="38"/>
  <c r="S7137" i="38"/>
  <c r="M7138" i="38"/>
  <c r="O7137" i="38"/>
  <c r="P7137" i="38"/>
  <c r="N7137" i="38"/>
  <c r="M7139" i="38"/>
  <c r="T7138" i="38"/>
  <c r="S7138" i="38"/>
  <c r="Q7138" i="38"/>
  <c r="R7138" i="38"/>
  <c r="O7138" i="38"/>
  <c r="P7138" i="38"/>
  <c r="N7138" i="38"/>
  <c r="Q7139" i="38"/>
  <c r="T7139" i="38"/>
  <c r="M7140" i="38"/>
  <c r="S7139" i="38"/>
  <c r="R7139" i="38"/>
  <c r="O7139" i="38"/>
  <c r="P7139" i="38"/>
  <c r="N7139" i="38"/>
  <c r="Q7140" i="38"/>
  <c r="R7140" i="38"/>
  <c r="M7141" i="38"/>
  <c r="T7140" i="38"/>
  <c r="S7140" i="38"/>
  <c r="O7140" i="38"/>
  <c r="P7140" i="38"/>
  <c r="N7140" i="38"/>
  <c r="M7142" i="38"/>
  <c r="R7141" i="38"/>
  <c r="S7141" i="38"/>
  <c r="Q7141" i="38"/>
  <c r="T7141" i="38"/>
  <c r="O7141" i="38"/>
  <c r="P7141" i="38"/>
  <c r="N7141" i="38"/>
  <c r="Q7142" i="38"/>
  <c r="R7142" i="38"/>
  <c r="M7143" i="38"/>
  <c r="S7142" i="38"/>
  <c r="T7142" i="38"/>
  <c r="O7142" i="38"/>
  <c r="P7142" i="38"/>
  <c r="N7142" i="38"/>
  <c r="Q7143" i="38"/>
  <c r="M7144" i="38"/>
  <c r="T7143" i="38"/>
  <c r="R7143" i="38"/>
  <c r="S7143" i="38"/>
  <c r="O7143" i="38"/>
  <c r="P7143" i="38"/>
  <c r="N7143" i="38"/>
  <c r="R7144" i="38"/>
  <c r="M7145" i="38"/>
  <c r="S7144" i="38"/>
  <c r="Q7144" i="38"/>
  <c r="T7144" i="38"/>
  <c r="O7144" i="38"/>
  <c r="P7144" i="38"/>
  <c r="N7144" i="38"/>
  <c r="Q7145" i="38"/>
  <c r="T7145" i="38"/>
  <c r="M7146" i="38"/>
  <c r="S7145" i="38"/>
  <c r="R7145" i="38"/>
  <c r="O7145" i="38"/>
  <c r="P7145" i="38"/>
  <c r="N7145" i="38"/>
  <c r="R7146" i="38"/>
  <c r="T7146" i="38"/>
  <c r="Q7146" i="38"/>
  <c r="S7146" i="38"/>
  <c r="M7147" i="38"/>
  <c r="O7146" i="38"/>
  <c r="P7146" i="38"/>
  <c r="N7146" i="38"/>
  <c r="T7147" i="38"/>
  <c r="S7147" i="38"/>
  <c r="M7148" i="38"/>
  <c r="Q7147" i="38"/>
  <c r="R7147" i="38"/>
  <c r="O7147" i="38"/>
  <c r="P7147" i="38"/>
  <c r="N7147" i="38"/>
  <c r="R7148" i="38"/>
  <c r="S7148" i="38"/>
  <c r="T7148" i="38"/>
  <c r="Q7148" i="38"/>
  <c r="M7149" i="38"/>
  <c r="O7148" i="38"/>
  <c r="P7148" i="38"/>
  <c r="N7148" i="38"/>
  <c r="T7149" i="38"/>
  <c r="S7149" i="38"/>
  <c r="M7150" i="38"/>
  <c r="Q7149" i="38"/>
  <c r="R7149" i="38"/>
  <c r="O7149" i="38"/>
  <c r="P7149" i="38"/>
  <c r="N7149" i="38"/>
  <c r="T7150" i="38"/>
  <c r="S7150" i="38"/>
  <c r="Q7150" i="38"/>
  <c r="M7151" i="38"/>
  <c r="R7150" i="38"/>
  <c r="O7150" i="38"/>
  <c r="P7150" i="38"/>
  <c r="N7150" i="38"/>
  <c r="N7151" i="38"/>
  <c r="S7151" i="38"/>
  <c r="Q7151" i="38"/>
  <c r="R7151" i="38"/>
  <c r="M7152" i="38"/>
  <c r="T7151" i="38"/>
  <c r="O7151" i="38"/>
  <c r="P7151" i="38"/>
  <c r="R7152" i="38"/>
  <c r="M7153" i="38"/>
  <c r="Q7152" i="38"/>
  <c r="S7152" i="38"/>
  <c r="T7152" i="38"/>
  <c r="O7152" i="38"/>
  <c r="P7152" i="38"/>
  <c r="N7152" i="38"/>
  <c r="N7153" i="38"/>
  <c r="S7153" i="38"/>
  <c r="M7154" i="38"/>
  <c r="T7153" i="38"/>
  <c r="Q7153" i="38"/>
  <c r="R7153" i="38"/>
  <c r="O7153" i="38"/>
  <c r="P7153" i="38"/>
  <c r="Q7154" i="38"/>
  <c r="T7154" i="38"/>
  <c r="M7155" i="38"/>
  <c r="R7154" i="38"/>
  <c r="S7154" i="38"/>
  <c r="O7154" i="38"/>
  <c r="P7154" i="38"/>
  <c r="N7154" i="38"/>
  <c r="N7155" i="38"/>
  <c r="Q7155" i="38"/>
  <c r="M7156" i="38"/>
  <c r="S7155" i="38"/>
  <c r="R7155" i="38"/>
  <c r="T7155" i="38"/>
  <c r="O7155" i="38"/>
  <c r="P7155" i="38"/>
  <c r="T7156" i="38"/>
  <c r="M7157" i="38"/>
  <c r="S7156" i="38"/>
  <c r="R7156" i="38"/>
  <c r="Q7156" i="38"/>
  <c r="O7156" i="38"/>
  <c r="P7156" i="38"/>
  <c r="N7156" i="38"/>
  <c r="R7157" i="38"/>
  <c r="S7157" i="38"/>
  <c r="T7157" i="38"/>
  <c r="Q7157" i="38"/>
  <c r="M7158" i="38"/>
  <c r="O7157" i="38"/>
  <c r="P7157" i="38"/>
  <c r="N7157" i="38"/>
  <c r="S7158" i="38"/>
  <c r="T7158" i="38"/>
  <c r="M7159" i="38"/>
  <c r="Q7158" i="38"/>
  <c r="R7158" i="38"/>
  <c r="O7158" i="38"/>
  <c r="P7158" i="38"/>
  <c r="N7158" i="38"/>
  <c r="S7159" i="38"/>
  <c r="R7159" i="38"/>
  <c r="Q7159" i="38"/>
  <c r="M7160" i="38"/>
  <c r="T7159" i="38"/>
  <c r="O7159" i="38"/>
  <c r="P7159" i="38"/>
  <c r="N7159" i="38"/>
  <c r="T7160" i="38"/>
  <c r="R7160" i="38"/>
  <c r="Q7160" i="38"/>
  <c r="S7160" i="38"/>
  <c r="M7161" i="38"/>
  <c r="O7160" i="38"/>
  <c r="P7160" i="38"/>
  <c r="N7160" i="38"/>
  <c r="M7162" i="38"/>
  <c r="S7161" i="38"/>
  <c r="T7161" i="38"/>
  <c r="R7161" i="38"/>
  <c r="Q7161" i="38"/>
  <c r="O7161" i="38"/>
  <c r="P7161" i="38"/>
  <c r="N7161" i="38"/>
  <c r="T7162" i="38"/>
  <c r="M7163" i="38"/>
  <c r="Q7162" i="38"/>
  <c r="S7162" i="38"/>
  <c r="R7162" i="38"/>
  <c r="O7162" i="38"/>
  <c r="P7162" i="38"/>
  <c r="N7162" i="38"/>
  <c r="R7163" i="38"/>
  <c r="Q7163" i="38"/>
  <c r="S7163" i="38"/>
  <c r="M7164" i="38"/>
  <c r="T7163" i="38"/>
  <c r="O7163" i="38"/>
  <c r="P7163" i="38"/>
  <c r="N7163" i="38"/>
  <c r="R7164" i="38"/>
  <c r="T7164" i="38"/>
  <c r="M7165" i="38"/>
  <c r="Q7164" i="38"/>
  <c r="S7164" i="38"/>
  <c r="O7164" i="38"/>
  <c r="P7164" i="38"/>
  <c r="N7164" i="38"/>
  <c r="R7165" i="38"/>
  <c r="M7166" i="38"/>
  <c r="T7165" i="38"/>
  <c r="Q7165" i="38"/>
  <c r="S7165" i="38"/>
  <c r="O7165" i="38"/>
  <c r="P7165" i="38"/>
  <c r="N7165" i="38"/>
  <c r="Q7166" i="38"/>
  <c r="T7166" i="38"/>
  <c r="S7166" i="38"/>
  <c r="R7166" i="38"/>
  <c r="M7167" i="38"/>
  <c r="O7166" i="38"/>
  <c r="N7166" i="38"/>
  <c r="P7166" i="38"/>
  <c r="Q7167" i="38"/>
  <c r="S7167" i="38"/>
  <c r="R7167" i="38"/>
  <c r="T7167" i="38"/>
  <c r="M7168" i="38"/>
  <c r="O7167" i="38"/>
  <c r="P7167" i="38"/>
  <c r="N7167" i="38"/>
  <c r="T7168" i="38"/>
  <c r="S7168" i="38"/>
  <c r="Q7168" i="38"/>
  <c r="R7168" i="38"/>
  <c r="M7169" i="38"/>
  <c r="O7168" i="38"/>
  <c r="P7168" i="38"/>
  <c r="N7168" i="38"/>
  <c r="M7170" i="38"/>
  <c r="T7169" i="38"/>
  <c r="Q7169" i="38"/>
  <c r="R7169" i="38"/>
  <c r="S7169" i="38"/>
  <c r="O7169" i="38"/>
  <c r="P7169" i="38"/>
  <c r="N7169" i="38"/>
  <c r="R7170" i="38"/>
  <c r="T7170" i="38"/>
  <c r="M7171" i="38"/>
  <c r="Q7170" i="38"/>
  <c r="S7170" i="38"/>
  <c r="O7170" i="38"/>
  <c r="N7170" i="38"/>
  <c r="P7170" i="38"/>
  <c r="S7171" i="38"/>
  <c r="M7172" i="38"/>
  <c r="R7171" i="38"/>
  <c r="T7171" i="38"/>
  <c r="Q7171" i="38"/>
  <c r="O7171" i="38"/>
  <c r="P7171" i="38"/>
  <c r="N7171" i="38"/>
  <c r="M7173" i="38"/>
  <c r="Q7172" i="38"/>
  <c r="S7172" i="38"/>
  <c r="R7172" i="38"/>
  <c r="T7172" i="38"/>
  <c r="O7172" i="38"/>
  <c r="P7172" i="38"/>
  <c r="N7172" i="38"/>
  <c r="M7174" i="38"/>
  <c r="S7173" i="38"/>
  <c r="R7173" i="38"/>
  <c r="T7173" i="38"/>
  <c r="Q7173" i="38"/>
  <c r="O7173" i="38"/>
  <c r="P7173" i="38"/>
  <c r="N7173" i="38"/>
  <c r="T7174" i="38"/>
  <c r="M7175" i="38"/>
  <c r="S7174" i="38"/>
  <c r="Q7174" i="38"/>
  <c r="R7174" i="38"/>
  <c r="O7174" i="38"/>
  <c r="N7174" i="38"/>
  <c r="S7175" i="38"/>
  <c r="Q7175" i="38"/>
  <c r="R7175" i="38"/>
  <c r="T7175" i="38"/>
  <c r="M7176" i="38"/>
  <c r="O7175" i="38"/>
  <c r="N7175" i="38"/>
  <c r="P7174" i="38"/>
  <c r="R7176" i="38"/>
  <c r="Q7176" i="38"/>
  <c r="T7176" i="38"/>
  <c r="M7177" i="38"/>
  <c r="S7176" i="38"/>
  <c r="O7176" i="38"/>
  <c r="N7176" i="38"/>
  <c r="P7176" i="38"/>
  <c r="P7175" i="38"/>
  <c r="R7177" i="38"/>
  <c r="T7177" i="38"/>
  <c r="S7177" i="38"/>
  <c r="M7178" i="38"/>
  <c r="Q7177" i="38"/>
  <c r="O7177" i="38"/>
  <c r="N7177" i="38"/>
  <c r="P7177" i="38"/>
  <c r="T7178" i="38"/>
  <c r="S7178" i="38"/>
  <c r="Q7178" i="38"/>
  <c r="M7179" i="38"/>
  <c r="R7178" i="38"/>
  <c r="O7178" i="38"/>
  <c r="N7178" i="38"/>
  <c r="P7178" i="38"/>
  <c r="S7179" i="38"/>
  <c r="T7179" i="38"/>
  <c r="R7179" i="38"/>
  <c r="M7180" i="38"/>
  <c r="Q7179" i="38"/>
  <c r="O7179" i="38"/>
  <c r="N7179" i="38"/>
  <c r="P7179" i="38"/>
  <c r="M7181" i="38"/>
  <c r="S7180" i="38"/>
  <c r="Q7180" i="38"/>
  <c r="R7180" i="38"/>
  <c r="T7180" i="38"/>
  <c r="O7180" i="38"/>
  <c r="N7180" i="38"/>
  <c r="P7180" i="38"/>
  <c r="S7181" i="38"/>
  <c r="M7182" i="38"/>
  <c r="Q7181" i="38"/>
  <c r="R7181" i="38"/>
  <c r="T7181" i="38"/>
  <c r="O7181" i="38"/>
  <c r="N7181" i="38"/>
  <c r="P7181" i="38"/>
  <c r="M7183" i="38"/>
  <c r="Q7182" i="38"/>
  <c r="T7182" i="38"/>
  <c r="R7182" i="38"/>
  <c r="S7182" i="38"/>
  <c r="O7182" i="38"/>
  <c r="N7182" i="38"/>
  <c r="P7182" i="38"/>
  <c r="S7183" i="38"/>
  <c r="Q7183" i="38"/>
  <c r="R7183" i="38"/>
  <c r="T7183" i="38"/>
  <c r="M7184" i="38"/>
  <c r="O7183" i="38"/>
  <c r="N7183" i="38"/>
  <c r="P7183" i="38"/>
  <c r="Q7184" i="38"/>
  <c r="T7184" i="38"/>
  <c r="R7184" i="38"/>
  <c r="S7184" i="38"/>
  <c r="M7185" i="38"/>
  <c r="O7184" i="38"/>
  <c r="N7184" i="38"/>
  <c r="P7184" i="38"/>
  <c r="T7185" i="38"/>
  <c r="M7186" i="38"/>
  <c r="R7185" i="38"/>
  <c r="S7185" i="38"/>
  <c r="Q7185" i="38"/>
  <c r="O7185" i="38"/>
  <c r="N7185" i="38"/>
  <c r="P7185" i="38"/>
  <c r="Q7186" i="38"/>
  <c r="R7186" i="38"/>
  <c r="T7186" i="38"/>
  <c r="S7186" i="38"/>
  <c r="M7187" i="38"/>
  <c r="O7186" i="38"/>
  <c r="N7186" i="38"/>
  <c r="P7186" i="38"/>
  <c r="T7187" i="38"/>
  <c r="S7187" i="38"/>
  <c r="Q7187" i="38"/>
  <c r="R7187" i="38"/>
  <c r="M7188" i="38"/>
  <c r="O7187" i="38"/>
  <c r="N7187" i="38"/>
  <c r="P7187" i="38"/>
  <c r="T7188" i="38"/>
  <c r="M7189" i="38"/>
  <c r="S7188" i="38"/>
  <c r="R7188" i="38"/>
  <c r="Q7188" i="38"/>
  <c r="O7188" i="38"/>
  <c r="N7188" i="38"/>
  <c r="P7188" i="38"/>
  <c r="T7189" i="38"/>
  <c r="M7190" i="38"/>
  <c r="R7189" i="38"/>
  <c r="Q7189" i="38"/>
  <c r="S7189" i="38"/>
  <c r="O7189" i="38"/>
  <c r="N7189" i="38"/>
  <c r="P7189" i="38"/>
  <c r="S7190" i="38"/>
  <c r="Q7190" i="38"/>
  <c r="T7190" i="38"/>
  <c r="M7191" i="38"/>
  <c r="R7190" i="38"/>
  <c r="O7190" i="38"/>
  <c r="N7190" i="38"/>
  <c r="Q7191" i="38"/>
  <c r="T7191" i="38"/>
  <c r="S7191" i="38"/>
  <c r="M7192" i="38"/>
  <c r="R7191" i="38"/>
  <c r="O7191" i="38"/>
  <c r="N7191" i="38"/>
  <c r="P7191" i="38"/>
  <c r="P7190" i="38"/>
  <c r="M7193" i="38"/>
  <c r="T7192" i="38"/>
  <c r="Q7192" i="38"/>
  <c r="S7192" i="38"/>
  <c r="R7192" i="38"/>
  <c r="O7192" i="38"/>
  <c r="N7192" i="38"/>
  <c r="P7192" i="38"/>
  <c r="M7194" i="38"/>
  <c r="Q7193" i="38"/>
  <c r="S7193" i="38"/>
  <c r="T7193" i="38"/>
  <c r="R7193" i="38"/>
  <c r="O7193" i="38"/>
  <c r="N7193" i="38"/>
  <c r="P7193" i="38"/>
  <c r="S7194" i="38"/>
  <c r="R7194" i="38"/>
  <c r="M7195" i="38"/>
  <c r="Q7194" i="38"/>
  <c r="T7194" i="38"/>
  <c r="O7194" i="38"/>
  <c r="N7194" i="38"/>
  <c r="P7194" i="38"/>
  <c r="M7196" i="38"/>
  <c r="R7195" i="38"/>
  <c r="Q7195" i="38"/>
  <c r="T7195" i="38"/>
  <c r="S7195" i="38"/>
  <c r="O7195" i="38"/>
  <c r="N7195" i="38"/>
  <c r="P7195" i="38"/>
  <c r="Q7196" i="38"/>
  <c r="R7196" i="38"/>
  <c r="T7196" i="38"/>
  <c r="S7196" i="38"/>
  <c r="M7197" i="38"/>
  <c r="O7196" i="38"/>
  <c r="N7196" i="38"/>
  <c r="P7196" i="38"/>
  <c r="M7198" i="38"/>
  <c r="S7197" i="38"/>
  <c r="Q7197" i="38"/>
  <c r="T7197" i="38"/>
  <c r="R7197" i="38"/>
  <c r="O7197" i="38"/>
  <c r="P7197" i="38"/>
  <c r="N7197" i="38"/>
  <c r="R7198" i="38"/>
  <c r="T7198" i="38"/>
  <c r="S7198" i="38"/>
  <c r="Q7198" i="38"/>
  <c r="M7199" i="38"/>
  <c r="O7198" i="38"/>
  <c r="P7198" i="38"/>
  <c r="N7198" i="38"/>
  <c r="Q7199" i="38"/>
  <c r="M7200" i="38"/>
  <c r="T7199" i="38"/>
  <c r="R7199" i="38"/>
  <c r="S7199" i="38"/>
  <c r="O7199" i="38"/>
  <c r="N7199" i="38"/>
  <c r="P7199" i="38"/>
  <c r="Q7200" i="38"/>
  <c r="R7200" i="38"/>
  <c r="T7200" i="38"/>
  <c r="M7201" i="38"/>
  <c r="S7200" i="38"/>
  <c r="O7200" i="38"/>
  <c r="P7200" i="38"/>
  <c r="N7200" i="38"/>
  <c r="M7202" i="38"/>
  <c r="T7201" i="38"/>
  <c r="Q7201" i="38"/>
  <c r="R7201" i="38"/>
  <c r="S7201" i="38"/>
  <c r="O7201" i="38"/>
  <c r="P7201" i="38"/>
  <c r="N7201" i="38"/>
  <c r="S7202" i="38"/>
  <c r="M7203" i="38"/>
  <c r="R7202" i="38"/>
  <c r="T7202" i="38"/>
  <c r="Q7202" i="38"/>
  <c r="O7202" i="38"/>
  <c r="P7202" i="38"/>
  <c r="N7202" i="38"/>
  <c r="M7204" i="38"/>
  <c r="R7203" i="38"/>
  <c r="Q7203" i="38"/>
  <c r="S7203" i="38"/>
  <c r="T7203" i="38"/>
  <c r="O7203" i="38"/>
  <c r="P7203" i="38"/>
  <c r="N7203" i="38"/>
  <c r="M7205" i="38"/>
  <c r="T7204" i="38"/>
  <c r="Q7204" i="38"/>
  <c r="S7204" i="38"/>
  <c r="R7204" i="38"/>
  <c r="O7204" i="38"/>
  <c r="P7204" i="38"/>
  <c r="N7204" i="38"/>
  <c r="T7205" i="38"/>
  <c r="M7206" i="38"/>
  <c r="S7205" i="38"/>
  <c r="R7205" i="38"/>
  <c r="Q7205" i="38"/>
  <c r="O7205" i="38"/>
  <c r="P7205" i="38"/>
  <c r="N7205" i="38"/>
  <c r="R7206" i="38"/>
  <c r="M7207" i="38"/>
  <c r="S7206" i="38"/>
  <c r="T7206" i="38"/>
  <c r="Q7206" i="38"/>
  <c r="O7206" i="38"/>
  <c r="P7206" i="38"/>
  <c r="N7206" i="38"/>
  <c r="T7207" i="38"/>
  <c r="S7207" i="38"/>
  <c r="M7208" i="38"/>
  <c r="Q7207" i="38"/>
  <c r="R7207" i="38"/>
  <c r="O7207" i="38"/>
  <c r="P7207" i="38"/>
  <c r="N7207" i="38"/>
  <c r="Q7208" i="38"/>
  <c r="R7208" i="38"/>
  <c r="T7208" i="38"/>
  <c r="M7209" i="38"/>
  <c r="S7208" i="38"/>
  <c r="O7208" i="38"/>
  <c r="P7208" i="38"/>
  <c r="N7208" i="38"/>
  <c r="T7209" i="38"/>
  <c r="S7209" i="38"/>
  <c r="M7210" i="38"/>
  <c r="R7209" i="38"/>
  <c r="Q7209" i="38"/>
  <c r="O7209" i="38"/>
  <c r="P7209" i="38"/>
  <c r="N7209" i="38"/>
  <c r="S7210" i="38"/>
  <c r="Q7210" i="38"/>
  <c r="T7210" i="38"/>
  <c r="M7211" i="38"/>
  <c r="R7210" i="38"/>
  <c r="O7210" i="38"/>
  <c r="P7210" i="38"/>
  <c r="N7210" i="38"/>
  <c r="N7211" i="38"/>
  <c r="Q7211" i="38"/>
  <c r="R7211" i="38"/>
  <c r="T7211" i="38"/>
  <c r="M7212" i="38"/>
  <c r="S7211" i="38"/>
  <c r="O7211" i="38"/>
  <c r="P7211" i="38"/>
  <c r="M7213" i="38"/>
  <c r="T7212" i="38"/>
  <c r="S7212" i="38"/>
  <c r="Q7212" i="38"/>
  <c r="R7212" i="38"/>
  <c r="O7212" i="38"/>
  <c r="P7212" i="38"/>
  <c r="N7212" i="38"/>
  <c r="N7213" i="38"/>
  <c r="T7213" i="38"/>
  <c r="S7213" i="38"/>
  <c r="M7214" i="38"/>
  <c r="R7213" i="38"/>
  <c r="Q7213" i="38"/>
  <c r="O7213" i="38"/>
  <c r="P7213" i="38"/>
  <c r="S7214" i="38"/>
  <c r="Q7214" i="38"/>
  <c r="M7215" i="38"/>
  <c r="R7214" i="38"/>
  <c r="T7214" i="38"/>
  <c r="O7214" i="38"/>
  <c r="N7214" i="38"/>
  <c r="P7214" i="38"/>
  <c r="N7215" i="38"/>
  <c r="M7216" i="38"/>
  <c r="Q7215" i="38"/>
  <c r="T7215" i="38"/>
  <c r="S7215" i="38"/>
  <c r="R7215" i="38"/>
  <c r="O7215" i="38"/>
  <c r="P7215" i="38"/>
  <c r="Q7216" i="38"/>
  <c r="S7216" i="38"/>
  <c r="M7217" i="38"/>
  <c r="R7216" i="38"/>
  <c r="T7216" i="38"/>
  <c r="O7216" i="38"/>
  <c r="N7216" i="38"/>
  <c r="P7216" i="38"/>
  <c r="N7217" i="38"/>
  <c r="S7217" i="38"/>
  <c r="Q7217" i="38"/>
  <c r="T7217" i="38"/>
  <c r="M7218" i="38"/>
  <c r="R7217" i="38"/>
  <c r="O7217" i="38"/>
  <c r="P7217" i="38"/>
  <c r="R7218" i="38"/>
  <c r="Q7218" i="38"/>
  <c r="S7218" i="38"/>
  <c r="M7219" i="38"/>
  <c r="T7218" i="38"/>
  <c r="O7218" i="38"/>
  <c r="N7218" i="38"/>
  <c r="P7218" i="38"/>
  <c r="M7220" i="38"/>
  <c r="Q7219" i="38"/>
  <c r="T7219" i="38"/>
  <c r="R7219" i="38"/>
  <c r="S7219" i="38"/>
  <c r="O7219" i="38"/>
  <c r="P7219" i="38"/>
  <c r="N7219" i="38"/>
  <c r="M7221" i="38"/>
  <c r="R7220" i="38"/>
  <c r="Q7220" i="38"/>
  <c r="T7220" i="38"/>
  <c r="S7220" i="38"/>
  <c r="O7220" i="38"/>
  <c r="N7220" i="38"/>
  <c r="P7220" i="38"/>
  <c r="M7222" i="38"/>
  <c r="S7221" i="38"/>
  <c r="R7221" i="38"/>
  <c r="T7221" i="38"/>
  <c r="Q7221" i="38"/>
  <c r="O7221" i="38"/>
  <c r="P7221" i="38"/>
  <c r="N7221" i="38"/>
  <c r="T7222" i="38"/>
  <c r="S7222" i="38"/>
  <c r="M7223" i="38"/>
  <c r="R7222" i="38"/>
  <c r="Q7222" i="38"/>
  <c r="O7222" i="38"/>
  <c r="N7222" i="38"/>
  <c r="P7222" i="38"/>
  <c r="Q7223" i="38"/>
  <c r="T7223" i="38"/>
  <c r="M7224" i="38"/>
  <c r="S7223" i="38"/>
  <c r="R7223" i="38"/>
  <c r="O7223" i="38"/>
  <c r="N7223" i="38"/>
  <c r="P7223" i="38"/>
  <c r="T7224" i="38"/>
  <c r="Q7224" i="38"/>
  <c r="M7225" i="38"/>
  <c r="S7224" i="38"/>
  <c r="R7224" i="38"/>
  <c r="O7224" i="38"/>
  <c r="P7224" i="38"/>
  <c r="N7224" i="38"/>
  <c r="M7226" i="38"/>
  <c r="T7225" i="38"/>
  <c r="R7225" i="38"/>
  <c r="S7225" i="38"/>
  <c r="Q7225" i="38"/>
  <c r="O7225" i="38"/>
  <c r="P7225" i="38"/>
  <c r="N7225" i="38"/>
  <c r="T7226" i="38"/>
  <c r="Q7226" i="38"/>
  <c r="M7227" i="38"/>
  <c r="S7226" i="38"/>
  <c r="R7226" i="38"/>
  <c r="O7226" i="38"/>
  <c r="P7226" i="38"/>
  <c r="N7226" i="38"/>
  <c r="T7227" i="38"/>
  <c r="S7227" i="38"/>
  <c r="Q7227" i="38"/>
  <c r="R7227" i="38"/>
  <c r="M7228" i="38"/>
  <c r="O7227" i="38"/>
  <c r="P7227" i="38"/>
  <c r="N7227" i="38"/>
  <c r="M7229" i="38"/>
  <c r="T7228" i="38"/>
  <c r="S7228" i="38"/>
  <c r="Q7228" i="38"/>
  <c r="R7228" i="38"/>
  <c r="O7228" i="38"/>
  <c r="N7228" i="38"/>
  <c r="P7228" i="38"/>
  <c r="T7229" i="38"/>
  <c r="R7229" i="38"/>
  <c r="M7230" i="38"/>
  <c r="S7229" i="38"/>
  <c r="Q7229" i="38"/>
  <c r="O7229" i="38"/>
  <c r="N7229" i="38"/>
  <c r="P7229" i="38"/>
  <c r="T7230" i="38"/>
  <c r="M7231" i="38"/>
  <c r="Q7230" i="38"/>
  <c r="R7230" i="38"/>
  <c r="S7230" i="38"/>
  <c r="O7230" i="38"/>
  <c r="N7230" i="38"/>
  <c r="P7230" i="38"/>
  <c r="T7231" i="38"/>
  <c r="S7231" i="38"/>
  <c r="Q7231" i="38"/>
  <c r="R7231" i="38"/>
  <c r="M7232" i="38"/>
  <c r="O7231" i="38"/>
  <c r="P7231" i="38"/>
  <c r="N7231" i="38"/>
  <c r="S7232" i="38"/>
  <c r="T7232" i="38"/>
  <c r="Q7232" i="38"/>
  <c r="M7233" i="38"/>
  <c r="R7232" i="38"/>
  <c r="O7232" i="38"/>
  <c r="P7232" i="38"/>
  <c r="N7232" i="38"/>
  <c r="M7234" i="38"/>
  <c r="Q7233" i="38"/>
  <c r="R7233" i="38"/>
  <c r="S7233" i="38"/>
  <c r="T7233" i="38"/>
  <c r="O7233" i="38"/>
  <c r="P7233" i="38"/>
  <c r="N7233" i="38"/>
  <c r="N7234" i="38"/>
  <c r="R7234" i="38"/>
  <c r="T7234" i="38"/>
  <c r="Q7234" i="38"/>
  <c r="S7234" i="38"/>
  <c r="M7235" i="38"/>
  <c r="O7234" i="38"/>
  <c r="P7234" i="38"/>
  <c r="T7235" i="38"/>
  <c r="M7236" i="38"/>
  <c r="R7235" i="38"/>
  <c r="Q7235" i="38"/>
  <c r="S7235" i="38"/>
  <c r="O7235" i="38"/>
  <c r="P7235" i="38"/>
  <c r="N7235" i="38"/>
  <c r="N7236" i="38"/>
  <c r="R7236" i="38"/>
  <c r="Q7236" i="38"/>
  <c r="M7237" i="38"/>
  <c r="N7237" i="38"/>
  <c r="T7236" i="38"/>
  <c r="S7236" i="38"/>
  <c r="O7236" i="38"/>
  <c r="P7236" i="38"/>
  <c r="R7237" i="38"/>
  <c r="T7237" i="38"/>
  <c r="Q7237" i="38"/>
  <c r="S7237" i="38"/>
  <c r="M7238" i="38"/>
  <c r="O7237" i="38"/>
  <c r="P7237" i="38"/>
  <c r="M7239" i="38"/>
  <c r="S7238" i="38"/>
  <c r="R7238" i="38"/>
  <c r="T7238" i="38"/>
  <c r="Q7238" i="38"/>
  <c r="O7238" i="38"/>
  <c r="P7238" i="38"/>
  <c r="N7238" i="38"/>
  <c r="N7239" i="38"/>
  <c r="R7239" i="38"/>
  <c r="M7240" i="38"/>
  <c r="T7239" i="38"/>
  <c r="Q7239" i="38"/>
  <c r="S7239" i="38"/>
  <c r="O7239" i="38"/>
  <c r="P7239" i="38"/>
  <c r="R7240" i="38"/>
  <c r="Q7240" i="38"/>
  <c r="M7241" i="38"/>
  <c r="S7240" i="38"/>
  <c r="T7240" i="38"/>
  <c r="O7240" i="38"/>
  <c r="P7240" i="38"/>
  <c r="N7240" i="38"/>
  <c r="N7241" i="38"/>
  <c r="S7241" i="38"/>
  <c r="Q7241" i="38"/>
  <c r="M7242" i="38"/>
  <c r="R7241" i="38"/>
  <c r="T7241" i="38"/>
  <c r="O7241" i="38"/>
  <c r="P7241" i="38"/>
  <c r="M7243" i="38"/>
  <c r="T7242" i="38"/>
  <c r="S7242" i="38"/>
  <c r="Q7242" i="38"/>
  <c r="R7242" i="38"/>
  <c r="O7242" i="38"/>
  <c r="N7242" i="38"/>
  <c r="P7242" i="38"/>
  <c r="S7243" i="38"/>
  <c r="R7243" i="38"/>
  <c r="T7243" i="38"/>
  <c r="M7244" i="38"/>
  <c r="Q7243" i="38"/>
  <c r="O7243" i="38"/>
  <c r="N7243" i="38"/>
  <c r="P7243" i="38"/>
  <c r="S7244" i="38"/>
  <c r="M7245" i="38"/>
  <c r="R7244" i="38"/>
  <c r="T7244" i="38"/>
  <c r="Q7244" i="38"/>
  <c r="O7244" i="38"/>
  <c r="N7244" i="38"/>
  <c r="P7244" i="38"/>
  <c r="S7245" i="38"/>
  <c r="M7246" i="38"/>
  <c r="R7245" i="38"/>
  <c r="Q7245" i="38"/>
  <c r="T7245" i="38"/>
  <c r="O7245" i="38"/>
  <c r="P7245" i="38"/>
  <c r="N7245" i="38"/>
  <c r="Q7246" i="38"/>
  <c r="S7246" i="38"/>
  <c r="R7246" i="38"/>
  <c r="T7246" i="38"/>
  <c r="M7247" i="38"/>
  <c r="O7246" i="38"/>
  <c r="N7246" i="38"/>
  <c r="P7246" i="38"/>
  <c r="T7247" i="38"/>
  <c r="S7247" i="38"/>
  <c r="M7248" i="38"/>
  <c r="Q7247" i="38"/>
  <c r="R7247" i="38"/>
  <c r="O7247" i="38"/>
  <c r="N7247" i="38"/>
  <c r="P7247" i="38"/>
  <c r="T7248" i="38"/>
  <c r="R7248" i="38"/>
  <c r="Q7248" i="38"/>
  <c r="M7249" i="38"/>
  <c r="S7248" i="38"/>
  <c r="O7248" i="38"/>
  <c r="P7248" i="38"/>
  <c r="N7248" i="38"/>
  <c r="T7249" i="38"/>
  <c r="Q7249" i="38"/>
  <c r="M7250" i="38"/>
  <c r="S7249" i="38"/>
  <c r="R7249" i="38"/>
  <c r="O7249" i="38"/>
  <c r="N7249" i="38"/>
  <c r="P7249" i="38"/>
  <c r="S7250" i="38"/>
  <c r="R7250" i="38"/>
  <c r="T7250" i="38"/>
  <c r="M7251" i="38"/>
  <c r="Q7250" i="38"/>
  <c r="O7250" i="38"/>
  <c r="P7250" i="38"/>
  <c r="N7250" i="38"/>
  <c r="S7251" i="38"/>
  <c r="Q7251" i="38"/>
  <c r="R7251" i="38"/>
  <c r="M7252" i="38"/>
  <c r="T7251" i="38"/>
  <c r="O7251" i="38"/>
  <c r="P7251" i="38"/>
  <c r="N7251" i="38"/>
  <c r="S7252" i="38"/>
  <c r="T7252" i="38"/>
  <c r="Q7252" i="38"/>
  <c r="R7252" i="38"/>
  <c r="M7253" i="38"/>
  <c r="O7252" i="38"/>
  <c r="P7252" i="38"/>
  <c r="N7252" i="38"/>
  <c r="S7253" i="38"/>
  <c r="T7253" i="38"/>
  <c r="R7253" i="38"/>
  <c r="M7254" i="38"/>
  <c r="Q7253" i="38"/>
  <c r="O7253" i="38"/>
  <c r="P7253" i="38"/>
  <c r="N7253" i="38"/>
  <c r="M7255" i="38"/>
  <c r="S7254" i="38"/>
  <c r="T7254" i="38"/>
  <c r="R7254" i="38"/>
  <c r="Q7254" i="38"/>
  <c r="O7254" i="38"/>
  <c r="P7254" i="38"/>
  <c r="N7254" i="38"/>
  <c r="S7255" i="38"/>
  <c r="R7255" i="38"/>
  <c r="M7256" i="38"/>
  <c r="T7255" i="38"/>
  <c r="Q7255" i="38"/>
  <c r="O7255" i="38"/>
  <c r="P7255" i="38"/>
  <c r="N7255" i="38"/>
  <c r="M7257" i="38"/>
  <c r="T7256" i="38"/>
  <c r="Q7256" i="38"/>
  <c r="S7256" i="38"/>
  <c r="R7256" i="38"/>
  <c r="O7256" i="38"/>
  <c r="P7256" i="38"/>
  <c r="N7256" i="38"/>
  <c r="N7257" i="38"/>
  <c r="R7257" i="38"/>
  <c r="Q7257" i="38"/>
  <c r="T7257" i="38"/>
  <c r="S7257" i="38"/>
  <c r="M7258" i="38"/>
  <c r="O7257" i="38"/>
  <c r="P7257" i="38"/>
  <c r="T7258" i="38"/>
  <c r="Q7258" i="38"/>
  <c r="S7258" i="38"/>
  <c r="R7258" i="38"/>
  <c r="M7259" i="38"/>
  <c r="O7258" i="38"/>
  <c r="N7258" i="38"/>
  <c r="N7259" i="38"/>
  <c r="P7258" i="38"/>
  <c r="T7259" i="38"/>
  <c r="Q7259" i="38"/>
  <c r="S7259" i="38"/>
  <c r="R7259" i="38"/>
  <c r="M7260" i="38"/>
  <c r="O7259" i="38"/>
  <c r="P7259" i="38"/>
  <c r="R7260" i="38"/>
  <c r="Q7260" i="38"/>
  <c r="S7260" i="38"/>
  <c r="M7261" i="38"/>
  <c r="T7260" i="38"/>
  <c r="O7260" i="38"/>
  <c r="N7260" i="38"/>
  <c r="N7261" i="38"/>
  <c r="P7260" i="38"/>
  <c r="M7262" i="38"/>
  <c r="R7261" i="38"/>
  <c r="S7261" i="38"/>
  <c r="T7261" i="38"/>
  <c r="Q7261" i="38"/>
  <c r="O7261" i="38"/>
  <c r="P7261" i="38"/>
  <c r="T7262" i="38"/>
  <c r="R7262" i="38"/>
  <c r="S7262" i="38"/>
  <c r="M7263" i="38"/>
  <c r="Q7262" i="38"/>
  <c r="O7262" i="38"/>
  <c r="N7262" i="38"/>
  <c r="P7262" i="38"/>
  <c r="T7263" i="38"/>
  <c r="M7264" i="38"/>
  <c r="S7263" i="38"/>
  <c r="Q7263" i="38"/>
  <c r="R7263" i="38"/>
  <c r="O7263" i="38"/>
  <c r="P7263" i="38"/>
  <c r="N7263" i="38"/>
  <c r="T7264" i="38"/>
  <c r="S7264" i="38"/>
  <c r="M7265" i="38"/>
  <c r="R7264" i="38"/>
  <c r="Q7264" i="38"/>
  <c r="O7264" i="38"/>
  <c r="N7264" i="38"/>
  <c r="P7264" i="38"/>
  <c r="M7266" i="38"/>
  <c r="R7265" i="38"/>
  <c r="Q7265" i="38"/>
  <c r="T7265" i="38"/>
  <c r="S7265" i="38"/>
  <c r="O7265" i="38"/>
  <c r="N7265" i="38"/>
  <c r="P7265" i="38"/>
  <c r="S7266" i="38"/>
  <c r="M7267" i="38"/>
  <c r="R7266" i="38"/>
  <c r="Q7266" i="38"/>
  <c r="T7266" i="38"/>
  <c r="O7266" i="38"/>
  <c r="N7266" i="38"/>
  <c r="S7267" i="38"/>
  <c r="R7267" i="38"/>
  <c r="M7268" i="38"/>
  <c r="T7267" i="38"/>
  <c r="Q7267" i="38"/>
  <c r="O7267" i="38"/>
  <c r="N7267" i="38"/>
  <c r="P7266" i="38"/>
  <c r="P7267" i="38"/>
  <c r="M7269" i="38"/>
  <c r="T7268" i="38"/>
  <c r="R7268" i="38"/>
  <c r="S7268" i="38"/>
  <c r="Q7268" i="38"/>
  <c r="O7268" i="38"/>
  <c r="N7268" i="38"/>
  <c r="P7268" i="38"/>
  <c r="T7269" i="38"/>
  <c r="S7269" i="38"/>
  <c r="Q7269" i="38"/>
  <c r="M7270" i="38"/>
  <c r="R7269" i="38"/>
  <c r="O7269" i="38"/>
  <c r="N7269" i="38"/>
  <c r="P7269" i="38"/>
  <c r="T7270" i="38"/>
  <c r="M7271" i="38"/>
  <c r="S7270" i="38"/>
  <c r="Q7270" i="38"/>
  <c r="R7270" i="38"/>
  <c r="O7270" i="38"/>
  <c r="P7270" i="38"/>
  <c r="N7270" i="38"/>
  <c r="R7271" i="38"/>
  <c r="M7272" i="38"/>
  <c r="Q7271" i="38"/>
  <c r="T7271" i="38"/>
  <c r="S7271" i="38"/>
  <c r="O7271" i="38"/>
  <c r="P7271" i="38"/>
  <c r="N7271" i="38"/>
  <c r="M7273" i="38"/>
  <c r="Q7272" i="38"/>
  <c r="R7272" i="38"/>
  <c r="T7272" i="38"/>
  <c r="S7272" i="38"/>
  <c r="O7272" i="38"/>
  <c r="P7272" i="38"/>
  <c r="N7272" i="38"/>
  <c r="S7273" i="38"/>
  <c r="T7273" i="38"/>
  <c r="M7274" i="38"/>
  <c r="R7273" i="38"/>
  <c r="Q7273" i="38"/>
  <c r="O7273" i="38"/>
  <c r="P7273" i="38"/>
  <c r="N7273" i="38"/>
  <c r="S7274" i="38"/>
  <c r="Q7274" i="38"/>
  <c r="M7275" i="38"/>
  <c r="R7274" i="38"/>
  <c r="T7274" i="38"/>
  <c r="O7274" i="38"/>
  <c r="P7274" i="38"/>
  <c r="N7274" i="38"/>
  <c r="M7276" i="38"/>
  <c r="R7275" i="38"/>
  <c r="Q7275" i="38"/>
  <c r="S7275" i="38"/>
  <c r="T7275" i="38"/>
  <c r="O7275" i="38"/>
  <c r="P7275" i="38"/>
  <c r="N7275" i="38"/>
  <c r="Q7276" i="38"/>
  <c r="S7276" i="38"/>
  <c r="T7276" i="38"/>
  <c r="M7277" i="38"/>
  <c r="R7276" i="38"/>
  <c r="O7276" i="38"/>
  <c r="P7276" i="38"/>
  <c r="N7276" i="38"/>
  <c r="M7278" i="38"/>
  <c r="T7277" i="38"/>
  <c r="R7277" i="38"/>
  <c r="S7277" i="38"/>
  <c r="Q7277" i="38"/>
  <c r="O7277" i="38"/>
  <c r="P7277" i="38"/>
  <c r="N7277" i="38"/>
  <c r="N7278" i="38"/>
  <c r="T7278" i="38"/>
  <c r="S7278" i="38"/>
  <c r="Q7278" i="38"/>
  <c r="M7279" i="38"/>
  <c r="R7278" i="38"/>
  <c r="O7278" i="38"/>
  <c r="P7278" i="38"/>
  <c r="M7280" i="38"/>
  <c r="Q7279" i="38"/>
  <c r="R7279" i="38"/>
  <c r="T7279" i="38"/>
  <c r="S7279" i="38"/>
  <c r="O7279" i="38"/>
  <c r="P7279" i="38"/>
  <c r="N7279" i="38"/>
  <c r="N7280" i="38"/>
  <c r="R7280" i="38"/>
  <c r="M7281" i="38"/>
  <c r="T7280" i="38"/>
  <c r="Q7280" i="38"/>
  <c r="S7280" i="38"/>
  <c r="O7280" i="38"/>
  <c r="P7280" i="38"/>
  <c r="M7282" i="38"/>
  <c r="T7281" i="38"/>
  <c r="S7281" i="38"/>
  <c r="Q7281" i="38"/>
  <c r="R7281" i="38"/>
  <c r="O7281" i="38"/>
  <c r="N7281" i="38"/>
  <c r="P7281" i="38"/>
  <c r="S7282" i="38"/>
  <c r="T7282" i="38"/>
  <c r="Q7282" i="38"/>
  <c r="M7283" i="38"/>
  <c r="R7282" i="38"/>
  <c r="O7282" i="38"/>
  <c r="P7282" i="38"/>
  <c r="N7282" i="38"/>
  <c r="T7283" i="38"/>
  <c r="Q7283" i="38"/>
  <c r="M7284" i="38"/>
  <c r="S7283" i="38"/>
  <c r="R7283" i="38"/>
  <c r="O7283" i="38"/>
  <c r="N7283" i="38"/>
  <c r="P7283" i="38"/>
  <c r="S7284" i="38"/>
  <c r="M7285" i="38"/>
  <c r="T7284" i="38"/>
  <c r="Q7284" i="38"/>
  <c r="R7284" i="38"/>
  <c r="O7284" i="38"/>
  <c r="N7284" i="38"/>
  <c r="P7284" i="38"/>
  <c r="R7285" i="38"/>
  <c r="T7285" i="38"/>
  <c r="S7285" i="38"/>
  <c r="M7286" i="38"/>
  <c r="Q7285" i="38"/>
  <c r="O7285" i="38"/>
  <c r="N7285" i="38"/>
  <c r="P7285" i="38"/>
  <c r="Q7286" i="38"/>
  <c r="R7286" i="38"/>
  <c r="T7286" i="38"/>
  <c r="S7286" i="38"/>
  <c r="M7287" i="38"/>
  <c r="O7286" i="38"/>
  <c r="N7286" i="38"/>
  <c r="P7286" i="38"/>
  <c r="M7288" i="38"/>
  <c r="Q7287" i="38"/>
  <c r="R7287" i="38"/>
  <c r="T7287" i="38"/>
  <c r="S7287" i="38"/>
  <c r="O7287" i="38"/>
  <c r="N7287" i="38"/>
  <c r="P7287" i="38"/>
  <c r="M7289" i="38"/>
  <c r="Q7288" i="38"/>
  <c r="T7288" i="38"/>
  <c r="R7288" i="38"/>
  <c r="S7288" i="38"/>
  <c r="O7288" i="38"/>
  <c r="N7288" i="38"/>
  <c r="P7288" i="38"/>
  <c r="Q7289" i="38"/>
  <c r="R7289" i="38"/>
  <c r="T7289" i="38"/>
  <c r="M7290" i="38"/>
  <c r="S7289" i="38"/>
  <c r="O7289" i="38"/>
  <c r="N7289" i="38"/>
  <c r="P7289" i="38"/>
  <c r="R7290" i="38"/>
  <c r="S7290" i="38"/>
  <c r="T7290" i="38"/>
  <c r="Q7290" i="38"/>
  <c r="M7291" i="38"/>
  <c r="O7290" i="38"/>
  <c r="N7290" i="38"/>
  <c r="P7290" i="38"/>
  <c r="M7292" i="38"/>
  <c r="T7291" i="38"/>
  <c r="Q7291" i="38"/>
  <c r="R7291" i="38"/>
  <c r="S7291" i="38"/>
  <c r="O7291" i="38"/>
  <c r="N7291" i="38"/>
  <c r="P7291" i="38"/>
  <c r="T7292" i="38"/>
  <c r="M7293" i="38"/>
  <c r="S7292" i="38"/>
  <c r="Q7292" i="38"/>
  <c r="R7292" i="38"/>
  <c r="O7292" i="38"/>
  <c r="N7292" i="38"/>
  <c r="P7292" i="38"/>
  <c r="R7293" i="38"/>
  <c r="M7294" i="38"/>
  <c r="Q7293" i="38"/>
  <c r="T7293" i="38"/>
  <c r="S7293" i="38"/>
  <c r="O7293" i="38"/>
  <c r="N7293" i="38"/>
  <c r="S7294" i="38"/>
  <c r="R7294" i="38"/>
  <c r="Q7294" i="38"/>
  <c r="M7295" i="38"/>
  <c r="T7294" i="38"/>
  <c r="O7294" i="38"/>
  <c r="N7294" i="38"/>
  <c r="P7293" i="38"/>
  <c r="P7294" i="38"/>
  <c r="T7295" i="38"/>
  <c r="M7296" i="38"/>
  <c r="S7295" i="38"/>
  <c r="Q7295" i="38"/>
  <c r="R7295" i="38"/>
  <c r="O7295" i="38"/>
  <c r="N7295" i="38"/>
  <c r="Q7296" i="38"/>
  <c r="R7296" i="38"/>
  <c r="M7297" i="38"/>
  <c r="T7296" i="38"/>
  <c r="S7296" i="38"/>
  <c r="O7296" i="38"/>
  <c r="N7296" i="38"/>
  <c r="P7296" i="38"/>
  <c r="P7295" i="38"/>
  <c r="M7298" i="38"/>
  <c r="Q7297" i="38"/>
  <c r="T7297" i="38"/>
  <c r="R7297" i="38"/>
  <c r="S7297" i="38"/>
  <c r="O7297" i="38"/>
  <c r="N7297" i="38"/>
  <c r="P7297" i="38"/>
  <c r="T7298" i="38"/>
  <c r="M7299" i="38"/>
  <c r="Q7298" i="38"/>
  <c r="S7298" i="38"/>
  <c r="R7298" i="38"/>
  <c r="O7298" i="38"/>
  <c r="N7298" i="38"/>
  <c r="P7298" i="38"/>
  <c r="Q7299" i="38"/>
  <c r="T7299" i="38"/>
  <c r="R7299" i="38"/>
  <c r="S7299" i="38"/>
  <c r="M7300" i="38"/>
  <c r="O7299" i="38"/>
  <c r="N7299" i="38"/>
  <c r="P7299" i="38"/>
  <c r="T7300" i="38"/>
  <c r="M7301" i="38"/>
  <c r="S7300" i="38"/>
  <c r="Q7300" i="38"/>
  <c r="R7300" i="38"/>
  <c r="O7300" i="38"/>
  <c r="N7300" i="38"/>
  <c r="P7300" i="38"/>
  <c r="Q7301" i="38"/>
  <c r="T7301" i="38"/>
  <c r="R7301" i="38"/>
  <c r="S7301" i="38"/>
  <c r="M7302" i="38"/>
  <c r="O7301" i="38"/>
  <c r="N7301" i="38"/>
  <c r="P7301" i="38"/>
  <c r="T7302" i="38"/>
  <c r="Q7302" i="38"/>
  <c r="R7302" i="38"/>
  <c r="M7303" i="38"/>
  <c r="S7302" i="38"/>
  <c r="O7302" i="38"/>
  <c r="N7302" i="38"/>
  <c r="P7302" i="38"/>
  <c r="T7303" i="38"/>
  <c r="S7303" i="38"/>
  <c r="M7304" i="38"/>
  <c r="Q7303" i="38"/>
  <c r="R7303" i="38"/>
  <c r="O7303" i="38"/>
  <c r="N7303" i="38"/>
  <c r="P7303" i="38"/>
  <c r="S7304" i="38"/>
  <c r="M7305" i="38"/>
  <c r="Q7304" i="38"/>
  <c r="R7304" i="38"/>
  <c r="T7304" i="38"/>
  <c r="O7304" i="38"/>
  <c r="N7304" i="38"/>
  <c r="S7305" i="38"/>
  <c r="T7305" i="38"/>
  <c r="R7305" i="38"/>
  <c r="M7306" i="38"/>
  <c r="Q7305" i="38"/>
  <c r="O7305" i="38"/>
  <c r="N7305" i="38"/>
  <c r="P7305" i="38"/>
  <c r="P7304" i="38"/>
  <c r="M7307" i="38"/>
  <c r="R7306" i="38"/>
  <c r="T7306" i="38"/>
  <c r="S7306" i="38"/>
  <c r="Q7306" i="38"/>
  <c r="O7306" i="38"/>
  <c r="N7306" i="38"/>
  <c r="P7306" i="38"/>
  <c r="T7307" i="38"/>
  <c r="M7308" i="38"/>
  <c r="S7307" i="38"/>
  <c r="Q7307" i="38"/>
  <c r="R7307" i="38"/>
  <c r="O7307" i="38"/>
  <c r="N7307" i="38"/>
  <c r="R7308" i="38"/>
  <c r="T7308" i="38"/>
  <c r="M7309" i="38"/>
  <c r="S7308" i="38"/>
  <c r="Q7308" i="38"/>
  <c r="O7308" i="38"/>
  <c r="N7308" i="38"/>
  <c r="P7307" i="38"/>
  <c r="P7308" i="38"/>
  <c r="T7309" i="38"/>
  <c r="S7309" i="38"/>
  <c r="M7310" i="38"/>
  <c r="Q7309" i="38"/>
  <c r="R7309" i="38"/>
  <c r="O7309" i="38"/>
  <c r="N7309" i="38"/>
  <c r="P7309" i="38"/>
  <c r="Q7310" i="38"/>
  <c r="R7310" i="38"/>
  <c r="T7310" i="38"/>
  <c r="S7310" i="38"/>
  <c r="M7311" i="38"/>
  <c r="O7310" i="38"/>
  <c r="N7310" i="38"/>
  <c r="P7310" i="38"/>
  <c r="Q7311" i="38"/>
  <c r="R7311" i="38"/>
  <c r="T7311" i="38"/>
  <c r="M7312" i="38"/>
  <c r="S7311" i="38"/>
  <c r="O7311" i="38"/>
  <c r="N7311" i="38"/>
  <c r="P7311" i="38"/>
  <c r="T7312" i="38"/>
  <c r="Q7312" i="38"/>
  <c r="S7312" i="38"/>
  <c r="R7312" i="38"/>
  <c r="M7313" i="38"/>
  <c r="O7312" i="38"/>
  <c r="N7312" i="38"/>
  <c r="P7312" i="38"/>
  <c r="Q7313" i="38"/>
  <c r="R7313" i="38"/>
  <c r="T7313" i="38"/>
  <c r="M7314" i="38"/>
  <c r="S7313" i="38"/>
  <c r="O7313" i="38"/>
  <c r="P7313" i="38"/>
  <c r="N7313" i="38"/>
  <c r="S7314" i="38"/>
  <c r="M7315" i="38"/>
  <c r="R7314" i="38"/>
  <c r="T7314" i="38"/>
  <c r="Q7314" i="38"/>
  <c r="O7314" i="38"/>
  <c r="P7314" i="38"/>
  <c r="N7314" i="38"/>
  <c r="M7316" i="38"/>
  <c r="R7315" i="38"/>
  <c r="T7315" i="38"/>
  <c r="S7315" i="38"/>
  <c r="Q7315" i="38"/>
  <c r="O7315" i="38"/>
  <c r="P7315" i="38"/>
  <c r="N7315" i="38"/>
  <c r="M7317" i="38"/>
  <c r="T7316" i="38"/>
  <c r="R7316" i="38"/>
  <c r="S7316" i="38"/>
  <c r="Q7316" i="38"/>
  <c r="O7316" i="38"/>
  <c r="P7316" i="38"/>
  <c r="N7316" i="38"/>
  <c r="Q7317" i="38"/>
  <c r="S7317" i="38"/>
  <c r="R7317" i="38"/>
  <c r="T7317" i="38"/>
  <c r="M7318" i="38"/>
  <c r="O7317" i="38"/>
  <c r="P7317" i="38"/>
  <c r="N7317" i="38"/>
  <c r="Q7318" i="38"/>
  <c r="R7318" i="38"/>
  <c r="T7318" i="38"/>
  <c r="S7318" i="38"/>
  <c r="M7319" i="38"/>
  <c r="O7318" i="38"/>
  <c r="P7318" i="38"/>
  <c r="N7318" i="38"/>
  <c r="R7319" i="38"/>
  <c r="S7319" i="38"/>
  <c r="Q7319" i="38"/>
  <c r="M7320" i="38"/>
  <c r="T7319" i="38"/>
  <c r="O7319" i="38"/>
  <c r="P7319" i="38"/>
  <c r="N7319" i="38"/>
  <c r="S7320" i="38"/>
  <c r="T7320" i="38"/>
  <c r="M7321" i="38"/>
  <c r="R7320" i="38"/>
  <c r="Q7320" i="38"/>
  <c r="O7320" i="38"/>
  <c r="P7320" i="38"/>
  <c r="N7320" i="38"/>
  <c r="R7321" i="38"/>
  <c r="Q7321" i="38"/>
  <c r="S7321" i="38"/>
  <c r="T7321" i="38"/>
  <c r="M7322" i="38"/>
  <c r="O7321" i="38"/>
  <c r="P7321" i="38"/>
  <c r="N7321" i="38"/>
  <c r="N7322" i="38"/>
  <c r="T7322" i="38"/>
  <c r="M7323" i="38"/>
  <c r="S7322" i="38"/>
  <c r="Q7322" i="38"/>
  <c r="R7322" i="38"/>
  <c r="O7322" i="38"/>
  <c r="P7322" i="38"/>
  <c r="M7324" i="38"/>
  <c r="Q7323" i="38"/>
  <c r="T7323" i="38"/>
  <c r="S7323" i="38"/>
  <c r="R7323" i="38"/>
  <c r="O7323" i="38"/>
  <c r="N7323" i="38"/>
  <c r="N7324" i="38"/>
  <c r="P7323" i="38"/>
  <c r="M7325" i="38"/>
  <c r="R7324" i="38"/>
  <c r="Q7324" i="38"/>
  <c r="T7324" i="38"/>
  <c r="S7324" i="38"/>
  <c r="O7324" i="38"/>
  <c r="P7324" i="38"/>
  <c r="M7326" i="38"/>
  <c r="R7325" i="38"/>
  <c r="T7325" i="38"/>
  <c r="S7325" i="38"/>
  <c r="Q7325" i="38"/>
  <c r="O7325" i="38"/>
  <c r="P7325" i="38"/>
  <c r="N7325" i="38"/>
  <c r="N7326" i="38"/>
  <c r="S7326" i="38"/>
  <c r="M7327" i="38"/>
  <c r="R7326" i="38"/>
  <c r="T7326" i="38"/>
  <c r="Q7326" i="38"/>
  <c r="O7326" i="38"/>
  <c r="P7326" i="38"/>
  <c r="M7328" i="38"/>
  <c r="Q7327" i="38"/>
  <c r="R7327" i="38"/>
  <c r="T7327" i="38"/>
  <c r="S7327" i="38"/>
  <c r="O7327" i="38"/>
  <c r="P7327" i="38"/>
  <c r="N7327" i="38"/>
  <c r="M7329" i="38"/>
  <c r="R7328" i="38"/>
  <c r="Q7328" i="38"/>
  <c r="T7328" i="38"/>
  <c r="S7328" i="38"/>
  <c r="O7328" i="38"/>
  <c r="N7328" i="38"/>
  <c r="P7328" i="38"/>
  <c r="S7329" i="38"/>
  <c r="T7329" i="38"/>
  <c r="M7330" i="38"/>
  <c r="Q7329" i="38"/>
  <c r="R7329" i="38"/>
  <c r="O7329" i="38"/>
  <c r="N7329" i="38"/>
  <c r="R7330" i="38"/>
  <c r="Q7330" i="38"/>
  <c r="T7330" i="38"/>
  <c r="S7330" i="38"/>
  <c r="M7331" i="38"/>
  <c r="O7330" i="38"/>
  <c r="N7330" i="38"/>
  <c r="P7330" i="38"/>
  <c r="P7329" i="38"/>
  <c r="Q7331" i="38"/>
  <c r="T7331" i="38"/>
  <c r="R7331" i="38"/>
  <c r="S7331" i="38"/>
  <c r="M7332" i="38"/>
  <c r="O7331" i="38"/>
  <c r="N7331" i="38"/>
  <c r="R7332" i="38"/>
  <c r="T7332" i="38"/>
  <c r="S7332" i="38"/>
  <c r="Q7332" i="38"/>
  <c r="M7333" i="38"/>
  <c r="O7332" i="38"/>
  <c r="N7332" i="38"/>
  <c r="P7332" i="38"/>
  <c r="P7331" i="38"/>
  <c r="S7333" i="38"/>
  <c r="Q7333" i="38"/>
  <c r="R7333" i="38"/>
  <c r="T7333" i="38"/>
  <c r="M7334" i="38"/>
  <c r="O7333" i="38"/>
  <c r="N7333" i="38"/>
  <c r="P7333" i="38"/>
  <c r="S7334" i="38"/>
  <c r="Q7334" i="38"/>
  <c r="R7334" i="38"/>
  <c r="M7335" i="38"/>
  <c r="T7334" i="38"/>
  <c r="O7334" i="38"/>
  <c r="N7334" i="38"/>
  <c r="P7334" i="38"/>
  <c r="T7335" i="38"/>
  <c r="Q7335" i="38"/>
  <c r="S7335" i="38"/>
  <c r="R7335" i="38"/>
  <c r="M7336" i="38"/>
  <c r="O7335" i="38"/>
  <c r="N7335" i="38"/>
  <c r="P7335" i="38"/>
  <c r="Q7336" i="38"/>
  <c r="S7336" i="38"/>
  <c r="R7336" i="38"/>
  <c r="T7336" i="38"/>
  <c r="M7337" i="38"/>
  <c r="O7336" i="38"/>
  <c r="N7336" i="38"/>
  <c r="P7336" i="38"/>
  <c r="M7338" i="38"/>
  <c r="Q7337" i="38"/>
  <c r="T7337" i="38"/>
  <c r="S7337" i="38"/>
  <c r="R7337" i="38"/>
  <c r="O7337" i="38"/>
  <c r="P7337" i="38"/>
  <c r="N7337" i="38"/>
  <c r="R7338" i="38"/>
  <c r="Q7338" i="38"/>
  <c r="S7338" i="38"/>
  <c r="M7339" i="38"/>
  <c r="T7338" i="38"/>
  <c r="O7338" i="38"/>
  <c r="N7338" i="38"/>
  <c r="P7338" i="38"/>
  <c r="T7339" i="38"/>
  <c r="R7339" i="38"/>
  <c r="S7339" i="38"/>
  <c r="M7340" i="38"/>
  <c r="Q7339" i="38"/>
  <c r="O7339" i="38"/>
  <c r="N7339" i="38"/>
  <c r="P7339" i="38"/>
  <c r="Q7340" i="38"/>
  <c r="T7340" i="38"/>
  <c r="M7341" i="38"/>
  <c r="R7340" i="38"/>
  <c r="S7340" i="38"/>
  <c r="O7340" i="38"/>
  <c r="N7340" i="38"/>
  <c r="P7340" i="38"/>
  <c r="R7341" i="38"/>
  <c r="M7342" i="38"/>
  <c r="Q7341" i="38"/>
  <c r="T7341" i="38"/>
  <c r="S7341" i="38"/>
  <c r="O7341" i="38"/>
  <c r="N7341" i="38"/>
  <c r="P7341" i="38"/>
  <c r="S7342" i="38"/>
  <c r="M7343" i="38"/>
  <c r="R7342" i="38"/>
  <c r="Q7342" i="38"/>
  <c r="T7342" i="38"/>
  <c r="O7342" i="38"/>
  <c r="P7342" i="38"/>
  <c r="N7342" i="38"/>
  <c r="T7343" i="38"/>
  <c r="Q7343" i="38"/>
  <c r="S7343" i="38"/>
  <c r="M7344" i="38"/>
  <c r="R7343" i="38"/>
  <c r="O7343" i="38"/>
  <c r="P7343" i="38"/>
  <c r="N7343" i="38"/>
  <c r="S7344" i="38"/>
  <c r="R7344" i="38"/>
  <c r="M7345" i="38"/>
  <c r="Q7344" i="38"/>
  <c r="T7344" i="38"/>
  <c r="O7344" i="38"/>
  <c r="P7344" i="38"/>
  <c r="N7344" i="38"/>
  <c r="R7345" i="38"/>
  <c r="T7345" i="38"/>
  <c r="M7346" i="38"/>
  <c r="S7345" i="38"/>
  <c r="Q7345" i="38"/>
  <c r="O7345" i="38"/>
  <c r="P7345" i="38"/>
  <c r="N7345" i="38"/>
  <c r="S7346" i="38"/>
  <c r="M7347" i="38"/>
  <c r="R7346" i="38"/>
  <c r="Q7346" i="38"/>
  <c r="T7346" i="38"/>
  <c r="O7346" i="38"/>
  <c r="P7346" i="38"/>
  <c r="N7346" i="38"/>
  <c r="R7347" i="38"/>
  <c r="T7347" i="38"/>
  <c r="S7347" i="38"/>
  <c r="M7348" i="38"/>
  <c r="Q7347" i="38"/>
  <c r="O7347" i="38"/>
  <c r="N7347" i="38"/>
  <c r="P7347" i="38"/>
  <c r="T7348" i="38"/>
  <c r="Q7348" i="38"/>
  <c r="M7349" i="38"/>
  <c r="S7348" i="38"/>
  <c r="R7348" i="38"/>
  <c r="O7348" i="38"/>
  <c r="P7348" i="38"/>
  <c r="N7348" i="38"/>
  <c r="S7349" i="38"/>
  <c r="M7350" i="38"/>
  <c r="R7349" i="38"/>
  <c r="Q7349" i="38"/>
  <c r="T7349" i="38"/>
  <c r="O7349" i="38"/>
  <c r="P7349" i="38"/>
  <c r="N7349" i="38"/>
  <c r="M7351" i="38"/>
  <c r="Q7350" i="38"/>
  <c r="S7350" i="38"/>
  <c r="R7350" i="38"/>
  <c r="T7350" i="38"/>
  <c r="O7350" i="38"/>
  <c r="P7350" i="38"/>
  <c r="N7350" i="38"/>
  <c r="S7351" i="38"/>
  <c r="T7351" i="38"/>
  <c r="M7352" i="38"/>
  <c r="Q7351" i="38"/>
  <c r="R7351" i="38"/>
  <c r="O7351" i="38"/>
  <c r="P7351" i="38"/>
  <c r="N7351" i="38"/>
  <c r="T7352" i="38"/>
  <c r="M7353" i="38"/>
  <c r="S7352" i="38"/>
  <c r="Q7352" i="38"/>
  <c r="R7352" i="38"/>
  <c r="O7352" i="38"/>
  <c r="P7352" i="38"/>
  <c r="N7352" i="38"/>
  <c r="S7353" i="38"/>
  <c r="Q7353" i="38"/>
  <c r="R7353" i="38"/>
  <c r="M7354" i="38"/>
  <c r="T7353" i="38"/>
  <c r="O7353" i="38"/>
  <c r="P7353" i="38"/>
  <c r="N7353" i="38"/>
  <c r="S7354" i="38"/>
  <c r="M7355" i="38"/>
  <c r="Q7354" i="38"/>
  <c r="R7354" i="38"/>
  <c r="T7354" i="38"/>
  <c r="O7354" i="38"/>
  <c r="N7354" i="38"/>
  <c r="P7354" i="38"/>
  <c r="M7356" i="38"/>
  <c r="Q7355" i="38"/>
  <c r="R7355" i="38"/>
  <c r="T7355" i="38"/>
  <c r="S7355" i="38"/>
  <c r="O7355" i="38"/>
  <c r="N7355" i="38"/>
  <c r="P7355" i="38"/>
  <c r="R7356" i="38"/>
  <c r="M7357" i="38"/>
  <c r="T7356" i="38"/>
  <c r="Q7356" i="38"/>
  <c r="S7356" i="38"/>
  <c r="O7356" i="38"/>
  <c r="P7356" i="38"/>
  <c r="N7356" i="38"/>
  <c r="R7357" i="38"/>
  <c r="S7357" i="38"/>
  <c r="T7357" i="38"/>
  <c r="M7358" i="38"/>
  <c r="Q7357" i="38"/>
  <c r="O7357" i="38"/>
  <c r="P7357" i="38"/>
  <c r="N7357" i="38"/>
  <c r="M7359" i="38"/>
  <c r="R7358" i="38"/>
  <c r="Q7358" i="38"/>
  <c r="S7358" i="38"/>
  <c r="T7358" i="38"/>
  <c r="O7358" i="38"/>
  <c r="N7358" i="38"/>
  <c r="P7358" i="38"/>
  <c r="T7359" i="38"/>
  <c r="Q7359" i="38"/>
  <c r="S7359" i="38"/>
  <c r="M7360" i="38"/>
  <c r="R7359" i="38"/>
  <c r="O7359" i="38"/>
  <c r="P7359" i="38"/>
  <c r="N7359" i="38"/>
  <c r="Q7360" i="38"/>
  <c r="R7360" i="38"/>
  <c r="T7360" i="38"/>
  <c r="S7360" i="38"/>
  <c r="M7361" i="38"/>
  <c r="O7360" i="38"/>
  <c r="P7360" i="38"/>
  <c r="N7360" i="38"/>
  <c r="T7361" i="38"/>
  <c r="S7361" i="38"/>
  <c r="M7362" i="38"/>
  <c r="R7361" i="38"/>
  <c r="Q7361" i="38"/>
  <c r="O7361" i="38"/>
  <c r="P7361" i="38"/>
  <c r="N7361" i="38"/>
  <c r="M7363" i="38"/>
  <c r="S7362" i="38"/>
  <c r="R7362" i="38"/>
  <c r="Q7362" i="38"/>
  <c r="T7362" i="38"/>
  <c r="O7362" i="38"/>
  <c r="P7362" i="38"/>
  <c r="N7362" i="38"/>
  <c r="Q7363" i="38"/>
  <c r="S7363" i="38"/>
  <c r="M7364" i="38"/>
  <c r="T7363" i="38"/>
  <c r="R7363" i="38"/>
  <c r="O7363" i="38"/>
  <c r="N7363" i="38"/>
  <c r="P7363" i="38"/>
  <c r="T7364" i="38"/>
  <c r="Q7364" i="38"/>
  <c r="S7364" i="38"/>
  <c r="M7365" i="38"/>
  <c r="R7364" i="38"/>
  <c r="O7364" i="38"/>
  <c r="P7364" i="38"/>
  <c r="N7364" i="38"/>
  <c r="R7365" i="38"/>
  <c r="M7366" i="38"/>
  <c r="Q7365" i="38"/>
  <c r="T7365" i="38"/>
  <c r="S7365" i="38"/>
  <c r="O7365" i="38"/>
  <c r="P7365" i="38"/>
  <c r="N7365" i="38"/>
  <c r="T7366" i="38"/>
  <c r="S7366" i="38"/>
  <c r="Q7366" i="38"/>
  <c r="M7367" i="38"/>
  <c r="R7366" i="38"/>
  <c r="O7366" i="38"/>
  <c r="P7366" i="38"/>
  <c r="N7366" i="38"/>
  <c r="M7368" i="38"/>
  <c r="Q7367" i="38"/>
  <c r="T7367" i="38"/>
  <c r="R7367" i="38"/>
  <c r="S7367" i="38"/>
  <c r="O7367" i="38"/>
  <c r="P7367" i="38"/>
  <c r="N7367" i="38"/>
  <c r="N7368" i="38"/>
  <c r="M7369" i="38"/>
  <c r="T7368" i="38"/>
  <c r="Q7368" i="38"/>
  <c r="S7368" i="38"/>
  <c r="R7368" i="38"/>
  <c r="O7368" i="38"/>
  <c r="P7368" i="38"/>
  <c r="S7369" i="38"/>
  <c r="M7370" i="38"/>
  <c r="T7369" i="38"/>
  <c r="Q7369" i="38"/>
  <c r="R7369" i="38"/>
  <c r="O7369" i="38"/>
  <c r="P7369" i="38"/>
  <c r="N7369" i="38"/>
  <c r="N7370" i="38"/>
  <c r="Q7370" i="38"/>
  <c r="T7370" i="38"/>
  <c r="M7371" i="38"/>
  <c r="S7370" i="38"/>
  <c r="R7370" i="38"/>
  <c r="O7370" i="38"/>
  <c r="P7370" i="38"/>
  <c r="T7371" i="38"/>
  <c r="S7371" i="38"/>
  <c r="M7372" i="38"/>
  <c r="Q7371" i="38"/>
  <c r="R7371" i="38"/>
  <c r="O7371" i="38"/>
  <c r="P7371" i="38"/>
  <c r="N7371" i="38"/>
  <c r="N7372" i="38"/>
  <c r="Q7372" i="38"/>
  <c r="S7372" i="38"/>
  <c r="T7372" i="38"/>
  <c r="M7373" i="38"/>
  <c r="N7373" i="38"/>
  <c r="R7372" i="38"/>
  <c r="O7372" i="38"/>
  <c r="P7372" i="38"/>
  <c r="S7373" i="38"/>
  <c r="T7373" i="38"/>
  <c r="Q7373" i="38"/>
  <c r="M7374" i="38"/>
  <c r="R7373" i="38"/>
  <c r="O7373" i="38"/>
  <c r="P7373" i="38"/>
  <c r="M7375" i="38"/>
  <c r="T7374" i="38"/>
  <c r="S7374" i="38"/>
  <c r="Q7374" i="38"/>
  <c r="R7374" i="38"/>
  <c r="O7374" i="38"/>
  <c r="P7374" i="38"/>
  <c r="N7374" i="38"/>
  <c r="N7375" i="38"/>
  <c r="R7375" i="38"/>
  <c r="M7376" i="38"/>
  <c r="Q7375" i="38"/>
  <c r="T7375" i="38"/>
  <c r="S7375" i="38"/>
  <c r="O7375" i="38"/>
  <c r="P7375" i="38"/>
  <c r="R7376" i="38"/>
  <c r="M7377" i="38"/>
  <c r="Q7376" i="38"/>
  <c r="T7376" i="38"/>
  <c r="S7376" i="38"/>
  <c r="O7376" i="38"/>
  <c r="P7376" i="38"/>
  <c r="N7376" i="38"/>
  <c r="N7377" i="38"/>
  <c r="M7378" i="38"/>
  <c r="R7377" i="38"/>
  <c r="T7377" i="38"/>
  <c r="Q7377" i="38"/>
  <c r="S7377" i="38"/>
  <c r="O7377" i="38"/>
  <c r="P7377" i="38"/>
  <c r="S7378" i="38"/>
  <c r="T7378" i="38"/>
  <c r="R7378" i="38"/>
  <c r="M7379" i="38"/>
  <c r="Q7378" i="38"/>
  <c r="O7378" i="38"/>
  <c r="P7378" i="38"/>
  <c r="N7378" i="38"/>
  <c r="S7379" i="38"/>
  <c r="M7380" i="38"/>
  <c r="Q7379" i="38"/>
  <c r="T7379" i="38"/>
  <c r="R7379" i="38"/>
  <c r="O7379" i="38"/>
  <c r="P7379" i="38"/>
  <c r="N7379" i="38"/>
  <c r="N7380" i="38"/>
  <c r="S7380" i="38"/>
  <c r="Q7380" i="38"/>
  <c r="T7380" i="38"/>
  <c r="M7381" i="38"/>
  <c r="R7380" i="38"/>
  <c r="O7380" i="38"/>
  <c r="P7380" i="38"/>
  <c r="R7381" i="38"/>
  <c r="S7381" i="38"/>
  <c r="Q7381" i="38"/>
  <c r="T7381" i="38"/>
  <c r="M7382" i="38"/>
  <c r="O7381" i="38"/>
  <c r="P7381" i="38"/>
  <c r="N7381" i="38"/>
  <c r="N7382" i="38"/>
  <c r="S7382" i="38"/>
  <c r="Q7382" i="38"/>
  <c r="M7383" i="38"/>
  <c r="R7382" i="38"/>
  <c r="T7382" i="38"/>
  <c r="O7382" i="38"/>
  <c r="P7382" i="38"/>
  <c r="T7383" i="38"/>
  <c r="M7384" i="38"/>
  <c r="Q7383" i="38"/>
  <c r="S7383" i="38"/>
  <c r="R7383" i="38"/>
  <c r="O7383" i="38"/>
  <c r="P7383" i="38"/>
  <c r="N7383" i="38"/>
  <c r="N7384" i="38"/>
  <c r="S7384" i="38"/>
  <c r="Q7384" i="38"/>
  <c r="R7384" i="38"/>
  <c r="T7384" i="38"/>
  <c r="M7385" i="38"/>
  <c r="O7384" i="38"/>
  <c r="P7384" i="38"/>
  <c r="T7385" i="38"/>
  <c r="R7385" i="38"/>
  <c r="S7385" i="38"/>
  <c r="M7386" i="38"/>
  <c r="Q7385" i="38"/>
  <c r="O7385" i="38"/>
  <c r="P7385" i="38"/>
  <c r="N7385" i="38"/>
  <c r="N7386" i="38"/>
  <c r="S7386" i="38"/>
  <c r="Q7386" i="38"/>
  <c r="M7387" i="38"/>
  <c r="R7386" i="38"/>
  <c r="T7386" i="38"/>
  <c r="O7386" i="38"/>
  <c r="P7386" i="38"/>
  <c r="M7388" i="38"/>
  <c r="Q7387" i="38"/>
  <c r="R7387" i="38"/>
  <c r="S7387" i="38"/>
  <c r="T7387" i="38"/>
  <c r="O7387" i="38"/>
  <c r="P7387" i="38"/>
  <c r="N7387" i="38"/>
  <c r="N7388" i="38"/>
  <c r="M7389" i="38"/>
  <c r="Q7388" i="38"/>
  <c r="S7388" i="38"/>
  <c r="T7388" i="38"/>
  <c r="R7388" i="38"/>
  <c r="O7388" i="38"/>
  <c r="P7388" i="38"/>
  <c r="M7390" i="38"/>
  <c r="R7389" i="38"/>
  <c r="S7389" i="38"/>
  <c r="Q7389" i="38"/>
  <c r="T7389" i="38"/>
  <c r="O7389" i="38"/>
  <c r="P7389" i="38"/>
  <c r="N7389" i="38"/>
  <c r="N7390" i="38"/>
  <c r="T7390" i="38"/>
  <c r="Q7390" i="38"/>
  <c r="S7390" i="38"/>
  <c r="R7390" i="38"/>
  <c r="M7391" i="38"/>
  <c r="O7390" i="38"/>
  <c r="P7390" i="38"/>
  <c r="S7391" i="38"/>
  <c r="Q7391" i="38"/>
  <c r="R7391" i="38"/>
  <c r="T7391" i="38"/>
  <c r="M7392" i="38"/>
  <c r="O7391" i="38"/>
  <c r="N7391" i="38"/>
  <c r="P7391" i="38"/>
  <c r="N7392" i="38"/>
  <c r="M7393" i="38"/>
  <c r="R7392" i="38"/>
  <c r="T7392" i="38"/>
  <c r="S7392" i="38"/>
  <c r="Q7392" i="38"/>
  <c r="O7392" i="38"/>
  <c r="P7392" i="38"/>
  <c r="Q7393" i="38"/>
  <c r="T7393" i="38"/>
  <c r="S7393" i="38"/>
  <c r="M7394" i="38"/>
  <c r="R7393" i="38"/>
  <c r="O7393" i="38"/>
  <c r="P7393" i="38"/>
  <c r="N7393" i="38"/>
  <c r="T7394" i="38"/>
  <c r="S7394" i="38"/>
  <c r="M7395" i="38"/>
  <c r="R7394" i="38"/>
  <c r="Q7394" i="38"/>
  <c r="O7394" i="38"/>
  <c r="P7394" i="38"/>
  <c r="N7394" i="38"/>
  <c r="R7395" i="38"/>
  <c r="M7396" i="38"/>
  <c r="T7395" i="38"/>
  <c r="Q7395" i="38"/>
  <c r="S7395" i="38"/>
  <c r="O7395" i="38"/>
  <c r="N7395" i="38"/>
  <c r="P7395" i="38"/>
  <c r="S7396" i="38"/>
  <c r="M7397" i="38"/>
  <c r="Q7396" i="38"/>
  <c r="R7396" i="38"/>
  <c r="T7396" i="38"/>
  <c r="O7396" i="38"/>
  <c r="P7396" i="38"/>
  <c r="N7396" i="38"/>
  <c r="R7397" i="38"/>
  <c r="S7397" i="38"/>
  <c r="M7398" i="38"/>
  <c r="Q7397" i="38"/>
  <c r="T7397" i="38"/>
  <c r="O7397" i="38"/>
  <c r="N7397" i="38"/>
  <c r="Q7398" i="38"/>
  <c r="M7399" i="38"/>
  <c r="T7398" i="38"/>
  <c r="R7398" i="38"/>
  <c r="S7398" i="38"/>
  <c r="O7398" i="38"/>
  <c r="P7398" i="38"/>
  <c r="N7398" i="38"/>
  <c r="P7397" i="38"/>
  <c r="T7399" i="38"/>
  <c r="M7400" i="38"/>
  <c r="Q7399" i="38"/>
  <c r="R7399" i="38"/>
  <c r="S7399" i="38"/>
  <c r="O7399" i="38"/>
  <c r="P7399" i="38"/>
  <c r="N7399" i="38"/>
  <c r="R7400" i="38"/>
  <c r="Q7400" i="38"/>
  <c r="T7400" i="38"/>
  <c r="S7400" i="38"/>
  <c r="M7401" i="38"/>
  <c r="O7400" i="38"/>
  <c r="N7400" i="38"/>
  <c r="P7400" i="38"/>
  <c r="M7402" i="38"/>
  <c r="S7401" i="38"/>
  <c r="R7401" i="38"/>
  <c r="Q7401" i="38"/>
  <c r="T7401" i="38"/>
  <c r="O7401" i="38"/>
  <c r="P7401" i="38"/>
  <c r="N7401" i="38"/>
  <c r="M7403" i="38"/>
  <c r="R7402" i="38"/>
  <c r="Q7402" i="38"/>
  <c r="T7402" i="38"/>
  <c r="S7402" i="38"/>
  <c r="O7402" i="38"/>
  <c r="P7402" i="38"/>
  <c r="N7402" i="38"/>
  <c r="R7403" i="38"/>
  <c r="T7403" i="38"/>
  <c r="S7403" i="38"/>
  <c r="Q7403" i="38"/>
  <c r="M7404" i="38"/>
  <c r="O7403" i="38"/>
  <c r="P7403" i="38"/>
  <c r="N7403" i="38"/>
  <c r="M7405" i="38"/>
  <c r="S7404" i="38"/>
  <c r="Q7404" i="38"/>
  <c r="R7404" i="38"/>
  <c r="T7404" i="38"/>
  <c r="O7404" i="38"/>
  <c r="P7404" i="38"/>
  <c r="N7404" i="38"/>
  <c r="T7405" i="38"/>
  <c r="S7405" i="38"/>
  <c r="M7406" i="38"/>
  <c r="Q7405" i="38"/>
  <c r="R7405" i="38"/>
  <c r="O7405" i="38"/>
  <c r="P7405" i="38"/>
  <c r="N7405" i="38"/>
  <c r="R7406" i="38"/>
  <c r="S7406" i="38"/>
  <c r="T7406" i="38"/>
  <c r="M7407" i="38"/>
  <c r="Q7406" i="38"/>
  <c r="O7406" i="38"/>
  <c r="P7406" i="38"/>
  <c r="N7406" i="38"/>
  <c r="R7407" i="38"/>
  <c r="T7407" i="38"/>
  <c r="S7407" i="38"/>
  <c r="M7408" i="38"/>
  <c r="Q7407" i="38"/>
  <c r="O7407" i="38"/>
  <c r="P7407" i="38"/>
  <c r="N7407" i="38"/>
  <c r="Q7408" i="38"/>
  <c r="T7408" i="38"/>
  <c r="S7408" i="38"/>
  <c r="R7408" i="38"/>
  <c r="M7409" i="38"/>
  <c r="O7408" i="38"/>
  <c r="N7408" i="38"/>
  <c r="P7408" i="38"/>
  <c r="Q7409" i="38"/>
  <c r="T7409" i="38"/>
  <c r="S7409" i="38"/>
  <c r="M7410" i="38"/>
  <c r="R7409" i="38"/>
  <c r="O7409" i="38"/>
  <c r="P7409" i="38"/>
  <c r="N7409" i="38"/>
  <c r="N7410" i="38"/>
  <c r="S7410" i="38"/>
  <c r="Q7410" i="38"/>
  <c r="M7411" i="38"/>
  <c r="R7410" i="38"/>
  <c r="T7410" i="38"/>
  <c r="O7410" i="38"/>
  <c r="P7410" i="38"/>
  <c r="T7411" i="38"/>
  <c r="M7412" i="38"/>
  <c r="R7411" i="38"/>
  <c r="Q7411" i="38"/>
  <c r="S7411" i="38"/>
  <c r="O7411" i="38"/>
  <c r="P7411" i="38"/>
  <c r="N7411" i="38"/>
  <c r="N7412" i="38"/>
  <c r="T7412" i="38"/>
  <c r="R7412" i="38"/>
  <c r="M7413" i="38"/>
  <c r="S7412" i="38"/>
  <c r="Q7412" i="38"/>
  <c r="O7412" i="38"/>
  <c r="P7412" i="38"/>
  <c r="T7413" i="38"/>
  <c r="S7413" i="38"/>
  <c r="M7414" i="38"/>
  <c r="Q7413" i="38"/>
  <c r="R7413" i="38"/>
  <c r="O7413" i="38"/>
  <c r="N7413" i="38"/>
  <c r="N7414" i="38"/>
  <c r="P7413" i="38"/>
  <c r="M7415" i="38"/>
  <c r="T7414" i="38"/>
  <c r="S7414" i="38"/>
  <c r="Q7414" i="38"/>
  <c r="R7414" i="38"/>
  <c r="O7414" i="38"/>
  <c r="P7414" i="38"/>
  <c r="N7415" i="38"/>
  <c r="Q7415" i="38"/>
  <c r="R7415" i="38"/>
  <c r="T7415" i="38"/>
  <c r="M7416" i="38"/>
  <c r="S7415" i="38"/>
  <c r="O7415" i="38"/>
  <c r="P7415" i="38"/>
  <c r="M7417" i="38"/>
  <c r="S7416" i="38"/>
  <c r="T7416" i="38"/>
  <c r="Q7416" i="38"/>
  <c r="R7416" i="38"/>
  <c r="O7416" i="38"/>
  <c r="P7416" i="38"/>
  <c r="N7416" i="38"/>
  <c r="T7417" i="38"/>
  <c r="S7417" i="38"/>
  <c r="M7418" i="38"/>
  <c r="R7417" i="38"/>
  <c r="Q7417" i="38"/>
  <c r="O7417" i="38"/>
  <c r="N7417" i="38"/>
  <c r="N7418" i="38"/>
  <c r="P7417" i="38"/>
  <c r="Q7418" i="38"/>
  <c r="T7418" i="38"/>
  <c r="S7418" i="38"/>
  <c r="M7419" i="38"/>
  <c r="R7418" i="38"/>
  <c r="O7418" i="38"/>
  <c r="P7418" i="38"/>
  <c r="T7419" i="38"/>
  <c r="Q7419" i="38"/>
  <c r="M7420" i="38"/>
  <c r="S7419" i="38"/>
  <c r="R7419" i="38"/>
  <c r="O7419" i="38"/>
  <c r="N7419" i="38"/>
  <c r="P7419" i="38"/>
  <c r="M7421" i="38"/>
  <c r="S7420" i="38"/>
  <c r="Q7420" i="38"/>
  <c r="T7420" i="38"/>
  <c r="R7420" i="38"/>
  <c r="O7420" i="38"/>
  <c r="P7420" i="38"/>
  <c r="N7420" i="38"/>
  <c r="M7422" i="38"/>
  <c r="T7421" i="38"/>
  <c r="R7421" i="38"/>
  <c r="S7421" i="38"/>
  <c r="Q7421" i="38"/>
  <c r="O7421" i="38"/>
  <c r="N7421" i="38"/>
  <c r="P7421" i="38"/>
  <c r="T7422" i="38"/>
  <c r="M7423" i="38"/>
  <c r="R7422" i="38"/>
  <c r="S7422" i="38"/>
  <c r="Q7422" i="38"/>
  <c r="O7422" i="38"/>
  <c r="P7422" i="38"/>
  <c r="N7422" i="38"/>
  <c r="R7423" i="38"/>
  <c r="T7423" i="38"/>
  <c r="S7423" i="38"/>
  <c r="M7424" i="38"/>
  <c r="Q7423" i="38"/>
  <c r="O7423" i="38"/>
  <c r="N7423" i="38"/>
  <c r="P7423" i="38"/>
  <c r="T7424" i="38"/>
  <c r="Q7424" i="38"/>
  <c r="S7424" i="38"/>
  <c r="R7424" i="38"/>
  <c r="M7425" i="38"/>
  <c r="O7424" i="38"/>
  <c r="N7424" i="38"/>
  <c r="P7424" i="38"/>
  <c r="T7425" i="38"/>
  <c r="M7426" i="38"/>
  <c r="R7425" i="38"/>
  <c r="S7425" i="38"/>
  <c r="Q7425" i="38"/>
  <c r="O7425" i="38"/>
  <c r="P7425" i="38"/>
  <c r="N7425" i="38"/>
  <c r="S7426" i="38"/>
  <c r="T7426" i="38"/>
  <c r="M7427" i="38"/>
  <c r="R7426" i="38"/>
  <c r="Q7426" i="38"/>
  <c r="O7426" i="38"/>
  <c r="P7426" i="38"/>
  <c r="N7426" i="38"/>
  <c r="M7428" i="38"/>
  <c r="R7427" i="38"/>
  <c r="S7427" i="38"/>
  <c r="Q7427" i="38"/>
  <c r="T7427" i="38"/>
  <c r="O7427" i="38"/>
  <c r="P7427" i="38"/>
  <c r="N7427" i="38"/>
  <c r="M7429" i="38"/>
  <c r="S7428" i="38"/>
  <c r="Q7428" i="38"/>
  <c r="R7428" i="38"/>
  <c r="T7428" i="38"/>
  <c r="O7428" i="38"/>
  <c r="P7428" i="38"/>
  <c r="N7428" i="38"/>
  <c r="R7429" i="38"/>
  <c r="M7430" i="38"/>
  <c r="Q7429" i="38"/>
  <c r="T7429" i="38"/>
  <c r="S7429" i="38"/>
  <c r="O7429" i="38"/>
  <c r="P7429" i="38"/>
  <c r="N7429" i="38"/>
  <c r="N7430" i="38"/>
  <c r="M7431" i="38"/>
  <c r="S7430" i="38"/>
  <c r="R7430" i="38"/>
  <c r="Q7430" i="38"/>
  <c r="T7430" i="38"/>
  <c r="O7430" i="38"/>
  <c r="P7430" i="38"/>
  <c r="Q7431" i="38"/>
  <c r="R7431" i="38"/>
  <c r="T7431" i="38"/>
  <c r="M7432" i="38"/>
  <c r="S7431" i="38"/>
  <c r="O7431" i="38"/>
  <c r="P7431" i="38"/>
  <c r="N7431" i="38"/>
  <c r="N7432" i="38"/>
  <c r="R7432" i="38"/>
  <c r="Q7432" i="38"/>
  <c r="T7432" i="38"/>
  <c r="M7433" i="38"/>
  <c r="S7432" i="38"/>
  <c r="O7432" i="38"/>
  <c r="P7432" i="38"/>
  <c r="S7433" i="38"/>
  <c r="M7434" i="38"/>
  <c r="Q7433" i="38"/>
  <c r="T7433" i="38"/>
  <c r="R7433" i="38"/>
  <c r="O7433" i="38"/>
  <c r="P7433" i="38"/>
  <c r="N7433" i="38"/>
  <c r="N7434" i="38"/>
  <c r="S7434" i="38"/>
  <c r="M7435" i="38"/>
  <c r="T7434" i="38"/>
  <c r="R7434" i="38"/>
  <c r="Q7434" i="38"/>
  <c r="O7434" i="38"/>
  <c r="P7434" i="38"/>
  <c r="S7435" i="38"/>
  <c r="M7436" i="38"/>
  <c r="Q7435" i="38"/>
  <c r="R7435" i="38"/>
  <c r="T7435" i="38"/>
  <c r="O7435" i="38"/>
  <c r="P7435" i="38"/>
  <c r="N7435" i="38"/>
  <c r="N7436" i="38"/>
  <c r="S7436" i="38"/>
  <c r="T7436" i="38"/>
  <c r="Q7436" i="38"/>
  <c r="R7436" i="38"/>
  <c r="M7437" i="38"/>
  <c r="O7436" i="38"/>
  <c r="P7436" i="38"/>
  <c r="Q7437" i="38"/>
  <c r="S7437" i="38"/>
  <c r="M7438" i="38"/>
  <c r="T7437" i="38"/>
  <c r="R7437" i="38"/>
  <c r="O7437" i="38"/>
  <c r="P7437" i="38"/>
  <c r="N7437" i="38"/>
  <c r="M7439" i="38"/>
  <c r="Q7438" i="38"/>
  <c r="R7438" i="38"/>
  <c r="T7438" i="38"/>
  <c r="S7438" i="38"/>
  <c r="O7438" i="38"/>
  <c r="P7438" i="38"/>
  <c r="N7438" i="38"/>
  <c r="T7439" i="38"/>
  <c r="S7439" i="38"/>
  <c r="M7440" i="38"/>
  <c r="Q7439" i="38"/>
  <c r="R7439" i="38"/>
  <c r="O7439" i="38"/>
  <c r="N7439" i="38"/>
  <c r="P7439" i="38"/>
  <c r="M7441" i="38"/>
  <c r="T7440" i="38"/>
  <c r="Q7440" i="38"/>
  <c r="S7440" i="38"/>
  <c r="R7440" i="38"/>
  <c r="O7440" i="38"/>
  <c r="P7440" i="38"/>
  <c r="N7440" i="38"/>
  <c r="Q7441" i="38"/>
  <c r="R7441" i="38"/>
  <c r="T7441" i="38"/>
  <c r="M7442" i="38"/>
  <c r="S7441" i="38"/>
  <c r="O7441" i="38"/>
  <c r="P7441" i="38"/>
  <c r="N7441" i="38"/>
  <c r="S7442" i="38"/>
  <c r="R7442" i="38"/>
  <c r="T7442" i="38"/>
  <c r="Q7442" i="38"/>
  <c r="M7443" i="38"/>
  <c r="O7442" i="38"/>
  <c r="P7442" i="38"/>
  <c r="N7442" i="38"/>
  <c r="R7443" i="38"/>
  <c r="T7443" i="38"/>
  <c r="M7444" i="38"/>
  <c r="S7443" i="38"/>
  <c r="Q7443" i="38"/>
  <c r="O7443" i="38"/>
  <c r="N7443" i="38"/>
  <c r="P7443" i="38"/>
  <c r="S7444" i="38"/>
  <c r="T7444" i="38"/>
  <c r="M7445" i="38"/>
  <c r="Q7444" i="38"/>
  <c r="R7444" i="38"/>
  <c r="O7444" i="38"/>
  <c r="N7444" i="38"/>
  <c r="S7445" i="38"/>
  <c r="R7445" i="38"/>
  <c r="M7446" i="38"/>
  <c r="T7445" i="38"/>
  <c r="Q7445" i="38"/>
  <c r="O7445" i="38"/>
  <c r="N7445" i="38"/>
  <c r="P7444" i="38"/>
  <c r="S7446" i="38"/>
  <c r="R7446" i="38"/>
  <c r="T7446" i="38"/>
  <c r="M7447" i="38"/>
  <c r="Q7446" i="38"/>
  <c r="O7446" i="38"/>
  <c r="P7446" i="38"/>
  <c r="N7446" i="38"/>
  <c r="P7445" i="38"/>
  <c r="Q7447" i="38"/>
  <c r="S7447" i="38"/>
  <c r="M7448" i="38"/>
  <c r="R7447" i="38"/>
  <c r="T7447" i="38"/>
  <c r="O7447" i="38"/>
  <c r="P7447" i="38"/>
  <c r="N7447" i="38"/>
  <c r="M7449" i="38"/>
  <c r="Q7448" i="38"/>
  <c r="T7448" i="38"/>
  <c r="R7448" i="38"/>
  <c r="S7448" i="38"/>
  <c r="O7448" i="38"/>
  <c r="P7448" i="38"/>
  <c r="N7448" i="38"/>
  <c r="T7449" i="38"/>
  <c r="S7449" i="38"/>
  <c r="M7450" i="38"/>
  <c r="Q7449" i="38"/>
  <c r="R7449" i="38"/>
  <c r="O7449" i="38"/>
  <c r="P7449" i="38"/>
  <c r="N7449" i="38"/>
  <c r="T7450" i="38"/>
  <c r="M7451" i="38"/>
  <c r="Q7450" i="38"/>
  <c r="S7450" i="38"/>
  <c r="R7450" i="38"/>
  <c r="O7450" i="38"/>
  <c r="P7450" i="38"/>
  <c r="N7450" i="38"/>
  <c r="Q7451" i="38"/>
  <c r="T7451" i="38"/>
  <c r="R7451" i="38"/>
  <c r="S7451" i="38"/>
  <c r="M7452" i="38"/>
  <c r="O7451" i="38"/>
  <c r="P7451" i="38"/>
  <c r="N7451" i="38"/>
  <c r="R7452" i="38"/>
  <c r="T7452" i="38"/>
  <c r="Q7452" i="38"/>
  <c r="S7452" i="38"/>
  <c r="M7453" i="38"/>
  <c r="O7452" i="38"/>
  <c r="P7452" i="38"/>
  <c r="N7452" i="38"/>
  <c r="R7453" i="38"/>
  <c r="S7453" i="38"/>
  <c r="M7454" i="38"/>
  <c r="T7453" i="38"/>
  <c r="Q7453" i="38"/>
  <c r="O7453" i="38"/>
  <c r="P7453" i="38"/>
  <c r="N7453" i="38"/>
  <c r="N7454" i="38"/>
  <c r="T7454" i="38"/>
  <c r="M7455" i="38"/>
  <c r="S7454" i="38"/>
  <c r="Q7454" i="38"/>
  <c r="R7454" i="38"/>
  <c r="O7454" i="38"/>
  <c r="P7454" i="38"/>
  <c r="Q7455" i="38"/>
  <c r="T7455" i="38"/>
  <c r="S7455" i="38"/>
  <c r="M7456" i="38"/>
  <c r="R7455" i="38"/>
  <c r="O7455" i="38"/>
  <c r="P7455" i="38"/>
  <c r="N7455" i="38"/>
  <c r="M7457" i="38"/>
  <c r="R7456" i="38"/>
  <c r="T7456" i="38"/>
  <c r="S7456" i="38"/>
  <c r="Q7456" i="38"/>
  <c r="O7456" i="38"/>
  <c r="P7456" i="38"/>
  <c r="N7456" i="38"/>
  <c r="N7457" i="38"/>
  <c r="S7457" i="38"/>
  <c r="Q7457" i="38"/>
  <c r="R7457" i="38"/>
  <c r="M7458" i="38"/>
  <c r="T7457" i="38"/>
  <c r="O7457" i="38"/>
  <c r="P7457" i="38"/>
  <c r="S7458" i="38"/>
  <c r="M7459" i="38"/>
  <c r="Q7458" i="38"/>
  <c r="T7458" i="38"/>
  <c r="R7458" i="38"/>
  <c r="O7458" i="38"/>
  <c r="P7458" i="38"/>
  <c r="N7458" i="38"/>
  <c r="N7459" i="38"/>
  <c r="R7459" i="38"/>
  <c r="Q7459" i="38"/>
  <c r="T7459" i="38"/>
  <c r="M7460" i="38"/>
  <c r="S7459" i="38"/>
  <c r="O7459" i="38"/>
  <c r="P7459" i="38"/>
  <c r="T7460" i="38"/>
  <c r="Q7460" i="38"/>
  <c r="S7460" i="38"/>
  <c r="M7461" i="38"/>
  <c r="R7460" i="38"/>
  <c r="O7460" i="38"/>
  <c r="P7460" i="38"/>
  <c r="N7460" i="38"/>
  <c r="S7461" i="38"/>
  <c r="T7461" i="38"/>
  <c r="Q7461" i="38"/>
  <c r="R7461" i="38"/>
  <c r="M7462" i="38"/>
  <c r="O7461" i="38"/>
  <c r="N7461" i="38"/>
  <c r="P7461" i="38"/>
  <c r="N7462" i="38"/>
  <c r="S7462" i="38"/>
  <c r="R7462" i="38"/>
  <c r="Q7462" i="38"/>
  <c r="T7462" i="38"/>
  <c r="M7463" i="38"/>
  <c r="O7462" i="38"/>
  <c r="P7462" i="38"/>
  <c r="R7463" i="38"/>
  <c r="Q7463" i="38"/>
  <c r="T7463" i="38"/>
  <c r="M7464" i="38"/>
  <c r="S7463" i="38"/>
  <c r="O7463" i="38"/>
  <c r="N7463" i="38"/>
  <c r="P7463" i="38"/>
  <c r="N7464" i="38"/>
  <c r="R7464" i="38"/>
  <c r="T7464" i="38"/>
  <c r="Q7464" i="38"/>
  <c r="M7465" i="38"/>
  <c r="S7464" i="38"/>
  <c r="O7464" i="38"/>
  <c r="P7464" i="38"/>
  <c r="R7465" i="38"/>
  <c r="T7465" i="38"/>
  <c r="M7466" i="38"/>
  <c r="S7465" i="38"/>
  <c r="Q7465" i="38"/>
  <c r="O7465" i="38"/>
  <c r="N7465" i="38"/>
  <c r="P7465" i="38"/>
  <c r="T7466" i="38"/>
  <c r="Q7466" i="38"/>
  <c r="M7467" i="38"/>
  <c r="S7466" i="38"/>
  <c r="R7466" i="38"/>
  <c r="O7466" i="38"/>
  <c r="N7466" i="38"/>
  <c r="P7466" i="38"/>
  <c r="T7467" i="38"/>
  <c r="M7468" i="38"/>
  <c r="S7467" i="38"/>
  <c r="Q7467" i="38"/>
  <c r="R7467" i="38"/>
  <c r="O7467" i="38"/>
  <c r="N7467" i="38"/>
  <c r="P7467" i="38"/>
  <c r="M7469" i="38"/>
  <c r="T7468" i="38"/>
  <c r="Q7468" i="38"/>
  <c r="S7468" i="38"/>
  <c r="R7468" i="38"/>
  <c r="O7468" i="38"/>
  <c r="N7468" i="38"/>
  <c r="P7468" i="38"/>
  <c r="T7469" i="38"/>
  <c r="Q7469" i="38"/>
  <c r="M7470" i="38"/>
  <c r="S7469" i="38"/>
  <c r="R7469" i="38"/>
  <c r="O7469" i="38"/>
  <c r="N7469" i="38"/>
  <c r="P7469" i="38"/>
  <c r="T7470" i="38"/>
  <c r="R7470" i="38"/>
  <c r="Q7470" i="38"/>
  <c r="M7471" i="38"/>
  <c r="S7470" i="38"/>
  <c r="O7470" i="38"/>
  <c r="P7470" i="38"/>
  <c r="N7470" i="38"/>
  <c r="T7471" i="38"/>
  <c r="S7471" i="38"/>
  <c r="M7472" i="38"/>
  <c r="Q7471" i="38"/>
  <c r="R7471" i="38"/>
  <c r="O7471" i="38"/>
  <c r="N7471" i="38"/>
  <c r="P7471" i="38"/>
  <c r="R7472" i="38"/>
  <c r="Q7472" i="38"/>
  <c r="T7472" i="38"/>
  <c r="M7473" i="38"/>
  <c r="S7472" i="38"/>
  <c r="O7472" i="38"/>
  <c r="N7472" i="38"/>
  <c r="P7472" i="38"/>
  <c r="R7473" i="38"/>
  <c r="Q7473" i="38"/>
  <c r="M7474" i="38"/>
  <c r="T7473" i="38"/>
  <c r="S7473" i="38"/>
  <c r="O7473" i="38"/>
  <c r="N7473" i="38"/>
  <c r="P7473" i="38"/>
  <c r="M7475" i="38"/>
  <c r="T7474" i="38"/>
  <c r="S7474" i="38"/>
  <c r="R7474" i="38"/>
  <c r="Q7474" i="38"/>
  <c r="O7474" i="38"/>
  <c r="N7474" i="38"/>
  <c r="P7474" i="38"/>
  <c r="T7475" i="38"/>
  <c r="R7475" i="38"/>
  <c r="S7475" i="38"/>
  <c r="M7476" i="38"/>
  <c r="Q7475" i="38"/>
  <c r="O7475" i="38"/>
  <c r="P7475" i="38"/>
  <c r="N7475" i="38"/>
  <c r="Q7476" i="38"/>
  <c r="T7476" i="38"/>
  <c r="S7476" i="38"/>
  <c r="R7476" i="38"/>
  <c r="M7477" i="38"/>
  <c r="O7476" i="38"/>
  <c r="N7476" i="38"/>
  <c r="P7476" i="38"/>
  <c r="R7477" i="38"/>
  <c r="Q7477" i="38"/>
  <c r="T7477" i="38"/>
  <c r="M7478" i="38"/>
  <c r="S7477" i="38"/>
  <c r="O7477" i="38"/>
  <c r="N7477" i="38"/>
  <c r="P7477" i="38"/>
  <c r="Q7478" i="38"/>
  <c r="S7478" i="38"/>
  <c r="M7479" i="38"/>
  <c r="R7478" i="38"/>
  <c r="T7478" i="38"/>
  <c r="O7478" i="38"/>
  <c r="P7478" i="38"/>
  <c r="N7478" i="38"/>
  <c r="M7480" i="38"/>
  <c r="S7479" i="38"/>
  <c r="Q7479" i="38"/>
  <c r="R7479" i="38"/>
  <c r="T7479" i="38"/>
  <c r="O7479" i="38"/>
  <c r="P7479" i="38"/>
  <c r="N7479" i="38"/>
  <c r="M7481" i="38"/>
  <c r="S7480" i="38"/>
  <c r="Q7480" i="38"/>
  <c r="R7480" i="38"/>
  <c r="T7480" i="38"/>
  <c r="O7480" i="38"/>
  <c r="P7480" i="38"/>
  <c r="N7480" i="38"/>
  <c r="R7481" i="38"/>
  <c r="T7481" i="38"/>
  <c r="S7481" i="38"/>
  <c r="M7482" i="38"/>
  <c r="Q7481" i="38"/>
  <c r="O7481" i="38"/>
  <c r="P7481" i="38"/>
  <c r="N7481" i="38"/>
  <c r="T7482" i="38"/>
  <c r="R7482" i="38"/>
  <c r="S7482" i="38"/>
  <c r="M7483" i="38"/>
  <c r="Q7482" i="38"/>
  <c r="O7482" i="38"/>
  <c r="N7482" i="38"/>
  <c r="P7482" i="38"/>
  <c r="M7484" i="38"/>
  <c r="T7483" i="38"/>
  <c r="S7483" i="38"/>
  <c r="Q7483" i="38"/>
  <c r="R7483" i="38"/>
  <c r="O7483" i="38"/>
  <c r="P7483" i="38"/>
  <c r="N7483" i="38"/>
  <c r="R7484" i="38"/>
  <c r="Q7484" i="38"/>
  <c r="M7485" i="38"/>
  <c r="T7484" i="38"/>
  <c r="S7484" i="38"/>
  <c r="O7484" i="38"/>
  <c r="N7484" i="38"/>
  <c r="P7484" i="38"/>
  <c r="R7485" i="38"/>
  <c r="S7485" i="38"/>
  <c r="Q7485" i="38"/>
  <c r="T7485" i="38"/>
  <c r="M7486" i="38"/>
  <c r="O7485" i="38"/>
  <c r="P7485" i="38"/>
  <c r="N7485" i="38"/>
  <c r="Q7486" i="38"/>
  <c r="S7486" i="38"/>
  <c r="T7486" i="38"/>
  <c r="R7486" i="38"/>
  <c r="M7487" i="38"/>
  <c r="O7486" i="38"/>
  <c r="P7486" i="38"/>
  <c r="N7486" i="38"/>
  <c r="S7487" i="38"/>
  <c r="T7487" i="38"/>
  <c r="M7488" i="38"/>
  <c r="Q7487" i="38"/>
  <c r="R7487" i="38"/>
  <c r="O7487" i="38"/>
  <c r="P7487" i="38"/>
  <c r="N7487" i="38"/>
  <c r="M7489" i="38"/>
  <c r="S7488" i="38"/>
  <c r="R7488" i="38"/>
  <c r="T7488" i="38"/>
  <c r="Q7488" i="38"/>
  <c r="O7488" i="38"/>
  <c r="P7488" i="38"/>
  <c r="N7488" i="38"/>
  <c r="S7489" i="38"/>
  <c r="M7490" i="38"/>
  <c r="R7489" i="38"/>
  <c r="T7489" i="38"/>
  <c r="Q7489" i="38"/>
  <c r="O7489" i="38"/>
  <c r="P7489" i="38"/>
  <c r="N7489" i="38"/>
  <c r="N7490" i="38"/>
  <c r="M7491" i="38"/>
  <c r="T7490" i="38"/>
  <c r="S7490" i="38"/>
  <c r="R7490" i="38"/>
  <c r="Q7490" i="38"/>
  <c r="O7490" i="38"/>
  <c r="P7490" i="38"/>
  <c r="T7491" i="38"/>
  <c r="Q7491" i="38"/>
  <c r="M7492" i="38"/>
  <c r="R7491" i="38"/>
  <c r="S7491" i="38"/>
  <c r="O7491" i="38"/>
  <c r="P7491" i="38"/>
  <c r="N7491" i="38"/>
  <c r="N7492" i="38"/>
  <c r="T7492" i="38"/>
  <c r="R7492" i="38"/>
  <c r="S7492" i="38"/>
  <c r="Q7492" i="38"/>
  <c r="M7493" i="38"/>
  <c r="N7493" i="38"/>
  <c r="O7492" i="38"/>
  <c r="P7492" i="38"/>
  <c r="M7494" i="38"/>
  <c r="R7493" i="38"/>
  <c r="T7493" i="38"/>
  <c r="Q7493" i="38"/>
  <c r="S7493" i="38"/>
  <c r="O7493" i="38"/>
  <c r="P7493" i="38"/>
  <c r="S7494" i="38"/>
  <c r="R7494" i="38"/>
  <c r="Q7494" i="38"/>
  <c r="T7494" i="38"/>
  <c r="M7495" i="38"/>
  <c r="O7494" i="38"/>
  <c r="P7494" i="38"/>
  <c r="N7494" i="38"/>
  <c r="R7495" i="38"/>
  <c r="S7495" i="38"/>
  <c r="T7495" i="38"/>
  <c r="M7496" i="38"/>
  <c r="Q7495" i="38"/>
  <c r="O7495" i="38"/>
  <c r="P7495" i="38"/>
  <c r="N7495" i="38"/>
  <c r="N7496" i="38"/>
  <c r="S7496" i="38"/>
  <c r="Q7496" i="38"/>
  <c r="R7496" i="38"/>
  <c r="M7497" i="38"/>
  <c r="T7496" i="38"/>
  <c r="O7496" i="38"/>
  <c r="P7496" i="38"/>
  <c r="S7497" i="38"/>
  <c r="Q7497" i="38"/>
  <c r="M7498" i="38"/>
  <c r="R7497" i="38"/>
  <c r="T7497" i="38"/>
  <c r="O7497" i="38"/>
  <c r="P7497" i="38"/>
  <c r="N7497" i="38"/>
  <c r="N7498" i="38"/>
  <c r="T7498" i="38"/>
  <c r="M7499" i="38"/>
  <c r="N7499" i="38"/>
  <c r="R7498" i="38"/>
  <c r="S7498" i="38"/>
  <c r="Q7498" i="38"/>
  <c r="O7498" i="38"/>
  <c r="P7498" i="38"/>
  <c r="R7499" i="38"/>
  <c r="Q7499" i="38"/>
  <c r="T7499" i="38"/>
  <c r="S7499" i="38"/>
  <c r="M7500" i="38"/>
  <c r="O7499" i="38"/>
  <c r="P7499" i="38"/>
  <c r="M7501" i="38"/>
  <c r="T7500" i="38"/>
  <c r="Q7500" i="38"/>
  <c r="S7500" i="38"/>
  <c r="R7500" i="38"/>
  <c r="O7500" i="38"/>
  <c r="P7500" i="38"/>
  <c r="N7500" i="38"/>
  <c r="N7501" i="38"/>
  <c r="R7501" i="38"/>
  <c r="Q7501" i="38"/>
  <c r="T7501" i="38"/>
  <c r="S7501" i="38"/>
  <c r="M7502" i="38"/>
  <c r="O7501" i="38"/>
  <c r="P7501" i="38"/>
  <c r="S7502" i="38"/>
  <c r="M7503" i="38"/>
  <c r="Q7502" i="38"/>
  <c r="R7502" i="38"/>
  <c r="T7502" i="38"/>
  <c r="O7502" i="38"/>
  <c r="P7502" i="38"/>
  <c r="N7502" i="38"/>
  <c r="T7503" i="38"/>
  <c r="S7503" i="38"/>
  <c r="Q7503" i="38"/>
  <c r="M7504" i="38"/>
  <c r="R7503" i="38"/>
  <c r="O7503" i="38"/>
  <c r="P7503" i="38"/>
  <c r="N7503" i="38"/>
  <c r="M7505" i="38"/>
  <c r="S7504" i="38"/>
  <c r="Q7504" i="38"/>
  <c r="T7504" i="38"/>
  <c r="R7504" i="38"/>
  <c r="O7504" i="38"/>
  <c r="N7504" i="38"/>
  <c r="N7505" i="38"/>
  <c r="P7504" i="38"/>
  <c r="R7505" i="38"/>
  <c r="T7505" i="38"/>
  <c r="M7506" i="38"/>
  <c r="Q7505" i="38"/>
  <c r="S7505" i="38"/>
  <c r="O7505" i="38"/>
  <c r="P7505" i="38"/>
  <c r="M7507" i="38"/>
  <c r="S7506" i="38"/>
  <c r="R7506" i="38"/>
  <c r="T7506" i="38"/>
  <c r="Q7506" i="38"/>
  <c r="O7506" i="38"/>
  <c r="N7506" i="38"/>
  <c r="N7507" i="38"/>
  <c r="P7506" i="38"/>
  <c r="M7508" i="38"/>
  <c r="R7507" i="38"/>
  <c r="Q7507" i="38"/>
  <c r="T7507" i="38"/>
  <c r="S7507" i="38"/>
  <c r="O7507" i="38"/>
  <c r="P7507" i="38"/>
  <c r="T7508" i="38"/>
  <c r="Q7508" i="38"/>
  <c r="R7508" i="38"/>
  <c r="S7508" i="38"/>
  <c r="M7509" i="38"/>
  <c r="O7508" i="38"/>
  <c r="P7508" i="38"/>
  <c r="N7508" i="38"/>
  <c r="M7510" i="38"/>
  <c r="Q7509" i="38"/>
  <c r="R7509" i="38"/>
  <c r="T7509" i="38"/>
  <c r="S7509" i="38"/>
  <c r="O7509" i="38"/>
  <c r="P7509" i="38"/>
  <c r="N7509" i="38"/>
  <c r="M7511" i="38"/>
  <c r="R7510" i="38"/>
  <c r="Q7510" i="38"/>
  <c r="T7510" i="38"/>
  <c r="S7510" i="38"/>
  <c r="O7510" i="38"/>
  <c r="P7510" i="38"/>
  <c r="N7510" i="38"/>
  <c r="M7512" i="38"/>
  <c r="T7511" i="38"/>
  <c r="R7511" i="38"/>
  <c r="Q7511" i="38"/>
  <c r="S7511" i="38"/>
  <c r="O7511" i="38"/>
  <c r="P7511" i="38"/>
  <c r="N7511" i="38"/>
  <c r="R7512" i="38"/>
  <c r="T7512" i="38"/>
  <c r="M7513" i="38"/>
  <c r="S7512" i="38"/>
  <c r="Q7512" i="38"/>
  <c r="O7512" i="38"/>
  <c r="P7512" i="38"/>
  <c r="N7512" i="38"/>
  <c r="N7513" i="38"/>
  <c r="M7514" i="38"/>
  <c r="S7513" i="38"/>
  <c r="R7513" i="38"/>
  <c r="T7513" i="38"/>
  <c r="Q7513" i="38"/>
  <c r="O7513" i="38"/>
  <c r="P7513" i="38"/>
  <c r="Q7514" i="38"/>
  <c r="T7514" i="38"/>
  <c r="S7514" i="38"/>
  <c r="R7514" i="38"/>
  <c r="M7515" i="38"/>
  <c r="O7514" i="38"/>
  <c r="P7514" i="38"/>
  <c r="N7514" i="38"/>
  <c r="M7516" i="38"/>
  <c r="Q7515" i="38"/>
  <c r="R7515" i="38"/>
  <c r="T7515" i="38"/>
  <c r="S7515" i="38"/>
  <c r="O7515" i="38"/>
  <c r="P7515" i="38"/>
  <c r="N7515" i="38"/>
  <c r="T7516" i="38"/>
  <c r="M7517" i="38"/>
  <c r="S7516" i="38"/>
  <c r="Q7516" i="38"/>
  <c r="R7516" i="38"/>
  <c r="O7516" i="38"/>
  <c r="P7516" i="38"/>
  <c r="N7516" i="38"/>
  <c r="S7517" i="38"/>
  <c r="R7517" i="38"/>
  <c r="T7517" i="38"/>
  <c r="M7518" i="38"/>
  <c r="Q7517" i="38"/>
  <c r="O7517" i="38"/>
  <c r="P7517" i="38"/>
  <c r="N7517" i="38"/>
  <c r="T7518" i="38"/>
  <c r="M7519" i="38"/>
  <c r="Q7518" i="38"/>
  <c r="S7518" i="38"/>
  <c r="R7518" i="38"/>
  <c r="O7518" i="38"/>
  <c r="N7518" i="38"/>
  <c r="P7518" i="38"/>
  <c r="M7520" i="38"/>
  <c r="T7519" i="38"/>
  <c r="S7519" i="38"/>
  <c r="Q7519" i="38"/>
  <c r="R7519" i="38"/>
  <c r="O7519" i="38"/>
  <c r="P7519" i="38"/>
  <c r="N7519" i="38"/>
  <c r="T7520" i="38"/>
  <c r="R7520" i="38"/>
  <c r="S7520" i="38"/>
  <c r="M7521" i="38"/>
  <c r="Q7520" i="38"/>
  <c r="O7520" i="38"/>
  <c r="P7520" i="38"/>
  <c r="N7520" i="38"/>
  <c r="S7521" i="38"/>
  <c r="Q7521" i="38"/>
  <c r="T7521" i="38"/>
  <c r="M7522" i="38"/>
  <c r="R7521" i="38"/>
  <c r="O7521" i="38"/>
  <c r="P7521" i="38"/>
  <c r="N7521" i="38"/>
  <c r="M7523" i="38"/>
  <c r="Q7522" i="38"/>
  <c r="T7522" i="38"/>
  <c r="S7522" i="38"/>
  <c r="R7522" i="38"/>
  <c r="O7522" i="38"/>
  <c r="N7522" i="38"/>
  <c r="P7522" i="38"/>
  <c r="S7523" i="38"/>
  <c r="T7523" i="38"/>
  <c r="M7524" i="38"/>
  <c r="Q7523" i="38"/>
  <c r="R7523" i="38"/>
  <c r="O7523" i="38"/>
  <c r="P7523" i="38"/>
  <c r="N7523" i="38"/>
  <c r="R7524" i="38"/>
  <c r="Q7524" i="38"/>
  <c r="S7524" i="38"/>
  <c r="M7525" i="38"/>
  <c r="T7524" i="38"/>
  <c r="O7524" i="38"/>
  <c r="P7524" i="38"/>
  <c r="N7524" i="38"/>
  <c r="T7525" i="38"/>
  <c r="S7525" i="38"/>
  <c r="M7526" i="38"/>
  <c r="Q7525" i="38"/>
  <c r="R7525" i="38"/>
  <c r="O7525" i="38"/>
  <c r="P7525" i="38"/>
  <c r="N7525" i="38"/>
  <c r="M7527" i="38"/>
  <c r="T7526" i="38"/>
  <c r="S7526" i="38"/>
  <c r="R7526" i="38"/>
  <c r="Q7526" i="38"/>
  <c r="O7526" i="38"/>
  <c r="P7526" i="38"/>
  <c r="N7526" i="38"/>
  <c r="T7527" i="38"/>
  <c r="M7528" i="38"/>
  <c r="Q7527" i="38"/>
  <c r="S7527" i="38"/>
  <c r="R7527" i="38"/>
  <c r="O7527" i="38"/>
  <c r="P7527" i="38"/>
  <c r="N7527" i="38"/>
  <c r="M7529" i="38"/>
  <c r="Q7528" i="38"/>
  <c r="R7528" i="38"/>
  <c r="T7528" i="38"/>
  <c r="S7528" i="38"/>
  <c r="O7528" i="38"/>
  <c r="P7528" i="38"/>
  <c r="N7528" i="38"/>
  <c r="T7529" i="38"/>
  <c r="S7529" i="38"/>
  <c r="M7530" i="38"/>
  <c r="R7529" i="38"/>
  <c r="Q7529" i="38"/>
  <c r="O7529" i="38"/>
  <c r="N7529" i="38"/>
  <c r="P7529" i="38"/>
  <c r="Q7530" i="38"/>
  <c r="T7530" i="38"/>
  <c r="S7530" i="38"/>
  <c r="M7531" i="38"/>
  <c r="R7530" i="38"/>
  <c r="O7530" i="38"/>
  <c r="N7530" i="38"/>
  <c r="P7530" i="38"/>
  <c r="M7532" i="38"/>
  <c r="S7531" i="38"/>
  <c r="Q7531" i="38"/>
  <c r="T7531" i="38"/>
  <c r="R7531" i="38"/>
  <c r="O7531" i="38"/>
  <c r="N7531" i="38"/>
  <c r="P7531" i="38"/>
  <c r="T7532" i="38"/>
  <c r="M7533" i="38"/>
  <c r="S7532" i="38"/>
  <c r="Q7532" i="38"/>
  <c r="R7532" i="38"/>
  <c r="O7532" i="38"/>
  <c r="P7532" i="38"/>
  <c r="N7532" i="38"/>
  <c r="T7533" i="38"/>
  <c r="M7534" i="38"/>
  <c r="Q7533" i="38"/>
  <c r="R7533" i="38"/>
  <c r="S7533" i="38"/>
  <c r="O7533" i="38"/>
  <c r="N7533" i="38"/>
  <c r="P7533" i="38"/>
  <c r="S7534" i="38"/>
  <c r="R7534" i="38"/>
  <c r="T7534" i="38"/>
  <c r="Q7534" i="38"/>
  <c r="M7535" i="38"/>
  <c r="O7534" i="38"/>
  <c r="P7534" i="38"/>
  <c r="N7534" i="38"/>
  <c r="S7535" i="38"/>
  <c r="M7536" i="38"/>
  <c r="Q7535" i="38"/>
  <c r="T7535" i="38"/>
  <c r="R7535" i="38"/>
  <c r="O7535" i="38"/>
  <c r="P7535" i="38"/>
  <c r="N7535" i="38"/>
  <c r="S7536" i="38"/>
  <c r="M7537" i="38"/>
  <c r="R7536" i="38"/>
  <c r="T7536" i="38"/>
  <c r="Q7536" i="38"/>
  <c r="O7536" i="38"/>
  <c r="P7536" i="38"/>
  <c r="N7536" i="38"/>
  <c r="M7538" i="38"/>
  <c r="S7537" i="38"/>
  <c r="R7537" i="38"/>
  <c r="T7537" i="38"/>
  <c r="Q7537" i="38"/>
  <c r="O7537" i="38"/>
  <c r="P7537" i="38"/>
  <c r="N7537" i="38"/>
  <c r="R7538" i="38"/>
  <c r="T7538" i="38"/>
  <c r="S7538" i="38"/>
  <c r="M7539" i="38"/>
  <c r="Q7538" i="38"/>
  <c r="O7538" i="38"/>
  <c r="P7538" i="38"/>
  <c r="N7538" i="38"/>
  <c r="M7540" i="38"/>
  <c r="T7539" i="38"/>
  <c r="Q7539" i="38"/>
  <c r="R7539" i="38"/>
  <c r="S7539" i="38"/>
  <c r="O7539" i="38"/>
  <c r="P7539" i="38"/>
  <c r="N7539" i="38"/>
  <c r="M7541" i="38"/>
  <c r="R7540" i="38"/>
  <c r="T7540" i="38"/>
  <c r="Q7540" i="38"/>
  <c r="S7540" i="38"/>
  <c r="O7540" i="38"/>
  <c r="P7540" i="38"/>
  <c r="N7540" i="38"/>
  <c r="M7542" i="38"/>
  <c r="S7541" i="38"/>
  <c r="T7541" i="38"/>
  <c r="Q7541" i="38"/>
  <c r="R7541" i="38"/>
  <c r="O7541" i="38"/>
  <c r="P7541" i="38"/>
  <c r="N7541" i="38"/>
  <c r="R7542" i="38"/>
  <c r="T7542" i="38"/>
  <c r="S7542" i="38"/>
  <c r="Q7542" i="38"/>
  <c r="M7543" i="38"/>
  <c r="O7542" i="38"/>
  <c r="P7542" i="38"/>
  <c r="N7542" i="38"/>
  <c r="R7543" i="38"/>
  <c r="S7543" i="38"/>
  <c r="M7544" i="38"/>
  <c r="T7543" i="38"/>
  <c r="Q7543" i="38"/>
  <c r="O7543" i="38"/>
  <c r="P7543" i="38"/>
  <c r="N7543" i="38"/>
  <c r="R7544" i="38"/>
  <c r="M7545" i="38"/>
  <c r="Q7544" i="38"/>
  <c r="S7544" i="38"/>
  <c r="T7544" i="38"/>
  <c r="O7544" i="38"/>
  <c r="P7544" i="38"/>
  <c r="N7544" i="38"/>
  <c r="R7545" i="38"/>
  <c r="Q7545" i="38"/>
  <c r="T7545" i="38"/>
  <c r="M7546" i="38"/>
  <c r="S7545" i="38"/>
  <c r="O7545" i="38"/>
  <c r="P7545" i="38"/>
  <c r="N7545" i="38"/>
  <c r="N7546" i="38"/>
  <c r="R7546" i="38"/>
  <c r="T7546" i="38"/>
  <c r="M7547" i="38"/>
  <c r="Q7546" i="38"/>
  <c r="S7546" i="38"/>
  <c r="O7546" i="38"/>
  <c r="P7546" i="38"/>
  <c r="Q7547" i="38"/>
  <c r="T7547" i="38"/>
  <c r="M7548" i="38"/>
  <c r="R7547" i="38"/>
  <c r="S7547" i="38"/>
  <c r="O7547" i="38"/>
  <c r="P7547" i="38"/>
  <c r="N7547" i="38"/>
  <c r="M7549" i="38"/>
  <c r="Q7548" i="38"/>
  <c r="R7548" i="38"/>
  <c r="T7548" i="38"/>
  <c r="S7548" i="38"/>
  <c r="O7548" i="38"/>
  <c r="P7548" i="38"/>
  <c r="N7548" i="38"/>
  <c r="N7549" i="38"/>
  <c r="T7549" i="38"/>
  <c r="Q7549" i="38"/>
  <c r="R7549" i="38"/>
  <c r="S7549" i="38"/>
  <c r="M7550" i="38"/>
  <c r="O7549" i="38"/>
  <c r="P7549" i="38"/>
  <c r="M7551" i="38"/>
  <c r="Q7550" i="38"/>
  <c r="S7550" i="38"/>
  <c r="R7550" i="38"/>
  <c r="T7550" i="38"/>
  <c r="O7550" i="38"/>
  <c r="P7550" i="38"/>
  <c r="N7550" i="38"/>
  <c r="N7551" i="38"/>
  <c r="R7551" i="38"/>
  <c r="S7551" i="38"/>
  <c r="M7552" i="38"/>
  <c r="Q7551" i="38"/>
  <c r="T7551" i="38"/>
  <c r="O7551" i="38"/>
  <c r="P7551" i="38"/>
  <c r="S7552" i="38"/>
  <c r="R7552" i="38"/>
  <c r="Q7552" i="38"/>
  <c r="M7553" i="38"/>
  <c r="T7552" i="38"/>
  <c r="O7552" i="38"/>
  <c r="P7552" i="38"/>
  <c r="N7552" i="38"/>
  <c r="R7553" i="38"/>
  <c r="M7554" i="38"/>
  <c r="T7553" i="38"/>
  <c r="S7553" i="38"/>
  <c r="Q7553" i="38"/>
  <c r="O7553" i="38"/>
  <c r="P7553" i="38"/>
  <c r="N7553" i="38"/>
  <c r="N7554" i="38"/>
  <c r="R7554" i="38"/>
  <c r="T7554" i="38"/>
  <c r="S7554" i="38"/>
  <c r="M7555" i="38"/>
  <c r="Q7554" i="38"/>
  <c r="O7554" i="38"/>
  <c r="P7554" i="38"/>
  <c r="M7556" i="38"/>
  <c r="Q7555" i="38"/>
  <c r="R7555" i="38"/>
  <c r="S7555" i="38"/>
  <c r="T7555" i="38"/>
  <c r="O7555" i="38"/>
  <c r="P7555" i="38"/>
  <c r="N7555" i="38"/>
  <c r="N7556" i="38"/>
  <c r="R7556" i="38"/>
  <c r="Q7556" i="38"/>
  <c r="T7556" i="38"/>
  <c r="S7556" i="38"/>
  <c r="M7557" i="38"/>
  <c r="O7556" i="38"/>
  <c r="P7556" i="38"/>
  <c r="Q7557" i="38"/>
  <c r="S7557" i="38"/>
  <c r="T7557" i="38"/>
  <c r="R7557" i="38"/>
  <c r="M7558" i="38"/>
  <c r="O7557" i="38"/>
  <c r="P7557" i="38"/>
  <c r="N7557" i="38"/>
  <c r="N7558" i="38"/>
  <c r="T7558" i="38"/>
  <c r="Q7558" i="38"/>
  <c r="S7558" i="38"/>
  <c r="M7559" i="38"/>
  <c r="R7558" i="38"/>
  <c r="O7558" i="38"/>
  <c r="P7558" i="38"/>
  <c r="M7560" i="38"/>
  <c r="R7559" i="38"/>
  <c r="S7559" i="38"/>
  <c r="Q7559" i="38"/>
  <c r="T7559" i="38"/>
  <c r="O7559" i="38"/>
  <c r="P7559" i="38"/>
  <c r="N7559" i="38"/>
  <c r="N7560" i="38"/>
  <c r="R7560" i="38"/>
  <c r="T7560" i="38"/>
  <c r="M7561" i="38"/>
  <c r="S7560" i="38"/>
  <c r="Q7560" i="38"/>
  <c r="O7560" i="38"/>
  <c r="P7560" i="38"/>
  <c r="R7561" i="38"/>
  <c r="T7561" i="38"/>
  <c r="S7561" i="38"/>
  <c r="M7562" i="38"/>
  <c r="Q7561" i="38"/>
  <c r="O7561" i="38"/>
  <c r="P7561" i="38"/>
  <c r="N7561" i="38"/>
  <c r="M7563" i="38"/>
  <c r="S7562" i="38"/>
  <c r="R7562" i="38"/>
  <c r="Q7562" i="38"/>
  <c r="T7562" i="38"/>
  <c r="O7562" i="38"/>
  <c r="P7562" i="38"/>
  <c r="N7562" i="38"/>
  <c r="R7563" i="38"/>
  <c r="S7563" i="38"/>
  <c r="Q7563" i="38"/>
  <c r="M7564" i="38"/>
  <c r="T7563" i="38"/>
  <c r="O7563" i="38"/>
  <c r="P7563" i="38"/>
  <c r="N7563" i="38"/>
  <c r="N7564" i="38"/>
  <c r="M7565" i="38"/>
  <c r="T7564" i="38"/>
  <c r="Q7564" i="38"/>
  <c r="S7564" i="38"/>
  <c r="R7564" i="38"/>
  <c r="O7564" i="38"/>
  <c r="P7564" i="38"/>
  <c r="M7566" i="38"/>
  <c r="S7565" i="38"/>
  <c r="Q7565" i="38"/>
  <c r="R7565" i="38"/>
  <c r="T7565" i="38"/>
  <c r="O7565" i="38"/>
  <c r="P7565" i="38"/>
  <c r="N7565" i="38"/>
  <c r="N7566" i="38"/>
  <c r="R7566" i="38"/>
  <c r="T7566" i="38"/>
  <c r="Q7566" i="38"/>
  <c r="M7567" i="38"/>
  <c r="S7566" i="38"/>
  <c r="O7566" i="38"/>
  <c r="P7566" i="38"/>
  <c r="M7568" i="38"/>
  <c r="T7567" i="38"/>
  <c r="S7567" i="38"/>
  <c r="Q7567" i="38"/>
  <c r="R7567" i="38"/>
  <c r="O7567" i="38"/>
  <c r="P7567" i="38"/>
  <c r="N7567" i="38"/>
  <c r="N7568" i="38"/>
  <c r="S7568" i="38"/>
  <c r="M7569" i="38"/>
  <c r="Q7568" i="38"/>
  <c r="R7568" i="38"/>
  <c r="T7568" i="38"/>
  <c r="O7568" i="38"/>
  <c r="P7568" i="38"/>
  <c r="R7569" i="38"/>
  <c r="M7570" i="38"/>
  <c r="Q7569" i="38"/>
  <c r="T7569" i="38"/>
  <c r="S7569" i="38"/>
  <c r="O7569" i="38"/>
  <c r="P7569" i="38"/>
  <c r="N7569" i="38"/>
  <c r="N7570" i="38"/>
  <c r="T7570" i="38"/>
  <c r="M7571" i="38"/>
  <c r="Q7570" i="38"/>
  <c r="S7570" i="38"/>
  <c r="R7570" i="38"/>
  <c r="O7570" i="38"/>
  <c r="P7570" i="38"/>
  <c r="S7571" i="38"/>
  <c r="Q7571" i="38"/>
  <c r="R7571" i="38"/>
  <c r="T7571" i="38"/>
  <c r="M7572" i="38"/>
  <c r="O7571" i="38"/>
  <c r="P7571" i="38"/>
  <c r="N7571" i="38"/>
  <c r="N7572" i="38"/>
  <c r="M7573" i="38"/>
  <c r="R7572" i="38"/>
  <c r="S7572" i="38"/>
  <c r="T7572" i="38"/>
  <c r="Q7572" i="38"/>
  <c r="O7572" i="38"/>
  <c r="P7572" i="38"/>
  <c r="M7574" i="38"/>
  <c r="R7573" i="38"/>
  <c r="S7573" i="38"/>
  <c r="T7573" i="38"/>
  <c r="Q7573" i="38"/>
  <c r="O7573" i="38"/>
  <c r="P7573" i="38"/>
  <c r="N7573" i="38"/>
  <c r="N7574" i="38"/>
  <c r="M7575" i="38"/>
  <c r="S7574" i="38"/>
  <c r="T7574" i="38"/>
  <c r="R7574" i="38"/>
  <c r="Q7574" i="38"/>
  <c r="O7574" i="38"/>
  <c r="P7574" i="38"/>
  <c r="M7576" i="38"/>
  <c r="R7575" i="38"/>
  <c r="T7575" i="38"/>
  <c r="S7575" i="38"/>
  <c r="Q7575" i="38"/>
  <c r="O7575" i="38"/>
  <c r="P7575" i="38"/>
  <c r="N7575" i="38"/>
  <c r="N7576" i="38"/>
  <c r="R7576" i="38"/>
  <c r="T7576" i="38"/>
  <c r="S7576" i="38"/>
  <c r="M7577" i="38"/>
  <c r="Q7576" i="38"/>
  <c r="O7576" i="38"/>
  <c r="P7576" i="38"/>
  <c r="R7577" i="38"/>
  <c r="Q7577" i="38"/>
  <c r="M7578" i="38"/>
  <c r="T7577" i="38"/>
  <c r="S7577" i="38"/>
  <c r="O7577" i="38"/>
  <c r="P7577" i="38"/>
  <c r="N7577" i="38"/>
  <c r="N7578" i="38"/>
  <c r="Q7578" i="38"/>
  <c r="S7578" i="38"/>
  <c r="T7578" i="38"/>
  <c r="M7579" i="38"/>
  <c r="R7578" i="38"/>
  <c r="O7578" i="38"/>
  <c r="P7578" i="38"/>
  <c r="T7579" i="38"/>
  <c r="Q7579" i="38"/>
  <c r="S7579" i="38"/>
  <c r="M7580" i="38"/>
  <c r="R7579" i="38"/>
  <c r="O7579" i="38"/>
  <c r="P7579" i="38"/>
  <c r="N7579" i="38"/>
  <c r="N7580" i="38"/>
  <c r="Q7580" i="38"/>
  <c r="M7581" i="38"/>
  <c r="T7580" i="38"/>
  <c r="R7580" i="38"/>
  <c r="S7580" i="38"/>
  <c r="O7580" i="38"/>
  <c r="P7580" i="38"/>
  <c r="M7582" i="38"/>
  <c r="T7581" i="38"/>
  <c r="Q7581" i="38"/>
  <c r="R7581" i="38"/>
  <c r="S7581" i="38"/>
  <c r="O7581" i="38"/>
  <c r="P7581" i="38"/>
  <c r="N7581" i="38"/>
  <c r="T7582" i="38"/>
  <c r="Q7582" i="38"/>
  <c r="S7582" i="38"/>
  <c r="R7582" i="38"/>
  <c r="M7583" i="38"/>
  <c r="O7582" i="38"/>
  <c r="P7582" i="38"/>
  <c r="N7582" i="38"/>
  <c r="S7583" i="38"/>
  <c r="T7583" i="38"/>
  <c r="M7584" i="38"/>
  <c r="Q7583" i="38"/>
  <c r="R7583" i="38"/>
  <c r="O7583" i="38"/>
  <c r="P7583" i="38"/>
  <c r="N7583" i="38"/>
  <c r="N7584" i="38"/>
  <c r="T7584" i="38"/>
  <c r="S7584" i="38"/>
  <c r="Q7584" i="38"/>
  <c r="R7584" i="38"/>
  <c r="M7585" i="38"/>
  <c r="O7584" i="38"/>
  <c r="P7584" i="38"/>
  <c r="Q7585" i="38"/>
  <c r="S7585" i="38"/>
  <c r="M7586" i="38"/>
  <c r="R7585" i="38"/>
  <c r="T7585" i="38"/>
  <c r="O7585" i="38"/>
  <c r="P7585" i="38"/>
  <c r="N7585" i="38"/>
  <c r="N7586" i="38"/>
  <c r="Q7586" i="38"/>
  <c r="S7586" i="38"/>
  <c r="M7587" i="38"/>
  <c r="R7586" i="38"/>
  <c r="T7586" i="38"/>
  <c r="O7586" i="38"/>
  <c r="P7586" i="38"/>
  <c r="M7588" i="38"/>
  <c r="T7587" i="38"/>
  <c r="Q7587" i="38"/>
  <c r="S7587" i="38"/>
  <c r="R7587" i="38"/>
  <c r="O7587" i="38"/>
  <c r="P7587" i="38"/>
  <c r="N7587" i="38"/>
  <c r="N7588" i="38"/>
  <c r="S7588" i="38"/>
  <c r="T7588" i="38"/>
  <c r="M7589" i="38"/>
  <c r="Q7588" i="38"/>
  <c r="R7588" i="38"/>
  <c r="O7588" i="38"/>
  <c r="P7588" i="38"/>
  <c r="R7589" i="38"/>
  <c r="M7590" i="38"/>
  <c r="Q7589" i="38"/>
  <c r="T7589" i="38"/>
  <c r="S7589" i="38"/>
  <c r="O7589" i="38"/>
  <c r="P7589" i="38"/>
  <c r="N7589" i="38"/>
  <c r="N7590" i="38"/>
  <c r="S7590" i="38"/>
  <c r="R7590" i="38"/>
  <c r="Q7590" i="38"/>
  <c r="T7590" i="38"/>
  <c r="M7591" i="38"/>
  <c r="O7590" i="38"/>
  <c r="P7590" i="38"/>
  <c r="S7591" i="38"/>
  <c r="M7592" i="38"/>
  <c r="R7591" i="38"/>
  <c r="Q7591" i="38"/>
  <c r="T7591" i="38"/>
  <c r="O7591" i="38"/>
  <c r="P7591" i="38"/>
  <c r="N7591" i="38"/>
  <c r="N7592" i="38"/>
  <c r="R7592" i="38"/>
  <c r="M7593" i="38"/>
  <c r="T7592" i="38"/>
  <c r="Q7592" i="38"/>
  <c r="S7592" i="38"/>
  <c r="O7592" i="38"/>
  <c r="P7592" i="38"/>
  <c r="R7593" i="38"/>
  <c r="T7593" i="38"/>
  <c r="Q7593" i="38"/>
  <c r="S7593" i="38"/>
  <c r="M7594" i="38"/>
  <c r="O7593" i="38"/>
  <c r="P7593" i="38"/>
  <c r="N7593" i="38"/>
  <c r="T7594" i="38"/>
  <c r="Q7594" i="38"/>
  <c r="M7595" i="38"/>
  <c r="S7594" i="38"/>
  <c r="R7594" i="38"/>
  <c r="O7594" i="38"/>
  <c r="N7594" i="38"/>
  <c r="P7594" i="38"/>
  <c r="M7596" i="38"/>
  <c r="S7595" i="38"/>
  <c r="T7595" i="38"/>
  <c r="Q7595" i="38"/>
  <c r="R7595" i="38"/>
  <c r="O7595" i="38"/>
  <c r="P7595" i="38"/>
  <c r="N7595" i="38"/>
  <c r="Q7596" i="38"/>
  <c r="R7596" i="38"/>
  <c r="T7596" i="38"/>
  <c r="M7597" i="38"/>
  <c r="S7596" i="38"/>
  <c r="O7596" i="38"/>
  <c r="P7596" i="38"/>
  <c r="N7596" i="38"/>
  <c r="S7597" i="38"/>
  <c r="M7598" i="38"/>
  <c r="Q7597" i="38"/>
  <c r="R7597" i="38"/>
  <c r="T7597" i="38"/>
  <c r="O7597" i="38"/>
  <c r="P7597" i="38"/>
  <c r="N7597" i="38"/>
  <c r="M7599" i="38"/>
  <c r="R7598" i="38"/>
  <c r="S7598" i="38"/>
  <c r="Q7598" i="38"/>
  <c r="T7598" i="38"/>
  <c r="O7598" i="38"/>
  <c r="N7598" i="38"/>
  <c r="P7598" i="38"/>
  <c r="R7599" i="38"/>
  <c r="T7599" i="38"/>
  <c r="M7600" i="38"/>
  <c r="Q7599" i="38"/>
  <c r="S7599" i="38"/>
  <c r="O7599" i="38"/>
  <c r="P7599" i="38"/>
  <c r="N7599" i="38"/>
  <c r="R7600" i="38"/>
  <c r="S7600" i="38"/>
  <c r="T7600" i="38"/>
  <c r="M7601" i="38"/>
  <c r="Q7600" i="38"/>
  <c r="O7600" i="38"/>
  <c r="P7600" i="38"/>
  <c r="N7600" i="38"/>
  <c r="M7602" i="38"/>
  <c r="T7601" i="38"/>
  <c r="Q7601" i="38"/>
  <c r="S7601" i="38"/>
  <c r="R7601" i="38"/>
  <c r="O7601" i="38"/>
  <c r="P7601" i="38"/>
  <c r="N7601" i="38"/>
  <c r="S7602" i="38"/>
  <c r="M7603" i="38"/>
  <c r="R7602" i="38"/>
  <c r="T7602" i="38"/>
  <c r="Q7602" i="38"/>
  <c r="O7602" i="38"/>
  <c r="P7602" i="38"/>
  <c r="N7602" i="38"/>
  <c r="M7604" i="38"/>
  <c r="T7603" i="38"/>
  <c r="Q7603" i="38"/>
  <c r="S7603" i="38"/>
  <c r="R7603" i="38"/>
  <c r="O7603" i="38"/>
  <c r="P7603" i="38"/>
  <c r="N7603" i="38"/>
  <c r="S7604" i="38"/>
  <c r="T7604" i="38"/>
  <c r="M7605" i="38"/>
  <c r="Q7604" i="38"/>
  <c r="R7604" i="38"/>
  <c r="O7604" i="38"/>
  <c r="P7604" i="38"/>
  <c r="N7604" i="38"/>
  <c r="M7606" i="38"/>
  <c r="Q7605" i="38"/>
  <c r="R7605" i="38"/>
  <c r="T7605" i="38"/>
  <c r="S7605" i="38"/>
  <c r="O7605" i="38"/>
  <c r="P7605" i="38"/>
  <c r="N7605" i="38"/>
  <c r="M7607" i="38"/>
  <c r="R7606" i="38"/>
  <c r="T7606" i="38"/>
  <c r="Q7606" i="38"/>
  <c r="S7606" i="38"/>
  <c r="O7606" i="38"/>
  <c r="P7606" i="38"/>
  <c r="N7606" i="38"/>
  <c r="S7607" i="38"/>
  <c r="R7607" i="38"/>
  <c r="T7607" i="38"/>
  <c r="M7608" i="38"/>
  <c r="Q7607" i="38"/>
  <c r="O7607" i="38"/>
  <c r="N7607" i="38"/>
  <c r="P7607" i="38"/>
  <c r="R7608" i="38"/>
  <c r="S7608" i="38"/>
  <c r="M7609" i="38"/>
  <c r="Q7608" i="38"/>
  <c r="T7608" i="38"/>
  <c r="O7608" i="38"/>
  <c r="P7608" i="38"/>
  <c r="N7608" i="38"/>
  <c r="S7609" i="38"/>
  <c r="M7610" i="38"/>
  <c r="R7609" i="38"/>
  <c r="T7609" i="38"/>
  <c r="Q7609" i="38"/>
  <c r="O7609" i="38"/>
  <c r="N7609" i="38"/>
  <c r="P7609" i="38"/>
  <c r="R7610" i="38"/>
  <c r="M7611" i="38"/>
  <c r="T7610" i="38"/>
  <c r="S7610" i="38"/>
  <c r="Q7610" i="38"/>
  <c r="O7610" i="38"/>
  <c r="P7610" i="38"/>
  <c r="N7610" i="38"/>
  <c r="R7611" i="38"/>
  <c r="T7611" i="38"/>
  <c r="S7611" i="38"/>
  <c r="M7612" i="38"/>
  <c r="Q7611" i="38"/>
  <c r="O7611" i="38"/>
  <c r="N7611" i="38"/>
  <c r="P7611" i="38"/>
  <c r="S7612" i="38"/>
  <c r="M7613" i="38"/>
  <c r="Q7612" i="38"/>
  <c r="R7612" i="38"/>
  <c r="T7612" i="38"/>
  <c r="O7612" i="38"/>
  <c r="P7612" i="38"/>
  <c r="N7612" i="38"/>
  <c r="R7613" i="38"/>
  <c r="S7613" i="38"/>
  <c r="T7613" i="38"/>
  <c r="Q7613" i="38"/>
  <c r="M7614" i="38"/>
  <c r="O7613" i="38"/>
  <c r="N7613" i="38"/>
  <c r="P7613" i="38"/>
  <c r="T7614" i="38"/>
  <c r="S7614" i="38"/>
  <c r="M7615" i="38"/>
  <c r="R7614" i="38"/>
  <c r="Q7614" i="38"/>
  <c r="O7614" i="38"/>
  <c r="P7614" i="38"/>
  <c r="N7614" i="38"/>
  <c r="S7615" i="38"/>
  <c r="R7615" i="38"/>
  <c r="M7616" i="38"/>
  <c r="T7615" i="38"/>
  <c r="Q7615" i="38"/>
  <c r="O7615" i="38"/>
  <c r="P7615" i="38"/>
  <c r="N7615" i="38"/>
  <c r="M7617" i="38"/>
  <c r="Q7616" i="38"/>
  <c r="R7616" i="38"/>
  <c r="T7616" i="38"/>
  <c r="S7616" i="38"/>
  <c r="O7616" i="38"/>
  <c r="P7616" i="38"/>
  <c r="N7616" i="38"/>
  <c r="M7618" i="38"/>
  <c r="S7617" i="38"/>
  <c r="T7617" i="38"/>
  <c r="Q7617" i="38"/>
  <c r="R7617" i="38"/>
  <c r="O7617" i="38"/>
  <c r="P7617" i="38"/>
  <c r="N7617" i="38"/>
  <c r="T7618" i="38"/>
  <c r="S7618" i="38"/>
  <c r="M7619" i="38"/>
  <c r="Q7618" i="38"/>
  <c r="R7618" i="38"/>
  <c r="O7618" i="38"/>
  <c r="P7618" i="38"/>
  <c r="N7618" i="38"/>
  <c r="T7619" i="38"/>
  <c r="S7619" i="38"/>
  <c r="M7620" i="38"/>
  <c r="Q7619" i="38"/>
  <c r="R7619" i="38"/>
  <c r="O7619" i="38"/>
  <c r="P7619" i="38"/>
  <c r="N7619" i="38"/>
  <c r="Q7620" i="38"/>
  <c r="T7620" i="38"/>
  <c r="M7621" i="38"/>
  <c r="R7620" i="38"/>
  <c r="S7620" i="38"/>
  <c r="O7620" i="38"/>
  <c r="P7620" i="38"/>
  <c r="N7620" i="38"/>
  <c r="Q7621" i="38"/>
  <c r="S7621" i="38"/>
  <c r="R7621" i="38"/>
  <c r="T7621" i="38"/>
  <c r="M7622" i="38"/>
  <c r="O7621" i="38"/>
  <c r="P7621" i="38"/>
  <c r="N7621" i="38"/>
  <c r="N7622" i="38"/>
  <c r="M7623" i="38"/>
  <c r="T7622" i="38"/>
  <c r="S7622" i="38"/>
  <c r="R7622" i="38"/>
  <c r="Q7622" i="38"/>
  <c r="O7622" i="38"/>
  <c r="P7622" i="38"/>
  <c r="R7623" i="38"/>
  <c r="T7623" i="38"/>
  <c r="S7623" i="38"/>
  <c r="Q7623" i="38"/>
  <c r="M7624" i="38"/>
  <c r="O7623" i="38"/>
  <c r="N7623" i="38"/>
  <c r="P7623" i="38"/>
  <c r="N7624" i="38"/>
  <c r="T7624" i="38"/>
  <c r="M7625" i="38"/>
  <c r="S7624" i="38"/>
  <c r="Q7624" i="38"/>
  <c r="R7624" i="38"/>
  <c r="O7624" i="38"/>
  <c r="P7624" i="38"/>
  <c r="T7625" i="38"/>
  <c r="R7625" i="38"/>
  <c r="S7625" i="38"/>
  <c r="M7626" i="38"/>
  <c r="Q7625" i="38"/>
  <c r="O7625" i="38"/>
  <c r="N7625" i="38"/>
  <c r="N7626" i="38"/>
  <c r="P7625" i="38"/>
  <c r="R7626" i="38"/>
  <c r="Q7626" i="38"/>
  <c r="S7626" i="38"/>
  <c r="M7627" i="38"/>
  <c r="T7626" i="38"/>
  <c r="O7626" i="38"/>
  <c r="P7626" i="38"/>
  <c r="R7627" i="38"/>
  <c r="T7627" i="38"/>
  <c r="S7627" i="38"/>
  <c r="M7628" i="38"/>
  <c r="Q7627" i="38"/>
  <c r="O7627" i="38"/>
  <c r="P7627" i="38"/>
  <c r="N7627" i="38"/>
  <c r="M7629" i="38"/>
  <c r="Q7628" i="38"/>
  <c r="T7628" i="38"/>
  <c r="S7628" i="38"/>
  <c r="R7628" i="38"/>
  <c r="O7628" i="38"/>
  <c r="P7628" i="38"/>
  <c r="N7628" i="38"/>
  <c r="N7629" i="38"/>
  <c r="T7629" i="38"/>
  <c r="S7629" i="38"/>
  <c r="M7630" i="38"/>
  <c r="Q7629" i="38"/>
  <c r="R7629" i="38"/>
  <c r="O7629" i="38"/>
  <c r="P7629" i="38"/>
  <c r="M7631" i="38"/>
  <c r="T7630" i="38"/>
  <c r="S7630" i="38"/>
  <c r="Q7630" i="38"/>
  <c r="R7630" i="38"/>
  <c r="O7630" i="38"/>
  <c r="P7630" i="38"/>
  <c r="N7630" i="38"/>
  <c r="N7631" i="38"/>
  <c r="T7631" i="38"/>
  <c r="S7631" i="38"/>
  <c r="M7632" i="38"/>
  <c r="Q7631" i="38"/>
  <c r="R7631" i="38"/>
  <c r="O7631" i="38"/>
  <c r="P7631" i="38"/>
  <c r="T7632" i="38"/>
  <c r="S7632" i="38"/>
  <c r="M7633" i="38"/>
  <c r="Q7632" i="38"/>
  <c r="R7632" i="38"/>
  <c r="O7632" i="38"/>
  <c r="P7632" i="38"/>
  <c r="N7632" i="38"/>
  <c r="N7633" i="38"/>
  <c r="Q7633" i="38"/>
  <c r="S7633" i="38"/>
  <c r="R7633" i="38"/>
  <c r="T7633" i="38"/>
  <c r="M7634" i="38"/>
  <c r="O7633" i="38"/>
  <c r="P7633" i="38"/>
  <c r="T7634" i="38"/>
  <c r="R7634" i="38"/>
  <c r="Q7634" i="38"/>
  <c r="S7634" i="38"/>
  <c r="M7635" i="38"/>
  <c r="O7634" i="38"/>
  <c r="P7634" i="38"/>
  <c r="N7634" i="38"/>
  <c r="N7635" i="38"/>
  <c r="M7636" i="38"/>
  <c r="R7635" i="38"/>
  <c r="S7635" i="38"/>
  <c r="Q7635" i="38"/>
  <c r="T7635" i="38"/>
  <c r="O7635" i="38"/>
  <c r="P7635" i="38"/>
  <c r="R7636" i="38"/>
  <c r="Q7636" i="38"/>
  <c r="T7636" i="38"/>
  <c r="M7637" i="38"/>
  <c r="S7636" i="38"/>
  <c r="O7636" i="38"/>
  <c r="P7636" i="38"/>
  <c r="N7636" i="38"/>
  <c r="N7637" i="38"/>
  <c r="Q7637" i="38"/>
  <c r="M7638" i="38"/>
  <c r="T7637" i="38"/>
  <c r="R7637" i="38"/>
  <c r="S7637" i="38"/>
  <c r="O7637" i="38"/>
  <c r="P7637" i="38"/>
  <c r="M7639" i="38"/>
  <c r="T7638" i="38"/>
  <c r="R7638" i="38"/>
  <c r="Q7638" i="38"/>
  <c r="S7638" i="38"/>
  <c r="O7638" i="38"/>
  <c r="P7638" i="38"/>
  <c r="N7638" i="38"/>
  <c r="N7639" i="38"/>
  <c r="T7639" i="38"/>
  <c r="S7639" i="38"/>
  <c r="M7640" i="38"/>
  <c r="Q7639" i="38"/>
  <c r="R7639" i="38"/>
  <c r="O7639" i="38"/>
  <c r="P7639" i="38"/>
  <c r="M7641" i="38"/>
  <c r="S7640" i="38"/>
  <c r="T7640" i="38"/>
  <c r="R7640" i="38"/>
  <c r="Q7640" i="38"/>
  <c r="O7640" i="38"/>
  <c r="P7640" i="38"/>
  <c r="N7640" i="38"/>
  <c r="N7641" i="38"/>
  <c r="R7641" i="38"/>
  <c r="T7641" i="38"/>
  <c r="M7642" i="38"/>
  <c r="S7641" i="38"/>
  <c r="Q7641" i="38"/>
  <c r="O7641" i="38"/>
  <c r="P7641" i="38"/>
  <c r="T7642" i="38"/>
  <c r="Q7642" i="38"/>
  <c r="S7642" i="38"/>
  <c r="M7643" i="38"/>
  <c r="R7642" i="38"/>
  <c r="O7642" i="38"/>
  <c r="P7642" i="38"/>
  <c r="N7642" i="38"/>
  <c r="N7643" i="38"/>
  <c r="R7643" i="38"/>
  <c r="Q7643" i="38"/>
  <c r="T7643" i="38"/>
  <c r="S7643" i="38"/>
  <c r="M7644" i="38"/>
  <c r="O7643" i="38"/>
  <c r="P7643" i="38"/>
  <c r="T7644" i="38"/>
  <c r="M7645" i="38"/>
  <c r="Q7644" i="38"/>
  <c r="R7644" i="38"/>
  <c r="S7644" i="38"/>
  <c r="O7644" i="38"/>
  <c r="N7644" i="38"/>
  <c r="P7644" i="38"/>
  <c r="N7645" i="38"/>
  <c r="R7645" i="38"/>
  <c r="M7646" i="38"/>
  <c r="Q7645" i="38"/>
  <c r="T7645" i="38"/>
  <c r="S7645" i="38"/>
  <c r="O7645" i="38"/>
  <c r="P7645" i="38"/>
  <c r="Q7646" i="38"/>
  <c r="T7646" i="38"/>
  <c r="R7646" i="38"/>
  <c r="S7646" i="38"/>
  <c r="M7647" i="38"/>
  <c r="O7646" i="38"/>
  <c r="P7646" i="38"/>
  <c r="N7646" i="38"/>
  <c r="R7647" i="38"/>
  <c r="S7647" i="38"/>
  <c r="T7647" i="38"/>
  <c r="M7648" i="38"/>
  <c r="Q7647" i="38"/>
  <c r="O7647" i="38"/>
  <c r="P7647" i="38"/>
  <c r="N7647" i="38"/>
  <c r="S7648" i="38"/>
  <c r="Q7648" i="38"/>
  <c r="R7648" i="38"/>
  <c r="M7649" i="38"/>
  <c r="T7648" i="38"/>
  <c r="O7648" i="38"/>
  <c r="P7648" i="38"/>
  <c r="N7648" i="38"/>
  <c r="T7649" i="38"/>
  <c r="M7650" i="38"/>
  <c r="S7649" i="38"/>
  <c r="Q7649" i="38"/>
  <c r="R7649" i="38"/>
  <c r="O7649" i="38"/>
  <c r="P7649" i="38"/>
  <c r="N7649" i="38"/>
  <c r="N7650" i="38"/>
  <c r="R7650" i="38"/>
  <c r="T7650" i="38"/>
  <c r="S7650" i="38"/>
  <c r="Q7650" i="38"/>
  <c r="M7651" i="38"/>
  <c r="O7650" i="38"/>
  <c r="P7650" i="38"/>
  <c r="T7651" i="38"/>
  <c r="M7652" i="38"/>
  <c r="S7651" i="38"/>
  <c r="R7651" i="38"/>
  <c r="Q7651" i="38"/>
  <c r="O7651" i="38"/>
  <c r="P7651" i="38"/>
  <c r="N7651" i="38"/>
  <c r="N7652" i="38"/>
  <c r="R7652" i="38"/>
  <c r="T7652" i="38"/>
  <c r="S7652" i="38"/>
  <c r="M7653" i="38"/>
  <c r="Q7652" i="38"/>
  <c r="O7652" i="38"/>
  <c r="P7652" i="38"/>
  <c r="R7653" i="38"/>
  <c r="T7653" i="38"/>
  <c r="M7654" i="38"/>
  <c r="Q7653" i="38"/>
  <c r="S7653" i="38"/>
  <c r="O7653" i="38"/>
  <c r="P7653" i="38"/>
  <c r="N7653" i="38"/>
  <c r="N7654" i="38"/>
  <c r="M7655" i="38"/>
  <c r="S7654" i="38"/>
  <c r="Q7654" i="38"/>
  <c r="R7654" i="38"/>
  <c r="T7654" i="38"/>
  <c r="O7654" i="38"/>
  <c r="P7654" i="38"/>
  <c r="R7655" i="38"/>
  <c r="T7655" i="38"/>
  <c r="S7655" i="38"/>
  <c r="Q7655" i="38"/>
  <c r="M7656" i="38"/>
  <c r="O7655" i="38"/>
  <c r="P7655" i="38"/>
  <c r="N7655" i="38"/>
  <c r="N7656" i="38"/>
  <c r="T7656" i="38"/>
  <c r="S7656" i="38"/>
  <c r="Q7656" i="38"/>
  <c r="R7656" i="38"/>
  <c r="M7657" i="38"/>
  <c r="O7656" i="38"/>
  <c r="P7656" i="38"/>
  <c r="R7657" i="38"/>
  <c r="Q7657" i="38"/>
  <c r="M7658" i="38"/>
  <c r="T7657" i="38"/>
  <c r="S7657" i="38"/>
  <c r="O7657" i="38"/>
  <c r="P7657" i="38"/>
  <c r="N7657" i="38"/>
  <c r="N7658" i="38"/>
  <c r="S7658" i="38"/>
  <c r="M7659" i="38"/>
  <c r="R7658" i="38"/>
  <c r="Q7658" i="38"/>
  <c r="T7658" i="38"/>
  <c r="O7658" i="38"/>
  <c r="P7658" i="38"/>
  <c r="S7659" i="38"/>
  <c r="R7659" i="38"/>
  <c r="T7659" i="38"/>
  <c r="Q7659" i="38"/>
  <c r="M7660" i="38"/>
  <c r="O7659" i="38"/>
  <c r="P7659" i="38"/>
  <c r="N7659" i="38"/>
  <c r="S7660" i="38"/>
  <c r="R7660" i="38"/>
  <c r="T7660" i="38"/>
  <c r="Q7660" i="38"/>
  <c r="M7661" i="38"/>
  <c r="O7660" i="38"/>
  <c r="P7660" i="38"/>
  <c r="N7660" i="38"/>
  <c r="T7661" i="38"/>
  <c r="Q7661" i="38"/>
  <c r="S7661" i="38"/>
  <c r="R7661" i="38"/>
  <c r="M7662" i="38"/>
  <c r="O7661" i="38"/>
  <c r="P7661" i="38"/>
  <c r="N7661" i="38"/>
  <c r="N7662" i="38"/>
  <c r="Q7662" i="38"/>
  <c r="T7662" i="38"/>
  <c r="M7663" i="38"/>
  <c r="S7662" i="38"/>
  <c r="R7662" i="38"/>
  <c r="O7662" i="38"/>
  <c r="P7662" i="38"/>
  <c r="M7664" i="38"/>
  <c r="S7663" i="38"/>
  <c r="Q7663" i="38"/>
  <c r="T7663" i="38"/>
  <c r="R7663" i="38"/>
  <c r="O7663" i="38"/>
  <c r="P7663" i="38"/>
  <c r="N7663" i="38"/>
  <c r="N7664" i="38"/>
  <c r="S7664" i="38"/>
  <c r="T7664" i="38"/>
  <c r="M7665" i="38"/>
  <c r="Q7664" i="38"/>
  <c r="R7664" i="38"/>
  <c r="O7664" i="38"/>
  <c r="P7664" i="38"/>
  <c r="M7666" i="38"/>
  <c r="T7665" i="38"/>
  <c r="R7665" i="38"/>
  <c r="Q7665" i="38"/>
  <c r="S7665" i="38"/>
  <c r="O7665" i="38"/>
  <c r="P7665" i="38"/>
  <c r="N7665" i="38"/>
  <c r="N7666" i="38"/>
  <c r="S7666" i="38"/>
  <c r="M7667" i="38"/>
  <c r="Q7666" i="38"/>
  <c r="R7666" i="38"/>
  <c r="T7666" i="38"/>
  <c r="O7666" i="38"/>
  <c r="P7666" i="38"/>
  <c r="S7667" i="38"/>
  <c r="R7667" i="38"/>
  <c r="T7667" i="38"/>
  <c r="Q7667" i="38"/>
  <c r="M7668" i="38"/>
  <c r="O7667" i="38"/>
  <c r="N7667" i="38"/>
  <c r="P7667" i="38"/>
  <c r="R7668" i="38"/>
  <c r="M7669" i="38"/>
  <c r="Q7668" i="38"/>
  <c r="T7668" i="38"/>
  <c r="S7668" i="38"/>
  <c r="O7668" i="38"/>
  <c r="P7668" i="38"/>
  <c r="N7668" i="38"/>
  <c r="N7669" i="38"/>
  <c r="S7669" i="38"/>
  <c r="M7670" i="38"/>
  <c r="R7669" i="38"/>
  <c r="T7669" i="38"/>
  <c r="Q7669" i="38"/>
  <c r="O7669" i="38"/>
  <c r="P7669" i="38"/>
  <c r="S7670" i="38"/>
  <c r="T7670" i="38"/>
  <c r="M7671" i="38"/>
  <c r="R7670" i="38"/>
  <c r="Q7670" i="38"/>
  <c r="O7670" i="38"/>
  <c r="P7670" i="38"/>
  <c r="N7670" i="38"/>
  <c r="T7671" i="38"/>
  <c r="Q7671" i="38"/>
  <c r="R7671" i="38"/>
  <c r="M7672" i="38"/>
  <c r="S7671" i="38"/>
  <c r="O7671" i="38"/>
  <c r="N7671" i="38"/>
  <c r="P7671" i="38"/>
  <c r="T7672" i="38"/>
  <c r="Q7672" i="38"/>
  <c r="S7672" i="38"/>
  <c r="M7673" i="38"/>
  <c r="R7672" i="38"/>
  <c r="O7672" i="38"/>
  <c r="P7672" i="38"/>
  <c r="N7672" i="38"/>
  <c r="M7674" i="38"/>
  <c r="T7673" i="38"/>
  <c r="R7673" i="38"/>
  <c r="Q7673" i="38"/>
  <c r="S7673" i="38"/>
  <c r="O7673" i="38"/>
  <c r="N7673" i="38"/>
  <c r="P7673" i="38"/>
  <c r="S7674" i="38"/>
  <c r="M7675" i="38"/>
  <c r="R7674" i="38"/>
  <c r="Q7674" i="38"/>
  <c r="T7674" i="38"/>
  <c r="O7674" i="38"/>
  <c r="P7674" i="38"/>
  <c r="N7674" i="38"/>
  <c r="S7675" i="38"/>
  <c r="Q7675" i="38"/>
  <c r="M7676" i="38"/>
  <c r="R7675" i="38"/>
  <c r="T7675" i="38"/>
  <c r="O7675" i="38"/>
  <c r="N7675" i="38"/>
  <c r="P7675" i="38"/>
  <c r="T7676" i="38"/>
  <c r="M7677" i="38"/>
  <c r="S7676" i="38"/>
  <c r="Q7676" i="38"/>
  <c r="R7676" i="38"/>
  <c r="O7676" i="38"/>
  <c r="N7676" i="38"/>
  <c r="P7676" i="38"/>
  <c r="T7677" i="38"/>
  <c r="M7678" i="38"/>
  <c r="Q7677" i="38"/>
  <c r="S7677" i="38"/>
  <c r="R7677" i="38"/>
  <c r="O7677" i="38"/>
  <c r="P7677" i="38"/>
  <c r="N7677" i="38"/>
  <c r="T7678" i="38"/>
  <c r="S7678" i="38"/>
  <c r="M7679" i="38"/>
  <c r="R7678" i="38"/>
  <c r="Q7678" i="38"/>
  <c r="O7678" i="38"/>
  <c r="P7678" i="38"/>
  <c r="N7678" i="38"/>
  <c r="T7679" i="38"/>
  <c r="S7679" i="38"/>
  <c r="R7679" i="38"/>
  <c r="M7680" i="38"/>
  <c r="Q7679" i="38"/>
  <c r="O7679" i="38"/>
  <c r="P7679" i="38"/>
  <c r="N7679" i="38"/>
  <c r="R7680" i="38"/>
  <c r="Q7680" i="38"/>
  <c r="M7681" i="38"/>
  <c r="T7680" i="38"/>
  <c r="S7680" i="38"/>
  <c r="O7680" i="38"/>
  <c r="P7680" i="38"/>
  <c r="N7680" i="38"/>
  <c r="M7682" i="38"/>
  <c r="T7681" i="38"/>
  <c r="S7681" i="38"/>
  <c r="Q7681" i="38"/>
  <c r="R7681" i="38"/>
  <c r="O7681" i="38"/>
  <c r="P7681" i="38"/>
  <c r="N7681" i="38"/>
  <c r="M7683" i="38"/>
  <c r="S7682" i="38"/>
  <c r="T7682" i="38"/>
  <c r="R7682" i="38"/>
  <c r="Q7682" i="38"/>
  <c r="O7682" i="38"/>
  <c r="P7682" i="38"/>
  <c r="N7682" i="38"/>
  <c r="M7684" i="38"/>
  <c r="R7683" i="38"/>
  <c r="S7683" i="38"/>
  <c r="Q7683" i="38"/>
  <c r="T7683" i="38"/>
  <c r="O7683" i="38"/>
  <c r="P7683" i="38"/>
  <c r="N7683" i="38"/>
  <c r="T7684" i="38"/>
  <c r="S7684" i="38"/>
  <c r="M7685" i="38"/>
  <c r="Q7684" i="38"/>
  <c r="R7684" i="38"/>
  <c r="O7684" i="38"/>
  <c r="P7684" i="38"/>
  <c r="N7684" i="38"/>
  <c r="M7686" i="38"/>
  <c r="Q7685" i="38"/>
  <c r="R7685" i="38"/>
  <c r="S7685" i="38"/>
  <c r="T7685" i="38"/>
  <c r="O7685" i="38"/>
  <c r="P7685" i="38"/>
  <c r="N7685" i="38"/>
  <c r="T7686" i="38"/>
  <c r="Q7686" i="38"/>
  <c r="S7686" i="38"/>
  <c r="M7687" i="38"/>
  <c r="R7686" i="38"/>
  <c r="O7686" i="38"/>
  <c r="P7686" i="38"/>
  <c r="N7686" i="38"/>
  <c r="N7687" i="38"/>
  <c r="S7687" i="38"/>
  <c r="M7688" i="38"/>
  <c r="T7687" i="38"/>
  <c r="Q7687" i="38"/>
  <c r="R7687" i="38"/>
  <c r="O7687" i="38"/>
  <c r="P7687" i="38"/>
  <c r="T7688" i="38"/>
  <c r="S7688" i="38"/>
  <c r="Q7688" i="38"/>
  <c r="R7688" i="38"/>
  <c r="M7689" i="38"/>
  <c r="O7688" i="38"/>
  <c r="P7688" i="38"/>
  <c r="N7688" i="38"/>
  <c r="N7689" i="38"/>
  <c r="Q7689" i="38"/>
  <c r="T7689" i="38"/>
  <c r="S7689" i="38"/>
  <c r="R7689" i="38"/>
  <c r="M7690" i="38"/>
  <c r="O7689" i="38"/>
  <c r="P7689" i="38"/>
  <c r="T7690" i="38"/>
  <c r="M7691" i="38"/>
  <c r="S7690" i="38"/>
  <c r="R7690" i="38"/>
  <c r="Q7690" i="38"/>
  <c r="O7690" i="38"/>
  <c r="P7690" i="38"/>
  <c r="N7690" i="38"/>
  <c r="M7692" i="38"/>
  <c r="T7691" i="38"/>
  <c r="Q7691" i="38"/>
  <c r="S7691" i="38"/>
  <c r="R7691" i="38"/>
  <c r="O7691" i="38"/>
  <c r="P7691" i="38"/>
  <c r="N7691" i="38"/>
  <c r="M7693" i="38"/>
  <c r="R7692" i="38"/>
  <c r="T7692" i="38"/>
  <c r="S7692" i="38"/>
  <c r="Q7692" i="38"/>
  <c r="O7692" i="38"/>
  <c r="P7692" i="38"/>
  <c r="N7692" i="38"/>
  <c r="T7693" i="38"/>
  <c r="S7693" i="38"/>
  <c r="M7694" i="38"/>
  <c r="R7693" i="38"/>
  <c r="Q7693" i="38"/>
  <c r="O7693" i="38"/>
  <c r="N7693" i="38"/>
  <c r="P7693" i="38"/>
  <c r="M7695" i="38"/>
  <c r="R7694" i="38"/>
  <c r="T7694" i="38"/>
  <c r="Q7694" i="38"/>
  <c r="S7694" i="38"/>
  <c r="O7694" i="38"/>
  <c r="N7694" i="38"/>
  <c r="P7694" i="38"/>
  <c r="R7695" i="38"/>
  <c r="S7695" i="38"/>
  <c r="T7695" i="38"/>
  <c r="Q7695" i="38"/>
  <c r="M7696" i="38"/>
  <c r="O7695" i="38"/>
  <c r="P7695" i="38"/>
  <c r="N7695" i="38"/>
  <c r="S7696" i="38"/>
  <c r="Q7696" i="38"/>
  <c r="T7696" i="38"/>
  <c r="R7696" i="38"/>
  <c r="M7697" i="38"/>
  <c r="O7696" i="38"/>
  <c r="P7696" i="38"/>
  <c r="N7696" i="38"/>
  <c r="T7697" i="38"/>
  <c r="S7697" i="38"/>
  <c r="M7698" i="38"/>
  <c r="Q7697" i="38"/>
  <c r="R7697" i="38"/>
  <c r="O7697" i="38"/>
  <c r="N7697" i="38"/>
  <c r="P7697" i="38"/>
  <c r="T7698" i="38"/>
  <c r="R7698" i="38"/>
  <c r="S7698" i="38"/>
  <c r="M7699" i="38"/>
  <c r="Q7698" i="38"/>
  <c r="O7698" i="38"/>
  <c r="P7698" i="38"/>
  <c r="N7698" i="38"/>
  <c r="M7700" i="38"/>
  <c r="S7699" i="38"/>
  <c r="R7699" i="38"/>
  <c r="T7699" i="38"/>
  <c r="Q7699" i="38"/>
  <c r="O7699" i="38"/>
  <c r="P7699" i="38"/>
  <c r="N7699" i="38"/>
  <c r="R7700" i="38"/>
  <c r="S7700" i="38"/>
  <c r="M7701" i="38"/>
  <c r="T7700" i="38"/>
  <c r="Q7700" i="38"/>
  <c r="O7700" i="38"/>
  <c r="P7700" i="38"/>
  <c r="N7700" i="38"/>
  <c r="T7701" i="38"/>
  <c r="M7702" i="38"/>
  <c r="Q7701" i="38"/>
  <c r="R7701" i="38"/>
  <c r="S7701" i="38"/>
  <c r="O7701" i="38"/>
  <c r="N7701" i="38"/>
  <c r="P7701" i="38"/>
  <c r="M7703" i="38"/>
  <c r="R7702" i="38"/>
  <c r="Q7702" i="38"/>
  <c r="T7702" i="38"/>
  <c r="S7702" i="38"/>
  <c r="O7702" i="38"/>
  <c r="P7702" i="38"/>
  <c r="N7702" i="38"/>
  <c r="Q7703" i="38"/>
  <c r="R7703" i="38"/>
  <c r="M7704" i="38"/>
  <c r="T7703" i="38"/>
  <c r="S7703" i="38"/>
  <c r="O7703" i="38"/>
  <c r="P7703" i="38"/>
  <c r="N7703" i="38"/>
  <c r="T7704" i="38"/>
  <c r="M7705" i="38"/>
  <c r="R7704" i="38"/>
  <c r="S7704" i="38"/>
  <c r="Q7704" i="38"/>
  <c r="O7704" i="38"/>
  <c r="P7704" i="38"/>
  <c r="N7704" i="38"/>
  <c r="T7705" i="38"/>
  <c r="S7705" i="38"/>
  <c r="R7705" i="38"/>
  <c r="M7706" i="38"/>
  <c r="Q7705" i="38"/>
  <c r="O7705" i="38"/>
  <c r="N7705" i="38"/>
  <c r="P7705" i="38"/>
  <c r="S7706" i="38"/>
  <c r="M7707" i="38"/>
  <c r="R7706" i="38"/>
  <c r="T7706" i="38"/>
  <c r="Q7706" i="38"/>
  <c r="O7706" i="38"/>
  <c r="P7706" i="38"/>
  <c r="N7706" i="38"/>
  <c r="M7708" i="38"/>
  <c r="Q7707" i="38"/>
  <c r="T7707" i="38"/>
  <c r="S7707" i="38"/>
  <c r="R7707" i="38"/>
  <c r="O7707" i="38"/>
  <c r="P7707" i="38"/>
  <c r="N7707" i="38"/>
  <c r="M7709" i="38"/>
  <c r="T7708" i="38"/>
  <c r="Q7708" i="38"/>
  <c r="S7708" i="38"/>
  <c r="R7708" i="38"/>
  <c r="O7708" i="38"/>
  <c r="P7708" i="38"/>
  <c r="N7708" i="38"/>
  <c r="M7710" i="38"/>
  <c r="R7709" i="38"/>
  <c r="S7709" i="38"/>
  <c r="T7709" i="38"/>
  <c r="Q7709" i="38"/>
  <c r="O7709" i="38"/>
  <c r="P7709" i="38"/>
  <c r="N7709" i="38"/>
  <c r="M7711" i="38"/>
  <c r="T7710" i="38"/>
  <c r="Q7710" i="38"/>
  <c r="S7710" i="38"/>
  <c r="R7710" i="38"/>
  <c r="O7710" i="38"/>
  <c r="P7710" i="38"/>
  <c r="N7710" i="38"/>
  <c r="T7711" i="38"/>
  <c r="Q7711" i="38"/>
  <c r="S7711" i="38"/>
  <c r="R7711" i="38"/>
  <c r="M7712" i="38"/>
  <c r="O7711" i="38"/>
  <c r="P7711" i="38"/>
  <c r="N7711" i="38"/>
  <c r="M7713" i="38"/>
  <c r="Q7712" i="38"/>
  <c r="T7712" i="38"/>
  <c r="R7712" i="38"/>
  <c r="S7712" i="38"/>
  <c r="O7712" i="38"/>
  <c r="N7712" i="38"/>
  <c r="P7712" i="38"/>
  <c r="S7713" i="38"/>
  <c r="M7714" i="38"/>
  <c r="Q7713" i="38"/>
  <c r="R7713" i="38"/>
  <c r="T7713" i="38"/>
  <c r="O7713" i="38"/>
  <c r="P7713" i="38"/>
  <c r="N7713" i="38"/>
  <c r="T7714" i="38"/>
  <c r="R7714" i="38"/>
  <c r="S7714" i="38"/>
  <c r="M7715" i="38"/>
  <c r="Q7714" i="38"/>
  <c r="O7714" i="38"/>
  <c r="P7714" i="38"/>
  <c r="N7714" i="38"/>
  <c r="T7715" i="38"/>
  <c r="M7716" i="38"/>
  <c r="S7715" i="38"/>
  <c r="Q7715" i="38"/>
  <c r="R7715" i="38"/>
  <c r="O7715" i="38"/>
  <c r="P7715" i="38"/>
  <c r="N7715" i="38"/>
  <c r="Q7716" i="38"/>
  <c r="S7716" i="38"/>
  <c r="M7717" i="38"/>
  <c r="R7716" i="38"/>
  <c r="T7716" i="38"/>
  <c r="O7716" i="38"/>
  <c r="N7716" i="38"/>
  <c r="P7716" i="38"/>
  <c r="S7717" i="38"/>
  <c r="M7718" i="38"/>
  <c r="T7717" i="38"/>
  <c r="Q7717" i="38"/>
  <c r="R7717" i="38"/>
  <c r="O7717" i="38"/>
  <c r="N7717" i="38"/>
  <c r="P7717" i="38"/>
  <c r="R7718" i="38"/>
  <c r="Q7718" i="38"/>
  <c r="T7718" i="38"/>
  <c r="M7719" i="38"/>
  <c r="S7718" i="38"/>
  <c r="O7718" i="38"/>
  <c r="P7718" i="38"/>
  <c r="N7718" i="38"/>
  <c r="M7720" i="38"/>
  <c r="T7719" i="38"/>
  <c r="S7719" i="38"/>
  <c r="Q7719" i="38"/>
  <c r="R7719" i="38"/>
  <c r="O7719" i="38"/>
  <c r="N7719" i="38"/>
  <c r="P7719" i="38"/>
  <c r="R7720" i="38"/>
  <c r="S7720" i="38"/>
  <c r="M7721" i="38"/>
  <c r="T7720" i="38"/>
  <c r="Q7720" i="38"/>
  <c r="O7720" i="38"/>
  <c r="N7720" i="38"/>
  <c r="M7722" i="38"/>
  <c r="Q7721" i="38"/>
  <c r="R7721" i="38"/>
  <c r="T7721" i="38"/>
  <c r="S7721" i="38"/>
  <c r="O7721" i="38"/>
  <c r="N7721" i="38"/>
  <c r="P7720" i="38"/>
  <c r="P7721" i="38"/>
  <c r="T7722" i="38"/>
  <c r="Q7722" i="38"/>
  <c r="M7723" i="38"/>
  <c r="R7722" i="38"/>
  <c r="S7722" i="38"/>
  <c r="O7722" i="38"/>
  <c r="P7722" i="38"/>
  <c r="N7722" i="38"/>
  <c r="T7723" i="38"/>
  <c r="S7723" i="38"/>
  <c r="Q7723" i="38"/>
  <c r="R7723" i="38"/>
  <c r="M7724" i="38"/>
  <c r="O7723" i="38"/>
  <c r="P7723" i="38"/>
  <c r="N7723" i="38"/>
  <c r="T7724" i="38"/>
  <c r="S7724" i="38"/>
  <c r="M7725" i="38"/>
  <c r="Q7724" i="38"/>
  <c r="R7724" i="38"/>
  <c r="O7724" i="38"/>
  <c r="P7724" i="38"/>
  <c r="N7724" i="38"/>
  <c r="T7725" i="38"/>
  <c r="S7725" i="38"/>
  <c r="M7726" i="38"/>
  <c r="Q7725" i="38"/>
  <c r="R7725" i="38"/>
  <c r="O7725" i="38"/>
  <c r="P7725" i="38"/>
  <c r="N7725" i="38"/>
  <c r="T7726" i="38"/>
  <c r="M7727" i="38"/>
  <c r="Q7726" i="38"/>
  <c r="S7726" i="38"/>
  <c r="R7726" i="38"/>
  <c r="O7726" i="38"/>
  <c r="P7726" i="38"/>
  <c r="N7726" i="38"/>
  <c r="M7728" i="38"/>
  <c r="T7727" i="38"/>
  <c r="Q7727" i="38"/>
  <c r="S7727" i="38"/>
  <c r="R7727" i="38"/>
  <c r="O7727" i="38"/>
  <c r="P7727" i="38"/>
  <c r="N7727" i="38"/>
  <c r="T7728" i="38"/>
  <c r="S7728" i="38"/>
  <c r="M7729" i="38"/>
  <c r="Q7728" i="38"/>
  <c r="R7728" i="38"/>
  <c r="O7728" i="38"/>
  <c r="P7728" i="38"/>
  <c r="N7728" i="38"/>
  <c r="Q7729" i="38"/>
  <c r="R7729" i="38"/>
  <c r="T7729" i="38"/>
  <c r="S7729" i="38"/>
  <c r="M7730" i="38"/>
  <c r="O7729" i="38"/>
  <c r="P7729" i="38"/>
  <c r="N7729" i="38"/>
  <c r="M7731" i="38"/>
  <c r="T7730" i="38"/>
  <c r="Q7730" i="38"/>
  <c r="R7730" i="38"/>
  <c r="S7730" i="38"/>
  <c r="O7730" i="38"/>
  <c r="P7730" i="38"/>
  <c r="N7730" i="38"/>
  <c r="M7732" i="38"/>
  <c r="Q7731" i="38"/>
  <c r="T7731" i="38"/>
  <c r="R7731" i="38"/>
  <c r="S7731" i="38"/>
  <c r="O7731" i="38"/>
  <c r="P7731" i="38"/>
  <c r="N7731" i="38"/>
  <c r="R7732" i="38"/>
  <c r="T7732" i="38"/>
  <c r="M7733" i="38"/>
  <c r="S7732" i="38"/>
  <c r="Q7732" i="38"/>
  <c r="O7732" i="38"/>
  <c r="P7732" i="38"/>
  <c r="N7732" i="38"/>
  <c r="S7733" i="38"/>
  <c r="T7733" i="38"/>
  <c r="M7734" i="38"/>
  <c r="Q7733" i="38"/>
  <c r="R7733" i="38"/>
  <c r="O7733" i="38"/>
  <c r="P7733" i="38"/>
  <c r="N7733" i="38"/>
  <c r="M7735" i="38"/>
  <c r="R7734" i="38"/>
  <c r="T7734" i="38"/>
  <c r="S7734" i="38"/>
  <c r="Q7734" i="38"/>
  <c r="O7734" i="38"/>
  <c r="P7734" i="38"/>
  <c r="N7734" i="38"/>
  <c r="T7735" i="38"/>
  <c r="M7736" i="38"/>
  <c r="S7735" i="38"/>
  <c r="Q7735" i="38"/>
  <c r="R7735" i="38"/>
  <c r="O7735" i="38"/>
  <c r="P7735" i="38"/>
  <c r="N7735" i="38"/>
  <c r="S7736" i="38"/>
  <c r="T7736" i="38"/>
  <c r="R7736" i="38"/>
  <c r="M7737" i="38"/>
  <c r="Q7736" i="38"/>
  <c r="O7736" i="38"/>
  <c r="P7736" i="38"/>
  <c r="N7736" i="38"/>
  <c r="N7737" i="38"/>
  <c r="M7738" i="38"/>
  <c r="Q7737" i="38"/>
  <c r="S7737" i="38"/>
  <c r="R7737" i="38"/>
  <c r="T7737" i="38"/>
  <c r="O7737" i="38"/>
  <c r="P7737" i="38"/>
  <c r="S7738" i="38"/>
  <c r="R7738" i="38"/>
  <c r="M7739" i="38"/>
  <c r="Q7738" i="38"/>
  <c r="T7738" i="38"/>
  <c r="O7738" i="38"/>
  <c r="P7738" i="38"/>
  <c r="N7738" i="38"/>
  <c r="N7739" i="38"/>
  <c r="S7739" i="38"/>
  <c r="R7739" i="38"/>
  <c r="M7740" i="38"/>
  <c r="Q7739" i="38"/>
  <c r="T7739" i="38"/>
  <c r="O7739" i="38"/>
  <c r="P7739" i="38"/>
  <c r="R7740" i="38"/>
  <c r="Q7740" i="38"/>
  <c r="T7740" i="38"/>
  <c r="M7741" i="38"/>
  <c r="S7740" i="38"/>
  <c r="O7740" i="38"/>
  <c r="P7740" i="38"/>
  <c r="N7740" i="38"/>
  <c r="M7742" i="38"/>
  <c r="Q7741" i="38"/>
  <c r="R7741" i="38"/>
  <c r="T7741" i="38"/>
  <c r="S7741" i="38"/>
  <c r="O7741" i="38"/>
  <c r="P7741" i="38"/>
  <c r="N7741" i="38"/>
  <c r="N7742" i="38"/>
  <c r="M7743" i="38"/>
  <c r="R7742" i="38"/>
  <c r="T7742" i="38"/>
  <c r="Q7742" i="38"/>
  <c r="S7742" i="38"/>
  <c r="O7742" i="38"/>
  <c r="P7742" i="38"/>
  <c r="R7743" i="38"/>
  <c r="Q7743" i="38"/>
  <c r="T7743" i="38"/>
  <c r="S7743" i="38"/>
  <c r="M7744" i="38"/>
  <c r="O7743" i="38"/>
  <c r="P7743" i="38"/>
  <c r="N7743" i="38"/>
  <c r="N7744" i="38"/>
  <c r="Q7744" i="38"/>
  <c r="R7744" i="38"/>
  <c r="M7745" i="38"/>
  <c r="T7744" i="38"/>
  <c r="S7744" i="38"/>
  <c r="O7744" i="38"/>
  <c r="P7744" i="38"/>
  <c r="S7745" i="38"/>
  <c r="Q7745" i="38"/>
  <c r="R7745" i="38"/>
  <c r="M7746" i="38"/>
  <c r="T7745" i="38"/>
  <c r="O7745" i="38"/>
  <c r="P7745" i="38"/>
  <c r="N7745" i="38"/>
  <c r="N7746" i="38"/>
  <c r="R7746" i="38"/>
  <c r="T7746" i="38"/>
  <c r="Q7746" i="38"/>
  <c r="S7746" i="38"/>
  <c r="M7747" i="38"/>
  <c r="O7746" i="38"/>
  <c r="P7746" i="38"/>
  <c r="T7747" i="38"/>
  <c r="Q7747" i="38"/>
  <c r="M7748" i="38"/>
  <c r="S7747" i="38"/>
  <c r="R7747" i="38"/>
  <c r="O7747" i="38"/>
  <c r="P7747" i="38"/>
  <c r="N7747" i="38"/>
  <c r="N7748" i="38"/>
  <c r="Q7748" i="38"/>
  <c r="S7748" i="38"/>
  <c r="M7749" i="38"/>
  <c r="R7748" i="38"/>
  <c r="T7748" i="38"/>
  <c r="O7748" i="38"/>
  <c r="P7748" i="38"/>
  <c r="T7749" i="38"/>
  <c r="M7750" i="38"/>
  <c r="R7749" i="38"/>
  <c r="Q7749" i="38"/>
  <c r="S7749" i="38"/>
  <c r="O7749" i="38"/>
  <c r="P7749" i="38"/>
  <c r="N7749" i="38"/>
  <c r="M7751" i="38"/>
  <c r="R7750" i="38"/>
  <c r="Q7750" i="38"/>
  <c r="S7750" i="38"/>
  <c r="T7750" i="38"/>
  <c r="O7750" i="38"/>
  <c r="P7750" i="38"/>
  <c r="N7750" i="38"/>
  <c r="Q7751" i="38"/>
  <c r="R7751" i="38"/>
  <c r="S7751" i="38"/>
  <c r="M7752" i="38"/>
  <c r="T7751" i="38"/>
  <c r="O7751" i="38"/>
  <c r="P7751" i="38"/>
  <c r="N7751" i="38"/>
  <c r="Q7752" i="38"/>
  <c r="T7752" i="38"/>
  <c r="S7752" i="38"/>
  <c r="M7753" i="38"/>
  <c r="R7752" i="38"/>
  <c r="O7752" i="38"/>
  <c r="P7752" i="38"/>
  <c r="N7752" i="38"/>
  <c r="T7753" i="38"/>
  <c r="S7753" i="38"/>
  <c r="R7753" i="38"/>
  <c r="M7754" i="38"/>
  <c r="Q7753" i="38"/>
  <c r="O7753" i="38"/>
  <c r="P7753" i="38"/>
  <c r="N7753" i="38"/>
  <c r="T7754" i="38"/>
  <c r="Q7754" i="38"/>
  <c r="M7755" i="38"/>
  <c r="S7754" i="38"/>
  <c r="R7754" i="38"/>
  <c r="O7754" i="38"/>
  <c r="P7754" i="38"/>
  <c r="N7754" i="38"/>
  <c r="N7755" i="38"/>
  <c r="R7755" i="38"/>
  <c r="T7755" i="38"/>
  <c r="M7756" i="38"/>
  <c r="S7755" i="38"/>
  <c r="Q7755" i="38"/>
  <c r="O7755" i="38"/>
  <c r="P7755" i="38"/>
  <c r="Q7756" i="38"/>
  <c r="M7757" i="38"/>
  <c r="T7756" i="38"/>
  <c r="S7756" i="38"/>
  <c r="R7756" i="38"/>
  <c r="O7756" i="38"/>
  <c r="P7756" i="38"/>
  <c r="N7756" i="38"/>
  <c r="N7757" i="38"/>
  <c r="M7758" i="38"/>
  <c r="R7757" i="38"/>
  <c r="T7757" i="38"/>
  <c r="S7757" i="38"/>
  <c r="Q7757" i="38"/>
  <c r="O7757" i="38"/>
  <c r="P7757" i="38"/>
  <c r="S7758" i="38"/>
  <c r="T7758" i="38"/>
  <c r="Q7758" i="38"/>
  <c r="M7759" i="38"/>
  <c r="R7758" i="38"/>
  <c r="O7758" i="38"/>
  <c r="P7758" i="38"/>
  <c r="N7758" i="38"/>
  <c r="Q7759" i="38"/>
  <c r="M7760" i="38"/>
  <c r="T7759" i="38"/>
  <c r="S7759" i="38"/>
  <c r="R7759" i="38"/>
  <c r="O7759" i="38"/>
  <c r="P7759" i="38"/>
  <c r="N7759" i="38"/>
  <c r="N7760" i="38"/>
  <c r="S7760" i="38"/>
  <c r="T7760" i="38"/>
  <c r="R7760" i="38"/>
  <c r="M7761" i="38"/>
  <c r="Q7760" i="38"/>
  <c r="O7760" i="38"/>
  <c r="P7760" i="38"/>
  <c r="M7762" i="38"/>
  <c r="R7761" i="38"/>
  <c r="T7761" i="38"/>
  <c r="S7761" i="38"/>
  <c r="Q7761" i="38"/>
  <c r="O7761" i="38"/>
  <c r="P7761" i="38"/>
  <c r="N7761" i="38"/>
  <c r="N7762" i="38"/>
  <c r="T7762" i="38"/>
  <c r="Q7762" i="38"/>
  <c r="S7762" i="38"/>
  <c r="M7763" i="38"/>
  <c r="R7762" i="38"/>
  <c r="O7762" i="38"/>
  <c r="P7762" i="38"/>
  <c r="T7763" i="38"/>
  <c r="S7763" i="38"/>
  <c r="R7763" i="38"/>
  <c r="Q7763" i="38"/>
  <c r="M7764" i="38"/>
  <c r="O7763" i="38"/>
  <c r="P7763" i="38"/>
  <c r="N7763" i="38"/>
  <c r="R7764" i="38"/>
  <c r="S7764" i="38"/>
  <c r="Q7764" i="38"/>
  <c r="M7765" i="38"/>
  <c r="T7764" i="38"/>
  <c r="O7764" i="38"/>
  <c r="P7764" i="38"/>
  <c r="N7764" i="38"/>
  <c r="N7765" i="38"/>
  <c r="T7765" i="38"/>
  <c r="S7765" i="38"/>
  <c r="R7765" i="38"/>
  <c r="M7766" i="38"/>
  <c r="Q7765" i="38"/>
  <c r="O7765" i="38"/>
  <c r="P7765" i="38"/>
  <c r="R7766" i="38"/>
  <c r="T7766" i="38"/>
  <c r="S7766" i="38"/>
  <c r="Q7766" i="38"/>
  <c r="M7767" i="38"/>
  <c r="O7766" i="38"/>
  <c r="P7766" i="38"/>
  <c r="N7766" i="38"/>
  <c r="N7767" i="38"/>
  <c r="T7767" i="38"/>
  <c r="Q7767" i="38"/>
  <c r="S7767" i="38"/>
  <c r="R7767" i="38"/>
  <c r="M7768" i="38"/>
  <c r="O7767" i="38"/>
  <c r="P7767" i="38"/>
  <c r="M7769" i="38"/>
  <c r="Q7768" i="38"/>
  <c r="S7768" i="38"/>
  <c r="R7768" i="38"/>
  <c r="T7768" i="38"/>
  <c r="O7768" i="38"/>
  <c r="P7768" i="38"/>
  <c r="N7768" i="38"/>
  <c r="N7769" i="38"/>
  <c r="Q7769" i="38"/>
  <c r="T7769" i="38"/>
  <c r="S7769" i="38"/>
  <c r="M7770" i="38"/>
  <c r="R7769" i="38"/>
  <c r="O7769" i="38"/>
  <c r="P7769" i="38"/>
  <c r="T7770" i="38"/>
  <c r="Q7770" i="38"/>
  <c r="S7770" i="38"/>
  <c r="M7771" i="38"/>
  <c r="R7770" i="38"/>
  <c r="O7770" i="38"/>
  <c r="P7770" i="38"/>
  <c r="N7770" i="38"/>
  <c r="N7771" i="38"/>
  <c r="R7771" i="38"/>
  <c r="S7771" i="38"/>
  <c r="M7772" i="38"/>
  <c r="Q7771" i="38"/>
  <c r="T7771" i="38"/>
  <c r="O7771" i="38"/>
  <c r="P7771" i="38"/>
  <c r="S7772" i="38"/>
  <c r="M7773" i="38"/>
  <c r="R7772" i="38"/>
  <c r="T7772" i="38"/>
  <c r="Q7772" i="38"/>
  <c r="O7772" i="38"/>
  <c r="P7772" i="38"/>
  <c r="N7772" i="38"/>
  <c r="N7773" i="38"/>
  <c r="M7774" i="38"/>
  <c r="R7773" i="38"/>
  <c r="T7773" i="38"/>
  <c r="S7773" i="38"/>
  <c r="Q7773" i="38"/>
  <c r="O7773" i="38"/>
  <c r="P7773" i="38"/>
  <c r="R7774" i="38"/>
  <c r="Q7774" i="38"/>
  <c r="T7774" i="38"/>
  <c r="S7774" i="38"/>
  <c r="M7775" i="38"/>
  <c r="O7774" i="38"/>
  <c r="N7774" i="38"/>
  <c r="P7774" i="38"/>
  <c r="N7775" i="38"/>
  <c r="R7775" i="38"/>
  <c r="M7776" i="38"/>
  <c r="Q7775" i="38"/>
  <c r="T7775" i="38"/>
  <c r="S7775" i="38"/>
  <c r="O7775" i="38"/>
  <c r="P7775" i="38"/>
  <c r="M7777" i="38"/>
  <c r="Q7776" i="38"/>
  <c r="S7776" i="38"/>
  <c r="R7776" i="38"/>
  <c r="T7776" i="38"/>
  <c r="O7776" i="38"/>
  <c r="P7776" i="38"/>
  <c r="N7776" i="38"/>
  <c r="N7777" i="38"/>
  <c r="R7777" i="38"/>
  <c r="Q7777" i="38"/>
  <c r="M7778" i="38"/>
  <c r="T7777" i="38"/>
  <c r="S7777" i="38"/>
  <c r="O7777" i="38"/>
  <c r="P7777" i="38"/>
  <c r="M7779" i="38"/>
  <c r="S7778" i="38"/>
  <c r="R7778" i="38"/>
  <c r="Q7778" i="38"/>
  <c r="T7778" i="38"/>
  <c r="O7778" i="38"/>
  <c r="P7778" i="38"/>
  <c r="N7778" i="38"/>
  <c r="N7779" i="38"/>
  <c r="T7779" i="38"/>
  <c r="S7779" i="38"/>
  <c r="Q7779" i="38"/>
  <c r="R7779" i="38"/>
  <c r="M7780" i="38"/>
  <c r="O7779" i="38"/>
  <c r="P7779" i="38"/>
  <c r="T7780" i="38"/>
  <c r="R7780" i="38"/>
  <c r="Q7780" i="38"/>
  <c r="S7780" i="38"/>
  <c r="M7781" i="38"/>
  <c r="O7780" i="38"/>
  <c r="P7780" i="38"/>
  <c r="N7780" i="38"/>
  <c r="M7782" i="38"/>
  <c r="R7781" i="38"/>
  <c r="S7781" i="38"/>
  <c r="Q7781" i="38"/>
  <c r="T7781" i="38"/>
  <c r="O7781" i="38"/>
  <c r="P7781" i="38"/>
  <c r="N7781" i="38"/>
  <c r="T7782" i="38"/>
  <c r="S7782" i="38"/>
  <c r="M7783" i="38"/>
  <c r="Q7782" i="38"/>
  <c r="R7782" i="38"/>
  <c r="O7782" i="38"/>
  <c r="N7782" i="38"/>
  <c r="P7782" i="38"/>
  <c r="Q7783" i="38"/>
  <c r="R7783" i="38"/>
  <c r="S7783" i="38"/>
  <c r="T7783" i="38"/>
  <c r="M7784" i="38"/>
  <c r="O7783" i="38"/>
  <c r="P7783" i="38"/>
  <c r="N7783" i="38"/>
  <c r="R7784" i="38"/>
  <c r="Q7784" i="38"/>
  <c r="T7784" i="38"/>
  <c r="S7784" i="38"/>
  <c r="M7785" i="38"/>
  <c r="O7784" i="38"/>
  <c r="P7784" i="38"/>
  <c r="N7784" i="38"/>
  <c r="M7786" i="38"/>
  <c r="T7785" i="38"/>
  <c r="S7785" i="38"/>
  <c r="Q7785" i="38"/>
  <c r="R7785" i="38"/>
  <c r="O7785" i="38"/>
  <c r="P7785" i="38"/>
  <c r="N7785" i="38"/>
  <c r="T7786" i="38"/>
  <c r="R7786" i="38"/>
  <c r="M7787" i="38"/>
  <c r="S7786" i="38"/>
  <c r="Q7786" i="38"/>
  <c r="O7786" i="38"/>
  <c r="P7786" i="38"/>
  <c r="N7786" i="38"/>
  <c r="S7787" i="38"/>
  <c r="Q7787" i="38"/>
  <c r="R7787" i="38"/>
  <c r="M7788" i="38"/>
  <c r="T7787" i="38"/>
  <c r="O7787" i="38"/>
  <c r="P7787" i="38"/>
  <c r="N7787" i="38"/>
  <c r="M7789" i="38"/>
  <c r="T7788" i="38"/>
  <c r="Q7788" i="38"/>
  <c r="S7788" i="38"/>
  <c r="R7788" i="38"/>
  <c r="O7788" i="38"/>
  <c r="P7788" i="38"/>
  <c r="N7788" i="38"/>
  <c r="S7789" i="38"/>
  <c r="T7789" i="38"/>
  <c r="Q7789" i="38"/>
  <c r="M7790" i="38"/>
  <c r="R7789" i="38"/>
  <c r="O7789" i="38"/>
  <c r="P7789" i="38"/>
  <c r="N7789" i="38"/>
  <c r="Q7790" i="38"/>
  <c r="T7790" i="38"/>
  <c r="S7790" i="38"/>
  <c r="R7790" i="38"/>
  <c r="M7791" i="38"/>
  <c r="O7790" i="38"/>
  <c r="N7790" i="38"/>
  <c r="P7790" i="38"/>
  <c r="S7791" i="38"/>
  <c r="M7792" i="38"/>
  <c r="Q7791" i="38"/>
  <c r="T7791" i="38"/>
  <c r="R7791" i="38"/>
  <c r="O7791" i="38"/>
  <c r="P7791" i="38"/>
  <c r="N7791" i="38"/>
  <c r="R7792" i="38"/>
  <c r="Q7792" i="38"/>
  <c r="M7793" i="38"/>
  <c r="T7792" i="38"/>
  <c r="S7792" i="38"/>
  <c r="O7792" i="38"/>
  <c r="P7792" i="38"/>
  <c r="N7792" i="38"/>
  <c r="Q7793" i="38"/>
  <c r="R7793" i="38"/>
  <c r="S7793" i="38"/>
  <c r="T7793" i="38"/>
  <c r="M7794" i="38"/>
  <c r="O7793" i="38"/>
  <c r="P7793" i="38"/>
  <c r="N7793" i="38"/>
  <c r="T7794" i="38"/>
  <c r="M7795" i="38"/>
  <c r="R7794" i="38"/>
  <c r="Q7794" i="38"/>
  <c r="S7794" i="38"/>
  <c r="O7794" i="38"/>
  <c r="P7794" i="38"/>
  <c r="N7794" i="38"/>
  <c r="N7795" i="38"/>
  <c r="M7796" i="38"/>
  <c r="R7795" i="38"/>
  <c r="T7795" i="38"/>
  <c r="Q7795" i="38"/>
  <c r="S7795" i="38"/>
  <c r="O7795" i="38"/>
  <c r="P7795" i="38"/>
  <c r="Q7796" i="38"/>
  <c r="S7796" i="38"/>
  <c r="T7796" i="38"/>
  <c r="R7796" i="38"/>
  <c r="M7797" i="38"/>
  <c r="O7796" i="38"/>
  <c r="N7796" i="38"/>
  <c r="P7796" i="38"/>
  <c r="N7797" i="38"/>
  <c r="Q7797" i="38"/>
  <c r="T7797" i="38"/>
  <c r="M7798" i="38"/>
  <c r="S7797" i="38"/>
  <c r="R7797" i="38"/>
  <c r="O7797" i="38"/>
  <c r="P7797" i="38"/>
  <c r="T7798" i="38"/>
  <c r="M7799" i="38"/>
  <c r="S7798" i="38"/>
  <c r="R7798" i="38"/>
  <c r="Q7798" i="38"/>
  <c r="O7798" i="38"/>
  <c r="P7798" i="38"/>
  <c r="N7798" i="38"/>
  <c r="N7799" i="38"/>
  <c r="T7799" i="38"/>
  <c r="R7799" i="38"/>
  <c r="M7800" i="38"/>
  <c r="Q7799" i="38"/>
  <c r="S7799" i="38"/>
  <c r="O7799" i="38"/>
  <c r="P7799" i="38"/>
  <c r="S7800" i="38"/>
  <c r="M7801" i="38"/>
  <c r="Q7800" i="38"/>
  <c r="R7800" i="38"/>
  <c r="T7800" i="38"/>
  <c r="O7800" i="38"/>
  <c r="P7800" i="38"/>
  <c r="N7800" i="38"/>
  <c r="S7801" i="38"/>
  <c r="R7801" i="38"/>
  <c r="T7801" i="38"/>
  <c r="M7802" i="38"/>
  <c r="Q7801" i="38"/>
  <c r="O7801" i="38"/>
  <c r="P7801" i="38"/>
  <c r="N7801" i="38"/>
  <c r="T7802" i="38"/>
  <c r="M7803" i="38"/>
  <c r="S7802" i="38"/>
  <c r="Q7802" i="38"/>
  <c r="R7802" i="38"/>
  <c r="O7802" i="38"/>
  <c r="P7802" i="38"/>
  <c r="N7802" i="38"/>
  <c r="N7803" i="38"/>
  <c r="S7803" i="38"/>
  <c r="M7804" i="38"/>
  <c r="Q7803" i="38"/>
  <c r="R7803" i="38"/>
  <c r="T7803" i="38"/>
  <c r="O7803" i="38"/>
  <c r="P7803" i="38"/>
  <c r="Q7804" i="38"/>
  <c r="T7804" i="38"/>
  <c r="R7804" i="38"/>
  <c r="M7805" i="38"/>
  <c r="S7804" i="38"/>
  <c r="O7804" i="38"/>
  <c r="P7804" i="38"/>
  <c r="N7804" i="38"/>
  <c r="N7805" i="38"/>
  <c r="M7806" i="38"/>
  <c r="T7805" i="38"/>
  <c r="S7805" i="38"/>
  <c r="Q7805" i="38"/>
  <c r="R7805" i="38"/>
  <c r="O7805" i="38"/>
  <c r="P7805" i="38"/>
  <c r="M7807" i="38"/>
  <c r="Q7806" i="38"/>
  <c r="R7806" i="38"/>
  <c r="T7806" i="38"/>
  <c r="S7806" i="38"/>
  <c r="O7806" i="38"/>
  <c r="P7806" i="38"/>
  <c r="N7806" i="38"/>
  <c r="N7807" i="38"/>
  <c r="T7807" i="38"/>
  <c r="R7807" i="38"/>
  <c r="Q7807" i="38"/>
  <c r="S7807" i="38"/>
  <c r="M7808" i="38"/>
  <c r="O7807" i="38"/>
  <c r="P7807" i="38"/>
  <c r="T7808" i="38"/>
  <c r="Q7808" i="38"/>
  <c r="M7809" i="38"/>
  <c r="R7808" i="38"/>
  <c r="S7808" i="38"/>
  <c r="O7808" i="38"/>
  <c r="P7808" i="38"/>
  <c r="N7808" i="38"/>
  <c r="N7809" i="38"/>
  <c r="R7809" i="38"/>
  <c r="Q7809" i="38"/>
  <c r="S7809" i="38"/>
  <c r="M7810" i="38"/>
  <c r="T7809" i="38"/>
  <c r="O7809" i="38"/>
  <c r="P7809" i="38"/>
  <c r="M7811" i="38"/>
  <c r="T7810" i="38"/>
  <c r="R7810" i="38"/>
  <c r="S7810" i="38"/>
  <c r="Q7810" i="38"/>
  <c r="O7810" i="38"/>
  <c r="P7810" i="38"/>
  <c r="N7810" i="38"/>
  <c r="S7811" i="38"/>
  <c r="M7812" i="38"/>
  <c r="R7811" i="38"/>
  <c r="T7811" i="38"/>
  <c r="Q7811" i="38"/>
  <c r="O7811" i="38"/>
  <c r="P7811" i="38"/>
  <c r="N7811" i="38"/>
  <c r="N7812" i="38"/>
  <c r="R7812" i="38"/>
  <c r="S7812" i="38"/>
  <c r="Q7812" i="38"/>
  <c r="M7813" i="38"/>
  <c r="T7812" i="38"/>
  <c r="O7812" i="38"/>
  <c r="P7812" i="38"/>
  <c r="R7813" i="38"/>
  <c r="S7813" i="38"/>
  <c r="Q7813" i="38"/>
  <c r="T7813" i="38"/>
  <c r="M7814" i="38"/>
  <c r="O7813" i="38"/>
  <c r="P7813" i="38"/>
  <c r="N7813" i="38"/>
  <c r="N7814" i="38"/>
  <c r="R7814" i="38"/>
  <c r="Q7814" i="38"/>
  <c r="T7814" i="38"/>
  <c r="M7815" i="38"/>
  <c r="S7814" i="38"/>
  <c r="O7814" i="38"/>
  <c r="P7814" i="38"/>
  <c r="M7816" i="38"/>
  <c r="T7815" i="38"/>
  <c r="Q7815" i="38"/>
  <c r="S7815" i="38"/>
  <c r="R7815" i="38"/>
  <c r="O7815" i="38"/>
  <c r="P7815" i="38"/>
  <c r="N7815" i="38"/>
  <c r="N7816" i="38"/>
  <c r="T7816" i="38"/>
  <c r="M7817" i="38"/>
  <c r="Q7816" i="38"/>
  <c r="R7816" i="38"/>
  <c r="S7816" i="38"/>
  <c r="O7816" i="38"/>
  <c r="P7816" i="38"/>
  <c r="S7817" i="38"/>
  <c r="M7818" i="38"/>
  <c r="T7817" i="38"/>
  <c r="R7817" i="38"/>
  <c r="Q7817" i="38"/>
  <c r="O7817" i="38"/>
  <c r="N7817" i="38"/>
  <c r="P7817" i="38"/>
  <c r="N7818" i="38"/>
  <c r="Q7818" i="38"/>
  <c r="T7818" i="38"/>
  <c r="M7819" i="38"/>
  <c r="R7818" i="38"/>
  <c r="S7818" i="38"/>
  <c r="O7818" i="38"/>
  <c r="P7818" i="38"/>
  <c r="M7820" i="38"/>
  <c r="T7819" i="38"/>
  <c r="R7819" i="38"/>
  <c r="S7819" i="38"/>
  <c r="Q7819" i="38"/>
  <c r="O7819" i="38"/>
  <c r="P7819" i="38"/>
  <c r="N7819" i="38"/>
  <c r="N7820" i="38"/>
  <c r="Q7820" i="38"/>
  <c r="R7820" i="38"/>
  <c r="T7820" i="38"/>
  <c r="S7820" i="38"/>
  <c r="M7821" i="38"/>
  <c r="O7820" i="38"/>
  <c r="P7820" i="38"/>
  <c r="T7821" i="38"/>
  <c r="R7821" i="38"/>
  <c r="Q7821" i="38"/>
  <c r="S7821" i="38"/>
  <c r="M7822" i="38"/>
  <c r="O7821" i="38"/>
  <c r="N7821" i="38"/>
  <c r="Q7822" i="38"/>
  <c r="T7822" i="38"/>
  <c r="S7822" i="38"/>
  <c r="M7823" i="38"/>
  <c r="R7822" i="38"/>
  <c r="O7822" i="38"/>
  <c r="P7822" i="38"/>
  <c r="N7822" i="38"/>
  <c r="P7821" i="38"/>
  <c r="T7823" i="38"/>
  <c r="M7824" i="38"/>
  <c r="S7823" i="38"/>
  <c r="Q7823" i="38"/>
  <c r="R7823" i="38"/>
  <c r="O7823" i="38"/>
  <c r="P7823" i="38"/>
  <c r="N7823" i="38"/>
  <c r="S7824" i="38"/>
  <c r="M7825" i="38"/>
  <c r="T7824" i="38"/>
  <c r="R7824" i="38"/>
  <c r="Q7824" i="38"/>
  <c r="O7824" i="38"/>
  <c r="P7824" i="38"/>
  <c r="N7824" i="38"/>
  <c r="S7825" i="38"/>
  <c r="Q7825" i="38"/>
  <c r="T7825" i="38"/>
  <c r="M7826" i="38"/>
  <c r="R7825" i="38"/>
  <c r="O7825" i="38"/>
  <c r="P7825" i="38"/>
  <c r="N7825" i="38"/>
  <c r="Q7826" i="38"/>
  <c r="R7826" i="38"/>
  <c r="T7826" i="38"/>
  <c r="S7826" i="38"/>
  <c r="M7827" i="38"/>
  <c r="O7826" i="38"/>
  <c r="P7826" i="38"/>
  <c r="N7826" i="38"/>
  <c r="S7827" i="38"/>
  <c r="R7827" i="38"/>
  <c r="Q7827" i="38"/>
  <c r="M7828" i="38"/>
  <c r="T7827" i="38"/>
  <c r="O7827" i="38"/>
  <c r="N7827" i="38"/>
  <c r="P7827" i="38"/>
  <c r="T7828" i="38"/>
  <c r="M7829" i="38"/>
  <c r="Q7828" i="38"/>
  <c r="S7828" i="38"/>
  <c r="R7828" i="38"/>
  <c r="O7828" i="38"/>
  <c r="N7828" i="38"/>
  <c r="P7828" i="38"/>
  <c r="Q7829" i="38"/>
  <c r="T7829" i="38"/>
  <c r="R7829" i="38"/>
  <c r="S7829" i="38"/>
  <c r="M7830" i="38"/>
  <c r="O7829" i="38"/>
  <c r="N7829" i="38"/>
  <c r="S7830" i="38"/>
  <c r="R7830" i="38"/>
  <c r="Q7830" i="38"/>
  <c r="M7831" i="38"/>
  <c r="T7830" i="38"/>
  <c r="O7830" i="38"/>
  <c r="N7830" i="38"/>
  <c r="P7830" i="38"/>
  <c r="P7829" i="38"/>
  <c r="S7831" i="38"/>
  <c r="T7831" i="38"/>
  <c r="M7832" i="38"/>
  <c r="Q7831" i="38"/>
  <c r="R7831" i="38"/>
  <c r="O7831" i="38"/>
  <c r="N7831" i="38"/>
  <c r="P7831" i="38"/>
  <c r="Q7832" i="38"/>
  <c r="T7832" i="38"/>
  <c r="M7833" i="38"/>
  <c r="S7832" i="38"/>
  <c r="R7832" i="38"/>
  <c r="O7832" i="38"/>
  <c r="N7832" i="38"/>
  <c r="T7833" i="38"/>
  <c r="M7834" i="38"/>
  <c r="S7833" i="38"/>
  <c r="R7833" i="38"/>
  <c r="Q7833" i="38"/>
  <c r="O7833" i="38"/>
  <c r="N7833" i="38"/>
  <c r="P7833" i="38"/>
  <c r="P7832" i="38"/>
  <c r="S7834" i="38"/>
  <c r="M7835" i="38"/>
  <c r="Q7834" i="38"/>
  <c r="R7834" i="38"/>
  <c r="T7834" i="38"/>
  <c r="O7834" i="38"/>
  <c r="N7834" i="38"/>
  <c r="P7834" i="38"/>
  <c r="M7836" i="38"/>
  <c r="T7835" i="38"/>
  <c r="S7835" i="38"/>
  <c r="Q7835" i="38"/>
  <c r="R7835" i="38"/>
  <c r="O7835" i="38"/>
  <c r="P7835" i="38"/>
  <c r="N7835" i="38"/>
  <c r="M7837" i="38"/>
  <c r="Q7836" i="38"/>
  <c r="S7836" i="38"/>
  <c r="T7836" i="38"/>
  <c r="R7836" i="38"/>
  <c r="O7836" i="38"/>
  <c r="P7836" i="38"/>
  <c r="N7836" i="38"/>
  <c r="M7838" i="38"/>
  <c r="T7837" i="38"/>
  <c r="Q7837" i="38"/>
  <c r="R7837" i="38"/>
  <c r="S7837" i="38"/>
  <c r="O7837" i="38"/>
  <c r="P7837" i="38"/>
  <c r="N7837" i="38"/>
  <c r="R7838" i="38"/>
  <c r="T7838" i="38"/>
  <c r="M7839" i="38"/>
  <c r="S7838" i="38"/>
  <c r="Q7838" i="38"/>
  <c r="O7838" i="38"/>
  <c r="P7838" i="38"/>
  <c r="N7838" i="38"/>
  <c r="S7839" i="38"/>
  <c r="Q7839" i="38"/>
  <c r="M7840" i="38"/>
  <c r="T7839" i="38"/>
  <c r="R7839" i="38"/>
  <c r="O7839" i="38"/>
  <c r="P7839" i="38"/>
  <c r="N7839" i="38"/>
  <c r="R7840" i="38"/>
  <c r="Q7840" i="38"/>
  <c r="S7840" i="38"/>
  <c r="M7841" i="38"/>
  <c r="T7840" i="38"/>
  <c r="O7840" i="38"/>
  <c r="P7840" i="38"/>
  <c r="N7840" i="38"/>
  <c r="M7842" i="38"/>
  <c r="S7841" i="38"/>
  <c r="Q7841" i="38"/>
  <c r="T7841" i="38"/>
  <c r="R7841" i="38"/>
  <c r="O7841" i="38"/>
  <c r="P7841" i="38"/>
  <c r="N7841" i="38"/>
  <c r="N7842" i="38"/>
  <c r="T7842" i="38"/>
  <c r="Q7842" i="38"/>
  <c r="M7843" i="38"/>
  <c r="S7842" i="38"/>
  <c r="R7842" i="38"/>
  <c r="O7842" i="38"/>
  <c r="P7842" i="38"/>
  <c r="Q7843" i="38"/>
  <c r="R7843" i="38"/>
  <c r="T7843" i="38"/>
  <c r="M7844" i="38"/>
  <c r="S7843" i="38"/>
  <c r="O7843" i="38"/>
  <c r="P7843" i="38"/>
  <c r="N7843" i="38"/>
  <c r="T7844" i="38"/>
  <c r="M7845" i="38"/>
  <c r="S7844" i="38"/>
  <c r="Q7844" i="38"/>
  <c r="R7844" i="38"/>
  <c r="O7844" i="38"/>
  <c r="P7844" i="38"/>
  <c r="N7844" i="38"/>
  <c r="S7845" i="38"/>
  <c r="T7845" i="38"/>
  <c r="Q7845" i="38"/>
  <c r="M7846" i="38"/>
  <c r="R7845" i="38"/>
  <c r="O7845" i="38"/>
  <c r="P7845" i="38"/>
  <c r="N7845" i="38"/>
  <c r="T7846" i="38"/>
  <c r="M7847" i="38"/>
  <c r="S7846" i="38"/>
  <c r="Q7846" i="38"/>
  <c r="R7846" i="38"/>
  <c r="O7846" i="38"/>
  <c r="P7846" i="38"/>
  <c r="N7846" i="38"/>
  <c r="S7847" i="38"/>
  <c r="T7847" i="38"/>
  <c r="Q7847" i="38"/>
  <c r="M7848" i="38"/>
  <c r="R7847" i="38"/>
  <c r="O7847" i="38"/>
  <c r="P7847" i="38"/>
  <c r="N7847" i="38"/>
  <c r="R7848" i="38"/>
  <c r="S7848" i="38"/>
  <c r="Q7848" i="38"/>
  <c r="T7848" i="38"/>
  <c r="M7849" i="38"/>
  <c r="O7848" i="38"/>
  <c r="P7848" i="38"/>
  <c r="N7848" i="38"/>
  <c r="S7849" i="38"/>
  <c r="R7849" i="38"/>
  <c r="M7850" i="38"/>
  <c r="T7849" i="38"/>
  <c r="Q7849" i="38"/>
  <c r="O7849" i="38"/>
  <c r="P7849" i="38"/>
  <c r="N7849" i="38"/>
  <c r="M7851" i="38"/>
  <c r="S7850" i="38"/>
  <c r="T7850" i="38"/>
  <c r="Q7850" i="38"/>
  <c r="R7850" i="38"/>
  <c r="O7850" i="38"/>
  <c r="P7850" i="38"/>
  <c r="N7850" i="38"/>
  <c r="T7851" i="38"/>
  <c r="Q7851" i="38"/>
  <c r="M7852" i="38"/>
  <c r="R7851" i="38"/>
  <c r="S7851" i="38"/>
  <c r="O7851" i="38"/>
  <c r="P7851" i="38"/>
  <c r="N7851" i="38"/>
  <c r="N7852" i="38"/>
  <c r="S7852" i="38"/>
  <c r="M7853" i="38"/>
  <c r="Q7852" i="38"/>
  <c r="T7852" i="38"/>
  <c r="R7852" i="38"/>
  <c r="O7852" i="38"/>
  <c r="P7852" i="38"/>
  <c r="M7854" i="38"/>
  <c r="Q7853" i="38"/>
  <c r="T7853" i="38"/>
  <c r="S7853" i="38"/>
  <c r="R7853" i="38"/>
  <c r="O7853" i="38"/>
  <c r="P7853" i="38"/>
  <c r="N7853" i="38"/>
  <c r="N7854" i="38"/>
  <c r="S7854" i="38"/>
  <c r="M7855" i="38"/>
  <c r="Q7854" i="38"/>
  <c r="R7854" i="38"/>
  <c r="T7854" i="38"/>
  <c r="O7854" i="38"/>
  <c r="P7854" i="38"/>
  <c r="Q7855" i="38"/>
  <c r="S7855" i="38"/>
  <c r="T7855" i="38"/>
  <c r="M7856" i="38"/>
  <c r="R7855" i="38"/>
  <c r="O7855" i="38"/>
  <c r="P7855" i="38"/>
  <c r="N7855" i="38"/>
  <c r="T7856" i="38"/>
  <c r="M7857" i="38"/>
  <c r="Q7856" i="38"/>
  <c r="R7856" i="38"/>
  <c r="S7856" i="38"/>
  <c r="O7856" i="38"/>
  <c r="N7856" i="38"/>
  <c r="P7856" i="38"/>
  <c r="Q7857" i="38"/>
  <c r="S7857" i="38"/>
  <c r="M7858" i="38"/>
  <c r="T7857" i="38"/>
  <c r="R7857" i="38"/>
  <c r="O7857" i="38"/>
  <c r="P7857" i="38"/>
  <c r="N7857" i="38"/>
  <c r="Q7858" i="38"/>
  <c r="R7858" i="38"/>
  <c r="T7858" i="38"/>
  <c r="M7859" i="38"/>
  <c r="S7858" i="38"/>
  <c r="O7858" i="38"/>
  <c r="P7858" i="38"/>
  <c r="N7858" i="38"/>
  <c r="Q7859" i="38"/>
  <c r="M7860" i="38"/>
  <c r="T7859" i="38"/>
  <c r="S7859" i="38"/>
  <c r="R7859" i="38"/>
  <c r="O7859" i="38"/>
  <c r="P7859" i="38"/>
  <c r="N7859" i="38"/>
  <c r="N7860" i="38"/>
  <c r="M7861" i="38"/>
  <c r="T7860" i="38"/>
  <c r="R7860" i="38"/>
  <c r="Q7860" i="38"/>
  <c r="S7860" i="38"/>
  <c r="O7860" i="38"/>
  <c r="P7860" i="38"/>
  <c r="R7861" i="38"/>
  <c r="M7862" i="38"/>
  <c r="Q7861" i="38"/>
  <c r="T7861" i="38"/>
  <c r="S7861" i="38"/>
  <c r="O7861" i="38"/>
  <c r="P7861" i="38"/>
  <c r="N7861" i="38"/>
  <c r="N7862" i="38"/>
  <c r="M7863" i="38"/>
  <c r="T7862" i="38"/>
  <c r="R7862" i="38"/>
  <c r="Q7862" i="38"/>
  <c r="S7862" i="38"/>
  <c r="O7862" i="38"/>
  <c r="P7862" i="38"/>
  <c r="N7863" i="38"/>
  <c r="M7864" i="38"/>
  <c r="Q7863" i="38"/>
  <c r="R7863" i="38"/>
  <c r="T7863" i="38"/>
  <c r="S7863" i="38"/>
  <c r="O7863" i="38"/>
  <c r="P7863" i="38"/>
  <c r="S7864" i="38"/>
  <c r="Q7864" i="38"/>
  <c r="R7864" i="38"/>
  <c r="T7864" i="38"/>
  <c r="M7865" i="38"/>
  <c r="O7864" i="38"/>
  <c r="P7864" i="38"/>
  <c r="N7864" i="38"/>
  <c r="N7865" i="38"/>
  <c r="T7865" i="38"/>
  <c r="R7865" i="38"/>
  <c r="S7865" i="38"/>
  <c r="Q7865" i="38"/>
  <c r="M7866" i="38"/>
  <c r="O7865" i="38"/>
  <c r="P7865" i="38"/>
  <c r="M7867" i="38"/>
  <c r="S7866" i="38"/>
  <c r="Q7866" i="38"/>
  <c r="T7866" i="38"/>
  <c r="R7866" i="38"/>
  <c r="O7866" i="38"/>
  <c r="P7866" i="38"/>
  <c r="N7866" i="38"/>
  <c r="T7867" i="38"/>
  <c r="M7868" i="38"/>
  <c r="S7867" i="38"/>
  <c r="Q7867" i="38"/>
  <c r="R7867" i="38"/>
  <c r="O7867" i="38"/>
  <c r="P7867" i="38"/>
  <c r="N7867" i="38"/>
  <c r="Q7868" i="38"/>
  <c r="R7868" i="38"/>
  <c r="M7869" i="38"/>
  <c r="T7868" i="38"/>
  <c r="S7868" i="38"/>
  <c r="O7868" i="38"/>
  <c r="P7868" i="38"/>
  <c r="N7868" i="38"/>
  <c r="T7869" i="38"/>
  <c r="Q7869" i="38"/>
  <c r="S7869" i="38"/>
  <c r="M7870" i="38"/>
  <c r="R7869" i="38"/>
  <c r="O7869" i="38"/>
  <c r="P7869" i="38"/>
  <c r="N7869" i="38"/>
  <c r="R7870" i="38"/>
  <c r="T7870" i="38"/>
  <c r="Q7870" i="38"/>
  <c r="S7870" i="38"/>
  <c r="M7871" i="38"/>
  <c r="O7870" i="38"/>
  <c r="P7870" i="38"/>
  <c r="N7870" i="38"/>
  <c r="R7871" i="38"/>
  <c r="T7871" i="38"/>
  <c r="M7872" i="38"/>
  <c r="Q7871" i="38"/>
  <c r="S7871" i="38"/>
  <c r="O7871" i="38"/>
  <c r="P7871" i="38"/>
  <c r="N7871" i="38"/>
  <c r="Q7872" i="38"/>
  <c r="R7872" i="38"/>
  <c r="T7872" i="38"/>
  <c r="M7873" i="38"/>
  <c r="S7872" i="38"/>
  <c r="O7872" i="38"/>
  <c r="P7872" i="38"/>
  <c r="N7872" i="38"/>
  <c r="S7873" i="38"/>
  <c r="M7874" i="38"/>
  <c r="Q7873" i="38"/>
  <c r="R7873" i="38"/>
  <c r="T7873" i="38"/>
  <c r="O7873" i="38"/>
  <c r="P7873" i="38"/>
  <c r="N7873" i="38"/>
  <c r="Q7874" i="38"/>
  <c r="M7875" i="38"/>
  <c r="R7874" i="38"/>
  <c r="S7874" i="38"/>
  <c r="T7874" i="38"/>
  <c r="O7874" i="38"/>
  <c r="P7874" i="38"/>
  <c r="N7874" i="38"/>
  <c r="M7876" i="38"/>
  <c r="Q7875" i="38"/>
  <c r="S7875" i="38"/>
  <c r="R7875" i="38"/>
  <c r="T7875" i="38"/>
  <c r="O7875" i="38"/>
  <c r="P7875" i="38"/>
  <c r="N7875" i="38"/>
  <c r="S7876" i="38"/>
  <c r="T7876" i="38"/>
  <c r="M7877" i="38"/>
  <c r="Q7876" i="38"/>
  <c r="R7876" i="38"/>
  <c r="O7876" i="38"/>
  <c r="P7876" i="38"/>
  <c r="N7876" i="38"/>
  <c r="M7878" i="38"/>
  <c r="T7877" i="38"/>
  <c r="R7877" i="38"/>
  <c r="S7877" i="38"/>
  <c r="Q7877" i="38"/>
  <c r="O7877" i="38"/>
  <c r="P7877" i="38"/>
  <c r="N7877" i="38"/>
  <c r="Q7878" i="38"/>
  <c r="M7879" i="38"/>
  <c r="R7878" i="38"/>
  <c r="T7878" i="38"/>
  <c r="S7878" i="38"/>
  <c r="O7878" i="38"/>
  <c r="P7878" i="38"/>
  <c r="N7878" i="38"/>
  <c r="R7879" i="38"/>
  <c r="T7879" i="38"/>
  <c r="Q7879" i="38"/>
  <c r="S7879" i="38"/>
  <c r="M7880" i="38"/>
  <c r="O7879" i="38"/>
  <c r="P7879" i="38"/>
  <c r="N7879" i="38"/>
  <c r="S7880" i="38"/>
  <c r="Q7880" i="38"/>
  <c r="M7881" i="38"/>
  <c r="R7880" i="38"/>
  <c r="T7880" i="38"/>
  <c r="O7880" i="38"/>
  <c r="P7880" i="38"/>
  <c r="N7880" i="38"/>
  <c r="N7881" i="38"/>
  <c r="T7881" i="38"/>
  <c r="R7881" i="38"/>
  <c r="M7882" i="38"/>
  <c r="Q7881" i="38"/>
  <c r="S7881" i="38"/>
  <c r="O7881" i="38"/>
  <c r="P7881" i="38"/>
  <c r="Q7882" i="38"/>
  <c r="R7882" i="38"/>
  <c r="S7882" i="38"/>
  <c r="M7883" i="38"/>
  <c r="T7882" i="38"/>
  <c r="O7882" i="38"/>
  <c r="P7882" i="38"/>
  <c r="N7882" i="38"/>
  <c r="N7883" i="38"/>
  <c r="Q7883" i="38"/>
  <c r="T7883" i="38"/>
  <c r="M7884" i="38"/>
  <c r="S7883" i="38"/>
  <c r="R7883" i="38"/>
  <c r="O7883" i="38"/>
  <c r="P7883" i="38"/>
  <c r="S7884" i="38"/>
  <c r="Q7884" i="38"/>
  <c r="R7884" i="38"/>
  <c r="T7884" i="38"/>
  <c r="M7885" i="38"/>
  <c r="O7884" i="38"/>
  <c r="N7884" i="38"/>
  <c r="P7884" i="38"/>
  <c r="N7885" i="38"/>
  <c r="T7885" i="38"/>
  <c r="M7886" i="38"/>
  <c r="S7885" i="38"/>
  <c r="R7885" i="38"/>
  <c r="Q7885" i="38"/>
  <c r="O7885" i="38"/>
  <c r="P7885" i="38"/>
  <c r="Q7886" i="38"/>
  <c r="M7887" i="38"/>
  <c r="S7886" i="38"/>
  <c r="R7886" i="38"/>
  <c r="T7886" i="38"/>
  <c r="O7886" i="38"/>
  <c r="P7886" i="38"/>
  <c r="N7886" i="38"/>
  <c r="N7887" i="38"/>
  <c r="M7888" i="38"/>
  <c r="T7887" i="38"/>
  <c r="S7887" i="38"/>
  <c r="R7887" i="38"/>
  <c r="Q7887" i="38"/>
  <c r="O7887" i="38"/>
  <c r="P7887" i="38"/>
  <c r="R7888" i="38"/>
  <c r="T7888" i="38"/>
  <c r="S7888" i="38"/>
  <c r="Q7888" i="38"/>
  <c r="M7889" i="38"/>
  <c r="O7888" i="38"/>
  <c r="P7888" i="38"/>
  <c r="N7888" i="38"/>
  <c r="S7889" i="38"/>
  <c r="M7890" i="38"/>
  <c r="Q7889" i="38"/>
  <c r="T7889" i="38"/>
  <c r="R7889" i="38"/>
  <c r="O7889" i="38"/>
  <c r="P7889" i="38"/>
  <c r="N7889" i="38"/>
  <c r="N7890" i="38"/>
  <c r="T7890" i="38"/>
  <c r="Q7890" i="38"/>
  <c r="R7890" i="38"/>
  <c r="M7891" i="38"/>
  <c r="S7890" i="38"/>
  <c r="O7890" i="38"/>
  <c r="P7890" i="38"/>
  <c r="M7892" i="38"/>
  <c r="S7891" i="38"/>
  <c r="Q7891" i="38"/>
  <c r="R7891" i="38"/>
  <c r="T7891" i="38"/>
  <c r="O7891" i="38"/>
  <c r="P7891" i="38"/>
  <c r="N7891" i="38"/>
  <c r="N7892" i="38"/>
  <c r="T7892" i="38"/>
  <c r="M7893" i="38"/>
  <c r="Q7892" i="38"/>
  <c r="S7892" i="38"/>
  <c r="R7892" i="38"/>
  <c r="O7892" i="38"/>
  <c r="P7892" i="38"/>
  <c r="S7893" i="38"/>
  <c r="T7893" i="38"/>
  <c r="M7894" i="38"/>
  <c r="Q7893" i="38"/>
  <c r="R7893" i="38"/>
  <c r="O7893" i="38"/>
  <c r="P7893" i="38"/>
  <c r="N7893" i="38"/>
  <c r="N7894" i="38"/>
  <c r="M7895" i="38"/>
  <c r="S7894" i="38"/>
  <c r="T7894" i="38"/>
  <c r="R7894" i="38"/>
  <c r="Q7894" i="38"/>
  <c r="O7894" i="38"/>
  <c r="P7894" i="38"/>
  <c r="M7896" i="38"/>
  <c r="Q7895" i="38"/>
  <c r="R7895" i="38"/>
  <c r="T7895" i="38"/>
  <c r="S7895" i="38"/>
  <c r="O7895" i="38"/>
  <c r="P7895" i="38"/>
  <c r="N7895" i="38"/>
  <c r="N7896" i="38"/>
  <c r="M7897" i="38"/>
  <c r="R7896" i="38"/>
  <c r="Q7896" i="38"/>
  <c r="T7896" i="38"/>
  <c r="S7896" i="38"/>
  <c r="O7896" i="38"/>
  <c r="P7896" i="38"/>
  <c r="R7897" i="38"/>
  <c r="S7897" i="38"/>
  <c r="Q7897" i="38"/>
  <c r="M7898" i="38"/>
  <c r="T7897" i="38"/>
  <c r="O7897" i="38"/>
  <c r="P7897" i="38"/>
  <c r="N7897" i="38"/>
  <c r="N7898" i="38"/>
  <c r="M7899" i="38"/>
  <c r="R7898" i="38"/>
  <c r="Q7898" i="38"/>
  <c r="T7898" i="38"/>
  <c r="S7898" i="38"/>
  <c r="O7898" i="38"/>
  <c r="P7898" i="38"/>
  <c r="Q7899" i="38"/>
  <c r="S7899" i="38"/>
  <c r="M7900" i="38"/>
  <c r="T7899" i="38"/>
  <c r="R7899" i="38"/>
  <c r="O7899" i="38"/>
  <c r="P7899" i="38"/>
  <c r="N7899" i="38"/>
  <c r="R7900" i="38"/>
  <c r="T7900" i="38"/>
  <c r="M7901" i="38"/>
  <c r="S7900" i="38"/>
  <c r="Q7900" i="38"/>
  <c r="O7900" i="38"/>
  <c r="P7900" i="38"/>
  <c r="N7900" i="38"/>
  <c r="Q7901" i="38"/>
  <c r="S7901" i="38"/>
  <c r="M7902" i="38"/>
  <c r="R7901" i="38"/>
  <c r="T7901" i="38"/>
  <c r="O7901" i="38"/>
  <c r="P7901" i="38"/>
  <c r="N7901" i="38"/>
  <c r="N7902" i="38"/>
  <c r="R7902" i="38"/>
  <c r="M7903" i="38"/>
  <c r="Q7902" i="38"/>
  <c r="S7902" i="38"/>
  <c r="T7902" i="38"/>
  <c r="O7902" i="38"/>
  <c r="P7902" i="38"/>
  <c r="Q7903" i="38"/>
  <c r="M7904" i="38"/>
  <c r="R7903" i="38"/>
  <c r="S7903" i="38"/>
  <c r="T7903" i="38"/>
  <c r="O7903" i="38"/>
  <c r="P7903" i="38"/>
  <c r="N7903" i="38"/>
  <c r="N7904" i="38"/>
  <c r="T7904" i="38"/>
  <c r="M7905" i="38"/>
  <c r="Q7904" i="38"/>
  <c r="S7904" i="38"/>
  <c r="R7904" i="38"/>
  <c r="O7904" i="38"/>
  <c r="P7904" i="38"/>
  <c r="R7905" i="38"/>
  <c r="T7905" i="38"/>
  <c r="S7905" i="38"/>
  <c r="M7906" i="38"/>
  <c r="Q7905" i="38"/>
  <c r="O7905" i="38"/>
  <c r="P7905" i="38"/>
  <c r="N7905" i="38"/>
  <c r="N7906" i="38"/>
  <c r="M7907" i="38"/>
  <c r="S7906" i="38"/>
  <c r="R7906" i="38"/>
  <c r="Q7906" i="38"/>
  <c r="T7906" i="38"/>
  <c r="O7906" i="38"/>
  <c r="P7906" i="38"/>
  <c r="T7907" i="38"/>
  <c r="M7908" i="38"/>
  <c r="S7907" i="38"/>
  <c r="Q7907" i="38"/>
  <c r="R7907" i="38"/>
  <c r="O7907" i="38"/>
  <c r="P7907" i="38"/>
  <c r="N7907" i="38"/>
  <c r="T7908" i="38"/>
  <c r="Q7908" i="38"/>
  <c r="M7909" i="38"/>
  <c r="S7908" i="38"/>
  <c r="R7908" i="38"/>
  <c r="O7908" i="38"/>
  <c r="P7908" i="38"/>
  <c r="N7908" i="38"/>
  <c r="N7909" i="38"/>
  <c r="T7909" i="38"/>
  <c r="S7909" i="38"/>
  <c r="M7910" i="38"/>
  <c r="R7909" i="38"/>
  <c r="Q7909" i="38"/>
  <c r="O7909" i="38"/>
  <c r="P7909" i="38"/>
  <c r="M7911" i="38"/>
  <c r="R7910" i="38"/>
  <c r="Q7910" i="38"/>
  <c r="T7910" i="38"/>
  <c r="S7910" i="38"/>
  <c r="O7910" i="38"/>
  <c r="P7910" i="38"/>
  <c r="N7910" i="38"/>
  <c r="N7911" i="38"/>
  <c r="T7911" i="38"/>
  <c r="S7911" i="38"/>
  <c r="M7912" i="38"/>
  <c r="R7911" i="38"/>
  <c r="Q7911" i="38"/>
  <c r="O7911" i="38"/>
  <c r="P7911" i="38"/>
  <c r="S7912" i="38"/>
  <c r="Q7912" i="38"/>
  <c r="T7912" i="38"/>
  <c r="R7912" i="38"/>
  <c r="M7913" i="38"/>
  <c r="O7912" i="38"/>
  <c r="P7912" i="38"/>
  <c r="N7912" i="38"/>
  <c r="T7913" i="38"/>
  <c r="S7913" i="38"/>
  <c r="M7914" i="38"/>
  <c r="Q7913" i="38"/>
  <c r="R7913" i="38"/>
  <c r="O7913" i="38"/>
  <c r="P7913" i="38"/>
  <c r="N7913" i="38"/>
  <c r="M7915" i="38"/>
  <c r="R7914" i="38"/>
  <c r="T7914" i="38"/>
  <c r="Q7914" i="38"/>
  <c r="S7914" i="38"/>
  <c r="O7914" i="38"/>
  <c r="P7914" i="38"/>
  <c r="N7914" i="38"/>
  <c r="T7915" i="38"/>
  <c r="R7915" i="38"/>
  <c r="Q7915" i="38"/>
  <c r="S7915" i="38"/>
  <c r="M7916" i="38"/>
  <c r="O7915" i="38"/>
  <c r="P7915" i="38"/>
  <c r="N7915" i="38"/>
  <c r="S7916" i="38"/>
  <c r="M7917" i="38"/>
  <c r="Q7916" i="38"/>
  <c r="R7916" i="38"/>
  <c r="T7916" i="38"/>
  <c r="O7916" i="38"/>
  <c r="P7916" i="38"/>
  <c r="N7916" i="38"/>
  <c r="T7917" i="38"/>
  <c r="R7917" i="38"/>
  <c r="Q7917" i="38"/>
  <c r="M7918" i="38"/>
  <c r="S7917" i="38"/>
  <c r="O7917" i="38"/>
  <c r="P7917" i="38"/>
  <c r="N7917" i="38"/>
  <c r="T7918" i="38"/>
  <c r="M7919" i="38"/>
  <c r="S7918" i="38"/>
  <c r="Q7918" i="38"/>
  <c r="R7918" i="38"/>
  <c r="O7918" i="38"/>
  <c r="P7918" i="38"/>
  <c r="N7918" i="38"/>
  <c r="M7920" i="38"/>
  <c r="T7919" i="38"/>
  <c r="Q7919" i="38"/>
  <c r="S7919" i="38"/>
  <c r="R7919" i="38"/>
  <c r="O7919" i="38"/>
  <c r="P7919" i="38"/>
  <c r="N7919" i="38"/>
  <c r="N7920" i="38"/>
  <c r="M7921" i="38"/>
  <c r="R7920" i="38"/>
  <c r="T7920" i="38"/>
  <c r="S7920" i="38"/>
  <c r="Q7920" i="38"/>
  <c r="O7920" i="38"/>
  <c r="P7920" i="38"/>
  <c r="T7921" i="38"/>
  <c r="M7922" i="38"/>
  <c r="R7921" i="38"/>
  <c r="S7921" i="38"/>
  <c r="Q7921" i="38"/>
  <c r="O7921" i="38"/>
  <c r="P7921" i="38"/>
  <c r="N7921" i="38"/>
  <c r="N7922" i="38"/>
  <c r="T7922" i="38"/>
  <c r="R7922" i="38"/>
  <c r="S7922" i="38"/>
  <c r="M7923" i="38"/>
  <c r="Q7922" i="38"/>
  <c r="O7922" i="38"/>
  <c r="P7922" i="38"/>
  <c r="M7924" i="38"/>
  <c r="Q7923" i="38"/>
  <c r="R7923" i="38"/>
  <c r="T7923" i="38"/>
  <c r="S7923" i="38"/>
  <c r="O7923" i="38"/>
  <c r="P7923" i="38"/>
  <c r="N7923" i="38"/>
  <c r="N7924" i="38"/>
  <c r="M7925" i="38"/>
  <c r="T7924" i="38"/>
  <c r="Q7924" i="38"/>
  <c r="S7924" i="38"/>
  <c r="R7924" i="38"/>
  <c r="O7924" i="38"/>
  <c r="P7924" i="38"/>
  <c r="Q7925" i="38"/>
  <c r="T7925" i="38"/>
  <c r="R7925" i="38"/>
  <c r="S7925" i="38"/>
  <c r="M7926" i="38"/>
  <c r="O7925" i="38"/>
  <c r="P7925" i="38"/>
  <c r="N7925" i="38"/>
  <c r="T7926" i="38"/>
  <c r="S7926" i="38"/>
  <c r="M7927" i="38"/>
  <c r="R7926" i="38"/>
  <c r="Q7926" i="38"/>
  <c r="O7926" i="38"/>
  <c r="P7926" i="38"/>
  <c r="N7926" i="38"/>
  <c r="T7927" i="38"/>
  <c r="S7927" i="38"/>
  <c r="M7928" i="38"/>
  <c r="Q7927" i="38"/>
  <c r="R7927" i="38"/>
  <c r="O7927" i="38"/>
  <c r="P7927" i="38"/>
  <c r="N7927" i="38"/>
  <c r="R7928" i="38"/>
  <c r="M7929" i="38"/>
  <c r="T7928" i="38"/>
  <c r="S7928" i="38"/>
  <c r="Q7928" i="38"/>
  <c r="O7928" i="38"/>
  <c r="P7928" i="38"/>
  <c r="N7928" i="38"/>
  <c r="R7929" i="38"/>
  <c r="Q7929" i="38"/>
  <c r="S7929" i="38"/>
  <c r="M7930" i="38"/>
  <c r="T7929" i="38"/>
  <c r="O7929" i="38"/>
  <c r="P7929" i="38"/>
  <c r="N7929" i="38"/>
  <c r="T7930" i="38"/>
  <c r="M7931" i="38"/>
  <c r="S7930" i="38"/>
  <c r="Q7930" i="38"/>
  <c r="R7930" i="38"/>
  <c r="O7930" i="38"/>
  <c r="N7930" i="38"/>
  <c r="P7930" i="38"/>
  <c r="T7931" i="38"/>
  <c r="Q7931" i="38"/>
  <c r="M7932" i="38"/>
  <c r="S7931" i="38"/>
  <c r="R7931" i="38"/>
  <c r="O7931" i="38"/>
  <c r="P7931" i="38"/>
  <c r="N7931" i="38"/>
  <c r="S7932" i="38"/>
  <c r="T7932" i="38"/>
  <c r="Q7932" i="38"/>
  <c r="M7933" i="38"/>
  <c r="R7932" i="38"/>
  <c r="O7932" i="38"/>
  <c r="N7932" i="38"/>
  <c r="P7932" i="38"/>
  <c r="Q7933" i="38"/>
  <c r="T7933" i="38"/>
  <c r="R7933" i="38"/>
  <c r="M7934" i="38"/>
  <c r="S7933" i="38"/>
  <c r="O7933" i="38"/>
  <c r="N7933" i="38"/>
  <c r="P7933" i="38"/>
  <c r="M7935" i="38"/>
  <c r="R7934" i="38"/>
  <c r="T7934" i="38"/>
  <c r="S7934" i="38"/>
  <c r="Q7934" i="38"/>
  <c r="O7934" i="38"/>
  <c r="N7934" i="38"/>
  <c r="P7934" i="38"/>
  <c r="R7935" i="38"/>
  <c r="S7935" i="38"/>
  <c r="Q7935" i="38"/>
  <c r="T7935" i="38"/>
  <c r="M7936" i="38"/>
  <c r="O7935" i="38"/>
  <c r="N7935" i="38"/>
  <c r="Q7936" i="38"/>
  <c r="R7936" i="38"/>
  <c r="T7936" i="38"/>
  <c r="M7937" i="38"/>
  <c r="S7936" i="38"/>
  <c r="O7936" i="38"/>
  <c r="N7936" i="38"/>
  <c r="P7935" i="38"/>
  <c r="P7936" i="38"/>
  <c r="T7937" i="38"/>
  <c r="M7938" i="38"/>
  <c r="Q7937" i="38"/>
  <c r="S7937" i="38"/>
  <c r="R7937" i="38"/>
  <c r="O7937" i="38"/>
  <c r="N7937" i="38"/>
  <c r="P7937" i="38"/>
  <c r="R7938" i="38"/>
  <c r="Q7938" i="38"/>
  <c r="T7938" i="38"/>
  <c r="S7938" i="38"/>
  <c r="M7939" i="38"/>
  <c r="O7938" i="38"/>
  <c r="N7938" i="38"/>
  <c r="T7939" i="38"/>
  <c r="M7940" i="38"/>
  <c r="S7939" i="38"/>
  <c r="R7939" i="38"/>
  <c r="Q7939" i="38"/>
  <c r="O7939" i="38"/>
  <c r="P7939" i="38"/>
  <c r="N7939" i="38"/>
  <c r="P7938" i="38"/>
  <c r="T7940" i="38"/>
  <c r="M7941" i="38"/>
  <c r="S7940" i="38"/>
  <c r="Q7940" i="38"/>
  <c r="R7940" i="38"/>
  <c r="O7940" i="38"/>
  <c r="P7940" i="38"/>
  <c r="N7940" i="38"/>
  <c r="M7942" i="38"/>
  <c r="S7941" i="38"/>
  <c r="Q7941" i="38"/>
  <c r="R7941" i="38"/>
  <c r="T7941" i="38"/>
  <c r="O7941" i="38"/>
  <c r="P7941" i="38"/>
  <c r="N7941" i="38"/>
  <c r="Q7942" i="38"/>
  <c r="T7942" i="38"/>
  <c r="S7942" i="38"/>
  <c r="R7942" i="38"/>
  <c r="M7943" i="38"/>
  <c r="O7942" i="38"/>
  <c r="P7942" i="38"/>
  <c r="N7942" i="38"/>
  <c r="R7943" i="38"/>
  <c r="T7943" i="38"/>
  <c r="M7944" i="38"/>
  <c r="S7943" i="38"/>
  <c r="Q7943" i="38"/>
  <c r="O7943" i="38"/>
  <c r="P7943" i="38"/>
  <c r="N7943" i="38"/>
  <c r="M7945" i="38"/>
  <c r="Q7944" i="38"/>
  <c r="T7944" i="38"/>
  <c r="S7944" i="38"/>
  <c r="R7944" i="38"/>
  <c r="O7944" i="38"/>
  <c r="P7944" i="38"/>
  <c r="N7944" i="38"/>
  <c r="T7945" i="38"/>
  <c r="R7945" i="38"/>
  <c r="Q7945" i="38"/>
  <c r="M7946" i="38"/>
  <c r="S7945" i="38"/>
  <c r="O7945" i="38"/>
  <c r="N7945" i="38"/>
  <c r="P7945" i="38"/>
  <c r="T7946" i="38"/>
  <c r="R7946" i="38"/>
  <c r="Q7946" i="38"/>
  <c r="S7946" i="38"/>
  <c r="M7947" i="38"/>
  <c r="O7946" i="38"/>
  <c r="N7946" i="38"/>
  <c r="T7947" i="38"/>
  <c r="M7948" i="38"/>
  <c r="Q7947" i="38"/>
  <c r="R7947" i="38"/>
  <c r="S7947" i="38"/>
  <c r="O7947" i="38"/>
  <c r="N7947" i="38"/>
  <c r="P7946" i="38"/>
  <c r="P7947" i="38"/>
  <c r="Q7948" i="38"/>
  <c r="T7948" i="38"/>
  <c r="S7948" i="38"/>
  <c r="R7948" i="38"/>
  <c r="M7949" i="38"/>
  <c r="O7948" i="38"/>
  <c r="N7948" i="38"/>
  <c r="R7949" i="38"/>
  <c r="T7949" i="38"/>
  <c r="M7950" i="38"/>
  <c r="S7949" i="38"/>
  <c r="Q7949" i="38"/>
  <c r="O7949" i="38"/>
  <c r="P7949" i="38"/>
  <c r="N7949" i="38"/>
  <c r="P7948" i="38"/>
  <c r="M7951" i="38"/>
  <c r="S7950" i="38"/>
  <c r="T7950" i="38"/>
  <c r="R7950" i="38"/>
  <c r="Q7950" i="38"/>
  <c r="O7950" i="38"/>
  <c r="P7950" i="38"/>
  <c r="N7950" i="38"/>
  <c r="S7951" i="38"/>
  <c r="M7952" i="38"/>
  <c r="Q7951" i="38"/>
  <c r="T7951" i="38"/>
  <c r="R7951" i="38"/>
  <c r="O7951" i="38"/>
  <c r="P7951" i="38"/>
  <c r="N7951" i="38"/>
  <c r="R7952" i="38"/>
  <c r="S7952" i="38"/>
  <c r="T7952" i="38"/>
  <c r="Q7952" i="38"/>
  <c r="M7953" i="38"/>
  <c r="O7952" i="38"/>
  <c r="P7952" i="38"/>
  <c r="N7952" i="38"/>
  <c r="Q7953" i="38"/>
  <c r="S7953" i="38"/>
  <c r="R7953" i="38"/>
  <c r="T7953" i="38"/>
  <c r="M7954" i="38"/>
  <c r="O7953" i="38"/>
  <c r="P7953" i="38"/>
  <c r="N7953" i="38"/>
  <c r="S7954" i="38"/>
  <c r="T7954" i="38"/>
  <c r="M7955" i="38"/>
  <c r="Q7954" i="38"/>
  <c r="R7954" i="38"/>
  <c r="O7954" i="38"/>
  <c r="P7954" i="38"/>
  <c r="N7954" i="38"/>
  <c r="N7955" i="38"/>
  <c r="S7955" i="38"/>
  <c r="M7956" i="38"/>
  <c r="T7955" i="38"/>
  <c r="Q7955" i="38"/>
  <c r="R7955" i="38"/>
  <c r="O7955" i="38"/>
  <c r="P7955" i="38"/>
  <c r="S7956" i="38"/>
  <c r="T7956" i="38"/>
  <c r="M7957" i="38"/>
  <c r="Q7956" i="38"/>
  <c r="R7956" i="38"/>
  <c r="O7956" i="38"/>
  <c r="P7956" i="38"/>
  <c r="N7956" i="38"/>
  <c r="T7957" i="38"/>
  <c r="S7957" i="38"/>
  <c r="Q7957" i="38"/>
  <c r="M7958" i="38"/>
  <c r="R7957" i="38"/>
  <c r="O7957" i="38"/>
  <c r="P7957" i="38"/>
  <c r="N7957" i="38"/>
  <c r="N7958" i="38"/>
  <c r="S7958" i="38"/>
  <c r="M7959" i="38"/>
  <c r="Q7958" i="38"/>
  <c r="T7958" i="38"/>
  <c r="R7958" i="38"/>
  <c r="O7958" i="38"/>
  <c r="P7958" i="38"/>
  <c r="Q7959" i="38"/>
  <c r="R7959" i="38"/>
  <c r="T7959" i="38"/>
  <c r="M7960" i="38"/>
  <c r="S7959" i="38"/>
  <c r="O7959" i="38"/>
  <c r="P7959" i="38"/>
  <c r="N7959" i="38"/>
  <c r="T7960" i="38"/>
  <c r="R7960" i="38"/>
  <c r="S7960" i="38"/>
  <c r="M7961" i="38"/>
  <c r="Q7960" i="38"/>
  <c r="O7960" i="38"/>
  <c r="N7960" i="38"/>
  <c r="P7960" i="38"/>
  <c r="T7961" i="38"/>
  <c r="M7962" i="38"/>
  <c r="Q7961" i="38"/>
  <c r="R7961" i="38"/>
  <c r="S7961" i="38"/>
  <c r="O7961" i="38"/>
  <c r="P7961" i="38"/>
  <c r="N7961" i="38"/>
  <c r="R7962" i="38"/>
  <c r="S7962" i="38"/>
  <c r="T7962" i="38"/>
  <c r="M7963" i="38"/>
  <c r="Q7962" i="38"/>
  <c r="O7962" i="38"/>
  <c r="P7962" i="38"/>
  <c r="N7962" i="38"/>
  <c r="Q7963" i="38"/>
  <c r="T7963" i="38"/>
  <c r="M7964" i="38"/>
  <c r="R7963" i="38"/>
  <c r="S7963" i="38"/>
  <c r="O7963" i="38"/>
  <c r="P7963" i="38"/>
  <c r="N7963" i="38"/>
  <c r="N7964" i="38"/>
  <c r="R7964" i="38"/>
  <c r="T7964" i="38"/>
  <c r="M7965" i="38"/>
  <c r="Q7964" i="38"/>
  <c r="S7964" i="38"/>
  <c r="O7964" i="38"/>
  <c r="P7964" i="38"/>
  <c r="M7966" i="38"/>
  <c r="T7965" i="38"/>
  <c r="Q7965" i="38"/>
  <c r="R7965" i="38"/>
  <c r="S7965" i="38"/>
  <c r="O7965" i="38"/>
  <c r="P7965" i="38"/>
  <c r="N7965" i="38"/>
  <c r="N7966" i="38"/>
  <c r="M7967" i="38"/>
  <c r="T7966" i="38"/>
  <c r="R7966" i="38"/>
  <c r="S7966" i="38"/>
  <c r="Q7966" i="38"/>
  <c r="O7966" i="38"/>
  <c r="P7966" i="38"/>
  <c r="T7967" i="38"/>
  <c r="M7968" i="38"/>
  <c r="Q7967" i="38"/>
  <c r="S7967" i="38"/>
  <c r="R7967" i="38"/>
  <c r="O7967" i="38"/>
  <c r="P7967" i="38"/>
  <c r="N7967" i="38"/>
  <c r="N7968" i="38"/>
  <c r="Q7968" i="38"/>
  <c r="M7969" i="38"/>
  <c r="T7968" i="38"/>
  <c r="R7968" i="38"/>
  <c r="S7968" i="38"/>
  <c r="O7968" i="38"/>
  <c r="P7968" i="38"/>
  <c r="R7969" i="38"/>
  <c r="T7969" i="38"/>
  <c r="Q7969" i="38"/>
  <c r="S7969" i="38"/>
  <c r="M7970" i="38"/>
  <c r="O7969" i="38"/>
  <c r="P7969" i="38"/>
  <c r="N7969" i="38"/>
  <c r="N7970" i="38"/>
  <c r="Q7970" i="38"/>
  <c r="T7970" i="38"/>
  <c r="M7971" i="38"/>
  <c r="R7970" i="38"/>
  <c r="S7970" i="38"/>
  <c r="O7970" i="38"/>
  <c r="P7970" i="38"/>
  <c r="S7971" i="38"/>
  <c r="T7971" i="38"/>
  <c r="Q7971" i="38"/>
  <c r="R7971" i="38"/>
  <c r="M7972" i="38"/>
  <c r="O7971" i="38"/>
  <c r="P7971" i="38"/>
  <c r="N7971" i="38"/>
  <c r="T7972" i="38"/>
  <c r="R7972" i="38"/>
  <c r="S7972" i="38"/>
  <c r="M7973" i="38"/>
  <c r="Q7972" i="38"/>
  <c r="O7972" i="38"/>
  <c r="P7972" i="38"/>
  <c r="N7972" i="38"/>
  <c r="M7974" i="38"/>
  <c r="R7973" i="38"/>
  <c r="Q7973" i="38"/>
  <c r="T7973" i="38"/>
  <c r="S7973" i="38"/>
  <c r="O7973" i="38"/>
  <c r="P7973" i="38"/>
  <c r="N7973" i="38"/>
  <c r="Q7974" i="38"/>
  <c r="R7974" i="38"/>
  <c r="T7974" i="38"/>
  <c r="M7975" i="38"/>
  <c r="S7974" i="38"/>
  <c r="O7974" i="38"/>
  <c r="P7974" i="38"/>
  <c r="N7974" i="38"/>
  <c r="M7976" i="38"/>
  <c r="Q7975" i="38"/>
  <c r="T7975" i="38"/>
  <c r="S7975" i="38"/>
  <c r="R7975" i="38"/>
  <c r="O7975" i="38"/>
  <c r="N7975" i="38"/>
  <c r="P7975" i="38"/>
  <c r="T7976" i="38"/>
  <c r="S7976" i="38"/>
  <c r="M7977" i="38"/>
  <c r="Q7976" i="38"/>
  <c r="R7976" i="38"/>
  <c r="O7976" i="38"/>
  <c r="P7976" i="38"/>
  <c r="N7976" i="38"/>
  <c r="R7977" i="38"/>
  <c r="S7977" i="38"/>
  <c r="T7977" i="38"/>
  <c r="M7978" i="38"/>
  <c r="Q7977" i="38"/>
  <c r="O7977" i="38"/>
  <c r="P7977" i="38"/>
  <c r="N7977" i="38"/>
  <c r="M7979" i="38"/>
  <c r="T7978" i="38"/>
  <c r="R7978" i="38"/>
  <c r="S7978" i="38"/>
  <c r="Q7978" i="38"/>
  <c r="O7978" i="38"/>
  <c r="P7978" i="38"/>
  <c r="N7978" i="38"/>
  <c r="S7979" i="38"/>
  <c r="R7979" i="38"/>
  <c r="T7979" i="38"/>
  <c r="Q7979" i="38"/>
  <c r="M7980" i="38"/>
  <c r="O7979" i="38"/>
  <c r="P7979" i="38"/>
  <c r="N7979" i="38"/>
  <c r="M7981" i="38"/>
  <c r="Q7980" i="38"/>
  <c r="S7980" i="38"/>
  <c r="R7980" i="38"/>
  <c r="T7980" i="38"/>
  <c r="O7980" i="38"/>
  <c r="P7980" i="38"/>
  <c r="N7980" i="38"/>
  <c r="M7982" i="38"/>
  <c r="Q7981" i="38"/>
  <c r="T7981" i="38"/>
  <c r="S7981" i="38"/>
  <c r="R7981" i="38"/>
  <c r="O7981" i="38"/>
  <c r="P7981" i="38"/>
  <c r="N7981" i="38"/>
  <c r="M7983" i="38"/>
  <c r="T7982" i="38"/>
  <c r="Q7982" i="38"/>
  <c r="S7982" i="38"/>
  <c r="R7982" i="38"/>
  <c r="O7982" i="38"/>
  <c r="P7982" i="38"/>
  <c r="N7982" i="38"/>
  <c r="M7984" i="38"/>
  <c r="T7983" i="38"/>
  <c r="R7983" i="38"/>
  <c r="S7983" i="38"/>
  <c r="Q7983" i="38"/>
  <c r="O7983" i="38"/>
  <c r="P7983" i="38"/>
  <c r="N7983" i="38"/>
  <c r="M7985" i="38"/>
  <c r="T7984" i="38"/>
  <c r="Q7984" i="38"/>
  <c r="S7984" i="38"/>
  <c r="R7984" i="38"/>
  <c r="O7984" i="38"/>
  <c r="P7984" i="38"/>
  <c r="N7984" i="38"/>
  <c r="T7985" i="38"/>
  <c r="Q7985" i="38"/>
  <c r="S7985" i="38"/>
  <c r="M7986" i="38"/>
  <c r="R7985" i="38"/>
  <c r="O7985" i="38"/>
  <c r="P7985" i="38"/>
  <c r="N7985" i="38"/>
  <c r="Q7986" i="38"/>
  <c r="T7986" i="38"/>
  <c r="M7987" i="38"/>
  <c r="S7986" i="38"/>
  <c r="R7986" i="38"/>
  <c r="O7986" i="38"/>
  <c r="P7986" i="38"/>
  <c r="N7986" i="38"/>
  <c r="R7987" i="38"/>
  <c r="Q7987" i="38"/>
  <c r="S7987" i="38"/>
  <c r="T7987" i="38"/>
  <c r="M7988" i="38"/>
  <c r="O7987" i="38"/>
  <c r="N7987" i="38"/>
  <c r="P7987" i="38"/>
  <c r="M7989" i="38"/>
  <c r="Q7988" i="38"/>
  <c r="S7988" i="38"/>
  <c r="R7988" i="38"/>
  <c r="T7988" i="38"/>
  <c r="O7988" i="38"/>
  <c r="P7988" i="38"/>
  <c r="N7988" i="38"/>
  <c r="S7989" i="38"/>
  <c r="M7990" i="38"/>
  <c r="Q7989" i="38"/>
  <c r="R7989" i="38"/>
  <c r="T7989" i="38"/>
  <c r="O7989" i="38"/>
  <c r="N7989" i="38"/>
  <c r="P7989" i="38"/>
  <c r="Q7990" i="38"/>
  <c r="R7990" i="38"/>
  <c r="T7990" i="38"/>
  <c r="S7990" i="38"/>
  <c r="M7991" i="38"/>
  <c r="O7990" i="38"/>
  <c r="P7990" i="38"/>
  <c r="N7990" i="38"/>
  <c r="T7991" i="38"/>
  <c r="R7991" i="38"/>
  <c r="Q7991" i="38"/>
  <c r="S7991" i="38"/>
  <c r="M7992" i="38"/>
  <c r="O7991" i="38"/>
  <c r="N7991" i="38"/>
  <c r="P7991" i="38"/>
  <c r="M7993" i="38"/>
  <c r="T7992" i="38"/>
  <c r="R7992" i="38"/>
  <c r="S7992" i="38"/>
  <c r="Q7992" i="38"/>
  <c r="O7992" i="38"/>
  <c r="P7992" i="38"/>
  <c r="N7992" i="38"/>
  <c r="R7993" i="38"/>
  <c r="S7993" i="38"/>
  <c r="T7993" i="38"/>
  <c r="M7994" i="38"/>
  <c r="Q7993" i="38"/>
  <c r="O7993" i="38"/>
  <c r="N7993" i="38"/>
  <c r="P7993" i="38"/>
  <c r="M7995" i="38"/>
  <c r="T7994" i="38"/>
  <c r="Q7994" i="38"/>
  <c r="R7994" i="38"/>
  <c r="S7994" i="38"/>
  <c r="O7994" i="38"/>
  <c r="P7994" i="38"/>
  <c r="N7994" i="38"/>
  <c r="R7995" i="38"/>
  <c r="Q7995" i="38"/>
  <c r="S7995" i="38"/>
  <c r="M7996" i="38"/>
  <c r="T7995" i="38"/>
  <c r="O7995" i="38"/>
  <c r="P7995" i="38"/>
  <c r="N7995" i="38"/>
  <c r="M7997" i="38"/>
  <c r="T7996" i="38"/>
  <c r="S7996" i="38"/>
  <c r="Q7996" i="38"/>
  <c r="R7996" i="38"/>
  <c r="O7996" i="38"/>
  <c r="P7996" i="38"/>
  <c r="N7996" i="38"/>
  <c r="R7997" i="38"/>
  <c r="T7997" i="38"/>
  <c r="M7998" i="38"/>
  <c r="Q7997" i="38"/>
  <c r="S7997" i="38"/>
  <c r="O7997" i="38"/>
  <c r="P7997" i="38"/>
  <c r="N7997" i="38"/>
  <c r="N7998" i="38"/>
  <c r="R7998" i="38"/>
  <c r="Q7998" i="38"/>
  <c r="M7999" i="38"/>
  <c r="T7998" i="38"/>
  <c r="S7998" i="38"/>
  <c r="O7998" i="38"/>
  <c r="P7998" i="38"/>
  <c r="M8000" i="38"/>
  <c r="Q7999" i="38"/>
  <c r="S7999" i="38"/>
  <c r="R7999" i="38"/>
  <c r="T7999" i="38"/>
  <c r="O7999" i="38"/>
  <c r="P7999" i="38"/>
  <c r="N7999" i="38"/>
  <c r="N8000" i="38"/>
  <c r="Q8000" i="38"/>
  <c r="T8000" i="38"/>
  <c r="S8000" i="38"/>
  <c r="M8001" i="38"/>
  <c r="R8000" i="38"/>
  <c r="O8000" i="38"/>
  <c r="P8000" i="38"/>
  <c r="R8001" i="38"/>
  <c r="Q8001" i="38"/>
  <c r="T8001" i="38"/>
  <c r="S8001" i="38"/>
  <c r="M8002" i="38"/>
  <c r="O8001" i="38"/>
  <c r="P8001" i="38"/>
  <c r="N8001" i="38"/>
  <c r="R8002" i="38"/>
  <c r="Q8002" i="38"/>
  <c r="T8002" i="38"/>
  <c r="S8002" i="38"/>
  <c r="M8003" i="38"/>
  <c r="O8002" i="38"/>
  <c r="P8002" i="38"/>
  <c r="N8002" i="38"/>
  <c r="N8003" i="38"/>
  <c r="R8003" i="38"/>
  <c r="T8003" i="38"/>
  <c r="M8004" i="38"/>
  <c r="Q8003" i="38"/>
  <c r="S8003" i="38"/>
  <c r="O8003" i="38"/>
  <c r="P8003" i="38"/>
  <c r="Q8004" i="38"/>
  <c r="R8004" i="38"/>
  <c r="M8005" i="38"/>
  <c r="T8004" i="38"/>
  <c r="S8004" i="38"/>
  <c r="O8004" i="38"/>
  <c r="P8004" i="38"/>
  <c r="N8004" i="38"/>
  <c r="T8005" i="38"/>
  <c r="S8005" i="38"/>
  <c r="M8006" i="38"/>
  <c r="Q8005" i="38"/>
  <c r="R8005" i="38"/>
  <c r="O8005" i="38"/>
  <c r="P8005" i="38"/>
  <c r="N8005" i="38"/>
  <c r="T8006" i="38"/>
  <c r="S8006" i="38"/>
  <c r="R8006" i="38"/>
  <c r="Q8006" i="38"/>
  <c r="M8007" i="38"/>
  <c r="O8006" i="38"/>
  <c r="P8006" i="38"/>
  <c r="N8006" i="38"/>
  <c r="T8007" i="38"/>
  <c r="Q8007" i="38"/>
  <c r="S8007" i="38"/>
  <c r="R8007" i="38"/>
  <c r="M8008" i="38"/>
  <c r="O8007" i="38"/>
  <c r="P8007" i="38"/>
  <c r="N8007" i="38"/>
  <c r="Q8008" i="38"/>
  <c r="T8008" i="38"/>
  <c r="R8008" i="38"/>
  <c r="S8008" i="38"/>
  <c r="M8009" i="38"/>
  <c r="O8008" i="38"/>
  <c r="P8008" i="38"/>
  <c r="N8008" i="38"/>
  <c r="M8010" i="38"/>
  <c r="R8009" i="38"/>
  <c r="T8009" i="38"/>
  <c r="S8009" i="38"/>
  <c r="Q8009" i="38"/>
  <c r="O8009" i="38"/>
  <c r="P8009" i="38"/>
  <c r="N8009" i="38"/>
  <c r="R8010" i="38"/>
  <c r="S8010" i="38"/>
  <c r="T8010" i="38"/>
  <c r="Q8010" i="38"/>
  <c r="M8011" i="38"/>
  <c r="O8010" i="38"/>
  <c r="P8010" i="38"/>
  <c r="N8010" i="38"/>
  <c r="T8011" i="38"/>
  <c r="M8012" i="38"/>
  <c r="Q8011" i="38"/>
  <c r="S8011" i="38"/>
  <c r="R8011" i="38"/>
  <c r="O8011" i="38"/>
  <c r="N8011" i="38"/>
  <c r="P8011" i="38"/>
  <c r="T8012" i="38"/>
  <c r="M8013" i="38"/>
  <c r="Q8012" i="38"/>
  <c r="R8012" i="38"/>
  <c r="S8012" i="38"/>
  <c r="O8012" i="38"/>
  <c r="N8012" i="38"/>
  <c r="Q8013" i="38"/>
  <c r="M8014" i="38"/>
  <c r="R8013" i="38"/>
  <c r="S8013" i="38"/>
  <c r="T8013" i="38"/>
  <c r="O8013" i="38"/>
  <c r="N8013" i="38"/>
  <c r="P8012" i="38"/>
  <c r="P8013" i="38"/>
  <c r="T8014" i="38"/>
  <c r="M8015" i="38"/>
  <c r="Q8014" i="38"/>
  <c r="R8014" i="38"/>
  <c r="S8014" i="38"/>
  <c r="O8014" i="38"/>
  <c r="P8014" i="38"/>
  <c r="N8014" i="38"/>
  <c r="S8015" i="38"/>
  <c r="Q8015" i="38"/>
  <c r="R8015" i="38"/>
  <c r="M8016" i="38"/>
  <c r="T8015" i="38"/>
  <c r="O8015" i="38"/>
  <c r="P8015" i="38"/>
  <c r="N8015" i="38"/>
  <c r="R8016" i="38"/>
  <c r="T8016" i="38"/>
  <c r="S8016" i="38"/>
  <c r="M8017" i="38"/>
  <c r="Q8016" i="38"/>
  <c r="O8016" i="38"/>
  <c r="P8016" i="38"/>
  <c r="N8016" i="38"/>
  <c r="R8017" i="38"/>
  <c r="M8018" i="38"/>
  <c r="T8017" i="38"/>
  <c r="Q8017" i="38"/>
  <c r="S8017" i="38"/>
  <c r="O8017" i="38"/>
  <c r="P8017" i="38"/>
  <c r="N8017" i="38"/>
  <c r="Q8018" i="38"/>
  <c r="S8018" i="38"/>
  <c r="R8018" i="38"/>
  <c r="T8018" i="38"/>
  <c r="M8019" i="38"/>
  <c r="O8018" i="38"/>
  <c r="P8018" i="38"/>
  <c r="N8018" i="38"/>
  <c r="Q8019" i="38"/>
  <c r="T8019" i="38"/>
  <c r="R8019" i="38"/>
  <c r="M8020" i="38"/>
  <c r="S8019" i="38"/>
  <c r="O8019" i="38"/>
  <c r="P8019" i="38"/>
  <c r="N8019" i="38"/>
  <c r="R8020" i="38"/>
  <c r="T8020" i="38"/>
  <c r="S8020" i="38"/>
  <c r="Q8020" i="38"/>
  <c r="M8021" i="38"/>
  <c r="O8020" i="38"/>
  <c r="P8020" i="38"/>
  <c r="N8020" i="38"/>
  <c r="Q8021" i="38"/>
  <c r="R8021" i="38"/>
  <c r="T8021" i="38"/>
  <c r="S8021" i="38"/>
  <c r="M8022" i="38"/>
  <c r="O8021" i="38"/>
  <c r="P8021" i="38"/>
  <c r="N8021" i="38"/>
  <c r="S8022" i="38"/>
  <c r="M8023" i="38"/>
  <c r="R8022" i="38"/>
  <c r="T8022" i="38"/>
  <c r="Q8022" i="38"/>
  <c r="O8022" i="38"/>
  <c r="P8022" i="38"/>
  <c r="N8022" i="38"/>
  <c r="Q8023" i="38"/>
  <c r="R8023" i="38"/>
  <c r="M8024" i="38"/>
  <c r="T8023" i="38"/>
  <c r="S8023" i="38"/>
  <c r="O8023" i="38"/>
  <c r="P8023" i="38"/>
  <c r="N8023" i="38"/>
  <c r="Q8024" i="38"/>
  <c r="S8024" i="38"/>
  <c r="M8025" i="38"/>
  <c r="R8024" i="38"/>
  <c r="T8024" i="38"/>
  <c r="O8024" i="38"/>
  <c r="P8024" i="38"/>
  <c r="N8024" i="38"/>
  <c r="R8025" i="38"/>
  <c r="M8026" i="38"/>
  <c r="Q8025" i="38"/>
  <c r="T8025" i="38"/>
  <c r="S8025" i="38"/>
  <c r="O8025" i="38"/>
  <c r="P8025" i="38"/>
  <c r="N8025" i="38"/>
  <c r="M8027" i="38"/>
  <c r="S8026" i="38"/>
  <c r="Q8026" i="38"/>
  <c r="R8026" i="38"/>
  <c r="T8026" i="38"/>
  <c r="O8026" i="38"/>
  <c r="P8026" i="38"/>
  <c r="N8026" i="38"/>
  <c r="R8027" i="38"/>
  <c r="S8027" i="38"/>
  <c r="M8028" i="38"/>
  <c r="Q8027" i="38"/>
  <c r="T8027" i="38"/>
  <c r="O8027" i="38"/>
  <c r="P8027" i="38"/>
  <c r="N8027" i="38"/>
  <c r="M8029" i="38"/>
  <c r="S8028" i="38"/>
  <c r="T8028" i="38"/>
  <c r="Q8028" i="38"/>
  <c r="R8028" i="38"/>
  <c r="O8028" i="38"/>
  <c r="P8028" i="38"/>
  <c r="N8028" i="38"/>
  <c r="N8029" i="38"/>
  <c r="M8030" i="38"/>
  <c r="T8029" i="38"/>
  <c r="Q8029" i="38"/>
  <c r="R8029" i="38"/>
  <c r="S8029" i="38"/>
  <c r="O8029" i="38"/>
  <c r="P8029" i="38"/>
  <c r="S8030" i="38"/>
  <c r="M8031" i="38"/>
  <c r="Q8030" i="38"/>
  <c r="R8030" i="38"/>
  <c r="T8030" i="38"/>
  <c r="O8030" i="38"/>
  <c r="P8030" i="38"/>
  <c r="N8030" i="38"/>
  <c r="N8031" i="38"/>
  <c r="T8031" i="38"/>
  <c r="M8032" i="38"/>
  <c r="Q8031" i="38"/>
  <c r="S8031" i="38"/>
  <c r="R8031" i="38"/>
  <c r="O8031" i="38"/>
  <c r="P8031" i="38"/>
  <c r="S8032" i="38"/>
  <c r="M8033" i="38"/>
  <c r="T8032" i="38"/>
  <c r="Q8032" i="38"/>
  <c r="R8032" i="38"/>
  <c r="O8032" i="38"/>
  <c r="P8032" i="38"/>
  <c r="N8032" i="38"/>
  <c r="N8033" i="38"/>
  <c r="R8033" i="38"/>
  <c r="S8033" i="38"/>
  <c r="Q8033" i="38"/>
  <c r="M8034" i="38"/>
  <c r="T8033" i="38"/>
  <c r="O8033" i="38"/>
  <c r="P8033" i="38"/>
  <c r="Q8034" i="38"/>
  <c r="T8034" i="38"/>
  <c r="M8035" i="38"/>
  <c r="S8034" i="38"/>
  <c r="R8034" i="38"/>
  <c r="O8034" i="38"/>
  <c r="P8034" i="38"/>
  <c r="N8034" i="38"/>
  <c r="N8035" i="38"/>
  <c r="R8035" i="38"/>
  <c r="T8035" i="38"/>
  <c r="Q8035" i="38"/>
  <c r="M8036" i="38"/>
  <c r="S8035" i="38"/>
  <c r="O8035" i="38"/>
  <c r="P8035" i="38"/>
  <c r="M8037" i="38"/>
  <c r="T8036" i="38"/>
  <c r="Q8036" i="38"/>
  <c r="R8036" i="38"/>
  <c r="S8036" i="38"/>
  <c r="O8036" i="38"/>
  <c r="P8036" i="38"/>
  <c r="N8036" i="38"/>
  <c r="R8037" i="38"/>
  <c r="Q8037" i="38"/>
  <c r="S8037" i="38"/>
  <c r="T8037" i="38"/>
  <c r="M8038" i="38"/>
  <c r="O8037" i="38"/>
  <c r="P8037" i="38"/>
  <c r="N8037" i="38"/>
  <c r="Q8038" i="38"/>
  <c r="M8039" i="38"/>
  <c r="R8038" i="38"/>
  <c r="T8038" i="38"/>
  <c r="S8038" i="38"/>
  <c r="O8038" i="38"/>
  <c r="P8038" i="38"/>
  <c r="N8038" i="38"/>
  <c r="Q8039" i="38"/>
  <c r="R8039" i="38"/>
  <c r="M8040" i="38"/>
  <c r="S8039" i="38"/>
  <c r="T8039" i="38"/>
  <c r="O8039" i="38"/>
  <c r="P8039" i="38"/>
  <c r="N8039" i="38"/>
  <c r="T8040" i="38"/>
  <c r="S8040" i="38"/>
  <c r="M8041" i="38"/>
  <c r="R8040" i="38"/>
  <c r="Q8040" i="38"/>
  <c r="O8040" i="38"/>
  <c r="P8040" i="38"/>
  <c r="N8040" i="38"/>
  <c r="M8042" i="38"/>
  <c r="T8041" i="38"/>
  <c r="S8041" i="38"/>
  <c r="R8041" i="38"/>
  <c r="Q8041" i="38"/>
  <c r="O8041" i="38"/>
  <c r="P8041" i="38"/>
  <c r="N8041" i="38"/>
  <c r="N8042" i="38"/>
  <c r="M8043" i="38"/>
  <c r="S8042" i="38"/>
  <c r="R8042" i="38"/>
  <c r="Q8042" i="38"/>
  <c r="T8042" i="38"/>
  <c r="O8042" i="38"/>
  <c r="P8042" i="38"/>
  <c r="M8044" i="38"/>
  <c r="Q8043" i="38"/>
  <c r="T8043" i="38"/>
  <c r="S8043" i="38"/>
  <c r="R8043" i="38"/>
  <c r="O8043" i="38"/>
  <c r="P8043" i="38"/>
  <c r="N8043" i="38"/>
  <c r="S8044" i="38"/>
  <c r="M8045" i="38"/>
  <c r="Q8044" i="38"/>
  <c r="R8044" i="38"/>
  <c r="T8044" i="38"/>
  <c r="O8044" i="38"/>
  <c r="P8044" i="38"/>
  <c r="N8044" i="38"/>
  <c r="N8045" i="38"/>
  <c r="S8045" i="38"/>
  <c r="M8046" i="38"/>
  <c r="R8045" i="38"/>
  <c r="T8045" i="38"/>
  <c r="Q8045" i="38"/>
  <c r="O8045" i="38"/>
  <c r="P8045" i="38"/>
  <c r="T8046" i="38"/>
  <c r="S8046" i="38"/>
  <c r="Q8046" i="38"/>
  <c r="M8047" i="38"/>
  <c r="R8046" i="38"/>
  <c r="O8046" i="38"/>
  <c r="P8046" i="38"/>
  <c r="N8046" i="38"/>
  <c r="N8047" i="38"/>
  <c r="T8047" i="38"/>
  <c r="M8048" i="38"/>
  <c r="S8047" i="38"/>
  <c r="Q8047" i="38"/>
  <c r="R8047" i="38"/>
  <c r="O8047" i="38"/>
  <c r="P8047" i="38"/>
  <c r="S8048" i="38"/>
  <c r="M8049" i="38"/>
  <c r="Q8048" i="38"/>
  <c r="T8048" i="38"/>
  <c r="R8048" i="38"/>
  <c r="O8048" i="38"/>
  <c r="P8048" i="38"/>
  <c r="N8048" i="38"/>
  <c r="M8050" i="38"/>
  <c r="Q8049" i="38"/>
  <c r="T8049" i="38"/>
  <c r="R8049" i="38"/>
  <c r="S8049" i="38"/>
  <c r="O8049" i="38"/>
  <c r="P8049" i="38"/>
  <c r="N8049" i="38"/>
  <c r="S8050" i="38"/>
  <c r="M8051" i="38"/>
  <c r="R8050" i="38"/>
  <c r="Q8050" i="38"/>
  <c r="T8050" i="38"/>
  <c r="O8050" i="38"/>
  <c r="P8050" i="38"/>
  <c r="N8050" i="38"/>
  <c r="Q8051" i="38"/>
  <c r="S8051" i="38"/>
  <c r="T8051" i="38"/>
  <c r="M8052" i="38"/>
  <c r="R8051" i="38"/>
  <c r="O8051" i="38"/>
  <c r="P8051" i="38"/>
  <c r="N8051" i="38"/>
  <c r="M8053" i="38"/>
  <c r="Q8052" i="38"/>
  <c r="S8052" i="38"/>
  <c r="T8052" i="38"/>
  <c r="R8052" i="38"/>
  <c r="O8052" i="38"/>
  <c r="P8052" i="38"/>
  <c r="N8052" i="38"/>
  <c r="T8053" i="38"/>
  <c r="S8053" i="38"/>
  <c r="R8053" i="38"/>
  <c r="Q8053" i="38"/>
  <c r="M8054" i="38"/>
  <c r="O8053" i="38"/>
  <c r="P8053" i="38"/>
  <c r="N8053" i="38"/>
  <c r="R8054" i="38"/>
  <c r="Q8054" i="38"/>
  <c r="M8055" i="38"/>
  <c r="S8054" i="38"/>
  <c r="T8054" i="38"/>
  <c r="O8054" i="38"/>
  <c r="N8054" i="38"/>
  <c r="P8054" i="38"/>
  <c r="Q8055" i="38"/>
  <c r="M8056" i="38"/>
  <c r="T8055" i="38"/>
  <c r="S8055" i="38"/>
  <c r="R8055" i="38"/>
  <c r="O8055" i="38"/>
  <c r="N8055" i="38"/>
  <c r="P8055" i="38"/>
  <c r="M8057" i="38"/>
  <c r="Q8056" i="38"/>
  <c r="T8056" i="38"/>
  <c r="R8056" i="38"/>
  <c r="S8056" i="38"/>
  <c r="O8056" i="38"/>
  <c r="N8056" i="38"/>
  <c r="P8056" i="38"/>
  <c r="T8057" i="38"/>
  <c r="S8057" i="38"/>
  <c r="M8058" i="38"/>
  <c r="R8057" i="38"/>
  <c r="Q8057" i="38"/>
  <c r="O8057" i="38"/>
  <c r="P8057" i="38"/>
  <c r="N8057" i="38"/>
  <c r="R8058" i="38"/>
  <c r="T8058" i="38"/>
  <c r="M8059" i="38"/>
  <c r="Q8058" i="38"/>
  <c r="S8058" i="38"/>
  <c r="O8058" i="38"/>
  <c r="P8058" i="38"/>
  <c r="N8058" i="38"/>
  <c r="M8060" i="38"/>
  <c r="T8059" i="38"/>
  <c r="Q8059" i="38"/>
  <c r="R8059" i="38"/>
  <c r="S8059" i="38"/>
  <c r="O8059" i="38"/>
  <c r="P8059" i="38"/>
  <c r="N8059" i="38"/>
  <c r="T8060" i="38"/>
  <c r="S8060" i="38"/>
  <c r="R8060" i="38"/>
  <c r="M8061" i="38"/>
  <c r="Q8060" i="38"/>
  <c r="O8060" i="38"/>
  <c r="N8060" i="38"/>
  <c r="P8060" i="38"/>
  <c r="N8061" i="38"/>
  <c r="M8062" i="38"/>
  <c r="R8061" i="38"/>
  <c r="T8061" i="38"/>
  <c r="S8061" i="38"/>
  <c r="Q8061" i="38"/>
  <c r="O8061" i="38"/>
  <c r="P8061" i="38"/>
  <c r="T8062" i="38"/>
  <c r="Q8062" i="38"/>
  <c r="S8062" i="38"/>
  <c r="R8062" i="38"/>
  <c r="M8063" i="38"/>
  <c r="O8062" i="38"/>
  <c r="P8062" i="38"/>
  <c r="N8062" i="38"/>
  <c r="N8063" i="38"/>
  <c r="Q8063" i="38"/>
  <c r="T8063" i="38"/>
  <c r="M8064" i="38"/>
  <c r="S8063" i="38"/>
  <c r="R8063" i="38"/>
  <c r="O8063" i="38"/>
  <c r="P8063" i="38"/>
  <c r="R8064" i="38"/>
  <c r="T8064" i="38"/>
  <c r="S8064" i="38"/>
  <c r="M8065" i="38"/>
  <c r="Q8064" i="38"/>
  <c r="O8064" i="38"/>
  <c r="P8064" i="38"/>
  <c r="N8064" i="38"/>
  <c r="T8065" i="38"/>
  <c r="S8065" i="38"/>
  <c r="R8065" i="38"/>
  <c r="M8066" i="38"/>
  <c r="Q8065" i="38"/>
  <c r="O8065" i="38"/>
  <c r="P8065" i="38"/>
  <c r="N8065" i="38"/>
  <c r="S8066" i="38"/>
  <c r="R8066" i="38"/>
  <c r="Q8066" i="38"/>
  <c r="M8067" i="38"/>
  <c r="T8066" i="38"/>
  <c r="O8066" i="38"/>
  <c r="P8066" i="38"/>
  <c r="N8066" i="38"/>
  <c r="T8067" i="38"/>
  <c r="M8068" i="38"/>
  <c r="R8067" i="38"/>
  <c r="S8067" i="38"/>
  <c r="Q8067" i="38"/>
  <c r="O8067" i="38"/>
  <c r="P8067" i="38"/>
  <c r="N8067" i="38"/>
  <c r="T8068" i="38"/>
  <c r="Q8068" i="38"/>
  <c r="S8068" i="38"/>
  <c r="R8068" i="38"/>
  <c r="M8069" i="38"/>
  <c r="O8068" i="38"/>
  <c r="P8068" i="38"/>
  <c r="N8068" i="38"/>
  <c r="Q8069" i="38"/>
  <c r="R8069" i="38"/>
  <c r="M8070" i="38"/>
  <c r="T8069" i="38"/>
  <c r="S8069" i="38"/>
  <c r="O8069" i="38"/>
  <c r="N8069" i="38"/>
  <c r="P8069" i="38"/>
  <c r="R8070" i="38"/>
  <c r="Q8070" i="38"/>
  <c r="T8070" i="38"/>
  <c r="M8071" i="38"/>
  <c r="S8070" i="38"/>
  <c r="O8070" i="38"/>
  <c r="N8070" i="38"/>
  <c r="P8070" i="38"/>
  <c r="Q8071" i="38"/>
  <c r="R8071" i="38"/>
  <c r="T8071" i="38"/>
  <c r="M8072" i="38"/>
  <c r="S8071" i="38"/>
  <c r="O8071" i="38"/>
  <c r="N8071" i="38"/>
  <c r="P8071" i="38"/>
  <c r="Q8072" i="38"/>
  <c r="S8072" i="38"/>
  <c r="R8072" i="38"/>
  <c r="T8072" i="38"/>
  <c r="M8073" i="38"/>
  <c r="O8072" i="38"/>
  <c r="N8072" i="38"/>
  <c r="P8072" i="38"/>
  <c r="Q8073" i="38"/>
  <c r="R8073" i="38"/>
  <c r="S8073" i="38"/>
  <c r="T8073" i="38"/>
  <c r="M8074" i="38"/>
  <c r="O8073" i="38"/>
  <c r="P8073" i="38"/>
  <c r="N8073" i="38"/>
  <c r="R8074" i="38"/>
  <c r="M8075" i="38"/>
  <c r="Q8074" i="38"/>
  <c r="T8074" i="38"/>
  <c r="S8074" i="38"/>
  <c r="O8074" i="38"/>
  <c r="P8074" i="38"/>
  <c r="N8074" i="38"/>
  <c r="T8075" i="38"/>
  <c r="M8076" i="38"/>
  <c r="Q8075" i="38"/>
  <c r="S8075" i="38"/>
  <c r="R8075" i="38"/>
  <c r="O8075" i="38"/>
  <c r="P8075" i="38"/>
  <c r="N8075" i="38"/>
  <c r="Q8076" i="38"/>
  <c r="R8076" i="38"/>
  <c r="T8076" i="38"/>
  <c r="S8076" i="38"/>
  <c r="M8077" i="38"/>
  <c r="O8076" i="38"/>
  <c r="P8076" i="38"/>
  <c r="N8076" i="38"/>
  <c r="T8077" i="38"/>
  <c r="S8077" i="38"/>
  <c r="M8078" i="38"/>
  <c r="Q8077" i="38"/>
  <c r="R8077" i="38"/>
  <c r="O8077" i="38"/>
  <c r="P8077" i="38"/>
  <c r="N8077" i="38"/>
  <c r="S8078" i="38"/>
  <c r="T8078" i="38"/>
  <c r="M8079" i="38"/>
  <c r="Q8078" i="38"/>
  <c r="R8078" i="38"/>
  <c r="O8078" i="38"/>
  <c r="P8078" i="38"/>
  <c r="N8078" i="38"/>
  <c r="M8080" i="38"/>
  <c r="Q8079" i="38"/>
  <c r="S8079" i="38"/>
  <c r="R8079" i="38"/>
  <c r="T8079" i="38"/>
  <c r="O8079" i="38"/>
  <c r="P8079" i="38"/>
  <c r="N8079" i="38"/>
  <c r="R8080" i="38"/>
  <c r="Q8080" i="38"/>
  <c r="S8080" i="38"/>
  <c r="M8081" i="38"/>
  <c r="T8080" i="38"/>
  <c r="O8080" i="38"/>
  <c r="P8080" i="38"/>
  <c r="N8080" i="38"/>
  <c r="Q8081" i="38"/>
  <c r="T8081" i="38"/>
  <c r="R8081" i="38"/>
  <c r="S8081" i="38"/>
  <c r="M8082" i="38"/>
  <c r="O8081" i="38"/>
  <c r="P8081" i="38"/>
  <c r="N8081" i="38"/>
  <c r="R8082" i="38"/>
  <c r="M8083" i="38"/>
  <c r="S8082" i="38"/>
  <c r="Q8082" i="38"/>
  <c r="T8082" i="38"/>
  <c r="O8082" i="38"/>
  <c r="P8082" i="38"/>
  <c r="N8082" i="38"/>
  <c r="S8083" i="38"/>
  <c r="M8084" i="38"/>
  <c r="Q8083" i="38"/>
  <c r="R8083" i="38"/>
  <c r="T8083" i="38"/>
  <c r="O8083" i="38"/>
  <c r="P8083" i="38"/>
  <c r="N8083" i="38"/>
  <c r="R8084" i="38"/>
  <c r="M8085" i="38"/>
  <c r="S8084" i="38"/>
  <c r="Q8084" i="38"/>
  <c r="T8084" i="38"/>
  <c r="O8084" i="38"/>
  <c r="P8084" i="38"/>
  <c r="N8084" i="38"/>
  <c r="M8086" i="38"/>
  <c r="S8085" i="38"/>
  <c r="R8085" i="38"/>
  <c r="T8085" i="38"/>
  <c r="Q8085" i="38"/>
  <c r="O8085" i="38"/>
  <c r="P8085" i="38"/>
  <c r="N8085" i="38"/>
  <c r="N8086" i="38"/>
  <c r="M8087" i="38"/>
  <c r="S8086" i="38"/>
  <c r="Q8086" i="38"/>
  <c r="R8086" i="38"/>
  <c r="T8086" i="38"/>
  <c r="O8086" i="38"/>
  <c r="P8086" i="38"/>
  <c r="S8087" i="38"/>
  <c r="R8087" i="38"/>
  <c r="M8088" i="38"/>
  <c r="Q8087" i="38"/>
  <c r="T8087" i="38"/>
  <c r="O8087" i="38"/>
  <c r="P8087" i="38"/>
  <c r="N8087" i="38"/>
  <c r="S8088" i="38"/>
  <c r="M8089" i="38"/>
  <c r="Q8088" i="38"/>
  <c r="R8088" i="38"/>
  <c r="T8088" i="38"/>
  <c r="O8088" i="38"/>
  <c r="P8088" i="38"/>
  <c r="N8088" i="38"/>
  <c r="N8089" i="38"/>
  <c r="S8089" i="38"/>
  <c r="M8090" i="38"/>
  <c r="T8089" i="38"/>
  <c r="R8089" i="38"/>
  <c r="Q8089" i="38"/>
  <c r="O8089" i="38"/>
  <c r="P8089" i="38"/>
  <c r="M8091" i="38"/>
  <c r="T8090" i="38"/>
  <c r="Q8090" i="38"/>
  <c r="S8090" i="38"/>
  <c r="R8090" i="38"/>
  <c r="O8090" i="38"/>
  <c r="P8090" i="38"/>
  <c r="N8090" i="38"/>
  <c r="N8091" i="38"/>
  <c r="Q8091" i="38"/>
  <c r="R8091" i="38"/>
  <c r="T8091" i="38"/>
  <c r="M8092" i="38"/>
  <c r="S8091" i="38"/>
  <c r="O8091" i="38"/>
  <c r="P8091" i="38"/>
  <c r="Q8092" i="38"/>
  <c r="R8092" i="38"/>
  <c r="M8093" i="38"/>
  <c r="T8092" i="38"/>
  <c r="S8092" i="38"/>
  <c r="O8092" i="38"/>
  <c r="P8092" i="38"/>
  <c r="N8092" i="38"/>
  <c r="R8093" i="38"/>
  <c r="Q8093" i="38"/>
  <c r="S8093" i="38"/>
  <c r="M8094" i="38"/>
  <c r="T8093" i="38"/>
  <c r="O8093" i="38"/>
  <c r="P8093" i="38"/>
  <c r="N8093" i="38"/>
  <c r="T8094" i="38"/>
  <c r="M8095" i="38"/>
  <c r="S8094" i="38"/>
  <c r="Q8094" i="38"/>
  <c r="R8094" i="38"/>
  <c r="O8094" i="38"/>
  <c r="P8094" i="38"/>
  <c r="N8094" i="38"/>
  <c r="S8095" i="38"/>
  <c r="M8096" i="38"/>
  <c r="R8095" i="38"/>
  <c r="T8095" i="38"/>
  <c r="Q8095" i="38"/>
  <c r="O8095" i="38"/>
  <c r="N8095" i="38"/>
  <c r="P8095" i="38"/>
  <c r="S8096" i="38"/>
  <c r="R8096" i="38"/>
  <c r="T8096" i="38"/>
  <c r="M8097" i="38"/>
  <c r="Q8096" i="38"/>
  <c r="O8096" i="38"/>
  <c r="P8096" i="38"/>
  <c r="N8096" i="38"/>
  <c r="M8098" i="38"/>
  <c r="S8097" i="38"/>
  <c r="Q8097" i="38"/>
  <c r="T8097" i="38"/>
  <c r="R8097" i="38"/>
  <c r="O8097" i="38"/>
  <c r="N8097" i="38"/>
  <c r="P8097" i="38"/>
  <c r="R8098" i="38"/>
  <c r="T8098" i="38"/>
  <c r="Q8098" i="38"/>
  <c r="M8099" i="38"/>
  <c r="S8098" i="38"/>
  <c r="O8098" i="38"/>
  <c r="N8098" i="38"/>
  <c r="P8098" i="38"/>
  <c r="M8100" i="38"/>
  <c r="Q8099" i="38"/>
  <c r="R8099" i="38"/>
  <c r="S8099" i="38"/>
  <c r="T8099" i="38"/>
  <c r="O8099" i="38"/>
  <c r="N8099" i="38"/>
  <c r="P8099" i="38"/>
  <c r="T8100" i="38"/>
  <c r="Q8100" i="38"/>
  <c r="M8101" i="38"/>
  <c r="R8100" i="38"/>
  <c r="S8100" i="38"/>
  <c r="O8100" i="38"/>
  <c r="N8100" i="38"/>
  <c r="P8100" i="38"/>
  <c r="R8101" i="38"/>
  <c r="T8101" i="38"/>
  <c r="Q8101" i="38"/>
  <c r="S8101" i="38"/>
  <c r="M8102" i="38"/>
  <c r="O8101" i="38"/>
  <c r="N8101" i="38"/>
  <c r="P8101" i="38"/>
  <c r="R8102" i="38"/>
  <c r="M8103" i="38"/>
  <c r="T8102" i="38"/>
  <c r="Q8102" i="38"/>
  <c r="S8102" i="38"/>
  <c r="O8102" i="38"/>
  <c r="P8102" i="38"/>
  <c r="N8102" i="38"/>
  <c r="S8103" i="38"/>
  <c r="T8103" i="38"/>
  <c r="M8104" i="38"/>
  <c r="Q8103" i="38"/>
  <c r="R8103" i="38"/>
  <c r="O8103" i="38"/>
  <c r="P8103" i="38"/>
  <c r="N8103" i="38"/>
  <c r="R8104" i="38"/>
  <c r="Q8104" i="38"/>
  <c r="T8104" i="38"/>
  <c r="S8104" i="38"/>
  <c r="M8105" i="38"/>
  <c r="O8104" i="38"/>
  <c r="P8104" i="38"/>
  <c r="N8104" i="38"/>
  <c r="N8105" i="38"/>
  <c r="M8106" i="38"/>
  <c r="Q8105" i="38"/>
  <c r="S8105" i="38"/>
  <c r="R8105" i="38"/>
  <c r="T8105" i="38"/>
  <c r="O8105" i="38"/>
  <c r="P8105" i="38"/>
  <c r="S8106" i="38"/>
  <c r="R8106" i="38"/>
  <c r="T8106" i="38"/>
  <c r="M8107" i="38"/>
  <c r="Q8106" i="38"/>
  <c r="O8106" i="38"/>
  <c r="P8106" i="38"/>
  <c r="N8106" i="38"/>
  <c r="R8107" i="38"/>
  <c r="T8107" i="38"/>
  <c r="M8108" i="38"/>
  <c r="S8107" i="38"/>
  <c r="Q8107" i="38"/>
  <c r="O8107" i="38"/>
  <c r="P8107" i="38"/>
  <c r="N8107" i="38"/>
  <c r="N8108" i="38"/>
  <c r="Q8108" i="38"/>
  <c r="M8109" i="38"/>
  <c r="R8108" i="38"/>
  <c r="T8108" i="38"/>
  <c r="S8108" i="38"/>
  <c r="O8108" i="38"/>
  <c r="P8108" i="38"/>
  <c r="Q8109" i="38"/>
  <c r="T8109" i="38"/>
  <c r="S8109" i="38"/>
  <c r="M8110" i="38"/>
  <c r="R8109" i="38"/>
  <c r="O8109" i="38"/>
  <c r="P8109" i="38"/>
  <c r="N8109" i="38"/>
  <c r="N8110" i="38"/>
  <c r="Q8110" i="38"/>
  <c r="R8110" i="38"/>
  <c r="T8110" i="38"/>
  <c r="M8111" i="38"/>
  <c r="S8110" i="38"/>
  <c r="O8110" i="38"/>
  <c r="P8110" i="38"/>
  <c r="S8111" i="38"/>
  <c r="T8111" i="38"/>
  <c r="R8111" i="38"/>
  <c r="M8112" i="38"/>
  <c r="Q8111" i="38"/>
  <c r="O8111" i="38"/>
  <c r="P8111" i="38"/>
  <c r="N8111" i="38"/>
  <c r="N8112" i="38"/>
  <c r="M8113" i="38"/>
  <c r="T8112" i="38"/>
  <c r="S8112" i="38"/>
  <c r="Q8112" i="38"/>
  <c r="R8112" i="38"/>
  <c r="O8112" i="38"/>
  <c r="P8112" i="38"/>
  <c r="T8113" i="38"/>
  <c r="M8114" i="38"/>
  <c r="S8113" i="38"/>
  <c r="R8113" i="38"/>
  <c r="Q8113" i="38"/>
  <c r="O8113" i="38"/>
  <c r="P8113" i="38"/>
  <c r="N8113" i="38"/>
  <c r="N8114" i="38"/>
  <c r="M8115" i="38"/>
  <c r="S8114" i="38"/>
  <c r="Q8114" i="38"/>
  <c r="R8114" i="38"/>
  <c r="T8114" i="38"/>
  <c r="O8114" i="38"/>
  <c r="P8114" i="38"/>
  <c r="R8115" i="38"/>
  <c r="Q8115" i="38"/>
  <c r="M8116" i="38"/>
  <c r="T8115" i="38"/>
  <c r="S8115" i="38"/>
  <c r="O8115" i="38"/>
  <c r="P8115" i="38"/>
  <c r="N8115" i="38"/>
  <c r="R8116" i="38"/>
  <c r="S8116" i="38"/>
  <c r="M8117" i="38"/>
  <c r="Q8116" i="38"/>
  <c r="T8116" i="38"/>
  <c r="O8116" i="38"/>
  <c r="P8116" i="38"/>
  <c r="N8116" i="38"/>
  <c r="N8117" i="38"/>
  <c r="Q8117" i="38"/>
  <c r="R8117" i="38"/>
  <c r="S8117" i="38"/>
  <c r="M8118" i="38"/>
  <c r="T8117" i="38"/>
  <c r="O8117" i="38"/>
  <c r="P8117" i="38"/>
  <c r="M8119" i="38"/>
  <c r="T8118" i="38"/>
  <c r="R8118" i="38"/>
  <c r="Q8118" i="38"/>
  <c r="S8118" i="38"/>
  <c r="O8118" i="38"/>
  <c r="P8118" i="38"/>
  <c r="N8118" i="38"/>
  <c r="N8119" i="38"/>
  <c r="T8119" i="38"/>
  <c r="S8119" i="38"/>
  <c r="M8120" i="38"/>
  <c r="R8119" i="38"/>
  <c r="Q8119" i="38"/>
  <c r="O8119" i="38"/>
  <c r="P8119" i="38"/>
  <c r="R8120" i="38"/>
  <c r="M8121" i="38"/>
  <c r="Q8120" i="38"/>
  <c r="T8120" i="38"/>
  <c r="S8120" i="38"/>
  <c r="O8120" i="38"/>
  <c r="P8120" i="38"/>
  <c r="N8120" i="38"/>
  <c r="N8121" i="38"/>
  <c r="S8121" i="38"/>
  <c r="T8121" i="38"/>
  <c r="R8121" i="38"/>
  <c r="Q8121" i="38"/>
  <c r="M8122" i="38"/>
  <c r="O8121" i="38"/>
  <c r="P8121" i="38"/>
  <c r="R8122" i="38"/>
  <c r="Q8122" i="38"/>
  <c r="S8122" i="38"/>
  <c r="T8122" i="38"/>
  <c r="M8123" i="38"/>
  <c r="O8122" i="38"/>
  <c r="P8122" i="38"/>
  <c r="N8122" i="38"/>
  <c r="N8123" i="38"/>
  <c r="M8124" i="38"/>
  <c r="S8123" i="38"/>
  <c r="T8123" i="38"/>
  <c r="Q8123" i="38"/>
  <c r="R8123" i="38"/>
  <c r="O8123" i="38"/>
  <c r="P8123" i="38"/>
  <c r="Q8124" i="38"/>
  <c r="R8124" i="38"/>
  <c r="T8124" i="38"/>
  <c r="M8125" i="38"/>
  <c r="S8124" i="38"/>
  <c r="O8124" i="38"/>
  <c r="P8124" i="38"/>
  <c r="N8124" i="38"/>
  <c r="N8125" i="38"/>
  <c r="R8125" i="38"/>
  <c r="T8125" i="38"/>
  <c r="S8125" i="38"/>
  <c r="M8126" i="38"/>
  <c r="Q8125" i="38"/>
  <c r="O8125" i="38"/>
  <c r="P8125" i="38"/>
  <c r="S8126" i="38"/>
  <c r="Q8126" i="38"/>
  <c r="T8126" i="38"/>
  <c r="M8127" i="38"/>
  <c r="R8126" i="38"/>
  <c r="O8126" i="38"/>
  <c r="P8126" i="38"/>
  <c r="N8126" i="38"/>
  <c r="N8127" i="38"/>
  <c r="M8128" i="38"/>
  <c r="T8127" i="38"/>
  <c r="R8127" i="38"/>
  <c r="S8127" i="38"/>
  <c r="Q8127" i="38"/>
  <c r="O8127" i="38"/>
  <c r="P8127" i="38"/>
  <c r="T8128" i="38"/>
  <c r="S8128" i="38"/>
  <c r="R8128" i="38"/>
  <c r="M8129" i="38"/>
  <c r="Q8128" i="38"/>
  <c r="O8128" i="38"/>
  <c r="P8128" i="38"/>
  <c r="N8128" i="38"/>
  <c r="N8129" i="38"/>
  <c r="T8129" i="38"/>
  <c r="Q8129" i="38"/>
  <c r="M8130" i="38"/>
  <c r="R8129" i="38"/>
  <c r="S8129" i="38"/>
  <c r="O8129" i="38"/>
  <c r="P8129" i="38"/>
  <c r="T8130" i="38"/>
  <c r="S8130" i="38"/>
  <c r="R8130" i="38"/>
  <c r="M8131" i="38"/>
  <c r="Q8130" i="38"/>
  <c r="O8130" i="38"/>
  <c r="P8130" i="38"/>
  <c r="N8130" i="38"/>
  <c r="T8131" i="38"/>
  <c r="S8131" i="38"/>
  <c r="M8132" i="38"/>
  <c r="R8131" i="38"/>
  <c r="Q8131" i="38"/>
  <c r="O8131" i="38"/>
  <c r="P8131" i="38"/>
  <c r="N8131" i="38"/>
  <c r="N8132" i="38"/>
  <c r="T8132" i="38"/>
  <c r="Q8132" i="38"/>
  <c r="M8133" i="38"/>
  <c r="S8132" i="38"/>
  <c r="R8132" i="38"/>
  <c r="O8132" i="38"/>
  <c r="P8132" i="38"/>
  <c r="T8133" i="38"/>
  <c r="M8134" i="38"/>
  <c r="R8133" i="38"/>
  <c r="Q8133" i="38"/>
  <c r="S8133" i="38"/>
  <c r="O8133" i="38"/>
  <c r="P8133" i="38"/>
  <c r="N8133" i="38"/>
  <c r="N8134" i="38"/>
  <c r="M8135" i="38"/>
  <c r="Q8134" i="38"/>
  <c r="T8134" i="38"/>
  <c r="S8134" i="38"/>
  <c r="R8134" i="38"/>
  <c r="O8134" i="38"/>
  <c r="P8134" i="38"/>
  <c r="M8136" i="38"/>
  <c r="T8135" i="38"/>
  <c r="S8135" i="38"/>
  <c r="Q8135" i="38"/>
  <c r="R8135" i="38"/>
  <c r="O8135" i="38"/>
  <c r="P8135" i="38"/>
  <c r="N8135" i="38"/>
  <c r="N8136" i="38"/>
  <c r="R8136" i="38"/>
  <c r="Q8136" i="38"/>
  <c r="T8136" i="38"/>
  <c r="M8137" i="38"/>
  <c r="S8136" i="38"/>
  <c r="O8136" i="38"/>
  <c r="P8136" i="38"/>
  <c r="R8137" i="38"/>
  <c r="S8137" i="38"/>
  <c r="Q8137" i="38"/>
  <c r="T8137" i="38"/>
  <c r="M8138" i="38"/>
  <c r="O8137" i="38"/>
  <c r="P8137" i="38"/>
  <c r="N8137" i="38"/>
  <c r="S8138" i="38"/>
  <c r="M8139" i="38"/>
  <c r="T8138" i="38"/>
  <c r="Q8138" i="38"/>
  <c r="R8138" i="38"/>
  <c r="O8138" i="38"/>
  <c r="P8138" i="38"/>
  <c r="N8138" i="38"/>
  <c r="S8139" i="38"/>
  <c r="M8140" i="38"/>
  <c r="T8139" i="38"/>
  <c r="R8139" i="38"/>
  <c r="Q8139" i="38"/>
  <c r="O8139" i="38"/>
  <c r="P8139" i="38"/>
  <c r="N8139" i="38"/>
  <c r="N8140" i="38"/>
  <c r="Q8140" i="38"/>
  <c r="R8140" i="38"/>
  <c r="T8140" i="38"/>
  <c r="S8140" i="38"/>
  <c r="M8141" i="38"/>
  <c r="O8140" i="38"/>
  <c r="P8140" i="38"/>
  <c r="M8142" i="38"/>
  <c r="T8141" i="38"/>
  <c r="S8141" i="38"/>
  <c r="R8141" i="38"/>
  <c r="Q8141" i="38"/>
  <c r="O8141" i="38"/>
  <c r="P8141" i="38"/>
  <c r="N8141" i="38"/>
  <c r="M8143" i="38"/>
  <c r="Q8142" i="38"/>
  <c r="T8142" i="38"/>
  <c r="S8142" i="38"/>
  <c r="R8142" i="38"/>
  <c r="O8142" i="38"/>
  <c r="P8142" i="38"/>
  <c r="N8142" i="38"/>
  <c r="R8143" i="38"/>
  <c r="S8143" i="38"/>
  <c r="M8144" i="38"/>
  <c r="Q8143" i="38"/>
  <c r="T8143" i="38"/>
  <c r="O8143" i="38"/>
  <c r="P8143" i="38"/>
  <c r="N8143" i="38"/>
  <c r="T8144" i="38"/>
  <c r="M8145" i="38"/>
  <c r="Q8144" i="38"/>
  <c r="R8144" i="38"/>
  <c r="S8144" i="38"/>
  <c r="O8144" i="38"/>
  <c r="P8144" i="38"/>
  <c r="N8144" i="38"/>
  <c r="S8145" i="38"/>
  <c r="R8145" i="38"/>
  <c r="M8146" i="38"/>
  <c r="Q8145" i="38"/>
  <c r="T8145" i="38"/>
  <c r="O8145" i="38"/>
  <c r="P8145" i="38"/>
  <c r="N8145" i="38"/>
  <c r="M8147" i="38"/>
  <c r="Q8146" i="38"/>
  <c r="R8146" i="38"/>
  <c r="T8146" i="38"/>
  <c r="S8146" i="38"/>
  <c r="O8146" i="38"/>
  <c r="P8146" i="38"/>
  <c r="N8146" i="38"/>
  <c r="N8147" i="38"/>
  <c r="S8147" i="38"/>
  <c r="T8147" i="38"/>
  <c r="R8147" i="38"/>
  <c r="M8148" i="38"/>
  <c r="Q8147" i="38"/>
  <c r="O8147" i="38"/>
  <c r="P8147" i="38"/>
  <c r="Q8148" i="38"/>
  <c r="S8148" i="38"/>
  <c r="R8148" i="38"/>
  <c r="T8148" i="38"/>
  <c r="M8149" i="38"/>
  <c r="O8148" i="38"/>
  <c r="P8148" i="38"/>
  <c r="N8148" i="38"/>
  <c r="N8149" i="38"/>
  <c r="R8149" i="38"/>
  <c r="T8149" i="38"/>
  <c r="S8149" i="38"/>
  <c r="Q8149" i="38"/>
  <c r="M8150" i="38"/>
  <c r="O8149" i="38"/>
  <c r="P8149" i="38"/>
  <c r="S8150" i="38"/>
  <c r="R8150" i="38"/>
  <c r="M8151" i="38"/>
  <c r="T8150" i="38"/>
  <c r="Q8150" i="38"/>
  <c r="O8150" i="38"/>
  <c r="P8150" i="38"/>
  <c r="N8150" i="38"/>
  <c r="N8151" i="38"/>
  <c r="R8151" i="38"/>
  <c r="T8151" i="38"/>
  <c r="Q8151" i="38"/>
  <c r="M8152" i="38"/>
  <c r="S8151" i="38"/>
  <c r="O8151" i="38"/>
  <c r="P8151" i="38"/>
  <c r="M8153" i="38"/>
  <c r="Q8152" i="38"/>
  <c r="T8152" i="38"/>
  <c r="R8152" i="38"/>
  <c r="S8152" i="38"/>
  <c r="O8152" i="38"/>
  <c r="P8152" i="38"/>
  <c r="N8152" i="38"/>
  <c r="N8153" i="38"/>
  <c r="S8153" i="38"/>
  <c r="T8153" i="38"/>
  <c r="M8154" i="38"/>
  <c r="Q8153" i="38"/>
  <c r="R8153" i="38"/>
  <c r="O8153" i="38"/>
  <c r="P8153" i="38"/>
  <c r="M8155" i="38"/>
  <c r="R8154" i="38"/>
  <c r="Q8154" i="38"/>
  <c r="S8154" i="38"/>
  <c r="T8154" i="38"/>
  <c r="O8154" i="38"/>
  <c r="P8154" i="38"/>
  <c r="N8154" i="38"/>
  <c r="Q8155" i="38"/>
  <c r="R8155" i="38"/>
  <c r="M8156" i="38"/>
  <c r="T8155" i="38"/>
  <c r="S8155" i="38"/>
  <c r="O8155" i="38"/>
  <c r="P8155" i="38"/>
  <c r="N8155" i="38"/>
  <c r="M8157" i="38"/>
  <c r="R8156" i="38"/>
  <c r="S8156" i="38"/>
  <c r="T8156" i="38"/>
  <c r="Q8156" i="38"/>
  <c r="O8156" i="38"/>
  <c r="P8156" i="38"/>
  <c r="N8156" i="38"/>
  <c r="R8157" i="38"/>
  <c r="M8158" i="38"/>
  <c r="Q8157" i="38"/>
  <c r="T8157" i="38"/>
  <c r="S8157" i="38"/>
  <c r="O8157" i="38"/>
  <c r="P8157" i="38"/>
  <c r="N8157" i="38"/>
  <c r="T8158" i="38"/>
  <c r="Q8158" i="38"/>
  <c r="R8158" i="38"/>
  <c r="S8158" i="38"/>
  <c r="M8159" i="38"/>
  <c r="O8158" i="38"/>
  <c r="P8158" i="38"/>
  <c r="N8158" i="38"/>
  <c r="S8159" i="38"/>
  <c r="Q8159" i="38"/>
  <c r="T8159" i="38"/>
  <c r="M8160" i="38"/>
  <c r="R8159" i="38"/>
  <c r="O8159" i="38"/>
  <c r="P8159" i="38"/>
  <c r="N8159" i="38"/>
  <c r="S8160" i="38"/>
  <c r="M8161" i="38"/>
  <c r="Q8160" i="38"/>
  <c r="R8160" i="38"/>
  <c r="T8160" i="38"/>
  <c r="O8160" i="38"/>
  <c r="P8160" i="38"/>
  <c r="N8160" i="38"/>
  <c r="S8161" i="38"/>
  <c r="M8162" i="38"/>
  <c r="Q8161" i="38"/>
  <c r="R8161" i="38"/>
  <c r="T8161" i="38"/>
  <c r="O8161" i="38"/>
  <c r="P8161" i="38"/>
  <c r="N8161" i="38"/>
  <c r="N8162" i="38"/>
  <c r="Q8162" i="38"/>
  <c r="M8163" i="38"/>
  <c r="R8162" i="38"/>
  <c r="T8162" i="38"/>
  <c r="S8162" i="38"/>
  <c r="O8162" i="38"/>
  <c r="P8162" i="38"/>
  <c r="M8164" i="38"/>
  <c r="Q8163" i="38"/>
  <c r="T8163" i="38"/>
  <c r="R8163" i="38"/>
  <c r="S8163" i="38"/>
  <c r="O8163" i="38"/>
  <c r="P8163" i="38"/>
  <c r="N8163" i="38"/>
  <c r="N8164" i="38"/>
  <c r="M8165" i="38"/>
  <c r="S8164" i="38"/>
  <c r="Q8164" i="38"/>
  <c r="R8164" i="38"/>
  <c r="T8164" i="38"/>
  <c r="O8164" i="38"/>
  <c r="P8164" i="38"/>
  <c r="M8166" i="38"/>
  <c r="S8165" i="38"/>
  <c r="Q8165" i="38"/>
  <c r="T8165" i="38"/>
  <c r="R8165" i="38"/>
  <c r="O8165" i="38"/>
  <c r="P8165" i="38"/>
  <c r="N8165" i="38"/>
  <c r="N8166" i="38"/>
  <c r="Q8166" i="38"/>
  <c r="T8166" i="38"/>
  <c r="M8167" i="38"/>
  <c r="S8166" i="38"/>
  <c r="R8166" i="38"/>
  <c r="O8166" i="38"/>
  <c r="P8166" i="38"/>
  <c r="Q8167" i="38"/>
  <c r="T8167" i="38"/>
  <c r="R8167" i="38"/>
  <c r="S8167" i="38"/>
  <c r="M8168" i="38"/>
  <c r="O8167" i="38"/>
  <c r="P8167" i="38"/>
  <c r="N8167" i="38"/>
  <c r="N8168" i="38"/>
  <c r="M8169" i="38"/>
  <c r="R8168" i="38"/>
  <c r="T8168" i="38"/>
  <c r="S8168" i="38"/>
  <c r="Q8168" i="38"/>
  <c r="O8168" i="38"/>
  <c r="S8169" i="38"/>
  <c r="Q8169" i="38"/>
  <c r="T8169" i="38"/>
  <c r="M8170" i="38"/>
  <c r="R8169" i="38"/>
  <c r="O8169" i="38"/>
  <c r="N8169" i="38"/>
  <c r="P8168" i="38"/>
  <c r="P8169" i="38"/>
  <c r="T8170" i="38"/>
  <c r="R8170" i="38"/>
  <c r="S8170" i="38"/>
  <c r="M8171" i="38"/>
  <c r="Q8170" i="38"/>
  <c r="O8170" i="38"/>
  <c r="N8170" i="38"/>
  <c r="P8170" i="38"/>
  <c r="R8171" i="38"/>
  <c r="T8171" i="38"/>
  <c r="S8171" i="38"/>
  <c r="Q8171" i="38"/>
  <c r="M8172" i="38"/>
  <c r="O8171" i="38"/>
  <c r="N8171" i="38"/>
  <c r="S8172" i="38"/>
  <c r="Q8172" i="38"/>
  <c r="R8172" i="38"/>
  <c r="T8172" i="38"/>
  <c r="M8173" i="38"/>
  <c r="O8172" i="38"/>
  <c r="N8172" i="38"/>
  <c r="P8171" i="38"/>
  <c r="P8172" i="38"/>
  <c r="M8174" i="38"/>
  <c r="R8173" i="38"/>
  <c r="Q8173" i="38"/>
  <c r="S8173" i="38"/>
  <c r="T8173" i="38"/>
  <c r="O8173" i="38"/>
  <c r="N8173" i="38"/>
  <c r="P8173" i="38"/>
  <c r="Q8174" i="38"/>
  <c r="S8174" i="38"/>
  <c r="T8174" i="38"/>
  <c r="R8174" i="38"/>
  <c r="M8175" i="38"/>
  <c r="O8174" i="38"/>
  <c r="N8174" i="38"/>
  <c r="P8174" i="38"/>
  <c r="T8175" i="38"/>
  <c r="R8175" i="38"/>
  <c r="Q8175" i="38"/>
  <c r="S8175" i="38"/>
  <c r="M8176" i="38"/>
  <c r="O8175" i="38"/>
  <c r="N8175" i="38"/>
  <c r="R8176" i="38"/>
  <c r="M8177" i="38"/>
  <c r="S8176" i="38"/>
  <c r="T8176" i="38"/>
  <c r="Q8176" i="38"/>
  <c r="O8176" i="38"/>
  <c r="N8176" i="38"/>
  <c r="P8176" i="38"/>
  <c r="P8175" i="38"/>
  <c r="M8178" i="38"/>
  <c r="T8177" i="38"/>
  <c r="Q8177" i="38"/>
  <c r="R8177" i="38"/>
  <c r="S8177" i="38"/>
  <c r="O8177" i="38"/>
  <c r="N8177" i="38"/>
  <c r="P8177" i="38"/>
  <c r="M8179" i="38"/>
  <c r="Q8178" i="38"/>
  <c r="R8178" i="38"/>
  <c r="T8178" i="38"/>
  <c r="S8178" i="38"/>
  <c r="O8178" i="38"/>
  <c r="N8178" i="38"/>
  <c r="P8178" i="38"/>
  <c r="R8179" i="38"/>
  <c r="Q8179" i="38"/>
  <c r="T8179" i="38"/>
  <c r="S8179" i="38"/>
  <c r="M8180" i="38"/>
  <c r="O8179" i="38"/>
  <c r="N8179" i="38"/>
  <c r="P8179" i="38"/>
  <c r="T8180" i="38"/>
  <c r="S8180" i="38"/>
  <c r="M8181" i="38"/>
  <c r="Q8180" i="38"/>
  <c r="R8180" i="38"/>
  <c r="O8180" i="38"/>
  <c r="N8180" i="38"/>
  <c r="P8180" i="38"/>
  <c r="T8181" i="38"/>
  <c r="Q8181" i="38"/>
  <c r="S8181" i="38"/>
  <c r="R8181" i="38"/>
  <c r="M8182" i="38"/>
  <c r="O8181" i="38"/>
  <c r="N8181" i="38"/>
  <c r="P8181" i="38"/>
  <c r="M8183" i="38"/>
  <c r="R8182" i="38"/>
  <c r="T8182" i="38"/>
  <c r="Q8182" i="38"/>
  <c r="S8182" i="38"/>
  <c r="O8182" i="38"/>
  <c r="N8182" i="38"/>
  <c r="P8182" i="38"/>
  <c r="T8183" i="38"/>
  <c r="M8184" i="38"/>
  <c r="S8183" i="38"/>
  <c r="Q8183" i="38"/>
  <c r="R8183" i="38"/>
  <c r="O8183" i="38"/>
  <c r="N8183" i="38"/>
  <c r="P8183" i="38"/>
  <c r="T8184" i="38"/>
  <c r="M8185" i="38"/>
  <c r="S8184" i="38"/>
  <c r="Q8184" i="38"/>
  <c r="R8184" i="38"/>
  <c r="O8184" i="38"/>
  <c r="P8184" i="38"/>
  <c r="N8184" i="38"/>
  <c r="T8185" i="38"/>
  <c r="M8186" i="38"/>
  <c r="R8185" i="38"/>
  <c r="S8185" i="38"/>
  <c r="Q8185" i="38"/>
  <c r="O8185" i="38"/>
  <c r="P8185" i="38"/>
  <c r="N8185" i="38"/>
  <c r="M8187" i="38"/>
  <c r="Q8186" i="38"/>
  <c r="R8186" i="38"/>
  <c r="T8186" i="38"/>
  <c r="S8186" i="38"/>
  <c r="O8186" i="38"/>
  <c r="P8186" i="38"/>
  <c r="N8186" i="38"/>
  <c r="S8187" i="38"/>
  <c r="Q8187" i="38"/>
  <c r="T8187" i="38"/>
  <c r="M8188" i="38"/>
  <c r="R8187" i="38"/>
  <c r="O8187" i="38"/>
  <c r="P8187" i="38"/>
  <c r="N8187" i="38"/>
  <c r="M8189" i="38"/>
  <c r="R8188" i="38"/>
  <c r="S8188" i="38"/>
  <c r="Q8188" i="38"/>
  <c r="T8188" i="38"/>
  <c r="O8188" i="38"/>
  <c r="P8188" i="38"/>
  <c r="N8188" i="38"/>
  <c r="M8190" i="38"/>
  <c r="S8189" i="38"/>
  <c r="Q8189" i="38"/>
  <c r="T8189" i="38"/>
  <c r="R8189" i="38"/>
  <c r="O8189" i="38"/>
  <c r="P8189" i="38"/>
  <c r="N8189" i="38"/>
  <c r="R8190" i="38"/>
  <c r="Q8190" i="38"/>
  <c r="M8191" i="38"/>
  <c r="S8190" i="38"/>
  <c r="T8190" i="38"/>
  <c r="O8190" i="38"/>
  <c r="N8190" i="38"/>
  <c r="P8190" i="38"/>
  <c r="T8191" i="38"/>
  <c r="R8191" i="38"/>
  <c r="S8191" i="38"/>
  <c r="Q8191" i="38"/>
  <c r="M8192" i="38"/>
  <c r="O8191" i="38"/>
  <c r="P8191" i="38"/>
  <c r="N8191" i="38"/>
  <c r="T8192" i="38"/>
  <c r="S8192" i="38"/>
  <c r="M8193" i="38"/>
  <c r="R8192" i="38"/>
  <c r="Q8192" i="38"/>
  <c r="O8192" i="38"/>
  <c r="P8192" i="38"/>
  <c r="N8192" i="38"/>
  <c r="M8194" i="38"/>
  <c r="S8193" i="38"/>
  <c r="R8193" i="38"/>
  <c r="T8193" i="38"/>
  <c r="Q8193" i="38"/>
  <c r="O8193" i="38"/>
  <c r="P8193" i="38"/>
  <c r="N8193" i="38"/>
  <c r="M8195" i="38"/>
  <c r="Q8194" i="38"/>
  <c r="R8194" i="38"/>
  <c r="S8194" i="38"/>
  <c r="T8194" i="38"/>
  <c r="O8194" i="38"/>
  <c r="P8194" i="38"/>
  <c r="N8194" i="38"/>
  <c r="T8195" i="38"/>
  <c r="S8195" i="38"/>
  <c r="M8196" i="38"/>
  <c r="Q8195" i="38"/>
  <c r="R8195" i="38"/>
  <c r="O8195" i="38"/>
  <c r="P8195" i="38"/>
  <c r="N8195" i="38"/>
  <c r="T8196" i="38"/>
  <c r="S8196" i="38"/>
  <c r="M8197" i="38"/>
  <c r="Q8196" i="38"/>
  <c r="R8196" i="38"/>
  <c r="O8196" i="38"/>
  <c r="N8196" i="38"/>
  <c r="P8196" i="38"/>
  <c r="Q8197" i="38"/>
  <c r="M8198" i="38"/>
  <c r="T8197" i="38"/>
  <c r="R8197" i="38"/>
  <c r="S8197" i="38"/>
  <c r="O8197" i="38"/>
  <c r="P8197" i="38"/>
  <c r="N8197" i="38"/>
  <c r="M8199" i="38"/>
  <c r="R8198" i="38"/>
  <c r="Q8198" i="38"/>
  <c r="S8198" i="38"/>
  <c r="T8198" i="38"/>
  <c r="O8198" i="38"/>
  <c r="P8198" i="38"/>
  <c r="N8198" i="38"/>
  <c r="T8199" i="38"/>
  <c r="S8199" i="38"/>
  <c r="M8200" i="38"/>
  <c r="Q8199" i="38"/>
  <c r="R8199" i="38"/>
  <c r="O8199" i="38"/>
  <c r="N8199" i="38"/>
  <c r="P8199" i="38"/>
  <c r="Q8200" i="38"/>
  <c r="S8200" i="38"/>
  <c r="M8201" i="38"/>
  <c r="R8200" i="38"/>
  <c r="T8200" i="38"/>
  <c r="O8200" i="38"/>
  <c r="N8200" i="38"/>
  <c r="P8200" i="38"/>
  <c r="Q8201" i="38"/>
  <c r="S8201" i="38"/>
  <c r="R8201" i="38"/>
  <c r="M8202" i="38"/>
  <c r="T8201" i="38"/>
  <c r="O8201" i="38"/>
  <c r="P8201" i="38"/>
  <c r="N8201" i="38"/>
  <c r="M8203" i="38"/>
  <c r="R8202" i="38"/>
  <c r="T8202" i="38"/>
  <c r="S8202" i="38"/>
  <c r="Q8202" i="38"/>
  <c r="O8202" i="38"/>
  <c r="P8202" i="38"/>
  <c r="N8202" i="38"/>
  <c r="R8203" i="38"/>
  <c r="S8203" i="38"/>
  <c r="M8204" i="38"/>
  <c r="Q8203" i="38"/>
  <c r="T8203" i="38"/>
  <c r="O8203" i="38"/>
  <c r="P8203" i="38"/>
  <c r="N8203" i="38"/>
  <c r="S8204" i="38"/>
  <c r="R8204" i="38"/>
  <c r="M8205" i="38"/>
  <c r="Q8204" i="38"/>
  <c r="T8204" i="38"/>
  <c r="O8204" i="38"/>
  <c r="P8204" i="38"/>
  <c r="N8204" i="38"/>
  <c r="T8205" i="38"/>
  <c r="S8205" i="38"/>
  <c r="M8206" i="38"/>
  <c r="R8205" i="38"/>
  <c r="Q8205" i="38"/>
  <c r="O8205" i="38"/>
  <c r="P8205" i="38"/>
  <c r="N8205" i="38"/>
  <c r="N8206" i="38"/>
  <c r="Q8206" i="38"/>
  <c r="R8206" i="38"/>
  <c r="T8206" i="38"/>
  <c r="S8206" i="38"/>
  <c r="M8207" i="38"/>
  <c r="O8206" i="38"/>
  <c r="P8206" i="38"/>
  <c r="T8207" i="38"/>
  <c r="Q8207" i="38"/>
  <c r="M8208" i="38"/>
  <c r="S8207" i="38"/>
  <c r="R8207" i="38"/>
  <c r="O8207" i="38"/>
  <c r="P8207" i="38"/>
  <c r="N8207" i="38"/>
  <c r="N8208" i="38"/>
  <c r="M8209" i="38"/>
  <c r="Q8208" i="38"/>
  <c r="R8208" i="38"/>
  <c r="T8208" i="38"/>
  <c r="S8208" i="38"/>
  <c r="O8208" i="38"/>
  <c r="P8208" i="38"/>
  <c r="T8209" i="38"/>
  <c r="S8209" i="38"/>
  <c r="Q8209" i="38"/>
  <c r="M8210" i="38"/>
  <c r="R8209" i="38"/>
  <c r="O8209" i="38"/>
  <c r="P8209" i="38"/>
  <c r="N8209" i="38"/>
  <c r="Q8210" i="38"/>
  <c r="R8210" i="38"/>
  <c r="S8210" i="38"/>
  <c r="T8210" i="38"/>
  <c r="M8211" i="38"/>
  <c r="O8210" i="38"/>
  <c r="P8210" i="38"/>
  <c r="N8210" i="38"/>
  <c r="N8211" i="38"/>
  <c r="M8212" i="38"/>
  <c r="T8211" i="38"/>
  <c r="S8211" i="38"/>
  <c r="Q8211" i="38"/>
  <c r="R8211" i="38"/>
  <c r="O8211" i="38"/>
  <c r="P8211" i="38"/>
  <c r="S8212" i="38"/>
  <c r="M8213" i="38"/>
  <c r="Q8212" i="38"/>
  <c r="R8212" i="38"/>
  <c r="T8212" i="38"/>
  <c r="O8212" i="38"/>
  <c r="P8212" i="38"/>
  <c r="N8212" i="38"/>
  <c r="N8213" i="38"/>
  <c r="M8214" i="38"/>
  <c r="T8213" i="38"/>
  <c r="Q8213" i="38"/>
  <c r="S8213" i="38"/>
  <c r="R8213" i="38"/>
  <c r="O8213" i="38"/>
  <c r="P8213" i="38"/>
  <c r="R8214" i="38"/>
  <c r="T8214" i="38"/>
  <c r="Q8214" i="38"/>
  <c r="S8214" i="38"/>
  <c r="M8215" i="38"/>
  <c r="O8214" i="38"/>
  <c r="P8214" i="38"/>
  <c r="N8214" i="38"/>
  <c r="T8215" i="38"/>
  <c r="S8215" i="38"/>
  <c r="M8216" i="38"/>
  <c r="Q8215" i="38"/>
  <c r="R8215" i="38"/>
  <c r="O8215" i="38"/>
  <c r="P8215" i="38"/>
  <c r="N8215" i="38"/>
  <c r="Q8216" i="38"/>
  <c r="M8217" i="38"/>
  <c r="R8216" i="38"/>
  <c r="T8216" i="38"/>
  <c r="S8216" i="38"/>
  <c r="O8216" i="38"/>
  <c r="P8216" i="38"/>
  <c r="N8216" i="38"/>
  <c r="R8217" i="38"/>
  <c r="M8218" i="38"/>
  <c r="T8217" i="38"/>
  <c r="Q8217" i="38"/>
  <c r="S8217" i="38"/>
  <c r="O8217" i="38"/>
  <c r="P8217" i="38"/>
  <c r="N8217" i="38"/>
  <c r="S8218" i="38"/>
  <c r="R8218" i="38"/>
  <c r="M8219" i="38"/>
  <c r="Q8218" i="38"/>
  <c r="T8218" i="38"/>
  <c r="O8218" i="38"/>
  <c r="P8218" i="38"/>
  <c r="N8218" i="38"/>
  <c r="R8219" i="38"/>
  <c r="T8219" i="38"/>
  <c r="M8220" i="38"/>
  <c r="S8219" i="38"/>
  <c r="Q8219" i="38"/>
  <c r="O8219" i="38"/>
  <c r="N8219" i="38"/>
  <c r="P8219" i="38"/>
  <c r="R8220" i="38"/>
  <c r="T8220" i="38"/>
  <c r="M8221" i="38"/>
  <c r="S8220" i="38"/>
  <c r="Q8220" i="38"/>
  <c r="O8220" i="38"/>
  <c r="N8220" i="38"/>
  <c r="P8220" i="38"/>
  <c r="M8222" i="38"/>
  <c r="Q8221" i="38"/>
  <c r="T8221" i="38"/>
  <c r="R8221" i="38"/>
  <c r="S8221" i="38"/>
  <c r="O8221" i="38"/>
  <c r="N8221" i="38"/>
  <c r="P8221" i="38"/>
  <c r="T8222" i="38"/>
  <c r="S8222" i="38"/>
  <c r="R8222" i="38"/>
  <c r="Q8222" i="38"/>
  <c r="M8223" i="38"/>
  <c r="O8222" i="38"/>
  <c r="N8222" i="38"/>
  <c r="P8222" i="38"/>
  <c r="T8223" i="38"/>
  <c r="S8223" i="38"/>
  <c r="R8223" i="38"/>
  <c r="M8224" i="38"/>
  <c r="Q8223" i="38"/>
  <c r="O8223" i="38"/>
  <c r="N8223" i="38"/>
  <c r="P8223" i="38"/>
  <c r="R8224" i="38"/>
  <c r="M8225" i="38"/>
  <c r="T8224" i="38"/>
  <c r="S8224" i="38"/>
  <c r="Q8224" i="38"/>
  <c r="O8224" i="38"/>
  <c r="N8224" i="38"/>
  <c r="P8224" i="38"/>
  <c r="M8226" i="38"/>
  <c r="S8225" i="38"/>
  <c r="R8225" i="38"/>
  <c r="T8225" i="38"/>
  <c r="Q8225" i="38"/>
  <c r="O8225" i="38"/>
  <c r="N8225" i="38"/>
  <c r="P8225" i="38"/>
  <c r="S8226" i="38"/>
  <c r="T8226" i="38"/>
  <c r="M8227" i="38"/>
  <c r="Q8226" i="38"/>
  <c r="R8226" i="38"/>
  <c r="O8226" i="38"/>
  <c r="N8226" i="38"/>
  <c r="P8226" i="38"/>
  <c r="R8227" i="38"/>
  <c r="S8227" i="38"/>
  <c r="M8228" i="38"/>
  <c r="Q8227" i="38"/>
  <c r="T8227" i="38"/>
  <c r="O8227" i="38"/>
  <c r="N8227" i="38"/>
  <c r="P8227" i="38"/>
  <c r="M8229" i="38"/>
  <c r="T8228" i="38"/>
  <c r="Q8228" i="38"/>
  <c r="S8228" i="38"/>
  <c r="R8228" i="38"/>
  <c r="O8228" i="38"/>
  <c r="N8228" i="38"/>
  <c r="P8228" i="38"/>
  <c r="Q8229" i="38"/>
  <c r="S8229" i="38"/>
  <c r="T8229" i="38"/>
  <c r="M8230" i="38"/>
  <c r="R8229" i="38"/>
  <c r="O8229" i="38"/>
  <c r="N8229" i="38"/>
  <c r="P8229" i="38"/>
  <c r="S8230" i="38"/>
  <c r="R8230" i="38"/>
  <c r="M8231" i="38"/>
  <c r="Q8230" i="38"/>
  <c r="T8230" i="38"/>
  <c r="O8230" i="38"/>
  <c r="N8230" i="38"/>
  <c r="P8230" i="38"/>
  <c r="S8231" i="38"/>
  <c r="R8231" i="38"/>
  <c r="T8231" i="38"/>
  <c r="M8232" i="38"/>
  <c r="Q8231" i="38"/>
  <c r="O8231" i="38"/>
  <c r="N8231" i="38"/>
  <c r="M8233" i="38"/>
  <c r="R8232" i="38"/>
  <c r="T8232" i="38"/>
  <c r="S8232" i="38"/>
  <c r="Q8232" i="38"/>
  <c r="O8232" i="38"/>
  <c r="N8232" i="38"/>
  <c r="P8232" i="38"/>
  <c r="P8231" i="38"/>
  <c r="R8233" i="38"/>
  <c r="Q8233" i="38"/>
  <c r="M8234" i="38"/>
  <c r="T8233" i="38"/>
  <c r="S8233" i="38"/>
  <c r="O8233" i="38"/>
  <c r="N8233" i="38"/>
  <c r="P8233" i="38"/>
  <c r="M8235" i="38"/>
  <c r="R8234" i="38"/>
  <c r="T8234" i="38"/>
  <c r="Q8234" i="38"/>
  <c r="S8234" i="38"/>
  <c r="O8234" i="38"/>
  <c r="N8234" i="38"/>
  <c r="P8234" i="38"/>
  <c r="R8235" i="38"/>
  <c r="M8236" i="38"/>
  <c r="T8235" i="38"/>
  <c r="Q8235" i="38"/>
  <c r="S8235" i="38"/>
  <c r="O8235" i="38"/>
  <c r="N8235" i="38"/>
  <c r="P8235" i="38"/>
  <c r="Q8236" i="38"/>
  <c r="T8236" i="38"/>
  <c r="S8236" i="38"/>
  <c r="M8237" i="38"/>
  <c r="R8236" i="38"/>
  <c r="O8236" i="38"/>
  <c r="N8236" i="38"/>
  <c r="P8236" i="38"/>
  <c r="T8237" i="38"/>
  <c r="S8237" i="38"/>
  <c r="R8237" i="38"/>
  <c r="Q8237" i="38"/>
  <c r="M8238" i="38"/>
  <c r="O8237" i="38"/>
  <c r="P8237" i="38"/>
  <c r="N8237" i="38"/>
  <c r="M8239" i="38"/>
  <c r="R8238" i="38"/>
  <c r="Q8238" i="38"/>
  <c r="S8238" i="38"/>
  <c r="T8238" i="38"/>
  <c r="O8238" i="38"/>
  <c r="P8238" i="38"/>
  <c r="N8238" i="38"/>
  <c r="R8239" i="38"/>
  <c r="M8240" i="38"/>
  <c r="Q8239" i="38"/>
  <c r="S8239" i="38"/>
  <c r="T8239" i="38"/>
  <c r="O8239" i="38"/>
  <c r="P8239" i="38"/>
  <c r="N8239" i="38"/>
  <c r="R8240" i="38"/>
  <c r="S8240" i="38"/>
  <c r="T8240" i="38"/>
  <c r="Q8240" i="38"/>
  <c r="M8241" i="38"/>
  <c r="O8240" i="38"/>
  <c r="P8240" i="38"/>
  <c r="N8240" i="38"/>
  <c r="T8241" i="38"/>
  <c r="S8241" i="38"/>
  <c r="Q8241" i="38"/>
  <c r="M8242" i="38"/>
  <c r="R8241" i="38"/>
  <c r="O8241" i="38"/>
  <c r="P8241" i="38"/>
  <c r="N8241" i="38"/>
  <c r="S8242" i="38"/>
  <c r="M8243" i="38"/>
  <c r="T8242" i="38"/>
  <c r="Q8242" i="38"/>
  <c r="R8242" i="38"/>
  <c r="O8242" i="38"/>
  <c r="P8242" i="38"/>
  <c r="N8242" i="38"/>
  <c r="T8243" i="38"/>
  <c r="S8243" i="38"/>
  <c r="M8244" i="38"/>
  <c r="R8243" i="38"/>
  <c r="Q8243" i="38"/>
  <c r="O8243" i="38"/>
  <c r="P8243" i="38"/>
  <c r="N8243" i="38"/>
  <c r="M8245" i="38"/>
  <c r="Q8244" i="38"/>
  <c r="R8244" i="38"/>
  <c r="T8244" i="38"/>
  <c r="S8244" i="38"/>
  <c r="O8244" i="38"/>
  <c r="P8244" i="38"/>
  <c r="N8244" i="38"/>
  <c r="T8245" i="38"/>
  <c r="S8245" i="38"/>
  <c r="R8245" i="38"/>
  <c r="Q8245" i="38"/>
  <c r="M8246" i="38"/>
  <c r="O8245" i="38"/>
  <c r="P8245" i="38"/>
  <c r="N8245" i="38"/>
  <c r="N8246" i="38"/>
  <c r="T8246" i="38"/>
  <c r="R8246" i="38"/>
  <c r="S8246" i="38"/>
  <c r="Q8246" i="38"/>
  <c r="M8247" i="38"/>
  <c r="O8246" i="38"/>
  <c r="P8246" i="38"/>
  <c r="T8247" i="38"/>
  <c r="R8247" i="38"/>
  <c r="S8247" i="38"/>
  <c r="M8248" i="38"/>
  <c r="Q8247" i="38"/>
  <c r="O8247" i="38"/>
  <c r="P8247" i="38"/>
  <c r="N8247" i="38"/>
  <c r="N8248" i="38"/>
  <c r="S8248" i="38"/>
  <c r="M8249" i="38"/>
  <c r="T8248" i="38"/>
  <c r="R8248" i="38"/>
  <c r="Q8248" i="38"/>
  <c r="O8248" i="38"/>
  <c r="P8248" i="38"/>
  <c r="Q8249" i="38"/>
  <c r="R8249" i="38"/>
  <c r="T8249" i="38"/>
  <c r="S8249" i="38"/>
  <c r="M8250" i="38"/>
  <c r="O8249" i="38"/>
  <c r="P8249" i="38"/>
  <c r="N8249" i="38"/>
  <c r="N8250" i="38"/>
  <c r="Q8250" i="38"/>
  <c r="R8250" i="38"/>
  <c r="M8251" i="38"/>
  <c r="T8250" i="38"/>
  <c r="S8250" i="38"/>
  <c r="O8250" i="38"/>
  <c r="P8250" i="38"/>
  <c r="M8252" i="38"/>
  <c r="R8251" i="38"/>
  <c r="T8251" i="38"/>
  <c r="S8251" i="38"/>
  <c r="Q8251" i="38"/>
  <c r="O8251" i="38"/>
  <c r="P8251" i="38"/>
  <c r="N8251" i="38"/>
  <c r="N8252" i="38"/>
  <c r="S8252" i="38"/>
  <c r="M8253" i="38"/>
  <c r="T8252" i="38"/>
  <c r="Q8252" i="38"/>
  <c r="R8252" i="38"/>
  <c r="O8252" i="38"/>
  <c r="P8252" i="38"/>
  <c r="M8254" i="38"/>
  <c r="R8253" i="38"/>
  <c r="Q8253" i="38"/>
  <c r="T8253" i="38"/>
  <c r="S8253" i="38"/>
  <c r="O8253" i="38"/>
  <c r="P8253" i="38"/>
  <c r="N8253" i="38"/>
  <c r="N8254" i="38"/>
  <c r="S8254" i="38"/>
  <c r="T8254" i="38"/>
  <c r="Q8254" i="38"/>
  <c r="M8255" i="38"/>
  <c r="R8254" i="38"/>
  <c r="O8254" i="38"/>
  <c r="P8254" i="38"/>
  <c r="T8255" i="38"/>
  <c r="R8255" i="38"/>
  <c r="M8256" i="38"/>
  <c r="S8255" i="38"/>
  <c r="Q8255" i="38"/>
  <c r="O8255" i="38"/>
  <c r="P8255" i="38"/>
  <c r="N8255" i="38"/>
  <c r="M8257" i="38"/>
  <c r="T8256" i="38"/>
  <c r="S8256" i="38"/>
  <c r="Q8256" i="38"/>
  <c r="R8256" i="38"/>
  <c r="O8256" i="38"/>
  <c r="P8256" i="38"/>
  <c r="N8256" i="38"/>
  <c r="M8258" i="38"/>
  <c r="T8257" i="38"/>
  <c r="Q8257" i="38"/>
  <c r="S8257" i="38"/>
  <c r="R8257" i="38"/>
  <c r="O8257" i="38"/>
  <c r="P8257" i="38"/>
  <c r="N8257" i="38"/>
  <c r="M8259" i="38"/>
  <c r="T8258" i="38"/>
  <c r="R8258" i="38"/>
  <c r="S8258" i="38"/>
  <c r="Q8258" i="38"/>
  <c r="O8258" i="38"/>
  <c r="N8258" i="38"/>
  <c r="P8258" i="38"/>
  <c r="T8259" i="38"/>
  <c r="S8259" i="38"/>
  <c r="M8260" i="38"/>
  <c r="Q8259" i="38"/>
  <c r="R8259" i="38"/>
  <c r="O8259" i="38"/>
  <c r="N8259" i="38"/>
  <c r="P8259" i="38"/>
  <c r="S8260" i="38"/>
  <c r="R8260" i="38"/>
  <c r="Q8260" i="38"/>
  <c r="T8260" i="38"/>
  <c r="M8261" i="38"/>
  <c r="O8260" i="38"/>
  <c r="N8260" i="38"/>
  <c r="P8260" i="38"/>
  <c r="Q8261" i="38"/>
  <c r="T8261" i="38"/>
  <c r="R8261" i="38"/>
  <c r="S8261" i="38"/>
  <c r="M8262" i="38"/>
  <c r="O8261" i="38"/>
  <c r="P8261" i="38"/>
  <c r="N8261" i="38"/>
  <c r="T8262" i="38"/>
  <c r="S8262" i="38"/>
  <c r="M8263" i="38"/>
  <c r="Q8262" i="38"/>
  <c r="R8262" i="38"/>
  <c r="O8262" i="38"/>
  <c r="N8262" i="38"/>
  <c r="P8262" i="38"/>
  <c r="Q8263" i="38"/>
  <c r="M8264" i="38"/>
  <c r="T8263" i="38"/>
  <c r="R8263" i="38"/>
  <c r="S8263" i="38"/>
  <c r="O8263" i="38"/>
  <c r="N8263" i="38"/>
  <c r="P8263" i="38"/>
  <c r="Q8264" i="38"/>
  <c r="S8264" i="38"/>
  <c r="R8264" i="38"/>
  <c r="T8264" i="38"/>
  <c r="M8265" i="38"/>
  <c r="O8264" i="38"/>
  <c r="P8264" i="38"/>
  <c r="N8264" i="38"/>
  <c r="S8265" i="38"/>
  <c r="M8266" i="38"/>
  <c r="T8265" i="38"/>
  <c r="Q8265" i="38"/>
  <c r="R8265" i="38"/>
  <c r="O8265" i="38"/>
  <c r="P8265" i="38"/>
  <c r="N8265" i="38"/>
  <c r="T8266" i="38"/>
  <c r="S8266" i="38"/>
  <c r="M8267" i="38"/>
  <c r="Q8266" i="38"/>
  <c r="R8266" i="38"/>
  <c r="O8266" i="38"/>
  <c r="P8266" i="38"/>
  <c r="N8266" i="38"/>
  <c r="R8267" i="38"/>
  <c r="M8268" i="38"/>
  <c r="Q8267" i="38"/>
  <c r="T8267" i="38"/>
  <c r="S8267" i="38"/>
  <c r="O8267" i="38"/>
  <c r="P8267" i="38"/>
  <c r="N8267" i="38"/>
  <c r="R8268" i="38"/>
  <c r="T8268" i="38"/>
  <c r="S8268" i="38"/>
  <c r="M8269" i="38"/>
  <c r="Q8268" i="38"/>
  <c r="O8268" i="38"/>
  <c r="N8268" i="38"/>
  <c r="P8268" i="38"/>
  <c r="R8269" i="38"/>
  <c r="T8269" i="38"/>
  <c r="Q8269" i="38"/>
  <c r="S8269" i="38"/>
  <c r="M8270" i="38"/>
  <c r="O8269" i="38"/>
  <c r="P8269" i="38"/>
  <c r="N8269" i="38"/>
  <c r="S8270" i="38"/>
  <c r="M8271" i="38"/>
  <c r="Q8270" i="38"/>
  <c r="T8270" i="38"/>
  <c r="R8270" i="38"/>
  <c r="O8270" i="38"/>
  <c r="N8270" i="38"/>
  <c r="P8270" i="38"/>
  <c r="M8272" i="38"/>
  <c r="T8271" i="38"/>
  <c r="R8271" i="38"/>
  <c r="Q8271" i="38"/>
  <c r="S8271" i="38"/>
  <c r="O8271" i="38"/>
  <c r="N8271" i="38"/>
  <c r="P8271" i="38"/>
  <c r="Q8272" i="38"/>
  <c r="T8272" i="38"/>
  <c r="R8272" i="38"/>
  <c r="S8272" i="38"/>
  <c r="M8273" i="38"/>
  <c r="O8272" i="38"/>
  <c r="N8272" i="38"/>
  <c r="S8273" i="38"/>
  <c r="R8273" i="38"/>
  <c r="T8273" i="38"/>
  <c r="M8274" i="38"/>
  <c r="Q8273" i="38"/>
  <c r="O8273" i="38"/>
  <c r="N8273" i="38"/>
  <c r="P8272" i="38"/>
  <c r="P8273" i="38"/>
  <c r="S8274" i="38"/>
  <c r="T8274" i="38"/>
  <c r="R8274" i="38"/>
  <c r="M8275" i="38"/>
  <c r="Q8274" i="38"/>
  <c r="O8274" i="38"/>
  <c r="N8274" i="38"/>
  <c r="P8274" i="38"/>
  <c r="S8275" i="38"/>
  <c r="R8275" i="38"/>
  <c r="T8275" i="38"/>
  <c r="M8276" i="38"/>
  <c r="Q8275" i="38"/>
  <c r="O8275" i="38"/>
  <c r="N8275" i="38"/>
  <c r="P8275" i="38"/>
  <c r="R8276" i="38"/>
  <c r="M8277" i="38"/>
  <c r="Q8276" i="38"/>
  <c r="S8276" i="38"/>
  <c r="T8276" i="38"/>
  <c r="O8276" i="38"/>
  <c r="N8276" i="38"/>
  <c r="P8276" i="38"/>
  <c r="T8277" i="38"/>
  <c r="R8277" i="38"/>
  <c r="S8277" i="38"/>
  <c r="M8278" i="38"/>
  <c r="Q8277" i="38"/>
  <c r="O8277" i="38"/>
  <c r="N8277" i="38"/>
  <c r="P8277" i="38"/>
  <c r="R8278" i="38"/>
  <c r="S8278" i="38"/>
  <c r="T8278" i="38"/>
  <c r="Q8278" i="38"/>
  <c r="M8279" i="38"/>
  <c r="O8278" i="38"/>
  <c r="N8278" i="38"/>
  <c r="P8278" i="38"/>
  <c r="Q8279" i="38"/>
  <c r="M8280" i="38"/>
  <c r="T8279" i="38"/>
  <c r="S8279" i="38"/>
  <c r="R8279" i="38"/>
  <c r="O8279" i="38"/>
  <c r="N8279" i="38"/>
  <c r="M8281" i="38"/>
  <c r="Q8280" i="38"/>
  <c r="R8280" i="38"/>
  <c r="S8280" i="38"/>
  <c r="T8280" i="38"/>
  <c r="O8280" i="38"/>
  <c r="P8280" i="38"/>
  <c r="N8280" i="38"/>
  <c r="P8279" i="38"/>
  <c r="Q8281" i="38"/>
  <c r="M8282" i="38"/>
  <c r="S8281" i="38"/>
  <c r="T8281" i="38"/>
  <c r="R8281" i="38"/>
  <c r="O8281" i="38"/>
  <c r="P8281" i="38"/>
  <c r="N8281" i="38"/>
  <c r="T8282" i="38"/>
  <c r="M8283" i="38"/>
  <c r="Q8282" i="38"/>
  <c r="R8282" i="38"/>
  <c r="S8282" i="38"/>
  <c r="O8282" i="38"/>
  <c r="N8282" i="38"/>
  <c r="P8282" i="38"/>
  <c r="S8283" i="38"/>
  <c r="Q8283" i="38"/>
  <c r="R8283" i="38"/>
  <c r="M8284" i="38"/>
  <c r="T8283" i="38"/>
  <c r="O8283" i="38"/>
  <c r="N8283" i="38"/>
  <c r="P8283" i="38"/>
  <c r="R8284" i="38"/>
  <c r="M8285" i="38"/>
  <c r="S8284" i="38"/>
  <c r="Q8284" i="38"/>
  <c r="T8284" i="38"/>
  <c r="O8284" i="38"/>
  <c r="N8284" i="38"/>
  <c r="T8285" i="38"/>
  <c r="S8285" i="38"/>
  <c r="Q8285" i="38"/>
  <c r="M8286" i="38"/>
  <c r="R8285" i="38"/>
  <c r="O8285" i="38"/>
  <c r="N8285" i="38"/>
  <c r="P8284" i="38"/>
  <c r="P8285" i="38"/>
  <c r="M8287" i="38"/>
  <c r="T8286" i="38"/>
  <c r="Q8286" i="38"/>
  <c r="S8286" i="38"/>
  <c r="R8286" i="38"/>
  <c r="O8286" i="38"/>
  <c r="N8286" i="38"/>
  <c r="P8286" i="38"/>
  <c r="M8288" i="38"/>
  <c r="Q8287" i="38"/>
  <c r="T8287" i="38"/>
  <c r="S8287" i="38"/>
  <c r="R8287" i="38"/>
  <c r="O8287" i="38"/>
  <c r="N8287" i="38"/>
  <c r="P8287" i="38"/>
  <c r="R8288" i="38"/>
  <c r="M8289" i="38"/>
  <c r="Q8288" i="38"/>
  <c r="S8288" i="38"/>
  <c r="T8288" i="38"/>
  <c r="O8288" i="38"/>
  <c r="N8288" i="38"/>
  <c r="P8288" i="38"/>
  <c r="T8289" i="38"/>
  <c r="M8290" i="38"/>
  <c r="Q8289" i="38"/>
  <c r="S8289" i="38"/>
  <c r="R8289" i="38"/>
  <c r="O8289" i="38"/>
  <c r="N8289" i="38"/>
  <c r="T8290" i="38"/>
  <c r="Q8290" i="38"/>
  <c r="S8290" i="38"/>
  <c r="M8291" i="38"/>
  <c r="R8290" i="38"/>
  <c r="O8290" i="38"/>
  <c r="P8290" i="38"/>
  <c r="N8290" i="38"/>
  <c r="P8289" i="38"/>
  <c r="M8292" i="38"/>
  <c r="T8291" i="38"/>
  <c r="Q8291" i="38"/>
  <c r="S8291" i="38"/>
  <c r="R8291" i="38"/>
  <c r="O8291" i="38"/>
  <c r="P8291" i="38"/>
  <c r="N8291" i="38"/>
  <c r="R8292" i="38"/>
  <c r="M8293" i="38"/>
  <c r="Q8292" i="38"/>
  <c r="T8292" i="38"/>
  <c r="S8292" i="38"/>
  <c r="O8292" i="38"/>
  <c r="P8292" i="38"/>
  <c r="N8292" i="38"/>
  <c r="R8293" i="38"/>
  <c r="M8294" i="38"/>
  <c r="S8293" i="38"/>
  <c r="Q8293" i="38"/>
  <c r="T8293" i="38"/>
  <c r="O8293" i="38"/>
  <c r="P8293" i="38"/>
  <c r="N8293" i="38"/>
  <c r="R8294" i="38"/>
  <c r="S8294" i="38"/>
  <c r="Q8294" i="38"/>
  <c r="M8295" i="38"/>
  <c r="T8294" i="38"/>
  <c r="O8294" i="38"/>
  <c r="P8294" i="38"/>
  <c r="N8294" i="38"/>
  <c r="M8296" i="38"/>
  <c r="S8295" i="38"/>
  <c r="T8295" i="38"/>
  <c r="Q8295" i="38"/>
  <c r="R8295" i="38"/>
  <c r="O8295" i="38"/>
  <c r="P8295" i="38"/>
  <c r="N8295" i="38"/>
  <c r="S8296" i="38"/>
  <c r="M8297" i="38"/>
  <c r="Q8296" i="38"/>
  <c r="T8296" i="38"/>
  <c r="R8296" i="38"/>
  <c r="O8296" i="38"/>
  <c r="P8296" i="38"/>
  <c r="N8296" i="38"/>
  <c r="Q8297" i="38"/>
  <c r="T8297" i="38"/>
  <c r="M8298" i="38"/>
  <c r="S8297" i="38"/>
  <c r="R8297" i="38"/>
  <c r="O8297" i="38"/>
  <c r="P8297" i="38"/>
  <c r="N8297" i="38"/>
  <c r="T8298" i="38"/>
  <c r="S8298" i="38"/>
  <c r="R8298" i="38"/>
  <c r="M8299" i="38"/>
  <c r="Q8298" i="38"/>
  <c r="O8298" i="38"/>
  <c r="P8298" i="38"/>
  <c r="N8298" i="38"/>
  <c r="N8299" i="38"/>
  <c r="R8299" i="38"/>
  <c r="Q8299" i="38"/>
  <c r="T8299" i="38"/>
  <c r="S8299" i="38"/>
  <c r="M8300" i="38"/>
  <c r="O8299" i="38"/>
  <c r="P8299" i="38"/>
  <c r="Q8300" i="38"/>
  <c r="R8300" i="38"/>
  <c r="T8300" i="38"/>
  <c r="S8300" i="38"/>
  <c r="M8301" i="38"/>
  <c r="O8300" i="38"/>
  <c r="P8300" i="38"/>
  <c r="N8300" i="38"/>
  <c r="M8302" i="38"/>
  <c r="R8301" i="38"/>
  <c r="T8301" i="38"/>
  <c r="S8301" i="38"/>
  <c r="Q8301" i="38"/>
  <c r="O8301" i="38"/>
  <c r="P8301" i="38"/>
  <c r="N8301" i="38"/>
  <c r="S8302" i="38"/>
  <c r="M8303" i="38"/>
  <c r="Q8302" i="38"/>
  <c r="R8302" i="38"/>
  <c r="T8302" i="38"/>
  <c r="O8302" i="38"/>
  <c r="N8302" i="38"/>
  <c r="P8302" i="38"/>
  <c r="M8304" i="38"/>
  <c r="R8303" i="38"/>
  <c r="Q8303" i="38"/>
  <c r="T8303" i="38"/>
  <c r="S8303" i="38"/>
  <c r="O8303" i="38"/>
  <c r="N8303" i="38"/>
  <c r="P8303" i="38"/>
  <c r="S8304" i="38"/>
  <c r="M8305" i="38"/>
  <c r="T8304" i="38"/>
  <c r="R8304" i="38"/>
  <c r="Q8304" i="38"/>
  <c r="O8304" i="38"/>
  <c r="N8304" i="38"/>
  <c r="P8304" i="38"/>
  <c r="T8305" i="38"/>
  <c r="S8305" i="38"/>
  <c r="M8306" i="38"/>
  <c r="Q8305" i="38"/>
  <c r="R8305" i="38"/>
  <c r="O8305" i="38"/>
  <c r="P8305" i="38"/>
  <c r="N8305" i="38"/>
  <c r="Q8306" i="38"/>
  <c r="R8306" i="38"/>
  <c r="T8306" i="38"/>
  <c r="S8306" i="38"/>
  <c r="M8307" i="38"/>
  <c r="O8306" i="38"/>
  <c r="P8306" i="38"/>
  <c r="N8306" i="38"/>
  <c r="S8307" i="38"/>
  <c r="M8308" i="38"/>
  <c r="Q8307" i="38"/>
  <c r="R8307" i="38"/>
  <c r="T8307" i="38"/>
  <c r="O8307" i="38"/>
  <c r="N8307" i="38"/>
  <c r="P8307" i="38"/>
  <c r="M8309" i="38"/>
  <c r="Q8308" i="38"/>
  <c r="S8308" i="38"/>
  <c r="T8308" i="38"/>
  <c r="R8308" i="38"/>
  <c r="O8308" i="38"/>
  <c r="P8308" i="38"/>
  <c r="N8308" i="38"/>
  <c r="M8310" i="38"/>
  <c r="S8309" i="38"/>
  <c r="Q8309" i="38"/>
  <c r="T8309" i="38"/>
  <c r="R8309" i="38"/>
  <c r="O8309" i="38"/>
  <c r="P8309" i="38"/>
  <c r="N8309" i="38"/>
  <c r="Q8310" i="38"/>
  <c r="T8310" i="38"/>
  <c r="M8311" i="38"/>
  <c r="S8310" i="38"/>
  <c r="R8310" i="38"/>
  <c r="O8310" i="38"/>
  <c r="P8310" i="38"/>
  <c r="N8310" i="38"/>
  <c r="T8311" i="38"/>
  <c r="M8312" i="38"/>
  <c r="Q8311" i="38"/>
  <c r="S8311" i="38"/>
  <c r="R8311" i="38"/>
  <c r="O8311" i="38"/>
  <c r="P8311" i="38"/>
  <c r="N8311" i="38"/>
  <c r="M8313" i="38"/>
  <c r="Q8312" i="38"/>
  <c r="R8312" i="38"/>
  <c r="T8312" i="38"/>
  <c r="S8312" i="38"/>
  <c r="O8312" i="38"/>
  <c r="P8312" i="38"/>
  <c r="N8312" i="38"/>
  <c r="M8314" i="38"/>
  <c r="R8313" i="38"/>
  <c r="Q8313" i="38"/>
  <c r="T8313" i="38"/>
  <c r="S8313" i="38"/>
  <c r="O8313" i="38"/>
  <c r="P8313" i="38"/>
  <c r="N8313" i="38"/>
  <c r="S8314" i="38"/>
  <c r="T8314" i="38"/>
  <c r="R8314" i="38"/>
  <c r="M8315" i="38"/>
  <c r="Q8314" i="38"/>
  <c r="O8314" i="38"/>
  <c r="P8314" i="38"/>
  <c r="N8314" i="38"/>
  <c r="S8315" i="38"/>
  <c r="M8316" i="38"/>
  <c r="Q8315" i="38"/>
  <c r="R8315" i="38"/>
  <c r="T8315" i="38"/>
  <c r="O8315" i="38"/>
  <c r="N8315" i="38"/>
  <c r="T8316" i="38"/>
  <c r="R8316" i="38"/>
  <c r="S8316" i="38"/>
  <c r="M8317" i="38"/>
  <c r="Q8316" i="38"/>
  <c r="O8316" i="38"/>
  <c r="P8316" i="38"/>
  <c r="N8316" i="38"/>
  <c r="P8315" i="38"/>
  <c r="Q8317" i="38"/>
  <c r="R8317" i="38"/>
  <c r="T8317" i="38"/>
  <c r="S8317" i="38"/>
  <c r="M8318" i="38"/>
  <c r="O8317" i="38"/>
  <c r="P8317" i="38"/>
  <c r="N8317" i="38"/>
  <c r="M8319" i="38"/>
  <c r="T8318" i="38"/>
  <c r="S8318" i="38"/>
  <c r="Q8318" i="38"/>
  <c r="R8318" i="38"/>
  <c r="O8318" i="38"/>
  <c r="P8318" i="38"/>
  <c r="N8318" i="38"/>
  <c r="M8320" i="38"/>
  <c r="R8319" i="38"/>
  <c r="Q8319" i="38"/>
  <c r="S8319" i="38"/>
  <c r="T8319" i="38"/>
  <c r="O8319" i="38"/>
  <c r="P8319" i="38"/>
  <c r="N8319" i="38"/>
  <c r="S8320" i="38"/>
  <c r="M8321" i="38"/>
  <c r="Q8320" i="38"/>
  <c r="T8320" i="38"/>
  <c r="R8320" i="38"/>
  <c r="O8320" i="38"/>
  <c r="P8320" i="38"/>
  <c r="N8320" i="38"/>
  <c r="M8322" i="38"/>
  <c r="Q8321" i="38"/>
  <c r="T8321" i="38"/>
  <c r="R8321" i="38"/>
  <c r="S8321" i="38"/>
  <c r="O8321" i="38"/>
  <c r="P8321" i="38"/>
  <c r="N8321" i="38"/>
  <c r="Q8322" i="38"/>
  <c r="T8322" i="38"/>
  <c r="M8323" i="38"/>
  <c r="R8322" i="38"/>
  <c r="S8322" i="38"/>
  <c r="O8322" i="38"/>
  <c r="P8322" i="38"/>
  <c r="N8322" i="38"/>
  <c r="M8324" i="38"/>
  <c r="T8323" i="38"/>
  <c r="S8323" i="38"/>
  <c r="Q8323" i="38"/>
  <c r="R8323" i="38"/>
  <c r="O8323" i="38"/>
  <c r="P8323" i="38"/>
  <c r="N8323" i="38"/>
  <c r="T8324" i="38"/>
  <c r="S8324" i="38"/>
  <c r="M8325" i="38"/>
  <c r="Q8324" i="38"/>
  <c r="R8324" i="38"/>
  <c r="O8324" i="38"/>
  <c r="P8324" i="38"/>
  <c r="N8324" i="38"/>
  <c r="M8326" i="38"/>
  <c r="T8325" i="38"/>
  <c r="Q8325" i="38"/>
  <c r="R8325" i="38"/>
  <c r="S8325" i="38"/>
  <c r="O8325" i="38"/>
  <c r="N8325" i="38"/>
  <c r="P8325" i="38"/>
  <c r="T8326" i="38"/>
  <c r="Q8326" i="38"/>
  <c r="S8326" i="38"/>
  <c r="R8326" i="38"/>
  <c r="M8327" i="38"/>
  <c r="O8326" i="38"/>
  <c r="P8326" i="38"/>
  <c r="N8326" i="38"/>
  <c r="T8327" i="38"/>
  <c r="Q8327" i="38"/>
  <c r="S8327" i="38"/>
  <c r="R8327" i="38"/>
  <c r="M8328" i="38"/>
  <c r="O8327" i="38"/>
  <c r="N8327" i="38"/>
  <c r="P8327" i="38"/>
  <c r="S8328" i="38"/>
  <c r="Q8328" i="38"/>
  <c r="R8328" i="38"/>
  <c r="T8328" i="38"/>
  <c r="M8329" i="38"/>
  <c r="O8328" i="38"/>
  <c r="P8328" i="38"/>
  <c r="N8328" i="38"/>
  <c r="S8329" i="38"/>
  <c r="Q8329" i="38"/>
  <c r="T8329" i="38"/>
  <c r="M8330" i="38"/>
  <c r="R8329" i="38"/>
  <c r="O8329" i="38"/>
  <c r="P8329" i="38"/>
  <c r="N8329" i="38"/>
  <c r="Q8330" i="38"/>
  <c r="R8330" i="38"/>
  <c r="S8330" i="38"/>
  <c r="M8331" i="38"/>
  <c r="T8330" i="38"/>
  <c r="O8330" i="38"/>
  <c r="N8330" i="38"/>
  <c r="S8331" i="38"/>
  <c r="R8331" i="38"/>
  <c r="M8332" i="38"/>
  <c r="Q8331" i="38"/>
  <c r="T8331" i="38"/>
  <c r="O8331" i="38"/>
  <c r="P8331" i="38"/>
  <c r="N8331" i="38"/>
  <c r="P8330" i="38"/>
  <c r="R8332" i="38"/>
  <c r="T8332" i="38"/>
  <c r="M8333" i="38"/>
  <c r="S8332" i="38"/>
  <c r="Q8332" i="38"/>
  <c r="O8332" i="38"/>
  <c r="N8332" i="38"/>
  <c r="P8332" i="38"/>
  <c r="Q8333" i="38"/>
  <c r="S8333" i="38"/>
  <c r="R8333" i="38"/>
  <c r="M8334" i="38"/>
  <c r="T8333" i="38"/>
  <c r="O8333" i="38"/>
  <c r="P8333" i="38"/>
  <c r="N8333" i="38"/>
  <c r="M8335" i="38"/>
  <c r="T8334" i="38"/>
  <c r="S8334" i="38"/>
  <c r="Q8334" i="38"/>
  <c r="R8334" i="38"/>
  <c r="O8334" i="38"/>
  <c r="N8334" i="38"/>
  <c r="P8334" i="38"/>
  <c r="S8335" i="38"/>
  <c r="R8335" i="38"/>
  <c r="Q8335" i="38"/>
  <c r="T8335" i="38"/>
  <c r="M8336" i="38"/>
  <c r="O8335" i="38"/>
  <c r="P8335" i="38"/>
  <c r="N8335" i="38"/>
  <c r="S8336" i="38"/>
  <c r="M8337" i="38"/>
  <c r="T8336" i="38"/>
  <c r="Q8336" i="38"/>
  <c r="R8336" i="38"/>
  <c r="O8336" i="38"/>
  <c r="P8336" i="38"/>
  <c r="N8336" i="38"/>
  <c r="M8338" i="38"/>
  <c r="T8337" i="38"/>
  <c r="S8337" i="38"/>
  <c r="R8337" i="38"/>
  <c r="Q8337" i="38"/>
  <c r="O8337" i="38"/>
  <c r="P8337" i="38"/>
  <c r="N8337" i="38"/>
  <c r="Q8338" i="38"/>
  <c r="R8338" i="38"/>
  <c r="T8338" i="38"/>
  <c r="M8339" i="38"/>
  <c r="S8338" i="38"/>
  <c r="O8338" i="38"/>
  <c r="P8338" i="38"/>
  <c r="N8338" i="38"/>
  <c r="T8339" i="38"/>
  <c r="M8340" i="38"/>
  <c r="S8339" i="38"/>
  <c r="Q8339" i="38"/>
  <c r="R8339" i="38"/>
  <c r="O8339" i="38"/>
  <c r="P8339" i="38"/>
  <c r="N8339" i="38"/>
  <c r="N8340" i="38"/>
  <c r="M8341" i="38"/>
  <c r="N8341" i="38"/>
  <c r="R8340" i="38"/>
  <c r="S8340" i="38"/>
  <c r="Q8340" i="38"/>
  <c r="T8340" i="38"/>
  <c r="O8340" i="38"/>
  <c r="P8340" i="38"/>
  <c r="T8341" i="38"/>
  <c r="S8341" i="38"/>
  <c r="M8342" i="38"/>
  <c r="Q8341" i="38"/>
  <c r="R8341" i="38"/>
  <c r="O8341" i="38"/>
  <c r="P8341" i="38"/>
  <c r="R8342" i="38"/>
  <c r="M8343" i="38"/>
  <c r="T8342" i="38"/>
  <c r="Q8342" i="38"/>
  <c r="S8342" i="38"/>
  <c r="O8342" i="38"/>
  <c r="P8342" i="38"/>
  <c r="N8342" i="38"/>
  <c r="N8343" i="38"/>
  <c r="R8343" i="38"/>
  <c r="T8343" i="38"/>
  <c r="S8343" i="38"/>
  <c r="M8344" i="38"/>
  <c r="Q8343" i="38"/>
  <c r="O8343" i="38"/>
  <c r="P8343" i="38"/>
  <c r="M8345" i="38"/>
  <c r="Q8344" i="38"/>
  <c r="T8344" i="38"/>
  <c r="S8344" i="38"/>
  <c r="R8344" i="38"/>
  <c r="O8344" i="38"/>
  <c r="P8344" i="38"/>
  <c r="N8344" i="38"/>
  <c r="N8345" i="38"/>
  <c r="M8346" i="38"/>
  <c r="T8345" i="38"/>
  <c r="R8345" i="38"/>
  <c r="S8345" i="38"/>
  <c r="Q8345" i="38"/>
  <c r="O8345" i="38"/>
  <c r="P8345" i="38"/>
  <c r="T8346" i="38"/>
  <c r="M8347" i="38"/>
  <c r="S8346" i="38"/>
  <c r="Q8346" i="38"/>
  <c r="R8346" i="38"/>
  <c r="O8346" i="38"/>
  <c r="N8346" i="38"/>
  <c r="P8346" i="38"/>
  <c r="M8348" i="38"/>
  <c r="Q8347" i="38"/>
  <c r="R8347" i="38"/>
  <c r="T8347" i="38"/>
  <c r="S8347" i="38"/>
  <c r="O8347" i="38"/>
  <c r="N8347" i="38"/>
  <c r="P8347" i="38"/>
  <c r="S8348" i="38"/>
  <c r="R8348" i="38"/>
  <c r="T8348" i="38"/>
  <c r="M8349" i="38"/>
  <c r="Q8348" i="38"/>
  <c r="O8348" i="38"/>
  <c r="N8348" i="38"/>
  <c r="P8348" i="38"/>
  <c r="T8349" i="38"/>
  <c r="M8350" i="38"/>
  <c r="S8349" i="38"/>
  <c r="R8349" i="38"/>
  <c r="Q8349" i="38"/>
  <c r="O8349" i="38"/>
  <c r="N8349" i="38"/>
  <c r="P8349" i="38"/>
  <c r="Q8350" i="38"/>
  <c r="R8350" i="38"/>
  <c r="M8351" i="38"/>
  <c r="T8350" i="38"/>
  <c r="S8350" i="38"/>
  <c r="O8350" i="38"/>
  <c r="N8350" i="38"/>
  <c r="P8350" i="38"/>
  <c r="R8351" i="38"/>
  <c r="Q8351" i="38"/>
  <c r="M8352" i="38"/>
  <c r="T8351" i="38"/>
  <c r="S8351" i="38"/>
  <c r="O8351" i="38"/>
  <c r="N8351" i="38"/>
  <c r="P8351" i="38"/>
  <c r="M8353" i="38"/>
  <c r="Q8352" i="38"/>
  <c r="T8352" i="38"/>
  <c r="S8352" i="38"/>
  <c r="R8352" i="38"/>
  <c r="O8352" i="38"/>
  <c r="N8352" i="38"/>
  <c r="P8352" i="38"/>
  <c r="T8353" i="38"/>
  <c r="R8353" i="38"/>
  <c r="S8353" i="38"/>
  <c r="M8354" i="38"/>
  <c r="Q8353" i="38"/>
  <c r="O8353" i="38"/>
  <c r="N8353" i="38"/>
  <c r="P8353" i="38"/>
  <c r="S8354" i="38"/>
  <c r="M8355" i="38"/>
  <c r="R8354" i="38"/>
  <c r="Q8354" i="38"/>
  <c r="T8354" i="38"/>
  <c r="O8354" i="38"/>
  <c r="N8354" i="38"/>
  <c r="T8355" i="38"/>
  <c r="M8356" i="38"/>
  <c r="R8355" i="38"/>
  <c r="Q8355" i="38"/>
  <c r="S8355" i="38"/>
  <c r="O8355" i="38"/>
  <c r="N8355" i="38"/>
  <c r="P8355" i="38"/>
  <c r="P8354" i="38"/>
  <c r="T8356" i="38"/>
  <c r="M8357" i="38"/>
  <c r="S8356" i="38"/>
  <c r="Q8356" i="38"/>
  <c r="R8356" i="38"/>
  <c r="O8356" i="38"/>
  <c r="N8356" i="38"/>
  <c r="M8358" i="38"/>
  <c r="R8357" i="38"/>
  <c r="Q8357" i="38"/>
  <c r="T8357" i="38"/>
  <c r="S8357" i="38"/>
  <c r="O8357" i="38"/>
  <c r="N8357" i="38"/>
  <c r="P8356" i="38"/>
  <c r="P8357" i="38"/>
  <c r="T8358" i="38"/>
  <c r="M8359" i="38"/>
  <c r="R8358" i="38"/>
  <c r="S8358" i="38"/>
  <c r="Q8358" i="38"/>
  <c r="O8358" i="38"/>
  <c r="N8358" i="38"/>
  <c r="P8358" i="38"/>
  <c r="S8359" i="38"/>
  <c r="R8359" i="38"/>
  <c r="M8360" i="38"/>
  <c r="Q8359" i="38"/>
  <c r="T8359" i="38"/>
  <c r="O8359" i="38"/>
  <c r="N8359" i="38"/>
  <c r="P8359" i="38"/>
  <c r="S8360" i="38"/>
  <c r="Q8360" i="38"/>
  <c r="M8361" i="38"/>
  <c r="R8360" i="38"/>
  <c r="T8360" i="38"/>
  <c r="O8360" i="38"/>
  <c r="N8360" i="38"/>
  <c r="P8360" i="38"/>
  <c r="Q8361" i="38"/>
  <c r="T8361" i="38"/>
  <c r="R8361" i="38"/>
  <c r="S8361" i="38"/>
  <c r="M8362" i="38"/>
  <c r="O8361" i="38"/>
  <c r="N8361" i="38"/>
  <c r="P8361" i="38"/>
  <c r="S8362" i="38"/>
  <c r="Q8362" i="38"/>
  <c r="T8362" i="38"/>
  <c r="R8362" i="38"/>
  <c r="M8363" i="38"/>
  <c r="O8362" i="38"/>
  <c r="N8362" i="38"/>
  <c r="P8362" i="38"/>
  <c r="M8364" i="38"/>
  <c r="T8363" i="38"/>
  <c r="S8363" i="38"/>
  <c r="R8363" i="38"/>
  <c r="Q8363" i="38"/>
  <c r="O8363" i="38"/>
  <c r="N8363" i="38"/>
  <c r="P8363" i="38"/>
  <c r="M8365" i="38"/>
  <c r="T8364" i="38"/>
  <c r="Q8364" i="38"/>
  <c r="R8364" i="38"/>
  <c r="S8364" i="38"/>
  <c r="O8364" i="38"/>
  <c r="P8364" i="38"/>
  <c r="N8364" i="38"/>
  <c r="T8365" i="38"/>
  <c r="S8365" i="38"/>
  <c r="M8366" i="38"/>
  <c r="R8365" i="38"/>
  <c r="Q8365" i="38"/>
  <c r="O8365" i="38"/>
  <c r="P8365" i="38"/>
  <c r="N8365" i="38"/>
  <c r="R8366" i="38"/>
  <c r="S8366" i="38"/>
  <c r="M8367" i="38"/>
  <c r="T8366" i="38"/>
  <c r="Q8366" i="38"/>
  <c r="O8366" i="38"/>
  <c r="N8366" i="38"/>
  <c r="P8366" i="38"/>
  <c r="T8367" i="38"/>
  <c r="S8367" i="38"/>
  <c r="R8367" i="38"/>
  <c r="M8368" i="38"/>
  <c r="Q8367" i="38"/>
  <c r="O8367" i="38"/>
  <c r="N8367" i="38"/>
  <c r="P8367" i="38"/>
  <c r="S8368" i="38"/>
  <c r="T8368" i="38"/>
  <c r="M8369" i="38"/>
  <c r="R8368" i="38"/>
  <c r="Q8368" i="38"/>
  <c r="O8368" i="38"/>
  <c r="N8368" i="38"/>
  <c r="P8368" i="38"/>
  <c r="R8369" i="38"/>
  <c r="T8369" i="38"/>
  <c r="M8370" i="38"/>
  <c r="S8369" i="38"/>
  <c r="Q8369" i="38"/>
  <c r="O8369" i="38"/>
  <c r="P8369" i="38"/>
  <c r="N8369" i="38"/>
  <c r="T8370" i="38"/>
  <c r="S8370" i="38"/>
  <c r="Q8370" i="38"/>
  <c r="R8370" i="38"/>
  <c r="M8371" i="38"/>
  <c r="O8370" i="38"/>
  <c r="N8370" i="38"/>
  <c r="P8370" i="38"/>
  <c r="Q8371" i="38"/>
  <c r="T8371" i="38"/>
  <c r="S8371" i="38"/>
  <c r="R8371" i="38"/>
  <c r="M8372" i="38"/>
  <c r="O8371" i="38"/>
  <c r="N8371" i="38"/>
  <c r="P8371" i="38"/>
  <c r="M8373" i="38"/>
  <c r="Q8372" i="38"/>
  <c r="T8372" i="38"/>
  <c r="R8372" i="38"/>
  <c r="S8372" i="38"/>
  <c r="O8372" i="38"/>
  <c r="N8372" i="38"/>
  <c r="P8372" i="38"/>
  <c r="S8373" i="38"/>
  <c r="R8373" i="38"/>
  <c r="T8373" i="38"/>
  <c r="Q8373" i="38"/>
  <c r="M8374" i="38"/>
  <c r="O8373" i="38"/>
  <c r="N8373" i="38"/>
  <c r="P8373" i="38"/>
  <c r="M8375" i="38"/>
  <c r="T8374" i="38"/>
  <c r="Q8374" i="38"/>
  <c r="S8374" i="38"/>
  <c r="R8374" i="38"/>
  <c r="O8374" i="38"/>
  <c r="N8374" i="38"/>
  <c r="P8374" i="38"/>
  <c r="T8375" i="38"/>
  <c r="M8376" i="38"/>
  <c r="S8375" i="38"/>
  <c r="Q8375" i="38"/>
  <c r="R8375" i="38"/>
  <c r="O8375" i="38"/>
  <c r="N8375" i="38"/>
  <c r="P8375" i="38"/>
  <c r="R8376" i="38"/>
  <c r="M8377" i="38"/>
  <c r="S8376" i="38"/>
  <c r="Q8376" i="38"/>
  <c r="T8376" i="38"/>
  <c r="O8376" i="38"/>
  <c r="P8376" i="38"/>
  <c r="N8376" i="38"/>
  <c r="R8377" i="38"/>
  <c r="M8378" i="38"/>
  <c r="T8377" i="38"/>
  <c r="Q8377" i="38"/>
  <c r="S8377" i="38"/>
  <c r="O8377" i="38"/>
  <c r="P8377" i="38"/>
  <c r="N8377" i="38"/>
  <c r="M8379" i="38"/>
  <c r="Q8378" i="38"/>
  <c r="R8378" i="38"/>
  <c r="T8378" i="38"/>
  <c r="S8378" i="38"/>
  <c r="O8378" i="38"/>
  <c r="N8378" i="38"/>
  <c r="P8378" i="38"/>
  <c r="R8379" i="38"/>
  <c r="Q8379" i="38"/>
  <c r="M8380" i="38"/>
  <c r="T8379" i="38"/>
  <c r="S8379" i="38"/>
  <c r="O8379" i="38"/>
  <c r="P8379" i="38"/>
  <c r="N8379" i="38"/>
  <c r="M8381" i="38"/>
  <c r="Q8380" i="38"/>
  <c r="R8380" i="38"/>
  <c r="T8380" i="38"/>
  <c r="S8380" i="38"/>
  <c r="O8380" i="38"/>
  <c r="N8380" i="38"/>
  <c r="P8380" i="38"/>
  <c r="T8381" i="38"/>
  <c r="S8381" i="38"/>
  <c r="M8382" i="38"/>
  <c r="Q8381" i="38"/>
  <c r="R8381" i="38"/>
  <c r="O8381" i="38"/>
  <c r="P8381" i="38"/>
  <c r="N8381" i="38"/>
  <c r="M8383" i="38"/>
  <c r="Q8382" i="38"/>
  <c r="T8382" i="38"/>
  <c r="R8382" i="38"/>
  <c r="S8382" i="38"/>
  <c r="O8382" i="38"/>
  <c r="N8382" i="38"/>
  <c r="P8382" i="38"/>
  <c r="T8383" i="38"/>
  <c r="M8384" i="38"/>
  <c r="R8383" i="38"/>
  <c r="S8383" i="38"/>
  <c r="Q8383" i="38"/>
  <c r="O8383" i="38"/>
  <c r="P8383" i="38"/>
  <c r="N8383" i="38"/>
  <c r="N8384" i="38"/>
  <c r="S8384" i="38"/>
  <c r="M8385" i="38"/>
  <c r="Q8384" i="38"/>
  <c r="T8384" i="38"/>
  <c r="R8384" i="38"/>
  <c r="O8384" i="38"/>
  <c r="P8384" i="38"/>
  <c r="M8386" i="38"/>
  <c r="R8385" i="38"/>
  <c r="T8385" i="38"/>
  <c r="S8385" i="38"/>
  <c r="Q8385" i="38"/>
  <c r="O8385" i="38"/>
  <c r="P8385" i="38"/>
  <c r="N8385" i="38"/>
  <c r="N8386" i="38"/>
  <c r="T8386" i="38"/>
  <c r="Q8386" i="38"/>
  <c r="S8386" i="38"/>
  <c r="R8386" i="38"/>
  <c r="M8387" i="38"/>
  <c r="O8386" i="38"/>
  <c r="P8386" i="38"/>
  <c r="M8388" i="38"/>
  <c r="R8387" i="38"/>
  <c r="T8387" i="38"/>
  <c r="Q8387" i="38"/>
  <c r="S8387" i="38"/>
  <c r="O8387" i="38"/>
  <c r="N8387" i="38"/>
  <c r="P8387" i="38"/>
  <c r="N8388" i="38"/>
  <c r="M8389" i="38"/>
  <c r="R8388" i="38"/>
  <c r="T8388" i="38"/>
  <c r="S8388" i="38"/>
  <c r="Q8388" i="38"/>
  <c r="O8388" i="38"/>
  <c r="P8388" i="38"/>
  <c r="T8389" i="38"/>
  <c r="S8389" i="38"/>
  <c r="M8390" i="38"/>
  <c r="Q8389" i="38"/>
  <c r="R8389" i="38"/>
  <c r="O8389" i="38"/>
  <c r="P8389" i="38"/>
  <c r="N8389" i="38"/>
  <c r="T8390" i="38"/>
  <c r="S8390" i="38"/>
  <c r="M8391" i="38"/>
  <c r="R8390" i="38"/>
  <c r="Q8390" i="38"/>
  <c r="O8390" i="38"/>
  <c r="P8390" i="38"/>
  <c r="N8390" i="38"/>
  <c r="M8392" i="38"/>
  <c r="T8391" i="38"/>
  <c r="S8391" i="38"/>
  <c r="Q8391" i="38"/>
  <c r="R8391" i="38"/>
  <c r="O8391" i="38"/>
  <c r="P8391" i="38"/>
  <c r="N8391" i="38"/>
  <c r="Q8392" i="38"/>
  <c r="R8392" i="38"/>
  <c r="M8393" i="38"/>
  <c r="T8392" i="38"/>
  <c r="S8392" i="38"/>
  <c r="O8392" i="38"/>
  <c r="P8392" i="38"/>
  <c r="N8392" i="38"/>
  <c r="T8393" i="38"/>
  <c r="M8394" i="38"/>
  <c r="S8393" i="38"/>
  <c r="Q8393" i="38"/>
  <c r="R8393" i="38"/>
  <c r="O8393" i="38"/>
  <c r="N8393" i="38"/>
  <c r="P8393" i="38"/>
  <c r="R8394" i="38"/>
  <c r="T8394" i="38"/>
  <c r="M8395" i="38"/>
  <c r="S8394" i="38"/>
  <c r="Q8394" i="38"/>
  <c r="O8394" i="38"/>
  <c r="N8394" i="38"/>
  <c r="P8394" i="38"/>
  <c r="R8395" i="38"/>
  <c r="Q8395" i="38"/>
  <c r="M8396" i="38"/>
  <c r="T8395" i="38"/>
  <c r="S8395" i="38"/>
  <c r="O8395" i="38"/>
  <c r="P8395" i="38"/>
  <c r="N8395" i="38"/>
  <c r="R8396" i="38"/>
  <c r="T8396" i="38"/>
  <c r="S8396" i="38"/>
  <c r="M8397" i="38"/>
  <c r="Q8396" i="38"/>
  <c r="O8396" i="38"/>
  <c r="N8396" i="38"/>
  <c r="P8396" i="38"/>
  <c r="S8397" i="38"/>
  <c r="T8397" i="38"/>
  <c r="R8397" i="38"/>
  <c r="M8398" i="38"/>
  <c r="Q8397" i="38"/>
  <c r="O8397" i="38"/>
  <c r="N8397" i="38"/>
  <c r="P8397" i="38"/>
  <c r="S8398" i="38"/>
  <c r="Q8398" i="38"/>
  <c r="T8398" i="38"/>
  <c r="M8399" i="38"/>
  <c r="R8398" i="38"/>
  <c r="O8398" i="38"/>
  <c r="N8398" i="38"/>
  <c r="P8398" i="38"/>
  <c r="M8400" i="38"/>
  <c r="Q8399" i="38"/>
  <c r="R8399" i="38"/>
  <c r="T8399" i="38"/>
  <c r="S8399" i="38"/>
  <c r="O8399" i="38"/>
  <c r="N8399" i="38"/>
  <c r="P8399" i="38"/>
  <c r="T8400" i="38"/>
  <c r="S8400" i="38"/>
  <c r="M8401" i="38"/>
  <c r="R8400" i="38"/>
  <c r="Q8400" i="38"/>
  <c r="O8400" i="38"/>
  <c r="N8400" i="38"/>
  <c r="P8400" i="38"/>
  <c r="R8401" i="38"/>
  <c r="Q8401" i="38"/>
  <c r="T8401" i="38"/>
  <c r="S8401" i="38"/>
  <c r="M8402" i="38"/>
  <c r="O8401" i="38"/>
  <c r="N8401" i="38"/>
  <c r="P8401" i="38"/>
  <c r="R8402" i="38"/>
  <c r="S8402" i="38"/>
  <c r="M8403" i="38"/>
  <c r="Q8402" i="38"/>
  <c r="T8402" i="38"/>
  <c r="O8402" i="38"/>
  <c r="N8402" i="38"/>
  <c r="P8402" i="38"/>
  <c r="Q8403" i="38"/>
  <c r="T8403" i="38"/>
  <c r="R8403" i="38"/>
  <c r="S8403" i="38"/>
  <c r="M8404" i="38"/>
  <c r="O8403" i="38"/>
  <c r="N8403" i="38"/>
  <c r="P8403" i="38"/>
  <c r="M8405" i="38"/>
  <c r="Q8404" i="38"/>
  <c r="S8404" i="38"/>
  <c r="R8404" i="38"/>
  <c r="T8404" i="38"/>
  <c r="O8404" i="38"/>
  <c r="N8404" i="38"/>
  <c r="P8404" i="38"/>
  <c r="M8406" i="38"/>
  <c r="R8405" i="38"/>
  <c r="S8405" i="38"/>
  <c r="Q8405" i="38"/>
  <c r="T8405" i="38"/>
  <c r="O8405" i="38"/>
  <c r="N8405" i="38"/>
  <c r="P8405" i="38"/>
  <c r="Q8406" i="38"/>
  <c r="R8406" i="38"/>
  <c r="S8406" i="38"/>
  <c r="M8407" i="38"/>
  <c r="T8406" i="38"/>
  <c r="O8406" i="38"/>
  <c r="N8406" i="38"/>
  <c r="S8407" i="38"/>
  <c r="R8407" i="38"/>
  <c r="M8408" i="38"/>
  <c r="Q8407" i="38"/>
  <c r="T8407" i="38"/>
  <c r="O8407" i="38"/>
  <c r="N8407" i="38"/>
  <c r="P8407" i="38"/>
  <c r="P8406" i="38"/>
  <c r="M8409" i="38"/>
  <c r="Q8408" i="38"/>
  <c r="T8408" i="38"/>
  <c r="R8408" i="38"/>
  <c r="S8408" i="38"/>
  <c r="O8408" i="38"/>
  <c r="N8408" i="38"/>
  <c r="P8408" i="38"/>
  <c r="M8410" i="38"/>
  <c r="T8409" i="38"/>
  <c r="R8409" i="38"/>
  <c r="S8409" i="38"/>
  <c r="Q8409" i="38"/>
  <c r="O8409" i="38"/>
  <c r="N8409" i="38"/>
  <c r="P8409" i="38"/>
  <c r="M8411" i="38"/>
  <c r="T8410" i="38"/>
  <c r="S8410" i="38"/>
  <c r="Q8410" i="38"/>
  <c r="R8410" i="38"/>
  <c r="O8410" i="38"/>
  <c r="N8410" i="38"/>
  <c r="P8410" i="38"/>
  <c r="T8411" i="38"/>
  <c r="S8411" i="38"/>
  <c r="M8412" i="38"/>
  <c r="Q8411" i="38"/>
  <c r="R8411" i="38"/>
  <c r="O8411" i="38"/>
  <c r="N8411" i="38"/>
  <c r="Q8412" i="38"/>
  <c r="S8412" i="38"/>
  <c r="R8412" i="38"/>
  <c r="T8412" i="38"/>
  <c r="M8413" i="38"/>
  <c r="O8412" i="38"/>
  <c r="N8412" i="38"/>
  <c r="P8411" i="38"/>
  <c r="P8412" i="38"/>
  <c r="R8413" i="38"/>
  <c r="Q8413" i="38"/>
  <c r="M8414" i="38"/>
  <c r="T8413" i="38"/>
  <c r="S8413" i="38"/>
  <c r="O8413" i="38"/>
  <c r="N8413" i="38"/>
  <c r="P8413" i="38"/>
  <c r="T8414" i="38"/>
  <c r="R8414" i="38"/>
  <c r="S8414" i="38"/>
  <c r="Q8414" i="38"/>
  <c r="M8415" i="38"/>
  <c r="O8414" i="38"/>
  <c r="N8414" i="38"/>
  <c r="P8414" i="38"/>
  <c r="M8416" i="38"/>
  <c r="R8415" i="38"/>
  <c r="Q8415" i="38"/>
  <c r="T8415" i="38"/>
  <c r="S8415" i="38"/>
  <c r="O8415" i="38"/>
  <c r="N8415" i="38"/>
  <c r="P8415" i="38"/>
  <c r="S8416" i="38"/>
  <c r="R8416" i="38"/>
  <c r="M8417" i="38"/>
  <c r="Q8416" i="38"/>
  <c r="T8416" i="38"/>
  <c r="O8416" i="38"/>
  <c r="N8416" i="38"/>
  <c r="P8416" i="38"/>
  <c r="R8417" i="38"/>
  <c r="Q8417" i="38"/>
  <c r="S8417" i="38"/>
  <c r="T8417" i="38"/>
  <c r="M8418" i="38"/>
  <c r="O8417" i="38"/>
  <c r="N8417" i="38"/>
  <c r="P8417" i="38"/>
  <c r="S8418" i="38"/>
  <c r="R8418" i="38"/>
  <c r="Q8418" i="38"/>
  <c r="T8418" i="38"/>
  <c r="M8419" i="38"/>
  <c r="O8418" i="38"/>
  <c r="N8418" i="38"/>
  <c r="P8418" i="38"/>
  <c r="S8419" i="38"/>
  <c r="M8420" i="38"/>
  <c r="T8419" i="38"/>
  <c r="Q8419" i="38"/>
  <c r="R8419" i="38"/>
  <c r="O8419" i="38"/>
  <c r="P8419" i="38"/>
  <c r="N8419" i="38"/>
  <c r="S8420" i="38"/>
  <c r="R8420" i="38"/>
  <c r="T8420" i="38"/>
  <c r="M8421" i="38"/>
  <c r="Q8420" i="38"/>
  <c r="O8420" i="38"/>
  <c r="N8420" i="38"/>
  <c r="P8420" i="38"/>
  <c r="M8422" i="38"/>
  <c r="R8421" i="38"/>
  <c r="T8421" i="38"/>
  <c r="Q8421" i="38"/>
  <c r="S8421" i="38"/>
  <c r="O8421" i="38"/>
  <c r="N8421" i="38"/>
  <c r="P8421" i="38"/>
  <c r="M8423" i="38"/>
  <c r="Q8422" i="38"/>
  <c r="R8422" i="38"/>
  <c r="T8422" i="38"/>
  <c r="S8422" i="38"/>
  <c r="O8422" i="38"/>
  <c r="P8422" i="38"/>
  <c r="N8422" i="38"/>
  <c r="T8423" i="38"/>
  <c r="S8423" i="38"/>
  <c r="M8424" i="38"/>
  <c r="Q8423" i="38"/>
  <c r="R8423" i="38"/>
  <c r="O8423" i="38"/>
  <c r="P8423" i="38"/>
  <c r="N8423" i="38"/>
  <c r="R8424" i="38"/>
  <c r="Q8424" i="38"/>
  <c r="M8425" i="38"/>
  <c r="T8424" i="38"/>
  <c r="S8424" i="38"/>
  <c r="O8424" i="38"/>
  <c r="P8424" i="38"/>
  <c r="N8424" i="38"/>
  <c r="S8425" i="38"/>
  <c r="R8425" i="38"/>
  <c r="T8425" i="38"/>
  <c r="M8426" i="38"/>
  <c r="Q8425" i="38"/>
  <c r="O8425" i="38"/>
  <c r="P8425" i="38"/>
  <c r="N8425" i="38"/>
  <c r="Q8426" i="38"/>
  <c r="S8426" i="38"/>
  <c r="M8427" i="38"/>
  <c r="T8426" i="38"/>
  <c r="R8426" i="38"/>
  <c r="O8426" i="38"/>
  <c r="P8426" i="38"/>
  <c r="N8426" i="38"/>
  <c r="N8427" i="38"/>
  <c r="R8427" i="38"/>
  <c r="T8427" i="38"/>
  <c r="Q8427" i="38"/>
  <c r="M8428" i="38"/>
  <c r="S8427" i="38"/>
  <c r="O8427" i="38"/>
  <c r="P8427" i="38"/>
  <c r="T8428" i="38"/>
  <c r="S8428" i="38"/>
  <c r="M8429" i="38"/>
  <c r="Q8428" i="38"/>
  <c r="R8428" i="38"/>
  <c r="O8428" i="38"/>
  <c r="N8428" i="38"/>
  <c r="N8429" i="38"/>
  <c r="P8428" i="38"/>
  <c r="Q8429" i="38"/>
  <c r="T8429" i="38"/>
  <c r="M8430" i="38"/>
  <c r="R8429" i="38"/>
  <c r="S8429" i="38"/>
  <c r="O8429" i="38"/>
  <c r="P8429" i="38"/>
  <c r="M8431" i="38"/>
  <c r="Q8430" i="38"/>
  <c r="R8430" i="38"/>
  <c r="T8430" i="38"/>
  <c r="S8430" i="38"/>
  <c r="O8430" i="38"/>
  <c r="N8430" i="38"/>
  <c r="N8431" i="38"/>
  <c r="P8430" i="38"/>
  <c r="R8431" i="38"/>
  <c r="M8432" i="38"/>
  <c r="Q8431" i="38"/>
  <c r="S8431" i="38"/>
  <c r="T8431" i="38"/>
  <c r="O8431" i="38"/>
  <c r="P8431" i="38"/>
  <c r="T8432" i="38"/>
  <c r="S8432" i="38"/>
  <c r="M8433" i="38"/>
  <c r="R8432" i="38"/>
  <c r="Q8432" i="38"/>
  <c r="O8432" i="38"/>
  <c r="P8432" i="38"/>
  <c r="N8432" i="38"/>
  <c r="T8433" i="38"/>
  <c r="S8433" i="38"/>
  <c r="Q8433" i="38"/>
  <c r="R8433" i="38"/>
  <c r="M8434" i="38"/>
  <c r="O8433" i="38"/>
  <c r="P8433" i="38"/>
  <c r="N8433" i="38"/>
  <c r="M8435" i="38"/>
  <c r="S8434" i="38"/>
  <c r="R8434" i="38"/>
  <c r="Q8434" i="38"/>
  <c r="T8434" i="38"/>
  <c r="O8434" i="38"/>
  <c r="P8434" i="38"/>
  <c r="N8434" i="38"/>
  <c r="M8436" i="38"/>
  <c r="R8435" i="38"/>
  <c r="Q8435" i="38"/>
  <c r="S8435" i="38"/>
  <c r="T8435" i="38"/>
  <c r="O8435" i="38"/>
  <c r="P8435" i="38"/>
  <c r="N8435" i="38"/>
  <c r="T8436" i="38"/>
  <c r="M8437" i="38"/>
  <c r="Q8436" i="38"/>
  <c r="S8436" i="38"/>
  <c r="R8436" i="38"/>
  <c r="O8436" i="38"/>
  <c r="P8436" i="38"/>
  <c r="N8436" i="38"/>
  <c r="N8437" i="38"/>
  <c r="T8437" i="38"/>
  <c r="S8437" i="38"/>
  <c r="M8438" i="38"/>
  <c r="N8438" i="38"/>
  <c r="Q8437" i="38"/>
  <c r="R8437" i="38"/>
  <c r="O8437" i="38"/>
  <c r="P8437" i="38"/>
  <c r="T8438" i="38"/>
  <c r="R8438" i="38"/>
  <c r="S8438" i="38"/>
  <c r="M8439" i="38"/>
  <c r="Q8438" i="38"/>
  <c r="O8438" i="38"/>
  <c r="P8438" i="38"/>
  <c r="M8440" i="38"/>
  <c r="Q8439" i="38"/>
  <c r="R8439" i="38"/>
  <c r="T8439" i="38"/>
  <c r="S8439" i="38"/>
  <c r="O8439" i="38"/>
  <c r="P8439" i="38"/>
  <c r="N8439" i="38"/>
  <c r="Q8440" i="38"/>
  <c r="M8441" i="38"/>
  <c r="T8440" i="38"/>
  <c r="S8440" i="38"/>
  <c r="R8440" i="38"/>
  <c r="O8440" i="38"/>
  <c r="N8440" i="38"/>
  <c r="Q8441" i="38"/>
  <c r="R8441" i="38"/>
  <c r="T8441" i="38"/>
  <c r="S8441" i="38"/>
  <c r="M8442" i="38"/>
  <c r="O8441" i="38"/>
  <c r="P8441" i="38"/>
  <c r="N8441" i="38"/>
  <c r="P8440" i="38"/>
  <c r="T8442" i="38"/>
  <c r="Q8442" i="38"/>
  <c r="S8442" i="38"/>
  <c r="M8443" i="38"/>
  <c r="R8442" i="38"/>
  <c r="O8442" i="38"/>
  <c r="P8442" i="38"/>
  <c r="N8442" i="38"/>
  <c r="M8444" i="38"/>
  <c r="T8443" i="38"/>
  <c r="Q8443" i="38"/>
  <c r="S8443" i="38"/>
  <c r="R8443" i="38"/>
  <c r="O8443" i="38"/>
  <c r="P8443" i="38"/>
  <c r="N8443" i="38"/>
  <c r="T8444" i="38"/>
  <c r="S8444" i="38"/>
  <c r="M8445" i="38"/>
  <c r="Q8444" i="38"/>
  <c r="R8444" i="38"/>
  <c r="O8444" i="38"/>
  <c r="P8444" i="38"/>
  <c r="N8444" i="38"/>
  <c r="Q8445" i="38"/>
  <c r="S8445" i="38"/>
  <c r="M8446" i="38"/>
  <c r="R8445" i="38"/>
  <c r="T8445" i="38"/>
  <c r="O8445" i="38"/>
  <c r="P8445" i="38"/>
  <c r="N8445" i="38"/>
  <c r="Q8446" i="38"/>
  <c r="R8446" i="38"/>
  <c r="T8446" i="38"/>
  <c r="S8446" i="38"/>
  <c r="M8447" i="38"/>
  <c r="O8446" i="38"/>
  <c r="P8446" i="38"/>
  <c r="N8446" i="38"/>
  <c r="R8447" i="38"/>
  <c r="Q8447" i="38"/>
  <c r="M8448" i="38"/>
  <c r="T8447" i="38"/>
  <c r="S8447" i="38"/>
  <c r="O8447" i="38"/>
  <c r="N8447" i="38"/>
  <c r="P8447" i="38"/>
  <c r="Q8448" i="38"/>
  <c r="M8449" i="38"/>
  <c r="T8448" i="38"/>
  <c r="R8448" i="38"/>
  <c r="S8448" i="38"/>
  <c r="O8448" i="38"/>
  <c r="N8448" i="38"/>
  <c r="T8449" i="38"/>
  <c r="M8450" i="38"/>
  <c r="Q8449" i="38"/>
  <c r="S8449" i="38"/>
  <c r="R8449" i="38"/>
  <c r="O8449" i="38"/>
  <c r="P8449" i="38"/>
  <c r="N8449" i="38"/>
  <c r="P8448" i="38"/>
  <c r="S8450" i="38"/>
  <c r="R8450" i="38"/>
  <c r="M8451" i="38"/>
  <c r="Q8450" i="38"/>
  <c r="T8450" i="38"/>
  <c r="O8450" i="38"/>
  <c r="N8450" i="38"/>
  <c r="P8450" i="38"/>
  <c r="R8451" i="38"/>
  <c r="M8452" i="38"/>
  <c r="T8451" i="38"/>
  <c r="S8451" i="38"/>
  <c r="Q8451" i="38"/>
  <c r="O8451" i="38"/>
  <c r="N8451" i="38"/>
  <c r="P8451" i="38"/>
  <c r="Q8452" i="38"/>
  <c r="M8453" i="38"/>
  <c r="R8452" i="38"/>
  <c r="T8452" i="38"/>
  <c r="S8452" i="38"/>
  <c r="O8452" i="38"/>
  <c r="N8452" i="38"/>
  <c r="P8452" i="38"/>
  <c r="M8454" i="38"/>
  <c r="R8453" i="38"/>
  <c r="T8453" i="38"/>
  <c r="Q8453" i="38"/>
  <c r="S8453" i="38"/>
  <c r="O8453" i="38"/>
  <c r="P8453" i="38"/>
  <c r="N8453" i="38"/>
  <c r="T8454" i="38"/>
  <c r="R8454" i="38"/>
  <c r="S8454" i="38"/>
  <c r="Q8454" i="38"/>
  <c r="M8455" i="38"/>
  <c r="O8454" i="38"/>
  <c r="P8454" i="38"/>
  <c r="N8454" i="38"/>
  <c r="S8455" i="38"/>
  <c r="T8455" i="38"/>
  <c r="Q8455" i="38"/>
  <c r="M8456" i="38"/>
  <c r="R8455" i="38"/>
  <c r="O8455" i="38"/>
  <c r="P8455" i="38"/>
  <c r="N8455" i="38"/>
  <c r="M8457" i="38"/>
  <c r="R8456" i="38"/>
  <c r="S8456" i="38"/>
  <c r="Q8456" i="38"/>
  <c r="T8456" i="38"/>
  <c r="O8456" i="38"/>
  <c r="P8456" i="38"/>
  <c r="N8456" i="38"/>
  <c r="S8457" i="38"/>
  <c r="T8457" i="38"/>
  <c r="M8458" i="38"/>
  <c r="Q8457" i="38"/>
  <c r="R8457" i="38"/>
  <c r="O8457" i="38"/>
  <c r="P8457" i="38"/>
  <c r="N8457" i="38"/>
  <c r="M8459" i="38"/>
  <c r="T8458" i="38"/>
  <c r="S8458" i="38"/>
  <c r="R8458" i="38"/>
  <c r="Q8458" i="38"/>
  <c r="O8458" i="38"/>
  <c r="P8458" i="38"/>
  <c r="N8458" i="38"/>
  <c r="T8459" i="38"/>
  <c r="S8459" i="38"/>
  <c r="R8459" i="38"/>
  <c r="Q8459" i="38"/>
  <c r="M8460" i="38"/>
  <c r="O8459" i="38"/>
  <c r="N8459" i="38"/>
  <c r="P8459" i="38"/>
  <c r="Q8460" i="38"/>
  <c r="T8460" i="38"/>
  <c r="R8460" i="38"/>
  <c r="M8461" i="38"/>
  <c r="S8460" i="38"/>
  <c r="O8460" i="38"/>
  <c r="P8460" i="38"/>
  <c r="N8460" i="38"/>
  <c r="R8461" i="38"/>
  <c r="Q8461" i="38"/>
  <c r="M8462" i="38"/>
  <c r="T8461" i="38"/>
  <c r="S8461" i="38"/>
  <c r="O8461" i="38"/>
  <c r="P8461" i="38"/>
  <c r="N8461" i="38"/>
  <c r="R8462" i="38"/>
  <c r="M8463" i="38"/>
  <c r="S8462" i="38"/>
  <c r="T8462" i="38"/>
  <c r="Q8462" i="38"/>
  <c r="O8462" i="38"/>
  <c r="P8462" i="38"/>
  <c r="N8462" i="38"/>
  <c r="T8463" i="38"/>
  <c r="Q8463" i="38"/>
  <c r="S8463" i="38"/>
  <c r="R8463" i="38"/>
  <c r="M8464" i="38"/>
  <c r="O8463" i="38"/>
  <c r="P8463" i="38"/>
  <c r="N8463" i="38"/>
  <c r="T8464" i="38"/>
  <c r="S8464" i="38"/>
  <c r="M8465" i="38"/>
  <c r="R8464" i="38"/>
  <c r="Q8464" i="38"/>
  <c r="O8464" i="38"/>
  <c r="P8464" i="38"/>
  <c r="N8464" i="38"/>
  <c r="M8466" i="38"/>
  <c r="R8465" i="38"/>
  <c r="Q8465" i="38"/>
  <c r="T8465" i="38"/>
  <c r="S8465" i="38"/>
  <c r="O8465" i="38"/>
  <c r="P8465" i="38"/>
  <c r="N8465" i="38"/>
  <c r="M8467" i="38"/>
  <c r="T8466" i="38"/>
  <c r="S8466" i="38"/>
  <c r="Q8466" i="38"/>
  <c r="R8466" i="38"/>
  <c r="O8466" i="38"/>
  <c r="P8466" i="38"/>
  <c r="N8466" i="38"/>
  <c r="M8468" i="38"/>
  <c r="R8467" i="38"/>
  <c r="T8467" i="38"/>
  <c r="Q8467" i="38"/>
  <c r="S8467" i="38"/>
  <c r="O8467" i="38"/>
  <c r="P8467" i="38"/>
  <c r="N8467" i="38"/>
  <c r="R8468" i="38"/>
  <c r="T8468" i="38"/>
  <c r="M8469" i="38"/>
  <c r="S8468" i="38"/>
  <c r="Q8468" i="38"/>
  <c r="O8468" i="38"/>
  <c r="P8468" i="38"/>
  <c r="N8468" i="38"/>
  <c r="T8469" i="38"/>
  <c r="Q8469" i="38"/>
  <c r="R8469" i="38"/>
  <c r="S8469" i="38"/>
  <c r="M8470" i="38"/>
  <c r="O8469" i="38"/>
  <c r="P8469" i="38"/>
  <c r="N8469" i="38"/>
  <c r="M8471" i="38"/>
  <c r="Q8470" i="38"/>
  <c r="R8470" i="38"/>
  <c r="T8470" i="38"/>
  <c r="S8470" i="38"/>
  <c r="O8470" i="38"/>
  <c r="N8470" i="38"/>
  <c r="P8470" i="38"/>
  <c r="M8472" i="38"/>
  <c r="S8471" i="38"/>
  <c r="T8471" i="38"/>
  <c r="R8471" i="38"/>
  <c r="Q8471" i="38"/>
  <c r="O8471" i="38"/>
  <c r="P8471" i="38"/>
  <c r="N8471" i="38"/>
  <c r="S8472" i="38"/>
  <c r="R8472" i="38"/>
  <c r="Q8472" i="38"/>
  <c r="T8472" i="38"/>
  <c r="M8473" i="38"/>
  <c r="O8472" i="38"/>
  <c r="P8472" i="38"/>
  <c r="N8472" i="38"/>
  <c r="Q8473" i="38"/>
  <c r="S8473" i="38"/>
  <c r="R8473" i="38"/>
  <c r="T8473" i="38"/>
  <c r="M8474" i="38"/>
  <c r="O8473" i="38"/>
  <c r="P8473" i="38"/>
  <c r="N8473" i="38"/>
  <c r="S8474" i="38"/>
  <c r="T8474" i="38"/>
  <c r="M8475" i="38"/>
  <c r="Q8474" i="38"/>
  <c r="R8474" i="38"/>
  <c r="O8474" i="38"/>
  <c r="P8474" i="38"/>
  <c r="N8474" i="38"/>
  <c r="S8475" i="38"/>
  <c r="R8475" i="38"/>
  <c r="T8475" i="38"/>
  <c r="Q8475" i="38"/>
  <c r="M8476" i="38"/>
  <c r="O8475" i="38"/>
  <c r="P8475" i="38"/>
  <c r="N8475" i="38"/>
  <c r="N8476" i="38"/>
  <c r="M8477" i="38"/>
  <c r="S8476" i="38"/>
  <c r="T8476" i="38"/>
  <c r="R8476" i="38"/>
  <c r="Q8476" i="38"/>
  <c r="O8476" i="38"/>
  <c r="P8476" i="38"/>
  <c r="M8478" i="38"/>
  <c r="T8477" i="38"/>
  <c r="S8477" i="38"/>
  <c r="Q8477" i="38"/>
  <c r="R8477" i="38"/>
  <c r="O8477" i="38"/>
  <c r="P8477" i="38"/>
  <c r="N8477" i="38"/>
  <c r="N8478" i="38"/>
  <c r="T8478" i="38"/>
  <c r="Q8478" i="38"/>
  <c r="M8479" i="38"/>
  <c r="S8478" i="38"/>
  <c r="R8478" i="38"/>
  <c r="O8478" i="38"/>
  <c r="P8478" i="38"/>
  <c r="Q8479" i="38"/>
  <c r="S8479" i="38"/>
  <c r="R8479" i="38"/>
  <c r="T8479" i="38"/>
  <c r="M8480" i="38"/>
  <c r="O8479" i="38"/>
  <c r="P8479" i="38"/>
  <c r="N8479" i="38"/>
  <c r="N8480" i="38"/>
  <c r="T8480" i="38"/>
  <c r="R8480" i="38"/>
  <c r="Q8480" i="38"/>
  <c r="M8481" i="38"/>
  <c r="S8480" i="38"/>
  <c r="O8480" i="38"/>
  <c r="P8480" i="38"/>
  <c r="Q8481" i="38"/>
  <c r="R8481" i="38"/>
  <c r="T8481" i="38"/>
  <c r="M8482" i="38"/>
  <c r="S8481" i="38"/>
  <c r="O8481" i="38"/>
  <c r="P8481" i="38"/>
  <c r="N8481" i="38"/>
  <c r="N8482" i="38"/>
  <c r="S8482" i="38"/>
  <c r="T8482" i="38"/>
  <c r="R8482" i="38"/>
  <c r="M8483" i="38"/>
  <c r="Q8482" i="38"/>
  <c r="O8482" i="38"/>
  <c r="P8482" i="38"/>
  <c r="R8483" i="38"/>
  <c r="T8483" i="38"/>
  <c r="M8484" i="38"/>
  <c r="S8483" i="38"/>
  <c r="Q8483" i="38"/>
  <c r="O8483" i="38"/>
  <c r="N8483" i="38"/>
  <c r="P8483" i="38"/>
  <c r="N8484" i="38"/>
  <c r="T8484" i="38"/>
  <c r="Q8484" i="38"/>
  <c r="M8485" i="38"/>
  <c r="R8484" i="38"/>
  <c r="S8484" i="38"/>
  <c r="O8484" i="38"/>
  <c r="P8484" i="38"/>
  <c r="T8485" i="38"/>
  <c r="M8486" i="38"/>
  <c r="Q8485" i="38"/>
  <c r="R8485" i="38"/>
  <c r="S8485" i="38"/>
  <c r="O8485" i="38"/>
  <c r="N8485" i="38"/>
  <c r="P8485" i="38"/>
  <c r="T8486" i="38"/>
  <c r="R8486" i="38"/>
  <c r="M8487" i="38"/>
  <c r="Q8486" i="38"/>
  <c r="S8486" i="38"/>
  <c r="O8486" i="38"/>
  <c r="P8486" i="38"/>
  <c r="N8486" i="38"/>
  <c r="N8487" i="38"/>
  <c r="S8487" i="38"/>
  <c r="T8487" i="38"/>
  <c r="R8487" i="38"/>
  <c r="M8488" i="38"/>
  <c r="Q8487" i="38"/>
  <c r="O8487" i="38"/>
  <c r="P8487" i="38"/>
  <c r="M8489" i="38"/>
  <c r="Q8488" i="38"/>
  <c r="R8488" i="38"/>
  <c r="T8488" i="38"/>
  <c r="S8488" i="38"/>
  <c r="O8488" i="38"/>
  <c r="P8488" i="38"/>
  <c r="N8488" i="38"/>
  <c r="N8489" i="38"/>
  <c r="S8489" i="38"/>
  <c r="M8490" i="38"/>
  <c r="R8489" i="38"/>
  <c r="T8489" i="38"/>
  <c r="Q8489" i="38"/>
  <c r="O8489" i="38"/>
  <c r="P8489" i="38"/>
  <c r="Q8490" i="38"/>
  <c r="M8491" i="38"/>
  <c r="R8490" i="38"/>
  <c r="T8490" i="38"/>
  <c r="S8490" i="38"/>
  <c r="O8490" i="38"/>
  <c r="P8490" i="38"/>
  <c r="N8490" i="38"/>
  <c r="N8491" i="38"/>
  <c r="Q8491" i="38"/>
  <c r="M8492" i="38"/>
  <c r="R8491" i="38"/>
  <c r="T8491" i="38"/>
  <c r="S8491" i="38"/>
  <c r="O8491" i="38"/>
  <c r="P8491" i="38"/>
  <c r="T8492" i="38"/>
  <c r="M8493" i="38"/>
  <c r="S8492" i="38"/>
  <c r="Q8492" i="38"/>
  <c r="R8492" i="38"/>
  <c r="O8492" i="38"/>
  <c r="P8492" i="38"/>
  <c r="N8492" i="38"/>
  <c r="N8493" i="38"/>
  <c r="T8493" i="38"/>
  <c r="M8494" i="38"/>
  <c r="S8493" i="38"/>
  <c r="Q8493" i="38"/>
  <c r="R8493" i="38"/>
  <c r="O8493" i="38"/>
  <c r="P8493" i="38"/>
  <c r="R8494" i="38"/>
  <c r="Q8494" i="38"/>
  <c r="T8494" i="38"/>
  <c r="M8495" i="38"/>
  <c r="S8494" i="38"/>
  <c r="O8494" i="38"/>
  <c r="P8494" i="38"/>
  <c r="N8494" i="38"/>
  <c r="N8495" i="38"/>
  <c r="M8496" i="38"/>
  <c r="Q8495" i="38"/>
  <c r="S8495" i="38"/>
  <c r="R8495" i="38"/>
  <c r="T8495" i="38"/>
  <c r="O8495" i="38"/>
  <c r="P8495" i="38"/>
  <c r="N8496" i="38"/>
  <c r="Q8496" i="38"/>
  <c r="M8497" i="38"/>
  <c r="T8496" i="38"/>
  <c r="S8496" i="38"/>
  <c r="R8496" i="38"/>
  <c r="O8496" i="38"/>
  <c r="P8496" i="38"/>
  <c r="M8498" i="38"/>
  <c r="T8497" i="38"/>
  <c r="Q8497" i="38"/>
  <c r="R8497" i="38"/>
  <c r="S8497" i="38"/>
  <c r="O8497" i="38"/>
  <c r="P8497" i="38"/>
  <c r="N8497" i="38"/>
  <c r="N8498" i="38"/>
  <c r="S8498" i="38"/>
  <c r="Q8498" i="38"/>
  <c r="R8498" i="38"/>
  <c r="T8498" i="38"/>
  <c r="M8499" i="38"/>
  <c r="O8498" i="38"/>
  <c r="P8498" i="38"/>
  <c r="R8499" i="38"/>
  <c r="T8499" i="38"/>
  <c r="Q8499" i="38"/>
  <c r="S8499" i="38"/>
  <c r="M8500" i="38"/>
  <c r="O8499" i="38"/>
  <c r="P8499" i="38"/>
  <c r="N8499" i="38"/>
  <c r="R8500" i="38"/>
  <c r="Q8500" i="38"/>
  <c r="M8501" i="38"/>
  <c r="S8500" i="38"/>
  <c r="T8500" i="38"/>
  <c r="O8500" i="38"/>
  <c r="P8500" i="38"/>
  <c r="N8500" i="38"/>
  <c r="Q8501" i="38"/>
  <c r="T8501" i="38"/>
  <c r="S8501" i="38"/>
  <c r="R8501" i="38"/>
  <c r="M8502" i="38"/>
  <c r="O8501" i="38"/>
  <c r="N8501" i="38"/>
  <c r="P8501" i="38"/>
  <c r="S8502" i="38"/>
  <c r="Q8502" i="38"/>
  <c r="R8502" i="38"/>
  <c r="T8502" i="38"/>
  <c r="M8503" i="38"/>
  <c r="O8502" i="38"/>
  <c r="P8502" i="38"/>
  <c r="N8502" i="38"/>
  <c r="T8503" i="38"/>
  <c r="S8503" i="38"/>
  <c r="M8504" i="38"/>
  <c r="Q8503" i="38"/>
  <c r="R8503" i="38"/>
  <c r="O8503" i="38"/>
  <c r="N8503" i="38"/>
  <c r="P8503" i="38"/>
  <c r="T8504" i="38"/>
  <c r="M8505" i="38"/>
  <c r="Q8504" i="38"/>
  <c r="R8504" i="38"/>
  <c r="S8504" i="38"/>
  <c r="O8504" i="38"/>
  <c r="P8504" i="38"/>
  <c r="N8504" i="38"/>
  <c r="T8505" i="38"/>
  <c r="R8505" i="38"/>
  <c r="M8506" i="38"/>
  <c r="Q8505" i="38"/>
  <c r="S8505" i="38"/>
  <c r="O8505" i="38"/>
  <c r="N8505" i="38"/>
  <c r="P8505" i="38"/>
  <c r="S8506" i="38"/>
  <c r="Q8506" i="38"/>
  <c r="M8507" i="38"/>
  <c r="R8506" i="38"/>
  <c r="T8506" i="38"/>
  <c r="O8506" i="38"/>
  <c r="N8506" i="38"/>
  <c r="P8506" i="38"/>
  <c r="Q8507" i="38"/>
  <c r="R8507" i="38"/>
  <c r="T8507" i="38"/>
  <c r="S8507" i="38"/>
  <c r="M8508" i="38"/>
  <c r="O8507" i="38"/>
  <c r="N8507" i="38"/>
  <c r="P8507" i="38"/>
  <c r="T8508" i="38"/>
  <c r="Q8508" i="38"/>
  <c r="M8509" i="38"/>
  <c r="S8508" i="38"/>
  <c r="R8508" i="38"/>
  <c r="O8508" i="38"/>
  <c r="N8508" i="38"/>
  <c r="P8508" i="38"/>
  <c r="Q8509" i="38"/>
  <c r="M8510" i="38"/>
  <c r="T8509" i="38"/>
  <c r="R8509" i="38"/>
  <c r="S8509" i="38"/>
  <c r="O8509" i="38"/>
  <c r="N8509" i="38"/>
  <c r="P8509" i="38"/>
  <c r="M8511" i="38"/>
  <c r="T8510" i="38"/>
  <c r="Q8510" i="38"/>
  <c r="R8510" i="38"/>
  <c r="S8510" i="38"/>
  <c r="O8510" i="38"/>
  <c r="N8510" i="38"/>
  <c r="P8510" i="38"/>
  <c r="M8512" i="38"/>
  <c r="S8511" i="38"/>
  <c r="Q8511" i="38"/>
  <c r="R8511" i="38"/>
  <c r="T8511" i="38"/>
  <c r="O8511" i="38"/>
  <c r="N8511" i="38"/>
  <c r="P8511" i="38"/>
  <c r="Q8512" i="38"/>
  <c r="S8512" i="38"/>
  <c r="M8513" i="38"/>
  <c r="R8512" i="38"/>
  <c r="T8512" i="38"/>
  <c r="O8512" i="38"/>
  <c r="P8512" i="38"/>
  <c r="N8512" i="38"/>
  <c r="M8514" i="38"/>
  <c r="S8513" i="38"/>
  <c r="Q8513" i="38"/>
  <c r="T8513" i="38"/>
  <c r="R8513" i="38"/>
  <c r="O8513" i="38"/>
  <c r="P8513" i="38"/>
  <c r="N8513" i="38"/>
  <c r="M8515" i="38"/>
  <c r="S8514" i="38"/>
  <c r="R8514" i="38"/>
  <c r="T8514" i="38"/>
  <c r="Q8514" i="38"/>
  <c r="O8514" i="38"/>
  <c r="P8514" i="38"/>
  <c r="N8514" i="38"/>
  <c r="T8515" i="38"/>
  <c r="S8515" i="38"/>
  <c r="M8516" i="38"/>
  <c r="Q8515" i="38"/>
  <c r="R8515" i="38"/>
  <c r="O8515" i="38"/>
  <c r="N8515" i="38"/>
  <c r="P8515" i="38"/>
  <c r="M8517" i="38"/>
  <c r="R8516" i="38"/>
  <c r="Q8516" i="38"/>
  <c r="T8516" i="38"/>
  <c r="S8516" i="38"/>
  <c r="O8516" i="38"/>
  <c r="N8516" i="38"/>
  <c r="P8516" i="38"/>
  <c r="M8518" i="38"/>
  <c r="Q8517" i="38"/>
  <c r="R8517" i="38"/>
  <c r="T8517" i="38"/>
  <c r="S8517" i="38"/>
  <c r="O8517" i="38"/>
  <c r="P8517" i="38"/>
  <c r="N8517" i="38"/>
  <c r="M8519" i="38"/>
  <c r="T8518" i="38"/>
  <c r="Q8518" i="38"/>
  <c r="S8518" i="38"/>
  <c r="R8518" i="38"/>
  <c r="O8518" i="38"/>
  <c r="P8518" i="38"/>
  <c r="N8518" i="38"/>
  <c r="Q8519" i="38"/>
  <c r="T8519" i="38"/>
  <c r="M8520" i="38"/>
  <c r="R8519" i="38"/>
  <c r="S8519" i="38"/>
  <c r="O8519" i="38"/>
  <c r="N8519" i="38"/>
  <c r="P8519" i="38"/>
  <c r="T8520" i="38"/>
  <c r="S8520" i="38"/>
  <c r="M8521" i="38"/>
  <c r="R8520" i="38"/>
  <c r="Q8520" i="38"/>
  <c r="O8520" i="38"/>
  <c r="N8520" i="38"/>
  <c r="P8520" i="38"/>
  <c r="T8521" i="38"/>
  <c r="M8522" i="38"/>
  <c r="S8521" i="38"/>
  <c r="Q8521" i="38"/>
  <c r="R8521" i="38"/>
  <c r="O8521" i="38"/>
  <c r="N8521" i="38"/>
  <c r="P8521" i="38"/>
  <c r="S8522" i="38"/>
  <c r="T8522" i="38"/>
  <c r="M8523" i="38"/>
  <c r="Q8522" i="38"/>
  <c r="R8522" i="38"/>
  <c r="O8522" i="38"/>
  <c r="N8522" i="38"/>
  <c r="P8522" i="38"/>
  <c r="Q8523" i="38"/>
  <c r="R8523" i="38"/>
  <c r="T8523" i="38"/>
  <c r="S8523" i="38"/>
  <c r="M8524" i="38"/>
  <c r="O8523" i="38"/>
  <c r="N8523" i="38"/>
  <c r="P8523" i="38"/>
  <c r="S8524" i="38"/>
  <c r="R8524" i="38"/>
  <c r="T8524" i="38"/>
  <c r="M8525" i="38"/>
  <c r="Q8524" i="38"/>
  <c r="O8524" i="38"/>
  <c r="N8524" i="38"/>
  <c r="P8524" i="38"/>
  <c r="T8525" i="38"/>
  <c r="S8525" i="38"/>
  <c r="M8526" i="38"/>
  <c r="Q8525" i="38"/>
  <c r="R8525" i="38"/>
  <c r="O8525" i="38"/>
  <c r="N8525" i="38"/>
  <c r="P8525" i="38"/>
  <c r="M8527" i="38"/>
  <c r="R8526" i="38"/>
  <c r="T8526" i="38"/>
  <c r="Q8526" i="38"/>
  <c r="S8526" i="38"/>
  <c r="O8526" i="38"/>
  <c r="N8526" i="38"/>
  <c r="P8526" i="38"/>
  <c r="T8527" i="38"/>
  <c r="R8527" i="38"/>
  <c r="S8527" i="38"/>
  <c r="M8528" i="38"/>
  <c r="Q8527" i="38"/>
  <c r="O8527" i="38"/>
  <c r="N8527" i="38"/>
  <c r="P8527" i="38"/>
  <c r="R8528" i="38"/>
  <c r="S8528" i="38"/>
  <c r="M8529" i="38"/>
  <c r="T8528" i="38"/>
  <c r="Q8528" i="38"/>
  <c r="O8528" i="38"/>
  <c r="N8528" i="38"/>
  <c r="P8528" i="38"/>
  <c r="T8529" i="38"/>
  <c r="R8529" i="38"/>
  <c r="S8529" i="38"/>
  <c r="M8530" i="38"/>
  <c r="Q8529" i="38"/>
  <c r="O8529" i="38"/>
  <c r="N8529" i="38"/>
  <c r="P8529" i="38"/>
  <c r="M8531" i="38"/>
  <c r="Q8530" i="38"/>
  <c r="S8530" i="38"/>
  <c r="R8530" i="38"/>
  <c r="T8530" i="38"/>
  <c r="O8530" i="38"/>
  <c r="N8530" i="38"/>
  <c r="P8530" i="38"/>
  <c r="S8531" i="38"/>
  <c r="R8531" i="38"/>
  <c r="Q8531" i="38"/>
  <c r="M8532" i="38"/>
  <c r="T8531" i="38"/>
  <c r="O8531" i="38"/>
  <c r="P8531" i="38"/>
  <c r="N8531" i="38"/>
  <c r="M8533" i="38"/>
  <c r="T8532" i="38"/>
  <c r="R8532" i="38"/>
  <c r="S8532" i="38"/>
  <c r="Q8532" i="38"/>
  <c r="O8532" i="38"/>
  <c r="P8532" i="38"/>
  <c r="N8532" i="38"/>
  <c r="Q8533" i="38"/>
  <c r="R8533" i="38"/>
  <c r="T8533" i="38"/>
  <c r="S8533" i="38"/>
  <c r="M8534" i="38"/>
  <c r="O8533" i="38"/>
  <c r="P8533" i="38"/>
  <c r="N8533" i="38"/>
  <c r="T8534" i="38"/>
  <c r="S8534" i="38"/>
  <c r="Q8534" i="38"/>
  <c r="M8535" i="38"/>
  <c r="R8534" i="38"/>
  <c r="O8534" i="38"/>
  <c r="N8534" i="38"/>
  <c r="P8534" i="38"/>
  <c r="S8535" i="38"/>
  <c r="R8535" i="38"/>
  <c r="M8536" i="38"/>
  <c r="Q8535" i="38"/>
  <c r="T8535" i="38"/>
  <c r="O8535" i="38"/>
  <c r="N8535" i="38"/>
  <c r="P8535" i="38"/>
  <c r="Q8536" i="38"/>
  <c r="M8537" i="38"/>
  <c r="T8536" i="38"/>
  <c r="R8536" i="38"/>
  <c r="S8536" i="38"/>
  <c r="O8536" i="38"/>
  <c r="P8536" i="38"/>
  <c r="N8536" i="38"/>
  <c r="Q8537" i="38"/>
  <c r="T8537" i="38"/>
  <c r="M8538" i="38"/>
  <c r="R8537" i="38"/>
  <c r="S8537" i="38"/>
  <c r="O8537" i="38"/>
  <c r="P8537" i="38"/>
  <c r="N8537" i="38"/>
  <c r="M8539" i="38"/>
  <c r="Q8538" i="38"/>
  <c r="T8538" i="38"/>
  <c r="R8538" i="38"/>
  <c r="S8538" i="38"/>
  <c r="O8538" i="38"/>
  <c r="P8538" i="38"/>
  <c r="N8538" i="38"/>
  <c r="Q8539" i="38"/>
  <c r="S8539" i="38"/>
  <c r="T8539" i="38"/>
  <c r="M8540" i="38"/>
  <c r="R8539" i="38"/>
  <c r="O8539" i="38"/>
  <c r="P8539" i="38"/>
  <c r="N8539" i="38"/>
  <c r="M8541" i="38"/>
  <c r="T8540" i="38"/>
  <c r="R8540" i="38"/>
  <c r="Q8540" i="38"/>
  <c r="S8540" i="38"/>
  <c r="O8540" i="38"/>
  <c r="P8540" i="38"/>
  <c r="N8540" i="38"/>
  <c r="Q8541" i="38"/>
  <c r="S8541" i="38"/>
  <c r="T8541" i="38"/>
  <c r="R8541" i="38"/>
  <c r="M8542" i="38"/>
  <c r="O8541" i="38"/>
  <c r="P8541" i="38"/>
  <c r="N8541" i="38"/>
  <c r="S8542" i="38"/>
  <c r="Q8542" i="38"/>
  <c r="T8542" i="38"/>
  <c r="M8543" i="38"/>
  <c r="R8542" i="38"/>
  <c r="O8542" i="38"/>
  <c r="P8542" i="38"/>
  <c r="N8542" i="38"/>
  <c r="R8543" i="38"/>
  <c r="T8543" i="38"/>
  <c r="S8543" i="38"/>
  <c r="M8544" i="38"/>
  <c r="Q8543" i="38"/>
  <c r="O8543" i="38"/>
  <c r="P8543" i="38"/>
  <c r="N8543" i="38"/>
  <c r="N8544" i="38"/>
  <c r="T8544" i="38"/>
  <c r="S8544" i="38"/>
  <c r="M8545" i="38"/>
  <c r="Q8544" i="38"/>
  <c r="R8544" i="38"/>
  <c r="O8544" i="38"/>
  <c r="P8544" i="38"/>
  <c r="M8546" i="38"/>
  <c r="R8545" i="38"/>
  <c r="T8545" i="38"/>
  <c r="S8545" i="38"/>
  <c r="Q8545" i="38"/>
  <c r="O8545" i="38"/>
  <c r="P8545" i="38"/>
  <c r="N8545" i="38"/>
  <c r="N8546" i="38"/>
  <c r="T8546" i="38"/>
  <c r="M8547" i="38"/>
  <c r="S8546" i="38"/>
  <c r="Q8546" i="38"/>
  <c r="R8546" i="38"/>
  <c r="O8546" i="38"/>
  <c r="P8546" i="38"/>
  <c r="Q8547" i="38"/>
  <c r="R8547" i="38"/>
  <c r="T8547" i="38"/>
  <c r="S8547" i="38"/>
  <c r="M8548" i="38"/>
  <c r="O8547" i="38"/>
  <c r="N8547" i="38"/>
  <c r="P8547" i="38"/>
  <c r="N8548" i="38"/>
  <c r="S8548" i="38"/>
  <c r="Q8548" i="38"/>
  <c r="T8548" i="38"/>
  <c r="M8549" i="38"/>
  <c r="R8548" i="38"/>
  <c r="O8548" i="38"/>
  <c r="P8548" i="38"/>
  <c r="S8549" i="38"/>
  <c r="M8550" i="38"/>
  <c r="Q8549" i="38"/>
  <c r="T8549" i="38"/>
  <c r="R8549" i="38"/>
  <c r="O8549" i="38"/>
  <c r="N8549" i="38"/>
  <c r="P8549" i="38"/>
  <c r="Q8550" i="38"/>
  <c r="R8550" i="38"/>
  <c r="T8550" i="38"/>
  <c r="M8551" i="38"/>
  <c r="S8550" i="38"/>
  <c r="O8550" i="38"/>
  <c r="N8550" i="38"/>
  <c r="P8550" i="38"/>
  <c r="T8551" i="38"/>
  <c r="M8552" i="38"/>
  <c r="S8551" i="38"/>
  <c r="Q8551" i="38"/>
  <c r="R8551" i="38"/>
  <c r="O8551" i="38"/>
  <c r="N8551" i="38"/>
  <c r="P8551" i="38"/>
  <c r="T8552" i="38"/>
  <c r="Q8552" i="38"/>
  <c r="S8552" i="38"/>
  <c r="M8553" i="38"/>
  <c r="R8552" i="38"/>
  <c r="O8552" i="38"/>
  <c r="N8552" i="38"/>
  <c r="P8552" i="38"/>
  <c r="R8553" i="38"/>
  <c r="T8553" i="38"/>
  <c r="M8554" i="38"/>
  <c r="S8553" i="38"/>
  <c r="Q8553" i="38"/>
  <c r="O8553" i="38"/>
  <c r="N8553" i="38"/>
  <c r="P8553" i="38"/>
  <c r="Q8554" i="38"/>
  <c r="R8554" i="38"/>
  <c r="S8554" i="38"/>
  <c r="T8554" i="38"/>
  <c r="M8555" i="38"/>
  <c r="O8554" i="38"/>
  <c r="N8554" i="38"/>
  <c r="P8554" i="38"/>
  <c r="T8555" i="38"/>
  <c r="R8555" i="38"/>
  <c r="S8555" i="38"/>
  <c r="M8556" i="38"/>
  <c r="Q8555" i="38"/>
  <c r="O8555" i="38"/>
  <c r="N8555" i="38"/>
  <c r="P8555" i="38"/>
  <c r="Q8556" i="38"/>
  <c r="S8556" i="38"/>
  <c r="M8557" i="38"/>
  <c r="R8556" i="38"/>
  <c r="T8556" i="38"/>
  <c r="O8556" i="38"/>
  <c r="N8556" i="38"/>
  <c r="P8556" i="38"/>
  <c r="M8558" i="38"/>
  <c r="Q8557" i="38"/>
  <c r="R8557" i="38"/>
  <c r="T8557" i="38"/>
  <c r="S8557" i="38"/>
  <c r="O8557" i="38"/>
  <c r="N8557" i="38"/>
  <c r="P8557" i="38"/>
  <c r="R8558" i="38"/>
  <c r="S8558" i="38"/>
  <c r="M8559" i="38"/>
  <c r="Q8558" i="38"/>
  <c r="T8558" i="38"/>
  <c r="O8558" i="38"/>
  <c r="N8558" i="38"/>
  <c r="P8558" i="38"/>
  <c r="S8559" i="38"/>
  <c r="M8560" i="38"/>
  <c r="T8559" i="38"/>
  <c r="Q8559" i="38"/>
  <c r="R8559" i="38"/>
  <c r="O8559" i="38"/>
  <c r="N8559" i="38"/>
  <c r="P8559" i="38"/>
  <c r="T8560" i="38"/>
  <c r="S8560" i="38"/>
  <c r="M8561" i="38"/>
  <c r="R8560" i="38"/>
  <c r="Q8560" i="38"/>
  <c r="O8560" i="38"/>
  <c r="N8560" i="38"/>
  <c r="P8560" i="38"/>
  <c r="M8562" i="38"/>
  <c r="Q8561" i="38"/>
  <c r="S8561" i="38"/>
  <c r="R8561" i="38"/>
  <c r="T8561" i="38"/>
  <c r="O8561" i="38"/>
  <c r="N8561" i="38"/>
  <c r="P8561" i="38"/>
  <c r="T8562" i="38"/>
  <c r="R8562" i="38"/>
  <c r="S8562" i="38"/>
  <c r="M8563" i="38"/>
  <c r="Q8562" i="38"/>
  <c r="O8562" i="38"/>
  <c r="N8562" i="38"/>
  <c r="P8562" i="38"/>
  <c r="T8563" i="38"/>
  <c r="R8563" i="38"/>
  <c r="M8564" i="38"/>
  <c r="S8563" i="38"/>
  <c r="Q8563" i="38"/>
  <c r="O8563" i="38"/>
  <c r="N8563" i="38"/>
  <c r="P8563" i="38"/>
  <c r="M8565" i="38"/>
  <c r="R8564" i="38"/>
  <c r="T8564" i="38"/>
  <c r="S8564" i="38"/>
  <c r="Q8564" i="38"/>
  <c r="O8564" i="38"/>
  <c r="N8564" i="38"/>
  <c r="P8564" i="38"/>
  <c r="S8565" i="38"/>
  <c r="Q8565" i="38"/>
  <c r="M8566" i="38"/>
  <c r="R8565" i="38"/>
  <c r="T8565" i="38"/>
  <c r="O8565" i="38"/>
  <c r="N8565" i="38"/>
  <c r="P8565" i="38"/>
  <c r="R8566" i="38"/>
  <c r="S8566" i="38"/>
  <c r="T8566" i="38"/>
  <c r="M8567" i="38"/>
  <c r="Q8566" i="38"/>
  <c r="O8566" i="38"/>
  <c r="N8566" i="38"/>
  <c r="P8566" i="38"/>
  <c r="T8567" i="38"/>
  <c r="S8567" i="38"/>
  <c r="R8567" i="38"/>
  <c r="Q8567" i="38"/>
  <c r="M8568" i="38"/>
  <c r="O8567" i="38"/>
  <c r="N8567" i="38"/>
  <c r="Q8568" i="38"/>
  <c r="T8568" i="38"/>
  <c r="S8568" i="38"/>
  <c r="M8569" i="38"/>
  <c r="R8568" i="38"/>
  <c r="O8568" i="38"/>
  <c r="N8568" i="38"/>
  <c r="P8568" i="38"/>
  <c r="P8567" i="38"/>
  <c r="T8569" i="38"/>
  <c r="M8570" i="38"/>
  <c r="S8569" i="38"/>
  <c r="Q8569" i="38"/>
  <c r="R8569" i="38"/>
  <c r="O8569" i="38"/>
  <c r="N8569" i="38"/>
  <c r="T8570" i="38"/>
  <c r="R8570" i="38"/>
  <c r="S8570" i="38"/>
  <c r="M8571" i="38"/>
  <c r="Q8570" i="38"/>
  <c r="O8570" i="38"/>
  <c r="N8570" i="38"/>
  <c r="P8570" i="38"/>
  <c r="P8569" i="38"/>
  <c r="T8571" i="38"/>
  <c r="R8571" i="38"/>
  <c r="S8571" i="38"/>
  <c r="M8572" i="38"/>
  <c r="Q8571" i="38"/>
  <c r="O8571" i="38"/>
  <c r="N8571" i="38"/>
  <c r="P8571" i="38"/>
  <c r="R8572" i="38"/>
  <c r="S8572" i="38"/>
  <c r="T8572" i="38"/>
  <c r="Q8572" i="38"/>
  <c r="M8573" i="38"/>
  <c r="O8572" i="38"/>
  <c r="N8572" i="38"/>
  <c r="P8572" i="38"/>
  <c r="M8574" i="38"/>
  <c r="T8573" i="38"/>
  <c r="Q8573" i="38"/>
  <c r="R8573" i="38"/>
  <c r="S8573" i="38"/>
  <c r="O8573" i="38"/>
  <c r="P8573" i="38"/>
  <c r="N8573" i="38"/>
  <c r="S8574" i="38"/>
  <c r="M8575" i="38"/>
  <c r="T8574" i="38"/>
  <c r="Q8574" i="38"/>
  <c r="R8574" i="38"/>
  <c r="O8574" i="38"/>
  <c r="P8574" i="38"/>
  <c r="N8574" i="38"/>
  <c r="T8575" i="38"/>
  <c r="S8575" i="38"/>
  <c r="M8576" i="38"/>
  <c r="Q8575" i="38"/>
  <c r="R8575" i="38"/>
  <c r="O8575" i="38"/>
  <c r="P8575" i="38"/>
  <c r="N8575" i="38"/>
  <c r="S8576" i="38"/>
  <c r="R8576" i="38"/>
  <c r="Q8576" i="38"/>
  <c r="M8577" i="38"/>
  <c r="T8576" i="38"/>
  <c r="O8576" i="38"/>
  <c r="P8576" i="38"/>
  <c r="N8576" i="38"/>
  <c r="M8578" i="38"/>
  <c r="R8577" i="38"/>
  <c r="T8577" i="38"/>
  <c r="Q8577" i="38"/>
  <c r="S8577" i="38"/>
  <c r="O8577" i="38"/>
  <c r="N8577" i="38"/>
  <c r="P8577" i="38"/>
  <c r="R8578" i="38"/>
  <c r="M8579" i="38"/>
  <c r="T8578" i="38"/>
  <c r="S8578" i="38"/>
  <c r="Q8578" i="38"/>
  <c r="O8578" i="38"/>
  <c r="P8578" i="38"/>
  <c r="N8578" i="38"/>
  <c r="M8580" i="38"/>
  <c r="Q8579" i="38"/>
  <c r="R8579" i="38"/>
  <c r="S8579" i="38"/>
  <c r="T8579" i="38"/>
  <c r="O8579" i="38"/>
  <c r="P8579" i="38"/>
  <c r="N8579" i="38"/>
  <c r="R8580" i="38"/>
  <c r="T8580" i="38"/>
  <c r="S8580" i="38"/>
  <c r="M8581" i="38"/>
  <c r="Q8580" i="38"/>
  <c r="O8580" i="38"/>
  <c r="N8580" i="38"/>
  <c r="M8582" i="38"/>
  <c r="R8581" i="38"/>
  <c r="S8581" i="38"/>
  <c r="T8581" i="38"/>
  <c r="Q8581" i="38"/>
  <c r="O8581" i="38"/>
  <c r="P8581" i="38"/>
  <c r="N8581" i="38"/>
  <c r="P8580" i="38"/>
  <c r="T8582" i="38"/>
  <c r="Q8582" i="38"/>
  <c r="R8582" i="38"/>
  <c r="M8583" i="38"/>
  <c r="S8582" i="38"/>
  <c r="O8582" i="38"/>
  <c r="P8582" i="38"/>
  <c r="N8582" i="38"/>
  <c r="Q8583" i="38"/>
  <c r="R8583" i="38"/>
  <c r="T8583" i="38"/>
  <c r="S8583" i="38"/>
  <c r="M8584" i="38"/>
  <c r="O8583" i="38"/>
  <c r="P8583" i="38"/>
  <c r="N8583" i="38"/>
  <c r="S8584" i="38"/>
  <c r="Q8584" i="38"/>
  <c r="R8584" i="38"/>
  <c r="T8584" i="38"/>
  <c r="M8585" i="38"/>
  <c r="O8584" i="38"/>
  <c r="P8584" i="38"/>
  <c r="N8584" i="38"/>
  <c r="M8586" i="38"/>
  <c r="T8585" i="38"/>
  <c r="R8585" i="38"/>
  <c r="S8585" i="38"/>
  <c r="Q8585" i="38"/>
  <c r="O8585" i="38"/>
  <c r="P8585" i="38"/>
  <c r="N8585" i="38"/>
  <c r="S8586" i="38"/>
  <c r="M8587" i="38"/>
  <c r="T8586" i="38"/>
  <c r="R8586" i="38"/>
  <c r="Q8586" i="38"/>
  <c r="O8586" i="38"/>
  <c r="P8586" i="38"/>
  <c r="N8586" i="38"/>
  <c r="N8587" i="38"/>
  <c r="S8587" i="38"/>
  <c r="T8587" i="38"/>
  <c r="M8588" i="38"/>
  <c r="N8588" i="38"/>
  <c r="R8587" i="38"/>
  <c r="Q8587" i="38"/>
  <c r="O8587" i="38"/>
  <c r="P8587" i="38"/>
  <c r="R8588" i="38"/>
  <c r="Q8588" i="38"/>
  <c r="M8589" i="38"/>
  <c r="T8588" i="38"/>
  <c r="S8588" i="38"/>
  <c r="O8588" i="38"/>
  <c r="P8588" i="38"/>
  <c r="Q8589" i="38"/>
  <c r="M8590" i="38"/>
  <c r="T8589" i="38"/>
  <c r="R8589" i="38"/>
  <c r="S8589" i="38"/>
  <c r="O8589" i="38"/>
  <c r="P8589" i="38"/>
  <c r="N8589" i="38"/>
  <c r="N8590" i="38"/>
  <c r="S8590" i="38"/>
  <c r="R8590" i="38"/>
  <c r="M8591" i="38"/>
  <c r="N8591" i="38"/>
  <c r="T8590" i="38"/>
  <c r="Q8590" i="38"/>
  <c r="O8590" i="38"/>
  <c r="P8590" i="38"/>
  <c r="T8591" i="38"/>
  <c r="M8592" i="38"/>
  <c r="S8591" i="38"/>
  <c r="Q8591" i="38"/>
  <c r="R8591" i="38"/>
  <c r="O8591" i="38"/>
  <c r="P8591" i="38"/>
  <c r="S8592" i="38"/>
  <c r="T8592" i="38"/>
  <c r="R8592" i="38"/>
  <c r="M8593" i="38"/>
  <c r="Q8592" i="38"/>
  <c r="O8592" i="38"/>
  <c r="P8592" i="38"/>
  <c r="N8592" i="38"/>
  <c r="N8593" i="38"/>
  <c r="S8593" i="38"/>
  <c r="R8593" i="38"/>
  <c r="Q8593" i="38"/>
  <c r="T8593" i="38"/>
  <c r="M8594" i="38"/>
  <c r="N8594" i="38"/>
  <c r="O8593" i="38"/>
  <c r="P8593" i="38"/>
  <c r="T8594" i="38"/>
  <c r="M8595" i="38"/>
  <c r="Q8594" i="38"/>
  <c r="S8594" i="38"/>
  <c r="R8594" i="38"/>
  <c r="O8594" i="38"/>
  <c r="P8594" i="38"/>
  <c r="R8595" i="38"/>
  <c r="T8595" i="38"/>
  <c r="M8596" i="38"/>
  <c r="Q8595" i="38"/>
  <c r="S8595" i="38"/>
  <c r="O8595" i="38"/>
  <c r="P8595" i="38"/>
  <c r="N8595" i="38"/>
  <c r="T8596" i="38"/>
  <c r="M8597" i="38"/>
  <c r="Q8596" i="38"/>
  <c r="S8596" i="38"/>
  <c r="R8596" i="38"/>
  <c r="O8596" i="38"/>
  <c r="P8596" i="38"/>
  <c r="N8596" i="38"/>
  <c r="N8597" i="38"/>
  <c r="Q8597" i="38"/>
  <c r="T8597" i="38"/>
  <c r="M8598" i="38"/>
  <c r="N8598" i="38"/>
  <c r="S8597" i="38"/>
  <c r="R8597" i="38"/>
  <c r="O8597" i="38"/>
  <c r="P8597" i="38"/>
  <c r="M8599" i="38"/>
  <c r="R8598" i="38"/>
  <c r="T8598" i="38"/>
  <c r="Q8598" i="38"/>
  <c r="S8598" i="38"/>
  <c r="O8598" i="38"/>
  <c r="P8598" i="38"/>
  <c r="M8600" i="38"/>
  <c r="T8599" i="38"/>
  <c r="Q8599" i="38"/>
  <c r="S8599" i="38"/>
  <c r="R8599" i="38"/>
  <c r="O8599" i="38"/>
  <c r="P8599" i="38"/>
  <c r="N8599" i="38"/>
  <c r="Q8600" i="38"/>
  <c r="M8601" i="38"/>
  <c r="T8600" i="38"/>
  <c r="S8600" i="38"/>
  <c r="R8600" i="38"/>
  <c r="O8600" i="38"/>
  <c r="P8600" i="38"/>
  <c r="N8600" i="38"/>
  <c r="S8601" i="38"/>
  <c r="M8602" i="38"/>
  <c r="Q8601" i="38"/>
  <c r="R8601" i="38"/>
  <c r="T8601" i="38"/>
  <c r="O8601" i="38"/>
  <c r="P8601" i="38"/>
  <c r="N8601" i="38"/>
  <c r="N8602" i="38"/>
  <c r="M8603" i="38"/>
  <c r="N8603" i="38"/>
  <c r="T8602" i="38"/>
  <c r="Q8602" i="38"/>
  <c r="R8602" i="38"/>
  <c r="S8602" i="38"/>
  <c r="O8602" i="38"/>
  <c r="P8602" i="38"/>
  <c r="T8603" i="38"/>
  <c r="Q8603" i="38"/>
  <c r="R8603" i="38"/>
  <c r="M8604" i="38"/>
  <c r="S8603" i="38"/>
  <c r="O8603" i="38"/>
  <c r="P8603" i="38"/>
  <c r="T8604" i="38"/>
  <c r="S8604" i="38"/>
  <c r="Q8604" i="38"/>
  <c r="R8604" i="38"/>
  <c r="M8605" i="38"/>
  <c r="O8604" i="38"/>
  <c r="P8604" i="38"/>
  <c r="N8604" i="38"/>
  <c r="N8605" i="38"/>
  <c r="N8606" i="38"/>
  <c r="Q8605" i="38"/>
  <c r="M8606" i="38"/>
  <c r="T8605" i="38"/>
  <c r="S8605" i="38"/>
  <c r="R8605" i="38"/>
  <c r="O8605" i="38"/>
  <c r="P8605" i="38"/>
  <c r="T8606" i="38"/>
  <c r="Q8606" i="38"/>
  <c r="R8606" i="38"/>
  <c r="M8607" i="38"/>
  <c r="S8606" i="38"/>
  <c r="O8606" i="38"/>
  <c r="P8606" i="38"/>
  <c r="R8607" i="38"/>
  <c r="S8607" i="38"/>
  <c r="M8608" i="38"/>
  <c r="T8607" i="38"/>
  <c r="Q8607" i="38"/>
  <c r="O8607" i="38"/>
  <c r="P8607" i="38"/>
  <c r="N8607" i="38"/>
  <c r="N8608" i="38"/>
  <c r="S8608" i="38"/>
  <c r="R8608" i="38"/>
  <c r="T8608" i="38"/>
  <c r="Q8608" i="38"/>
  <c r="M8609" i="38"/>
  <c r="O8608" i="38"/>
  <c r="P8608" i="38"/>
  <c r="Q8609" i="38"/>
  <c r="M8610" i="38"/>
  <c r="T8609" i="38"/>
  <c r="S8609" i="38"/>
  <c r="R8609" i="38"/>
  <c r="O8609" i="38"/>
  <c r="P8609" i="38"/>
  <c r="N8609" i="38"/>
  <c r="N8610" i="38"/>
  <c r="T8610" i="38"/>
  <c r="S8610" i="38"/>
  <c r="M8611" i="38"/>
  <c r="N8611" i="38"/>
  <c r="Q8610" i="38"/>
  <c r="R8610" i="38"/>
  <c r="O8610" i="38"/>
  <c r="P8610" i="38"/>
  <c r="S8611" i="38"/>
  <c r="M8612" i="38"/>
  <c r="Q8611" i="38"/>
  <c r="T8611" i="38"/>
  <c r="R8611" i="38"/>
  <c r="O8611" i="38"/>
  <c r="P8611" i="38"/>
  <c r="T8612" i="38"/>
  <c r="R8612" i="38"/>
  <c r="S8612" i="38"/>
  <c r="Q8612" i="38"/>
  <c r="M8613" i="38"/>
  <c r="O8612" i="38"/>
  <c r="N8612" i="38"/>
  <c r="N8613" i="38"/>
  <c r="P8612" i="38"/>
  <c r="R8613" i="38"/>
  <c r="T8613" i="38"/>
  <c r="S8613" i="38"/>
  <c r="M8614" i="38"/>
  <c r="Q8613" i="38"/>
  <c r="O8613" i="38"/>
  <c r="P8613" i="38"/>
  <c r="Q8614" i="38"/>
  <c r="S8614" i="38"/>
  <c r="R8614" i="38"/>
  <c r="T8614" i="38"/>
  <c r="M8615" i="38"/>
  <c r="O8614" i="38"/>
  <c r="P8614" i="38"/>
  <c r="N8614" i="38"/>
  <c r="R8615" i="38"/>
  <c r="S8615" i="38"/>
  <c r="Q8615" i="38"/>
  <c r="T8615" i="38"/>
  <c r="M8616" i="38"/>
  <c r="O8615" i="38"/>
  <c r="P8615" i="38"/>
  <c r="N8615" i="38"/>
  <c r="N8616" i="38"/>
  <c r="M8617" i="38"/>
  <c r="S8616" i="38"/>
  <c r="R8616" i="38"/>
  <c r="Q8616" i="38"/>
  <c r="T8616" i="38"/>
  <c r="O8616" i="38"/>
  <c r="P8616" i="38"/>
  <c r="T8617" i="38"/>
  <c r="Q8617" i="38"/>
  <c r="S8617" i="38"/>
  <c r="R8617" i="38"/>
  <c r="M8618" i="38"/>
  <c r="O8617" i="38"/>
  <c r="P8617" i="38"/>
  <c r="N8617" i="38"/>
  <c r="N8618" i="38"/>
  <c r="R8618" i="38"/>
  <c r="Q8618" i="38"/>
  <c r="M8619" i="38"/>
  <c r="T8618" i="38"/>
  <c r="S8618" i="38"/>
  <c r="O8618" i="38"/>
  <c r="P8618" i="38"/>
  <c r="M8620" i="38"/>
  <c r="Q8619" i="38"/>
  <c r="R8619" i="38"/>
  <c r="T8619" i="38"/>
  <c r="S8619" i="38"/>
  <c r="O8619" i="38"/>
  <c r="P8619" i="38"/>
  <c r="N8619" i="38"/>
  <c r="N8620" i="38"/>
  <c r="M8621" i="38"/>
  <c r="T8620" i="38"/>
  <c r="R8620" i="38"/>
  <c r="S8620" i="38"/>
  <c r="Q8620" i="38"/>
  <c r="O8620" i="38"/>
  <c r="P8620" i="38"/>
  <c r="S8621" i="38"/>
  <c r="M8622" i="38"/>
  <c r="Q8621" i="38"/>
  <c r="T8621" i="38"/>
  <c r="R8621" i="38"/>
  <c r="O8621" i="38"/>
  <c r="P8621" i="38"/>
  <c r="N8621" i="38"/>
  <c r="Q8622" i="38"/>
  <c r="R8622" i="38"/>
  <c r="M8623" i="38"/>
  <c r="S8622" i="38"/>
  <c r="T8622" i="38"/>
  <c r="O8622" i="38"/>
  <c r="P8622" i="38"/>
  <c r="N8622" i="38"/>
  <c r="M8624" i="38"/>
  <c r="T8623" i="38"/>
  <c r="Q8623" i="38"/>
  <c r="S8623" i="38"/>
  <c r="R8623" i="38"/>
  <c r="O8623" i="38"/>
  <c r="P8623" i="38"/>
  <c r="N8623" i="38"/>
  <c r="R8624" i="38"/>
  <c r="T8624" i="38"/>
  <c r="M8625" i="38"/>
  <c r="S8624" i="38"/>
  <c r="Q8624" i="38"/>
  <c r="O8624" i="38"/>
  <c r="P8624" i="38"/>
  <c r="N8624" i="38"/>
  <c r="T8625" i="38"/>
  <c r="M8626" i="38"/>
  <c r="R8625" i="38"/>
  <c r="S8625" i="38"/>
  <c r="Q8625" i="38"/>
  <c r="O8625" i="38"/>
  <c r="P8625" i="38"/>
  <c r="N8625" i="38"/>
  <c r="M8627" i="38"/>
  <c r="T8626" i="38"/>
  <c r="S8626" i="38"/>
  <c r="R8626" i="38"/>
  <c r="Q8626" i="38"/>
  <c r="O8626" i="38"/>
  <c r="P8626" i="38"/>
  <c r="N8626" i="38"/>
  <c r="S8627" i="38"/>
  <c r="R8627" i="38"/>
  <c r="Q8627" i="38"/>
  <c r="M8628" i="38"/>
  <c r="T8627" i="38"/>
  <c r="O8627" i="38"/>
  <c r="N8627" i="38"/>
  <c r="M8629" i="38"/>
  <c r="T8628" i="38"/>
  <c r="S8628" i="38"/>
  <c r="R8628" i="38"/>
  <c r="Q8628" i="38"/>
  <c r="O8628" i="38"/>
  <c r="P8628" i="38"/>
  <c r="N8628" i="38"/>
  <c r="P8627" i="38"/>
  <c r="N8629" i="38"/>
  <c r="S8629" i="38"/>
  <c r="M8630" i="38"/>
  <c r="Q8629" i="38"/>
  <c r="R8629" i="38"/>
  <c r="T8629" i="38"/>
  <c r="O8629" i="38"/>
  <c r="P8629" i="38"/>
  <c r="R8630" i="38"/>
  <c r="T8630" i="38"/>
  <c r="Q8630" i="38"/>
  <c r="M8631" i="38"/>
  <c r="S8630" i="38"/>
  <c r="O8630" i="38"/>
  <c r="P8630" i="38"/>
  <c r="N8630" i="38"/>
  <c r="N8631" i="38"/>
  <c r="N8632" i="38"/>
  <c r="M8632" i="38"/>
  <c r="Q8631" i="38"/>
  <c r="R8631" i="38"/>
  <c r="T8631" i="38"/>
  <c r="S8631" i="38"/>
  <c r="O8631" i="38"/>
  <c r="P8631" i="38"/>
  <c r="M8633" i="38"/>
  <c r="T8632" i="38"/>
  <c r="Q8632" i="38"/>
  <c r="S8632" i="38"/>
  <c r="R8632" i="38"/>
  <c r="O8632" i="38"/>
  <c r="P8632" i="38"/>
  <c r="M8634" i="38"/>
  <c r="R8633" i="38"/>
  <c r="Q8633" i="38"/>
  <c r="T8633" i="38"/>
  <c r="S8633" i="38"/>
  <c r="O8633" i="38"/>
  <c r="P8633" i="38"/>
  <c r="N8633" i="38"/>
  <c r="N8634" i="38"/>
  <c r="T8634" i="38"/>
  <c r="S8634" i="38"/>
  <c r="M8635" i="38"/>
  <c r="Q8634" i="38"/>
  <c r="R8634" i="38"/>
  <c r="O8634" i="38"/>
  <c r="P8634" i="38"/>
  <c r="M8636" i="38"/>
  <c r="T8635" i="38"/>
  <c r="Q8635" i="38"/>
  <c r="R8635" i="38"/>
  <c r="S8635" i="38"/>
  <c r="O8635" i="38"/>
  <c r="P8635" i="38"/>
  <c r="N8635" i="38"/>
  <c r="R8636" i="38"/>
  <c r="T8636" i="38"/>
  <c r="M8637" i="38"/>
  <c r="Q8636" i="38"/>
  <c r="S8636" i="38"/>
  <c r="O8636" i="38"/>
  <c r="P8636" i="38"/>
  <c r="N8636" i="38"/>
  <c r="N8637" i="38"/>
  <c r="T8637" i="38"/>
  <c r="S8637" i="38"/>
  <c r="M8638" i="38"/>
  <c r="Q8637" i="38"/>
  <c r="R8637" i="38"/>
  <c r="O8637" i="38"/>
  <c r="P8637" i="38"/>
  <c r="M8639" i="38"/>
  <c r="R8638" i="38"/>
  <c r="Q8638" i="38"/>
  <c r="T8638" i="38"/>
  <c r="S8638" i="38"/>
  <c r="O8638" i="38"/>
  <c r="P8638" i="38"/>
  <c r="N8638" i="38"/>
  <c r="T8639" i="38"/>
  <c r="M8640" i="38"/>
  <c r="R8639" i="38"/>
  <c r="S8639" i="38"/>
  <c r="Q8639" i="38"/>
  <c r="O8639" i="38"/>
  <c r="P8639" i="38"/>
  <c r="N8639" i="38"/>
  <c r="T8640" i="38"/>
  <c r="Q8640" i="38"/>
  <c r="S8640" i="38"/>
  <c r="M8641" i="38"/>
  <c r="R8640" i="38"/>
  <c r="O8640" i="38"/>
  <c r="P8640" i="38"/>
  <c r="N8640" i="38"/>
  <c r="M8642" i="38"/>
  <c r="T8641" i="38"/>
  <c r="Q8641" i="38"/>
  <c r="S8641" i="38"/>
  <c r="R8641" i="38"/>
  <c r="O8641" i="38"/>
  <c r="P8641" i="38"/>
  <c r="N8641" i="38"/>
  <c r="T8642" i="38"/>
  <c r="M8643" i="38"/>
  <c r="S8642" i="38"/>
  <c r="Q8642" i="38"/>
  <c r="R8642" i="38"/>
  <c r="O8642" i="38"/>
  <c r="P8642" i="38"/>
  <c r="N8642" i="38"/>
  <c r="R8643" i="38"/>
  <c r="S8643" i="38"/>
  <c r="T8643" i="38"/>
  <c r="M8644" i="38"/>
  <c r="Q8643" i="38"/>
  <c r="O8643" i="38"/>
  <c r="N8643" i="38"/>
  <c r="P8643" i="38"/>
  <c r="Q8644" i="38"/>
  <c r="T8644" i="38"/>
  <c r="M8645" i="38"/>
  <c r="R8644" i="38"/>
  <c r="S8644" i="38"/>
  <c r="O8644" i="38"/>
  <c r="P8644" i="38"/>
  <c r="N8644" i="38"/>
  <c r="Q8645" i="38"/>
  <c r="R8645" i="38"/>
  <c r="T8645" i="38"/>
  <c r="S8645" i="38"/>
  <c r="M8646" i="38"/>
  <c r="O8645" i="38"/>
  <c r="N8645" i="38"/>
  <c r="P8645" i="38"/>
  <c r="S8646" i="38"/>
  <c r="M8647" i="38"/>
  <c r="T8646" i="38"/>
  <c r="R8646" i="38"/>
  <c r="Q8646" i="38"/>
  <c r="O8646" i="38"/>
  <c r="P8646" i="38"/>
  <c r="N8646" i="38"/>
  <c r="T8647" i="38"/>
  <c r="S8647" i="38"/>
  <c r="M8648" i="38"/>
  <c r="Q8647" i="38"/>
  <c r="R8647" i="38"/>
  <c r="O8647" i="38"/>
  <c r="P8647" i="38"/>
  <c r="N8647" i="38"/>
  <c r="T8648" i="38"/>
  <c r="M8649" i="38"/>
  <c r="S8648" i="38"/>
  <c r="R8648" i="38"/>
  <c r="Q8648" i="38"/>
  <c r="O8648" i="38"/>
  <c r="P8648" i="38"/>
  <c r="N8648" i="38"/>
  <c r="M8650" i="38"/>
  <c r="R8649" i="38"/>
  <c r="S8649" i="38"/>
  <c r="Q8649" i="38"/>
  <c r="T8649" i="38"/>
  <c r="O8649" i="38"/>
  <c r="P8649" i="38"/>
  <c r="N8649" i="38"/>
  <c r="R8650" i="38"/>
  <c r="T8650" i="38"/>
  <c r="S8650" i="38"/>
  <c r="M8651" i="38"/>
  <c r="Q8650" i="38"/>
  <c r="O8650" i="38"/>
  <c r="P8650" i="38"/>
  <c r="N8650" i="38"/>
  <c r="M8652" i="38"/>
  <c r="S8651" i="38"/>
  <c r="Q8651" i="38"/>
  <c r="R8651" i="38"/>
  <c r="T8651" i="38"/>
  <c r="O8651" i="38"/>
  <c r="P8651" i="38"/>
  <c r="N8651" i="38"/>
  <c r="S8652" i="38"/>
  <c r="R8652" i="38"/>
  <c r="T8652" i="38"/>
  <c r="M8653" i="38"/>
  <c r="Q8652" i="38"/>
  <c r="O8652" i="38"/>
  <c r="P8652" i="38"/>
  <c r="N8652" i="38"/>
  <c r="Q8653" i="38"/>
  <c r="T8653" i="38"/>
  <c r="M8654" i="38"/>
  <c r="R8653" i="38"/>
  <c r="S8653" i="38"/>
  <c r="O8653" i="38"/>
  <c r="N8653" i="38"/>
  <c r="P8653" i="38"/>
  <c r="S8654" i="38"/>
  <c r="Q8654" i="38"/>
  <c r="R8654" i="38"/>
  <c r="T8654" i="38"/>
  <c r="M8655" i="38"/>
  <c r="O8654" i="38"/>
  <c r="P8654" i="38"/>
  <c r="N8654" i="38"/>
  <c r="T8655" i="38"/>
  <c r="S8655" i="38"/>
  <c r="R8655" i="38"/>
  <c r="M8656" i="38"/>
  <c r="Q8655" i="38"/>
  <c r="O8655" i="38"/>
  <c r="P8655" i="38"/>
  <c r="N8655" i="38"/>
  <c r="T8656" i="38"/>
  <c r="Q8656" i="38"/>
  <c r="S8656" i="38"/>
  <c r="M8657" i="38"/>
  <c r="R8656" i="38"/>
  <c r="O8656" i="38"/>
  <c r="N8656" i="38"/>
  <c r="P8656" i="38"/>
  <c r="T8657" i="38"/>
  <c r="M8658" i="38"/>
  <c r="S8657" i="38"/>
  <c r="Q8657" i="38"/>
  <c r="R8657" i="38"/>
  <c r="O8657" i="38"/>
  <c r="P8657" i="38"/>
  <c r="N8657" i="38"/>
  <c r="Q8658" i="38"/>
  <c r="R8658" i="38"/>
  <c r="T8658" i="38"/>
  <c r="S8658" i="38"/>
  <c r="M8659" i="38"/>
  <c r="O8658" i="38"/>
  <c r="N8658" i="38"/>
  <c r="P8658" i="38"/>
  <c r="T8659" i="38"/>
  <c r="M8660" i="38"/>
  <c r="R8659" i="38"/>
  <c r="Q8659" i="38"/>
  <c r="S8659" i="38"/>
  <c r="O8659" i="38"/>
  <c r="P8659" i="38"/>
  <c r="N8659" i="38"/>
  <c r="T8660" i="38"/>
  <c r="M8661" i="38"/>
  <c r="S8660" i="38"/>
  <c r="R8660" i="38"/>
  <c r="Q8660" i="38"/>
  <c r="O8660" i="38"/>
  <c r="N8660" i="38"/>
  <c r="T8661" i="38"/>
  <c r="S8661" i="38"/>
  <c r="M8662" i="38"/>
  <c r="R8661" i="38"/>
  <c r="Q8661" i="38"/>
  <c r="O8661" i="38"/>
  <c r="P8661" i="38"/>
  <c r="N8661" i="38"/>
  <c r="P8660" i="38"/>
  <c r="Q8662" i="38"/>
  <c r="R8662" i="38"/>
  <c r="M8663" i="38"/>
  <c r="S8662" i="38"/>
  <c r="T8662" i="38"/>
  <c r="O8662" i="38"/>
  <c r="N8662" i="38"/>
  <c r="P8662" i="38"/>
  <c r="T8663" i="38"/>
  <c r="Q8663" i="38"/>
  <c r="R8663" i="38"/>
  <c r="S8663" i="38"/>
  <c r="M8664" i="38"/>
  <c r="O8663" i="38"/>
  <c r="P8663" i="38"/>
  <c r="N8663" i="38"/>
  <c r="R8664" i="38"/>
  <c r="S8664" i="38"/>
  <c r="Q8664" i="38"/>
  <c r="M8665" i="38"/>
  <c r="T8664" i="38"/>
  <c r="O8664" i="38"/>
  <c r="N8664" i="38"/>
  <c r="P8664" i="38"/>
  <c r="R8665" i="38"/>
  <c r="S8665" i="38"/>
  <c r="Q8665" i="38"/>
  <c r="T8665" i="38"/>
  <c r="M8666" i="38"/>
  <c r="O8665" i="38"/>
  <c r="P8665" i="38"/>
  <c r="N8665" i="38"/>
  <c r="M8667" i="38"/>
  <c r="T8666" i="38"/>
  <c r="Q8666" i="38"/>
  <c r="R8666" i="38"/>
  <c r="S8666" i="38"/>
  <c r="O8666" i="38"/>
  <c r="P8666" i="38"/>
  <c r="N8666" i="38"/>
  <c r="Q8667" i="38"/>
  <c r="R8667" i="38"/>
  <c r="M8668" i="38"/>
  <c r="S8667" i="38"/>
  <c r="T8667" i="38"/>
  <c r="O8667" i="38"/>
  <c r="P8667" i="38"/>
  <c r="N8667" i="38"/>
  <c r="M8669" i="38"/>
  <c r="R8668" i="38"/>
  <c r="Q8668" i="38"/>
  <c r="T8668" i="38"/>
  <c r="S8668" i="38"/>
  <c r="O8668" i="38"/>
  <c r="P8668" i="38"/>
  <c r="N8668" i="38"/>
  <c r="S8669" i="38"/>
  <c r="Q8669" i="38"/>
  <c r="T8669" i="38"/>
  <c r="M8670" i="38"/>
  <c r="R8669" i="38"/>
  <c r="O8669" i="38"/>
  <c r="P8669" i="38"/>
  <c r="N8669" i="38"/>
  <c r="R8670" i="38"/>
  <c r="Q8670" i="38"/>
  <c r="M8671" i="38"/>
  <c r="T8670" i="38"/>
  <c r="S8670" i="38"/>
  <c r="O8670" i="38"/>
  <c r="P8670" i="38"/>
  <c r="N8670" i="38"/>
  <c r="M8672" i="38"/>
  <c r="Q8671" i="38"/>
  <c r="R8671" i="38"/>
  <c r="S8671" i="38"/>
  <c r="T8671" i="38"/>
  <c r="O8671" i="38"/>
  <c r="P8671" i="38"/>
  <c r="N8671" i="38"/>
  <c r="T8672" i="38"/>
  <c r="M8673" i="38"/>
  <c r="S8672" i="38"/>
  <c r="R8672" i="38"/>
  <c r="Q8672" i="38"/>
  <c r="O8672" i="38"/>
  <c r="P8672" i="38"/>
  <c r="N8672" i="38"/>
  <c r="M8674" i="38"/>
  <c r="S8673" i="38"/>
  <c r="Q8673" i="38"/>
  <c r="T8673" i="38"/>
  <c r="R8673" i="38"/>
  <c r="O8673" i="38"/>
  <c r="P8673" i="38"/>
  <c r="N8673" i="38"/>
  <c r="N8674" i="38"/>
  <c r="T8674" i="38"/>
  <c r="R8674" i="38"/>
  <c r="M8675" i="38"/>
  <c r="S8674" i="38"/>
  <c r="Q8674" i="38"/>
  <c r="O8674" i="38"/>
  <c r="P8674" i="38"/>
  <c r="Q8675" i="38"/>
  <c r="R8675" i="38"/>
  <c r="T8675" i="38"/>
  <c r="S8675" i="38"/>
  <c r="M8676" i="38"/>
  <c r="O8675" i="38"/>
  <c r="P8675" i="38"/>
  <c r="N8675" i="38"/>
  <c r="N8676" i="38"/>
  <c r="R8676" i="38"/>
  <c r="T8676" i="38"/>
  <c r="M8677" i="38"/>
  <c r="Q8676" i="38"/>
  <c r="S8676" i="38"/>
  <c r="O8676" i="38"/>
  <c r="P8676" i="38"/>
  <c r="R8677" i="38"/>
  <c r="S8677" i="38"/>
  <c r="T8677" i="38"/>
  <c r="Q8677" i="38"/>
  <c r="M8678" i="38"/>
  <c r="O8677" i="38"/>
  <c r="P8677" i="38"/>
  <c r="N8677" i="38"/>
  <c r="N8678" i="38"/>
  <c r="T8678" i="38"/>
  <c r="Q8678" i="38"/>
  <c r="R8678" i="38"/>
  <c r="M8679" i="38"/>
  <c r="S8678" i="38"/>
  <c r="O8678" i="38"/>
  <c r="P8678" i="38"/>
  <c r="Q8679" i="38"/>
  <c r="R8679" i="38"/>
  <c r="S8679" i="38"/>
  <c r="T8679" i="38"/>
  <c r="M8680" i="38"/>
  <c r="O8679" i="38"/>
  <c r="P8679" i="38"/>
  <c r="N8679" i="38"/>
  <c r="M8681" i="38"/>
  <c r="Q8680" i="38"/>
  <c r="R8680" i="38"/>
  <c r="T8680" i="38"/>
  <c r="S8680" i="38"/>
  <c r="O8680" i="38"/>
  <c r="P8680" i="38"/>
  <c r="N8680" i="38"/>
  <c r="Q8681" i="38"/>
  <c r="S8681" i="38"/>
  <c r="T8681" i="38"/>
  <c r="R8681" i="38"/>
  <c r="M8682" i="38"/>
  <c r="O8681" i="38"/>
  <c r="P8681" i="38"/>
  <c r="N8681" i="38"/>
  <c r="N8682" i="38"/>
  <c r="M8683" i="38"/>
  <c r="T8682" i="38"/>
  <c r="Q8682" i="38"/>
  <c r="R8682" i="38"/>
  <c r="S8682" i="38"/>
  <c r="O8682" i="38"/>
  <c r="P8682" i="38"/>
  <c r="M8684" i="38"/>
  <c r="T8683" i="38"/>
  <c r="Q8683" i="38"/>
  <c r="R8683" i="38"/>
  <c r="S8683" i="38"/>
  <c r="O8683" i="38"/>
  <c r="P8683" i="38"/>
  <c r="N8683" i="38"/>
  <c r="N8684" i="38"/>
  <c r="Q8684" i="38"/>
  <c r="T8684" i="38"/>
  <c r="S8684" i="38"/>
  <c r="M8685" i="38"/>
  <c r="R8684" i="38"/>
  <c r="O8684" i="38"/>
  <c r="P8684" i="38"/>
  <c r="Q8685" i="38"/>
  <c r="T8685" i="38"/>
  <c r="M8686" i="38"/>
  <c r="R8685" i="38"/>
  <c r="S8685" i="38"/>
  <c r="O8685" i="38"/>
  <c r="P8685" i="38"/>
  <c r="N8685" i="38"/>
  <c r="N8686" i="38"/>
  <c r="T8686" i="38"/>
  <c r="M8687" i="38"/>
  <c r="Q8686" i="38"/>
  <c r="S8686" i="38"/>
  <c r="R8686" i="38"/>
  <c r="O8686" i="38"/>
  <c r="P8686" i="38"/>
  <c r="R8687" i="38"/>
  <c r="Q8687" i="38"/>
  <c r="T8687" i="38"/>
  <c r="S8687" i="38"/>
  <c r="M8688" i="38"/>
  <c r="O8687" i="38"/>
  <c r="P8687" i="38"/>
  <c r="N8687" i="38"/>
  <c r="R8688" i="38"/>
  <c r="M8689" i="38"/>
  <c r="Q8688" i="38"/>
  <c r="T8688" i="38"/>
  <c r="S8688" i="38"/>
  <c r="O8688" i="38"/>
  <c r="P8688" i="38"/>
  <c r="N8688" i="38"/>
  <c r="Q8689" i="38"/>
  <c r="T8689" i="38"/>
  <c r="M8690" i="38"/>
  <c r="S8689" i="38"/>
  <c r="R8689" i="38"/>
  <c r="O8689" i="38"/>
  <c r="P8689" i="38"/>
  <c r="N8689" i="38"/>
  <c r="M8691" i="38"/>
  <c r="Q8690" i="38"/>
  <c r="S8690" i="38"/>
  <c r="R8690" i="38"/>
  <c r="T8690" i="38"/>
  <c r="O8690" i="38"/>
  <c r="P8690" i="38"/>
  <c r="N8690" i="38"/>
  <c r="R8691" i="38"/>
  <c r="Q8691" i="38"/>
  <c r="S8691" i="38"/>
  <c r="T8691" i="38"/>
  <c r="M8692" i="38"/>
  <c r="O8691" i="38"/>
  <c r="N8691" i="38"/>
  <c r="P8691" i="38"/>
  <c r="S8692" i="38"/>
  <c r="R8692" i="38"/>
  <c r="T8692" i="38"/>
  <c r="M8693" i="38"/>
  <c r="Q8692" i="38"/>
  <c r="O8692" i="38"/>
  <c r="P8692" i="38"/>
  <c r="N8692" i="38"/>
  <c r="R8693" i="38"/>
  <c r="M8694" i="38"/>
  <c r="S8693" i="38"/>
  <c r="T8693" i="38"/>
  <c r="Q8693" i="38"/>
  <c r="O8693" i="38"/>
  <c r="N8693" i="38"/>
  <c r="P8693" i="38"/>
  <c r="Q8694" i="38"/>
  <c r="S8694" i="38"/>
  <c r="R8694" i="38"/>
  <c r="T8694" i="38"/>
  <c r="M8695" i="38"/>
  <c r="O8694" i="38"/>
  <c r="P8694" i="38"/>
  <c r="N8694" i="38"/>
  <c r="M8696" i="38"/>
  <c r="R8695" i="38"/>
  <c r="T8695" i="38"/>
  <c r="Q8695" i="38"/>
  <c r="S8695" i="38"/>
  <c r="O8695" i="38"/>
  <c r="N8695" i="38"/>
  <c r="P8695" i="38"/>
  <c r="S8696" i="38"/>
  <c r="Q8696" i="38"/>
  <c r="T8696" i="38"/>
  <c r="M8697" i="38"/>
  <c r="R8696" i="38"/>
  <c r="O8696" i="38"/>
  <c r="P8696" i="38"/>
  <c r="N8696" i="38"/>
  <c r="Q8697" i="38"/>
  <c r="T8697" i="38"/>
  <c r="S8697" i="38"/>
  <c r="R8697" i="38"/>
  <c r="M8698" i="38"/>
  <c r="O8697" i="38"/>
  <c r="N8697" i="38"/>
  <c r="P8697" i="38"/>
  <c r="S8698" i="38"/>
  <c r="Q8698" i="38"/>
  <c r="M8699" i="38"/>
  <c r="T8698" i="38"/>
  <c r="R8698" i="38"/>
  <c r="O8698" i="38"/>
  <c r="P8698" i="38"/>
  <c r="N8698" i="38"/>
  <c r="R8699" i="38"/>
  <c r="M8700" i="38"/>
  <c r="Q8699" i="38"/>
  <c r="T8699" i="38"/>
  <c r="S8699" i="38"/>
  <c r="O8699" i="38"/>
  <c r="N8699" i="38"/>
  <c r="P8699" i="38"/>
  <c r="S8700" i="38"/>
  <c r="R8700" i="38"/>
  <c r="Q8700" i="38"/>
  <c r="T8700" i="38"/>
  <c r="M8701" i="38"/>
  <c r="O8700" i="38"/>
  <c r="P8700" i="38"/>
  <c r="N8700" i="38"/>
  <c r="S8701" i="38"/>
  <c r="M8702" i="38"/>
  <c r="Q8701" i="38"/>
  <c r="T8701" i="38"/>
  <c r="R8701" i="38"/>
  <c r="O8701" i="38"/>
  <c r="P8701" i="38"/>
  <c r="N8701" i="38"/>
  <c r="M8703" i="38"/>
  <c r="Q8702" i="38"/>
  <c r="T8702" i="38"/>
  <c r="R8702" i="38"/>
  <c r="S8702" i="38"/>
  <c r="O8702" i="38"/>
  <c r="P8702" i="38"/>
  <c r="N8702" i="38"/>
  <c r="R8703" i="38"/>
  <c r="M8704" i="38"/>
  <c r="S8703" i="38"/>
  <c r="T8703" i="38"/>
  <c r="Q8703" i="38"/>
  <c r="O8703" i="38"/>
  <c r="P8703" i="38"/>
  <c r="N8703" i="38"/>
  <c r="T8704" i="38"/>
  <c r="S8704" i="38"/>
  <c r="M8705" i="38"/>
  <c r="Q8704" i="38"/>
  <c r="R8704" i="38"/>
  <c r="O8704" i="38"/>
  <c r="P8704" i="38"/>
  <c r="N8704" i="38"/>
  <c r="M8706" i="38"/>
  <c r="S8705" i="38"/>
  <c r="Q8705" i="38"/>
  <c r="T8705" i="38"/>
  <c r="R8705" i="38"/>
  <c r="O8705" i="38"/>
  <c r="P8705" i="38"/>
  <c r="N8705" i="38"/>
  <c r="S8706" i="38"/>
  <c r="M8707" i="38"/>
  <c r="Q8706" i="38"/>
  <c r="R8706" i="38"/>
  <c r="T8706" i="38"/>
  <c r="O8706" i="38"/>
  <c r="P8706" i="38"/>
  <c r="N8706" i="38"/>
  <c r="M8708" i="38"/>
  <c r="S8707" i="38"/>
  <c r="T8707" i="38"/>
  <c r="Q8707" i="38"/>
  <c r="R8707" i="38"/>
  <c r="O8707" i="38"/>
  <c r="P8707" i="38"/>
  <c r="N8707" i="38"/>
  <c r="Q8708" i="38"/>
  <c r="S8708" i="38"/>
  <c r="R8708" i="38"/>
  <c r="T8708" i="38"/>
  <c r="M8709" i="38"/>
  <c r="O8708" i="38"/>
  <c r="P8708" i="38"/>
  <c r="N8708" i="38"/>
  <c r="S8709" i="38"/>
  <c r="Q8709" i="38"/>
  <c r="M8710" i="38"/>
  <c r="T8709" i="38"/>
  <c r="R8709" i="38"/>
  <c r="O8709" i="38"/>
  <c r="P8709" i="38"/>
  <c r="N8709" i="38"/>
  <c r="Q8710" i="38"/>
  <c r="R8710" i="38"/>
  <c r="S8710" i="38"/>
  <c r="M8711" i="38"/>
  <c r="T8710" i="38"/>
  <c r="O8710" i="38"/>
  <c r="P8710" i="38"/>
  <c r="N8710" i="38"/>
  <c r="N8711" i="38"/>
  <c r="R8711" i="38"/>
  <c r="S8711" i="38"/>
  <c r="M8712" i="38"/>
  <c r="T8711" i="38"/>
  <c r="Q8711" i="38"/>
  <c r="O8711" i="38"/>
  <c r="P8711" i="38"/>
  <c r="M8713" i="38"/>
  <c r="T8712" i="38"/>
  <c r="Q8712" i="38"/>
  <c r="R8712" i="38"/>
  <c r="S8712" i="38"/>
  <c r="O8712" i="38"/>
  <c r="P8712" i="38"/>
  <c r="N8712" i="38"/>
  <c r="N8713" i="38"/>
  <c r="T8713" i="38"/>
  <c r="R8713" i="38"/>
  <c r="S8713" i="38"/>
  <c r="M8714" i="38"/>
  <c r="Q8713" i="38"/>
  <c r="O8713" i="38"/>
  <c r="P8713" i="38"/>
  <c r="T8714" i="38"/>
  <c r="M8715" i="38"/>
  <c r="Q8714" i="38"/>
  <c r="R8714" i="38"/>
  <c r="S8714" i="38"/>
  <c r="O8714" i="38"/>
  <c r="P8714" i="38"/>
  <c r="N8714" i="38"/>
  <c r="S8715" i="38"/>
  <c r="Q8715" i="38"/>
  <c r="M8716" i="38"/>
  <c r="T8715" i="38"/>
  <c r="R8715" i="38"/>
  <c r="O8715" i="38"/>
  <c r="P8715" i="38"/>
  <c r="N8715" i="38"/>
  <c r="T8716" i="38"/>
  <c r="M8717" i="38"/>
  <c r="R8716" i="38"/>
  <c r="S8716" i="38"/>
  <c r="Q8716" i="38"/>
  <c r="O8716" i="38"/>
  <c r="P8716" i="38"/>
  <c r="N8716" i="38"/>
  <c r="N8717" i="38"/>
  <c r="R8717" i="38"/>
  <c r="T8717" i="38"/>
  <c r="Q8717" i="38"/>
  <c r="S8717" i="38"/>
  <c r="M8718" i="38"/>
  <c r="O8717" i="38"/>
  <c r="P8717" i="38"/>
  <c r="Q8718" i="38"/>
  <c r="R8718" i="38"/>
  <c r="T8718" i="38"/>
  <c r="S8718" i="38"/>
  <c r="M8719" i="38"/>
  <c r="O8718" i="38"/>
  <c r="P8718" i="38"/>
  <c r="N8718" i="38"/>
  <c r="N8719" i="38"/>
  <c r="R8719" i="38"/>
  <c r="S8719" i="38"/>
  <c r="M8720" i="38"/>
  <c r="Q8719" i="38"/>
  <c r="T8719" i="38"/>
  <c r="O8719" i="38"/>
  <c r="P8719" i="38"/>
  <c r="N8720" i="38"/>
  <c r="S8720" i="38"/>
  <c r="Q8720" i="38"/>
  <c r="R8720" i="38"/>
  <c r="T8720" i="38"/>
  <c r="M8721" i="38"/>
  <c r="O8720" i="38"/>
  <c r="P8720" i="38"/>
  <c r="M8722" i="38"/>
  <c r="S8721" i="38"/>
  <c r="T8721" i="38"/>
  <c r="Q8721" i="38"/>
  <c r="R8721" i="38"/>
  <c r="O8721" i="38"/>
  <c r="P8721" i="38"/>
  <c r="N8721" i="38"/>
  <c r="N8722" i="38"/>
  <c r="M8723" i="38"/>
  <c r="S8722" i="38"/>
  <c r="Q8722" i="38"/>
  <c r="T8722" i="38"/>
  <c r="R8722" i="38"/>
  <c r="O8722" i="38"/>
  <c r="P8722" i="38"/>
  <c r="S8723" i="38"/>
  <c r="M8724" i="38"/>
  <c r="T8723" i="38"/>
  <c r="R8723" i="38"/>
  <c r="Q8723" i="38"/>
  <c r="O8723" i="38"/>
  <c r="N8723" i="38"/>
  <c r="P8723" i="38"/>
  <c r="Q8724" i="38"/>
  <c r="R8724" i="38"/>
  <c r="T8724" i="38"/>
  <c r="S8724" i="38"/>
  <c r="M8725" i="38"/>
  <c r="O8724" i="38"/>
  <c r="N8724" i="38"/>
  <c r="P8724" i="38"/>
  <c r="N8725" i="38"/>
  <c r="M8726" i="38"/>
  <c r="Q8725" i="38"/>
  <c r="T8725" i="38"/>
  <c r="R8725" i="38"/>
  <c r="S8725" i="38"/>
  <c r="O8725" i="38"/>
  <c r="P8725" i="38"/>
  <c r="T8726" i="38"/>
  <c r="S8726" i="38"/>
  <c r="R8726" i="38"/>
  <c r="M8727" i="38"/>
  <c r="Q8726" i="38"/>
  <c r="O8726" i="38"/>
  <c r="N8726" i="38"/>
  <c r="P8726" i="38"/>
  <c r="R8727" i="38"/>
  <c r="S8727" i="38"/>
  <c r="T8727" i="38"/>
  <c r="M8728" i="38"/>
  <c r="Q8727" i="38"/>
  <c r="O8727" i="38"/>
  <c r="N8727" i="38"/>
  <c r="P8727" i="38"/>
  <c r="R8728" i="38"/>
  <c r="Q8728" i="38"/>
  <c r="M8729" i="38"/>
  <c r="S8728" i="38"/>
  <c r="T8728" i="38"/>
  <c r="O8728" i="38"/>
  <c r="P8728" i="38"/>
  <c r="N8728" i="38"/>
  <c r="S8729" i="38"/>
  <c r="M8730" i="38"/>
  <c r="Q8729" i="38"/>
  <c r="T8729" i="38"/>
  <c r="R8729" i="38"/>
  <c r="O8729" i="38"/>
  <c r="P8729" i="38"/>
  <c r="N8729" i="38"/>
  <c r="M8731" i="38"/>
  <c r="R8730" i="38"/>
  <c r="S8730" i="38"/>
  <c r="Q8730" i="38"/>
  <c r="T8730" i="38"/>
  <c r="O8730" i="38"/>
  <c r="P8730" i="38"/>
  <c r="N8730" i="38"/>
  <c r="S8731" i="38"/>
  <c r="T8731" i="38"/>
  <c r="M8732" i="38"/>
  <c r="R8731" i="38"/>
  <c r="Q8731" i="38"/>
  <c r="O8731" i="38"/>
  <c r="P8731" i="38"/>
  <c r="N8731" i="38"/>
  <c r="M8733" i="38"/>
  <c r="R8732" i="38"/>
  <c r="Q8732" i="38"/>
  <c r="T8732" i="38"/>
  <c r="S8732" i="38"/>
  <c r="O8732" i="38"/>
  <c r="P8732" i="38"/>
  <c r="N8732" i="38"/>
  <c r="R8733" i="38"/>
  <c r="Q8733" i="38"/>
  <c r="M8734" i="38"/>
  <c r="T8733" i="38"/>
  <c r="S8733" i="38"/>
  <c r="O8733" i="38"/>
  <c r="N8733" i="38"/>
  <c r="P8733" i="38"/>
  <c r="N8734" i="38"/>
  <c r="Q8734" i="38"/>
  <c r="T8734" i="38"/>
  <c r="M8735" i="38"/>
  <c r="R8734" i="38"/>
  <c r="S8734" i="38"/>
  <c r="O8734" i="38"/>
  <c r="P8734" i="38"/>
  <c r="Q8735" i="38"/>
  <c r="R8735" i="38"/>
  <c r="M8736" i="38"/>
  <c r="S8735" i="38"/>
  <c r="T8735" i="38"/>
  <c r="O8735" i="38"/>
  <c r="P8735" i="38"/>
  <c r="N8735" i="38"/>
  <c r="N8736" i="38"/>
  <c r="R8736" i="38"/>
  <c r="T8736" i="38"/>
  <c r="M8737" i="38"/>
  <c r="Q8736" i="38"/>
  <c r="S8736" i="38"/>
  <c r="O8736" i="38"/>
  <c r="P8736" i="38"/>
  <c r="Q8737" i="38"/>
  <c r="R8737" i="38"/>
  <c r="T8737" i="38"/>
  <c r="S8737" i="38"/>
  <c r="M8738" i="38"/>
  <c r="O8737" i="38"/>
  <c r="P8737" i="38"/>
  <c r="N8737" i="38"/>
  <c r="R8738" i="38"/>
  <c r="S8738" i="38"/>
  <c r="M8739" i="38"/>
  <c r="Q8738" i="38"/>
  <c r="T8738" i="38"/>
  <c r="O8738" i="38"/>
  <c r="P8738" i="38"/>
  <c r="N8738" i="38"/>
  <c r="N8739" i="38"/>
  <c r="Q8739" i="38"/>
  <c r="S8739" i="38"/>
  <c r="M8740" i="38"/>
  <c r="R8739" i="38"/>
  <c r="T8739" i="38"/>
  <c r="O8739" i="38"/>
  <c r="P8739" i="38"/>
  <c r="R8740" i="38"/>
  <c r="M8741" i="38"/>
  <c r="T8740" i="38"/>
  <c r="S8740" i="38"/>
  <c r="Q8740" i="38"/>
  <c r="O8740" i="38"/>
  <c r="P8740" i="38"/>
  <c r="N8740" i="38"/>
  <c r="N8741" i="38"/>
  <c r="S8741" i="38"/>
  <c r="M8742" i="38"/>
  <c r="R8741" i="38"/>
  <c r="T8741" i="38"/>
  <c r="Q8741" i="38"/>
  <c r="O8741" i="38"/>
  <c r="P8741" i="38"/>
  <c r="N8742" i="38"/>
  <c r="S8742" i="38"/>
  <c r="Q8742" i="38"/>
  <c r="T8742" i="38"/>
  <c r="R8742" i="38"/>
  <c r="M8743" i="38"/>
  <c r="N8743" i="38"/>
  <c r="O8742" i="38"/>
  <c r="P8742" i="38"/>
  <c r="T8743" i="38"/>
  <c r="Q8743" i="38"/>
  <c r="S8743" i="38"/>
  <c r="M8744" i="38"/>
  <c r="R8743" i="38"/>
  <c r="O8743" i="38"/>
  <c r="P8743" i="38"/>
  <c r="Q8744" i="38"/>
  <c r="R8744" i="38"/>
  <c r="T8744" i="38"/>
  <c r="M8745" i="38"/>
  <c r="S8744" i="38"/>
  <c r="O8744" i="38"/>
  <c r="P8744" i="38"/>
  <c r="N8744" i="38"/>
  <c r="N8745" i="38"/>
  <c r="Q8745" i="38"/>
  <c r="S8745" i="38"/>
  <c r="M8746" i="38"/>
  <c r="N8746" i="38"/>
  <c r="R8745" i="38"/>
  <c r="T8745" i="38"/>
  <c r="O8745" i="38"/>
  <c r="P8745" i="38"/>
  <c r="T8746" i="38"/>
  <c r="R8746" i="38"/>
  <c r="M8747" i="38"/>
  <c r="S8746" i="38"/>
  <c r="Q8746" i="38"/>
  <c r="O8746" i="38"/>
  <c r="P8746" i="38"/>
  <c r="T8747" i="38"/>
  <c r="M8748" i="38"/>
  <c r="S8747" i="38"/>
  <c r="Q8747" i="38"/>
  <c r="R8747" i="38"/>
  <c r="O8747" i="38"/>
  <c r="P8747" i="38"/>
  <c r="N8747" i="38"/>
  <c r="N8748" i="38"/>
  <c r="T8748" i="38"/>
  <c r="M8749" i="38"/>
  <c r="S8748" i="38"/>
  <c r="Q8748" i="38"/>
  <c r="R8748" i="38"/>
  <c r="O8748" i="38"/>
  <c r="P8748" i="38"/>
  <c r="R8749" i="38"/>
  <c r="S8749" i="38"/>
  <c r="M8750" i="38"/>
  <c r="T8749" i="38"/>
  <c r="Q8749" i="38"/>
  <c r="O8749" i="38"/>
  <c r="P8749" i="38"/>
  <c r="N8749" i="38"/>
  <c r="N8750" i="38"/>
  <c r="M8751" i="38"/>
  <c r="Q8750" i="38"/>
  <c r="R8750" i="38"/>
  <c r="T8750" i="38"/>
  <c r="S8750" i="38"/>
  <c r="O8750" i="38"/>
  <c r="P8750" i="38"/>
  <c r="M8752" i="38"/>
  <c r="Q8751" i="38"/>
  <c r="R8751" i="38"/>
  <c r="S8751" i="38"/>
  <c r="T8751" i="38"/>
  <c r="O8751" i="38"/>
  <c r="P8751" i="38"/>
  <c r="N8751" i="38"/>
  <c r="N8752" i="38"/>
  <c r="R8752" i="38"/>
  <c r="M8753" i="38"/>
  <c r="T8752" i="38"/>
  <c r="Q8752" i="38"/>
  <c r="S8752" i="38"/>
  <c r="O8752" i="38"/>
  <c r="P8752" i="38"/>
  <c r="M8754" i="38"/>
  <c r="S8753" i="38"/>
  <c r="R8753" i="38"/>
  <c r="T8753" i="38"/>
  <c r="Q8753" i="38"/>
  <c r="O8753" i="38"/>
  <c r="P8753" i="38"/>
  <c r="N8753" i="38"/>
  <c r="N8754" i="38"/>
  <c r="S8754" i="38"/>
  <c r="M8755" i="38"/>
  <c r="R8754" i="38"/>
  <c r="Q8754" i="38"/>
  <c r="T8754" i="38"/>
  <c r="O8754" i="38"/>
  <c r="P8754" i="38"/>
  <c r="M8756" i="38"/>
  <c r="T8755" i="38"/>
  <c r="S8755" i="38"/>
  <c r="Q8755" i="38"/>
  <c r="R8755" i="38"/>
  <c r="O8755" i="38"/>
  <c r="P8755" i="38"/>
  <c r="N8755" i="38"/>
  <c r="T8756" i="38"/>
  <c r="R8756" i="38"/>
  <c r="S8756" i="38"/>
  <c r="Q8756" i="38"/>
  <c r="M8757" i="38"/>
  <c r="O8756" i="38"/>
  <c r="P8756" i="38"/>
  <c r="N8756" i="38"/>
  <c r="Q8757" i="38"/>
  <c r="T8757" i="38"/>
  <c r="M8758" i="38"/>
  <c r="S8757" i="38"/>
  <c r="R8757" i="38"/>
  <c r="O8757" i="38"/>
  <c r="P8757" i="38"/>
  <c r="N8757" i="38"/>
  <c r="R8758" i="38"/>
  <c r="T8758" i="38"/>
  <c r="M8759" i="38"/>
  <c r="S8758" i="38"/>
  <c r="Q8758" i="38"/>
  <c r="O8758" i="38"/>
  <c r="P8758" i="38"/>
  <c r="N8758" i="38"/>
  <c r="N8759" i="38"/>
  <c r="Q8759" i="38"/>
  <c r="R8759" i="38"/>
  <c r="T8759" i="38"/>
  <c r="S8759" i="38"/>
  <c r="M8760" i="38"/>
  <c r="O8759" i="38"/>
  <c r="P8759" i="38"/>
  <c r="M8761" i="38"/>
  <c r="T8760" i="38"/>
  <c r="R8760" i="38"/>
  <c r="Q8760" i="38"/>
  <c r="S8760" i="38"/>
  <c r="O8760" i="38"/>
  <c r="P8760" i="38"/>
  <c r="N8760" i="38"/>
  <c r="N8761" i="38"/>
  <c r="M8762" i="38"/>
  <c r="S8761" i="38"/>
  <c r="R8761" i="38"/>
  <c r="Q8761" i="38"/>
  <c r="T8761" i="38"/>
  <c r="O8761" i="38"/>
  <c r="P8761" i="38"/>
  <c r="M8763" i="38"/>
  <c r="Q8762" i="38"/>
  <c r="R8762" i="38"/>
  <c r="T8762" i="38"/>
  <c r="S8762" i="38"/>
  <c r="O8762" i="38"/>
  <c r="N8762" i="38"/>
  <c r="N8763" i="38"/>
  <c r="P8762" i="38"/>
  <c r="R8763" i="38"/>
  <c r="Q8763" i="38"/>
  <c r="S8763" i="38"/>
  <c r="T8763" i="38"/>
  <c r="M8764" i="38"/>
  <c r="O8763" i="38"/>
  <c r="P8763" i="38"/>
  <c r="R8764" i="38"/>
  <c r="M8765" i="38"/>
  <c r="T8764" i="38"/>
  <c r="Q8764" i="38"/>
  <c r="S8764" i="38"/>
  <c r="O8764" i="38"/>
  <c r="N8764" i="38"/>
  <c r="P8764" i="38"/>
  <c r="S8765" i="38"/>
  <c r="M8766" i="38"/>
  <c r="Q8765" i="38"/>
  <c r="R8765" i="38"/>
  <c r="T8765" i="38"/>
  <c r="O8765" i="38"/>
  <c r="P8765" i="38"/>
  <c r="N8765" i="38"/>
  <c r="M8767" i="38"/>
  <c r="R8766" i="38"/>
  <c r="Q8766" i="38"/>
  <c r="T8766" i="38"/>
  <c r="S8766" i="38"/>
  <c r="O8766" i="38"/>
  <c r="P8766" i="38"/>
  <c r="N8766" i="38"/>
  <c r="R8767" i="38"/>
  <c r="T8767" i="38"/>
  <c r="S8767" i="38"/>
  <c r="M8768" i="38"/>
  <c r="Q8767" i="38"/>
  <c r="O8767" i="38"/>
  <c r="P8767" i="38"/>
  <c r="N8767" i="38"/>
  <c r="N8768" i="38"/>
  <c r="Q8768" i="38"/>
  <c r="M8769" i="38"/>
  <c r="R8768" i="38"/>
  <c r="S8768" i="38"/>
  <c r="T8768" i="38"/>
  <c r="O8768" i="38"/>
  <c r="P8768" i="38"/>
  <c r="M8770" i="38"/>
  <c r="R8769" i="38"/>
  <c r="Q8769" i="38"/>
  <c r="T8769" i="38"/>
  <c r="S8769" i="38"/>
  <c r="O8769" i="38"/>
  <c r="P8769" i="38"/>
  <c r="N8769" i="38"/>
  <c r="N8770" i="38"/>
  <c r="T8770" i="38"/>
  <c r="Q8770" i="38"/>
  <c r="M8771" i="38"/>
  <c r="S8770" i="38"/>
  <c r="R8770" i="38"/>
  <c r="O8770" i="38"/>
  <c r="P8770" i="38"/>
  <c r="M8772" i="38"/>
  <c r="T8771" i="38"/>
  <c r="Q8771" i="38"/>
  <c r="R8771" i="38"/>
  <c r="S8771" i="38"/>
  <c r="O8771" i="38"/>
  <c r="P8771" i="38"/>
  <c r="N8771" i="38"/>
  <c r="N8772" i="38"/>
  <c r="T8772" i="38"/>
  <c r="R8772" i="38"/>
  <c r="Q8772" i="38"/>
  <c r="S8772" i="38"/>
  <c r="M8773" i="38"/>
  <c r="O8772" i="38"/>
  <c r="P8772" i="38"/>
  <c r="Q8773" i="38"/>
  <c r="M8774" i="38"/>
  <c r="R8773" i="38"/>
  <c r="T8773" i="38"/>
  <c r="S8773" i="38"/>
  <c r="O8773" i="38"/>
  <c r="P8773" i="38"/>
  <c r="N8773" i="38"/>
  <c r="N8774" i="38"/>
  <c r="M8775" i="38"/>
  <c r="T8774" i="38"/>
  <c r="S8774" i="38"/>
  <c r="R8774" i="38"/>
  <c r="Q8774" i="38"/>
  <c r="O8774" i="38"/>
  <c r="P8774" i="38"/>
  <c r="M8776" i="38"/>
  <c r="S8775" i="38"/>
  <c r="Q8775" i="38"/>
  <c r="T8775" i="38"/>
  <c r="R8775" i="38"/>
  <c r="O8775" i="38"/>
  <c r="P8775" i="38"/>
  <c r="N8775" i="38"/>
  <c r="N8776" i="38"/>
  <c r="R8776" i="38"/>
  <c r="T8776" i="38"/>
  <c r="Q8776" i="38"/>
  <c r="S8776" i="38"/>
  <c r="M8777" i="38"/>
  <c r="O8776" i="38"/>
  <c r="P8776" i="38"/>
  <c r="T8777" i="38"/>
  <c r="Q8777" i="38"/>
  <c r="R8777" i="38"/>
  <c r="M8778" i="38"/>
  <c r="S8777" i="38"/>
  <c r="O8777" i="38"/>
  <c r="P8777" i="38"/>
  <c r="N8777" i="38"/>
  <c r="S8778" i="38"/>
  <c r="Q8778" i="38"/>
  <c r="M8779" i="38"/>
  <c r="R8778" i="38"/>
  <c r="T8778" i="38"/>
  <c r="O8778" i="38"/>
  <c r="P8778" i="38"/>
  <c r="N8778" i="38"/>
  <c r="Q8779" i="38"/>
  <c r="S8779" i="38"/>
  <c r="R8779" i="38"/>
  <c r="T8779" i="38"/>
  <c r="M8780" i="38"/>
  <c r="O8779" i="38"/>
  <c r="P8779" i="38"/>
  <c r="N8779" i="38"/>
  <c r="N8780" i="38"/>
  <c r="M8781" i="38"/>
  <c r="R8780" i="38"/>
  <c r="S8780" i="38"/>
  <c r="Q8780" i="38"/>
  <c r="T8780" i="38"/>
  <c r="O8780" i="38"/>
  <c r="P8780" i="38"/>
  <c r="M8782" i="38"/>
  <c r="R8781" i="38"/>
  <c r="T8781" i="38"/>
  <c r="S8781" i="38"/>
  <c r="Q8781" i="38"/>
  <c r="O8781" i="38"/>
  <c r="P8781" i="38"/>
  <c r="N8781" i="38"/>
  <c r="N8782" i="38"/>
  <c r="M8783" i="38"/>
  <c r="T8782" i="38"/>
  <c r="R8782" i="38"/>
  <c r="S8782" i="38"/>
  <c r="Q8782" i="38"/>
  <c r="O8782" i="38"/>
  <c r="P8782" i="38"/>
  <c r="T8783" i="38"/>
  <c r="Q8783" i="38"/>
  <c r="R8783" i="38"/>
  <c r="S8783" i="38"/>
  <c r="M8784" i="38"/>
  <c r="O8783" i="38"/>
  <c r="P8783" i="38"/>
  <c r="N8783" i="38"/>
  <c r="Q8784" i="38"/>
  <c r="M8785" i="38"/>
  <c r="R8784" i="38"/>
  <c r="T8784" i="38"/>
  <c r="S8784" i="38"/>
  <c r="O8784" i="38"/>
  <c r="P8784" i="38"/>
  <c r="N8784" i="38"/>
  <c r="M8786" i="38"/>
  <c r="Q8785" i="38"/>
  <c r="T8785" i="38"/>
  <c r="S8785" i="38"/>
  <c r="R8785" i="38"/>
  <c r="O8785" i="38"/>
  <c r="P8785" i="38"/>
  <c r="N8785" i="38"/>
  <c r="N8786" i="38"/>
  <c r="T8786" i="38"/>
  <c r="S8786" i="38"/>
  <c r="Q8786" i="38"/>
  <c r="R8786" i="38"/>
  <c r="M8787" i="38"/>
  <c r="O8786" i="38"/>
  <c r="P8786" i="38"/>
  <c r="R8787" i="38"/>
  <c r="Q8787" i="38"/>
  <c r="T8787" i="38"/>
  <c r="M8788" i="38"/>
  <c r="S8787" i="38"/>
  <c r="O8787" i="38"/>
  <c r="P8787" i="38"/>
  <c r="N8787" i="38"/>
  <c r="N8788" i="38"/>
  <c r="S8788" i="38"/>
  <c r="M8789" i="38"/>
  <c r="Q8788" i="38"/>
  <c r="T8788" i="38"/>
  <c r="R8788" i="38"/>
  <c r="O8788" i="38"/>
  <c r="P8788" i="38"/>
  <c r="S8789" i="38"/>
  <c r="Q8789" i="38"/>
  <c r="R8789" i="38"/>
  <c r="M8790" i="38"/>
  <c r="T8789" i="38"/>
  <c r="O8789" i="38"/>
  <c r="P8789" i="38"/>
  <c r="N8789" i="38"/>
  <c r="N8790" i="38"/>
  <c r="N8791" i="38"/>
  <c r="T8790" i="38"/>
  <c r="M8791" i="38"/>
  <c r="R8790" i="38"/>
  <c r="Q8790" i="38"/>
  <c r="S8790" i="38"/>
  <c r="O8790" i="38"/>
  <c r="P8790" i="38"/>
  <c r="S8791" i="38"/>
  <c r="T8791" i="38"/>
  <c r="M8792" i="38"/>
  <c r="N8792" i="38"/>
  <c r="R8791" i="38"/>
  <c r="Q8791" i="38"/>
  <c r="O8791" i="38"/>
  <c r="P8791" i="38"/>
  <c r="T8792" i="38"/>
  <c r="R8792" i="38"/>
  <c r="Q8792" i="38"/>
  <c r="S8792" i="38"/>
  <c r="M8793" i="38"/>
  <c r="O8792" i="38"/>
  <c r="P8792" i="38"/>
  <c r="T8793" i="38"/>
  <c r="Q8793" i="38"/>
  <c r="S8793" i="38"/>
  <c r="M8794" i="38"/>
  <c r="R8793" i="38"/>
  <c r="O8793" i="38"/>
  <c r="P8793" i="38"/>
  <c r="N8793" i="38"/>
  <c r="R8794" i="38"/>
  <c r="S8794" i="38"/>
  <c r="M8795" i="38"/>
  <c r="Q8794" i="38"/>
  <c r="T8794" i="38"/>
  <c r="O8794" i="38"/>
  <c r="P8794" i="38"/>
  <c r="N8794" i="38"/>
  <c r="S8795" i="38"/>
  <c r="T8795" i="38"/>
  <c r="R8795" i="38"/>
  <c r="M8796" i="38"/>
  <c r="Q8795" i="38"/>
  <c r="O8795" i="38"/>
  <c r="P8795" i="38"/>
  <c r="N8795" i="38"/>
  <c r="Q8796" i="38"/>
  <c r="T8796" i="38"/>
  <c r="M8797" i="38"/>
  <c r="R8796" i="38"/>
  <c r="S8796" i="38"/>
  <c r="O8796" i="38"/>
  <c r="P8796" i="38"/>
  <c r="N8796" i="38"/>
  <c r="T8797" i="38"/>
  <c r="R8797" i="38"/>
  <c r="S8797" i="38"/>
  <c r="M8798" i="38"/>
  <c r="Q8797" i="38"/>
  <c r="O8797" i="38"/>
  <c r="P8797" i="38"/>
  <c r="N8797" i="38"/>
  <c r="N8798" i="38"/>
  <c r="M8799" i="38"/>
  <c r="Q8798" i="38"/>
  <c r="R8798" i="38"/>
  <c r="T8798" i="38"/>
  <c r="S8798" i="38"/>
  <c r="O8798" i="38"/>
  <c r="P8798" i="38"/>
  <c r="M8800" i="38"/>
  <c r="T8799" i="38"/>
  <c r="Q8799" i="38"/>
  <c r="S8799" i="38"/>
  <c r="R8799" i="38"/>
  <c r="O8799" i="38"/>
  <c r="P8799" i="38"/>
  <c r="N8799" i="38"/>
  <c r="N8800" i="38"/>
  <c r="T8800" i="38"/>
  <c r="S8800" i="38"/>
  <c r="Q8800" i="38"/>
  <c r="R8800" i="38"/>
  <c r="M8801" i="38"/>
  <c r="O8800" i="38"/>
  <c r="P8800" i="38"/>
  <c r="T8801" i="38"/>
  <c r="Q8801" i="38"/>
  <c r="R8801" i="38"/>
  <c r="S8801" i="38"/>
  <c r="M8802" i="38"/>
  <c r="O8801" i="38"/>
  <c r="P8801" i="38"/>
  <c r="N8801" i="38"/>
  <c r="N8802" i="38"/>
  <c r="M8803" i="38"/>
  <c r="Q8802" i="38"/>
  <c r="R8802" i="38"/>
  <c r="T8802" i="38"/>
  <c r="S8802" i="38"/>
  <c r="O8802" i="38"/>
  <c r="P8802" i="38"/>
  <c r="T8803" i="38"/>
  <c r="M8804" i="38"/>
  <c r="Q8803" i="38"/>
  <c r="R8803" i="38"/>
  <c r="S8803" i="38"/>
  <c r="O8803" i="38"/>
  <c r="P8803" i="38"/>
  <c r="N8803" i="38"/>
  <c r="R8804" i="38"/>
  <c r="T8804" i="38"/>
  <c r="M8805" i="38"/>
  <c r="Q8804" i="38"/>
  <c r="S8804" i="38"/>
  <c r="O8804" i="38"/>
  <c r="P8804" i="38"/>
  <c r="N8804" i="38"/>
  <c r="N8805" i="38"/>
  <c r="T8805" i="38"/>
  <c r="M8806" i="38"/>
  <c r="R8805" i="38"/>
  <c r="S8805" i="38"/>
  <c r="Q8805" i="38"/>
  <c r="O8805" i="38"/>
  <c r="P8805" i="38"/>
  <c r="T8806" i="38"/>
  <c r="R8806" i="38"/>
  <c r="S8806" i="38"/>
  <c r="Q8806" i="38"/>
  <c r="M8807" i="38"/>
  <c r="O8806" i="38"/>
  <c r="P8806" i="38"/>
  <c r="N8806" i="38"/>
  <c r="N8807" i="38"/>
  <c r="T8807" i="38"/>
  <c r="Q8807" i="38"/>
  <c r="S8807" i="38"/>
  <c r="M8808" i="38"/>
  <c r="R8807" i="38"/>
  <c r="O8807" i="38"/>
  <c r="Q8808" i="38"/>
  <c r="T8808" i="38"/>
  <c r="M8809" i="38"/>
  <c r="S8808" i="38"/>
  <c r="R8808" i="38"/>
  <c r="O8808" i="38"/>
  <c r="P8808" i="38"/>
  <c r="N8808" i="38"/>
  <c r="P8807" i="38"/>
  <c r="T8809" i="38"/>
  <c r="M8810" i="38"/>
  <c r="R8809" i="38"/>
  <c r="S8809" i="38"/>
  <c r="Q8809" i="38"/>
  <c r="O8809" i="38"/>
  <c r="P8809" i="38"/>
  <c r="N8809" i="38"/>
  <c r="T8810" i="38"/>
  <c r="S8810" i="38"/>
  <c r="M8811" i="38"/>
  <c r="Q8810" i="38"/>
  <c r="R8810" i="38"/>
  <c r="O8810" i="38"/>
  <c r="P8810" i="38"/>
  <c r="N8810" i="38"/>
  <c r="R8811" i="38"/>
  <c r="S8811" i="38"/>
  <c r="Q8811" i="38"/>
  <c r="M8812" i="38"/>
  <c r="T8811" i="38"/>
  <c r="O8811" i="38"/>
  <c r="P8811" i="38"/>
  <c r="N8811" i="38"/>
  <c r="Q8812" i="38"/>
  <c r="S8812" i="38"/>
  <c r="T8812" i="38"/>
  <c r="R8812" i="38"/>
  <c r="M8813" i="38"/>
  <c r="O8812" i="38"/>
  <c r="P8812" i="38"/>
  <c r="N8812" i="38"/>
  <c r="R8813" i="38"/>
  <c r="S8813" i="38"/>
  <c r="M8814" i="38"/>
  <c r="Q8813" i="38"/>
  <c r="T8813" i="38"/>
  <c r="O8813" i="38"/>
  <c r="P8813" i="38"/>
  <c r="N8813" i="38"/>
  <c r="Q8814" i="38"/>
  <c r="T8814" i="38"/>
  <c r="R8814" i="38"/>
  <c r="S8814" i="38"/>
  <c r="M8815" i="38"/>
  <c r="O8814" i="38"/>
  <c r="P8814" i="38"/>
  <c r="N8814" i="38"/>
  <c r="R8815" i="38"/>
  <c r="Q8815" i="38"/>
  <c r="T8815" i="38"/>
  <c r="M8816" i="38"/>
  <c r="S8815" i="38"/>
  <c r="O8815" i="38"/>
  <c r="P8815" i="38"/>
  <c r="N8815" i="38"/>
  <c r="S8816" i="38"/>
  <c r="T8816" i="38"/>
  <c r="M8817" i="38"/>
  <c r="R8816" i="38"/>
  <c r="Q8816" i="38"/>
  <c r="O8816" i="38"/>
  <c r="P8816" i="38"/>
  <c r="N8816" i="38"/>
  <c r="N8817" i="38"/>
  <c r="Q8817" i="38"/>
  <c r="S8817" i="38"/>
  <c r="R8817" i="38"/>
  <c r="M8818" i="38"/>
  <c r="T8817" i="38"/>
  <c r="O8817" i="38"/>
  <c r="P8817" i="38"/>
  <c r="M8819" i="38"/>
  <c r="T8818" i="38"/>
  <c r="Q8818" i="38"/>
  <c r="S8818" i="38"/>
  <c r="R8818" i="38"/>
  <c r="O8818" i="38"/>
  <c r="P8818" i="38"/>
  <c r="N8818" i="38"/>
  <c r="N8819" i="38"/>
  <c r="M8820" i="38"/>
  <c r="S8819" i="38"/>
  <c r="T8819" i="38"/>
  <c r="Q8819" i="38"/>
  <c r="R8819" i="38"/>
  <c r="O8819" i="38"/>
  <c r="P8819" i="38"/>
  <c r="S8820" i="38"/>
  <c r="Q8820" i="38"/>
  <c r="M8821" i="38"/>
  <c r="R8820" i="38"/>
  <c r="T8820" i="38"/>
  <c r="O8820" i="38"/>
  <c r="P8820" i="38"/>
  <c r="N8820" i="38"/>
  <c r="N8821" i="38"/>
  <c r="M8822" i="38"/>
  <c r="Q8821" i="38"/>
  <c r="T8821" i="38"/>
  <c r="S8821" i="38"/>
  <c r="R8821" i="38"/>
  <c r="O8821" i="38"/>
  <c r="P8821" i="38"/>
  <c r="T8822" i="38"/>
  <c r="M8823" i="38"/>
  <c r="S8822" i="38"/>
  <c r="Q8822" i="38"/>
  <c r="R8822" i="38"/>
  <c r="O8822" i="38"/>
  <c r="P8822" i="38"/>
  <c r="N8822" i="38"/>
  <c r="N8823" i="38"/>
  <c r="R8823" i="38"/>
  <c r="T8823" i="38"/>
  <c r="S8823" i="38"/>
  <c r="M8824" i="38"/>
  <c r="Q8823" i="38"/>
  <c r="O8823" i="38"/>
  <c r="P8823" i="38"/>
  <c r="Q8824" i="38"/>
  <c r="T8824" i="38"/>
  <c r="S8824" i="38"/>
  <c r="M8825" i="38"/>
  <c r="R8824" i="38"/>
  <c r="O8824" i="38"/>
  <c r="N8824" i="38"/>
  <c r="P8824" i="38"/>
  <c r="Q8825" i="38"/>
  <c r="R8825" i="38"/>
  <c r="T8825" i="38"/>
  <c r="S8825" i="38"/>
  <c r="M8826" i="38"/>
  <c r="O8825" i="38"/>
  <c r="P8825" i="38"/>
  <c r="N8825" i="38"/>
  <c r="R8826" i="38"/>
  <c r="S8826" i="38"/>
  <c r="M8827" i="38"/>
  <c r="Q8826" i="38"/>
  <c r="T8826" i="38"/>
  <c r="O8826" i="38"/>
  <c r="P8826" i="38"/>
  <c r="N8826" i="38"/>
  <c r="T8827" i="38"/>
  <c r="S8827" i="38"/>
  <c r="M8828" i="38"/>
  <c r="Q8827" i="38"/>
  <c r="R8827" i="38"/>
  <c r="O8827" i="38"/>
  <c r="P8827" i="38"/>
  <c r="N8827" i="38"/>
  <c r="S8828" i="38"/>
  <c r="Q8828" i="38"/>
  <c r="M8829" i="38"/>
  <c r="R8828" i="38"/>
  <c r="T8828" i="38"/>
  <c r="O8828" i="38"/>
  <c r="N8828" i="38"/>
  <c r="P8828" i="38"/>
  <c r="R8829" i="38"/>
  <c r="S8829" i="38"/>
  <c r="M8830" i="38"/>
  <c r="T8829" i="38"/>
  <c r="Q8829" i="38"/>
  <c r="O8829" i="38"/>
  <c r="P8829" i="38"/>
  <c r="N8829" i="38"/>
  <c r="M8831" i="38"/>
  <c r="R8830" i="38"/>
  <c r="T8830" i="38"/>
  <c r="Q8830" i="38"/>
  <c r="S8830" i="38"/>
  <c r="O8830" i="38"/>
  <c r="P8830" i="38"/>
  <c r="N8830" i="38"/>
  <c r="T8831" i="38"/>
  <c r="R8831" i="38"/>
  <c r="S8831" i="38"/>
  <c r="M8832" i="38"/>
  <c r="Q8831" i="38"/>
  <c r="O8831" i="38"/>
  <c r="P8831" i="38"/>
  <c r="N8831" i="38"/>
  <c r="S8832" i="38"/>
  <c r="M8833" i="38"/>
  <c r="R8832" i="38"/>
  <c r="Q8832" i="38"/>
  <c r="T8832" i="38"/>
  <c r="O8832" i="38"/>
  <c r="N8832" i="38"/>
  <c r="P8832" i="38"/>
  <c r="T8833" i="38"/>
  <c r="M8834" i="38"/>
  <c r="Q8833" i="38"/>
  <c r="R8833" i="38"/>
  <c r="S8833" i="38"/>
  <c r="O8833" i="38"/>
  <c r="P8833" i="38"/>
  <c r="N8833" i="38"/>
  <c r="S8834" i="38"/>
  <c r="R8834" i="38"/>
  <c r="M8835" i="38"/>
  <c r="T8834" i="38"/>
  <c r="Q8834" i="38"/>
  <c r="O8834" i="38"/>
  <c r="P8834" i="38"/>
  <c r="N8834" i="38"/>
  <c r="Q8835" i="38"/>
  <c r="S8835" i="38"/>
  <c r="R8835" i="38"/>
  <c r="M8836" i="38"/>
  <c r="T8835" i="38"/>
  <c r="O8835" i="38"/>
  <c r="N8835" i="38"/>
  <c r="P8835" i="38"/>
  <c r="S8836" i="38"/>
  <c r="Q8836" i="38"/>
  <c r="M8837" i="38"/>
  <c r="T8836" i="38"/>
  <c r="R8836" i="38"/>
  <c r="O8836" i="38"/>
  <c r="P8836" i="38"/>
  <c r="N8836" i="38"/>
  <c r="S8837" i="38"/>
  <c r="Q8837" i="38"/>
  <c r="R8837" i="38"/>
  <c r="M8838" i="38"/>
  <c r="T8837" i="38"/>
  <c r="O8837" i="38"/>
  <c r="N8837" i="38"/>
  <c r="P8837" i="38"/>
  <c r="R8838" i="38"/>
  <c r="M8839" i="38"/>
  <c r="Q8838" i="38"/>
  <c r="T8838" i="38"/>
  <c r="S8838" i="38"/>
  <c r="O8838" i="38"/>
  <c r="P8838" i="38"/>
  <c r="N8838" i="38"/>
  <c r="R8839" i="38"/>
  <c r="M8840" i="38"/>
  <c r="Q8839" i="38"/>
  <c r="T8839" i="38"/>
  <c r="S8839" i="38"/>
  <c r="O8839" i="38"/>
  <c r="N8839" i="38"/>
  <c r="P8839" i="38"/>
  <c r="S8840" i="38"/>
  <c r="R8840" i="38"/>
  <c r="M8841" i="38"/>
  <c r="Q8840" i="38"/>
  <c r="T8840" i="38"/>
  <c r="O8840" i="38"/>
  <c r="P8840" i="38"/>
  <c r="N8840" i="38"/>
  <c r="S8841" i="38"/>
  <c r="M8842" i="38"/>
  <c r="T8841" i="38"/>
  <c r="Q8841" i="38"/>
  <c r="R8841" i="38"/>
  <c r="O8841" i="38"/>
  <c r="P8841" i="38"/>
  <c r="N8841" i="38"/>
  <c r="T8842" i="38"/>
  <c r="R8842" i="38"/>
  <c r="S8842" i="38"/>
  <c r="M8843" i="38"/>
  <c r="Q8842" i="38"/>
  <c r="O8842" i="38"/>
  <c r="P8842" i="38"/>
  <c r="N8842" i="38"/>
  <c r="M8844" i="38"/>
  <c r="T8843" i="38"/>
  <c r="S8843" i="38"/>
  <c r="R8843" i="38"/>
  <c r="Q8843" i="38"/>
  <c r="O8843" i="38"/>
  <c r="N8843" i="38"/>
  <c r="P8843" i="38"/>
  <c r="Q8844" i="38"/>
  <c r="S8844" i="38"/>
  <c r="R8844" i="38"/>
  <c r="M8845" i="38"/>
  <c r="T8844" i="38"/>
  <c r="O8844" i="38"/>
  <c r="P8844" i="38"/>
  <c r="N8844" i="38"/>
  <c r="S8845" i="38"/>
  <c r="R8845" i="38"/>
  <c r="T8845" i="38"/>
  <c r="Q8845" i="38"/>
  <c r="M8846" i="38"/>
  <c r="O8845" i="38"/>
  <c r="P8845" i="38"/>
  <c r="N8845" i="38"/>
  <c r="Q8846" i="38"/>
  <c r="S8846" i="38"/>
  <c r="M8847" i="38"/>
  <c r="R8846" i="38"/>
  <c r="T8846" i="38"/>
  <c r="O8846" i="38"/>
  <c r="P8846" i="38"/>
  <c r="N8846" i="38"/>
  <c r="T8847" i="38"/>
  <c r="S8847" i="38"/>
  <c r="R8847" i="38"/>
  <c r="M8848" i="38"/>
  <c r="Q8847" i="38"/>
  <c r="O8847" i="38"/>
  <c r="P8847" i="38"/>
  <c r="N8847" i="38"/>
  <c r="T8848" i="38"/>
  <c r="Q8848" i="38"/>
  <c r="S8848" i="38"/>
  <c r="M8849" i="38"/>
  <c r="R8848" i="38"/>
  <c r="O8848" i="38"/>
  <c r="P8848" i="38"/>
  <c r="N8848" i="38"/>
  <c r="Q8849" i="38"/>
  <c r="R8849" i="38"/>
  <c r="S8849" i="38"/>
  <c r="M8850" i="38"/>
  <c r="T8849" i="38"/>
  <c r="O8849" i="38"/>
  <c r="P8849" i="38"/>
  <c r="N8849" i="38"/>
  <c r="S8850" i="38"/>
  <c r="T8850" i="38"/>
  <c r="R8850" i="38"/>
  <c r="M8851" i="38"/>
  <c r="Q8850" i="38"/>
  <c r="O8850" i="38"/>
  <c r="P8850" i="38"/>
  <c r="N8850" i="38"/>
  <c r="Q8851" i="38"/>
  <c r="M8852" i="38"/>
  <c r="T8851" i="38"/>
  <c r="R8851" i="38"/>
  <c r="S8851" i="38"/>
  <c r="O8851" i="38"/>
  <c r="N8851" i="38"/>
  <c r="P8851" i="38"/>
  <c r="S8852" i="38"/>
  <c r="T8852" i="38"/>
  <c r="R8852" i="38"/>
  <c r="Q8852" i="38"/>
  <c r="M8853" i="38"/>
  <c r="O8852" i="38"/>
  <c r="P8852" i="38"/>
  <c r="N8852" i="38"/>
  <c r="Q8853" i="38"/>
  <c r="R8853" i="38"/>
  <c r="T8853" i="38"/>
  <c r="S8853" i="38"/>
  <c r="M8854" i="38"/>
  <c r="O8853" i="38"/>
  <c r="P8853" i="38"/>
  <c r="N8853" i="38"/>
  <c r="T8854" i="38"/>
  <c r="S8854" i="38"/>
  <c r="M8855" i="38"/>
  <c r="R8854" i="38"/>
  <c r="Q8854" i="38"/>
  <c r="O8854" i="38"/>
  <c r="P8854" i="38"/>
  <c r="N8854" i="38"/>
  <c r="T8855" i="38"/>
  <c r="M8856" i="38"/>
  <c r="S8855" i="38"/>
  <c r="Q8855" i="38"/>
  <c r="R8855" i="38"/>
  <c r="O8855" i="38"/>
  <c r="P8855" i="38"/>
  <c r="N8855" i="38"/>
  <c r="R8856" i="38"/>
  <c r="Q8856" i="38"/>
  <c r="M8857" i="38"/>
  <c r="T8856" i="38"/>
  <c r="S8856" i="38"/>
  <c r="O8856" i="38"/>
  <c r="P8856" i="38"/>
  <c r="N8856" i="38"/>
  <c r="Q8857" i="38"/>
  <c r="R8857" i="38"/>
  <c r="M8858" i="38"/>
  <c r="T8857" i="38"/>
  <c r="S8857" i="38"/>
  <c r="O8857" i="38"/>
  <c r="N8857" i="38"/>
  <c r="P8857" i="38"/>
  <c r="T8858" i="38"/>
  <c r="Q8858" i="38"/>
  <c r="M8859" i="38"/>
  <c r="S8858" i="38"/>
  <c r="R8858" i="38"/>
  <c r="O8858" i="38"/>
  <c r="N8858" i="38"/>
  <c r="P8858" i="38"/>
  <c r="T8859" i="38"/>
  <c r="R8859" i="38"/>
  <c r="S8859" i="38"/>
  <c r="M8860" i="38"/>
  <c r="Q8859" i="38"/>
  <c r="O8859" i="38"/>
  <c r="P8859" i="38"/>
  <c r="N8859" i="38"/>
  <c r="T8860" i="38"/>
  <c r="Q8860" i="38"/>
  <c r="S8860" i="38"/>
  <c r="M8861" i="38"/>
  <c r="R8860" i="38"/>
  <c r="O8860" i="38"/>
  <c r="P8860" i="38"/>
  <c r="N8860" i="38"/>
  <c r="M8862" i="38"/>
  <c r="Q8861" i="38"/>
  <c r="S8861" i="38"/>
  <c r="R8861" i="38"/>
  <c r="T8861" i="38"/>
  <c r="O8861" i="38"/>
  <c r="P8861" i="38"/>
  <c r="N8861" i="38"/>
  <c r="S8862" i="38"/>
  <c r="M8863" i="38"/>
  <c r="Q8862" i="38"/>
  <c r="T8862" i="38"/>
  <c r="R8862" i="38"/>
  <c r="O8862" i="38"/>
  <c r="P8862" i="38"/>
  <c r="N8862" i="38"/>
  <c r="R8863" i="38"/>
  <c r="S8863" i="38"/>
  <c r="Q8863" i="38"/>
  <c r="T8863" i="38"/>
  <c r="M8864" i="38"/>
  <c r="O8863" i="38"/>
  <c r="P8863" i="38"/>
  <c r="N8863" i="38"/>
  <c r="R8864" i="38"/>
  <c r="Q8864" i="38"/>
  <c r="T8864" i="38"/>
  <c r="M8865" i="38"/>
  <c r="S8864" i="38"/>
  <c r="O8864" i="38"/>
  <c r="P8864" i="38"/>
  <c r="N8864" i="38"/>
  <c r="T8865" i="38"/>
  <c r="R8865" i="38"/>
  <c r="Q8865" i="38"/>
  <c r="M8866" i="38"/>
  <c r="S8865" i="38"/>
  <c r="O8865" i="38"/>
  <c r="P8865" i="38"/>
  <c r="N8865" i="38"/>
  <c r="S8866" i="38"/>
  <c r="T8866" i="38"/>
  <c r="M8867" i="38"/>
  <c r="Q8866" i="38"/>
  <c r="R8866" i="38"/>
  <c r="O8866" i="38"/>
  <c r="P8866" i="38"/>
  <c r="N8866" i="38"/>
  <c r="M8868" i="38"/>
  <c r="Q8867" i="38"/>
  <c r="R8867" i="38"/>
  <c r="T8867" i="38"/>
  <c r="S8867" i="38"/>
  <c r="O8867" i="38"/>
  <c r="P8867" i="38"/>
  <c r="N8867" i="38"/>
  <c r="S8868" i="38"/>
  <c r="M8869" i="38"/>
  <c r="R8868" i="38"/>
  <c r="Q8868" i="38"/>
  <c r="T8868" i="38"/>
  <c r="O8868" i="38"/>
  <c r="P8868" i="38"/>
  <c r="N8868" i="38"/>
  <c r="N8869" i="38"/>
  <c r="S8869" i="38"/>
  <c r="M8870" i="38"/>
  <c r="T8869" i="38"/>
  <c r="R8869" i="38"/>
  <c r="Q8869" i="38"/>
  <c r="O8869" i="38"/>
  <c r="P8869" i="38"/>
  <c r="S8870" i="38"/>
  <c r="R8870" i="38"/>
  <c r="Q8870" i="38"/>
  <c r="T8870" i="38"/>
  <c r="M8871" i="38"/>
  <c r="O8870" i="38"/>
  <c r="P8870" i="38"/>
  <c r="N8870" i="38"/>
  <c r="N8871" i="38"/>
  <c r="Q8871" i="38"/>
  <c r="T8871" i="38"/>
  <c r="M8872" i="38"/>
  <c r="S8871" i="38"/>
  <c r="R8871" i="38"/>
  <c r="O8871" i="38"/>
  <c r="P8871" i="38"/>
  <c r="S8872" i="38"/>
  <c r="R8872" i="38"/>
  <c r="Q8872" i="38"/>
  <c r="T8872" i="38"/>
  <c r="M8873" i="38"/>
  <c r="O8872" i="38"/>
  <c r="P8872" i="38"/>
  <c r="N8872" i="38"/>
  <c r="Q8873" i="38"/>
  <c r="T8873" i="38"/>
  <c r="S8873" i="38"/>
  <c r="R8873" i="38"/>
  <c r="M8874" i="38"/>
  <c r="O8873" i="38"/>
  <c r="P8873" i="38"/>
  <c r="N8873" i="38"/>
  <c r="N8874" i="38"/>
  <c r="M8875" i="38"/>
  <c r="N8875" i="38"/>
  <c r="R8874" i="38"/>
  <c r="S8874" i="38"/>
  <c r="Q8874" i="38"/>
  <c r="T8874" i="38"/>
  <c r="O8874" i="38"/>
  <c r="P8874" i="38"/>
  <c r="Q8875" i="38"/>
  <c r="R8875" i="38"/>
  <c r="T8875" i="38"/>
  <c r="M8876" i="38"/>
  <c r="S8875" i="38"/>
  <c r="O8875" i="38"/>
  <c r="P8875" i="38"/>
  <c r="M8877" i="38"/>
  <c r="S8876" i="38"/>
  <c r="R8876" i="38"/>
  <c r="Q8876" i="38"/>
  <c r="T8876" i="38"/>
  <c r="O8876" i="38"/>
  <c r="P8876" i="38"/>
  <c r="N8876" i="38"/>
  <c r="N8877" i="38"/>
  <c r="R8877" i="38"/>
  <c r="Q8877" i="38"/>
  <c r="T8877" i="38"/>
  <c r="S8877" i="38"/>
  <c r="M8878" i="38"/>
  <c r="O8877" i="38"/>
  <c r="P8877" i="38"/>
  <c r="S8878" i="38"/>
  <c r="Q8878" i="38"/>
  <c r="M8879" i="38"/>
  <c r="T8878" i="38"/>
  <c r="R8878" i="38"/>
  <c r="O8878" i="38"/>
  <c r="P8878" i="38"/>
  <c r="N8878" i="38"/>
  <c r="N8879" i="38"/>
  <c r="R8879" i="38"/>
  <c r="M8880" i="38"/>
  <c r="Q8879" i="38"/>
  <c r="S8879" i="38"/>
  <c r="T8879" i="38"/>
  <c r="O8879" i="38"/>
  <c r="P8879" i="38"/>
  <c r="S8880" i="38"/>
  <c r="T8880" i="38"/>
  <c r="R8880" i="38"/>
  <c r="M8881" i="38"/>
  <c r="Q8880" i="38"/>
  <c r="O8880" i="38"/>
  <c r="P8880" i="38"/>
  <c r="N8880" i="38"/>
  <c r="N8881" i="38"/>
  <c r="M8882" i="38"/>
  <c r="S8881" i="38"/>
  <c r="T8881" i="38"/>
  <c r="Q8881" i="38"/>
  <c r="R8881" i="38"/>
  <c r="O8881" i="38"/>
  <c r="P8881" i="38"/>
  <c r="Q8882" i="38"/>
  <c r="M8883" i="38"/>
  <c r="T8882" i="38"/>
  <c r="S8882" i="38"/>
  <c r="R8882" i="38"/>
  <c r="O8882" i="38"/>
  <c r="P8882" i="38"/>
  <c r="N8882" i="38"/>
  <c r="T8883" i="38"/>
  <c r="S8883" i="38"/>
  <c r="R8883" i="38"/>
  <c r="M8884" i="38"/>
  <c r="Q8883" i="38"/>
  <c r="O8883" i="38"/>
  <c r="P8883" i="38"/>
  <c r="N8883" i="38"/>
  <c r="Q8884" i="38"/>
  <c r="R8884" i="38"/>
  <c r="M8885" i="38"/>
  <c r="S8884" i="38"/>
  <c r="T8884" i="38"/>
  <c r="O8884" i="38"/>
  <c r="P8884" i="38"/>
  <c r="N8884" i="38"/>
  <c r="Q8885" i="38"/>
  <c r="T8885" i="38"/>
  <c r="R8885" i="38"/>
  <c r="M8886" i="38"/>
  <c r="S8885" i="38"/>
  <c r="O8885" i="38"/>
  <c r="P8885" i="38"/>
  <c r="N8885" i="38"/>
  <c r="N8886" i="38"/>
  <c r="M8887" i="38"/>
  <c r="T8886" i="38"/>
  <c r="Q8886" i="38"/>
  <c r="S8886" i="38"/>
  <c r="R8886" i="38"/>
  <c r="O8886" i="38"/>
  <c r="P8886" i="38"/>
  <c r="M8888" i="38"/>
  <c r="S8887" i="38"/>
  <c r="Q8887" i="38"/>
  <c r="R8887" i="38"/>
  <c r="T8887" i="38"/>
  <c r="O8887" i="38"/>
  <c r="P8887" i="38"/>
  <c r="N8887" i="38"/>
  <c r="N8888" i="38"/>
  <c r="S8888" i="38"/>
  <c r="T8888" i="38"/>
  <c r="Q8888" i="38"/>
  <c r="R8888" i="38"/>
  <c r="M8889" i="38"/>
  <c r="O8888" i="38"/>
  <c r="P8888" i="38"/>
  <c r="T8889" i="38"/>
  <c r="S8889" i="38"/>
  <c r="Q8889" i="38"/>
  <c r="M8890" i="38"/>
  <c r="R8889" i="38"/>
  <c r="O8889" i="38"/>
  <c r="P8889" i="38"/>
  <c r="N8889" i="38"/>
  <c r="N8890" i="38"/>
  <c r="R8890" i="38"/>
  <c r="Q8890" i="38"/>
  <c r="M8891" i="38"/>
  <c r="N8891" i="38"/>
  <c r="T8890" i="38"/>
  <c r="S8890" i="38"/>
  <c r="O8890" i="38"/>
  <c r="P8890" i="38"/>
  <c r="Q8891" i="38"/>
  <c r="R8891" i="38"/>
  <c r="M8892" i="38"/>
  <c r="T8891" i="38"/>
  <c r="S8891" i="38"/>
  <c r="O8891" i="38"/>
  <c r="P8891" i="38"/>
  <c r="M8893" i="38"/>
  <c r="T8892" i="38"/>
  <c r="Q8892" i="38"/>
  <c r="S8892" i="38"/>
  <c r="R8892" i="38"/>
  <c r="O8892" i="38"/>
  <c r="P8892" i="38"/>
  <c r="N8892" i="38"/>
  <c r="N8893" i="38"/>
  <c r="T8893" i="38"/>
  <c r="M8894" i="38"/>
  <c r="S8893" i="38"/>
  <c r="Q8893" i="38"/>
  <c r="R8893" i="38"/>
  <c r="O8893" i="38"/>
  <c r="P8893" i="38"/>
  <c r="Q8894" i="38"/>
  <c r="T8894" i="38"/>
  <c r="R8894" i="38"/>
  <c r="S8894" i="38"/>
  <c r="M8895" i="38"/>
  <c r="O8894" i="38"/>
  <c r="P8894" i="38"/>
  <c r="N8894" i="38"/>
  <c r="T8895" i="38"/>
  <c r="S8895" i="38"/>
  <c r="M8896" i="38"/>
  <c r="R8895" i="38"/>
  <c r="Q8895" i="38"/>
  <c r="O8895" i="38"/>
  <c r="P8895" i="38"/>
  <c r="N8895" i="38"/>
  <c r="N8896" i="38"/>
  <c r="S8896" i="38"/>
  <c r="R8896" i="38"/>
  <c r="Q8896" i="38"/>
  <c r="T8896" i="38"/>
  <c r="M8897" i="38"/>
  <c r="O8896" i="38"/>
  <c r="P8896" i="38"/>
  <c r="T8897" i="38"/>
  <c r="S8897" i="38"/>
  <c r="M8898" i="38"/>
  <c r="Q8897" i="38"/>
  <c r="R8897" i="38"/>
  <c r="O8897" i="38"/>
  <c r="P8897" i="38"/>
  <c r="N8897" i="38"/>
  <c r="N8898" i="38"/>
  <c r="M8899" i="38"/>
  <c r="T8898" i="38"/>
  <c r="R8898" i="38"/>
  <c r="Q8898" i="38"/>
  <c r="S8898" i="38"/>
  <c r="O8898" i="38"/>
  <c r="P8898" i="38"/>
  <c r="R8899" i="38"/>
  <c r="T8899" i="38"/>
  <c r="S8899" i="38"/>
  <c r="M8900" i="38"/>
  <c r="Q8899" i="38"/>
  <c r="O8899" i="38"/>
  <c r="P8899" i="38"/>
  <c r="N8899" i="38"/>
  <c r="N8900" i="38"/>
  <c r="S8900" i="38"/>
  <c r="M8901" i="38"/>
  <c r="N8901" i="38"/>
  <c r="R8900" i="38"/>
  <c r="Q8900" i="38"/>
  <c r="T8900" i="38"/>
  <c r="O8900" i="38"/>
  <c r="P8900" i="38"/>
  <c r="S8901" i="38"/>
  <c r="M8902" i="38"/>
  <c r="Q8901" i="38"/>
  <c r="R8901" i="38"/>
  <c r="T8901" i="38"/>
  <c r="O8901" i="38"/>
  <c r="P8901" i="38"/>
  <c r="M8903" i="38"/>
  <c r="Q8902" i="38"/>
  <c r="R8902" i="38"/>
  <c r="T8902" i="38"/>
  <c r="S8902" i="38"/>
  <c r="O8902" i="38"/>
  <c r="P8902" i="38"/>
  <c r="N8902" i="38"/>
  <c r="N8903" i="38"/>
  <c r="T8903" i="38"/>
  <c r="M8904" i="38"/>
  <c r="S8903" i="38"/>
  <c r="Q8903" i="38"/>
  <c r="R8903" i="38"/>
  <c r="O8903" i="38"/>
  <c r="P8903" i="38"/>
  <c r="R8904" i="38"/>
  <c r="M8905" i="38"/>
  <c r="T8904" i="38"/>
  <c r="Q8904" i="38"/>
  <c r="S8904" i="38"/>
  <c r="O8904" i="38"/>
  <c r="P8904" i="38"/>
  <c r="N8904" i="38"/>
  <c r="R8905" i="38"/>
  <c r="Q8905" i="38"/>
  <c r="T8905" i="38"/>
  <c r="M8906" i="38"/>
  <c r="S8905" i="38"/>
  <c r="O8905" i="38"/>
  <c r="N8905" i="38"/>
  <c r="P8905" i="38"/>
  <c r="T8906" i="38"/>
  <c r="R8906" i="38"/>
  <c r="S8906" i="38"/>
  <c r="M8907" i="38"/>
  <c r="Q8906" i="38"/>
  <c r="O8906" i="38"/>
  <c r="P8906" i="38"/>
  <c r="N8906" i="38"/>
  <c r="Q8907" i="38"/>
  <c r="R8907" i="38"/>
  <c r="S8907" i="38"/>
  <c r="M8908" i="38"/>
  <c r="T8907" i="38"/>
  <c r="O8907" i="38"/>
  <c r="P8907" i="38"/>
  <c r="N8907" i="38"/>
  <c r="T8908" i="38"/>
  <c r="Q8908" i="38"/>
  <c r="S8908" i="38"/>
  <c r="M8909" i="38"/>
  <c r="R8908" i="38"/>
  <c r="O8908" i="38"/>
  <c r="P8908" i="38"/>
  <c r="N8908" i="38"/>
  <c r="S8909" i="38"/>
  <c r="R8909" i="38"/>
  <c r="M8910" i="38"/>
  <c r="T8909" i="38"/>
  <c r="Q8909" i="38"/>
  <c r="O8909" i="38"/>
  <c r="P8909" i="38"/>
  <c r="N8909" i="38"/>
  <c r="T8910" i="38"/>
  <c r="S8910" i="38"/>
  <c r="R8910" i="38"/>
  <c r="M8911" i="38"/>
  <c r="Q8910" i="38"/>
  <c r="O8910" i="38"/>
  <c r="P8910" i="38"/>
  <c r="N8910" i="38"/>
  <c r="N8911" i="38"/>
  <c r="Q8911" i="38"/>
  <c r="M8912" i="38"/>
  <c r="R8911" i="38"/>
  <c r="T8911" i="38"/>
  <c r="S8911" i="38"/>
  <c r="O8911" i="38"/>
  <c r="P8911" i="38"/>
  <c r="M8913" i="38"/>
  <c r="R8912" i="38"/>
  <c r="T8912" i="38"/>
  <c r="Q8912" i="38"/>
  <c r="S8912" i="38"/>
  <c r="O8912" i="38"/>
  <c r="P8912" i="38"/>
  <c r="N8912" i="38"/>
  <c r="N8913" i="38"/>
  <c r="T8913" i="38"/>
  <c r="M8914" i="38"/>
  <c r="Q8913" i="38"/>
  <c r="R8913" i="38"/>
  <c r="S8913" i="38"/>
  <c r="O8913" i="38"/>
  <c r="P8913" i="38"/>
  <c r="M8915" i="38"/>
  <c r="S8914" i="38"/>
  <c r="R8914" i="38"/>
  <c r="T8914" i="38"/>
  <c r="Q8914" i="38"/>
  <c r="O8914" i="38"/>
  <c r="P8914" i="38"/>
  <c r="N8914" i="38"/>
  <c r="N8915" i="38"/>
  <c r="S8915" i="38"/>
  <c r="Q8915" i="38"/>
  <c r="T8915" i="38"/>
  <c r="M8916" i="38"/>
  <c r="R8915" i="38"/>
  <c r="O8915" i="38"/>
  <c r="P8915" i="38"/>
  <c r="S8916" i="38"/>
  <c r="Q8916" i="38"/>
  <c r="T8916" i="38"/>
  <c r="M8917" i="38"/>
  <c r="R8916" i="38"/>
  <c r="O8916" i="38"/>
  <c r="P8916" i="38"/>
  <c r="N8916" i="38"/>
  <c r="T8917" i="38"/>
  <c r="S8917" i="38"/>
  <c r="M8918" i="38"/>
  <c r="Q8917" i="38"/>
  <c r="R8917" i="38"/>
  <c r="O8917" i="38"/>
  <c r="P8917" i="38"/>
  <c r="N8917" i="38"/>
  <c r="M8919" i="38"/>
  <c r="Q8918" i="38"/>
  <c r="T8918" i="38"/>
  <c r="R8918" i="38"/>
  <c r="S8918" i="38"/>
  <c r="O8918" i="38"/>
  <c r="P8918" i="38"/>
  <c r="N8918" i="38"/>
  <c r="N8919" i="38"/>
  <c r="Q8919" i="38"/>
  <c r="T8919" i="38"/>
  <c r="R8919" i="38"/>
  <c r="M8920" i="38"/>
  <c r="S8919" i="38"/>
  <c r="O8919" i="38"/>
  <c r="P8919" i="38"/>
  <c r="M8921" i="38"/>
  <c r="S8920" i="38"/>
  <c r="R8920" i="38"/>
  <c r="T8920" i="38"/>
  <c r="Q8920" i="38"/>
  <c r="O8920" i="38"/>
  <c r="P8920" i="38"/>
  <c r="N8920" i="38"/>
  <c r="N8921" i="38"/>
  <c r="R8921" i="38"/>
  <c r="T8921" i="38"/>
  <c r="Q8921" i="38"/>
  <c r="S8921" i="38"/>
  <c r="M8922" i="38"/>
  <c r="O8921" i="38"/>
  <c r="P8921" i="38"/>
  <c r="Q8922" i="38"/>
  <c r="T8922" i="38"/>
  <c r="R8922" i="38"/>
  <c r="S8922" i="38"/>
  <c r="M8923" i="38"/>
  <c r="O8922" i="38"/>
  <c r="P8922" i="38"/>
  <c r="N8922" i="38"/>
  <c r="N8923" i="38"/>
  <c r="T8923" i="38"/>
  <c r="S8923" i="38"/>
  <c r="M8924" i="38"/>
  <c r="R8923" i="38"/>
  <c r="Q8923" i="38"/>
  <c r="O8923" i="38"/>
  <c r="P8923" i="38"/>
  <c r="R8924" i="38"/>
  <c r="M8925" i="38"/>
  <c r="S8924" i="38"/>
  <c r="T8924" i="38"/>
  <c r="Q8924" i="38"/>
  <c r="O8924" i="38"/>
  <c r="P8924" i="38"/>
  <c r="N8924" i="38"/>
  <c r="N8925" i="38"/>
  <c r="S8925" i="38"/>
  <c r="R8925" i="38"/>
  <c r="Q8925" i="38"/>
  <c r="M8926" i="38"/>
  <c r="T8925" i="38"/>
  <c r="O8925" i="38"/>
  <c r="P8925" i="38"/>
  <c r="T8926" i="38"/>
  <c r="M8927" i="38"/>
  <c r="Q8926" i="38"/>
  <c r="R8926" i="38"/>
  <c r="S8926" i="38"/>
  <c r="O8926" i="38"/>
  <c r="P8926" i="38"/>
  <c r="N8926" i="38"/>
  <c r="N8927" i="38"/>
  <c r="S8927" i="38"/>
  <c r="Q8927" i="38"/>
  <c r="M8928" i="38"/>
  <c r="T8927" i="38"/>
  <c r="R8927" i="38"/>
  <c r="O8927" i="38"/>
  <c r="P8927" i="38"/>
  <c r="S8928" i="38"/>
  <c r="M8929" i="38"/>
  <c r="R8928" i="38"/>
  <c r="T8928" i="38"/>
  <c r="Q8928" i="38"/>
  <c r="O8928" i="38"/>
  <c r="N8928" i="38"/>
  <c r="N8929" i="38"/>
  <c r="P8928" i="38"/>
  <c r="M8930" i="38"/>
  <c r="S8929" i="38"/>
  <c r="Q8929" i="38"/>
  <c r="R8929" i="38"/>
  <c r="T8929" i="38"/>
  <c r="O8929" i="38"/>
  <c r="P8929" i="38"/>
  <c r="N8930" i="38"/>
  <c r="S8930" i="38"/>
  <c r="M8931" i="38"/>
  <c r="Q8930" i="38"/>
  <c r="R8930" i="38"/>
  <c r="T8930" i="38"/>
  <c r="O8930" i="38"/>
  <c r="P8930" i="38"/>
  <c r="S8931" i="38"/>
  <c r="Q8931" i="38"/>
  <c r="T8931" i="38"/>
  <c r="M8932" i="38"/>
  <c r="R8931" i="38"/>
  <c r="O8931" i="38"/>
  <c r="P8931" i="38"/>
  <c r="N8931" i="38"/>
  <c r="N8932" i="38"/>
  <c r="S8932" i="38"/>
  <c r="Q8932" i="38"/>
  <c r="M8933" i="38"/>
  <c r="R8932" i="38"/>
  <c r="T8932" i="38"/>
  <c r="O8932" i="38"/>
  <c r="P8932" i="38"/>
  <c r="S8933" i="38"/>
  <c r="Q8933" i="38"/>
  <c r="T8933" i="38"/>
  <c r="R8933" i="38"/>
  <c r="M8934" i="38"/>
  <c r="O8933" i="38"/>
  <c r="P8933" i="38"/>
  <c r="N8933" i="38"/>
  <c r="N8934" i="38"/>
  <c r="M8935" i="38"/>
  <c r="Q8934" i="38"/>
  <c r="R8934" i="38"/>
  <c r="T8934" i="38"/>
  <c r="S8934" i="38"/>
  <c r="O8934" i="38"/>
  <c r="P8934" i="38"/>
  <c r="T8935" i="38"/>
  <c r="R8935" i="38"/>
  <c r="S8935" i="38"/>
  <c r="M8936" i="38"/>
  <c r="Q8935" i="38"/>
  <c r="O8935" i="38"/>
  <c r="P8935" i="38"/>
  <c r="N8935" i="38"/>
  <c r="N8936" i="38"/>
  <c r="M8937" i="38"/>
  <c r="R8936" i="38"/>
  <c r="T8936" i="38"/>
  <c r="Q8936" i="38"/>
  <c r="S8936" i="38"/>
  <c r="O8936" i="38"/>
  <c r="P8936" i="38"/>
  <c r="M8938" i="38"/>
  <c r="Q8937" i="38"/>
  <c r="R8937" i="38"/>
  <c r="S8937" i="38"/>
  <c r="T8937" i="38"/>
  <c r="O8937" i="38"/>
  <c r="P8937" i="38"/>
  <c r="N8937" i="38"/>
  <c r="N8938" i="38"/>
  <c r="R8938" i="38"/>
  <c r="Q8938" i="38"/>
  <c r="S8938" i="38"/>
  <c r="M8939" i="38"/>
  <c r="T8938" i="38"/>
  <c r="O8938" i="38"/>
  <c r="P8938" i="38"/>
  <c r="R8939" i="38"/>
  <c r="Q8939" i="38"/>
  <c r="M8940" i="38"/>
  <c r="S8939" i="38"/>
  <c r="T8939" i="38"/>
  <c r="O8939" i="38"/>
  <c r="P8939" i="38"/>
  <c r="N8939" i="38"/>
  <c r="N8940" i="38"/>
  <c r="M8941" i="38"/>
  <c r="T8940" i="38"/>
  <c r="Q8940" i="38"/>
  <c r="S8940" i="38"/>
  <c r="R8940" i="38"/>
  <c r="O8940" i="38"/>
  <c r="P8940" i="38"/>
  <c r="S8941" i="38"/>
  <c r="T8941" i="38"/>
  <c r="R8941" i="38"/>
  <c r="Q8941" i="38"/>
  <c r="M8942" i="38"/>
  <c r="O8941" i="38"/>
  <c r="P8941" i="38"/>
  <c r="N8941" i="38"/>
  <c r="N8942" i="38"/>
  <c r="T8942" i="38"/>
  <c r="S8942" i="38"/>
  <c r="Q8942" i="38"/>
  <c r="R8942" i="38"/>
  <c r="M8943" i="38"/>
  <c r="O8942" i="38"/>
  <c r="P8942" i="38"/>
  <c r="S8943" i="38"/>
  <c r="R8943" i="38"/>
  <c r="Q8943" i="38"/>
  <c r="M8944" i="38"/>
  <c r="T8943" i="38"/>
  <c r="O8943" i="38"/>
  <c r="P8943" i="38"/>
  <c r="N8943" i="38"/>
  <c r="N8944" i="38"/>
  <c r="T8944" i="38"/>
  <c r="S8944" i="38"/>
  <c r="Q8944" i="38"/>
  <c r="M8945" i="38"/>
  <c r="R8944" i="38"/>
  <c r="O8944" i="38"/>
  <c r="P8944" i="38"/>
  <c r="M8946" i="38"/>
  <c r="R8945" i="38"/>
  <c r="Q8945" i="38"/>
  <c r="T8945" i="38"/>
  <c r="S8945" i="38"/>
  <c r="O8945" i="38"/>
  <c r="P8945" i="38"/>
  <c r="N8945" i="38"/>
  <c r="T8946" i="38"/>
  <c r="S8946" i="38"/>
  <c r="Q8946" i="38"/>
  <c r="M8947" i="38"/>
  <c r="R8946" i="38"/>
  <c r="O8946" i="38"/>
  <c r="P8946" i="38"/>
  <c r="N8946" i="38"/>
  <c r="T8947" i="38"/>
  <c r="S8947" i="38"/>
  <c r="R8947" i="38"/>
  <c r="M8948" i="38"/>
  <c r="Q8947" i="38"/>
  <c r="O8947" i="38"/>
  <c r="P8947" i="38"/>
  <c r="N8947" i="38"/>
  <c r="T8948" i="38"/>
  <c r="S8948" i="38"/>
  <c r="R8948" i="38"/>
  <c r="Q8948" i="38"/>
  <c r="M8949" i="38"/>
  <c r="O8948" i="38"/>
  <c r="N8948" i="38"/>
  <c r="P8948" i="38"/>
  <c r="M8950" i="38"/>
  <c r="R8949" i="38"/>
  <c r="Q8949" i="38"/>
  <c r="T8949" i="38"/>
  <c r="S8949" i="38"/>
  <c r="O8949" i="38"/>
  <c r="P8949" i="38"/>
  <c r="N8949" i="38"/>
  <c r="S8950" i="38"/>
  <c r="M8951" i="38"/>
  <c r="Q8950" i="38"/>
  <c r="R8950" i="38"/>
  <c r="T8950" i="38"/>
  <c r="O8950" i="38"/>
  <c r="P8950" i="38"/>
  <c r="N8950" i="38"/>
  <c r="S8951" i="38"/>
  <c r="T8951" i="38"/>
  <c r="Q8951" i="38"/>
  <c r="M8952" i="38"/>
  <c r="R8951" i="38"/>
  <c r="O8951" i="38"/>
  <c r="P8951" i="38"/>
  <c r="N8951" i="38"/>
  <c r="T8952" i="38"/>
  <c r="S8952" i="38"/>
  <c r="R8952" i="38"/>
  <c r="M8953" i="38"/>
  <c r="Q8952" i="38"/>
  <c r="O8952" i="38"/>
  <c r="P8952" i="38"/>
  <c r="N8952" i="38"/>
  <c r="T8953" i="38"/>
  <c r="S8953" i="38"/>
  <c r="M8954" i="38"/>
  <c r="R8953" i="38"/>
  <c r="Q8953" i="38"/>
  <c r="O8953" i="38"/>
  <c r="P8953" i="38"/>
  <c r="N8953" i="38"/>
  <c r="M8955" i="38"/>
  <c r="Q8954" i="38"/>
  <c r="R8954" i="38"/>
  <c r="S8954" i="38"/>
  <c r="T8954" i="38"/>
  <c r="O8954" i="38"/>
  <c r="N8954" i="38"/>
  <c r="P8954" i="38"/>
  <c r="S8955" i="38"/>
  <c r="M8956" i="38"/>
  <c r="T8955" i="38"/>
  <c r="Q8955" i="38"/>
  <c r="R8955" i="38"/>
  <c r="O8955" i="38"/>
  <c r="P8955" i="38"/>
  <c r="N8955" i="38"/>
  <c r="Q8956" i="38"/>
  <c r="S8956" i="38"/>
  <c r="R8956" i="38"/>
  <c r="T8956" i="38"/>
  <c r="M8957" i="38"/>
  <c r="O8956" i="38"/>
  <c r="N8956" i="38"/>
  <c r="P8956" i="38"/>
  <c r="S8957" i="38"/>
  <c r="T8957" i="38"/>
  <c r="R8957" i="38"/>
  <c r="Q8957" i="38"/>
  <c r="M8958" i="38"/>
  <c r="O8957" i="38"/>
  <c r="P8957" i="38"/>
  <c r="N8957" i="38"/>
  <c r="S8958" i="38"/>
  <c r="R8958" i="38"/>
  <c r="T8958" i="38"/>
  <c r="M8959" i="38"/>
  <c r="Q8958" i="38"/>
  <c r="O8958" i="38"/>
  <c r="N8958" i="38"/>
  <c r="P8958" i="38"/>
  <c r="R8959" i="38"/>
  <c r="T8959" i="38"/>
  <c r="M8960" i="38"/>
  <c r="Q8959" i="38"/>
  <c r="S8959" i="38"/>
  <c r="O8959" i="38"/>
  <c r="P8959" i="38"/>
  <c r="N8959" i="38"/>
  <c r="N8960" i="38"/>
  <c r="Q8960" i="38"/>
  <c r="M8961" i="38"/>
  <c r="R8960" i="38"/>
  <c r="T8960" i="38"/>
  <c r="S8960" i="38"/>
  <c r="O8960" i="38"/>
  <c r="P8960" i="38"/>
  <c r="R8961" i="38"/>
  <c r="T8961" i="38"/>
  <c r="M8962" i="38"/>
  <c r="Q8961" i="38"/>
  <c r="S8961" i="38"/>
  <c r="O8961" i="38"/>
  <c r="P8961" i="38"/>
  <c r="N8961" i="38"/>
  <c r="N8962" i="38"/>
  <c r="T8962" i="38"/>
  <c r="R8962" i="38"/>
  <c r="S8962" i="38"/>
  <c r="Q8962" i="38"/>
  <c r="M8963" i="38"/>
  <c r="O8962" i="38"/>
  <c r="P8962" i="38"/>
  <c r="S8963" i="38"/>
  <c r="R8963" i="38"/>
  <c r="M8964" i="38"/>
  <c r="T8963" i="38"/>
  <c r="Q8963" i="38"/>
  <c r="O8963" i="38"/>
  <c r="P8963" i="38"/>
  <c r="N8963" i="38"/>
  <c r="N8964" i="38"/>
  <c r="M8965" i="38"/>
  <c r="S8964" i="38"/>
  <c r="T8964" i="38"/>
  <c r="R8964" i="38"/>
  <c r="Q8964" i="38"/>
  <c r="O8964" i="38"/>
  <c r="P8964" i="38"/>
  <c r="M8966" i="38"/>
  <c r="S8965" i="38"/>
  <c r="R8965" i="38"/>
  <c r="T8965" i="38"/>
  <c r="Q8965" i="38"/>
  <c r="O8965" i="38"/>
  <c r="P8965" i="38"/>
  <c r="N8965" i="38"/>
  <c r="N8966" i="38"/>
  <c r="S8966" i="38"/>
  <c r="T8966" i="38"/>
  <c r="M8967" i="38"/>
  <c r="Q8966" i="38"/>
  <c r="R8966" i="38"/>
  <c r="O8966" i="38"/>
  <c r="P8966" i="38"/>
  <c r="M8968" i="38"/>
  <c r="R8967" i="38"/>
  <c r="Q8967" i="38"/>
  <c r="T8967" i="38"/>
  <c r="S8967" i="38"/>
  <c r="O8967" i="38"/>
  <c r="P8967" i="38"/>
  <c r="N8967" i="38"/>
  <c r="N8968" i="38"/>
  <c r="R8968" i="38"/>
  <c r="M8969" i="38"/>
  <c r="S8968" i="38"/>
  <c r="Q8968" i="38"/>
  <c r="T8968" i="38"/>
  <c r="O8968" i="38"/>
  <c r="P8968" i="38"/>
  <c r="M8970" i="38"/>
  <c r="T8969" i="38"/>
  <c r="Q8969" i="38"/>
  <c r="S8969" i="38"/>
  <c r="R8969" i="38"/>
  <c r="O8969" i="38"/>
  <c r="P8969" i="38"/>
  <c r="N8969" i="38"/>
  <c r="S8970" i="38"/>
  <c r="Q8970" i="38"/>
  <c r="R8970" i="38"/>
  <c r="T8970" i="38"/>
  <c r="M8971" i="38"/>
  <c r="O8970" i="38"/>
  <c r="P8970" i="38"/>
  <c r="N8970" i="38"/>
  <c r="T8971" i="38"/>
  <c r="S8971" i="38"/>
  <c r="M8972" i="38"/>
  <c r="Q8971" i="38"/>
  <c r="R8971" i="38"/>
  <c r="O8971" i="38"/>
  <c r="P8971" i="38"/>
  <c r="N8971" i="38"/>
  <c r="R8972" i="38"/>
  <c r="T8972" i="38"/>
  <c r="S8972" i="38"/>
  <c r="Q8972" i="38"/>
  <c r="M8973" i="38"/>
  <c r="O8972" i="38"/>
  <c r="P8972" i="38"/>
  <c r="N8972" i="38"/>
  <c r="T8973" i="38"/>
  <c r="R8973" i="38"/>
  <c r="S8973" i="38"/>
  <c r="M8974" i="38"/>
  <c r="Q8973" i="38"/>
  <c r="O8973" i="38"/>
  <c r="P8973" i="38"/>
  <c r="N8973" i="38"/>
  <c r="T8974" i="38"/>
  <c r="Q8974" i="38"/>
  <c r="S8974" i="38"/>
  <c r="M8975" i="38"/>
  <c r="R8974" i="38"/>
  <c r="O8974" i="38"/>
  <c r="N8974" i="38"/>
  <c r="P8974" i="38"/>
  <c r="R8975" i="38"/>
  <c r="T8975" i="38"/>
  <c r="S8975" i="38"/>
  <c r="M8976" i="38"/>
  <c r="Q8975" i="38"/>
  <c r="O8975" i="38"/>
  <c r="P8975" i="38"/>
  <c r="N8975" i="38"/>
  <c r="M8977" i="38"/>
  <c r="R8976" i="38"/>
  <c r="T8976" i="38"/>
  <c r="Q8976" i="38"/>
  <c r="S8976" i="38"/>
  <c r="O8976" i="38"/>
  <c r="N8976" i="38"/>
  <c r="P8976" i="38"/>
  <c r="S8977" i="38"/>
  <c r="Q8977" i="38"/>
  <c r="R8977" i="38"/>
  <c r="M8978" i="38"/>
  <c r="T8977" i="38"/>
  <c r="O8977" i="38"/>
  <c r="N8977" i="38"/>
  <c r="P8977" i="38"/>
  <c r="T8978" i="38"/>
  <c r="M8979" i="38"/>
  <c r="Q8978" i="38"/>
  <c r="R8978" i="38"/>
  <c r="S8978" i="38"/>
  <c r="O8978" i="38"/>
  <c r="P8978" i="38"/>
  <c r="N8978" i="38"/>
  <c r="S8979" i="38"/>
  <c r="Q8979" i="38"/>
  <c r="T8979" i="38"/>
  <c r="M8980" i="38"/>
  <c r="R8979" i="38"/>
  <c r="O8979" i="38"/>
  <c r="P8979" i="38"/>
  <c r="N8979" i="38"/>
  <c r="R8980" i="38"/>
  <c r="Q8980" i="38"/>
  <c r="T8980" i="38"/>
  <c r="S8980" i="38"/>
  <c r="M8981" i="38"/>
  <c r="O8980" i="38"/>
  <c r="P8980" i="38"/>
  <c r="N8980" i="38"/>
  <c r="S8981" i="38"/>
  <c r="M8982" i="38"/>
  <c r="R8981" i="38"/>
  <c r="Q8981" i="38"/>
  <c r="T8981" i="38"/>
  <c r="O8981" i="38"/>
  <c r="P8981" i="38"/>
  <c r="N8981" i="38"/>
  <c r="Q8982" i="38"/>
  <c r="R8982" i="38"/>
  <c r="T8982" i="38"/>
  <c r="M8983" i="38"/>
  <c r="S8982" i="38"/>
  <c r="O8982" i="38"/>
  <c r="P8982" i="38"/>
  <c r="N8982" i="38"/>
  <c r="M8984" i="38"/>
  <c r="S8983" i="38"/>
  <c r="T8983" i="38"/>
  <c r="R8983" i="38"/>
  <c r="Q8983" i="38"/>
  <c r="O8983" i="38"/>
  <c r="P8983" i="38"/>
  <c r="N8983" i="38"/>
  <c r="S8984" i="38"/>
  <c r="Q8984" i="38"/>
  <c r="T8984" i="38"/>
  <c r="M8985" i="38"/>
  <c r="R8984" i="38"/>
  <c r="O8984" i="38"/>
  <c r="P8984" i="38"/>
  <c r="N8984" i="38"/>
  <c r="T8985" i="38"/>
  <c r="S8985" i="38"/>
  <c r="M8986" i="38"/>
  <c r="R8985" i="38"/>
  <c r="Q8985" i="38"/>
  <c r="O8985" i="38"/>
  <c r="N8985" i="38"/>
  <c r="P8985" i="38"/>
  <c r="M8987" i="38"/>
  <c r="T8986" i="38"/>
  <c r="Q8986" i="38"/>
  <c r="S8986" i="38"/>
  <c r="R8986" i="38"/>
  <c r="O8986" i="38"/>
  <c r="P8986" i="38"/>
  <c r="N8986" i="38"/>
  <c r="M8988" i="38"/>
  <c r="Q8987" i="38"/>
  <c r="S8987" i="38"/>
  <c r="R8987" i="38"/>
  <c r="T8987" i="38"/>
  <c r="O8987" i="38"/>
  <c r="P8987" i="38"/>
  <c r="N8987" i="38"/>
  <c r="S8988" i="38"/>
  <c r="T8988" i="38"/>
  <c r="M8989" i="38"/>
  <c r="R8988" i="38"/>
  <c r="Q8988" i="38"/>
  <c r="O8988" i="38"/>
  <c r="P8988" i="38"/>
  <c r="N8988" i="38"/>
  <c r="T8989" i="38"/>
  <c r="S8989" i="38"/>
  <c r="Q8989" i="38"/>
  <c r="R8989" i="38"/>
  <c r="M8990" i="38"/>
  <c r="O8989" i="38"/>
  <c r="N8989" i="38"/>
  <c r="P8989" i="38"/>
  <c r="T8990" i="38"/>
  <c r="M8991" i="38"/>
  <c r="Q8990" i="38"/>
  <c r="R8990" i="38"/>
  <c r="S8990" i="38"/>
  <c r="O8990" i="38"/>
  <c r="P8990" i="38"/>
  <c r="N8990" i="38"/>
  <c r="S8991" i="38"/>
  <c r="R8991" i="38"/>
  <c r="T8991" i="38"/>
  <c r="M8992" i="38"/>
  <c r="Q8991" i="38"/>
  <c r="O8991" i="38"/>
  <c r="N8991" i="38"/>
  <c r="P8991" i="38"/>
  <c r="T8992" i="38"/>
  <c r="M8993" i="38"/>
  <c r="Q8992" i="38"/>
  <c r="S8992" i="38"/>
  <c r="R8992" i="38"/>
  <c r="O8992" i="38"/>
  <c r="P8992" i="38"/>
  <c r="N8992" i="38"/>
  <c r="T8993" i="38"/>
  <c r="R8993" i="38"/>
  <c r="S8993" i="38"/>
  <c r="Q8993" i="38"/>
  <c r="M8994" i="38"/>
  <c r="O8993" i="38"/>
  <c r="N8993" i="38"/>
  <c r="P8993" i="38"/>
  <c r="T8994" i="38"/>
  <c r="R8994" i="38"/>
  <c r="S8994" i="38"/>
  <c r="M8995" i="38"/>
  <c r="Q8994" i="38"/>
  <c r="O8994" i="38"/>
  <c r="P8994" i="38"/>
  <c r="N8994" i="38"/>
  <c r="S8995" i="38"/>
  <c r="T8995" i="38"/>
  <c r="M8996" i="38"/>
  <c r="Q8995" i="38"/>
  <c r="R8995" i="38"/>
  <c r="O8995" i="38"/>
  <c r="P8995" i="38"/>
  <c r="N8995" i="38"/>
  <c r="T8996" i="38"/>
  <c r="R8996" i="38"/>
  <c r="S8996" i="38"/>
  <c r="Q8996" i="38"/>
  <c r="M8997" i="38"/>
  <c r="O8996" i="38"/>
  <c r="N8996" i="38"/>
  <c r="P8996" i="38"/>
  <c r="Q8997" i="38"/>
  <c r="S8997" i="38"/>
  <c r="M8998" i="38"/>
  <c r="T8997" i="38"/>
  <c r="R8997" i="38"/>
  <c r="O8997" i="38"/>
  <c r="P8997" i="38"/>
  <c r="N8997" i="38"/>
  <c r="Q8998" i="38"/>
  <c r="T8998" i="38"/>
  <c r="R8998" i="38"/>
  <c r="S8998" i="38"/>
  <c r="M8999" i="38"/>
  <c r="O8998" i="38"/>
  <c r="P8998" i="38"/>
  <c r="N8998" i="38"/>
  <c r="M9000" i="38"/>
  <c r="S8999" i="38"/>
  <c r="R8999" i="38"/>
  <c r="T8999" i="38"/>
  <c r="Q8999" i="38"/>
  <c r="O8999" i="38"/>
  <c r="P8999" i="38"/>
  <c r="N8999" i="38"/>
  <c r="S9000" i="38"/>
  <c r="Q9000" i="38"/>
  <c r="M9001" i="38"/>
  <c r="R9000" i="38"/>
  <c r="T9000" i="38"/>
  <c r="O9000" i="38"/>
  <c r="P9000" i="38"/>
  <c r="N9000" i="38"/>
  <c r="Q9001" i="38"/>
  <c r="S9001" i="38"/>
  <c r="M9002" i="38"/>
  <c r="R9001" i="38"/>
  <c r="T9001" i="38"/>
  <c r="O9001" i="38"/>
  <c r="P9001" i="38"/>
  <c r="N9001" i="38"/>
  <c r="T9002" i="38"/>
  <c r="Q9002" i="38"/>
  <c r="S9002" i="38"/>
  <c r="M9003" i="38"/>
  <c r="R9002" i="38"/>
  <c r="O9002" i="38"/>
  <c r="P9002" i="38"/>
  <c r="N9002" i="38"/>
  <c r="Q9003" i="38"/>
  <c r="S9003" i="38"/>
  <c r="T9003" i="38"/>
  <c r="M9004" i="38"/>
  <c r="R9003" i="38"/>
  <c r="O9003" i="38"/>
  <c r="P9003" i="38"/>
  <c r="N9003" i="38"/>
  <c r="R9004" i="38"/>
  <c r="S9004" i="38"/>
  <c r="Q9004" i="38"/>
  <c r="M9005" i="38"/>
  <c r="T9004" i="38"/>
  <c r="O9004" i="38"/>
  <c r="P9004" i="38"/>
  <c r="N9004" i="38"/>
  <c r="N9005" i="38"/>
  <c r="T9005" i="38"/>
  <c r="S9005" i="38"/>
  <c r="Q9005" i="38"/>
  <c r="R9005" i="38"/>
  <c r="M9006" i="38"/>
  <c r="N9006" i="38"/>
  <c r="O9005" i="38"/>
  <c r="P9005" i="38"/>
  <c r="S9006" i="38"/>
  <c r="T9006" i="38"/>
  <c r="M9007" i="38"/>
  <c r="Q9006" i="38"/>
  <c r="R9006" i="38"/>
  <c r="O9006" i="38"/>
  <c r="P9006" i="38"/>
  <c r="M9008" i="38"/>
  <c r="T9007" i="38"/>
  <c r="R9007" i="38"/>
  <c r="S9007" i="38"/>
  <c r="Q9007" i="38"/>
  <c r="O9007" i="38"/>
  <c r="P9007" i="38"/>
  <c r="N9007" i="38"/>
  <c r="N9008" i="38"/>
  <c r="S9008" i="38"/>
  <c r="M9009" i="38"/>
  <c r="R9008" i="38"/>
  <c r="Q9008" i="38"/>
  <c r="T9008" i="38"/>
  <c r="O9008" i="38"/>
  <c r="P9008" i="38"/>
  <c r="M9010" i="38"/>
  <c r="R9009" i="38"/>
  <c r="Q9009" i="38"/>
  <c r="T9009" i="38"/>
  <c r="S9009" i="38"/>
  <c r="O9009" i="38"/>
  <c r="P9009" i="38"/>
  <c r="N9009" i="38"/>
  <c r="N9010" i="38"/>
  <c r="R9010" i="38"/>
  <c r="S9010" i="38"/>
  <c r="T9010" i="38"/>
  <c r="M9011" i="38"/>
  <c r="Q9010" i="38"/>
  <c r="O9010" i="38"/>
  <c r="P9010" i="38"/>
  <c r="T9011" i="38"/>
  <c r="S9011" i="38"/>
  <c r="M9012" i="38"/>
  <c r="Q9011" i="38"/>
  <c r="R9011" i="38"/>
  <c r="O9011" i="38"/>
  <c r="P9011" i="38"/>
  <c r="N9011" i="38"/>
  <c r="M9013" i="38"/>
  <c r="S9012" i="38"/>
  <c r="Q9012" i="38"/>
  <c r="R9012" i="38"/>
  <c r="T9012" i="38"/>
  <c r="O9012" i="38"/>
  <c r="P9012" i="38"/>
  <c r="N9012" i="38"/>
  <c r="S9013" i="38"/>
  <c r="Q9013" i="38"/>
  <c r="T9013" i="38"/>
  <c r="M9014" i="38"/>
  <c r="R9013" i="38"/>
  <c r="O9013" i="38"/>
  <c r="P9013" i="38"/>
  <c r="N9013" i="38"/>
  <c r="M9015" i="38"/>
  <c r="R9014" i="38"/>
  <c r="Q9014" i="38"/>
  <c r="T9014" i="38"/>
  <c r="S9014" i="38"/>
  <c r="O9014" i="38"/>
  <c r="P9014" i="38"/>
  <c r="N9014" i="38"/>
  <c r="N9015" i="38"/>
  <c r="T9015" i="38"/>
  <c r="M9016" i="38"/>
  <c r="S9015" i="38"/>
  <c r="Q9015" i="38"/>
  <c r="R9015" i="38"/>
  <c r="O9015" i="38"/>
  <c r="P9015" i="38"/>
  <c r="Q9016" i="38"/>
  <c r="T9016" i="38"/>
  <c r="R9016" i="38"/>
  <c r="S9016" i="38"/>
  <c r="M9017" i="38"/>
  <c r="O9016" i="38"/>
  <c r="P9016" i="38"/>
  <c r="N9016" i="38"/>
  <c r="N9017" i="38"/>
  <c r="Q9017" i="38"/>
  <c r="R9017" i="38"/>
  <c r="S9017" i="38"/>
  <c r="T9017" i="38"/>
  <c r="M9018" i="38"/>
  <c r="O9017" i="38"/>
  <c r="P9017" i="38"/>
  <c r="T9018" i="38"/>
  <c r="R9018" i="38"/>
  <c r="M9019" i="38"/>
  <c r="Q9018" i="38"/>
  <c r="S9018" i="38"/>
  <c r="O9018" i="38"/>
  <c r="P9018" i="38"/>
  <c r="N9018" i="38"/>
  <c r="R9019" i="38"/>
  <c r="T9019" i="38"/>
  <c r="Q9019" i="38"/>
  <c r="S9019" i="38"/>
  <c r="M9020" i="38"/>
  <c r="O9019" i="38"/>
  <c r="P9019" i="38"/>
  <c r="N9019" i="38"/>
  <c r="R9020" i="38"/>
  <c r="M9021" i="38"/>
  <c r="Q9020" i="38"/>
  <c r="T9020" i="38"/>
  <c r="S9020" i="38"/>
  <c r="O9020" i="38"/>
  <c r="P9020" i="38"/>
  <c r="N9020" i="38"/>
  <c r="M9022" i="38"/>
  <c r="Q9021" i="38"/>
  <c r="R9021" i="38"/>
  <c r="T9021" i="38"/>
  <c r="S9021" i="38"/>
  <c r="O9021" i="38"/>
  <c r="N9021" i="38"/>
  <c r="P9021" i="38"/>
  <c r="T9022" i="38"/>
  <c r="S9022" i="38"/>
  <c r="M9023" i="38"/>
  <c r="Q9022" i="38"/>
  <c r="R9022" i="38"/>
  <c r="O9022" i="38"/>
  <c r="P9022" i="38"/>
  <c r="N9022" i="38"/>
  <c r="T9023" i="38"/>
  <c r="R9023" i="38"/>
  <c r="S9023" i="38"/>
  <c r="M9024" i="38"/>
  <c r="Q9023" i="38"/>
  <c r="O9023" i="38"/>
  <c r="N9023" i="38"/>
  <c r="P9023" i="38"/>
  <c r="S9024" i="38"/>
  <c r="R9024" i="38"/>
  <c r="Q9024" i="38"/>
  <c r="T9024" i="38"/>
  <c r="M9025" i="38"/>
  <c r="O9024" i="38"/>
  <c r="P9024" i="38"/>
  <c r="N9024" i="38"/>
  <c r="R9025" i="38"/>
  <c r="S9025" i="38"/>
  <c r="T9025" i="38"/>
  <c r="M9026" i="38"/>
  <c r="Q9025" i="38"/>
  <c r="O9025" i="38"/>
  <c r="N9025" i="38"/>
  <c r="P9025" i="38"/>
  <c r="M9027" i="38"/>
  <c r="R9026" i="38"/>
  <c r="T9026" i="38"/>
  <c r="S9026" i="38"/>
  <c r="Q9026" i="38"/>
  <c r="O9026" i="38"/>
  <c r="P9026" i="38"/>
  <c r="N9026" i="38"/>
  <c r="R9027" i="38"/>
  <c r="T9027" i="38"/>
  <c r="S9027" i="38"/>
  <c r="Q9027" i="38"/>
  <c r="M9028" i="38"/>
  <c r="O9027" i="38"/>
  <c r="N9027" i="38"/>
  <c r="S9028" i="38"/>
  <c r="M9029" i="38"/>
  <c r="R9028" i="38"/>
  <c r="T9028" i="38"/>
  <c r="Q9028" i="38"/>
  <c r="O9028" i="38"/>
  <c r="P9028" i="38"/>
  <c r="N9028" i="38"/>
  <c r="P9027" i="38"/>
  <c r="M9030" i="38"/>
  <c r="Q9029" i="38"/>
  <c r="R9029" i="38"/>
  <c r="T9029" i="38"/>
  <c r="S9029" i="38"/>
  <c r="O9029" i="38"/>
  <c r="P9029" i="38"/>
  <c r="N9029" i="38"/>
  <c r="S9030" i="38"/>
  <c r="T9030" i="38"/>
  <c r="Q9030" i="38"/>
  <c r="M9031" i="38"/>
  <c r="R9030" i="38"/>
  <c r="O9030" i="38"/>
  <c r="P9030" i="38"/>
  <c r="N9030" i="38"/>
  <c r="Q9031" i="38"/>
  <c r="M9032" i="38"/>
  <c r="T9031" i="38"/>
  <c r="S9031" i="38"/>
  <c r="R9031" i="38"/>
  <c r="O9031" i="38"/>
  <c r="P9031" i="38"/>
  <c r="N9031" i="38"/>
  <c r="S9032" i="38"/>
  <c r="M9033" i="38"/>
  <c r="R9032" i="38"/>
  <c r="Q9032" i="38"/>
  <c r="T9032" i="38"/>
  <c r="O9032" i="38"/>
  <c r="N9032" i="38"/>
  <c r="P9032" i="38"/>
  <c r="T9033" i="38"/>
  <c r="M9034" i="38"/>
  <c r="Q9033" i="38"/>
  <c r="R9033" i="38"/>
  <c r="S9033" i="38"/>
  <c r="O9033" i="38"/>
  <c r="P9033" i="38"/>
  <c r="N9033" i="38"/>
  <c r="Q9034" i="38"/>
  <c r="T9034" i="38"/>
  <c r="S9034" i="38"/>
  <c r="R9034" i="38"/>
  <c r="M9035" i="38"/>
  <c r="O9034" i="38"/>
  <c r="P9034" i="38"/>
  <c r="N9034" i="38"/>
  <c r="R9035" i="38"/>
  <c r="S9035" i="38"/>
  <c r="T9035" i="38"/>
  <c r="M9036" i="38"/>
  <c r="Q9035" i="38"/>
  <c r="O9035" i="38"/>
  <c r="P9035" i="38"/>
  <c r="N9035" i="38"/>
  <c r="T9036" i="38"/>
  <c r="S9036" i="38"/>
  <c r="M9037" i="38"/>
  <c r="R9036" i="38"/>
  <c r="Q9036" i="38"/>
  <c r="O9036" i="38"/>
  <c r="N9036" i="38"/>
  <c r="P9036" i="38"/>
  <c r="Q9037" i="38"/>
  <c r="T9037" i="38"/>
  <c r="R9037" i="38"/>
  <c r="S9037" i="38"/>
  <c r="M9038" i="38"/>
  <c r="O9037" i="38"/>
  <c r="P9037" i="38"/>
  <c r="N9037" i="38"/>
  <c r="M9039" i="38"/>
  <c r="T9038" i="38"/>
  <c r="Q9038" i="38"/>
  <c r="R9038" i="38"/>
  <c r="S9038" i="38"/>
  <c r="O9038" i="38"/>
  <c r="N9038" i="38"/>
  <c r="P9038" i="38"/>
  <c r="Q9039" i="38"/>
  <c r="M9040" i="38"/>
  <c r="R9039" i="38"/>
  <c r="T9039" i="38"/>
  <c r="S9039" i="38"/>
  <c r="O9039" i="38"/>
  <c r="P9039" i="38"/>
  <c r="N9039" i="38"/>
  <c r="M9041" i="38"/>
  <c r="S9040" i="38"/>
  <c r="R9040" i="38"/>
  <c r="Q9040" i="38"/>
  <c r="T9040" i="38"/>
  <c r="O9040" i="38"/>
  <c r="N9040" i="38"/>
  <c r="P9040" i="38"/>
  <c r="R9041" i="38"/>
  <c r="S9041" i="38"/>
  <c r="M9042" i="38"/>
  <c r="T9041" i="38"/>
  <c r="Q9041" i="38"/>
  <c r="O9041" i="38"/>
  <c r="P9041" i="38"/>
  <c r="N9041" i="38"/>
  <c r="M9043" i="38"/>
  <c r="Q9042" i="38"/>
  <c r="R9042" i="38"/>
  <c r="T9042" i="38"/>
  <c r="S9042" i="38"/>
  <c r="O9042" i="38"/>
  <c r="P9042" i="38"/>
  <c r="N9042" i="38"/>
  <c r="S9043" i="38"/>
  <c r="R9043" i="38"/>
  <c r="T9043" i="38"/>
  <c r="Q9043" i="38"/>
  <c r="M9044" i="38"/>
  <c r="O9043" i="38"/>
  <c r="P9043" i="38"/>
  <c r="N9043" i="38"/>
  <c r="T9044" i="38"/>
  <c r="M9045" i="38"/>
  <c r="Q9044" i="38"/>
  <c r="S9044" i="38"/>
  <c r="R9044" i="38"/>
  <c r="O9044" i="38"/>
  <c r="P9044" i="38"/>
  <c r="N9044" i="38"/>
  <c r="Q9045" i="38"/>
  <c r="T9045" i="38"/>
  <c r="R9045" i="38"/>
  <c r="M9046" i="38"/>
  <c r="S9045" i="38"/>
  <c r="O9045" i="38"/>
  <c r="N9045" i="38"/>
  <c r="P9045" i="38"/>
  <c r="M9047" i="38"/>
  <c r="T9046" i="38"/>
  <c r="S9046" i="38"/>
  <c r="Q9046" i="38"/>
  <c r="R9046" i="38"/>
  <c r="O9046" i="38"/>
  <c r="N9046" i="38"/>
  <c r="P9046" i="38"/>
  <c r="M9048" i="38"/>
  <c r="S9047" i="38"/>
  <c r="Q9047" i="38"/>
  <c r="T9047" i="38"/>
  <c r="R9047" i="38"/>
  <c r="O9047" i="38"/>
  <c r="P9047" i="38"/>
  <c r="N9047" i="38"/>
  <c r="T9048" i="38"/>
  <c r="M9049" i="38"/>
  <c r="Q9048" i="38"/>
  <c r="S9048" i="38"/>
  <c r="R9048" i="38"/>
  <c r="O9048" i="38"/>
  <c r="P9048" i="38"/>
  <c r="N9048" i="38"/>
  <c r="T9049" i="38"/>
  <c r="S9049" i="38"/>
  <c r="Q9049" i="38"/>
  <c r="R9049" i="38"/>
  <c r="M9050" i="38"/>
  <c r="O9049" i="38"/>
  <c r="P9049" i="38"/>
  <c r="N9049" i="38"/>
  <c r="Q9050" i="38"/>
  <c r="T9050" i="38"/>
  <c r="S9050" i="38"/>
  <c r="M9051" i="38"/>
  <c r="R9050" i="38"/>
  <c r="O9050" i="38"/>
  <c r="P9050" i="38"/>
  <c r="N9050" i="38"/>
  <c r="S9051" i="38"/>
  <c r="R9051" i="38"/>
  <c r="T9051" i="38"/>
  <c r="M9052" i="38"/>
  <c r="Q9051" i="38"/>
  <c r="O9051" i="38"/>
  <c r="P9051" i="38"/>
  <c r="N9051" i="38"/>
  <c r="M9053" i="38"/>
  <c r="T9052" i="38"/>
  <c r="Q9052" i="38"/>
  <c r="S9052" i="38"/>
  <c r="R9052" i="38"/>
  <c r="O9052" i="38"/>
  <c r="P9052" i="38"/>
  <c r="N9052" i="38"/>
  <c r="N9053" i="38"/>
  <c r="S9053" i="38"/>
  <c r="M9054" i="38"/>
  <c r="T9053" i="38"/>
  <c r="Q9053" i="38"/>
  <c r="R9053" i="38"/>
  <c r="O9053" i="38"/>
  <c r="P9053" i="38"/>
  <c r="T9054" i="38"/>
  <c r="Q9054" i="38"/>
  <c r="R9054" i="38"/>
  <c r="S9054" i="38"/>
  <c r="M9055" i="38"/>
  <c r="O9054" i="38"/>
  <c r="P9054" i="38"/>
  <c r="N9054" i="38"/>
  <c r="R9055" i="38"/>
  <c r="M9056" i="38"/>
  <c r="Q9055" i="38"/>
  <c r="S9055" i="38"/>
  <c r="T9055" i="38"/>
  <c r="O9055" i="38"/>
  <c r="P9055" i="38"/>
  <c r="N9055" i="38"/>
  <c r="Q9056" i="38"/>
  <c r="R9056" i="38"/>
  <c r="S9056" i="38"/>
  <c r="T9056" i="38"/>
  <c r="M9057" i="38"/>
  <c r="O9056" i="38"/>
  <c r="P9056" i="38"/>
  <c r="N9056" i="38"/>
  <c r="T9057" i="38"/>
  <c r="Q9057" i="38"/>
  <c r="R9057" i="38"/>
  <c r="M9058" i="38"/>
  <c r="S9057" i="38"/>
  <c r="O9057" i="38"/>
  <c r="P9057" i="38"/>
  <c r="N9057" i="38"/>
  <c r="N9058" i="38"/>
  <c r="M9059" i="38"/>
  <c r="R9058" i="38"/>
  <c r="Q9058" i="38"/>
  <c r="T9058" i="38"/>
  <c r="S9058" i="38"/>
  <c r="O9058" i="38"/>
  <c r="P9058" i="38"/>
  <c r="T9059" i="38"/>
  <c r="S9059" i="38"/>
  <c r="M9060" i="38"/>
  <c r="Q9059" i="38"/>
  <c r="R9059" i="38"/>
  <c r="O9059" i="38"/>
  <c r="P9059" i="38"/>
  <c r="N9059" i="38"/>
  <c r="S9060" i="38"/>
  <c r="Q9060" i="38"/>
  <c r="M9061" i="38"/>
  <c r="T9060" i="38"/>
  <c r="R9060" i="38"/>
  <c r="O9060" i="38"/>
  <c r="P9060" i="38"/>
  <c r="N9060" i="38"/>
  <c r="N9061" i="38"/>
  <c r="T9061" i="38"/>
  <c r="S9061" i="38"/>
  <c r="M9062" i="38"/>
  <c r="R9061" i="38"/>
  <c r="Q9061" i="38"/>
  <c r="O9061" i="38"/>
  <c r="P9061" i="38"/>
  <c r="R9062" i="38"/>
  <c r="S9062" i="38"/>
  <c r="Q9062" i="38"/>
  <c r="T9062" i="38"/>
  <c r="M9063" i="38"/>
  <c r="O9062" i="38"/>
  <c r="P9062" i="38"/>
  <c r="N9062" i="38"/>
  <c r="N9063" i="38"/>
  <c r="M9064" i="38"/>
  <c r="T9063" i="38"/>
  <c r="R9063" i="38"/>
  <c r="S9063" i="38"/>
  <c r="Q9063" i="38"/>
  <c r="O9063" i="38"/>
  <c r="P9063" i="38"/>
  <c r="Q9064" i="38"/>
  <c r="R9064" i="38"/>
  <c r="M9065" i="38"/>
  <c r="T9064" i="38"/>
  <c r="S9064" i="38"/>
  <c r="O9064" i="38"/>
  <c r="N9064" i="38"/>
  <c r="P9064" i="38"/>
  <c r="N9065" i="38"/>
  <c r="Q9065" i="38"/>
  <c r="R9065" i="38"/>
  <c r="M9066" i="38"/>
  <c r="T9065" i="38"/>
  <c r="S9065" i="38"/>
  <c r="O9065" i="38"/>
  <c r="P9065" i="38"/>
  <c r="M9067" i="38"/>
  <c r="S9066" i="38"/>
  <c r="T9066" i="38"/>
  <c r="Q9066" i="38"/>
  <c r="R9066" i="38"/>
  <c r="O9066" i="38"/>
  <c r="P9066" i="38"/>
  <c r="N9066" i="38"/>
  <c r="S9067" i="38"/>
  <c r="Q9067" i="38"/>
  <c r="R9067" i="38"/>
  <c r="M9068" i="38"/>
  <c r="T9067" i="38"/>
  <c r="O9067" i="38"/>
  <c r="N9067" i="38"/>
  <c r="P9067" i="38"/>
  <c r="Q9068" i="38"/>
  <c r="M9069" i="38"/>
  <c r="S9068" i="38"/>
  <c r="T9068" i="38"/>
  <c r="R9068" i="38"/>
  <c r="O9068" i="38"/>
  <c r="P9068" i="38"/>
  <c r="N9068" i="38"/>
  <c r="R9069" i="38"/>
  <c r="T9069" i="38"/>
  <c r="M9070" i="38"/>
  <c r="Q9069" i="38"/>
  <c r="S9069" i="38"/>
  <c r="O9069" i="38"/>
  <c r="P9069" i="38"/>
  <c r="N9069" i="38"/>
  <c r="T9070" i="38"/>
  <c r="Q9070" i="38"/>
  <c r="R9070" i="38"/>
  <c r="M9071" i="38"/>
  <c r="S9070" i="38"/>
  <c r="O9070" i="38"/>
  <c r="P9070" i="38"/>
  <c r="N9070" i="38"/>
  <c r="R9071" i="38"/>
  <c r="T9071" i="38"/>
  <c r="M9072" i="38"/>
  <c r="S9071" i="38"/>
  <c r="Q9071" i="38"/>
  <c r="O9071" i="38"/>
  <c r="P9071" i="38"/>
  <c r="N9071" i="38"/>
  <c r="S9072" i="38"/>
  <c r="T9072" i="38"/>
  <c r="R9072" i="38"/>
  <c r="M9073" i="38"/>
  <c r="Q9072" i="38"/>
  <c r="O9072" i="38"/>
  <c r="P9072" i="38"/>
  <c r="N9072" i="38"/>
  <c r="R9073" i="38"/>
  <c r="T9073" i="38"/>
  <c r="S9073" i="38"/>
  <c r="Q9073" i="38"/>
  <c r="M9074" i="38"/>
  <c r="O9073" i="38"/>
  <c r="P9073" i="38"/>
  <c r="N9073" i="38"/>
  <c r="S9074" i="38"/>
  <c r="M9075" i="38"/>
  <c r="R9074" i="38"/>
  <c r="T9074" i="38"/>
  <c r="Q9074" i="38"/>
  <c r="O9074" i="38"/>
  <c r="P9074" i="38"/>
  <c r="N9074" i="38"/>
  <c r="N9075" i="38"/>
  <c r="M9076" i="38"/>
  <c r="Q9075" i="38"/>
  <c r="T9075" i="38"/>
  <c r="S9075" i="38"/>
  <c r="R9075" i="38"/>
  <c r="O9075" i="38"/>
  <c r="P9075" i="38"/>
  <c r="Q9076" i="38"/>
  <c r="S9076" i="38"/>
  <c r="M9077" i="38"/>
  <c r="R9076" i="38"/>
  <c r="T9076" i="38"/>
  <c r="O9076" i="38"/>
  <c r="P9076" i="38"/>
  <c r="N9076" i="38"/>
  <c r="N9077" i="38"/>
  <c r="S9077" i="38"/>
  <c r="Q9077" i="38"/>
  <c r="R9077" i="38"/>
  <c r="M9078" i="38"/>
  <c r="T9077" i="38"/>
  <c r="O9077" i="38"/>
  <c r="P9077" i="38"/>
  <c r="S9078" i="38"/>
  <c r="M9079" i="38"/>
  <c r="R9078" i="38"/>
  <c r="Q9078" i="38"/>
  <c r="T9078" i="38"/>
  <c r="O9078" i="38"/>
  <c r="P9078" i="38"/>
  <c r="N9078" i="38"/>
  <c r="N9079" i="38"/>
  <c r="R9079" i="38"/>
  <c r="Q9079" i="38"/>
  <c r="T9079" i="38"/>
  <c r="M9080" i="38"/>
  <c r="S9079" i="38"/>
  <c r="O9079" i="38"/>
  <c r="P9079" i="38"/>
  <c r="T9080" i="38"/>
  <c r="R9080" i="38"/>
  <c r="Q9080" i="38"/>
  <c r="M9081" i="38"/>
  <c r="S9080" i="38"/>
  <c r="O9080" i="38"/>
  <c r="P9080" i="38"/>
  <c r="N9080" i="38"/>
  <c r="N9081" i="38"/>
  <c r="R9081" i="38"/>
  <c r="Q9081" i="38"/>
  <c r="S9081" i="38"/>
  <c r="M9082" i="38"/>
  <c r="T9081" i="38"/>
  <c r="O9081" i="38"/>
  <c r="P9081" i="38"/>
  <c r="M9083" i="38"/>
  <c r="T9082" i="38"/>
  <c r="S9082" i="38"/>
  <c r="R9082" i="38"/>
  <c r="Q9082" i="38"/>
  <c r="O9082" i="38"/>
  <c r="P9082" i="38"/>
  <c r="N9082" i="38"/>
  <c r="T9083" i="38"/>
  <c r="M9084" i="38"/>
  <c r="R9083" i="38"/>
  <c r="S9083" i="38"/>
  <c r="Q9083" i="38"/>
  <c r="O9083" i="38"/>
  <c r="P9083" i="38"/>
  <c r="N9083" i="38"/>
  <c r="N9084" i="38"/>
  <c r="Q9084" i="38"/>
  <c r="T9084" i="38"/>
  <c r="M9085" i="38"/>
  <c r="N9085" i="38"/>
  <c r="S9084" i="38"/>
  <c r="R9084" i="38"/>
  <c r="O9084" i="38"/>
  <c r="P9084" i="38"/>
  <c r="S9085" i="38"/>
  <c r="M9086" i="38"/>
  <c r="T9085" i="38"/>
  <c r="Q9085" i="38"/>
  <c r="R9085" i="38"/>
  <c r="O9085" i="38"/>
  <c r="P9085" i="38"/>
  <c r="S9086" i="38"/>
  <c r="Q9086" i="38"/>
  <c r="R9086" i="38"/>
  <c r="M9087" i="38"/>
  <c r="T9086" i="38"/>
  <c r="O9086" i="38"/>
  <c r="P9086" i="38"/>
  <c r="N9086" i="38"/>
  <c r="N9087" i="38"/>
  <c r="R9087" i="38"/>
  <c r="S9087" i="38"/>
  <c r="Q9087" i="38"/>
  <c r="T9087" i="38"/>
  <c r="M9088" i="38"/>
  <c r="O9087" i="38"/>
  <c r="P9087" i="38"/>
  <c r="Q9088" i="38"/>
  <c r="R9088" i="38"/>
  <c r="S9088" i="38"/>
  <c r="T9088" i="38"/>
  <c r="M9089" i="38"/>
  <c r="O9088" i="38"/>
  <c r="P9088" i="38"/>
  <c r="N9088" i="38"/>
  <c r="M9090" i="38"/>
  <c r="Q9089" i="38"/>
  <c r="T9089" i="38"/>
  <c r="S9089" i="38"/>
  <c r="R9089" i="38"/>
  <c r="O9089" i="38"/>
  <c r="P9089" i="38"/>
  <c r="N9089" i="38"/>
  <c r="S9090" i="38"/>
  <c r="T9090" i="38"/>
  <c r="M9091" i="38"/>
  <c r="Q9090" i="38"/>
  <c r="R9090" i="38"/>
  <c r="O9090" i="38"/>
  <c r="P9090" i="38"/>
  <c r="N9090" i="38"/>
  <c r="T9091" i="38"/>
  <c r="S9091" i="38"/>
  <c r="R9091" i="38"/>
  <c r="M9092" i="38"/>
  <c r="Q9091" i="38"/>
  <c r="O9091" i="38"/>
  <c r="P9091" i="38"/>
  <c r="N9091" i="38"/>
  <c r="M9093" i="38"/>
  <c r="R9092" i="38"/>
  <c r="T9092" i="38"/>
  <c r="Q9092" i="38"/>
  <c r="S9092" i="38"/>
  <c r="O9092" i="38"/>
  <c r="P9092" i="38"/>
  <c r="N9092" i="38"/>
  <c r="Q9093" i="38"/>
  <c r="R9093" i="38"/>
  <c r="S9093" i="38"/>
  <c r="M9094" i="38"/>
  <c r="T9093" i="38"/>
  <c r="O9093" i="38"/>
  <c r="N9093" i="38"/>
  <c r="P9093" i="38"/>
  <c r="M9095" i="38"/>
  <c r="S9094" i="38"/>
  <c r="R9094" i="38"/>
  <c r="T9094" i="38"/>
  <c r="Q9094" i="38"/>
  <c r="O9094" i="38"/>
  <c r="P9094" i="38"/>
  <c r="N9094" i="38"/>
  <c r="M9096" i="38"/>
  <c r="T9095" i="38"/>
  <c r="Q9095" i="38"/>
  <c r="R9095" i="38"/>
  <c r="S9095" i="38"/>
  <c r="O9095" i="38"/>
  <c r="N9095" i="38"/>
  <c r="P9095" i="38"/>
  <c r="M9097" i="38"/>
  <c r="Q9096" i="38"/>
  <c r="T9096" i="38"/>
  <c r="S9096" i="38"/>
  <c r="R9096" i="38"/>
  <c r="O9096" i="38"/>
  <c r="P9096" i="38"/>
  <c r="N9096" i="38"/>
  <c r="M9098" i="38"/>
  <c r="Q9097" i="38"/>
  <c r="R9097" i="38"/>
  <c r="S9097" i="38"/>
  <c r="T9097" i="38"/>
  <c r="O9097" i="38"/>
  <c r="N9097" i="38"/>
  <c r="P9097" i="38"/>
  <c r="R9098" i="38"/>
  <c r="S9098" i="38"/>
  <c r="Q9098" i="38"/>
  <c r="T9098" i="38"/>
  <c r="M9099" i="38"/>
  <c r="O9098" i="38"/>
  <c r="P9098" i="38"/>
  <c r="N9098" i="38"/>
  <c r="R9099" i="38"/>
  <c r="T9099" i="38"/>
  <c r="M9100" i="38"/>
  <c r="Q9099" i="38"/>
  <c r="S9099" i="38"/>
  <c r="O9099" i="38"/>
  <c r="P9099" i="38"/>
  <c r="N9099" i="38"/>
  <c r="N9100" i="38"/>
  <c r="M9101" i="38"/>
  <c r="R9100" i="38"/>
  <c r="S9100" i="38"/>
  <c r="Q9100" i="38"/>
  <c r="T9100" i="38"/>
  <c r="O9100" i="38"/>
  <c r="P9100" i="38"/>
  <c r="Q9101" i="38"/>
  <c r="M9102" i="38"/>
  <c r="R9101" i="38"/>
  <c r="T9101" i="38"/>
  <c r="S9101" i="38"/>
  <c r="O9101" i="38"/>
  <c r="P9101" i="38"/>
  <c r="N9101" i="38"/>
  <c r="N9102" i="38"/>
  <c r="T9102" i="38"/>
  <c r="M9103" i="38"/>
  <c r="R9102" i="38"/>
  <c r="S9102" i="38"/>
  <c r="Q9102" i="38"/>
  <c r="O9102" i="38"/>
  <c r="P9102" i="38"/>
  <c r="N9103" i="38"/>
  <c r="M9104" i="38"/>
  <c r="N9104" i="38"/>
  <c r="R9103" i="38"/>
  <c r="T9103" i="38"/>
  <c r="Q9103" i="38"/>
  <c r="S9103" i="38"/>
  <c r="O9103" i="38"/>
  <c r="P9103" i="38"/>
  <c r="T9104" i="38"/>
  <c r="M9105" i="38"/>
  <c r="S9104" i="38"/>
  <c r="R9104" i="38"/>
  <c r="Q9104" i="38"/>
  <c r="O9104" i="38"/>
  <c r="P9104" i="38"/>
  <c r="T9105" i="38"/>
  <c r="R9105" i="38"/>
  <c r="S9105" i="38"/>
  <c r="Q9105" i="38"/>
  <c r="M9106" i="38"/>
  <c r="O9105" i="38"/>
  <c r="P9105" i="38"/>
  <c r="N9105" i="38"/>
  <c r="N9106" i="38"/>
  <c r="S9106" i="38"/>
  <c r="Q9106" i="38"/>
  <c r="M9107" i="38"/>
  <c r="T9106" i="38"/>
  <c r="R9106" i="38"/>
  <c r="O9106" i="38"/>
  <c r="P9106" i="38"/>
  <c r="Q9107" i="38"/>
  <c r="R9107" i="38"/>
  <c r="T9107" i="38"/>
  <c r="S9107" i="38"/>
  <c r="M9108" i="38"/>
  <c r="O9107" i="38"/>
  <c r="P9107" i="38"/>
  <c r="N9107" i="38"/>
  <c r="N9108" i="38"/>
  <c r="R9108" i="38"/>
  <c r="Q9108" i="38"/>
  <c r="T9108" i="38"/>
  <c r="S9108" i="38"/>
  <c r="M9109" i="38"/>
  <c r="O9108" i="38"/>
  <c r="P9108" i="38"/>
  <c r="M9110" i="38"/>
  <c r="R9109" i="38"/>
  <c r="Q9109" i="38"/>
  <c r="S9109" i="38"/>
  <c r="T9109" i="38"/>
  <c r="O9109" i="38"/>
  <c r="P9109" i="38"/>
  <c r="N9109" i="38"/>
  <c r="M9111" i="38"/>
  <c r="Q9110" i="38"/>
  <c r="T9110" i="38"/>
  <c r="R9110" i="38"/>
  <c r="S9110" i="38"/>
  <c r="O9110" i="38"/>
  <c r="N9110" i="38"/>
  <c r="P9110" i="38"/>
  <c r="T9111" i="38"/>
  <c r="S9111" i="38"/>
  <c r="M9112" i="38"/>
  <c r="R9111" i="38"/>
  <c r="Q9111" i="38"/>
  <c r="O9111" i="38"/>
  <c r="P9111" i="38"/>
  <c r="N9111" i="38"/>
  <c r="Q9112" i="38"/>
  <c r="S9112" i="38"/>
  <c r="M9113" i="38"/>
  <c r="R9112" i="38"/>
  <c r="T9112" i="38"/>
  <c r="O9112" i="38"/>
  <c r="N9112" i="38"/>
  <c r="P9112" i="38"/>
  <c r="S9113" i="38"/>
  <c r="R9113" i="38"/>
  <c r="Q9113" i="38"/>
  <c r="M9114" i="38"/>
  <c r="T9113" i="38"/>
  <c r="O9113" i="38"/>
  <c r="P9113" i="38"/>
  <c r="N9113" i="38"/>
  <c r="R9114" i="38"/>
  <c r="M9115" i="38"/>
  <c r="Q9114" i="38"/>
  <c r="T9114" i="38"/>
  <c r="S9114" i="38"/>
  <c r="O9114" i="38"/>
  <c r="N9114" i="38"/>
  <c r="P9114" i="38"/>
  <c r="M9116" i="38"/>
  <c r="T9115" i="38"/>
  <c r="S9115" i="38"/>
  <c r="R9115" i="38"/>
  <c r="Q9115" i="38"/>
  <c r="O9115" i="38"/>
  <c r="N9115" i="38"/>
  <c r="P9115" i="38"/>
  <c r="R9116" i="38"/>
  <c r="T9116" i="38"/>
  <c r="Q9116" i="38"/>
  <c r="M9117" i="38"/>
  <c r="S9116" i="38"/>
  <c r="O9116" i="38"/>
  <c r="P9116" i="38"/>
  <c r="N9116" i="38"/>
  <c r="S9117" i="38"/>
  <c r="Q9117" i="38"/>
  <c r="T9117" i="38"/>
  <c r="M9118" i="38"/>
  <c r="R9117" i="38"/>
  <c r="O9117" i="38"/>
  <c r="P9117" i="38"/>
  <c r="N9117" i="38"/>
  <c r="T9118" i="38"/>
  <c r="M9119" i="38"/>
  <c r="S9118" i="38"/>
  <c r="Q9118" i="38"/>
  <c r="R9118" i="38"/>
  <c r="O9118" i="38"/>
  <c r="P9118" i="38"/>
  <c r="N9118" i="38"/>
  <c r="M9120" i="38"/>
  <c r="R9119" i="38"/>
  <c r="S9119" i="38"/>
  <c r="Q9119" i="38"/>
  <c r="T9119" i="38"/>
  <c r="O9119" i="38"/>
  <c r="P9119" i="38"/>
  <c r="N9119" i="38"/>
  <c r="M9121" i="38"/>
  <c r="S9120" i="38"/>
  <c r="R9120" i="38"/>
  <c r="Q9120" i="38"/>
  <c r="T9120" i="38"/>
  <c r="O9120" i="38"/>
  <c r="P9120" i="38"/>
  <c r="N9120" i="38"/>
  <c r="Q9121" i="38"/>
  <c r="R9121" i="38"/>
  <c r="T9121" i="38"/>
  <c r="S9121" i="38"/>
  <c r="M9122" i="38"/>
  <c r="O9121" i="38"/>
  <c r="P9121" i="38"/>
  <c r="N9121" i="38"/>
  <c r="R9122" i="38"/>
  <c r="M9123" i="38"/>
  <c r="Q9122" i="38"/>
  <c r="S9122" i="38"/>
  <c r="T9122" i="38"/>
  <c r="O9122" i="38"/>
  <c r="P9122" i="38"/>
  <c r="N9122" i="38"/>
  <c r="Q9123" i="38"/>
  <c r="M9124" i="38"/>
  <c r="R9123" i="38"/>
  <c r="S9123" i="38"/>
  <c r="T9123" i="38"/>
  <c r="O9123" i="38"/>
  <c r="N9123" i="38"/>
  <c r="P9123" i="38"/>
  <c r="T9124" i="38"/>
  <c r="M9125" i="38"/>
  <c r="Q9124" i="38"/>
  <c r="S9124" i="38"/>
  <c r="R9124" i="38"/>
  <c r="O9124" i="38"/>
  <c r="N9124" i="38"/>
  <c r="S9125" i="38"/>
  <c r="M9126" i="38"/>
  <c r="R9125" i="38"/>
  <c r="Q9125" i="38"/>
  <c r="T9125" i="38"/>
  <c r="O9125" i="38"/>
  <c r="P9125" i="38"/>
  <c r="N9125" i="38"/>
  <c r="P9124" i="38"/>
  <c r="S9126" i="38"/>
  <c r="Q9126" i="38"/>
  <c r="M9127" i="38"/>
  <c r="R9126" i="38"/>
  <c r="T9126" i="38"/>
  <c r="O9126" i="38"/>
  <c r="P9126" i="38"/>
  <c r="N9126" i="38"/>
  <c r="M9128" i="38"/>
  <c r="Q9127" i="38"/>
  <c r="S9127" i="38"/>
  <c r="T9127" i="38"/>
  <c r="R9127" i="38"/>
  <c r="O9127" i="38"/>
  <c r="P9127" i="38"/>
  <c r="N9127" i="38"/>
  <c r="M9129" i="38"/>
  <c r="Q9128" i="38"/>
  <c r="S9128" i="38"/>
  <c r="R9128" i="38"/>
  <c r="T9128" i="38"/>
  <c r="O9128" i="38"/>
  <c r="P9128" i="38"/>
  <c r="N9128" i="38"/>
  <c r="N9129" i="38"/>
  <c r="M9130" i="38"/>
  <c r="Q9129" i="38"/>
  <c r="S9129" i="38"/>
  <c r="T9129" i="38"/>
  <c r="R9129" i="38"/>
  <c r="O9129" i="38"/>
  <c r="P9129" i="38"/>
  <c r="M9131" i="38"/>
  <c r="Q9130" i="38"/>
  <c r="S9130" i="38"/>
  <c r="R9130" i="38"/>
  <c r="T9130" i="38"/>
  <c r="O9130" i="38"/>
  <c r="P9130" i="38"/>
  <c r="N9130" i="38"/>
  <c r="N9131" i="38"/>
  <c r="S9131" i="38"/>
  <c r="R9131" i="38"/>
  <c r="M9132" i="38"/>
  <c r="T9131" i="38"/>
  <c r="Q9131" i="38"/>
  <c r="O9131" i="38"/>
  <c r="P9131" i="38"/>
  <c r="S9132" i="38"/>
  <c r="T9132" i="38"/>
  <c r="M9133" i="38"/>
  <c r="Q9132" i="38"/>
  <c r="R9132" i="38"/>
  <c r="O9132" i="38"/>
  <c r="P9132" i="38"/>
  <c r="N9132" i="38"/>
  <c r="M9134" i="38"/>
  <c r="S9133" i="38"/>
  <c r="Q9133" i="38"/>
  <c r="R9133" i="38"/>
  <c r="T9133" i="38"/>
  <c r="O9133" i="38"/>
  <c r="P9133" i="38"/>
  <c r="N9133" i="38"/>
  <c r="R9134" i="38"/>
  <c r="S9134" i="38"/>
  <c r="T9134" i="38"/>
  <c r="M9135" i="38"/>
  <c r="Q9134" i="38"/>
  <c r="O9134" i="38"/>
  <c r="P9134" i="38"/>
  <c r="N9134" i="38"/>
  <c r="N9135" i="38"/>
  <c r="Q9135" i="38"/>
  <c r="T9135" i="38"/>
  <c r="S9135" i="38"/>
  <c r="M9136" i="38"/>
  <c r="R9135" i="38"/>
  <c r="O9135" i="38"/>
  <c r="P9135" i="38"/>
  <c r="M9137" i="38"/>
  <c r="Q9136" i="38"/>
  <c r="R9136" i="38"/>
  <c r="T9136" i="38"/>
  <c r="S9136" i="38"/>
  <c r="O9136" i="38"/>
  <c r="P9136" i="38"/>
  <c r="N9136" i="38"/>
  <c r="N9137" i="38"/>
  <c r="T9137" i="38"/>
  <c r="R9137" i="38"/>
  <c r="S9137" i="38"/>
  <c r="M9138" i="38"/>
  <c r="Q9137" i="38"/>
  <c r="O9137" i="38"/>
  <c r="P9137" i="38"/>
  <c r="R9138" i="38"/>
  <c r="M9139" i="38"/>
  <c r="Q9138" i="38"/>
  <c r="T9138" i="38"/>
  <c r="S9138" i="38"/>
  <c r="O9138" i="38"/>
  <c r="N9138" i="38"/>
  <c r="N9139" i="38"/>
  <c r="P9138" i="38"/>
  <c r="Q9139" i="38"/>
  <c r="R9139" i="38"/>
  <c r="M9140" i="38"/>
  <c r="N9140" i="38"/>
  <c r="T9139" i="38"/>
  <c r="S9139" i="38"/>
  <c r="O9139" i="38"/>
  <c r="P9139" i="38"/>
  <c r="R9140" i="38"/>
  <c r="S9140" i="38"/>
  <c r="M9141" i="38"/>
  <c r="Q9140" i="38"/>
  <c r="T9140" i="38"/>
  <c r="O9140" i="38"/>
  <c r="P9140" i="38"/>
  <c r="M9142" i="38"/>
  <c r="R9141" i="38"/>
  <c r="T9141" i="38"/>
  <c r="Q9141" i="38"/>
  <c r="S9141" i="38"/>
  <c r="O9141" i="38"/>
  <c r="P9141" i="38"/>
  <c r="N9141" i="38"/>
  <c r="M9143" i="38"/>
  <c r="R9142" i="38"/>
  <c r="T9142" i="38"/>
  <c r="S9142" i="38"/>
  <c r="Q9142" i="38"/>
  <c r="O9142" i="38"/>
  <c r="P9142" i="38"/>
  <c r="N9142" i="38"/>
  <c r="S9143" i="38"/>
  <c r="T9143" i="38"/>
  <c r="M9144" i="38"/>
  <c r="R9143" i="38"/>
  <c r="Q9143" i="38"/>
  <c r="O9143" i="38"/>
  <c r="P9143" i="38"/>
  <c r="N9143" i="38"/>
  <c r="N9144" i="38"/>
  <c r="T9144" i="38"/>
  <c r="S9144" i="38"/>
  <c r="M9145" i="38"/>
  <c r="R9144" i="38"/>
  <c r="Q9144" i="38"/>
  <c r="O9144" i="38"/>
  <c r="P9144" i="38"/>
  <c r="T9145" i="38"/>
  <c r="R9145" i="38"/>
  <c r="Q9145" i="38"/>
  <c r="S9145" i="38"/>
  <c r="M9146" i="38"/>
  <c r="O9145" i="38"/>
  <c r="P9145" i="38"/>
  <c r="N9145" i="38"/>
  <c r="N9146" i="38"/>
  <c r="T9146" i="38"/>
  <c r="S9146" i="38"/>
  <c r="Q9146" i="38"/>
  <c r="M9147" i="38"/>
  <c r="R9146" i="38"/>
  <c r="O9146" i="38"/>
  <c r="P9146" i="38"/>
  <c r="Q9147" i="38"/>
  <c r="S9147" i="38"/>
  <c r="T9147" i="38"/>
  <c r="M9148" i="38"/>
  <c r="R9147" i="38"/>
  <c r="O9147" i="38"/>
  <c r="P9147" i="38"/>
  <c r="N9147" i="38"/>
  <c r="N9148" i="38"/>
  <c r="S9148" i="38"/>
  <c r="R9148" i="38"/>
  <c r="T9148" i="38"/>
  <c r="Q9148" i="38"/>
  <c r="M9149" i="38"/>
  <c r="N9149" i="38"/>
  <c r="O9148" i="38"/>
  <c r="P9148" i="38"/>
  <c r="R9149" i="38"/>
  <c r="Q9149" i="38"/>
  <c r="T9149" i="38"/>
  <c r="S9149" i="38"/>
  <c r="M9150" i="38"/>
  <c r="O9149" i="38"/>
  <c r="P9149" i="38"/>
  <c r="M9151" i="38"/>
  <c r="Q9150" i="38"/>
  <c r="T9150" i="38"/>
  <c r="R9150" i="38"/>
  <c r="S9150" i="38"/>
  <c r="O9150" i="38"/>
  <c r="P9150" i="38"/>
  <c r="N9150" i="38"/>
  <c r="N9151" i="38"/>
  <c r="Q9151" i="38"/>
  <c r="S9151" i="38"/>
  <c r="R9151" i="38"/>
  <c r="M9152" i="38"/>
  <c r="T9151" i="38"/>
  <c r="O9151" i="38"/>
  <c r="P9151" i="38"/>
  <c r="M9153" i="38"/>
  <c r="R9152" i="38"/>
  <c r="S9152" i="38"/>
  <c r="Q9152" i="38"/>
  <c r="T9152" i="38"/>
  <c r="O9152" i="38"/>
  <c r="P9152" i="38"/>
  <c r="N9152" i="38"/>
  <c r="N9153" i="38"/>
  <c r="S9153" i="38"/>
  <c r="M9154" i="38"/>
  <c r="Q9153" i="38"/>
  <c r="R9153" i="38"/>
  <c r="T9153" i="38"/>
  <c r="O9153" i="38"/>
  <c r="P9153" i="38"/>
  <c r="M9155" i="38"/>
  <c r="S9154" i="38"/>
  <c r="Q9154" i="38"/>
  <c r="R9154" i="38"/>
  <c r="T9154" i="38"/>
  <c r="O9154" i="38"/>
  <c r="P9154" i="38"/>
  <c r="N9154" i="38"/>
  <c r="N9155" i="38"/>
  <c r="Q9155" i="38"/>
  <c r="R9155" i="38"/>
  <c r="T9155" i="38"/>
  <c r="S9155" i="38"/>
  <c r="M9156" i="38"/>
  <c r="O9155" i="38"/>
  <c r="P9155" i="38"/>
  <c r="T9156" i="38"/>
  <c r="R9156" i="38"/>
  <c r="S9156" i="38"/>
  <c r="Q9156" i="38"/>
  <c r="M9157" i="38"/>
  <c r="O9156" i="38"/>
  <c r="P9156" i="38"/>
  <c r="N9156" i="38"/>
  <c r="M9158" i="38"/>
  <c r="S9157" i="38"/>
  <c r="Q9157" i="38"/>
  <c r="R9157" i="38"/>
  <c r="T9157" i="38"/>
  <c r="O9157" i="38"/>
  <c r="N9157" i="38"/>
  <c r="P9157" i="38"/>
  <c r="T9158" i="38"/>
  <c r="Q9158" i="38"/>
  <c r="S9158" i="38"/>
  <c r="R9158" i="38"/>
  <c r="M9159" i="38"/>
  <c r="O9158" i="38"/>
  <c r="P9158" i="38"/>
  <c r="N9158" i="38"/>
  <c r="R9159" i="38"/>
  <c r="Q9159" i="38"/>
  <c r="T9159" i="38"/>
  <c r="M9160" i="38"/>
  <c r="S9159" i="38"/>
  <c r="O9159" i="38"/>
  <c r="N9159" i="38"/>
  <c r="P9159" i="38"/>
  <c r="S9160" i="38"/>
  <c r="M9161" i="38"/>
  <c r="R9160" i="38"/>
  <c r="T9160" i="38"/>
  <c r="Q9160" i="38"/>
  <c r="O9160" i="38"/>
  <c r="P9160" i="38"/>
  <c r="N9160" i="38"/>
  <c r="R9161" i="38"/>
  <c r="S9161" i="38"/>
  <c r="M9162" i="38"/>
  <c r="T9161" i="38"/>
  <c r="Q9161" i="38"/>
  <c r="O9161" i="38"/>
  <c r="N9161" i="38"/>
  <c r="P9161" i="38"/>
  <c r="T9162" i="38"/>
  <c r="M9163" i="38"/>
  <c r="Q9162" i="38"/>
  <c r="S9162" i="38"/>
  <c r="R9162" i="38"/>
  <c r="O9162" i="38"/>
  <c r="P9162" i="38"/>
  <c r="N9162" i="38"/>
  <c r="S9163" i="38"/>
  <c r="R9163" i="38"/>
  <c r="T9163" i="38"/>
  <c r="M9164" i="38"/>
  <c r="Q9163" i="38"/>
  <c r="O9163" i="38"/>
  <c r="P9163" i="38"/>
  <c r="N9163" i="38"/>
  <c r="R9164" i="38"/>
  <c r="M9165" i="38"/>
  <c r="Q9164" i="38"/>
  <c r="S9164" i="38"/>
  <c r="T9164" i="38"/>
  <c r="O9164" i="38"/>
  <c r="P9164" i="38"/>
  <c r="N9164" i="38"/>
  <c r="T9165" i="38"/>
  <c r="Q9165" i="38"/>
  <c r="S9165" i="38"/>
  <c r="M9166" i="38"/>
  <c r="R9165" i="38"/>
  <c r="O9165" i="38"/>
  <c r="P9165" i="38"/>
  <c r="N9165" i="38"/>
  <c r="Q9166" i="38"/>
  <c r="T9166" i="38"/>
  <c r="S9166" i="38"/>
  <c r="R9166" i="38"/>
  <c r="M9167" i="38"/>
  <c r="O9166" i="38"/>
  <c r="P9166" i="38"/>
  <c r="N9166" i="38"/>
  <c r="M9168" i="38"/>
  <c r="S9167" i="38"/>
  <c r="R9167" i="38"/>
  <c r="Q9167" i="38"/>
  <c r="T9167" i="38"/>
  <c r="O9167" i="38"/>
  <c r="P9167" i="38"/>
  <c r="N9167" i="38"/>
  <c r="Q9168" i="38"/>
  <c r="M9169" i="38"/>
  <c r="R9168" i="38"/>
  <c r="T9168" i="38"/>
  <c r="S9168" i="38"/>
  <c r="O9168" i="38"/>
  <c r="P9168" i="38"/>
  <c r="N9168" i="38"/>
  <c r="Q9169" i="38"/>
  <c r="M9170" i="38"/>
  <c r="R9169" i="38"/>
  <c r="T9169" i="38"/>
  <c r="S9169" i="38"/>
  <c r="O9169" i="38"/>
  <c r="P9169" i="38"/>
  <c r="N9169" i="38"/>
  <c r="S9170" i="38"/>
  <c r="M9171" i="38"/>
  <c r="T9170" i="38"/>
  <c r="Q9170" i="38"/>
  <c r="R9170" i="38"/>
  <c r="O9170" i="38"/>
  <c r="P9170" i="38"/>
  <c r="N9170" i="38"/>
  <c r="Q9171" i="38"/>
  <c r="T9171" i="38"/>
  <c r="S9171" i="38"/>
  <c r="R9171" i="38"/>
  <c r="M9172" i="38"/>
  <c r="O9171" i="38"/>
  <c r="P9171" i="38"/>
  <c r="N9171" i="38"/>
  <c r="Q9172" i="38"/>
  <c r="M9173" i="38"/>
  <c r="T9172" i="38"/>
  <c r="S9172" i="38"/>
  <c r="R9172" i="38"/>
  <c r="O9172" i="38"/>
  <c r="P9172" i="38"/>
  <c r="N9172" i="38"/>
  <c r="N9173" i="38"/>
  <c r="R9173" i="38"/>
  <c r="M9174" i="38"/>
  <c r="Q9173" i="38"/>
  <c r="S9173" i="38"/>
  <c r="T9173" i="38"/>
  <c r="O9173" i="38"/>
  <c r="P9173" i="38"/>
  <c r="M9175" i="38"/>
  <c r="Q9174" i="38"/>
  <c r="R9174" i="38"/>
  <c r="T9174" i="38"/>
  <c r="S9174" i="38"/>
  <c r="O9174" i="38"/>
  <c r="P9174" i="38"/>
  <c r="N9174" i="38"/>
  <c r="N9175" i="38"/>
  <c r="R9175" i="38"/>
  <c r="M9176" i="38"/>
  <c r="T9175" i="38"/>
  <c r="S9175" i="38"/>
  <c r="Q9175" i="38"/>
  <c r="O9175" i="38"/>
  <c r="P9175" i="38"/>
  <c r="Q9176" i="38"/>
  <c r="M9177" i="38"/>
  <c r="T9176" i="38"/>
  <c r="S9176" i="38"/>
  <c r="R9176" i="38"/>
  <c r="O9176" i="38"/>
  <c r="N9176" i="38"/>
  <c r="P9176" i="38"/>
  <c r="M9178" i="38"/>
  <c r="R9177" i="38"/>
  <c r="S9177" i="38"/>
  <c r="Q9177" i="38"/>
  <c r="T9177" i="38"/>
  <c r="O9177" i="38"/>
  <c r="P9177" i="38"/>
  <c r="N9177" i="38"/>
  <c r="T9178" i="38"/>
  <c r="R9178" i="38"/>
  <c r="S9178" i="38"/>
  <c r="M9179" i="38"/>
  <c r="Q9178" i="38"/>
  <c r="O9178" i="38"/>
  <c r="N9178" i="38"/>
  <c r="P9178" i="38"/>
  <c r="T9179" i="38"/>
  <c r="M9180" i="38"/>
  <c r="R9179" i="38"/>
  <c r="S9179" i="38"/>
  <c r="Q9179" i="38"/>
  <c r="O9179" i="38"/>
  <c r="N9179" i="38"/>
  <c r="P9179" i="38"/>
  <c r="S9180" i="38"/>
  <c r="T9180" i="38"/>
  <c r="M9181" i="38"/>
  <c r="R9180" i="38"/>
  <c r="Q9180" i="38"/>
  <c r="O9180" i="38"/>
  <c r="P9180" i="38"/>
  <c r="N9180" i="38"/>
  <c r="T9181" i="38"/>
  <c r="S9181" i="38"/>
  <c r="M9182" i="38"/>
  <c r="R9181" i="38"/>
  <c r="Q9181" i="38"/>
  <c r="O9181" i="38"/>
  <c r="P9181" i="38"/>
  <c r="N9181" i="38"/>
  <c r="M9183" i="38"/>
  <c r="T9182" i="38"/>
  <c r="Q9182" i="38"/>
  <c r="R9182" i="38"/>
  <c r="S9182" i="38"/>
  <c r="O9182" i="38"/>
  <c r="P9182" i="38"/>
  <c r="N9182" i="38"/>
  <c r="Q9183" i="38"/>
  <c r="S9183" i="38"/>
  <c r="T9183" i="38"/>
  <c r="R9183" i="38"/>
  <c r="M9184" i="38"/>
  <c r="O9183" i="38"/>
  <c r="P9183" i="38"/>
  <c r="N9183" i="38"/>
  <c r="T9184" i="38"/>
  <c r="M9185" i="38"/>
  <c r="R9184" i="38"/>
  <c r="S9184" i="38"/>
  <c r="Q9184" i="38"/>
  <c r="O9184" i="38"/>
  <c r="P9184" i="38"/>
  <c r="N9184" i="38"/>
  <c r="M9186" i="38"/>
  <c r="Q9185" i="38"/>
  <c r="R9185" i="38"/>
  <c r="T9185" i="38"/>
  <c r="S9185" i="38"/>
  <c r="O9185" i="38"/>
  <c r="P9185" i="38"/>
  <c r="N9185" i="38"/>
  <c r="T9186" i="38"/>
  <c r="R9186" i="38"/>
  <c r="S9186" i="38"/>
  <c r="M9187" i="38"/>
  <c r="Q9186" i="38"/>
  <c r="O9186" i="38"/>
  <c r="P9186" i="38"/>
  <c r="N9186" i="38"/>
  <c r="M9188" i="38"/>
  <c r="Q9187" i="38"/>
  <c r="S9187" i="38"/>
  <c r="T9187" i="38"/>
  <c r="R9187" i="38"/>
  <c r="O9187" i="38"/>
  <c r="P9187" i="38"/>
  <c r="N9187" i="38"/>
  <c r="N9188" i="38"/>
  <c r="Q9188" i="38"/>
  <c r="T9188" i="38"/>
  <c r="S9188" i="38"/>
  <c r="M9189" i="38"/>
  <c r="R9188" i="38"/>
  <c r="O9188" i="38"/>
  <c r="P9188" i="38"/>
  <c r="T9189" i="38"/>
  <c r="M9190" i="38"/>
  <c r="R9189" i="38"/>
  <c r="S9189" i="38"/>
  <c r="Q9189" i="38"/>
  <c r="O9189" i="38"/>
  <c r="P9189" i="38"/>
  <c r="N9189" i="38"/>
  <c r="N9190" i="38"/>
  <c r="M9191" i="38"/>
  <c r="Q9190" i="38"/>
  <c r="S9190" i="38"/>
  <c r="R9190" i="38"/>
  <c r="T9190" i="38"/>
  <c r="O9190" i="38"/>
  <c r="P9190" i="38"/>
  <c r="R9191" i="38"/>
  <c r="Q9191" i="38"/>
  <c r="S9191" i="38"/>
  <c r="T9191" i="38"/>
  <c r="M9192" i="38"/>
  <c r="O9191" i="38"/>
  <c r="P9191" i="38"/>
  <c r="N9191" i="38"/>
  <c r="Q9192" i="38"/>
  <c r="M9193" i="38"/>
  <c r="T9192" i="38"/>
  <c r="S9192" i="38"/>
  <c r="R9192" i="38"/>
  <c r="O9192" i="38"/>
  <c r="P9192" i="38"/>
  <c r="N9192" i="38"/>
  <c r="N9193" i="38"/>
  <c r="M9194" i="38"/>
  <c r="Q9193" i="38"/>
  <c r="T9193" i="38"/>
  <c r="S9193" i="38"/>
  <c r="R9193" i="38"/>
  <c r="O9193" i="38"/>
  <c r="P9193" i="38"/>
  <c r="T9194" i="38"/>
  <c r="Q9194" i="38"/>
  <c r="S9194" i="38"/>
  <c r="M9195" i="38"/>
  <c r="R9194" i="38"/>
  <c r="O9194" i="38"/>
  <c r="P9194" i="38"/>
  <c r="N9194" i="38"/>
  <c r="R9195" i="38"/>
  <c r="T9195" i="38"/>
  <c r="Q9195" i="38"/>
  <c r="M9196" i="38"/>
  <c r="S9195" i="38"/>
  <c r="O9195" i="38"/>
  <c r="P9195" i="38"/>
  <c r="N9195" i="38"/>
  <c r="S9196" i="38"/>
  <c r="R9196" i="38"/>
  <c r="Q9196" i="38"/>
  <c r="T9196" i="38"/>
  <c r="M9197" i="38"/>
  <c r="O9196" i="38"/>
  <c r="P9196" i="38"/>
  <c r="N9196" i="38"/>
  <c r="M9198" i="38"/>
  <c r="S9197" i="38"/>
  <c r="Q9197" i="38"/>
  <c r="R9197" i="38"/>
  <c r="T9197" i="38"/>
  <c r="O9197" i="38"/>
  <c r="P9197" i="38"/>
  <c r="N9197" i="38"/>
  <c r="R9198" i="38"/>
  <c r="T9198" i="38"/>
  <c r="S9198" i="38"/>
  <c r="M9199" i="38"/>
  <c r="Q9198" i="38"/>
  <c r="O9198" i="38"/>
  <c r="P9198" i="38"/>
  <c r="N9198" i="38"/>
  <c r="Q9199" i="38"/>
  <c r="T9199" i="38"/>
  <c r="M9200" i="38"/>
  <c r="R9199" i="38"/>
  <c r="S9199" i="38"/>
  <c r="O9199" i="38"/>
  <c r="P9199" i="38"/>
  <c r="N9199" i="38"/>
  <c r="S9200" i="38"/>
  <c r="T9200" i="38"/>
  <c r="Q9200" i="38"/>
  <c r="M9201" i="38"/>
  <c r="R9200" i="38"/>
  <c r="O9200" i="38"/>
  <c r="P9200" i="38"/>
  <c r="N9200" i="38"/>
  <c r="Q9201" i="38"/>
  <c r="S9201" i="38"/>
  <c r="T9201" i="38"/>
  <c r="R9201" i="38"/>
  <c r="M9202" i="38"/>
  <c r="O9201" i="38"/>
  <c r="P9201" i="38"/>
  <c r="N9201" i="38"/>
  <c r="T9202" i="38"/>
  <c r="Q9202" i="38"/>
  <c r="S9202" i="38"/>
  <c r="R9202" i="38"/>
  <c r="M9203" i="38"/>
  <c r="O9202" i="38"/>
  <c r="P9202" i="38"/>
  <c r="N9202" i="38"/>
  <c r="R9203" i="38"/>
  <c r="Q9203" i="38"/>
  <c r="M9204" i="38"/>
  <c r="T9203" i="38"/>
  <c r="S9203" i="38"/>
  <c r="O9203" i="38"/>
  <c r="P9203" i="38"/>
  <c r="N9203" i="38"/>
  <c r="M9205" i="38"/>
  <c r="R9204" i="38"/>
  <c r="T9204" i="38"/>
  <c r="Q9204" i="38"/>
  <c r="S9204" i="38"/>
  <c r="O9204" i="38"/>
  <c r="P9204" i="38"/>
  <c r="N9204" i="38"/>
  <c r="R9205" i="38"/>
  <c r="T9205" i="38"/>
  <c r="M9206" i="38"/>
  <c r="S9205" i="38"/>
  <c r="Q9205" i="38"/>
  <c r="O9205" i="38"/>
  <c r="P9205" i="38"/>
  <c r="N9205" i="38"/>
  <c r="N9206" i="38"/>
  <c r="T9206" i="38"/>
  <c r="S9206" i="38"/>
  <c r="R9206" i="38"/>
  <c r="M9207" i="38"/>
  <c r="Q9206" i="38"/>
  <c r="O9206" i="38"/>
  <c r="P9206" i="38"/>
  <c r="R9207" i="38"/>
  <c r="S9207" i="38"/>
  <c r="Q9207" i="38"/>
  <c r="M9208" i="38"/>
  <c r="T9207" i="38"/>
  <c r="O9207" i="38"/>
  <c r="P9207" i="38"/>
  <c r="N9207" i="38"/>
  <c r="N9208" i="38"/>
  <c r="M9209" i="38"/>
  <c r="T9208" i="38"/>
  <c r="S9208" i="38"/>
  <c r="Q9208" i="38"/>
  <c r="R9208" i="38"/>
  <c r="O9208" i="38"/>
  <c r="P9208" i="38"/>
  <c r="S9209" i="38"/>
  <c r="R9209" i="38"/>
  <c r="M9210" i="38"/>
  <c r="T9209" i="38"/>
  <c r="Q9209" i="38"/>
  <c r="O9209" i="38"/>
  <c r="P9209" i="38"/>
  <c r="N9209" i="38"/>
  <c r="N9210" i="38"/>
  <c r="T9210" i="38"/>
  <c r="S9210" i="38"/>
  <c r="M9211" i="38"/>
  <c r="Q9210" i="38"/>
  <c r="R9210" i="38"/>
  <c r="O9210" i="38"/>
  <c r="P9210" i="38"/>
  <c r="T9211" i="38"/>
  <c r="S9211" i="38"/>
  <c r="R9211" i="38"/>
  <c r="M9212" i="38"/>
  <c r="Q9211" i="38"/>
  <c r="O9211" i="38"/>
  <c r="P9211" i="38"/>
  <c r="N9211" i="38"/>
  <c r="N9212" i="38"/>
  <c r="T9212" i="38"/>
  <c r="Q9212" i="38"/>
  <c r="M9213" i="38"/>
  <c r="S9212" i="38"/>
  <c r="R9212" i="38"/>
  <c r="O9212" i="38"/>
  <c r="P9212" i="38"/>
  <c r="S9213" i="38"/>
  <c r="M9214" i="38"/>
  <c r="Q9213" i="38"/>
  <c r="R9213" i="38"/>
  <c r="T9213" i="38"/>
  <c r="O9213" i="38"/>
  <c r="P9213" i="38"/>
  <c r="N9213" i="38"/>
  <c r="M9215" i="38"/>
  <c r="S9214" i="38"/>
  <c r="Q9214" i="38"/>
  <c r="R9214" i="38"/>
  <c r="T9214" i="38"/>
  <c r="O9214" i="38"/>
  <c r="P9214" i="38"/>
  <c r="N9214" i="38"/>
  <c r="M9216" i="38"/>
  <c r="S9215" i="38"/>
  <c r="Q9215" i="38"/>
  <c r="R9215" i="38"/>
  <c r="T9215" i="38"/>
  <c r="O9215" i="38"/>
  <c r="P9215" i="38"/>
  <c r="N9215" i="38"/>
  <c r="R9216" i="38"/>
  <c r="S9216" i="38"/>
  <c r="Q9216" i="38"/>
  <c r="T9216" i="38"/>
  <c r="M9217" i="38"/>
  <c r="O9216" i="38"/>
  <c r="P9216" i="38"/>
  <c r="N9216" i="38"/>
  <c r="T9217" i="38"/>
  <c r="Q9217" i="38"/>
  <c r="S9217" i="38"/>
  <c r="R9217" i="38"/>
  <c r="M9218" i="38"/>
  <c r="O9217" i="38"/>
  <c r="P9217" i="38"/>
  <c r="N9217" i="38"/>
  <c r="M9219" i="38"/>
  <c r="R9218" i="38"/>
  <c r="S9218" i="38"/>
  <c r="T9218" i="38"/>
  <c r="Q9218" i="38"/>
  <c r="O9218" i="38"/>
  <c r="P9218" i="38"/>
  <c r="N9218" i="38"/>
  <c r="Q9219" i="38"/>
  <c r="R9219" i="38"/>
  <c r="T9219" i="38"/>
  <c r="S9219" i="38"/>
  <c r="M9220" i="38"/>
  <c r="O9219" i="38"/>
  <c r="P9219" i="38"/>
  <c r="N9219" i="38"/>
  <c r="N9220" i="38"/>
  <c r="M9221" i="38"/>
  <c r="S9220" i="38"/>
  <c r="T9220" i="38"/>
  <c r="Q9220" i="38"/>
  <c r="R9220" i="38"/>
  <c r="O9220" i="38"/>
  <c r="P9220" i="38"/>
  <c r="T9221" i="38"/>
  <c r="S9221" i="38"/>
  <c r="Q9221" i="38"/>
  <c r="M9222" i="38"/>
  <c r="R9221" i="38"/>
  <c r="O9221" i="38"/>
  <c r="P9221" i="38"/>
  <c r="N9221" i="38"/>
  <c r="M9223" i="38"/>
  <c r="T9222" i="38"/>
  <c r="Q9222" i="38"/>
  <c r="R9222" i="38"/>
  <c r="S9222" i="38"/>
  <c r="O9222" i="38"/>
  <c r="P9222" i="38"/>
  <c r="N9222" i="38"/>
  <c r="S9223" i="38"/>
  <c r="Q9223" i="38"/>
  <c r="R9223" i="38"/>
  <c r="M9224" i="38"/>
  <c r="T9223" i="38"/>
  <c r="O9223" i="38"/>
  <c r="P9223" i="38"/>
  <c r="N9223" i="38"/>
  <c r="T9224" i="38"/>
  <c r="M9225" i="38"/>
  <c r="R9224" i="38"/>
  <c r="Q9224" i="38"/>
  <c r="S9224" i="38"/>
  <c r="O9224" i="38"/>
  <c r="P9224" i="38"/>
  <c r="N9224" i="38"/>
  <c r="Q9225" i="38"/>
  <c r="S9225" i="38"/>
  <c r="M9226" i="38"/>
  <c r="R9225" i="38"/>
  <c r="T9225" i="38"/>
  <c r="O9225" i="38"/>
  <c r="P9225" i="38"/>
  <c r="N9225" i="38"/>
  <c r="S9226" i="38"/>
  <c r="M9227" i="38"/>
  <c r="Q9226" i="38"/>
  <c r="T9226" i="38"/>
  <c r="R9226" i="38"/>
  <c r="O9226" i="38"/>
  <c r="P9226" i="38"/>
  <c r="N9226" i="38"/>
  <c r="T9227" i="38"/>
  <c r="M9228" i="38"/>
  <c r="Q9227" i="38"/>
  <c r="S9227" i="38"/>
  <c r="R9227" i="38"/>
  <c r="O9227" i="38"/>
  <c r="P9227" i="38"/>
  <c r="N9227" i="38"/>
  <c r="M9229" i="38"/>
  <c r="R9228" i="38"/>
  <c r="Q9228" i="38"/>
  <c r="T9228" i="38"/>
  <c r="S9228" i="38"/>
  <c r="O9228" i="38"/>
  <c r="P9228" i="38"/>
  <c r="N9228" i="38"/>
  <c r="R9229" i="38"/>
  <c r="T9229" i="38"/>
  <c r="M9230" i="38"/>
  <c r="S9229" i="38"/>
  <c r="Q9229" i="38"/>
  <c r="O9229" i="38"/>
  <c r="P9229" i="38"/>
  <c r="N9229" i="38"/>
  <c r="Q9230" i="38"/>
  <c r="R9230" i="38"/>
  <c r="T9230" i="38"/>
  <c r="M9231" i="38"/>
  <c r="S9230" i="38"/>
  <c r="O9230" i="38"/>
  <c r="P9230" i="38"/>
  <c r="N9230" i="38"/>
  <c r="T9231" i="38"/>
  <c r="R9231" i="38"/>
  <c r="S9231" i="38"/>
  <c r="Q9231" i="38"/>
  <c r="M9232" i="38"/>
  <c r="O9231" i="38"/>
  <c r="P9231" i="38"/>
  <c r="N9231" i="38"/>
  <c r="R9232" i="38"/>
  <c r="Q9232" i="38"/>
  <c r="M9233" i="38"/>
  <c r="T9232" i="38"/>
  <c r="S9232" i="38"/>
  <c r="O9232" i="38"/>
  <c r="P9232" i="38"/>
  <c r="N9232" i="38"/>
  <c r="S9233" i="38"/>
  <c r="T9233" i="38"/>
  <c r="Q9233" i="38"/>
  <c r="R9233" i="38"/>
  <c r="M9234" i="38"/>
  <c r="O9233" i="38"/>
  <c r="P9233" i="38"/>
  <c r="N9233" i="38"/>
  <c r="S9234" i="38"/>
  <c r="Q9234" i="38"/>
  <c r="R9234" i="38"/>
  <c r="T9234" i="38"/>
  <c r="M9235" i="38"/>
  <c r="O9234" i="38"/>
  <c r="P9234" i="38"/>
  <c r="N9234" i="38"/>
  <c r="Q9235" i="38"/>
  <c r="M9236" i="38"/>
  <c r="R9235" i="38"/>
  <c r="T9235" i="38"/>
  <c r="S9235" i="38"/>
  <c r="O9235" i="38"/>
  <c r="P9235" i="38"/>
  <c r="N9235" i="38"/>
  <c r="R9236" i="38"/>
  <c r="Q9236" i="38"/>
  <c r="S9236" i="38"/>
  <c r="M9237" i="38"/>
  <c r="T9236" i="38"/>
  <c r="O9236" i="38"/>
  <c r="N9236" i="38"/>
  <c r="P9236" i="38"/>
  <c r="Q9237" i="38"/>
  <c r="R9237" i="38"/>
  <c r="T9237" i="38"/>
  <c r="S9237" i="38"/>
  <c r="M9238" i="38"/>
  <c r="O9237" i="38"/>
  <c r="P9237" i="38"/>
  <c r="N9237" i="38"/>
  <c r="M9239" i="38"/>
  <c r="R9238" i="38"/>
  <c r="S9238" i="38"/>
  <c r="T9238" i="38"/>
  <c r="Q9238" i="38"/>
  <c r="O9238" i="38"/>
  <c r="P9238" i="38"/>
  <c r="N9238" i="38"/>
  <c r="M9240" i="38"/>
  <c r="Q9239" i="38"/>
  <c r="S9239" i="38"/>
  <c r="R9239" i="38"/>
  <c r="T9239" i="38"/>
  <c r="O9239" i="38"/>
  <c r="P9239" i="38"/>
  <c r="N9239" i="38"/>
  <c r="M9241" i="38"/>
  <c r="R9240" i="38"/>
  <c r="Q9240" i="38"/>
  <c r="T9240" i="38"/>
  <c r="S9240" i="38"/>
  <c r="O9240" i="38"/>
  <c r="P9240" i="38"/>
  <c r="N9240" i="38"/>
  <c r="Q9241" i="38"/>
  <c r="T9241" i="38"/>
  <c r="S9241" i="38"/>
  <c r="R9241" i="38"/>
  <c r="M9242" i="38"/>
  <c r="O9241" i="38"/>
  <c r="P9241" i="38"/>
  <c r="N9241" i="38"/>
  <c r="T9242" i="38"/>
  <c r="Q9242" i="38"/>
  <c r="R9242" i="38"/>
  <c r="S9242" i="38"/>
  <c r="M9243" i="38"/>
  <c r="O9242" i="38"/>
  <c r="P9242" i="38"/>
  <c r="N9242" i="38"/>
  <c r="S9243" i="38"/>
  <c r="M9244" i="38"/>
  <c r="Q9243" i="38"/>
  <c r="T9243" i="38"/>
  <c r="R9243" i="38"/>
  <c r="O9243" i="38"/>
  <c r="P9243" i="38"/>
  <c r="N9243" i="38"/>
  <c r="S9244" i="38"/>
  <c r="T9244" i="38"/>
  <c r="R9244" i="38"/>
  <c r="Q9244" i="38"/>
  <c r="M9245" i="38"/>
  <c r="O9244" i="38"/>
  <c r="P9244" i="38"/>
  <c r="N9244" i="38"/>
  <c r="R9245" i="38"/>
  <c r="S9245" i="38"/>
  <c r="Q9245" i="38"/>
  <c r="T9245" i="38"/>
  <c r="M9246" i="38"/>
  <c r="O9245" i="38"/>
  <c r="P9245" i="38"/>
  <c r="N9245" i="38"/>
  <c r="N9246" i="38"/>
  <c r="R9246" i="38"/>
  <c r="S9246" i="38"/>
  <c r="Q9246" i="38"/>
  <c r="M9247" i="38"/>
  <c r="T9246" i="38"/>
  <c r="O9246" i="38"/>
  <c r="P9246" i="38"/>
  <c r="S9247" i="38"/>
  <c r="T9247" i="38"/>
  <c r="Q9247" i="38"/>
  <c r="M9248" i="38"/>
  <c r="R9247" i="38"/>
  <c r="O9247" i="38"/>
  <c r="P9247" i="38"/>
  <c r="N9247" i="38"/>
  <c r="N9248" i="38"/>
  <c r="M9249" i="38"/>
  <c r="S9248" i="38"/>
  <c r="Q9248" i="38"/>
  <c r="R9248" i="38"/>
  <c r="T9248" i="38"/>
  <c r="O9248" i="38"/>
  <c r="P9248" i="38"/>
  <c r="T9249" i="38"/>
  <c r="S9249" i="38"/>
  <c r="M9250" i="38"/>
  <c r="R9249" i="38"/>
  <c r="Q9249" i="38"/>
  <c r="O9249" i="38"/>
  <c r="P9249" i="38"/>
  <c r="N9249" i="38"/>
  <c r="R9250" i="38"/>
  <c r="M9251" i="38"/>
  <c r="T9250" i="38"/>
  <c r="S9250" i="38"/>
  <c r="Q9250" i="38"/>
  <c r="O9250" i="38"/>
  <c r="P9250" i="38"/>
  <c r="N9250" i="38"/>
  <c r="N9251" i="38"/>
  <c r="M9252" i="38"/>
  <c r="N9252" i="38"/>
  <c r="Q9251" i="38"/>
  <c r="T9251" i="38"/>
  <c r="R9251" i="38"/>
  <c r="S9251" i="38"/>
  <c r="O9251" i="38"/>
  <c r="P9251" i="38"/>
  <c r="R9252" i="38"/>
  <c r="M9253" i="38"/>
  <c r="Q9252" i="38"/>
  <c r="S9252" i="38"/>
  <c r="T9252" i="38"/>
  <c r="O9252" i="38"/>
  <c r="P9252" i="38"/>
  <c r="R9253" i="38"/>
  <c r="S9253" i="38"/>
  <c r="Q9253" i="38"/>
  <c r="M9254" i="38"/>
  <c r="T9253" i="38"/>
  <c r="O9253" i="38"/>
  <c r="P9253" i="38"/>
  <c r="N9253" i="38"/>
  <c r="N9254" i="38"/>
  <c r="Q9254" i="38"/>
  <c r="R9254" i="38"/>
  <c r="T9254" i="38"/>
  <c r="S9254" i="38"/>
  <c r="M9255" i="38"/>
  <c r="O9254" i="38"/>
  <c r="P9254" i="38"/>
  <c r="M9256" i="38"/>
  <c r="T9255" i="38"/>
  <c r="S9255" i="38"/>
  <c r="Q9255" i="38"/>
  <c r="R9255" i="38"/>
  <c r="O9255" i="38"/>
  <c r="P9255" i="38"/>
  <c r="N9255" i="38"/>
  <c r="N9256" i="38"/>
  <c r="Q9256" i="38"/>
  <c r="M9257" i="38"/>
  <c r="T9256" i="38"/>
  <c r="R9256" i="38"/>
  <c r="S9256" i="38"/>
  <c r="O9256" i="38"/>
  <c r="P9256" i="38"/>
  <c r="S9257" i="38"/>
  <c r="Q9257" i="38"/>
  <c r="R9257" i="38"/>
  <c r="T9257" i="38"/>
  <c r="M9258" i="38"/>
  <c r="O9257" i="38"/>
  <c r="P9257" i="38"/>
  <c r="N9257" i="38"/>
  <c r="T9258" i="38"/>
  <c r="S9258" i="38"/>
  <c r="Q9258" i="38"/>
  <c r="M9259" i="38"/>
  <c r="R9258" i="38"/>
  <c r="O9258" i="38"/>
  <c r="P9258" i="38"/>
  <c r="N9258" i="38"/>
  <c r="S9259" i="38"/>
  <c r="M9260" i="38"/>
  <c r="R9259" i="38"/>
  <c r="T9259" i="38"/>
  <c r="Q9259" i="38"/>
  <c r="O9259" i="38"/>
  <c r="P9259" i="38"/>
  <c r="N9259" i="38"/>
  <c r="T9260" i="38"/>
  <c r="S9260" i="38"/>
  <c r="M9261" i="38"/>
  <c r="R9260" i="38"/>
  <c r="Q9260" i="38"/>
  <c r="O9260" i="38"/>
  <c r="N9260" i="38"/>
  <c r="P9260" i="38"/>
  <c r="Q9261" i="38"/>
  <c r="T9261" i="38"/>
  <c r="S9261" i="38"/>
  <c r="R9261" i="38"/>
  <c r="M9262" i="38"/>
  <c r="O9261" i="38"/>
  <c r="P9261" i="38"/>
  <c r="N9261" i="38"/>
  <c r="T9262" i="38"/>
  <c r="S9262" i="38"/>
  <c r="R9262" i="38"/>
  <c r="M9263" i="38"/>
  <c r="Q9262" i="38"/>
  <c r="O9262" i="38"/>
  <c r="N9262" i="38"/>
  <c r="P9262" i="38"/>
  <c r="T9263" i="38"/>
  <c r="Q9263" i="38"/>
  <c r="S9263" i="38"/>
  <c r="M9264" i="38"/>
  <c r="R9263" i="38"/>
  <c r="O9263" i="38"/>
  <c r="N9263" i="38"/>
  <c r="P9263" i="38"/>
  <c r="R9264" i="38"/>
  <c r="T9264" i="38"/>
  <c r="Q9264" i="38"/>
  <c r="S9264" i="38"/>
  <c r="M9265" i="38"/>
  <c r="O9264" i="38"/>
  <c r="P9264" i="38"/>
  <c r="N9264" i="38"/>
  <c r="M9266" i="38"/>
  <c r="T9265" i="38"/>
  <c r="Q9265" i="38"/>
  <c r="S9265" i="38"/>
  <c r="R9265" i="38"/>
  <c r="O9265" i="38"/>
  <c r="P9265" i="38"/>
  <c r="N9265" i="38"/>
  <c r="S9266" i="38"/>
  <c r="R9266" i="38"/>
  <c r="T9266" i="38"/>
  <c r="M9267" i="38"/>
  <c r="Q9266" i="38"/>
  <c r="O9266" i="38"/>
  <c r="P9266" i="38"/>
  <c r="N9266" i="38"/>
  <c r="S9267" i="38"/>
  <c r="M9268" i="38"/>
  <c r="Q9267" i="38"/>
  <c r="R9267" i="38"/>
  <c r="T9267" i="38"/>
  <c r="O9267" i="38"/>
  <c r="P9267" i="38"/>
  <c r="N9267" i="38"/>
  <c r="M9269" i="38"/>
  <c r="R9268" i="38"/>
  <c r="T9268" i="38"/>
  <c r="S9268" i="38"/>
  <c r="Q9268" i="38"/>
  <c r="O9268" i="38"/>
  <c r="P9268" i="38"/>
  <c r="N9268" i="38"/>
  <c r="T9269" i="38"/>
  <c r="S9269" i="38"/>
  <c r="M9270" i="38"/>
  <c r="Q9269" i="38"/>
  <c r="R9269" i="38"/>
  <c r="O9269" i="38"/>
  <c r="P9269" i="38"/>
  <c r="N9269" i="38"/>
  <c r="T9270" i="38"/>
  <c r="S9270" i="38"/>
  <c r="R9270" i="38"/>
  <c r="M9271" i="38"/>
  <c r="Q9270" i="38"/>
  <c r="O9270" i="38"/>
  <c r="P9270" i="38"/>
  <c r="N9270" i="38"/>
  <c r="Q9271" i="38"/>
  <c r="T9271" i="38"/>
  <c r="M9272" i="38"/>
  <c r="S9271" i="38"/>
  <c r="R9271" i="38"/>
  <c r="O9271" i="38"/>
  <c r="P9271" i="38"/>
  <c r="N9271" i="38"/>
  <c r="M9273" i="38"/>
  <c r="R9272" i="38"/>
  <c r="T9272" i="38"/>
  <c r="Q9272" i="38"/>
  <c r="S9272" i="38"/>
  <c r="O9272" i="38"/>
  <c r="P9272" i="38"/>
  <c r="N9272" i="38"/>
  <c r="T9273" i="38"/>
  <c r="M9274" i="38"/>
  <c r="R9273" i="38"/>
  <c r="S9273" i="38"/>
  <c r="Q9273" i="38"/>
  <c r="O9273" i="38"/>
  <c r="P9273" i="38"/>
  <c r="N9273" i="38"/>
  <c r="Q9274" i="38"/>
  <c r="R9274" i="38"/>
  <c r="T9274" i="38"/>
  <c r="S9274" i="38"/>
  <c r="M9275" i="38"/>
  <c r="O9274" i="38"/>
  <c r="P9274" i="38"/>
  <c r="N9274" i="38"/>
  <c r="Q9275" i="38"/>
  <c r="T9275" i="38"/>
  <c r="S9275" i="38"/>
  <c r="M9276" i="38"/>
  <c r="R9275" i="38"/>
  <c r="O9275" i="38"/>
  <c r="P9275" i="38"/>
  <c r="N9275" i="38"/>
  <c r="M9277" i="38"/>
  <c r="R9276" i="38"/>
  <c r="T9276" i="38"/>
  <c r="Q9276" i="38"/>
  <c r="S9276" i="38"/>
  <c r="O9276" i="38"/>
  <c r="P9276" i="38"/>
  <c r="N9276" i="38"/>
  <c r="R9277" i="38"/>
  <c r="M9278" i="38"/>
  <c r="T9277" i="38"/>
  <c r="S9277" i="38"/>
  <c r="Q9277" i="38"/>
  <c r="O9277" i="38"/>
  <c r="P9277" i="38"/>
  <c r="N9277" i="38"/>
  <c r="T9278" i="38"/>
  <c r="M9279" i="38"/>
  <c r="R9278" i="38"/>
  <c r="Q9278" i="38"/>
  <c r="S9278" i="38"/>
  <c r="O9278" i="38"/>
  <c r="N9278" i="38"/>
  <c r="P9278" i="38"/>
  <c r="R9279" i="38"/>
  <c r="M9280" i="38"/>
  <c r="T9279" i="38"/>
  <c r="Q9279" i="38"/>
  <c r="S9279" i="38"/>
  <c r="O9279" i="38"/>
  <c r="P9279" i="38"/>
  <c r="N9279" i="38"/>
  <c r="Q9280" i="38"/>
  <c r="R9280" i="38"/>
  <c r="S9280" i="38"/>
  <c r="M9281" i="38"/>
  <c r="T9280" i="38"/>
  <c r="O9280" i="38"/>
  <c r="N9280" i="38"/>
  <c r="P9280" i="38"/>
  <c r="R9281" i="38"/>
  <c r="T9281" i="38"/>
  <c r="S9281" i="38"/>
  <c r="M9282" i="38"/>
  <c r="Q9281" i="38"/>
  <c r="O9281" i="38"/>
  <c r="P9281" i="38"/>
  <c r="N9281" i="38"/>
  <c r="N9282" i="38"/>
  <c r="T9282" i="38"/>
  <c r="Q9282" i="38"/>
  <c r="S9282" i="38"/>
  <c r="R9282" i="38"/>
  <c r="M9283" i="38"/>
  <c r="O9282" i="38"/>
  <c r="P9282" i="38"/>
  <c r="Q9283" i="38"/>
  <c r="S9283" i="38"/>
  <c r="M9284" i="38"/>
  <c r="R9283" i="38"/>
  <c r="T9283" i="38"/>
  <c r="O9283" i="38"/>
  <c r="P9283" i="38"/>
  <c r="N9283" i="38"/>
  <c r="N9284" i="38"/>
  <c r="R9284" i="38"/>
  <c r="T9284" i="38"/>
  <c r="S9284" i="38"/>
  <c r="Q9284" i="38"/>
  <c r="M9285" i="38"/>
  <c r="O9284" i="38"/>
  <c r="P9284" i="38"/>
  <c r="R9285" i="38"/>
  <c r="T9285" i="38"/>
  <c r="Q9285" i="38"/>
  <c r="S9285" i="38"/>
  <c r="M9286" i="38"/>
  <c r="O9285" i="38"/>
  <c r="P9285" i="38"/>
  <c r="N9285" i="38"/>
  <c r="S9286" i="38"/>
  <c r="R9286" i="38"/>
  <c r="T9286" i="38"/>
  <c r="M9287" i="38"/>
  <c r="Q9286" i="38"/>
  <c r="O9286" i="38"/>
  <c r="P9286" i="38"/>
  <c r="N9286" i="38"/>
  <c r="N9287" i="38"/>
  <c r="R9287" i="38"/>
  <c r="Q9287" i="38"/>
  <c r="S9287" i="38"/>
  <c r="T9287" i="38"/>
  <c r="M9288" i="38"/>
  <c r="O9287" i="38"/>
  <c r="P9287" i="38"/>
  <c r="M9289" i="38"/>
  <c r="T9288" i="38"/>
  <c r="R9288" i="38"/>
  <c r="S9288" i="38"/>
  <c r="Q9288" i="38"/>
  <c r="O9288" i="38"/>
  <c r="P9288" i="38"/>
  <c r="N9288" i="38"/>
  <c r="N9289" i="38"/>
  <c r="T9289" i="38"/>
  <c r="R9289" i="38"/>
  <c r="S9289" i="38"/>
  <c r="M9290" i="38"/>
  <c r="Q9289" i="38"/>
  <c r="O9289" i="38"/>
  <c r="P9289" i="38"/>
  <c r="M9291" i="38"/>
  <c r="S9290" i="38"/>
  <c r="T9290" i="38"/>
  <c r="Q9290" i="38"/>
  <c r="R9290" i="38"/>
  <c r="O9290" i="38"/>
  <c r="P9290" i="38"/>
  <c r="N9290" i="38"/>
  <c r="N9291" i="38"/>
  <c r="M9292" i="38"/>
  <c r="T9291" i="38"/>
  <c r="S9291" i="38"/>
  <c r="Q9291" i="38"/>
  <c r="R9291" i="38"/>
  <c r="O9291" i="38"/>
  <c r="P9291" i="38"/>
  <c r="Q9292" i="38"/>
  <c r="T9292" i="38"/>
  <c r="M9293" i="38"/>
  <c r="S9292" i="38"/>
  <c r="R9292" i="38"/>
  <c r="O9292" i="38"/>
  <c r="P9292" i="38"/>
  <c r="N9292" i="38"/>
  <c r="N9293" i="38"/>
  <c r="R9293" i="38"/>
  <c r="M9294" i="38"/>
  <c r="S9293" i="38"/>
  <c r="T9293" i="38"/>
  <c r="Q9293" i="38"/>
  <c r="O9293" i="38"/>
  <c r="P9293" i="38"/>
  <c r="Q9294" i="38"/>
  <c r="T9294" i="38"/>
  <c r="M9295" i="38"/>
  <c r="R9294" i="38"/>
  <c r="S9294" i="38"/>
  <c r="O9294" i="38"/>
  <c r="P9294" i="38"/>
  <c r="N9294" i="38"/>
  <c r="T9295" i="38"/>
  <c r="S9295" i="38"/>
  <c r="M9296" i="38"/>
  <c r="R9295" i="38"/>
  <c r="Q9295" i="38"/>
  <c r="O9295" i="38"/>
  <c r="P9295" i="38"/>
  <c r="N9295" i="38"/>
  <c r="S9296" i="38"/>
  <c r="M9297" i="38"/>
  <c r="T9296" i="38"/>
  <c r="R9296" i="38"/>
  <c r="Q9296" i="38"/>
  <c r="O9296" i="38"/>
  <c r="P9296" i="38"/>
  <c r="N9296" i="38"/>
  <c r="M9298" i="38"/>
  <c r="Q9297" i="38"/>
  <c r="T9297" i="38"/>
  <c r="R9297" i="38"/>
  <c r="S9297" i="38"/>
  <c r="O9297" i="38"/>
  <c r="P9297" i="38"/>
  <c r="N9297" i="38"/>
  <c r="T9298" i="38"/>
  <c r="M9299" i="38"/>
  <c r="R9298" i="38"/>
  <c r="S9298" i="38"/>
  <c r="Q9298" i="38"/>
  <c r="O9298" i="38"/>
  <c r="P9298" i="38"/>
  <c r="N9298" i="38"/>
  <c r="Q9299" i="38"/>
  <c r="T9299" i="38"/>
  <c r="M9300" i="38"/>
  <c r="R9299" i="38"/>
  <c r="S9299" i="38"/>
  <c r="O9299" i="38"/>
  <c r="P9299" i="38"/>
  <c r="N9299" i="38"/>
  <c r="R9300" i="38"/>
  <c r="S9300" i="38"/>
  <c r="M9301" i="38"/>
  <c r="Q9300" i="38"/>
  <c r="T9300" i="38"/>
  <c r="O9300" i="38"/>
  <c r="N9300" i="38"/>
  <c r="P9300" i="38"/>
  <c r="M9302" i="38"/>
  <c r="R9301" i="38"/>
  <c r="Q9301" i="38"/>
  <c r="T9301" i="38"/>
  <c r="S9301" i="38"/>
  <c r="O9301" i="38"/>
  <c r="N9301" i="38"/>
  <c r="P9301" i="38"/>
  <c r="R9302" i="38"/>
  <c r="T9302" i="38"/>
  <c r="M9303" i="38"/>
  <c r="S9302" i="38"/>
  <c r="Q9302" i="38"/>
  <c r="O9302" i="38"/>
  <c r="P9302" i="38"/>
  <c r="N9302" i="38"/>
  <c r="R9303" i="38"/>
  <c r="T9303" i="38"/>
  <c r="Q9303" i="38"/>
  <c r="M9304" i="38"/>
  <c r="S9303" i="38"/>
  <c r="O9303" i="38"/>
  <c r="P9303" i="38"/>
  <c r="N9303" i="38"/>
  <c r="R9304" i="38"/>
  <c r="Q9304" i="38"/>
  <c r="T9304" i="38"/>
  <c r="M9305" i="38"/>
  <c r="S9304" i="38"/>
  <c r="O9304" i="38"/>
  <c r="P9304" i="38"/>
  <c r="N9304" i="38"/>
  <c r="M9306" i="38"/>
  <c r="Q9305" i="38"/>
  <c r="R9305" i="38"/>
  <c r="T9305" i="38"/>
  <c r="S9305" i="38"/>
  <c r="O9305" i="38"/>
  <c r="P9305" i="38"/>
  <c r="N9305" i="38"/>
  <c r="R9306" i="38"/>
  <c r="M9307" i="38"/>
  <c r="T9306" i="38"/>
  <c r="Q9306" i="38"/>
  <c r="S9306" i="38"/>
  <c r="O9306" i="38"/>
  <c r="N9306" i="38"/>
  <c r="P9306" i="38"/>
  <c r="S9307" i="38"/>
  <c r="R9307" i="38"/>
  <c r="M9308" i="38"/>
  <c r="Q9307" i="38"/>
  <c r="T9307" i="38"/>
  <c r="O9307" i="38"/>
  <c r="P9307" i="38"/>
  <c r="N9307" i="38"/>
  <c r="T9308" i="38"/>
  <c r="S9308" i="38"/>
  <c r="M9309" i="38"/>
  <c r="Q9308" i="38"/>
  <c r="R9308" i="38"/>
  <c r="O9308" i="38"/>
  <c r="P9308" i="38"/>
  <c r="N9308" i="38"/>
  <c r="M9310" i="38"/>
  <c r="R9309" i="38"/>
  <c r="Q9309" i="38"/>
  <c r="T9309" i="38"/>
  <c r="S9309" i="38"/>
  <c r="O9309" i="38"/>
  <c r="P9309" i="38"/>
  <c r="N9309" i="38"/>
  <c r="R9310" i="38"/>
  <c r="M9311" i="38"/>
  <c r="S9310" i="38"/>
  <c r="T9310" i="38"/>
  <c r="Q9310" i="38"/>
  <c r="O9310" i="38"/>
  <c r="P9310" i="38"/>
  <c r="N9310" i="38"/>
  <c r="S9311" i="38"/>
  <c r="Q9311" i="38"/>
  <c r="M9312" i="38"/>
  <c r="R9311" i="38"/>
  <c r="T9311" i="38"/>
  <c r="O9311" i="38"/>
  <c r="P9311" i="38"/>
  <c r="N9311" i="38"/>
  <c r="T9312" i="38"/>
  <c r="R9312" i="38"/>
  <c r="Q9312" i="38"/>
  <c r="S9312" i="38"/>
  <c r="M9313" i="38"/>
  <c r="O9312" i="38"/>
  <c r="P9312" i="38"/>
  <c r="N9312" i="38"/>
  <c r="S9313" i="38"/>
  <c r="M9314" i="38"/>
  <c r="R9313" i="38"/>
  <c r="Q9313" i="38"/>
  <c r="T9313" i="38"/>
  <c r="O9313" i="38"/>
  <c r="P9313" i="38"/>
  <c r="N9313" i="38"/>
  <c r="Q9314" i="38"/>
  <c r="R9314" i="38"/>
  <c r="T9314" i="38"/>
  <c r="S9314" i="38"/>
  <c r="M9315" i="38"/>
  <c r="O9314" i="38"/>
  <c r="P9314" i="38"/>
  <c r="N9314" i="38"/>
  <c r="M9316" i="38"/>
  <c r="T9315" i="38"/>
  <c r="Q9315" i="38"/>
  <c r="S9315" i="38"/>
  <c r="R9315" i="38"/>
  <c r="O9315" i="38"/>
  <c r="P9315" i="38"/>
  <c r="N9315" i="38"/>
  <c r="R9316" i="38"/>
  <c r="S9316" i="38"/>
  <c r="M9317" i="38"/>
  <c r="Q9316" i="38"/>
  <c r="T9316" i="38"/>
  <c r="O9316" i="38"/>
  <c r="P9316" i="38"/>
  <c r="N9316" i="38"/>
  <c r="S9317" i="38"/>
  <c r="M9318" i="38"/>
  <c r="Q9317" i="38"/>
  <c r="R9317" i="38"/>
  <c r="T9317" i="38"/>
  <c r="O9317" i="38"/>
  <c r="P9317" i="38"/>
  <c r="N9317" i="38"/>
  <c r="R9318" i="38"/>
  <c r="Q9318" i="38"/>
  <c r="M9319" i="38"/>
  <c r="T9318" i="38"/>
  <c r="S9318" i="38"/>
  <c r="O9318" i="38"/>
  <c r="P9318" i="38"/>
  <c r="N9318" i="38"/>
  <c r="R9319" i="38"/>
  <c r="T9319" i="38"/>
  <c r="S9319" i="38"/>
  <c r="M9320" i="38"/>
  <c r="Q9319" i="38"/>
  <c r="O9319" i="38"/>
  <c r="P9319" i="38"/>
  <c r="N9319" i="38"/>
  <c r="N9320" i="38"/>
  <c r="M9321" i="38"/>
  <c r="S9320" i="38"/>
  <c r="R9320" i="38"/>
  <c r="Q9320" i="38"/>
  <c r="T9320" i="38"/>
  <c r="O9320" i="38"/>
  <c r="P9320" i="38"/>
  <c r="T9321" i="38"/>
  <c r="S9321" i="38"/>
  <c r="R9321" i="38"/>
  <c r="Q9321" i="38"/>
  <c r="M9322" i="38"/>
  <c r="O9321" i="38"/>
  <c r="P9321" i="38"/>
  <c r="N9321" i="38"/>
  <c r="N9322" i="38"/>
  <c r="T9322" i="38"/>
  <c r="S9322" i="38"/>
  <c r="Q9322" i="38"/>
  <c r="R9322" i="38"/>
  <c r="M9323" i="38"/>
  <c r="O9322" i="38"/>
  <c r="P9322" i="38"/>
  <c r="R9323" i="38"/>
  <c r="M9324" i="38"/>
  <c r="S9323" i="38"/>
  <c r="T9323" i="38"/>
  <c r="Q9323" i="38"/>
  <c r="O9323" i="38"/>
  <c r="P9323" i="38"/>
  <c r="N9323" i="38"/>
  <c r="M9325" i="38"/>
  <c r="Q9324" i="38"/>
  <c r="R9324" i="38"/>
  <c r="S9324" i="38"/>
  <c r="T9324" i="38"/>
  <c r="O9324" i="38"/>
  <c r="P9324" i="38"/>
  <c r="N9324" i="38"/>
  <c r="N9325" i="38"/>
  <c r="R9325" i="38"/>
  <c r="Q9325" i="38"/>
  <c r="S9325" i="38"/>
  <c r="T9325" i="38"/>
  <c r="M9326" i="38"/>
  <c r="O9325" i="38"/>
  <c r="P9325" i="38"/>
  <c r="Q9326" i="38"/>
  <c r="M9327" i="38"/>
  <c r="T9326" i="38"/>
  <c r="R9326" i="38"/>
  <c r="S9326" i="38"/>
  <c r="O9326" i="38"/>
  <c r="P9326" i="38"/>
  <c r="N9326" i="38"/>
  <c r="M9328" i="38"/>
  <c r="T9327" i="38"/>
  <c r="S9327" i="38"/>
  <c r="Q9327" i="38"/>
  <c r="R9327" i="38"/>
  <c r="O9327" i="38"/>
  <c r="P9327" i="38"/>
  <c r="N9327" i="38"/>
  <c r="Q9328" i="38"/>
  <c r="M9329" i="38"/>
  <c r="R9328" i="38"/>
  <c r="T9328" i="38"/>
  <c r="S9328" i="38"/>
  <c r="O9328" i="38"/>
  <c r="P9328" i="38"/>
  <c r="N9328" i="38"/>
  <c r="S9329" i="38"/>
  <c r="M9330" i="38"/>
  <c r="Q9329" i="38"/>
  <c r="T9329" i="38"/>
  <c r="R9329" i="38"/>
  <c r="O9329" i="38"/>
  <c r="P9329" i="38"/>
  <c r="N9329" i="38"/>
  <c r="R9330" i="38"/>
  <c r="S9330" i="38"/>
  <c r="M9331" i="38"/>
  <c r="Q9330" i="38"/>
  <c r="T9330" i="38"/>
  <c r="O9330" i="38"/>
  <c r="P9330" i="38"/>
  <c r="N9330" i="38"/>
  <c r="N9331" i="38"/>
  <c r="Q9331" i="38"/>
  <c r="M9332" i="38"/>
  <c r="R9331" i="38"/>
  <c r="T9331" i="38"/>
  <c r="S9331" i="38"/>
  <c r="O9331" i="38"/>
  <c r="P9331" i="38"/>
  <c r="M9333" i="38"/>
  <c r="S9332" i="38"/>
  <c r="T9332" i="38"/>
  <c r="R9332" i="38"/>
  <c r="Q9332" i="38"/>
  <c r="O9332" i="38"/>
  <c r="P9332" i="38"/>
  <c r="N9332" i="38"/>
  <c r="N9333" i="38"/>
  <c r="T9333" i="38"/>
  <c r="S9333" i="38"/>
  <c r="Q9333" i="38"/>
  <c r="M9334" i="38"/>
  <c r="R9333" i="38"/>
  <c r="O9333" i="38"/>
  <c r="P9333" i="38"/>
  <c r="T9334" i="38"/>
  <c r="M9335" i="38"/>
  <c r="S9334" i="38"/>
  <c r="Q9334" i="38"/>
  <c r="R9334" i="38"/>
  <c r="O9334" i="38"/>
  <c r="P9334" i="38"/>
  <c r="N9334" i="38"/>
  <c r="S9335" i="38"/>
  <c r="Q9335" i="38"/>
  <c r="T9335" i="38"/>
  <c r="R9335" i="38"/>
  <c r="M9336" i="38"/>
  <c r="O9335" i="38"/>
  <c r="P9335" i="38"/>
  <c r="N9335" i="38"/>
  <c r="N9336" i="38"/>
  <c r="R9336" i="38"/>
  <c r="M9337" i="38"/>
  <c r="Q9336" i="38"/>
  <c r="S9336" i="38"/>
  <c r="T9336" i="38"/>
  <c r="O9336" i="38"/>
  <c r="P9336" i="38"/>
  <c r="R9337" i="38"/>
  <c r="T9337" i="38"/>
  <c r="S9337" i="38"/>
  <c r="M9338" i="38"/>
  <c r="Q9337" i="38"/>
  <c r="O9337" i="38"/>
  <c r="P9337" i="38"/>
  <c r="N9337" i="38"/>
  <c r="M9339" i="38"/>
  <c r="Q9338" i="38"/>
  <c r="R9338" i="38"/>
  <c r="T9338" i="38"/>
  <c r="S9338" i="38"/>
  <c r="O9338" i="38"/>
  <c r="P9338" i="38"/>
  <c r="N9338" i="38"/>
  <c r="T9339" i="38"/>
  <c r="Q9339" i="38"/>
  <c r="S9339" i="38"/>
  <c r="R9339" i="38"/>
  <c r="M9340" i="38"/>
  <c r="O9339" i="38"/>
  <c r="P9339" i="38"/>
  <c r="N9339" i="38"/>
  <c r="R9340" i="38"/>
  <c r="Q9340" i="38"/>
  <c r="T9340" i="38"/>
  <c r="S9340" i="38"/>
  <c r="M9341" i="38"/>
  <c r="O9340" i="38"/>
  <c r="P9340" i="38"/>
  <c r="N9340" i="38"/>
  <c r="S9341" i="38"/>
  <c r="M9342" i="38"/>
  <c r="Q9341" i="38"/>
  <c r="T9341" i="38"/>
  <c r="R9341" i="38"/>
  <c r="O9341" i="38"/>
  <c r="P9341" i="38"/>
  <c r="N9341" i="38"/>
  <c r="M9343" i="38"/>
  <c r="R9342" i="38"/>
  <c r="Q9342" i="38"/>
  <c r="T9342" i="38"/>
  <c r="S9342" i="38"/>
  <c r="O9342" i="38"/>
  <c r="N9342" i="38"/>
  <c r="P9342" i="38"/>
  <c r="T9343" i="38"/>
  <c r="S9343" i="38"/>
  <c r="M9344" i="38"/>
  <c r="R9343" i="38"/>
  <c r="Q9343" i="38"/>
  <c r="O9343" i="38"/>
  <c r="N9343" i="38"/>
  <c r="R9344" i="38"/>
  <c r="S9344" i="38"/>
  <c r="Q9344" i="38"/>
  <c r="M9345" i="38"/>
  <c r="T9344" i="38"/>
  <c r="O9344" i="38"/>
  <c r="N9344" i="38"/>
  <c r="P9343" i="38"/>
  <c r="P9344" i="38"/>
  <c r="M9346" i="38"/>
  <c r="T9345" i="38"/>
  <c r="R9345" i="38"/>
  <c r="Q9345" i="38"/>
  <c r="S9345" i="38"/>
  <c r="O9345" i="38"/>
  <c r="N9345" i="38"/>
  <c r="M9347" i="38"/>
  <c r="T9346" i="38"/>
  <c r="S9346" i="38"/>
  <c r="Q9346" i="38"/>
  <c r="R9346" i="38"/>
  <c r="O9346" i="38"/>
  <c r="N9346" i="38"/>
  <c r="P9345" i="38"/>
  <c r="P9346" i="38"/>
  <c r="T9347" i="38"/>
  <c r="M9348" i="38"/>
  <c r="Q9347" i="38"/>
  <c r="R9347" i="38"/>
  <c r="S9347" i="38"/>
  <c r="O9347" i="38"/>
  <c r="N9347" i="38"/>
  <c r="P9347" i="38"/>
  <c r="T9348" i="38"/>
  <c r="R9348" i="38"/>
  <c r="M9349" i="38"/>
  <c r="S9348" i="38"/>
  <c r="Q9348" i="38"/>
  <c r="O9348" i="38"/>
  <c r="N9348" i="38"/>
  <c r="P9348" i="38"/>
  <c r="S9349" i="38"/>
  <c r="M9350" i="38"/>
  <c r="Q9349" i="38"/>
  <c r="T9349" i="38"/>
  <c r="R9349" i="38"/>
  <c r="O9349" i="38"/>
  <c r="N9349" i="38"/>
  <c r="P9349" i="38"/>
  <c r="M9351" i="38"/>
  <c r="R9350" i="38"/>
  <c r="Q9350" i="38"/>
  <c r="S9350" i="38"/>
  <c r="T9350" i="38"/>
  <c r="O9350" i="38"/>
  <c r="P9350" i="38"/>
  <c r="N9350" i="38"/>
  <c r="Q9351" i="38"/>
  <c r="M9352" i="38"/>
  <c r="T9351" i="38"/>
  <c r="R9351" i="38"/>
  <c r="S9351" i="38"/>
  <c r="O9351" i="38"/>
  <c r="P9351" i="38"/>
  <c r="N9351" i="38"/>
  <c r="N9352" i="38"/>
  <c r="S9352" i="38"/>
  <c r="R9352" i="38"/>
  <c r="Q9352" i="38"/>
  <c r="T9352" i="38"/>
  <c r="M9353" i="38"/>
  <c r="O9352" i="38"/>
  <c r="P9352" i="38"/>
  <c r="Q9353" i="38"/>
  <c r="M9354" i="38"/>
  <c r="R9353" i="38"/>
  <c r="T9353" i="38"/>
  <c r="S9353" i="38"/>
  <c r="O9353" i="38"/>
  <c r="P9353" i="38"/>
  <c r="N9353" i="38"/>
  <c r="N9354" i="38"/>
  <c r="S9354" i="38"/>
  <c r="Q9354" i="38"/>
  <c r="M9355" i="38"/>
  <c r="T9354" i="38"/>
  <c r="R9354" i="38"/>
  <c r="O9354" i="38"/>
  <c r="P9354" i="38"/>
  <c r="R9355" i="38"/>
  <c r="S9355" i="38"/>
  <c r="M9356" i="38"/>
  <c r="Q9355" i="38"/>
  <c r="T9355" i="38"/>
  <c r="O9355" i="38"/>
  <c r="P9355" i="38"/>
  <c r="N9355" i="38"/>
  <c r="R9356" i="38"/>
  <c r="T9356" i="38"/>
  <c r="M9357" i="38"/>
  <c r="Q9356" i="38"/>
  <c r="S9356" i="38"/>
  <c r="O9356" i="38"/>
  <c r="P9356" i="38"/>
  <c r="N9356" i="38"/>
  <c r="T9357" i="38"/>
  <c r="M9358" i="38"/>
  <c r="Q9357" i="38"/>
  <c r="R9357" i="38"/>
  <c r="S9357" i="38"/>
  <c r="O9357" i="38"/>
  <c r="P9357" i="38"/>
  <c r="N9357" i="38"/>
  <c r="Q9358" i="38"/>
  <c r="T9358" i="38"/>
  <c r="M9359" i="38"/>
  <c r="S9358" i="38"/>
  <c r="R9358" i="38"/>
  <c r="O9358" i="38"/>
  <c r="P9358" i="38"/>
  <c r="N9358" i="38"/>
  <c r="Q9359" i="38"/>
  <c r="T9359" i="38"/>
  <c r="M9360" i="38"/>
  <c r="S9359" i="38"/>
  <c r="R9359" i="38"/>
  <c r="O9359" i="38"/>
  <c r="P9359" i="38"/>
  <c r="N9359" i="38"/>
  <c r="S9360" i="38"/>
  <c r="M9361" i="38"/>
  <c r="R9360" i="38"/>
  <c r="T9360" i="38"/>
  <c r="Q9360" i="38"/>
  <c r="O9360" i="38"/>
  <c r="P9360" i="38"/>
  <c r="N9360" i="38"/>
  <c r="T9361" i="38"/>
  <c r="M9362" i="38"/>
  <c r="S9361" i="38"/>
  <c r="Q9361" i="38"/>
  <c r="R9361" i="38"/>
  <c r="O9361" i="38"/>
  <c r="P9361" i="38"/>
  <c r="N9361" i="38"/>
  <c r="S9362" i="38"/>
  <c r="T9362" i="38"/>
  <c r="M9363" i="38"/>
  <c r="R9362" i="38"/>
  <c r="Q9362" i="38"/>
  <c r="O9362" i="38"/>
  <c r="P9362" i="38"/>
  <c r="N9362" i="38"/>
  <c r="T9363" i="38"/>
  <c r="R9363" i="38"/>
  <c r="S9363" i="38"/>
  <c r="M9364" i="38"/>
  <c r="Q9363" i="38"/>
  <c r="O9363" i="38"/>
  <c r="P9363" i="38"/>
  <c r="N9363" i="38"/>
  <c r="Q9364" i="38"/>
  <c r="T9364" i="38"/>
  <c r="S9364" i="38"/>
  <c r="M9365" i="38"/>
  <c r="R9364" i="38"/>
  <c r="O9364" i="38"/>
  <c r="P9364" i="38"/>
  <c r="N9364" i="38"/>
  <c r="M9366" i="38"/>
  <c r="Q9365" i="38"/>
  <c r="T9365" i="38"/>
  <c r="S9365" i="38"/>
  <c r="R9365" i="38"/>
  <c r="O9365" i="38"/>
  <c r="N9365" i="38"/>
  <c r="P9365" i="38"/>
  <c r="Q9366" i="38"/>
  <c r="M9367" i="38"/>
  <c r="S9366" i="38"/>
  <c r="T9366" i="38"/>
  <c r="R9366" i="38"/>
  <c r="O9366" i="38"/>
  <c r="P9366" i="38"/>
  <c r="N9366" i="38"/>
  <c r="T9367" i="38"/>
  <c r="R9367" i="38"/>
  <c r="S9367" i="38"/>
  <c r="M9368" i="38"/>
  <c r="Q9367" i="38"/>
  <c r="O9367" i="38"/>
  <c r="P9367" i="38"/>
  <c r="N9367" i="38"/>
  <c r="S9368" i="38"/>
  <c r="R9368" i="38"/>
  <c r="T9368" i="38"/>
  <c r="M9369" i="38"/>
  <c r="Q9368" i="38"/>
  <c r="O9368" i="38"/>
  <c r="P9368" i="38"/>
  <c r="N9368" i="38"/>
  <c r="R9369" i="38"/>
  <c r="T9369" i="38"/>
  <c r="S9369" i="38"/>
  <c r="M9370" i="38"/>
  <c r="Q9369" i="38"/>
  <c r="O9369" i="38"/>
  <c r="P9369" i="38"/>
  <c r="N9369" i="38"/>
  <c r="T9370" i="38"/>
  <c r="R9370" i="38"/>
  <c r="Q9370" i="38"/>
  <c r="M9371" i="38"/>
  <c r="S9370" i="38"/>
  <c r="O9370" i="38"/>
  <c r="P9370" i="38"/>
  <c r="N9370" i="38"/>
  <c r="M9372" i="38"/>
  <c r="R9371" i="38"/>
  <c r="T9371" i="38"/>
  <c r="S9371" i="38"/>
  <c r="Q9371" i="38"/>
  <c r="O9371" i="38"/>
  <c r="P9371" i="38"/>
  <c r="N9371" i="38"/>
  <c r="T9372" i="38"/>
  <c r="R9372" i="38"/>
  <c r="M9373" i="38"/>
  <c r="Q9372" i="38"/>
  <c r="S9372" i="38"/>
  <c r="O9372" i="38"/>
  <c r="P9372" i="38"/>
  <c r="N9372" i="38"/>
  <c r="S9373" i="38"/>
  <c r="T9373" i="38"/>
  <c r="M9374" i="38"/>
  <c r="Q9373" i="38"/>
  <c r="R9373" i="38"/>
  <c r="O9373" i="38"/>
  <c r="P9373" i="38"/>
  <c r="N9373" i="38"/>
  <c r="M9375" i="38"/>
  <c r="Q9374" i="38"/>
  <c r="T9374" i="38"/>
  <c r="S9374" i="38"/>
  <c r="R9374" i="38"/>
  <c r="O9374" i="38"/>
  <c r="P9374" i="38"/>
  <c r="N9374" i="38"/>
  <c r="N9375" i="38"/>
  <c r="M9376" i="38"/>
  <c r="R9375" i="38"/>
  <c r="T9375" i="38"/>
  <c r="Q9375" i="38"/>
  <c r="S9375" i="38"/>
  <c r="O9375" i="38"/>
  <c r="P9375" i="38"/>
  <c r="Q9376" i="38"/>
  <c r="M9377" i="38"/>
  <c r="S9376" i="38"/>
  <c r="R9376" i="38"/>
  <c r="T9376" i="38"/>
  <c r="O9376" i="38"/>
  <c r="P9376" i="38"/>
  <c r="N9376" i="38"/>
  <c r="N9377" i="38"/>
  <c r="M9378" i="38"/>
  <c r="Q9377" i="38"/>
  <c r="T9377" i="38"/>
  <c r="R9377" i="38"/>
  <c r="S9377" i="38"/>
  <c r="O9377" i="38"/>
  <c r="P9377" i="38"/>
  <c r="M9379" i="38"/>
  <c r="Q9378" i="38"/>
  <c r="T9378" i="38"/>
  <c r="R9378" i="38"/>
  <c r="S9378" i="38"/>
  <c r="O9378" i="38"/>
  <c r="P9378" i="38"/>
  <c r="N9378" i="38"/>
  <c r="N9379" i="38"/>
  <c r="M9380" i="38"/>
  <c r="T9379" i="38"/>
  <c r="Q9379" i="38"/>
  <c r="R9379" i="38"/>
  <c r="S9379" i="38"/>
  <c r="O9379" i="38"/>
  <c r="P9379" i="38"/>
  <c r="R9380" i="38"/>
  <c r="M9381" i="38"/>
  <c r="T9380" i="38"/>
  <c r="S9380" i="38"/>
  <c r="Q9380" i="38"/>
  <c r="O9380" i="38"/>
  <c r="P9380" i="38"/>
  <c r="N9380" i="38"/>
  <c r="M9382" i="38"/>
  <c r="T9381" i="38"/>
  <c r="R9381" i="38"/>
  <c r="S9381" i="38"/>
  <c r="Q9381" i="38"/>
  <c r="O9381" i="38"/>
  <c r="P9381" i="38"/>
  <c r="N9381" i="38"/>
  <c r="Q9382" i="38"/>
  <c r="M9383" i="38"/>
  <c r="R9382" i="38"/>
  <c r="S9382" i="38"/>
  <c r="T9382" i="38"/>
  <c r="O9382" i="38"/>
  <c r="P9382" i="38"/>
  <c r="N9382" i="38"/>
  <c r="M9384" i="38"/>
  <c r="Q9383" i="38"/>
  <c r="R9383" i="38"/>
  <c r="T9383" i="38"/>
  <c r="S9383" i="38"/>
  <c r="O9383" i="38"/>
  <c r="P9383" i="38"/>
  <c r="N9383" i="38"/>
  <c r="R9384" i="38"/>
  <c r="T9384" i="38"/>
  <c r="M9385" i="38"/>
  <c r="Q9384" i="38"/>
  <c r="S9384" i="38"/>
  <c r="O9384" i="38"/>
  <c r="P9384" i="38"/>
  <c r="N9384" i="38"/>
  <c r="N9385" i="38"/>
  <c r="S9385" i="38"/>
  <c r="T9385" i="38"/>
  <c r="R9385" i="38"/>
  <c r="M9386" i="38"/>
  <c r="Q9385" i="38"/>
  <c r="O9385" i="38"/>
  <c r="P9385" i="38"/>
  <c r="M9387" i="38"/>
  <c r="Q9386" i="38"/>
  <c r="T9386" i="38"/>
  <c r="S9386" i="38"/>
  <c r="R9386" i="38"/>
  <c r="O9386" i="38"/>
  <c r="P9386" i="38"/>
  <c r="N9386" i="38"/>
  <c r="R9387" i="38"/>
  <c r="M9388" i="38"/>
  <c r="S9387" i="38"/>
  <c r="T9387" i="38"/>
  <c r="Q9387" i="38"/>
  <c r="O9387" i="38"/>
  <c r="P9387" i="38"/>
  <c r="N9387" i="38"/>
  <c r="T9388" i="38"/>
  <c r="R9388" i="38"/>
  <c r="M9389" i="38"/>
  <c r="S9388" i="38"/>
  <c r="Q9388" i="38"/>
  <c r="O9388" i="38"/>
  <c r="N9388" i="38"/>
  <c r="P9388" i="38"/>
  <c r="M9390" i="38"/>
  <c r="Q9389" i="38"/>
  <c r="R9389" i="38"/>
  <c r="T9389" i="38"/>
  <c r="S9389" i="38"/>
  <c r="O9389" i="38"/>
  <c r="P9389" i="38"/>
  <c r="N9389" i="38"/>
  <c r="Q9390" i="38"/>
  <c r="S9390" i="38"/>
  <c r="R9390" i="38"/>
  <c r="T9390" i="38"/>
  <c r="M9391" i="38"/>
  <c r="O9390" i="38"/>
  <c r="P9390" i="38"/>
  <c r="N9390" i="38"/>
  <c r="Q9391" i="38"/>
  <c r="S9391" i="38"/>
  <c r="M9392" i="38"/>
  <c r="T9391" i="38"/>
  <c r="R9391" i="38"/>
  <c r="O9391" i="38"/>
  <c r="P9391" i="38"/>
  <c r="N9391" i="38"/>
  <c r="R9392" i="38"/>
  <c r="S9392" i="38"/>
  <c r="M9393" i="38"/>
  <c r="T9392" i="38"/>
  <c r="Q9392" i="38"/>
  <c r="O9392" i="38"/>
  <c r="P9392" i="38"/>
  <c r="N9392" i="38"/>
  <c r="R9393" i="38"/>
  <c r="Q9393" i="38"/>
  <c r="M9394" i="38"/>
  <c r="S9393" i="38"/>
  <c r="T9393" i="38"/>
  <c r="O9393" i="38"/>
  <c r="P9393" i="38"/>
  <c r="N9393" i="38"/>
  <c r="N9394" i="38"/>
  <c r="M9395" i="38"/>
  <c r="T9394" i="38"/>
  <c r="R9394" i="38"/>
  <c r="Q9394" i="38"/>
  <c r="S9394" i="38"/>
  <c r="O9394" i="38"/>
  <c r="P9394" i="38"/>
  <c r="S9395" i="38"/>
  <c r="M9396" i="38"/>
  <c r="R9395" i="38"/>
  <c r="Q9395" i="38"/>
  <c r="T9395" i="38"/>
  <c r="O9395" i="38"/>
  <c r="P9395" i="38"/>
  <c r="N9395" i="38"/>
  <c r="Q9396" i="38"/>
  <c r="M9397" i="38"/>
  <c r="S9396" i="38"/>
  <c r="T9396" i="38"/>
  <c r="R9396" i="38"/>
  <c r="O9396" i="38"/>
  <c r="P9396" i="38"/>
  <c r="N9396" i="38"/>
  <c r="N9397" i="38"/>
  <c r="M9398" i="38"/>
  <c r="T9397" i="38"/>
  <c r="Q9397" i="38"/>
  <c r="S9397" i="38"/>
  <c r="R9397" i="38"/>
  <c r="O9397" i="38"/>
  <c r="P9397" i="38"/>
  <c r="Q9398" i="38"/>
  <c r="M9399" i="38"/>
  <c r="S9398" i="38"/>
  <c r="T9398" i="38"/>
  <c r="R9398" i="38"/>
  <c r="O9398" i="38"/>
  <c r="P9398" i="38"/>
  <c r="N9398" i="38"/>
  <c r="N9399" i="38"/>
  <c r="T9399" i="38"/>
  <c r="R9399" i="38"/>
  <c r="S9399" i="38"/>
  <c r="M9400" i="38"/>
  <c r="N9400" i="38"/>
  <c r="Q9399" i="38"/>
  <c r="O9399" i="38"/>
  <c r="P9399" i="38"/>
  <c r="T9400" i="38"/>
  <c r="Q9400" i="38"/>
  <c r="S9400" i="38"/>
  <c r="M9401" i="38"/>
  <c r="R9400" i="38"/>
  <c r="O9400" i="38"/>
  <c r="P9400" i="38"/>
  <c r="Q9401" i="38"/>
  <c r="M9402" i="38"/>
  <c r="R9401" i="38"/>
  <c r="T9401" i="38"/>
  <c r="S9401" i="38"/>
  <c r="O9401" i="38"/>
  <c r="N9401" i="38"/>
  <c r="P9401" i="38"/>
  <c r="R9402" i="38"/>
  <c r="Q9402" i="38"/>
  <c r="T9402" i="38"/>
  <c r="S9402" i="38"/>
  <c r="M9403" i="38"/>
  <c r="O9402" i="38"/>
  <c r="N9402" i="38"/>
  <c r="P9402" i="38"/>
  <c r="S9403" i="38"/>
  <c r="M9404" i="38"/>
  <c r="Q9403" i="38"/>
  <c r="R9403" i="38"/>
  <c r="T9403" i="38"/>
  <c r="O9403" i="38"/>
  <c r="P9403" i="38"/>
  <c r="N9403" i="38"/>
  <c r="S9404" i="38"/>
  <c r="Q9404" i="38"/>
  <c r="M9405" i="38"/>
  <c r="T9404" i="38"/>
  <c r="R9404" i="38"/>
  <c r="O9404" i="38"/>
  <c r="P9404" i="38"/>
  <c r="N9404" i="38"/>
  <c r="Q9405" i="38"/>
  <c r="S9405" i="38"/>
  <c r="R9405" i="38"/>
  <c r="T9405" i="38"/>
  <c r="M9406" i="38"/>
  <c r="O9405" i="38"/>
  <c r="P9405" i="38"/>
  <c r="N9405" i="38"/>
  <c r="Q9406" i="38"/>
  <c r="M9407" i="38"/>
  <c r="S9406" i="38"/>
  <c r="R9406" i="38"/>
  <c r="T9406" i="38"/>
  <c r="O9406" i="38"/>
  <c r="P9406" i="38"/>
  <c r="N9406" i="38"/>
  <c r="T9407" i="38"/>
  <c r="R9407" i="38"/>
  <c r="Q9407" i="38"/>
  <c r="M9408" i="38"/>
  <c r="S9407" i="38"/>
  <c r="O9407" i="38"/>
  <c r="P9407" i="38"/>
  <c r="N9407" i="38"/>
  <c r="N9408" i="38"/>
  <c r="R9408" i="38"/>
  <c r="Q9408" i="38"/>
  <c r="T9408" i="38"/>
  <c r="M9409" i="38"/>
  <c r="S9408" i="38"/>
  <c r="O9408" i="38"/>
  <c r="P9408" i="38"/>
  <c r="S9409" i="38"/>
  <c r="T9409" i="38"/>
  <c r="M9410" i="38"/>
  <c r="Q9409" i="38"/>
  <c r="R9409" i="38"/>
  <c r="O9409" i="38"/>
  <c r="P9409" i="38"/>
  <c r="N9409" i="38"/>
  <c r="N9410" i="38"/>
  <c r="S9410" i="38"/>
  <c r="M9411" i="38"/>
  <c r="Q9410" i="38"/>
  <c r="R9410" i="38"/>
  <c r="T9410" i="38"/>
  <c r="O9410" i="38"/>
  <c r="P9410" i="38"/>
  <c r="M9412" i="38"/>
  <c r="S9411" i="38"/>
  <c r="Q9411" i="38"/>
  <c r="R9411" i="38"/>
  <c r="T9411" i="38"/>
  <c r="O9411" i="38"/>
  <c r="P9411" i="38"/>
  <c r="N9411" i="38"/>
  <c r="N9412" i="38"/>
  <c r="S9412" i="38"/>
  <c r="Q9412" i="38"/>
  <c r="R9412" i="38"/>
  <c r="T9412" i="38"/>
  <c r="M9413" i="38"/>
  <c r="O9412" i="38"/>
  <c r="P9412" i="38"/>
  <c r="M9414" i="38"/>
  <c r="R9413" i="38"/>
  <c r="S9413" i="38"/>
  <c r="Q9413" i="38"/>
  <c r="T9413" i="38"/>
  <c r="O9413" i="38"/>
  <c r="P9413" i="38"/>
  <c r="N9413" i="38"/>
  <c r="N9414" i="38"/>
  <c r="S9414" i="38"/>
  <c r="R9414" i="38"/>
  <c r="T9414" i="38"/>
  <c r="M9415" i="38"/>
  <c r="Q9414" i="38"/>
  <c r="O9414" i="38"/>
  <c r="P9414" i="38"/>
  <c r="S9415" i="38"/>
  <c r="R9415" i="38"/>
  <c r="T9415" i="38"/>
  <c r="Q9415" i="38"/>
  <c r="M9416" i="38"/>
  <c r="O9415" i="38"/>
  <c r="P9415" i="38"/>
  <c r="N9415" i="38"/>
  <c r="N9416" i="38"/>
  <c r="T9416" i="38"/>
  <c r="S9416" i="38"/>
  <c r="R9416" i="38"/>
  <c r="Q9416" i="38"/>
  <c r="M9417" i="38"/>
  <c r="O9416" i="38"/>
  <c r="P9416" i="38"/>
  <c r="M9418" i="38"/>
  <c r="T9417" i="38"/>
  <c r="Q9417" i="38"/>
  <c r="S9417" i="38"/>
  <c r="R9417" i="38"/>
  <c r="O9417" i="38"/>
  <c r="P9417" i="38"/>
  <c r="N9417" i="38"/>
  <c r="N9418" i="38"/>
  <c r="R9418" i="38"/>
  <c r="S9418" i="38"/>
  <c r="T9418" i="38"/>
  <c r="M9419" i="38"/>
  <c r="Q9418" i="38"/>
  <c r="O9418" i="38"/>
  <c r="P9418" i="38"/>
  <c r="S9419" i="38"/>
  <c r="T9419" i="38"/>
  <c r="Q9419" i="38"/>
  <c r="M9420" i="38"/>
  <c r="R9419" i="38"/>
  <c r="O9419" i="38"/>
  <c r="P9419" i="38"/>
  <c r="N9419" i="38"/>
  <c r="N9420" i="38"/>
  <c r="M9421" i="38"/>
  <c r="Q9420" i="38"/>
  <c r="S9420" i="38"/>
  <c r="T9420" i="38"/>
  <c r="R9420" i="38"/>
  <c r="O9420" i="38"/>
  <c r="P9420" i="38"/>
  <c r="T9421" i="38"/>
  <c r="R9421" i="38"/>
  <c r="M9422" i="38"/>
  <c r="S9421" i="38"/>
  <c r="Q9421" i="38"/>
  <c r="O9421" i="38"/>
  <c r="P9421" i="38"/>
  <c r="N9421" i="38"/>
  <c r="N9422" i="38"/>
  <c r="T9422" i="38"/>
  <c r="S9422" i="38"/>
  <c r="M9423" i="38"/>
  <c r="Q9422" i="38"/>
  <c r="R9422" i="38"/>
  <c r="O9422" i="38"/>
  <c r="P9422" i="38"/>
  <c r="N9423" i="38"/>
  <c r="R9423" i="38"/>
  <c r="Q9423" i="38"/>
  <c r="T9423" i="38"/>
  <c r="S9423" i="38"/>
  <c r="M9424" i="38"/>
  <c r="O9423" i="38"/>
  <c r="P9423" i="38"/>
  <c r="T9424" i="38"/>
  <c r="M9425" i="38"/>
  <c r="S9424" i="38"/>
  <c r="R9424" i="38"/>
  <c r="Q9424" i="38"/>
  <c r="O9424" i="38"/>
  <c r="P9424" i="38"/>
  <c r="N9424" i="38"/>
  <c r="N9425" i="38"/>
  <c r="M9426" i="38"/>
  <c r="Q9425" i="38"/>
  <c r="S9425" i="38"/>
  <c r="R9425" i="38"/>
  <c r="T9425" i="38"/>
  <c r="O9425" i="38"/>
  <c r="P9425" i="38"/>
  <c r="M9427" i="38"/>
  <c r="T9426" i="38"/>
  <c r="Q9426" i="38"/>
  <c r="R9426" i="38"/>
  <c r="S9426" i="38"/>
  <c r="O9426" i="38"/>
  <c r="P9426" i="38"/>
  <c r="N9426" i="38"/>
  <c r="T9427" i="38"/>
  <c r="Q9427" i="38"/>
  <c r="R9427" i="38"/>
  <c r="S9427" i="38"/>
  <c r="M9428" i="38"/>
  <c r="O9427" i="38"/>
  <c r="P9427" i="38"/>
  <c r="N9427" i="38"/>
  <c r="S9428" i="38"/>
  <c r="T9428" i="38"/>
  <c r="R9428" i="38"/>
  <c r="Q9428" i="38"/>
  <c r="M9429" i="38"/>
  <c r="O9428" i="38"/>
  <c r="P9428" i="38"/>
  <c r="N9428" i="38"/>
  <c r="S9429" i="38"/>
  <c r="R9429" i="38"/>
  <c r="M9430" i="38"/>
  <c r="Q9429" i="38"/>
  <c r="T9429" i="38"/>
  <c r="O9429" i="38"/>
  <c r="P9429" i="38"/>
  <c r="N9429" i="38"/>
  <c r="T9430" i="38"/>
  <c r="M9431" i="38"/>
  <c r="S9430" i="38"/>
  <c r="Q9430" i="38"/>
  <c r="R9430" i="38"/>
  <c r="O9430" i="38"/>
  <c r="P9430" i="38"/>
  <c r="N9430" i="38"/>
  <c r="S9431" i="38"/>
  <c r="R9431" i="38"/>
  <c r="M9432" i="38"/>
  <c r="T9431" i="38"/>
  <c r="Q9431" i="38"/>
  <c r="O9431" i="38"/>
  <c r="P9431" i="38"/>
  <c r="N9431" i="38"/>
  <c r="N9432" i="38"/>
  <c r="R9432" i="38"/>
  <c r="Q9432" i="38"/>
  <c r="T9432" i="38"/>
  <c r="S9432" i="38"/>
  <c r="M9433" i="38"/>
  <c r="O9432" i="38"/>
  <c r="P9432" i="38"/>
  <c r="M9434" i="38"/>
  <c r="R9433" i="38"/>
  <c r="Q9433" i="38"/>
  <c r="T9433" i="38"/>
  <c r="S9433" i="38"/>
  <c r="O9433" i="38"/>
  <c r="P9433" i="38"/>
  <c r="N9433" i="38"/>
  <c r="M9435" i="38"/>
  <c r="Q9434" i="38"/>
  <c r="S9434" i="38"/>
  <c r="R9434" i="38"/>
  <c r="T9434" i="38"/>
  <c r="O9434" i="38"/>
  <c r="P9434" i="38"/>
  <c r="N9434" i="38"/>
  <c r="T9435" i="38"/>
  <c r="R9435" i="38"/>
  <c r="S9435" i="38"/>
  <c r="M9436" i="38"/>
  <c r="Q9435" i="38"/>
  <c r="O9435" i="38"/>
  <c r="P9435" i="38"/>
  <c r="N9435" i="38"/>
  <c r="N9436" i="38"/>
  <c r="Q9436" i="38"/>
  <c r="M9437" i="38"/>
  <c r="T9436" i="38"/>
  <c r="S9436" i="38"/>
  <c r="R9436" i="38"/>
  <c r="O9436" i="38"/>
  <c r="P9436" i="38"/>
  <c r="R9437" i="38"/>
  <c r="S9437" i="38"/>
  <c r="M9438" i="38"/>
  <c r="Q9437" i="38"/>
  <c r="T9437" i="38"/>
  <c r="O9437" i="38"/>
  <c r="P9437" i="38"/>
  <c r="N9437" i="38"/>
  <c r="T9438" i="38"/>
  <c r="R9438" i="38"/>
  <c r="Q9438" i="38"/>
  <c r="S9438" i="38"/>
  <c r="M9439" i="38"/>
  <c r="O9438" i="38"/>
  <c r="P9438" i="38"/>
  <c r="N9438" i="38"/>
  <c r="N9439" i="38"/>
  <c r="S9439" i="38"/>
  <c r="Q9439" i="38"/>
  <c r="R9439" i="38"/>
  <c r="T9439" i="38"/>
  <c r="M9440" i="38"/>
  <c r="O9439" i="38"/>
  <c r="P9439" i="38"/>
  <c r="T9440" i="38"/>
  <c r="S9440" i="38"/>
  <c r="R9440" i="38"/>
  <c r="Q9440" i="38"/>
  <c r="M9441" i="38"/>
  <c r="O9440" i="38"/>
  <c r="P9440" i="38"/>
  <c r="N9440" i="38"/>
  <c r="S9441" i="38"/>
  <c r="M9442" i="38"/>
  <c r="Q9441" i="38"/>
  <c r="T9441" i="38"/>
  <c r="R9441" i="38"/>
  <c r="O9441" i="38"/>
  <c r="P9441" i="38"/>
  <c r="N9441" i="38"/>
  <c r="S9442" i="38"/>
  <c r="R9442" i="38"/>
  <c r="M9443" i="38"/>
  <c r="T9442" i="38"/>
  <c r="Q9442" i="38"/>
  <c r="O9442" i="38"/>
  <c r="P9442" i="38"/>
  <c r="N9442" i="38"/>
  <c r="M9444" i="38"/>
  <c r="S9443" i="38"/>
  <c r="R9443" i="38"/>
  <c r="T9443" i="38"/>
  <c r="Q9443" i="38"/>
  <c r="O9443" i="38"/>
  <c r="P9443" i="38"/>
  <c r="N9443" i="38"/>
  <c r="T9444" i="38"/>
  <c r="S9444" i="38"/>
  <c r="Q9444" i="38"/>
  <c r="R9444" i="38"/>
  <c r="M9445" i="38"/>
  <c r="O9444" i="38"/>
  <c r="P9444" i="38"/>
  <c r="N9444" i="38"/>
  <c r="N9445" i="38"/>
  <c r="R9445" i="38"/>
  <c r="M9446" i="38"/>
  <c r="S9445" i="38"/>
  <c r="Q9445" i="38"/>
  <c r="T9445" i="38"/>
  <c r="O9445" i="38"/>
  <c r="P9445" i="38"/>
  <c r="T9446" i="38"/>
  <c r="R9446" i="38"/>
  <c r="S9446" i="38"/>
  <c r="M9447" i="38"/>
  <c r="Q9446" i="38"/>
  <c r="O9446" i="38"/>
  <c r="P9446" i="38"/>
  <c r="N9446" i="38"/>
  <c r="N9447" i="38"/>
  <c r="R9447" i="38"/>
  <c r="S9447" i="38"/>
  <c r="M9448" i="38"/>
  <c r="Q9447" i="38"/>
  <c r="T9447" i="38"/>
  <c r="O9447" i="38"/>
  <c r="P9447" i="38"/>
  <c r="Q9448" i="38"/>
  <c r="M9449" i="38"/>
  <c r="T9448" i="38"/>
  <c r="S9448" i="38"/>
  <c r="R9448" i="38"/>
  <c r="O9448" i="38"/>
  <c r="P9448" i="38"/>
  <c r="N9448" i="38"/>
  <c r="S9449" i="38"/>
  <c r="M9450" i="38"/>
  <c r="R9449" i="38"/>
  <c r="T9449" i="38"/>
  <c r="Q9449" i="38"/>
  <c r="O9449" i="38"/>
  <c r="P9449" i="38"/>
  <c r="N9449" i="38"/>
  <c r="N9450" i="38"/>
  <c r="R9450" i="38"/>
  <c r="Q9450" i="38"/>
  <c r="T9450" i="38"/>
  <c r="S9450" i="38"/>
  <c r="M9451" i="38"/>
  <c r="O9450" i="38"/>
  <c r="P9450" i="38"/>
  <c r="S9451" i="38"/>
  <c r="T9451" i="38"/>
  <c r="M9452" i="38"/>
  <c r="Q9451" i="38"/>
  <c r="R9451" i="38"/>
  <c r="O9451" i="38"/>
  <c r="N9451" i="38"/>
  <c r="N9452" i="38"/>
  <c r="P9451" i="38"/>
  <c r="T9452" i="38"/>
  <c r="R9452" i="38"/>
  <c r="S9452" i="38"/>
  <c r="Q9452" i="38"/>
  <c r="M9453" i="38"/>
  <c r="O9452" i="38"/>
  <c r="P9452" i="38"/>
  <c r="Q9453" i="38"/>
  <c r="T9453" i="38"/>
  <c r="R9453" i="38"/>
  <c r="S9453" i="38"/>
  <c r="M9454" i="38"/>
  <c r="O9453" i="38"/>
  <c r="P9453" i="38"/>
  <c r="N9453" i="38"/>
  <c r="N9454" i="38"/>
  <c r="R9454" i="38"/>
  <c r="S9454" i="38"/>
  <c r="M9455" i="38"/>
  <c r="T9454" i="38"/>
  <c r="Q9454" i="38"/>
  <c r="O9454" i="38"/>
  <c r="P9454" i="38"/>
  <c r="Q9455" i="38"/>
  <c r="M9456" i="38"/>
  <c r="T9455" i="38"/>
  <c r="S9455" i="38"/>
  <c r="R9455" i="38"/>
  <c r="O9455" i="38"/>
  <c r="P9455" i="38"/>
  <c r="N9455" i="38"/>
  <c r="M9457" i="38"/>
  <c r="R9456" i="38"/>
  <c r="Q9456" i="38"/>
  <c r="T9456" i="38"/>
  <c r="S9456" i="38"/>
  <c r="O9456" i="38"/>
  <c r="P9456" i="38"/>
  <c r="N9456" i="38"/>
  <c r="Q9457" i="38"/>
  <c r="R9457" i="38"/>
  <c r="T9457" i="38"/>
  <c r="S9457" i="38"/>
  <c r="M9458" i="38"/>
  <c r="O9457" i="38"/>
  <c r="P9457" i="38"/>
  <c r="N9457" i="38"/>
  <c r="R9458" i="38"/>
  <c r="M9459" i="38"/>
  <c r="T9458" i="38"/>
  <c r="S9458" i="38"/>
  <c r="Q9458" i="38"/>
  <c r="O9458" i="38"/>
  <c r="P9458" i="38"/>
  <c r="N9458" i="38"/>
  <c r="M9460" i="38"/>
  <c r="R9459" i="38"/>
  <c r="T9459" i="38"/>
  <c r="Q9459" i="38"/>
  <c r="S9459" i="38"/>
  <c r="O9459" i="38"/>
  <c r="P9459" i="38"/>
  <c r="N9459" i="38"/>
  <c r="T9460" i="38"/>
  <c r="R9460" i="38"/>
  <c r="M9461" i="38"/>
  <c r="Q9460" i="38"/>
  <c r="S9460" i="38"/>
  <c r="O9460" i="38"/>
  <c r="N9460" i="38"/>
  <c r="P9460" i="38"/>
  <c r="R9461" i="38"/>
  <c r="T9461" i="38"/>
  <c r="M9462" i="38"/>
  <c r="Q9461" i="38"/>
  <c r="S9461" i="38"/>
  <c r="O9461" i="38"/>
  <c r="P9461" i="38"/>
  <c r="N9461" i="38"/>
  <c r="M9463" i="38"/>
  <c r="Q9462" i="38"/>
  <c r="S9462" i="38"/>
  <c r="R9462" i="38"/>
  <c r="T9462" i="38"/>
  <c r="O9462" i="38"/>
  <c r="P9462" i="38"/>
  <c r="N9462" i="38"/>
  <c r="T9463" i="38"/>
  <c r="S9463" i="38"/>
  <c r="Q9463" i="38"/>
  <c r="M9464" i="38"/>
  <c r="R9463" i="38"/>
  <c r="O9463" i="38"/>
  <c r="P9463" i="38"/>
  <c r="N9463" i="38"/>
  <c r="M9465" i="38"/>
  <c r="R9464" i="38"/>
  <c r="T9464" i="38"/>
  <c r="S9464" i="38"/>
  <c r="Q9464" i="38"/>
  <c r="O9464" i="38"/>
  <c r="P9464" i="38"/>
  <c r="N9464" i="38"/>
  <c r="S9465" i="38"/>
  <c r="Q9465" i="38"/>
  <c r="T9465" i="38"/>
  <c r="R9465" i="38"/>
  <c r="M9466" i="38"/>
  <c r="O9465" i="38"/>
  <c r="P9465" i="38"/>
  <c r="N9465" i="38"/>
  <c r="S9466" i="38"/>
  <c r="R9466" i="38"/>
  <c r="T9466" i="38"/>
  <c r="M9467" i="38"/>
  <c r="Q9466" i="38"/>
  <c r="O9466" i="38"/>
  <c r="P9466" i="38"/>
  <c r="N9466" i="38"/>
  <c r="R9467" i="38"/>
  <c r="S9467" i="38"/>
  <c r="T9467" i="38"/>
  <c r="M9468" i="38"/>
  <c r="Q9467" i="38"/>
  <c r="O9467" i="38"/>
  <c r="P9467" i="38"/>
  <c r="N9467" i="38"/>
  <c r="M9469" i="38"/>
  <c r="R9468" i="38"/>
  <c r="Q9468" i="38"/>
  <c r="T9468" i="38"/>
  <c r="S9468" i="38"/>
  <c r="O9468" i="38"/>
  <c r="P9468" i="38"/>
  <c r="N9468" i="38"/>
  <c r="N9469" i="38"/>
  <c r="Q9469" i="38"/>
  <c r="T9469" i="38"/>
  <c r="M9470" i="38"/>
  <c r="S9469" i="38"/>
  <c r="R9469" i="38"/>
  <c r="O9469" i="38"/>
  <c r="P9469" i="38"/>
  <c r="S9470" i="38"/>
  <c r="T9470" i="38"/>
  <c r="M9471" i="38"/>
  <c r="Q9470" i="38"/>
  <c r="R9470" i="38"/>
  <c r="O9470" i="38"/>
  <c r="P9470" i="38"/>
  <c r="N9470" i="38"/>
  <c r="N9471" i="38"/>
  <c r="T9471" i="38"/>
  <c r="S9471" i="38"/>
  <c r="M9472" i="38"/>
  <c r="Q9471" i="38"/>
  <c r="R9471" i="38"/>
  <c r="O9471" i="38"/>
  <c r="P9471" i="38"/>
  <c r="R9472" i="38"/>
  <c r="Q9472" i="38"/>
  <c r="M9473" i="38"/>
  <c r="T9472" i="38"/>
  <c r="S9472" i="38"/>
  <c r="O9472" i="38"/>
  <c r="N9472" i="38"/>
  <c r="N9473" i="38"/>
  <c r="P9472" i="38"/>
  <c r="S9473" i="38"/>
  <c r="T9473" i="38"/>
  <c r="M9474" i="38"/>
  <c r="Q9473" i="38"/>
  <c r="R9473" i="38"/>
  <c r="O9473" i="38"/>
  <c r="P9473" i="38"/>
  <c r="T9474" i="38"/>
  <c r="S9474" i="38"/>
  <c r="M9475" i="38"/>
  <c r="Q9474" i="38"/>
  <c r="R9474" i="38"/>
  <c r="O9474" i="38"/>
  <c r="P9474" i="38"/>
  <c r="N9474" i="38"/>
  <c r="R9475" i="38"/>
  <c r="Q9475" i="38"/>
  <c r="T9475" i="38"/>
  <c r="M9476" i="38"/>
  <c r="S9475" i="38"/>
  <c r="O9475" i="38"/>
  <c r="N9475" i="38"/>
  <c r="P9475" i="38"/>
  <c r="T9476" i="38"/>
  <c r="S9476" i="38"/>
  <c r="R9476" i="38"/>
  <c r="M9477" i="38"/>
  <c r="Q9476" i="38"/>
  <c r="O9476" i="38"/>
  <c r="N9476" i="38"/>
  <c r="P9476" i="38"/>
  <c r="R9477" i="38"/>
  <c r="T9477" i="38"/>
  <c r="M9478" i="38"/>
  <c r="Q9477" i="38"/>
  <c r="S9477" i="38"/>
  <c r="O9477" i="38"/>
  <c r="N9477" i="38"/>
  <c r="T9478" i="38"/>
  <c r="Q9478" i="38"/>
  <c r="S9478" i="38"/>
  <c r="R9478" i="38"/>
  <c r="M9479" i="38"/>
  <c r="O9478" i="38"/>
  <c r="N9478" i="38"/>
  <c r="P9477" i="38"/>
  <c r="P9478" i="38"/>
  <c r="T9479" i="38"/>
  <c r="S9479" i="38"/>
  <c r="M9480" i="38"/>
  <c r="R9479" i="38"/>
  <c r="Q9479" i="38"/>
  <c r="O9479" i="38"/>
  <c r="N9479" i="38"/>
  <c r="P9479" i="38"/>
  <c r="M9481" i="38"/>
  <c r="R9480" i="38"/>
  <c r="T9480" i="38"/>
  <c r="Q9480" i="38"/>
  <c r="S9480" i="38"/>
  <c r="O9480" i="38"/>
  <c r="N9480" i="38"/>
  <c r="P9480" i="38"/>
  <c r="Q9481" i="38"/>
  <c r="S9481" i="38"/>
  <c r="R9481" i="38"/>
  <c r="M9482" i="38"/>
  <c r="T9481" i="38"/>
  <c r="O9481" i="38"/>
  <c r="N9481" i="38"/>
  <c r="P9481" i="38"/>
  <c r="R9482" i="38"/>
  <c r="T9482" i="38"/>
  <c r="S9482" i="38"/>
  <c r="M9483" i="38"/>
  <c r="Q9482" i="38"/>
  <c r="O9482" i="38"/>
  <c r="N9482" i="38"/>
  <c r="P9482" i="38"/>
  <c r="Q9483" i="38"/>
  <c r="S9483" i="38"/>
  <c r="R9483" i="38"/>
  <c r="T9483" i="38"/>
  <c r="M9484" i="38"/>
  <c r="O9483" i="38"/>
  <c r="N9483" i="38"/>
  <c r="P9483" i="38"/>
  <c r="Q9484" i="38"/>
  <c r="M9485" i="38"/>
  <c r="T9484" i="38"/>
  <c r="R9484" i="38"/>
  <c r="S9484" i="38"/>
  <c r="O9484" i="38"/>
  <c r="N9484" i="38"/>
  <c r="P9484" i="38"/>
  <c r="T9485" i="38"/>
  <c r="Q9485" i="38"/>
  <c r="M9486" i="38"/>
  <c r="R9485" i="38"/>
  <c r="S9485" i="38"/>
  <c r="O9485" i="38"/>
  <c r="P9485" i="38"/>
  <c r="N9485" i="38"/>
  <c r="M9487" i="38"/>
  <c r="T9486" i="38"/>
  <c r="Q9486" i="38"/>
  <c r="R9486" i="38"/>
  <c r="S9486" i="38"/>
  <c r="O9486" i="38"/>
  <c r="P9486" i="38"/>
  <c r="N9486" i="38"/>
  <c r="M9488" i="38"/>
  <c r="S9487" i="38"/>
  <c r="T9487" i="38"/>
  <c r="R9487" i="38"/>
  <c r="Q9487" i="38"/>
  <c r="O9487" i="38"/>
  <c r="P9487" i="38"/>
  <c r="N9487" i="38"/>
  <c r="Q9488" i="38"/>
  <c r="T9488" i="38"/>
  <c r="M9489" i="38"/>
  <c r="S9488" i="38"/>
  <c r="R9488" i="38"/>
  <c r="O9488" i="38"/>
  <c r="P9488" i="38"/>
  <c r="N9488" i="38"/>
  <c r="M9490" i="38"/>
  <c r="Q9489" i="38"/>
  <c r="T9489" i="38"/>
  <c r="R9489" i="38"/>
  <c r="S9489" i="38"/>
  <c r="O9489" i="38"/>
  <c r="P9489" i="38"/>
  <c r="N9489" i="38"/>
  <c r="Q9490" i="38"/>
  <c r="R9490" i="38"/>
  <c r="T9490" i="38"/>
  <c r="S9490" i="38"/>
  <c r="M9491" i="38"/>
  <c r="O9490" i="38"/>
  <c r="P9490" i="38"/>
  <c r="N9490" i="38"/>
  <c r="R9491" i="38"/>
  <c r="S9491" i="38"/>
  <c r="Q9491" i="38"/>
  <c r="M9492" i="38"/>
  <c r="T9491" i="38"/>
  <c r="O9491" i="38"/>
  <c r="P9491" i="38"/>
  <c r="N9491" i="38"/>
  <c r="Q9492" i="38"/>
  <c r="M9493" i="38"/>
  <c r="T9492" i="38"/>
  <c r="S9492" i="38"/>
  <c r="R9492" i="38"/>
  <c r="O9492" i="38"/>
  <c r="P9492" i="38"/>
  <c r="N9492" i="38"/>
  <c r="N9493" i="38"/>
  <c r="S9493" i="38"/>
  <c r="T9493" i="38"/>
  <c r="M9494" i="38"/>
  <c r="Q9493" i="38"/>
  <c r="R9493" i="38"/>
  <c r="O9493" i="38"/>
  <c r="P9493" i="38"/>
  <c r="S9494" i="38"/>
  <c r="R9494" i="38"/>
  <c r="T9494" i="38"/>
  <c r="Q9494" i="38"/>
  <c r="M9495" i="38"/>
  <c r="O9494" i="38"/>
  <c r="N9494" i="38"/>
  <c r="P9494" i="38"/>
  <c r="S9495" i="38"/>
  <c r="M9496" i="38"/>
  <c r="Q9495" i="38"/>
  <c r="R9495" i="38"/>
  <c r="T9495" i="38"/>
  <c r="O9495" i="38"/>
  <c r="P9495" i="38"/>
  <c r="N9495" i="38"/>
  <c r="N9496" i="38"/>
  <c r="S9496" i="38"/>
  <c r="M9497" i="38"/>
  <c r="T9496" i="38"/>
  <c r="R9496" i="38"/>
  <c r="Q9496" i="38"/>
  <c r="O9496" i="38"/>
  <c r="P9496" i="38"/>
  <c r="R9497" i="38"/>
  <c r="Q9497" i="38"/>
  <c r="M9498" i="38"/>
  <c r="S9497" i="38"/>
  <c r="T9497" i="38"/>
  <c r="O9497" i="38"/>
  <c r="P9497" i="38"/>
  <c r="N9497" i="38"/>
  <c r="M9499" i="38"/>
  <c r="Q9498" i="38"/>
  <c r="T9498" i="38"/>
  <c r="R9498" i="38"/>
  <c r="S9498" i="38"/>
  <c r="O9498" i="38"/>
  <c r="P9498" i="38"/>
  <c r="N9498" i="38"/>
  <c r="Q9499" i="38"/>
  <c r="T9499" i="38"/>
  <c r="S9499" i="38"/>
  <c r="M9500" i="38"/>
  <c r="R9499" i="38"/>
  <c r="O9499" i="38"/>
  <c r="N9499" i="38"/>
  <c r="P9499" i="38"/>
  <c r="R9500" i="38"/>
  <c r="Q9500" i="38"/>
  <c r="T9500" i="38"/>
  <c r="M9501" i="38"/>
  <c r="S9500" i="38"/>
  <c r="O9500" i="38"/>
  <c r="N9500" i="38"/>
  <c r="N9501" i="38"/>
  <c r="P9500" i="38"/>
  <c r="R9501" i="38"/>
  <c r="Q9501" i="38"/>
  <c r="M9502" i="38"/>
  <c r="T9501" i="38"/>
  <c r="S9501" i="38"/>
  <c r="O9501" i="38"/>
  <c r="P9501" i="38"/>
  <c r="M9503" i="38"/>
  <c r="S9502" i="38"/>
  <c r="T9502" i="38"/>
  <c r="R9502" i="38"/>
  <c r="Q9502" i="38"/>
  <c r="O9502" i="38"/>
  <c r="P9502" i="38"/>
  <c r="N9502" i="38"/>
  <c r="N9503" i="38"/>
  <c r="M9504" i="38"/>
  <c r="S9503" i="38"/>
  <c r="Q9503" i="38"/>
  <c r="T9503" i="38"/>
  <c r="R9503" i="38"/>
  <c r="O9503" i="38"/>
  <c r="P9503" i="38"/>
  <c r="M9505" i="38"/>
  <c r="R9504" i="38"/>
  <c r="Q9504" i="38"/>
  <c r="T9504" i="38"/>
  <c r="S9504" i="38"/>
  <c r="O9504" i="38"/>
  <c r="N9504" i="38"/>
  <c r="P9504" i="38"/>
  <c r="R9505" i="38"/>
  <c r="M9506" i="38"/>
  <c r="Q9505" i="38"/>
  <c r="T9505" i="38"/>
  <c r="S9505" i="38"/>
  <c r="O9505" i="38"/>
  <c r="P9505" i="38"/>
  <c r="N9505" i="38"/>
  <c r="R9506" i="38"/>
  <c r="S9506" i="38"/>
  <c r="Q9506" i="38"/>
  <c r="T9506" i="38"/>
  <c r="M9507" i="38"/>
  <c r="O9506" i="38"/>
  <c r="N9506" i="38"/>
  <c r="P9506" i="38"/>
  <c r="R9507" i="38"/>
  <c r="Q9507" i="38"/>
  <c r="T9507" i="38"/>
  <c r="M9508" i="38"/>
  <c r="S9507" i="38"/>
  <c r="O9507" i="38"/>
  <c r="N9507" i="38"/>
  <c r="P9507" i="38"/>
  <c r="Q9508" i="38"/>
  <c r="M9509" i="38"/>
  <c r="S9508" i="38"/>
  <c r="R9508" i="38"/>
  <c r="T9508" i="38"/>
  <c r="O9508" i="38"/>
  <c r="P9508" i="38"/>
  <c r="N9508" i="38"/>
  <c r="M9510" i="38"/>
  <c r="R9509" i="38"/>
  <c r="S9509" i="38"/>
  <c r="Q9509" i="38"/>
  <c r="T9509" i="38"/>
  <c r="O9509" i="38"/>
  <c r="N9509" i="38"/>
  <c r="P9509" i="38"/>
  <c r="Q9510" i="38"/>
  <c r="R9510" i="38"/>
  <c r="T9510" i="38"/>
  <c r="S9510" i="38"/>
  <c r="M9511" i="38"/>
  <c r="O9510" i="38"/>
  <c r="P9510" i="38"/>
  <c r="N9510" i="38"/>
  <c r="T9511" i="38"/>
  <c r="M9512" i="38"/>
  <c r="S9511" i="38"/>
  <c r="R9511" i="38"/>
  <c r="Q9511" i="38"/>
  <c r="O9511" i="38"/>
  <c r="N9511" i="38"/>
  <c r="P9511" i="38"/>
  <c r="T9512" i="38"/>
  <c r="R9512" i="38"/>
  <c r="Q9512" i="38"/>
  <c r="M9513" i="38"/>
  <c r="S9512" i="38"/>
  <c r="O9512" i="38"/>
  <c r="N9512" i="38"/>
  <c r="P9512" i="38"/>
  <c r="S9513" i="38"/>
  <c r="M9514" i="38"/>
  <c r="T9513" i="38"/>
  <c r="R9513" i="38"/>
  <c r="Q9513" i="38"/>
  <c r="O9513" i="38"/>
  <c r="P9513" i="38"/>
  <c r="N9513" i="38"/>
  <c r="Q9514" i="38"/>
  <c r="S9514" i="38"/>
  <c r="R9514" i="38"/>
  <c r="T9514" i="38"/>
  <c r="M9515" i="38"/>
  <c r="O9514" i="38"/>
  <c r="P9514" i="38"/>
  <c r="N9514" i="38"/>
  <c r="Q9515" i="38"/>
  <c r="S9515" i="38"/>
  <c r="R9515" i="38"/>
  <c r="M9516" i="38"/>
  <c r="T9515" i="38"/>
  <c r="O9515" i="38"/>
  <c r="P9515" i="38"/>
  <c r="N9515" i="38"/>
  <c r="Q9516" i="38"/>
  <c r="S9516" i="38"/>
  <c r="M9517" i="38"/>
  <c r="T9516" i="38"/>
  <c r="R9516" i="38"/>
  <c r="O9516" i="38"/>
  <c r="P9516" i="38"/>
  <c r="N9516" i="38"/>
  <c r="S9517" i="38"/>
  <c r="M9518" i="38"/>
  <c r="T9517" i="38"/>
  <c r="Q9517" i="38"/>
  <c r="R9517" i="38"/>
  <c r="O9517" i="38"/>
  <c r="P9517" i="38"/>
  <c r="N9517" i="38"/>
  <c r="Q9518" i="38"/>
  <c r="T9518" i="38"/>
  <c r="S9518" i="38"/>
  <c r="M9519" i="38"/>
  <c r="R9518" i="38"/>
  <c r="O9518" i="38"/>
  <c r="P9518" i="38"/>
  <c r="N9518" i="38"/>
  <c r="S9519" i="38"/>
  <c r="T9519" i="38"/>
  <c r="M9520" i="38"/>
  <c r="Q9519" i="38"/>
  <c r="R9519" i="38"/>
  <c r="O9519" i="38"/>
  <c r="N9519" i="38"/>
  <c r="P9519" i="38"/>
  <c r="M9521" i="38"/>
  <c r="S9520" i="38"/>
  <c r="R9520" i="38"/>
  <c r="Q9520" i="38"/>
  <c r="T9520" i="38"/>
  <c r="O9520" i="38"/>
  <c r="N9520" i="38"/>
  <c r="P9520" i="38"/>
  <c r="S9521" i="38"/>
  <c r="M9522" i="38"/>
  <c r="Q9521" i="38"/>
  <c r="T9521" i="38"/>
  <c r="R9521" i="38"/>
  <c r="O9521" i="38"/>
  <c r="P9521" i="38"/>
  <c r="N9521" i="38"/>
  <c r="Q9522" i="38"/>
  <c r="M9523" i="38"/>
  <c r="T9522" i="38"/>
  <c r="S9522" i="38"/>
  <c r="R9522" i="38"/>
  <c r="O9522" i="38"/>
  <c r="N9522" i="38"/>
  <c r="P9522" i="38"/>
  <c r="R9523" i="38"/>
  <c r="S9523" i="38"/>
  <c r="T9523" i="38"/>
  <c r="Q9523" i="38"/>
  <c r="M9524" i="38"/>
  <c r="O9523" i="38"/>
  <c r="P9523" i="38"/>
  <c r="N9523" i="38"/>
  <c r="S9524" i="38"/>
  <c r="M9525" i="38"/>
  <c r="R9524" i="38"/>
  <c r="T9524" i="38"/>
  <c r="Q9524" i="38"/>
  <c r="O9524" i="38"/>
  <c r="P9524" i="38"/>
  <c r="N9524" i="38"/>
  <c r="M9526" i="38"/>
  <c r="S9525" i="38"/>
  <c r="Q9525" i="38"/>
  <c r="R9525" i="38"/>
  <c r="T9525" i="38"/>
  <c r="O9525" i="38"/>
  <c r="P9525" i="38"/>
  <c r="N9525" i="38"/>
  <c r="S9526" i="38"/>
  <c r="M9527" i="38"/>
  <c r="Q9526" i="38"/>
  <c r="T9526" i="38"/>
  <c r="R9526" i="38"/>
  <c r="O9526" i="38"/>
  <c r="P9526" i="38"/>
  <c r="N9526" i="38"/>
  <c r="Q9527" i="38"/>
  <c r="M9528" i="38"/>
  <c r="R9527" i="38"/>
  <c r="T9527" i="38"/>
  <c r="S9527" i="38"/>
  <c r="O9527" i="38"/>
  <c r="P9527" i="38"/>
  <c r="N9527" i="38"/>
  <c r="N9528" i="38"/>
  <c r="S9528" i="38"/>
  <c r="T9528" i="38"/>
  <c r="M9529" i="38"/>
  <c r="R9528" i="38"/>
  <c r="Q9528" i="38"/>
  <c r="O9528" i="38"/>
  <c r="P9528" i="38"/>
  <c r="S9529" i="38"/>
  <c r="M9530" i="38"/>
  <c r="Q9529" i="38"/>
  <c r="R9529" i="38"/>
  <c r="T9529" i="38"/>
  <c r="O9529" i="38"/>
  <c r="P9529" i="38"/>
  <c r="N9529" i="38"/>
  <c r="N9530" i="38"/>
  <c r="R9530" i="38"/>
  <c r="Q9530" i="38"/>
  <c r="S9530" i="38"/>
  <c r="T9530" i="38"/>
  <c r="M9531" i="38"/>
  <c r="N9531" i="38"/>
  <c r="O9530" i="38"/>
  <c r="P9530" i="38"/>
  <c r="Q9531" i="38"/>
  <c r="S9531" i="38"/>
  <c r="M9532" i="38"/>
  <c r="R9531" i="38"/>
  <c r="T9531" i="38"/>
  <c r="O9531" i="38"/>
  <c r="P9531" i="38"/>
  <c r="Q9532" i="38"/>
  <c r="T9532" i="38"/>
  <c r="S9532" i="38"/>
  <c r="M9533" i="38"/>
  <c r="R9532" i="38"/>
  <c r="O9532" i="38"/>
  <c r="P9532" i="38"/>
  <c r="N9532" i="38"/>
  <c r="N9533" i="38"/>
  <c r="Q9533" i="38"/>
  <c r="S9533" i="38"/>
  <c r="T9533" i="38"/>
  <c r="R9533" i="38"/>
  <c r="M9534" i="38"/>
  <c r="O9533" i="38"/>
  <c r="P9533" i="38"/>
  <c r="Q9534" i="38"/>
  <c r="R9534" i="38"/>
  <c r="S9534" i="38"/>
  <c r="M9535" i="38"/>
  <c r="T9534" i="38"/>
  <c r="O9534" i="38"/>
  <c r="P9534" i="38"/>
  <c r="N9534" i="38"/>
  <c r="R9535" i="38"/>
  <c r="Q9535" i="38"/>
  <c r="T9535" i="38"/>
  <c r="M9536" i="38"/>
  <c r="S9535" i="38"/>
  <c r="O9535" i="38"/>
  <c r="P9535" i="38"/>
  <c r="N9535" i="38"/>
  <c r="N9536" i="38"/>
  <c r="Q9536" i="38"/>
  <c r="S9536" i="38"/>
  <c r="T9536" i="38"/>
  <c r="M9537" i="38"/>
  <c r="R9536" i="38"/>
  <c r="O9536" i="38"/>
  <c r="P9536" i="38"/>
  <c r="R9537" i="38"/>
  <c r="M9538" i="38"/>
  <c r="Q9537" i="38"/>
  <c r="T9537" i="38"/>
  <c r="S9537" i="38"/>
  <c r="O9537" i="38"/>
  <c r="P9537" i="38"/>
  <c r="N9537" i="38"/>
  <c r="R9538" i="38"/>
  <c r="M9539" i="38"/>
  <c r="S9538" i="38"/>
  <c r="Q9538" i="38"/>
  <c r="T9538" i="38"/>
  <c r="O9538" i="38"/>
  <c r="P9538" i="38"/>
  <c r="N9538" i="38"/>
  <c r="S9539" i="38"/>
  <c r="T9539" i="38"/>
  <c r="M9540" i="38"/>
  <c r="Q9539" i="38"/>
  <c r="R9539" i="38"/>
  <c r="O9539" i="38"/>
  <c r="N9539" i="38"/>
  <c r="P9539" i="38"/>
  <c r="Q9540" i="38"/>
  <c r="S9540" i="38"/>
  <c r="M9541" i="38"/>
  <c r="T9540" i="38"/>
  <c r="R9540" i="38"/>
  <c r="O9540" i="38"/>
  <c r="N9540" i="38"/>
  <c r="P9540" i="38"/>
  <c r="M9542" i="38"/>
  <c r="T9541" i="38"/>
  <c r="Q9541" i="38"/>
  <c r="S9541" i="38"/>
  <c r="R9541" i="38"/>
  <c r="O9541" i="38"/>
  <c r="P9541" i="38"/>
  <c r="N9541" i="38"/>
  <c r="Q9542" i="38"/>
  <c r="R9542" i="38"/>
  <c r="M9543" i="38"/>
  <c r="T9542" i="38"/>
  <c r="S9542" i="38"/>
  <c r="O9542" i="38"/>
  <c r="N9542" i="38"/>
  <c r="P9542" i="38"/>
  <c r="T9543" i="38"/>
  <c r="S9543" i="38"/>
  <c r="M9544" i="38"/>
  <c r="R9543" i="38"/>
  <c r="Q9543" i="38"/>
  <c r="O9543" i="38"/>
  <c r="N9543" i="38"/>
  <c r="P9543" i="38"/>
  <c r="T9544" i="38"/>
  <c r="M9545" i="38"/>
  <c r="R9544" i="38"/>
  <c r="S9544" i="38"/>
  <c r="Q9544" i="38"/>
  <c r="O9544" i="38"/>
  <c r="N9544" i="38"/>
  <c r="P9544" i="38"/>
  <c r="M9546" i="38"/>
  <c r="T9545" i="38"/>
  <c r="Q9545" i="38"/>
  <c r="R9545" i="38"/>
  <c r="S9545" i="38"/>
  <c r="O9545" i="38"/>
  <c r="P9545" i="38"/>
  <c r="N9545" i="38"/>
  <c r="S9546" i="38"/>
  <c r="Q9546" i="38"/>
  <c r="T9546" i="38"/>
  <c r="M9547" i="38"/>
  <c r="R9546" i="38"/>
  <c r="O9546" i="38"/>
  <c r="P9546" i="38"/>
  <c r="N9546" i="38"/>
  <c r="Q9547" i="38"/>
  <c r="T9547" i="38"/>
  <c r="M9548" i="38"/>
  <c r="R9547" i="38"/>
  <c r="S9547" i="38"/>
  <c r="O9547" i="38"/>
  <c r="P9547" i="38"/>
  <c r="N9547" i="38"/>
  <c r="Q9548" i="38"/>
  <c r="M9549" i="38"/>
  <c r="T9548" i="38"/>
  <c r="S9548" i="38"/>
  <c r="R9548" i="38"/>
  <c r="O9548" i="38"/>
  <c r="P9548" i="38"/>
  <c r="N9548" i="38"/>
  <c r="R9549" i="38"/>
  <c r="T9549" i="38"/>
  <c r="S9549" i="38"/>
  <c r="M9550" i="38"/>
  <c r="Q9549" i="38"/>
  <c r="O9549" i="38"/>
  <c r="P9549" i="38"/>
  <c r="N9549" i="38"/>
  <c r="M9551" i="38"/>
  <c r="Q9550" i="38"/>
  <c r="R9550" i="38"/>
  <c r="T9550" i="38"/>
  <c r="S9550" i="38"/>
  <c r="O9550" i="38"/>
  <c r="P9550" i="38"/>
  <c r="N9550" i="38"/>
  <c r="S9551" i="38"/>
  <c r="Q9551" i="38"/>
  <c r="T9551" i="38"/>
  <c r="R9551" i="38"/>
  <c r="M9552" i="38"/>
  <c r="O9551" i="38"/>
  <c r="P9551" i="38"/>
  <c r="N9551" i="38"/>
  <c r="S9552" i="38"/>
  <c r="R9552" i="38"/>
  <c r="M9553" i="38"/>
  <c r="T9552" i="38"/>
  <c r="Q9552" i="38"/>
  <c r="O9552" i="38"/>
  <c r="P9552" i="38"/>
  <c r="N9552" i="38"/>
  <c r="S9553" i="38"/>
  <c r="Q9553" i="38"/>
  <c r="R9553" i="38"/>
  <c r="T9553" i="38"/>
  <c r="M9554" i="38"/>
  <c r="O9553" i="38"/>
  <c r="P9553" i="38"/>
  <c r="N9553" i="38"/>
  <c r="T9554" i="38"/>
  <c r="S9554" i="38"/>
  <c r="M9555" i="38"/>
  <c r="Q9554" i="38"/>
  <c r="R9554" i="38"/>
  <c r="O9554" i="38"/>
  <c r="P9554" i="38"/>
  <c r="N9554" i="38"/>
  <c r="T9555" i="38"/>
  <c r="M9556" i="38"/>
  <c r="R9555" i="38"/>
  <c r="Q9555" i="38"/>
  <c r="S9555" i="38"/>
  <c r="O9555" i="38"/>
  <c r="N9555" i="38"/>
  <c r="P9555" i="38"/>
  <c r="R9556" i="38"/>
  <c r="Q9556" i="38"/>
  <c r="T9556" i="38"/>
  <c r="S9556" i="38"/>
  <c r="M9557" i="38"/>
  <c r="O9556" i="38"/>
  <c r="P9556" i="38"/>
  <c r="N9556" i="38"/>
  <c r="M9558" i="38"/>
  <c r="S9557" i="38"/>
  <c r="Q9557" i="38"/>
  <c r="T9557" i="38"/>
  <c r="R9557" i="38"/>
  <c r="O9557" i="38"/>
  <c r="P9557" i="38"/>
  <c r="N9557" i="38"/>
  <c r="S9558" i="38"/>
  <c r="Q9558" i="38"/>
  <c r="R9558" i="38"/>
  <c r="T9558" i="38"/>
  <c r="M9559" i="38"/>
  <c r="O9558" i="38"/>
  <c r="P9558" i="38"/>
  <c r="N9558" i="38"/>
  <c r="R9559" i="38"/>
  <c r="T9559" i="38"/>
  <c r="M9560" i="38"/>
  <c r="S9559" i="38"/>
  <c r="Q9559" i="38"/>
  <c r="O9559" i="38"/>
  <c r="N9559" i="38"/>
  <c r="P9559" i="38"/>
  <c r="M9561" i="38"/>
  <c r="R9560" i="38"/>
  <c r="Q9560" i="38"/>
  <c r="S9560" i="38"/>
  <c r="T9560" i="38"/>
  <c r="O9560" i="38"/>
  <c r="P9560" i="38"/>
  <c r="N9560" i="38"/>
  <c r="Q9561" i="38"/>
  <c r="T9561" i="38"/>
  <c r="R9561" i="38"/>
  <c r="M9562" i="38"/>
  <c r="S9561" i="38"/>
  <c r="O9561" i="38"/>
  <c r="N9561" i="38"/>
  <c r="M9563" i="38"/>
  <c r="Q9562" i="38"/>
  <c r="T9562" i="38"/>
  <c r="S9562" i="38"/>
  <c r="R9562" i="38"/>
  <c r="O9562" i="38"/>
  <c r="N9562" i="38"/>
  <c r="P9561" i="38"/>
  <c r="P9562" i="38"/>
  <c r="M9564" i="38"/>
  <c r="T9563" i="38"/>
  <c r="R9563" i="38"/>
  <c r="S9563" i="38"/>
  <c r="Q9563" i="38"/>
  <c r="O9563" i="38"/>
  <c r="N9563" i="38"/>
  <c r="P9563" i="38"/>
  <c r="R9564" i="38"/>
  <c r="S9564" i="38"/>
  <c r="Q9564" i="38"/>
  <c r="M9565" i="38"/>
  <c r="T9564" i="38"/>
  <c r="O9564" i="38"/>
  <c r="N9564" i="38"/>
  <c r="P9564" i="38"/>
  <c r="R9565" i="38"/>
  <c r="T9565" i="38"/>
  <c r="S9565" i="38"/>
  <c r="M9566" i="38"/>
  <c r="Q9565" i="38"/>
  <c r="O9565" i="38"/>
  <c r="N9565" i="38"/>
  <c r="P9565" i="38"/>
  <c r="T9566" i="38"/>
  <c r="M9567" i="38"/>
  <c r="Q9566" i="38"/>
  <c r="S9566" i="38"/>
  <c r="R9566" i="38"/>
  <c r="O9566" i="38"/>
  <c r="N9566" i="38"/>
  <c r="P9566" i="38"/>
  <c r="T9567" i="38"/>
  <c r="M9568" i="38"/>
  <c r="S9567" i="38"/>
  <c r="Q9567" i="38"/>
  <c r="R9567" i="38"/>
  <c r="O9567" i="38"/>
  <c r="N9567" i="38"/>
  <c r="T9568" i="38"/>
  <c r="S9568" i="38"/>
  <c r="M9569" i="38"/>
  <c r="R9568" i="38"/>
  <c r="Q9568" i="38"/>
  <c r="O9568" i="38"/>
  <c r="N9568" i="38"/>
  <c r="P9567" i="38"/>
  <c r="P9568" i="38"/>
  <c r="M9570" i="38"/>
  <c r="T9569" i="38"/>
  <c r="Q9569" i="38"/>
  <c r="S9569" i="38"/>
  <c r="R9569" i="38"/>
  <c r="O9569" i="38"/>
  <c r="N9569" i="38"/>
  <c r="P9569" i="38"/>
  <c r="Q9570" i="38"/>
  <c r="R9570" i="38"/>
  <c r="T9570" i="38"/>
  <c r="S9570" i="38"/>
  <c r="M9571" i="38"/>
  <c r="O9570" i="38"/>
  <c r="N9570" i="38"/>
  <c r="P9570" i="38"/>
  <c r="R9571" i="38"/>
  <c r="S9571" i="38"/>
  <c r="T9571" i="38"/>
  <c r="Q9571" i="38"/>
  <c r="M9572" i="38"/>
  <c r="O9571" i="38"/>
  <c r="N9571" i="38"/>
  <c r="P9571" i="38"/>
  <c r="R9572" i="38"/>
  <c r="S9572" i="38"/>
  <c r="Q9572" i="38"/>
  <c r="M9573" i="38"/>
  <c r="T9572" i="38"/>
  <c r="O9572" i="38"/>
  <c r="N9572" i="38"/>
  <c r="P9572" i="38"/>
  <c r="Q9573" i="38"/>
  <c r="M9574" i="38"/>
  <c r="T9573" i="38"/>
  <c r="S9573" i="38"/>
  <c r="R9573" i="38"/>
  <c r="O9573" i="38"/>
  <c r="N9573" i="38"/>
  <c r="P9573" i="38"/>
  <c r="M9575" i="38"/>
  <c r="S9574" i="38"/>
  <c r="Q9574" i="38"/>
  <c r="R9574" i="38"/>
  <c r="T9574" i="38"/>
  <c r="O9574" i="38"/>
  <c r="P9574" i="38"/>
  <c r="N9574" i="38"/>
  <c r="M9576" i="38"/>
  <c r="R9575" i="38"/>
  <c r="T9575" i="38"/>
  <c r="S9575" i="38"/>
  <c r="Q9575" i="38"/>
  <c r="O9575" i="38"/>
  <c r="P9575" i="38"/>
  <c r="N9575" i="38"/>
  <c r="Q9576" i="38"/>
  <c r="S9576" i="38"/>
  <c r="M9577" i="38"/>
  <c r="T9576" i="38"/>
  <c r="R9576" i="38"/>
  <c r="O9576" i="38"/>
  <c r="P9576" i="38"/>
  <c r="N9576" i="38"/>
  <c r="M9578" i="38"/>
  <c r="R9577" i="38"/>
  <c r="S9577" i="38"/>
  <c r="Q9577" i="38"/>
  <c r="T9577" i="38"/>
  <c r="O9577" i="38"/>
  <c r="P9577" i="38"/>
  <c r="N9577" i="38"/>
  <c r="R9578" i="38"/>
  <c r="M9579" i="38"/>
  <c r="Q9578" i="38"/>
  <c r="S9578" i="38"/>
  <c r="T9578" i="38"/>
  <c r="O9578" i="38"/>
  <c r="N9578" i="38"/>
  <c r="P9578" i="38"/>
  <c r="T9579" i="38"/>
  <c r="S9579" i="38"/>
  <c r="R9579" i="38"/>
  <c r="Q9579" i="38"/>
  <c r="M9580" i="38"/>
  <c r="O9579" i="38"/>
  <c r="N9579" i="38"/>
  <c r="P9579" i="38"/>
  <c r="M9581" i="38"/>
  <c r="R9580" i="38"/>
  <c r="S9580" i="38"/>
  <c r="Q9580" i="38"/>
  <c r="T9580" i="38"/>
  <c r="O9580" i="38"/>
  <c r="N9580" i="38"/>
  <c r="P9580" i="38"/>
  <c r="T9581" i="38"/>
  <c r="S9581" i="38"/>
  <c r="R9581" i="38"/>
  <c r="M9582" i="38"/>
  <c r="Q9581" i="38"/>
  <c r="O9581" i="38"/>
  <c r="N9581" i="38"/>
  <c r="P9581" i="38"/>
  <c r="S9582" i="38"/>
  <c r="T9582" i="38"/>
  <c r="M9583" i="38"/>
  <c r="Q9582" i="38"/>
  <c r="R9582" i="38"/>
  <c r="O9582" i="38"/>
  <c r="N9582" i="38"/>
  <c r="P9582" i="38"/>
  <c r="T9583" i="38"/>
  <c r="M9584" i="38"/>
  <c r="S9583" i="38"/>
  <c r="R9583" i="38"/>
  <c r="Q9583" i="38"/>
  <c r="O9583" i="38"/>
  <c r="P9583" i="38"/>
  <c r="N9583" i="38"/>
  <c r="M9585" i="38"/>
  <c r="T9584" i="38"/>
  <c r="Q9584" i="38"/>
  <c r="S9584" i="38"/>
  <c r="R9584" i="38"/>
  <c r="O9584" i="38"/>
  <c r="P9584" i="38"/>
  <c r="N9584" i="38"/>
  <c r="M9586" i="38"/>
  <c r="Q9585" i="38"/>
  <c r="R9585" i="38"/>
  <c r="T9585" i="38"/>
  <c r="S9585" i="38"/>
  <c r="O9585" i="38"/>
  <c r="P9585" i="38"/>
  <c r="N9585" i="38"/>
  <c r="M9587" i="38"/>
  <c r="Q9586" i="38"/>
  <c r="T9586" i="38"/>
  <c r="S9586" i="38"/>
  <c r="R9586" i="38"/>
  <c r="O9586" i="38"/>
  <c r="P9586" i="38"/>
  <c r="N9586" i="38"/>
  <c r="S9587" i="38"/>
  <c r="T9587" i="38"/>
  <c r="R9587" i="38"/>
  <c r="M9588" i="38"/>
  <c r="Q9587" i="38"/>
  <c r="O9587" i="38"/>
  <c r="N9587" i="38"/>
  <c r="P9587" i="38"/>
  <c r="T9588" i="38"/>
  <c r="Q9588" i="38"/>
  <c r="R9588" i="38"/>
  <c r="M9589" i="38"/>
  <c r="S9588" i="38"/>
  <c r="O9588" i="38"/>
  <c r="N9588" i="38"/>
  <c r="P9588" i="38"/>
  <c r="M9590" i="38"/>
  <c r="S9589" i="38"/>
  <c r="T9589" i="38"/>
  <c r="Q9589" i="38"/>
  <c r="R9589" i="38"/>
  <c r="O9589" i="38"/>
  <c r="N9589" i="38"/>
  <c r="P9589" i="38"/>
  <c r="Q9590" i="38"/>
  <c r="S9590" i="38"/>
  <c r="R9590" i="38"/>
  <c r="T9590" i="38"/>
  <c r="M9591" i="38"/>
  <c r="O9590" i="38"/>
  <c r="N9590" i="38"/>
  <c r="P9590" i="38"/>
  <c r="Q9591" i="38"/>
  <c r="S9591" i="38"/>
  <c r="R9591" i="38"/>
  <c r="T9591" i="38"/>
  <c r="M9592" i="38"/>
  <c r="O9591" i="38"/>
  <c r="N9591" i="38"/>
  <c r="P9591" i="38"/>
  <c r="S9592" i="38"/>
  <c r="R9592" i="38"/>
  <c r="T9592" i="38"/>
  <c r="Q9592" i="38"/>
  <c r="M9593" i="38"/>
  <c r="O9592" i="38"/>
  <c r="P9592" i="38"/>
  <c r="N9592" i="38"/>
  <c r="M9594" i="38"/>
  <c r="Q9593" i="38"/>
  <c r="T9593" i="38"/>
  <c r="R9593" i="38"/>
  <c r="S9593" i="38"/>
  <c r="O9593" i="38"/>
  <c r="P9593" i="38"/>
  <c r="N9593" i="38"/>
  <c r="M9595" i="38"/>
  <c r="R9594" i="38"/>
  <c r="S9594" i="38"/>
  <c r="T9594" i="38"/>
  <c r="Q9594" i="38"/>
  <c r="O9594" i="38"/>
  <c r="P9594" i="38"/>
  <c r="N9594" i="38"/>
  <c r="Q9595" i="38"/>
  <c r="T9595" i="38"/>
  <c r="R9595" i="38"/>
  <c r="S9595" i="38"/>
  <c r="M9596" i="38"/>
  <c r="O9595" i="38"/>
  <c r="N9595" i="38"/>
  <c r="P9595" i="38"/>
  <c r="T9596" i="38"/>
  <c r="R9596" i="38"/>
  <c r="S9596" i="38"/>
  <c r="M9597" i="38"/>
  <c r="Q9596" i="38"/>
  <c r="O9596" i="38"/>
  <c r="P9596" i="38"/>
  <c r="N9596" i="38"/>
  <c r="T9597" i="38"/>
  <c r="M9598" i="38"/>
  <c r="S9597" i="38"/>
  <c r="Q9597" i="38"/>
  <c r="R9597" i="38"/>
  <c r="O9597" i="38"/>
  <c r="P9597" i="38"/>
  <c r="N9597" i="38"/>
  <c r="T9598" i="38"/>
  <c r="R9598" i="38"/>
  <c r="M9599" i="38"/>
  <c r="Q9598" i="38"/>
  <c r="S9598" i="38"/>
  <c r="O9598" i="38"/>
  <c r="P9598" i="38"/>
  <c r="N9598" i="38"/>
  <c r="S9599" i="38"/>
  <c r="M9600" i="38"/>
  <c r="T9599" i="38"/>
  <c r="Q9599" i="38"/>
  <c r="R9599" i="38"/>
  <c r="O9599" i="38"/>
  <c r="N9599" i="38"/>
  <c r="Q9600" i="38"/>
  <c r="T9600" i="38"/>
  <c r="S9600" i="38"/>
  <c r="M9601" i="38"/>
  <c r="R9600" i="38"/>
  <c r="O9600" i="38"/>
  <c r="P9600" i="38"/>
  <c r="N9600" i="38"/>
  <c r="P9599" i="38"/>
  <c r="S9601" i="38"/>
  <c r="R9601" i="38"/>
  <c r="M9602" i="38"/>
  <c r="T9601" i="38"/>
  <c r="Q9601" i="38"/>
  <c r="O9601" i="38"/>
  <c r="P9601" i="38"/>
  <c r="N9601" i="38"/>
  <c r="R9602" i="38"/>
  <c r="T9602" i="38"/>
  <c r="S9602" i="38"/>
  <c r="M9603" i="38"/>
  <c r="Q9602" i="38"/>
  <c r="O9602" i="38"/>
  <c r="P9602" i="38"/>
  <c r="N9602" i="38"/>
  <c r="R9603" i="38"/>
  <c r="Q9603" i="38"/>
  <c r="T9603" i="38"/>
  <c r="M9604" i="38"/>
  <c r="S9603" i="38"/>
  <c r="O9603" i="38"/>
  <c r="N9603" i="38"/>
  <c r="P9603" i="38"/>
  <c r="S9604" i="38"/>
  <c r="T9604" i="38"/>
  <c r="R9604" i="38"/>
  <c r="M9605" i="38"/>
  <c r="Q9604" i="38"/>
  <c r="O9604" i="38"/>
  <c r="N9604" i="38"/>
  <c r="P9604" i="38"/>
  <c r="Q9605" i="38"/>
  <c r="R9605" i="38"/>
  <c r="T9605" i="38"/>
  <c r="S9605" i="38"/>
  <c r="M9606" i="38"/>
  <c r="O9605" i="38"/>
  <c r="N9605" i="38"/>
  <c r="P9605" i="38"/>
  <c r="M9607" i="38"/>
  <c r="T9606" i="38"/>
  <c r="S9606" i="38"/>
  <c r="R9606" i="38"/>
  <c r="Q9606" i="38"/>
  <c r="O9606" i="38"/>
  <c r="N9606" i="38"/>
  <c r="P9606" i="38"/>
  <c r="Q9607" i="38"/>
  <c r="S9607" i="38"/>
  <c r="M9608" i="38"/>
  <c r="R9607" i="38"/>
  <c r="T9607" i="38"/>
  <c r="O9607" i="38"/>
  <c r="N9607" i="38"/>
  <c r="P9607" i="38"/>
  <c r="M9609" i="38"/>
  <c r="R9608" i="38"/>
  <c r="S9608" i="38"/>
  <c r="Q9608" i="38"/>
  <c r="T9608" i="38"/>
  <c r="O9608" i="38"/>
  <c r="N9608" i="38"/>
  <c r="P9608" i="38"/>
  <c r="S9609" i="38"/>
  <c r="R9609" i="38"/>
  <c r="Q9609" i="38"/>
  <c r="T9609" i="38"/>
  <c r="M9610" i="38"/>
  <c r="O9609" i="38"/>
  <c r="N9609" i="38"/>
  <c r="P9609" i="38"/>
  <c r="M9611" i="38"/>
  <c r="S9610" i="38"/>
  <c r="T9610" i="38"/>
  <c r="Q9610" i="38"/>
  <c r="R9610" i="38"/>
  <c r="O9610" i="38"/>
  <c r="N9610" i="38"/>
  <c r="P9610" i="38"/>
  <c r="T9611" i="38"/>
  <c r="Q9611" i="38"/>
  <c r="S9611" i="38"/>
  <c r="R9611" i="38"/>
  <c r="M9612" i="38"/>
  <c r="O9611" i="38"/>
  <c r="N9611" i="38"/>
  <c r="P9611" i="38"/>
  <c r="R9612" i="38"/>
  <c r="Q9612" i="38"/>
  <c r="T9612" i="38"/>
  <c r="S9612" i="38"/>
  <c r="M9613" i="38"/>
  <c r="O9612" i="38"/>
  <c r="N9612" i="38"/>
  <c r="P9612" i="38"/>
  <c r="M9614" i="38"/>
  <c r="S9613" i="38"/>
  <c r="T9613" i="38"/>
  <c r="Q9613" i="38"/>
  <c r="R9613" i="38"/>
  <c r="O9613" i="38"/>
  <c r="N9613" i="38"/>
  <c r="P9613" i="38"/>
  <c r="T9614" i="38"/>
  <c r="Q9614" i="38"/>
  <c r="M9615" i="38"/>
  <c r="R9614" i="38"/>
  <c r="S9614" i="38"/>
  <c r="O9614" i="38"/>
  <c r="N9614" i="38"/>
  <c r="P9614" i="38"/>
  <c r="S9615" i="38"/>
  <c r="Q9615" i="38"/>
  <c r="T9615" i="38"/>
  <c r="R9615" i="38"/>
  <c r="M9616" i="38"/>
  <c r="O9615" i="38"/>
  <c r="N9615" i="38"/>
  <c r="P9615" i="38"/>
  <c r="R9616" i="38"/>
  <c r="T9616" i="38"/>
  <c r="S9616" i="38"/>
  <c r="Q9616" i="38"/>
  <c r="M9617" i="38"/>
  <c r="O9616" i="38"/>
  <c r="N9616" i="38"/>
  <c r="P9616" i="38"/>
  <c r="S9617" i="38"/>
  <c r="M9618" i="38"/>
  <c r="T9617" i="38"/>
  <c r="Q9617" i="38"/>
  <c r="R9617" i="38"/>
  <c r="O9617" i="38"/>
  <c r="P9617" i="38"/>
  <c r="N9617" i="38"/>
  <c r="T9618" i="38"/>
  <c r="R9618" i="38"/>
  <c r="S9618" i="38"/>
  <c r="Q9618" i="38"/>
  <c r="M9619" i="38"/>
  <c r="O9618" i="38"/>
  <c r="P9618" i="38"/>
  <c r="N9618" i="38"/>
  <c r="N9619" i="38"/>
  <c r="S9619" i="38"/>
  <c r="M9620" i="38"/>
  <c r="T9619" i="38"/>
  <c r="Q9619" i="38"/>
  <c r="R9619" i="38"/>
  <c r="O9619" i="38"/>
  <c r="P9619" i="38"/>
  <c r="M9621" i="38"/>
  <c r="T9620" i="38"/>
  <c r="R9620" i="38"/>
  <c r="Q9620" i="38"/>
  <c r="S9620" i="38"/>
  <c r="O9620" i="38"/>
  <c r="P9620" i="38"/>
  <c r="N9620" i="38"/>
  <c r="N9621" i="38"/>
  <c r="S9621" i="38"/>
  <c r="M9622" i="38"/>
  <c r="T9621" i="38"/>
  <c r="Q9621" i="38"/>
  <c r="R9621" i="38"/>
  <c r="O9621" i="38"/>
  <c r="P9621" i="38"/>
  <c r="R9622" i="38"/>
  <c r="M9623" i="38"/>
  <c r="T9622" i="38"/>
  <c r="Q9622" i="38"/>
  <c r="S9622" i="38"/>
  <c r="O9622" i="38"/>
  <c r="N9622" i="38"/>
  <c r="P9622" i="38"/>
  <c r="T9623" i="38"/>
  <c r="R9623" i="38"/>
  <c r="M9624" i="38"/>
  <c r="Q9623" i="38"/>
  <c r="S9623" i="38"/>
  <c r="O9623" i="38"/>
  <c r="N9623" i="38"/>
  <c r="P9623" i="38"/>
  <c r="M9625" i="38"/>
  <c r="Q9624" i="38"/>
  <c r="S9624" i="38"/>
  <c r="T9624" i="38"/>
  <c r="R9624" i="38"/>
  <c r="O9624" i="38"/>
  <c r="P9624" i="38"/>
  <c r="N9624" i="38"/>
  <c r="Q9625" i="38"/>
  <c r="R9625" i="38"/>
  <c r="M9626" i="38"/>
  <c r="T9625" i="38"/>
  <c r="S9625" i="38"/>
  <c r="O9625" i="38"/>
  <c r="N9625" i="38"/>
  <c r="P9625" i="38"/>
  <c r="T9626" i="38"/>
  <c r="M9627" i="38"/>
  <c r="R9626" i="38"/>
  <c r="Q9626" i="38"/>
  <c r="S9626" i="38"/>
  <c r="O9626" i="38"/>
  <c r="P9626" i="38"/>
  <c r="N9626" i="38"/>
  <c r="Q9627" i="38"/>
  <c r="M9628" i="38"/>
  <c r="S9627" i="38"/>
  <c r="R9627" i="38"/>
  <c r="T9627" i="38"/>
  <c r="O9627" i="38"/>
  <c r="N9627" i="38"/>
  <c r="P9627" i="38"/>
  <c r="Q9628" i="38"/>
  <c r="S9628" i="38"/>
  <c r="T9628" i="38"/>
  <c r="R9628" i="38"/>
  <c r="M9629" i="38"/>
  <c r="O9628" i="38"/>
  <c r="P9628" i="38"/>
  <c r="N9628" i="38"/>
  <c r="S9629" i="38"/>
  <c r="M9630" i="38"/>
  <c r="Q9629" i="38"/>
  <c r="R9629" i="38"/>
  <c r="T9629" i="38"/>
  <c r="O9629" i="38"/>
  <c r="P9629" i="38"/>
  <c r="N9629" i="38"/>
  <c r="S9630" i="38"/>
  <c r="M9631" i="38"/>
  <c r="Q9630" i="38"/>
  <c r="R9630" i="38"/>
  <c r="T9630" i="38"/>
  <c r="O9630" i="38"/>
  <c r="P9630" i="38"/>
  <c r="N9630" i="38"/>
  <c r="Q9631" i="38"/>
  <c r="S9631" i="38"/>
  <c r="M9632" i="38"/>
  <c r="T9631" i="38"/>
  <c r="R9631" i="38"/>
  <c r="O9631" i="38"/>
  <c r="P9631" i="38"/>
  <c r="N9631" i="38"/>
  <c r="R9632" i="38"/>
  <c r="T9632" i="38"/>
  <c r="Q9632" i="38"/>
  <c r="S9632" i="38"/>
  <c r="M9633" i="38"/>
  <c r="O9632" i="38"/>
  <c r="P9632" i="38"/>
  <c r="N9632" i="38"/>
  <c r="R9633" i="38"/>
  <c r="S9633" i="38"/>
  <c r="M9634" i="38"/>
  <c r="T9633" i="38"/>
  <c r="Q9633" i="38"/>
  <c r="O9633" i="38"/>
  <c r="N9633" i="38"/>
  <c r="P9633" i="38"/>
  <c r="T9634" i="38"/>
  <c r="S9634" i="38"/>
  <c r="M9635" i="38"/>
  <c r="Q9634" i="38"/>
  <c r="R9634" i="38"/>
  <c r="O9634" i="38"/>
  <c r="N9634" i="38"/>
  <c r="P9634" i="38"/>
  <c r="Q9635" i="38"/>
  <c r="T9635" i="38"/>
  <c r="M9636" i="38"/>
  <c r="R9635" i="38"/>
  <c r="S9635" i="38"/>
  <c r="O9635" i="38"/>
  <c r="N9635" i="38"/>
  <c r="P9635" i="38"/>
  <c r="N9636" i="38"/>
  <c r="Q9636" i="38"/>
  <c r="T9636" i="38"/>
  <c r="M9637" i="38"/>
  <c r="S9636" i="38"/>
  <c r="R9636" i="38"/>
  <c r="O9636" i="38"/>
  <c r="P9636" i="38"/>
  <c r="M9638" i="38"/>
  <c r="T9637" i="38"/>
  <c r="Q9637" i="38"/>
  <c r="S9637" i="38"/>
  <c r="R9637" i="38"/>
  <c r="O9637" i="38"/>
  <c r="P9637" i="38"/>
  <c r="N9637" i="38"/>
  <c r="T9638" i="38"/>
  <c r="M9639" i="38"/>
  <c r="S9638" i="38"/>
  <c r="Q9638" i="38"/>
  <c r="R9638" i="38"/>
  <c r="O9638" i="38"/>
  <c r="P9638" i="38"/>
  <c r="N9638" i="38"/>
  <c r="T9639" i="38"/>
  <c r="Q9639" i="38"/>
  <c r="S9639" i="38"/>
  <c r="M9640" i="38"/>
  <c r="R9639" i="38"/>
  <c r="O9639" i="38"/>
  <c r="N9639" i="38"/>
  <c r="P9639" i="38"/>
  <c r="S9640" i="38"/>
  <c r="T9640" i="38"/>
  <c r="Q9640" i="38"/>
  <c r="R9640" i="38"/>
  <c r="M9641" i="38"/>
  <c r="O9640" i="38"/>
  <c r="N9640" i="38"/>
  <c r="P9640" i="38"/>
  <c r="M9642" i="38"/>
  <c r="S9641" i="38"/>
  <c r="Q9641" i="38"/>
  <c r="R9641" i="38"/>
  <c r="T9641" i="38"/>
  <c r="O9641" i="38"/>
  <c r="N9641" i="38"/>
  <c r="P9641" i="38"/>
  <c r="M9643" i="38"/>
  <c r="T9642" i="38"/>
  <c r="Q9642" i="38"/>
  <c r="R9642" i="38"/>
  <c r="S9642" i="38"/>
  <c r="O9642" i="38"/>
  <c r="N9642" i="38"/>
  <c r="P9642" i="38"/>
  <c r="S9643" i="38"/>
  <c r="T9643" i="38"/>
  <c r="R9643" i="38"/>
  <c r="M9644" i="38"/>
  <c r="Q9643" i="38"/>
  <c r="O9643" i="38"/>
  <c r="N9643" i="38"/>
  <c r="P9643" i="38"/>
  <c r="Q9644" i="38"/>
  <c r="M9645" i="38"/>
  <c r="T9644" i="38"/>
  <c r="R9644" i="38"/>
  <c r="S9644" i="38"/>
  <c r="O9644" i="38"/>
  <c r="N9644" i="38"/>
  <c r="P9644" i="38"/>
  <c r="S9645" i="38"/>
  <c r="M9646" i="38"/>
  <c r="T9645" i="38"/>
  <c r="Q9645" i="38"/>
  <c r="R9645" i="38"/>
  <c r="O9645" i="38"/>
  <c r="N9645" i="38"/>
  <c r="R9646" i="38"/>
  <c r="S9646" i="38"/>
  <c r="T9646" i="38"/>
  <c r="M9647" i="38"/>
  <c r="Q9646" i="38"/>
  <c r="O9646" i="38"/>
  <c r="N9646" i="38"/>
  <c r="P9646" i="38"/>
  <c r="P9645" i="38"/>
  <c r="M9648" i="38"/>
  <c r="T9647" i="38"/>
  <c r="R9647" i="38"/>
  <c r="Q9647" i="38"/>
  <c r="S9647" i="38"/>
  <c r="O9647" i="38"/>
  <c r="N9647" i="38"/>
  <c r="P9647" i="38"/>
  <c r="M9649" i="38"/>
  <c r="R9648" i="38"/>
  <c r="T9648" i="38"/>
  <c r="Q9648" i="38"/>
  <c r="S9648" i="38"/>
  <c r="O9648" i="38"/>
  <c r="N9648" i="38"/>
  <c r="P9648" i="38"/>
  <c r="T9649" i="38"/>
  <c r="S9649" i="38"/>
  <c r="Q9649" i="38"/>
  <c r="R9649" i="38"/>
  <c r="M9650" i="38"/>
  <c r="O9649" i="38"/>
  <c r="N9649" i="38"/>
  <c r="P9649" i="38"/>
  <c r="R9650" i="38"/>
  <c r="M9651" i="38"/>
  <c r="Q9650" i="38"/>
  <c r="T9650" i="38"/>
  <c r="S9650" i="38"/>
  <c r="O9650" i="38"/>
  <c r="N9650" i="38"/>
  <c r="P9650" i="38"/>
  <c r="Q9651" i="38"/>
  <c r="T9651" i="38"/>
  <c r="S9651" i="38"/>
  <c r="M9652" i="38"/>
  <c r="R9651" i="38"/>
  <c r="O9651" i="38"/>
  <c r="N9651" i="38"/>
  <c r="P9651" i="38"/>
  <c r="R9652" i="38"/>
  <c r="S9652" i="38"/>
  <c r="Q9652" i="38"/>
  <c r="T9652" i="38"/>
  <c r="M9653" i="38"/>
  <c r="O9652" i="38"/>
  <c r="N9652" i="38"/>
  <c r="P9652" i="38"/>
  <c r="R9653" i="38"/>
  <c r="S9653" i="38"/>
  <c r="M9654" i="38"/>
  <c r="T9653" i="38"/>
  <c r="Q9653" i="38"/>
  <c r="O9653" i="38"/>
  <c r="N9653" i="38"/>
  <c r="P9653" i="38"/>
  <c r="R9654" i="38"/>
  <c r="T9654" i="38"/>
  <c r="S9654" i="38"/>
  <c r="Q9654" i="38"/>
  <c r="M9655" i="38"/>
  <c r="O9654" i="38"/>
  <c r="N9654" i="38"/>
  <c r="P9654" i="38"/>
  <c r="T9655" i="38"/>
  <c r="M9656" i="38"/>
  <c r="Q9655" i="38"/>
  <c r="R9655" i="38"/>
  <c r="S9655" i="38"/>
  <c r="O9655" i="38"/>
  <c r="N9655" i="38"/>
  <c r="P9655" i="38"/>
  <c r="M9657" i="38"/>
  <c r="Q9656" i="38"/>
  <c r="R9656" i="38"/>
  <c r="S9656" i="38"/>
  <c r="T9656" i="38"/>
  <c r="O9656" i="38"/>
  <c r="N9656" i="38"/>
  <c r="P9656" i="38"/>
  <c r="M9658" i="38"/>
  <c r="S9657" i="38"/>
  <c r="Q9657" i="38"/>
  <c r="R9657" i="38"/>
  <c r="T9657" i="38"/>
  <c r="O9657" i="38"/>
  <c r="N9657" i="38"/>
  <c r="P9657" i="38"/>
  <c r="T9658" i="38"/>
  <c r="S9658" i="38"/>
  <c r="Q9658" i="38"/>
  <c r="M9659" i="38"/>
  <c r="R9658" i="38"/>
  <c r="O9658" i="38"/>
  <c r="N9658" i="38"/>
  <c r="P9658" i="38"/>
  <c r="S9659" i="38"/>
  <c r="T9659" i="38"/>
  <c r="R9659" i="38"/>
  <c r="M9660" i="38"/>
  <c r="Q9659" i="38"/>
  <c r="O9659" i="38"/>
  <c r="N9659" i="38"/>
  <c r="P9659" i="38"/>
  <c r="S9660" i="38"/>
  <c r="T9660" i="38"/>
  <c r="M9661" i="38"/>
  <c r="R9660" i="38"/>
  <c r="Q9660" i="38"/>
  <c r="O9660" i="38"/>
  <c r="N9660" i="38"/>
  <c r="P9660" i="38"/>
  <c r="R9661" i="38"/>
  <c r="T9661" i="38"/>
  <c r="Q9661" i="38"/>
  <c r="S9661" i="38"/>
  <c r="M9662" i="38"/>
  <c r="O9661" i="38"/>
  <c r="P9661" i="38"/>
  <c r="N9661" i="38"/>
  <c r="S9662" i="38"/>
  <c r="T9662" i="38"/>
  <c r="Q9662" i="38"/>
  <c r="M9663" i="38"/>
  <c r="R9662" i="38"/>
  <c r="O9662" i="38"/>
  <c r="P9662" i="38"/>
  <c r="N9662" i="38"/>
  <c r="Q9663" i="38"/>
  <c r="T9663" i="38"/>
  <c r="R9663" i="38"/>
  <c r="S9663" i="38"/>
  <c r="M9664" i="38"/>
  <c r="O9663" i="38"/>
  <c r="P9663" i="38"/>
  <c r="N9663" i="38"/>
  <c r="Q9664" i="38"/>
  <c r="T9664" i="38"/>
  <c r="M9665" i="38"/>
  <c r="R9664" i="38"/>
  <c r="S9664" i="38"/>
  <c r="O9664" i="38"/>
  <c r="N9664" i="38"/>
  <c r="P9664" i="38"/>
  <c r="Q9665" i="38"/>
  <c r="T9665" i="38"/>
  <c r="S9665" i="38"/>
  <c r="M9666" i="38"/>
  <c r="R9665" i="38"/>
  <c r="O9665" i="38"/>
  <c r="N9665" i="38"/>
  <c r="P9665" i="38"/>
  <c r="T9666" i="38"/>
  <c r="M9667" i="38"/>
  <c r="S9666" i="38"/>
  <c r="R9666" i="38"/>
  <c r="Q9666" i="38"/>
  <c r="O9666" i="38"/>
  <c r="N9666" i="38"/>
  <c r="N9667" i="38"/>
  <c r="P9666" i="38"/>
  <c r="M9668" i="38"/>
  <c r="S9667" i="38"/>
  <c r="T9667" i="38"/>
  <c r="Q9667" i="38"/>
  <c r="R9667" i="38"/>
  <c r="O9667" i="38"/>
  <c r="P9667" i="38"/>
  <c r="M9669" i="38"/>
  <c r="Q9668" i="38"/>
  <c r="T9668" i="38"/>
  <c r="S9668" i="38"/>
  <c r="R9668" i="38"/>
  <c r="O9668" i="38"/>
  <c r="P9668" i="38"/>
  <c r="N9668" i="38"/>
  <c r="S9669" i="38"/>
  <c r="R9669" i="38"/>
  <c r="M9670" i="38"/>
  <c r="Q9669" i="38"/>
  <c r="T9669" i="38"/>
  <c r="O9669" i="38"/>
  <c r="P9669" i="38"/>
  <c r="N9669" i="38"/>
  <c r="T9670" i="38"/>
  <c r="Q9670" i="38"/>
  <c r="S9670" i="38"/>
  <c r="M9671" i="38"/>
  <c r="R9670" i="38"/>
  <c r="O9670" i="38"/>
  <c r="P9670" i="38"/>
  <c r="N9670" i="38"/>
  <c r="R9671" i="38"/>
  <c r="M9672" i="38"/>
  <c r="Q9671" i="38"/>
  <c r="T9671" i="38"/>
  <c r="S9671" i="38"/>
  <c r="O9671" i="38"/>
  <c r="P9671" i="38"/>
  <c r="N9671" i="38"/>
  <c r="M9673" i="38"/>
  <c r="R9672" i="38"/>
  <c r="Q9672" i="38"/>
  <c r="T9672" i="38"/>
  <c r="S9672" i="38"/>
  <c r="O9672" i="38"/>
  <c r="P9672" i="38"/>
  <c r="N9672" i="38"/>
  <c r="Q9673" i="38"/>
  <c r="S9673" i="38"/>
  <c r="M9674" i="38"/>
  <c r="R9673" i="38"/>
  <c r="T9673" i="38"/>
  <c r="O9673" i="38"/>
  <c r="N9673" i="38"/>
  <c r="P9673" i="38"/>
  <c r="N9674" i="38"/>
  <c r="R9674" i="38"/>
  <c r="M9675" i="38"/>
  <c r="Q9674" i="38"/>
  <c r="T9674" i="38"/>
  <c r="S9674" i="38"/>
  <c r="O9674" i="38"/>
  <c r="P9674" i="38"/>
  <c r="M9676" i="38"/>
  <c r="S9675" i="38"/>
  <c r="R9675" i="38"/>
  <c r="T9675" i="38"/>
  <c r="Q9675" i="38"/>
  <c r="O9675" i="38"/>
  <c r="P9675" i="38"/>
  <c r="N9675" i="38"/>
  <c r="N9676" i="38"/>
  <c r="S9676" i="38"/>
  <c r="M9677" i="38"/>
  <c r="T9676" i="38"/>
  <c r="Q9676" i="38"/>
  <c r="R9676" i="38"/>
  <c r="O9676" i="38"/>
  <c r="P9676" i="38"/>
  <c r="R9677" i="38"/>
  <c r="Q9677" i="38"/>
  <c r="M9678" i="38"/>
  <c r="T9677" i="38"/>
  <c r="S9677" i="38"/>
  <c r="O9677" i="38"/>
  <c r="P9677" i="38"/>
  <c r="N9677" i="38"/>
  <c r="T9678" i="38"/>
  <c r="Q9678" i="38"/>
  <c r="M9679" i="38"/>
  <c r="S9678" i="38"/>
  <c r="R9678" i="38"/>
  <c r="O9678" i="38"/>
  <c r="P9678" i="38"/>
  <c r="N9678" i="38"/>
  <c r="Q9679" i="38"/>
  <c r="R9679" i="38"/>
  <c r="S9679" i="38"/>
  <c r="M9680" i="38"/>
  <c r="T9679" i="38"/>
  <c r="O9679" i="38"/>
  <c r="P9679" i="38"/>
  <c r="N9679" i="38"/>
  <c r="N9680" i="38"/>
  <c r="N9681" i="38"/>
  <c r="M9681" i="38"/>
  <c r="T9680" i="38"/>
  <c r="R9680" i="38"/>
  <c r="Q9680" i="38"/>
  <c r="S9680" i="38"/>
  <c r="O9680" i="38"/>
  <c r="P9680" i="38"/>
  <c r="M9682" i="38"/>
  <c r="S9681" i="38"/>
  <c r="Q9681" i="38"/>
  <c r="R9681" i="38"/>
  <c r="T9681" i="38"/>
  <c r="O9681" i="38"/>
  <c r="P9681" i="38"/>
  <c r="M9683" i="38"/>
  <c r="Q9682" i="38"/>
  <c r="S9682" i="38"/>
  <c r="R9682" i="38"/>
  <c r="T9682" i="38"/>
  <c r="O9682" i="38"/>
  <c r="P9682" i="38"/>
  <c r="N9682" i="38"/>
  <c r="N9683" i="38"/>
  <c r="M9684" i="38"/>
  <c r="T9683" i="38"/>
  <c r="R9683" i="38"/>
  <c r="S9683" i="38"/>
  <c r="Q9683" i="38"/>
  <c r="O9683" i="38"/>
  <c r="P9683" i="38"/>
  <c r="M9685" i="38"/>
  <c r="R9684" i="38"/>
  <c r="T9684" i="38"/>
  <c r="Q9684" i="38"/>
  <c r="S9684" i="38"/>
  <c r="O9684" i="38"/>
  <c r="P9684" i="38"/>
  <c r="N9684" i="38"/>
  <c r="N9685" i="38"/>
  <c r="T9685" i="38"/>
  <c r="R9685" i="38"/>
  <c r="S9685" i="38"/>
  <c r="Q9685" i="38"/>
  <c r="M9686" i="38"/>
  <c r="O9685" i="38"/>
  <c r="P9685" i="38"/>
  <c r="M9687" i="38"/>
  <c r="Q9686" i="38"/>
  <c r="S9686" i="38"/>
  <c r="T9686" i="38"/>
  <c r="R9686" i="38"/>
  <c r="O9686" i="38"/>
  <c r="P9686" i="38"/>
  <c r="N9686" i="38"/>
  <c r="N9687" i="38"/>
  <c r="R9687" i="38"/>
  <c r="M9688" i="38"/>
  <c r="T9687" i="38"/>
  <c r="Q9687" i="38"/>
  <c r="S9687" i="38"/>
  <c r="O9687" i="38"/>
  <c r="P9687" i="38"/>
  <c r="M9689" i="38"/>
  <c r="S9688" i="38"/>
  <c r="R9688" i="38"/>
  <c r="T9688" i="38"/>
  <c r="Q9688" i="38"/>
  <c r="O9688" i="38"/>
  <c r="P9688" i="38"/>
  <c r="N9688" i="38"/>
  <c r="R9689" i="38"/>
  <c r="Q9689" i="38"/>
  <c r="T9689" i="38"/>
  <c r="S9689" i="38"/>
  <c r="M9690" i="38"/>
  <c r="O9689" i="38"/>
  <c r="N9689" i="38"/>
  <c r="P9689" i="38"/>
  <c r="M9691" i="38"/>
  <c r="R9690" i="38"/>
  <c r="Q9690" i="38"/>
  <c r="T9690" i="38"/>
  <c r="S9690" i="38"/>
  <c r="O9690" i="38"/>
  <c r="P9690" i="38"/>
  <c r="N9690" i="38"/>
  <c r="Q9691" i="38"/>
  <c r="T9691" i="38"/>
  <c r="M9692" i="38"/>
  <c r="R9691" i="38"/>
  <c r="S9691" i="38"/>
  <c r="O9691" i="38"/>
  <c r="P9691" i="38"/>
  <c r="N9691" i="38"/>
  <c r="M9693" i="38"/>
  <c r="R9692" i="38"/>
  <c r="T9692" i="38"/>
  <c r="Q9692" i="38"/>
  <c r="S9692" i="38"/>
  <c r="O9692" i="38"/>
  <c r="P9692" i="38"/>
  <c r="N9692" i="38"/>
  <c r="M9694" i="38"/>
  <c r="Q9693" i="38"/>
  <c r="T9693" i="38"/>
  <c r="R9693" i="38"/>
  <c r="S9693" i="38"/>
  <c r="O9693" i="38"/>
  <c r="P9693" i="38"/>
  <c r="N9693" i="38"/>
  <c r="T9694" i="38"/>
  <c r="M9695" i="38"/>
  <c r="S9694" i="38"/>
  <c r="Q9694" i="38"/>
  <c r="R9694" i="38"/>
  <c r="O9694" i="38"/>
  <c r="P9694" i="38"/>
  <c r="N9694" i="38"/>
  <c r="T9695" i="38"/>
  <c r="Q9695" i="38"/>
  <c r="S9695" i="38"/>
  <c r="M9696" i="38"/>
  <c r="R9695" i="38"/>
  <c r="O9695" i="38"/>
  <c r="N9695" i="38"/>
  <c r="P9695" i="38"/>
  <c r="S9696" i="38"/>
  <c r="M9697" i="38"/>
  <c r="Q9696" i="38"/>
  <c r="T9696" i="38"/>
  <c r="R9696" i="38"/>
  <c r="O9696" i="38"/>
  <c r="P9696" i="38"/>
  <c r="N9696" i="38"/>
  <c r="M9698" i="38"/>
  <c r="Q9697" i="38"/>
  <c r="T9697" i="38"/>
  <c r="R9697" i="38"/>
  <c r="S9697" i="38"/>
  <c r="O9697" i="38"/>
  <c r="N9697" i="38"/>
  <c r="P9697" i="38"/>
  <c r="T9698" i="38"/>
  <c r="M9699" i="38"/>
  <c r="R9698" i="38"/>
  <c r="S9698" i="38"/>
  <c r="Q9698" i="38"/>
  <c r="O9698" i="38"/>
  <c r="P9698" i="38"/>
  <c r="N9698" i="38"/>
  <c r="R9699" i="38"/>
  <c r="S9699" i="38"/>
  <c r="M9700" i="38"/>
  <c r="Q9699" i="38"/>
  <c r="T9699" i="38"/>
  <c r="O9699" i="38"/>
  <c r="P9699" i="38"/>
  <c r="N9699" i="38"/>
  <c r="S9700" i="38"/>
  <c r="M9701" i="38"/>
  <c r="R9700" i="38"/>
  <c r="T9700" i="38"/>
  <c r="Q9700" i="38"/>
  <c r="O9700" i="38"/>
  <c r="P9700" i="38"/>
  <c r="N9700" i="38"/>
  <c r="S9701" i="38"/>
  <c r="R9701" i="38"/>
  <c r="M9702" i="38"/>
  <c r="T9701" i="38"/>
  <c r="Q9701" i="38"/>
  <c r="O9701" i="38"/>
  <c r="N9701" i="38"/>
  <c r="P9701" i="38"/>
  <c r="M9703" i="38"/>
  <c r="Q9702" i="38"/>
  <c r="R9702" i="38"/>
  <c r="S9702" i="38"/>
  <c r="T9702" i="38"/>
  <c r="O9702" i="38"/>
  <c r="N9702" i="38"/>
  <c r="P9702" i="38"/>
  <c r="M9704" i="38"/>
  <c r="S9703" i="38"/>
  <c r="R9703" i="38"/>
  <c r="Q9703" i="38"/>
  <c r="T9703" i="38"/>
  <c r="O9703" i="38"/>
  <c r="P9703" i="38"/>
  <c r="N9703" i="38"/>
  <c r="Q9704" i="38"/>
  <c r="M9705" i="38"/>
  <c r="R9704" i="38"/>
  <c r="T9704" i="38"/>
  <c r="S9704" i="38"/>
  <c r="O9704" i="38"/>
  <c r="P9704" i="38"/>
  <c r="N9704" i="38"/>
  <c r="R9705" i="38"/>
  <c r="T9705" i="38"/>
  <c r="M9706" i="38"/>
  <c r="Q9705" i="38"/>
  <c r="S9705" i="38"/>
  <c r="O9705" i="38"/>
  <c r="P9705" i="38"/>
  <c r="N9705" i="38"/>
  <c r="T9706" i="38"/>
  <c r="R9706" i="38"/>
  <c r="M9707" i="38"/>
  <c r="Q9706" i="38"/>
  <c r="S9706" i="38"/>
  <c r="O9706" i="38"/>
  <c r="P9706" i="38"/>
  <c r="N9706" i="38"/>
  <c r="Q9707" i="38"/>
  <c r="M9708" i="38"/>
  <c r="R9707" i="38"/>
  <c r="T9707" i="38"/>
  <c r="S9707" i="38"/>
  <c r="O9707" i="38"/>
  <c r="P9707" i="38"/>
  <c r="N9707" i="38"/>
  <c r="Q9708" i="38"/>
  <c r="T9708" i="38"/>
  <c r="S9708" i="38"/>
  <c r="M9709" i="38"/>
  <c r="R9708" i="38"/>
  <c r="O9708" i="38"/>
  <c r="P9708" i="38"/>
  <c r="N9708" i="38"/>
  <c r="N9709" i="38"/>
  <c r="M9710" i="38"/>
  <c r="S9709" i="38"/>
  <c r="Q9709" i="38"/>
  <c r="T9709" i="38"/>
  <c r="R9709" i="38"/>
  <c r="O9709" i="38"/>
  <c r="P9709" i="38"/>
  <c r="N9710" i="38"/>
  <c r="Q9710" i="38"/>
  <c r="T9710" i="38"/>
  <c r="S9710" i="38"/>
  <c r="R9710" i="38"/>
  <c r="M9711" i="38"/>
  <c r="O9710" i="38"/>
  <c r="P9710" i="38"/>
  <c r="T9711" i="38"/>
  <c r="M9712" i="38"/>
  <c r="R9711" i="38"/>
  <c r="S9711" i="38"/>
  <c r="Q9711" i="38"/>
  <c r="O9711" i="38"/>
  <c r="P9711" i="38"/>
  <c r="N9711" i="38"/>
  <c r="T9712" i="38"/>
  <c r="R9712" i="38"/>
  <c r="Q9712" i="38"/>
  <c r="S9712" i="38"/>
  <c r="M9713" i="38"/>
  <c r="O9712" i="38"/>
  <c r="P9712" i="38"/>
  <c r="N9712" i="38"/>
  <c r="T9713" i="38"/>
  <c r="M9714" i="38"/>
  <c r="R9713" i="38"/>
  <c r="S9713" i="38"/>
  <c r="Q9713" i="38"/>
  <c r="O9713" i="38"/>
  <c r="N9713" i="38"/>
  <c r="N9714" i="38"/>
  <c r="P9713" i="38"/>
  <c r="R9714" i="38"/>
  <c r="Q9714" i="38"/>
  <c r="S9714" i="38"/>
  <c r="T9714" i="38"/>
  <c r="M9715" i="38"/>
  <c r="N9715" i="38"/>
  <c r="O9714" i="38"/>
  <c r="P9714" i="38"/>
  <c r="M9716" i="38"/>
  <c r="S9715" i="38"/>
  <c r="Q9715" i="38"/>
  <c r="T9715" i="38"/>
  <c r="R9715" i="38"/>
  <c r="O9715" i="38"/>
  <c r="P9715" i="38"/>
  <c r="Q9716" i="38"/>
  <c r="T9716" i="38"/>
  <c r="M9717" i="38"/>
  <c r="R9716" i="38"/>
  <c r="S9716" i="38"/>
  <c r="O9716" i="38"/>
  <c r="P9716" i="38"/>
  <c r="N9716" i="38"/>
  <c r="M9718" i="38"/>
  <c r="R9717" i="38"/>
  <c r="T9717" i="38"/>
  <c r="S9717" i="38"/>
  <c r="Q9717" i="38"/>
  <c r="O9717" i="38"/>
  <c r="P9717" i="38"/>
  <c r="N9717" i="38"/>
  <c r="T9718" i="38"/>
  <c r="S9718" i="38"/>
  <c r="Q9718" i="38"/>
  <c r="R9718" i="38"/>
  <c r="M9719" i="38"/>
  <c r="O9718" i="38"/>
  <c r="P9718" i="38"/>
  <c r="N9718" i="38"/>
  <c r="N9719" i="38"/>
  <c r="R9719" i="38"/>
  <c r="S9719" i="38"/>
  <c r="M9720" i="38"/>
  <c r="Q9719" i="38"/>
  <c r="T9719" i="38"/>
  <c r="O9719" i="38"/>
  <c r="P9719" i="38"/>
  <c r="S9720" i="38"/>
  <c r="Q9720" i="38"/>
  <c r="R9720" i="38"/>
  <c r="T9720" i="38"/>
  <c r="M9721" i="38"/>
  <c r="O9720" i="38"/>
  <c r="P9720" i="38"/>
  <c r="N9720" i="38"/>
  <c r="N9721" i="38"/>
  <c r="Q9721" i="38"/>
  <c r="R9721" i="38"/>
  <c r="M9722" i="38"/>
  <c r="T9721" i="38"/>
  <c r="S9721" i="38"/>
  <c r="O9721" i="38"/>
  <c r="P9721" i="38"/>
  <c r="T9722" i="38"/>
  <c r="M9723" i="38"/>
  <c r="Q9722" i="38"/>
  <c r="R9722" i="38"/>
  <c r="S9722" i="38"/>
  <c r="O9722" i="38"/>
  <c r="P9722" i="38"/>
  <c r="N9722" i="38"/>
  <c r="N9723" i="38"/>
  <c r="Q9723" i="38"/>
  <c r="T9723" i="38"/>
  <c r="S9723" i="38"/>
  <c r="M9724" i="38"/>
  <c r="R9723" i="38"/>
  <c r="O9723" i="38"/>
  <c r="P9723" i="38"/>
  <c r="S9724" i="38"/>
  <c r="T9724" i="38"/>
  <c r="Q9724" i="38"/>
  <c r="M9725" i="38"/>
  <c r="R9724" i="38"/>
  <c r="O9724" i="38"/>
  <c r="N9724" i="38"/>
  <c r="N9725" i="38"/>
  <c r="P9724" i="38"/>
  <c r="Q9725" i="38"/>
  <c r="T9725" i="38"/>
  <c r="M9726" i="38"/>
  <c r="R9725" i="38"/>
  <c r="S9725" i="38"/>
  <c r="O9725" i="38"/>
  <c r="P9725" i="38"/>
  <c r="S9726" i="38"/>
  <c r="Q9726" i="38"/>
  <c r="T9726" i="38"/>
  <c r="M9727" i="38"/>
  <c r="R9726" i="38"/>
  <c r="O9726" i="38"/>
  <c r="P9726" i="38"/>
  <c r="N9726" i="38"/>
  <c r="S9727" i="38"/>
  <c r="Q9727" i="38"/>
  <c r="R9727" i="38"/>
  <c r="T9727" i="38"/>
  <c r="M9728" i="38"/>
  <c r="O9727" i="38"/>
  <c r="P9727" i="38"/>
  <c r="N9727" i="38"/>
  <c r="R9728" i="38"/>
  <c r="Q9728" i="38"/>
  <c r="S9728" i="38"/>
  <c r="T9728" i="38"/>
  <c r="M9729" i="38"/>
  <c r="O9728" i="38"/>
  <c r="P9728" i="38"/>
  <c r="N9728" i="38"/>
  <c r="M9730" i="38"/>
  <c r="Q9729" i="38"/>
  <c r="S9729" i="38"/>
  <c r="R9729" i="38"/>
  <c r="T9729" i="38"/>
  <c r="O9729" i="38"/>
  <c r="P9729" i="38"/>
  <c r="N9729" i="38"/>
  <c r="N9730" i="38"/>
  <c r="Q9730" i="38"/>
  <c r="M9731" i="38"/>
  <c r="R9730" i="38"/>
  <c r="S9730" i="38"/>
  <c r="T9730" i="38"/>
  <c r="O9730" i="38"/>
  <c r="P9730" i="38"/>
  <c r="S9731" i="38"/>
  <c r="M9732" i="38"/>
  <c r="Q9731" i="38"/>
  <c r="R9731" i="38"/>
  <c r="T9731" i="38"/>
  <c r="O9731" i="38"/>
  <c r="P9731" i="38"/>
  <c r="N9731" i="38"/>
  <c r="N9732" i="38"/>
  <c r="R9732" i="38"/>
  <c r="Q9732" i="38"/>
  <c r="M9733" i="38"/>
  <c r="N9733" i="38"/>
  <c r="T9732" i="38"/>
  <c r="S9732" i="38"/>
  <c r="O9732" i="38"/>
  <c r="P9732" i="38"/>
  <c r="S9733" i="38"/>
  <c r="M9734" i="38"/>
  <c r="Q9733" i="38"/>
  <c r="R9733" i="38"/>
  <c r="T9733" i="38"/>
  <c r="O9733" i="38"/>
  <c r="P9733" i="38"/>
  <c r="R9734" i="38"/>
  <c r="Q9734" i="38"/>
  <c r="M9735" i="38"/>
  <c r="S9734" i="38"/>
  <c r="T9734" i="38"/>
  <c r="O9734" i="38"/>
  <c r="P9734" i="38"/>
  <c r="N9734" i="38"/>
  <c r="S9735" i="38"/>
  <c r="M9736" i="38"/>
  <c r="Q9735" i="38"/>
  <c r="R9735" i="38"/>
  <c r="T9735" i="38"/>
  <c r="O9735" i="38"/>
  <c r="P9735" i="38"/>
  <c r="N9735" i="38"/>
  <c r="Q9736" i="38"/>
  <c r="M9737" i="38"/>
  <c r="T9736" i="38"/>
  <c r="R9736" i="38"/>
  <c r="S9736" i="38"/>
  <c r="O9736" i="38"/>
  <c r="P9736" i="38"/>
  <c r="N9736" i="38"/>
  <c r="R9737" i="38"/>
  <c r="T9737" i="38"/>
  <c r="S9737" i="38"/>
  <c r="M9738" i="38"/>
  <c r="Q9737" i="38"/>
  <c r="O9737" i="38"/>
  <c r="P9737" i="38"/>
  <c r="N9737" i="38"/>
  <c r="T9738" i="38"/>
  <c r="M9739" i="38"/>
  <c r="S9738" i="38"/>
  <c r="Q9738" i="38"/>
  <c r="R9738" i="38"/>
  <c r="O9738" i="38"/>
  <c r="P9738" i="38"/>
  <c r="N9738" i="38"/>
  <c r="T9739" i="38"/>
  <c r="S9739" i="38"/>
  <c r="M9740" i="38"/>
  <c r="R9739" i="38"/>
  <c r="Q9739" i="38"/>
  <c r="O9739" i="38"/>
  <c r="P9739" i="38"/>
  <c r="N9739" i="38"/>
  <c r="T9740" i="38"/>
  <c r="S9740" i="38"/>
  <c r="Q9740" i="38"/>
  <c r="R9740" i="38"/>
  <c r="M9741" i="38"/>
  <c r="O9740" i="38"/>
  <c r="N9740" i="38"/>
  <c r="P9740" i="38"/>
  <c r="S9741" i="38"/>
  <c r="M9742" i="38"/>
  <c r="T9741" i="38"/>
  <c r="Q9741" i="38"/>
  <c r="R9741" i="38"/>
  <c r="O9741" i="38"/>
  <c r="P9741" i="38"/>
  <c r="N9741" i="38"/>
  <c r="S9742" i="38"/>
  <c r="T9742" i="38"/>
  <c r="M9743" i="38"/>
  <c r="R9742" i="38"/>
  <c r="Q9742" i="38"/>
  <c r="O9742" i="38"/>
  <c r="N9742" i="38"/>
  <c r="P9742" i="38"/>
  <c r="T9743" i="38"/>
  <c r="M9744" i="38"/>
  <c r="S9743" i="38"/>
  <c r="R9743" i="38"/>
  <c r="Q9743" i="38"/>
  <c r="O9743" i="38"/>
  <c r="P9743" i="38"/>
  <c r="N9743" i="38"/>
  <c r="M9745" i="38"/>
  <c r="R9744" i="38"/>
  <c r="T9744" i="38"/>
  <c r="Q9744" i="38"/>
  <c r="S9744" i="38"/>
  <c r="O9744" i="38"/>
  <c r="N9744" i="38"/>
  <c r="P9744" i="38"/>
  <c r="R9745" i="38"/>
  <c r="S9745" i="38"/>
  <c r="M9746" i="38"/>
  <c r="T9745" i="38"/>
  <c r="Q9745" i="38"/>
  <c r="O9745" i="38"/>
  <c r="P9745" i="38"/>
  <c r="N9745" i="38"/>
  <c r="T9746" i="38"/>
  <c r="M9747" i="38"/>
  <c r="S9746" i="38"/>
  <c r="Q9746" i="38"/>
  <c r="R9746" i="38"/>
  <c r="O9746" i="38"/>
  <c r="P9746" i="38"/>
  <c r="N9746" i="38"/>
  <c r="S9747" i="38"/>
  <c r="T9747" i="38"/>
  <c r="M9748" i="38"/>
  <c r="Q9747" i="38"/>
  <c r="R9747" i="38"/>
  <c r="O9747" i="38"/>
  <c r="P9747" i="38"/>
  <c r="N9747" i="38"/>
  <c r="M9749" i="38"/>
  <c r="Q9748" i="38"/>
  <c r="T9748" i="38"/>
  <c r="R9748" i="38"/>
  <c r="S9748" i="38"/>
  <c r="O9748" i="38"/>
  <c r="N9748" i="38"/>
  <c r="P9748" i="38"/>
  <c r="S9749" i="38"/>
  <c r="M9750" i="38"/>
  <c r="Q9749" i="38"/>
  <c r="R9749" i="38"/>
  <c r="T9749" i="38"/>
  <c r="O9749" i="38"/>
  <c r="P9749" i="38"/>
  <c r="N9749" i="38"/>
  <c r="Q9750" i="38"/>
  <c r="T9750" i="38"/>
  <c r="M9751" i="38"/>
  <c r="R9750" i="38"/>
  <c r="S9750" i="38"/>
  <c r="O9750" i="38"/>
  <c r="P9750" i="38"/>
  <c r="N9750" i="38"/>
  <c r="M9752" i="38"/>
  <c r="Q9751" i="38"/>
  <c r="T9751" i="38"/>
  <c r="S9751" i="38"/>
  <c r="R9751" i="38"/>
  <c r="O9751" i="38"/>
  <c r="P9751" i="38"/>
  <c r="N9751" i="38"/>
  <c r="R9752" i="38"/>
  <c r="S9752" i="38"/>
  <c r="T9752" i="38"/>
  <c r="M9753" i="38"/>
  <c r="Q9752" i="38"/>
  <c r="O9752" i="38"/>
  <c r="P9752" i="38"/>
  <c r="N9752" i="38"/>
  <c r="Q9753" i="38"/>
  <c r="T9753" i="38"/>
  <c r="S9753" i="38"/>
  <c r="R9753" i="38"/>
  <c r="M9754" i="38"/>
  <c r="O9753" i="38"/>
  <c r="P9753" i="38"/>
  <c r="N9753" i="38"/>
  <c r="R9754" i="38"/>
  <c r="M9755" i="38"/>
  <c r="Q9754" i="38"/>
  <c r="S9754" i="38"/>
  <c r="T9754" i="38"/>
  <c r="O9754" i="38"/>
  <c r="P9754" i="38"/>
  <c r="N9754" i="38"/>
  <c r="Q9755" i="38"/>
  <c r="M9756" i="38"/>
  <c r="T9755" i="38"/>
  <c r="R9755" i="38"/>
  <c r="S9755" i="38"/>
  <c r="O9755" i="38"/>
  <c r="P9755" i="38"/>
  <c r="N9755" i="38"/>
  <c r="Q9756" i="38"/>
  <c r="T9756" i="38"/>
  <c r="R9756" i="38"/>
  <c r="M9757" i="38"/>
  <c r="S9756" i="38"/>
  <c r="O9756" i="38"/>
  <c r="P9756" i="38"/>
  <c r="N9756" i="38"/>
  <c r="N9757" i="38"/>
  <c r="S9757" i="38"/>
  <c r="R9757" i="38"/>
  <c r="Q9757" i="38"/>
  <c r="T9757" i="38"/>
  <c r="M9758" i="38"/>
  <c r="O9757" i="38"/>
  <c r="P9757" i="38"/>
  <c r="R9758" i="38"/>
  <c r="T9758" i="38"/>
  <c r="S9758" i="38"/>
  <c r="M9759" i="38"/>
  <c r="Q9758" i="38"/>
  <c r="O9758" i="38"/>
  <c r="N9758" i="38"/>
  <c r="N9759" i="38"/>
  <c r="P9758" i="38"/>
  <c r="M9760" i="38"/>
  <c r="R9759" i="38"/>
  <c r="Q9759" i="38"/>
  <c r="S9759" i="38"/>
  <c r="T9759" i="38"/>
  <c r="O9759" i="38"/>
  <c r="P9759" i="38"/>
  <c r="N9760" i="38"/>
  <c r="Q9760" i="38"/>
  <c r="R9760" i="38"/>
  <c r="M9761" i="38"/>
  <c r="T9760" i="38"/>
  <c r="S9760" i="38"/>
  <c r="O9760" i="38"/>
  <c r="P9760" i="38"/>
  <c r="R9761" i="38"/>
  <c r="S9761" i="38"/>
  <c r="Q9761" i="38"/>
  <c r="T9761" i="38"/>
  <c r="M9762" i="38"/>
  <c r="O9761" i="38"/>
  <c r="P9761" i="38"/>
  <c r="N9761" i="38"/>
  <c r="N9762" i="38"/>
  <c r="M9763" i="38"/>
  <c r="S9762" i="38"/>
  <c r="T9762" i="38"/>
  <c r="R9762" i="38"/>
  <c r="Q9762" i="38"/>
  <c r="O9762" i="38"/>
  <c r="P9762" i="38"/>
  <c r="T9763" i="38"/>
  <c r="S9763" i="38"/>
  <c r="Q9763" i="38"/>
  <c r="M9764" i="38"/>
  <c r="R9763" i="38"/>
  <c r="O9763" i="38"/>
  <c r="P9763" i="38"/>
  <c r="N9763" i="38"/>
  <c r="N9764" i="38"/>
  <c r="T9764" i="38"/>
  <c r="S9764" i="38"/>
  <c r="Q9764" i="38"/>
  <c r="M9765" i="38"/>
  <c r="R9764" i="38"/>
  <c r="O9764" i="38"/>
  <c r="P9764" i="38"/>
  <c r="S9765" i="38"/>
  <c r="T9765" i="38"/>
  <c r="R9765" i="38"/>
  <c r="M9766" i="38"/>
  <c r="Q9765" i="38"/>
  <c r="O9765" i="38"/>
  <c r="P9765" i="38"/>
  <c r="N9765" i="38"/>
  <c r="N9766" i="38"/>
  <c r="S9766" i="38"/>
  <c r="Q9766" i="38"/>
  <c r="R9766" i="38"/>
  <c r="M9767" i="38"/>
  <c r="T9766" i="38"/>
  <c r="O9766" i="38"/>
  <c r="P9766" i="38"/>
  <c r="T9767" i="38"/>
  <c r="Q9767" i="38"/>
  <c r="S9767" i="38"/>
  <c r="M9768" i="38"/>
  <c r="R9767" i="38"/>
  <c r="O9767" i="38"/>
  <c r="P9767" i="38"/>
  <c r="N9767" i="38"/>
  <c r="N9768" i="38"/>
  <c r="S9768" i="38"/>
  <c r="R9768" i="38"/>
  <c r="M9769" i="38"/>
  <c r="Q9768" i="38"/>
  <c r="T9768" i="38"/>
  <c r="O9768" i="38"/>
  <c r="P9768" i="38"/>
  <c r="Q9769" i="38"/>
  <c r="R9769" i="38"/>
  <c r="T9769" i="38"/>
  <c r="S9769" i="38"/>
  <c r="M9770" i="38"/>
  <c r="O9769" i="38"/>
  <c r="P9769" i="38"/>
  <c r="N9769" i="38"/>
  <c r="M9771" i="38"/>
  <c r="T9770" i="38"/>
  <c r="S9770" i="38"/>
  <c r="Q9770" i="38"/>
  <c r="R9770" i="38"/>
  <c r="O9770" i="38"/>
  <c r="P9770" i="38"/>
  <c r="N9770" i="38"/>
  <c r="N9771" i="38"/>
  <c r="S9771" i="38"/>
  <c r="T9771" i="38"/>
  <c r="R9771" i="38"/>
  <c r="M9772" i="38"/>
  <c r="Q9771" i="38"/>
  <c r="O9771" i="38"/>
  <c r="P9771" i="38"/>
  <c r="S9772" i="38"/>
  <c r="T9772" i="38"/>
  <c r="Q9772" i="38"/>
  <c r="R9772" i="38"/>
  <c r="M9773" i="38"/>
  <c r="O9772" i="38"/>
  <c r="P9772" i="38"/>
  <c r="N9772" i="38"/>
  <c r="N9773" i="38"/>
  <c r="T9773" i="38"/>
  <c r="M9774" i="38"/>
  <c r="N9774" i="38"/>
  <c r="S9773" i="38"/>
  <c r="R9773" i="38"/>
  <c r="Q9773" i="38"/>
  <c r="O9773" i="38"/>
  <c r="P9773" i="38"/>
  <c r="T9774" i="38"/>
  <c r="M9775" i="38"/>
  <c r="Q9774" i="38"/>
  <c r="R9774" i="38"/>
  <c r="S9774" i="38"/>
  <c r="O9774" i="38"/>
  <c r="P9774" i="38"/>
  <c r="S9775" i="38"/>
  <c r="Q9775" i="38"/>
  <c r="M9776" i="38"/>
  <c r="R9775" i="38"/>
  <c r="T9775" i="38"/>
  <c r="O9775" i="38"/>
  <c r="P9775" i="38"/>
  <c r="N9775" i="38"/>
  <c r="N9776" i="38"/>
  <c r="R9776" i="38"/>
  <c r="M9777" i="38"/>
  <c r="T9776" i="38"/>
  <c r="S9776" i="38"/>
  <c r="Q9776" i="38"/>
  <c r="O9776" i="38"/>
  <c r="P9776" i="38"/>
  <c r="Q9777" i="38"/>
  <c r="M9778" i="38"/>
  <c r="R9777" i="38"/>
  <c r="S9777" i="38"/>
  <c r="T9777" i="38"/>
  <c r="O9777" i="38"/>
  <c r="P9777" i="38"/>
  <c r="N9777" i="38"/>
  <c r="Q9778" i="38"/>
  <c r="T9778" i="38"/>
  <c r="R9778" i="38"/>
  <c r="M9779" i="38"/>
  <c r="S9778" i="38"/>
  <c r="O9778" i="38"/>
  <c r="N9778" i="38"/>
  <c r="N9779" i="38"/>
  <c r="P9778" i="38"/>
  <c r="R9779" i="38"/>
  <c r="Q9779" i="38"/>
  <c r="S9779" i="38"/>
  <c r="T9779" i="38"/>
  <c r="M9780" i="38"/>
  <c r="N9780" i="38"/>
  <c r="O9779" i="38"/>
  <c r="P9779" i="38"/>
  <c r="M9781" i="38"/>
  <c r="Q9780" i="38"/>
  <c r="T9780" i="38"/>
  <c r="S9780" i="38"/>
  <c r="R9780" i="38"/>
  <c r="O9780" i="38"/>
  <c r="P9780" i="38"/>
  <c r="R9781" i="38"/>
  <c r="M9782" i="38"/>
  <c r="Q9781" i="38"/>
  <c r="T9781" i="38"/>
  <c r="S9781" i="38"/>
  <c r="O9781" i="38"/>
  <c r="P9781" i="38"/>
  <c r="N9781" i="38"/>
  <c r="N9782" i="38"/>
  <c r="Q9782" i="38"/>
  <c r="S9782" i="38"/>
  <c r="M9783" i="38"/>
  <c r="R9782" i="38"/>
  <c r="T9782" i="38"/>
  <c r="O9782" i="38"/>
  <c r="P9782" i="38"/>
  <c r="Q9783" i="38"/>
  <c r="M9784" i="38"/>
  <c r="R9783" i="38"/>
  <c r="T9783" i="38"/>
  <c r="S9783" i="38"/>
  <c r="O9783" i="38"/>
  <c r="P9783" i="38"/>
  <c r="N9783" i="38"/>
  <c r="T9784" i="38"/>
  <c r="M9785" i="38"/>
  <c r="S9784" i="38"/>
  <c r="R9784" i="38"/>
  <c r="Q9784" i="38"/>
  <c r="O9784" i="38"/>
  <c r="P9784" i="38"/>
  <c r="N9784" i="38"/>
  <c r="T9785" i="38"/>
  <c r="Q9785" i="38"/>
  <c r="S9785" i="38"/>
  <c r="R9785" i="38"/>
  <c r="M9786" i="38"/>
  <c r="O9785" i="38"/>
  <c r="P9785" i="38"/>
  <c r="N9785" i="38"/>
  <c r="M9787" i="38"/>
  <c r="R9786" i="38"/>
  <c r="Q9786" i="38"/>
  <c r="T9786" i="38"/>
  <c r="S9786" i="38"/>
  <c r="O9786" i="38"/>
  <c r="P9786" i="38"/>
  <c r="N9786" i="38"/>
  <c r="N9787" i="38"/>
  <c r="S9787" i="38"/>
  <c r="R9787" i="38"/>
  <c r="M9788" i="38"/>
  <c r="T9787" i="38"/>
  <c r="Q9787" i="38"/>
  <c r="O9787" i="38"/>
  <c r="P9787" i="38"/>
  <c r="Q9788" i="38"/>
  <c r="M9789" i="38"/>
  <c r="T9788" i="38"/>
  <c r="S9788" i="38"/>
  <c r="R9788" i="38"/>
  <c r="O9788" i="38"/>
  <c r="P9788" i="38"/>
  <c r="N9788" i="38"/>
  <c r="N9789" i="38"/>
  <c r="T9789" i="38"/>
  <c r="S9789" i="38"/>
  <c r="Q9789" i="38"/>
  <c r="R9789" i="38"/>
  <c r="M9790" i="38"/>
  <c r="N9790" i="38"/>
  <c r="O9789" i="38"/>
  <c r="P9789" i="38"/>
  <c r="M9791" i="38"/>
  <c r="S9790" i="38"/>
  <c r="Q9790" i="38"/>
  <c r="R9790" i="38"/>
  <c r="T9790" i="38"/>
  <c r="O9790" i="38"/>
  <c r="P9790" i="38"/>
  <c r="R9791" i="38"/>
  <c r="S9791" i="38"/>
  <c r="Q9791" i="38"/>
  <c r="T9791" i="38"/>
  <c r="M9792" i="38"/>
  <c r="O9791" i="38"/>
  <c r="P9791" i="38"/>
  <c r="N9791" i="38"/>
  <c r="S9792" i="38"/>
  <c r="M9793" i="38"/>
  <c r="R9792" i="38"/>
  <c r="Q9792" i="38"/>
  <c r="T9792" i="38"/>
  <c r="O9792" i="38"/>
  <c r="P9792" i="38"/>
  <c r="N9792" i="38"/>
  <c r="S9793" i="38"/>
  <c r="M9794" i="38"/>
  <c r="R9793" i="38"/>
  <c r="T9793" i="38"/>
  <c r="Q9793" i="38"/>
  <c r="O9793" i="38"/>
  <c r="N9793" i="38"/>
  <c r="P9793" i="38"/>
  <c r="S9794" i="38"/>
  <c r="M9795" i="38"/>
  <c r="T9794" i="38"/>
  <c r="R9794" i="38"/>
  <c r="Q9794" i="38"/>
  <c r="O9794" i="38"/>
  <c r="P9794" i="38"/>
  <c r="N9794" i="38"/>
  <c r="S9795" i="38"/>
  <c r="R9795" i="38"/>
  <c r="M9796" i="38"/>
  <c r="T9795" i="38"/>
  <c r="Q9795" i="38"/>
  <c r="O9795" i="38"/>
  <c r="P9795" i="38"/>
  <c r="N9795" i="38"/>
  <c r="M9797" i="38"/>
  <c r="T9796" i="38"/>
  <c r="R9796" i="38"/>
  <c r="Q9796" i="38"/>
  <c r="S9796" i="38"/>
  <c r="O9796" i="38"/>
  <c r="P9796" i="38"/>
  <c r="N9796" i="38"/>
  <c r="M9798" i="38"/>
  <c r="S9797" i="38"/>
  <c r="Q9797" i="38"/>
  <c r="R9797" i="38"/>
  <c r="T9797" i="38"/>
  <c r="O9797" i="38"/>
  <c r="P9797" i="38"/>
  <c r="N9797" i="38"/>
  <c r="M9799" i="38"/>
  <c r="T9798" i="38"/>
  <c r="Q9798" i="38"/>
  <c r="S9798" i="38"/>
  <c r="R9798" i="38"/>
  <c r="O9798" i="38"/>
  <c r="P9798" i="38"/>
  <c r="N9798" i="38"/>
  <c r="R9799" i="38"/>
  <c r="M9800" i="38"/>
  <c r="T9799" i="38"/>
  <c r="Q9799" i="38"/>
  <c r="S9799" i="38"/>
  <c r="O9799" i="38"/>
  <c r="P9799" i="38"/>
  <c r="N9799" i="38"/>
  <c r="T9800" i="38"/>
  <c r="S9800" i="38"/>
  <c r="R9800" i="38"/>
  <c r="M9801" i="38"/>
  <c r="Q9800" i="38"/>
  <c r="O9800" i="38"/>
  <c r="P9800" i="38"/>
  <c r="N9800" i="38"/>
  <c r="N9801" i="38"/>
  <c r="T9801" i="38"/>
  <c r="R9801" i="38"/>
  <c r="S9801" i="38"/>
  <c r="M9802" i="38"/>
  <c r="Q9801" i="38"/>
  <c r="O9801" i="38"/>
  <c r="P9801" i="38"/>
  <c r="Q9802" i="38"/>
  <c r="T9802" i="38"/>
  <c r="M9803" i="38"/>
  <c r="S9802" i="38"/>
  <c r="R9802" i="38"/>
  <c r="O9802" i="38"/>
  <c r="P9802" i="38"/>
  <c r="N9802" i="38"/>
  <c r="R9803" i="38"/>
  <c r="M9804" i="38"/>
  <c r="S9803" i="38"/>
  <c r="T9803" i="38"/>
  <c r="Q9803" i="38"/>
  <c r="O9803" i="38"/>
  <c r="P9803" i="38"/>
  <c r="N9803" i="38"/>
  <c r="S9804" i="38"/>
  <c r="M9805" i="38"/>
  <c r="R9804" i="38"/>
  <c r="Q9804" i="38"/>
  <c r="T9804" i="38"/>
  <c r="O9804" i="38"/>
  <c r="P9804" i="38"/>
  <c r="N9804" i="38"/>
  <c r="R9805" i="38"/>
  <c r="T9805" i="38"/>
  <c r="M9806" i="38"/>
  <c r="S9805" i="38"/>
  <c r="Q9805" i="38"/>
  <c r="O9805" i="38"/>
  <c r="P9805" i="38"/>
  <c r="N9805" i="38"/>
  <c r="Q9806" i="38"/>
  <c r="S9806" i="38"/>
  <c r="M9807" i="38"/>
  <c r="R9806" i="38"/>
  <c r="T9806" i="38"/>
  <c r="O9806" i="38"/>
  <c r="P9806" i="38"/>
  <c r="N9806" i="38"/>
  <c r="T9807" i="38"/>
  <c r="S9807" i="38"/>
  <c r="Q9807" i="38"/>
  <c r="M9808" i="38"/>
  <c r="R9807" i="38"/>
  <c r="O9807" i="38"/>
  <c r="P9807" i="38"/>
  <c r="N9807" i="38"/>
  <c r="Q9808" i="38"/>
  <c r="S9808" i="38"/>
  <c r="R9808" i="38"/>
  <c r="T9808" i="38"/>
  <c r="M9809" i="38"/>
  <c r="O9808" i="38"/>
  <c r="N9808" i="38"/>
  <c r="P9808" i="38"/>
  <c r="S9809" i="38"/>
  <c r="T9809" i="38"/>
  <c r="M9810" i="38"/>
  <c r="Q9809" i="38"/>
  <c r="R9809" i="38"/>
  <c r="O9809" i="38"/>
  <c r="P9809" i="38"/>
  <c r="N9809" i="38"/>
  <c r="S9810" i="38"/>
  <c r="M9811" i="38"/>
  <c r="Q9810" i="38"/>
  <c r="R9810" i="38"/>
  <c r="T9810" i="38"/>
  <c r="O9810" i="38"/>
  <c r="N9810" i="38"/>
  <c r="P9810" i="38"/>
  <c r="Q9811" i="38"/>
  <c r="R9811" i="38"/>
  <c r="S9811" i="38"/>
  <c r="T9811" i="38"/>
  <c r="M9812" i="38"/>
  <c r="O9811" i="38"/>
  <c r="P9811" i="38"/>
  <c r="N9811" i="38"/>
  <c r="S9812" i="38"/>
  <c r="R9812" i="38"/>
  <c r="Q9812" i="38"/>
  <c r="T9812" i="38"/>
  <c r="M9813" i="38"/>
  <c r="O9812" i="38"/>
  <c r="P9812" i="38"/>
  <c r="N9812" i="38"/>
  <c r="R9813" i="38"/>
  <c r="M9814" i="38"/>
  <c r="T9813" i="38"/>
  <c r="S9813" i="38"/>
  <c r="Q9813" i="38"/>
  <c r="O9813" i="38"/>
  <c r="P9813" i="38"/>
  <c r="N9813" i="38"/>
  <c r="S9814" i="38"/>
  <c r="Q9814" i="38"/>
  <c r="R9814" i="38"/>
  <c r="T9814" i="38"/>
  <c r="M9815" i="38"/>
  <c r="O9814" i="38"/>
  <c r="P9814" i="38"/>
  <c r="N9814" i="38"/>
  <c r="Q9815" i="38"/>
  <c r="R9815" i="38"/>
  <c r="M9816" i="38"/>
  <c r="T9815" i="38"/>
  <c r="S9815" i="38"/>
  <c r="O9815" i="38"/>
  <c r="P9815" i="38"/>
  <c r="N9815" i="38"/>
  <c r="R9816" i="38"/>
  <c r="T9816" i="38"/>
  <c r="M9817" i="38"/>
  <c r="Q9816" i="38"/>
  <c r="S9816" i="38"/>
  <c r="O9816" i="38"/>
  <c r="P9816" i="38"/>
  <c r="N9816" i="38"/>
  <c r="M9818" i="38"/>
  <c r="S9817" i="38"/>
  <c r="R9817" i="38"/>
  <c r="T9817" i="38"/>
  <c r="Q9817" i="38"/>
  <c r="O9817" i="38"/>
  <c r="P9817" i="38"/>
  <c r="N9817" i="38"/>
  <c r="M9819" i="38"/>
  <c r="T9818" i="38"/>
  <c r="R9818" i="38"/>
  <c r="S9818" i="38"/>
  <c r="Q9818" i="38"/>
  <c r="O9818" i="38"/>
  <c r="P9818" i="38"/>
  <c r="N9818" i="38"/>
  <c r="Q9819" i="38"/>
  <c r="R9819" i="38"/>
  <c r="S9819" i="38"/>
  <c r="M9820" i="38"/>
  <c r="T9819" i="38"/>
  <c r="O9819" i="38"/>
  <c r="P9819" i="38"/>
  <c r="N9819" i="38"/>
  <c r="S9820" i="38"/>
  <c r="M9821" i="38"/>
  <c r="Q9820" i="38"/>
  <c r="T9820" i="38"/>
  <c r="R9820" i="38"/>
  <c r="O9820" i="38"/>
  <c r="P9820" i="38"/>
  <c r="N9820" i="38"/>
  <c r="S9821" i="38"/>
  <c r="R9821" i="38"/>
  <c r="T9821" i="38"/>
  <c r="Q9821" i="38"/>
  <c r="M9822" i="38"/>
  <c r="O9821" i="38"/>
  <c r="P9821" i="38"/>
  <c r="N9821" i="38"/>
  <c r="T9822" i="38"/>
  <c r="S9822" i="38"/>
  <c r="Q9822" i="38"/>
  <c r="M9823" i="38"/>
  <c r="R9822" i="38"/>
  <c r="O9822" i="38"/>
  <c r="P9822" i="38"/>
  <c r="N9822" i="38"/>
  <c r="N9823" i="38"/>
  <c r="Q9823" i="38"/>
  <c r="T9823" i="38"/>
  <c r="M9824" i="38"/>
  <c r="N9824" i="38"/>
  <c r="R9823" i="38"/>
  <c r="S9823" i="38"/>
  <c r="O9823" i="38"/>
  <c r="P9823" i="38"/>
  <c r="M9825" i="38"/>
  <c r="T9824" i="38"/>
  <c r="S9824" i="38"/>
  <c r="R9824" i="38"/>
  <c r="Q9824" i="38"/>
  <c r="O9824" i="38"/>
  <c r="P9824" i="38"/>
  <c r="T9825" i="38"/>
  <c r="M9826" i="38"/>
  <c r="R9825" i="38"/>
  <c r="S9825" i="38"/>
  <c r="Q9825" i="38"/>
  <c r="O9825" i="38"/>
  <c r="P9825" i="38"/>
  <c r="N9825" i="38"/>
  <c r="N9826" i="38"/>
  <c r="Q9826" i="38"/>
  <c r="R9826" i="38"/>
  <c r="M9827" i="38"/>
  <c r="T9826" i="38"/>
  <c r="S9826" i="38"/>
  <c r="O9826" i="38"/>
  <c r="P9826" i="38"/>
  <c r="R9827" i="38"/>
  <c r="S9827" i="38"/>
  <c r="Q9827" i="38"/>
  <c r="T9827" i="38"/>
  <c r="M9828" i="38"/>
  <c r="O9827" i="38"/>
  <c r="P9827" i="38"/>
  <c r="N9827" i="38"/>
  <c r="S9828" i="38"/>
  <c r="T9828" i="38"/>
  <c r="Q9828" i="38"/>
  <c r="M9829" i="38"/>
  <c r="R9828" i="38"/>
  <c r="O9828" i="38"/>
  <c r="P9828" i="38"/>
  <c r="N9828" i="38"/>
  <c r="T9829" i="38"/>
  <c r="S9829" i="38"/>
  <c r="M9830" i="38"/>
  <c r="Q9829" i="38"/>
  <c r="R9829" i="38"/>
  <c r="O9829" i="38"/>
  <c r="P9829" i="38"/>
  <c r="N9829" i="38"/>
  <c r="N9830" i="38"/>
  <c r="T9830" i="38"/>
  <c r="S9830" i="38"/>
  <c r="M9831" i="38"/>
  <c r="Q9830" i="38"/>
  <c r="R9830" i="38"/>
  <c r="O9830" i="38"/>
  <c r="P9830" i="38"/>
  <c r="T9831" i="38"/>
  <c r="S9831" i="38"/>
  <c r="Q9831" i="38"/>
  <c r="M9832" i="38"/>
  <c r="R9831" i="38"/>
  <c r="O9831" i="38"/>
  <c r="P9831" i="38"/>
  <c r="N9831" i="38"/>
  <c r="N9832" i="38"/>
  <c r="M9833" i="38"/>
  <c r="Q9832" i="38"/>
  <c r="T9832" i="38"/>
  <c r="R9832" i="38"/>
  <c r="S9832" i="38"/>
  <c r="O9832" i="38"/>
  <c r="P9832" i="38"/>
  <c r="N9833" i="38"/>
  <c r="Q9833" i="38"/>
  <c r="S9833" i="38"/>
  <c r="M9834" i="38"/>
  <c r="T9833" i="38"/>
  <c r="R9833" i="38"/>
  <c r="O9833" i="38"/>
  <c r="P9833" i="38"/>
  <c r="R9834" i="38"/>
  <c r="S9834" i="38"/>
  <c r="M9835" i="38"/>
  <c r="Q9834" i="38"/>
  <c r="T9834" i="38"/>
  <c r="O9834" i="38"/>
  <c r="P9834" i="38"/>
  <c r="N9834" i="38"/>
  <c r="N9835" i="38"/>
  <c r="R9835" i="38"/>
  <c r="S9835" i="38"/>
  <c r="Q9835" i="38"/>
  <c r="T9835" i="38"/>
  <c r="M9836" i="38"/>
  <c r="O9835" i="38"/>
  <c r="P9835" i="38"/>
  <c r="M9837" i="38"/>
  <c r="R9836" i="38"/>
  <c r="Q9836" i="38"/>
  <c r="S9836" i="38"/>
  <c r="T9836" i="38"/>
  <c r="O9836" i="38"/>
  <c r="P9836" i="38"/>
  <c r="N9836" i="38"/>
  <c r="T9837" i="38"/>
  <c r="S9837" i="38"/>
  <c r="M9838" i="38"/>
  <c r="Q9837" i="38"/>
  <c r="R9837" i="38"/>
  <c r="O9837" i="38"/>
  <c r="P9837" i="38"/>
  <c r="N9837" i="38"/>
  <c r="S9838" i="38"/>
  <c r="T9838" i="38"/>
  <c r="M9839" i="38"/>
  <c r="Q9838" i="38"/>
  <c r="R9838" i="38"/>
  <c r="O9838" i="38"/>
  <c r="P9838" i="38"/>
  <c r="N9838" i="38"/>
  <c r="T9839" i="38"/>
  <c r="S9839" i="38"/>
  <c r="R9839" i="38"/>
  <c r="Q9839" i="38"/>
  <c r="M9840" i="38"/>
  <c r="O9839" i="38"/>
  <c r="P9839" i="38"/>
  <c r="N9839" i="38"/>
  <c r="N9840" i="38"/>
  <c r="S9840" i="38"/>
  <c r="M9841" i="38"/>
  <c r="R9840" i="38"/>
  <c r="Q9840" i="38"/>
  <c r="T9840" i="38"/>
  <c r="O9840" i="38"/>
  <c r="P9840" i="38"/>
  <c r="T9841" i="38"/>
  <c r="Q9841" i="38"/>
  <c r="R9841" i="38"/>
  <c r="S9841" i="38"/>
  <c r="M9842" i="38"/>
  <c r="O9841" i="38"/>
  <c r="P9841" i="38"/>
  <c r="N9841" i="38"/>
  <c r="N9842" i="38"/>
  <c r="T9842" i="38"/>
  <c r="M9843" i="38"/>
  <c r="S9842" i="38"/>
  <c r="Q9842" i="38"/>
  <c r="R9842" i="38"/>
  <c r="O9842" i="38"/>
  <c r="P9842" i="38"/>
  <c r="S9843" i="38"/>
  <c r="M9844" i="38"/>
  <c r="Q9843" i="38"/>
  <c r="R9843" i="38"/>
  <c r="T9843" i="38"/>
  <c r="O9843" i="38"/>
  <c r="P9843" i="38"/>
  <c r="N9843" i="38"/>
  <c r="Q9844" i="38"/>
  <c r="T9844" i="38"/>
  <c r="M9845" i="38"/>
  <c r="S9844" i="38"/>
  <c r="R9844" i="38"/>
  <c r="O9844" i="38"/>
  <c r="N9844" i="38"/>
  <c r="P9844" i="38"/>
  <c r="Q9845" i="38"/>
  <c r="R9845" i="38"/>
  <c r="T9845" i="38"/>
  <c r="S9845" i="38"/>
  <c r="M9846" i="38"/>
  <c r="O9845" i="38"/>
  <c r="P9845" i="38"/>
  <c r="N9845" i="38"/>
  <c r="Q9846" i="38"/>
  <c r="T9846" i="38"/>
  <c r="M9847" i="38"/>
  <c r="S9846" i="38"/>
  <c r="R9846" i="38"/>
  <c r="O9846" i="38"/>
  <c r="N9846" i="38"/>
  <c r="P9846" i="38"/>
  <c r="N9847" i="38"/>
  <c r="M9848" i="38"/>
  <c r="T9847" i="38"/>
  <c r="Q9847" i="38"/>
  <c r="R9847" i="38"/>
  <c r="S9847" i="38"/>
  <c r="O9847" i="38"/>
  <c r="P9847" i="38"/>
  <c r="R9848" i="38"/>
  <c r="M9849" i="38"/>
  <c r="Q9848" i="38"/>
  <c r="T9848" i="38"/>
  <c r="S9848" i="38"/>
  <c r="O9848" i="38"/>
  <c r="N9848" i="38"/>
  <c r="P9848" i="38"/>
  <c r="T9849" i="38"/>
  <c r="R9849" i="38"/>
  <c r="S9849" i="38"/>
  <c r="M9850" i="38"/>
  <c r="Q9849" i="38"/>
  <c r="O9849" i="38"/>
  <c r="N9849" i="38"/>
  <c r="P9849" i="38"/>
  <c r="S9850" i="38"/>
  <c r="R9850" i="38"/>
  <c r="M9851" i="38"/>
  <c r="Q9850" i="38"/>
  <c r="T9850" i="38"/>
  <c r="O9850" i="38"/>
  <c r="P9850" i="38"/>
  <c r="N9850" i="38"/>
  <c r="Q9851" i="38"/>
  <c r="M9852" i="38"/>
  <c r="R9851" i="38"/>
  <c r="T9851" i="38"/>
  <c r="S9851" i="38"/>
  <c r="O9851" i="38"/>
  <c r="N9851" i="38"/>
  <c r="P9851" i="38"/>
  <c r="T9852" i="38"/>
  <c r="R9852" i="38"/>
  <c r="M9853" i="38"/>
  <c r="Q9852" i="38"/>
  <c r="S9852" i="38"/>
  <c r="O9852" i="38"/>
  <c r="N9852" i="38"/>
  <c r="P9852" i="38"/>
  <c r="S9853" i="38"/>
  <c r="Q9853" i="38"/>
  <c r="M9854" i="38"/>
  <c r="T9853" i="38"/>
  <c r="R9853" i="38"/>
  <c r="O9853" i="38"/>
  <c r="P9853" i="38"/>
  <c r="N9853" i="38"/>
  <c r="M9855" i="38"/>
  <c r="S9854" i="38"/>
  <c r="Q9854" i="38"/>
  <c r="T9854" i="38"/>
  <c r="R9854" i="38"/>
  <c r="O9854" i="38"/>
  <c r="P9854" i="38"/>
  <c r="N9854" i="38"/>
  <c r="Q9855" i="38"/>
  <c r="M9856" i="38"/>
  <c r="R9855" i="38"/>
  <c r="T9855" i="38"/>
  <c r="S9855" i="38"/>
  <c r="O9855" i="38"/>
  <c r="N9855" i="38"/>
  <c r="P9855" i="38"/>
  <c r="Q9856" i="38"/>
  <c r="T9856" i="38"/>
  <c r="R9856" i="38"/>
  <c r="S9856" i="38"/>
  <c r="M9857" i="38"/>
  <c r="O9856" i="38"/>
  <c r="N9856" i="38"/>
  <c r="P9856" i="38"/>
  <c r="R9857" i="38"/>
  <c r="M9858" i="38"/>
  <c r="Q9857" i="38"/>
  <c r="S9857" i="38"/>
  <c r="T9857" i="38"/>
  <c r="O9857" i="38"/>
  <c r="P9857" i="38"/>
  <c r="N9857" i="38"/>
  <c r="T9858" i="38"/>
  <c r="M9859" i="38"/>
  <c r="Q9858" i="38"/>
  <c r="R9858" i="38"/>
  <c r="S9858" i="38"/>
  <c r="O9858" i="38"/>
  <c r="P9858" i="38"/>
  <c r="N9858" i="38"/>
  <c r="T9859" i="38"/>
  <c r="Q9859" i="38"/>
  <c r="M9860" i="38"/>
  <c r="S9859" i="38"/>
  <c r="R9859" i="38"/>
  <c r="O9859" i="38"/>
  <c r="P9859" i="38"/>
  <c r="N9859" i="38"/>
  <c r="Q9860" i="38"/>
  <c r="T9860" i="38"/>
  <c r="R9860" i="38"/>
  <c r="M9861" i="38"/>
  <c r="S9860" i="38"/>
  <c r="O9860" i="38"/>
  <c r="P9860" i="38"/>
  <c r="N9860" i="38"/>
  <c r="T9861" i="38"/>
  <c r="S9861" i="38"/>
  <c r="M9862" i="38"/>
  <c r="Q9861" i="38"/>
  <c r="R9861" i="38"/>
  <c r="O9861" i="38"/>
  <c r="N9861" i="38"/>
  <c r="P9861" i="38"/>
  <c r="M9863" i="38"/>
  <c r="Q9862" i="38"/>
  <c r="R9862" i="38"/>
  <c r="T9862" i="38"/>
  <c r="S9862" i="38"/>
  <c r="O9862" i="38"/>
  <c r="P9862" i="38"/>
  <c r="N9862" i="38"/>
  <c r="M9864" i="38"/>
  <c r="Q9863" i="38"/>
  <c r="R9863" i="38"/>
  <c r="S9863" i="38"/>
  <c r="T9863" i="38"/>
  <c r="O9863" i="38"/>
  <c r="P9863" i="38"/>
  <c r="N9863" i="38"/>
  <c r="S9864" i="38"/>
  <c r="M9865" i="38"/>
  <c r="R9864" i="38"/>
  <c r="Q9864" i="38"/>
  <c r="T9864" i="38"/>
  <c r="O9864" i="38"/>
  <c r="N9864" i="38"/>
  <c r="P9864" i="38"/>
  <c r="R9865" i="38"/>
  <c r="T9865" i="38"/>
  <c r="S9865" i="38"/>
  <c r="Q9865" i="38"/>
  <c r="M9866" i="38"/>
  <c r="O9865" i="38"/>
  <c r="N9865" i="38"/>
  <c r="P9865" i="38"/>
  <c r="Q9866" i="38"/>
  <c r="R9866" i="38"/>
  <c r="M9867" i="38"/>
  <c r="T9866" i="38"/>
  <c r="S9866" i="38"/>
  <c r="O9866" i="38"/>
  <c r="P9866" i="38"/>
  <c r="N9866" i="38"/>
  <c r="T9867" i="38"/>
  <c r="R9867" i="38"/>
  <c r="S9867" i="38"/>
  <c r="Q9867" i="38"/>
  <c r="M9868" i="38"/>
  <c r="O9867" i="38"/>
  <c r="P9867" i="38"/>
  <c r="N9867" i="38"/>
  <c r="T9868" i="38"/>
  <c r="S9868" i="38"/>
  <c r="M9869" i="38"/>
  <c r="R9868" i="38"/>
  <c r="Q9868" i="38"/>
  <c r="O9868" i="38"/>
  <c r="P9868" i="38"/>
  <c r="N9868" i="38"/>
  <c r="T9869" i="38"/>
  <c r="M9870" i="38"/>
  <c r="S9869" i="38"/>
  <c r="Q9869" i="38"/>
  <c r="R9869" i="38"/>
  <c r="O9869" i="38"/>
  <c r="N9869" i="38"/>
  <c r="P9869" i="38"/>
  <c r="T9870" i="38"/>
  <c r="M9871" i="38"/>
  <c r="S9870" i="38"/>
  <c r="Q9870" i="38"/>
  <c r="R9870" i="38"/>
  <c r="O9870" i="38"/>
  <c r="P9870" i="38"/>
  <c r="N9870" i="38"/>
  <c r="Q9871" i="38"/>
  <c r="S9871" i="38"/>
  <c r="R9871" i="38"/>
  <c r="T9871" i="38"/>
  <c r="M9872" i="38"/>
  <c r="O9871" i="38"/>
  <c r="P9871" i="38"/>
  <c r="N9871" i="38"/>
  <c r="T9872" i="38"/>
  <c r="M9873" i="38"/>
  <c r="Q9872" i="38"/>
  <c r="R9872" i="38"/>
  <c r="S9872" i="38"/>
  <c r="O9872" i="38"/>
  <c r="P9872" i="38"/>
  <c r="N9872" i="38"/>
  <c r="M9874" i="38"/>
  <c r="Q9873" i="38"/>
  <c r="R9873" i="38"/>
  <c r="T9873" i="38"/>
  <c r="S9873" i="38"/>
  <c r="O9873" i="38"/>
  <c r="P9873" i="38"/>
  <c r="N9873" i="38"/>
  <c r="M9875" i="38"/>
  <c r="Q9874" i="38"/>
  <c r="S9874" i="38"/>
  <c r="T9874" i="38"/>
  <c r="R9874" i="38"/>
  <c r="O9874" i="38"/>
  <c r="P9874" i="38"/>
  <c r="N9874" i="38"/>
  <c r="S9875" i="38"/>
  <c r="M9876" i="38"/>
  <c r="Q9875" i="38"/>
  <c r="R9875" i="38"/>
  <c r="T9875" i="38"/>
  <c r="O9875" i="38"/>
  <c r="P9875" i="38"/>
  <c r="N9875" i="38"/>
  <c r="S9876" i="38"/>
  <c r="R9876" i="38"/>
  <c r="Q9876" i="38"/>
  <c r="M9877" i="38"/>
  <c r="T9876" i="38"/>
  <c r="O9876" i="38"/>
  <c r="P9876" i="38"/>
  <c r="N9876" i="38"/>
  <c r="S9877" i="38"/>
  <c r="M9878" i="38"/>
  <c r="Q9877" i="38"/>
  <c r="R9877" i="38"/>
  <c r="T9877" i="38"/>
  <c r="O9877" i="38"/>
  <c r="N9877" i="38"/>
  <c r="P9877" i="38"/>
  <c r="T9878" i="38"/>
  <c r="M9879" i="38"/>
  <c r="R9878" i="38"/>
  <c r="S9878" i="38"/>
  <c r="Q9878" i="38"/>
  <c r="O9878" i="38"/>
  <c r="P9878" i="38"/>
  <c r="N9878" i="38"/>
  <c r="S9879" i="38"/>
  <c r="T9879" i="38"/>
  <c r="M9880" i="38"/>
  <c r="R9879" i="38"/>
  <c r="Q9879" i="38"/>
  <c r="O9879" i="38"/>
  <c r="P9879" i="38"/>
  <c r="N9879" i="38"/>
  <c r="M9881" i="38"/>
  <c r="Q9880" i="38"/>
  <c r="R9880" i="38"/>
  <c r="S9880" i="38"/>
  <c r="T9880" i="38"/>
  <c r="O9880" i="38"/>
  <c r="P9880" i="38"/>
  <c r="N9880" i="38"/>
  <c r="M9882" i="38"/>
  <c r="S9881" i="38"/>
  <c r="R9881" i="38"/>
  <c r="T9881" i="38"/>
  <c r="Q9881" i="38"/>
  <c r="O9881" i="38"/>
  <c r="P9881" i="38"/>
  <c r="N9881" i="38"/>
  <c r="R9882" i="38"/>
  <c r="T9882" i="38"/>
  <c r="S9882" i="38"/>
  <c r="M9883" i="38"/>
  <c r="Q9882" i="38"/>
  <c r="O9882" i="38"/>
  <c r="P9882" i="38"/>
  <c r="N9882" i="38"/>
  <c r="M9884" i="38"/>
  <c r="T9883" i="38"/>
  <c r="S9883" i="38"/>
  <c r="Q9883" i="38"/>
  <c r="R9883" i="38"/>
  <c r="O9883" i="38"/>
  <c r="P9883" i="38"/>
  <c r="N9883" i="38"/>
  <c r="M9885" i="38"/>
  <c r="T9884" i="38"/>
  <c r="R9884" i="38"/>
  <c r="S9884" i="38"/>
  <c r="Q9884" i="38"/>
  <c r="O9884" i="38"/>
  <c r="P9884" i="38"/>
  <c r="N9884" i="38"/>
  <c r="T9885" i="38"/>
  <c r="Q9885" i="38"/>
  <c r="S9885" i="38"/>
  <c r="R9885" i="38"/>
  <c r="M9886" i="38"/>
  <c r="O9885" i="38"/>
  <c r="P9885" i="38"/>
  <c r="N9885" i="38"/>
  <c r="N9886" i="38"/>
  <c r="T9886" i="38"/>
  <c r="Q9886" i="38"/>
  <c r="M9887" i="38"/>
  <c r="R9886" i="38"/>
  <c r="S9886" i="38"/>
  <c r="O9886" i="38"/>
  <c r="P9886" i="38"/>
  <c r="S9887" i="38"/>
  <c r="R9887" i="38"/>
  <c r="Q9887" i="38"/>
  <c r="T9887" i="38"/>
  <c r="M9888" i="38"/>
  <c r="O9887" i="38"/>
  <c r="N9887" i="38"/>
  <c r="P9887" i="38"/>
  <c r="N9888" i="38"/>
  <c r="M9889" i="38"/>
  <c r="R9888" i="38"/>
  <c r="S9888" i="38"/>
  <c r="T9888" i="38"/>
  <c r="Q9888" i="38"/>
  <c r="O9888" i="38"/>
  <c r="P9888" i="38"/>
  <c r="S9889" i="38"/>
  <c r="R9889" i="38"/>
  <c r="T9889" i="38"/>
  <c r="Q9889" i="38"/>
  <c r="M9890" i="38"/>
  <c r="O9889" i="38"/>
  <c r="N9889" i="38"/>
  <c r="P9889" i="38"/>
  <c r="N9890" i="38"/>
  <c r="S9890" i="38"/>
  <c r="R9890" i="38"/>
  <c r="Q9890" i="38"/>
  <c r="T9890" i="38"/>
  <c r="M9891" i="38"/>
  <c r="O9890" i="38"/>
  <c r="P9890" i="38"/>
  <c r="M9892" i="38"/>
  <c r="S9891" i="38"/>
  <c r="T9891" i="38"/>
  <c r="Q9891" i="38"/>
  <c r="R9891" i="38"/>
  <c r="O9891" i="38"/>
  <c r="P9891" i="38"/>
  <c r="N9891" i="38"/>
  <c r="T9892" i="38"/>
  <c r="Q9892" i="38"/>
  <c r="S9892" i="38"/>
  <c r="M9893" i="38"/>
  <c r="R9892" i="38"/>
  <c r="O9892" i="38"/>
  <c r="N9892" i="38"/>
  <c r="P9892" i="38"/>
  <c r="R9893" i="38"/>
  <c r="S9893" i="38"/>
  <c r="Q9893" i="38"/>
  <c r="M9894" i="38"/>
  <c r="T9893" i="38"/>
  <c r="O9893" i="38"/>
  <c r="N9893" i="38"/>
  <c r="P9893" i="38"/>
  <c r="T9894" i="38"/>
  <c r="R9894" i="38"/>
  <c r="S9894" i="38"/>
  <c r="M9895" i="38"/>
  <c r="Q9894" i="38"/>
  <c r="O9894" i="38"/>
  <c r="N9894" i="38"/>
  <c r="P9894" i="38"/>
  <c r="T9895" i="38"/>
  <c r="M9896" i="38"/>
  <c r="S9895" i="38"/>
  <c r="Q9895" i="38"/>
  <c r="R9895" i="38"/>
  <c r="O9895" i="38"/>
  <c r="P9895" i="38"/>
  <c r="N9895" i="38"/>
  <c r="T9896" i="38"/>
  <c r="S9896" i="38"/>
  <c r="Q9896" i="38"/>
  <c r="M9897" i="38"/>
  <c r="R9896" i="38"/>
  <c r="O9896" i="38"/>
  <c r="P9896" i="38"/>
  <c r="N9896" i="38"/>
  <c r="Q9897" i="38"/>
  <c r="S9897" i="38"/>
  <c r="T9897" i="38"/>
  <c r="R9897" i="38"/>
  <c r="M9898" i="38"/>
  <c r="O9897" i="38"/>
  <c r="P9897" i="38"/>
  <c r="N9897" i="38"/>
  <c r="Q9898" i="38"/>
  <c r="R9898" i="38"/>
  <c r="M9899" i="38"/>
  <c r="T9898" i="38"/>
  <c r="S9898" i="38"/>
  <c r="O9898" i="38"/>
  <c r="P9898" i="38"/>
  <c r="N9898" i="38"/>
  <c r="T9899" i="38"/>
  <c r="M9900" i="38"/>
  <c r="Q9899" i="38"/>
  <c r="S9899" i="38"/>
  <c r="R9899" i="38"/>
  <c r="O9899" i="38"/>
  <c r="P9899" i="38"/>
  <c r="N9899" i="38"/>
  <c r="M9901" i="38"/>
  <c r="R9900" i="38"/>
  <c r="T9900" i="38"/>
  <c r="Q9900" i="38"/>
  <c r="S9900" i="38"/>
  <c r="O9900" i="38"/>
  <c r="P9900" i="38"/>
  <c r="N9900" i="38"/>
  <c r="T9901" i="38"/>
  <c r="S9901" i="38"/>
  <c r="R9901" i="38"/>
  <c r="M9902" i="38"/>
  <c r="Q9901" i="38"/>
  <c r="O9901" i="38"/>
  <c r="P9901" i="38"/>
  <c r="N9901" i="38"/>
  <c r="M9903" i="38"/>
  <c r="Q9902" i="38"/>
  <c r="R9902" i="38"/>
  <c r="T9902" i="38"/>
  <c r="S9902" i="38"/>
  <c r="O9902" i="38"/>
  <c r="P9902" i="38"/>
  <c r="N9902" i="38"/>
  <c r="N9903" i="38"/>
  <c r="S9903" i="38"/>
  <c r="R9903" i="38"/>
  <c r="T9903" i="38"/>
  <c r="M9904" i="38"/>
  <c r="Q9903" i="38"/>
  <c r="O9903" i="38"/>
  <c r="P9903" i="38"/>
  <c r="T9904" i="38"/>
  <c r="M9905" i="38"/>
  <c r="Q9904" i="38"/>
  <c r="R9904" i="38"/>
  <c r="S9904" i="38"/>
  <c r="O9904" i="38"/>
  <c r="P9904" i="38"/>
  <c r="N9904" i="38"/>
  <c r="N9905" i="38"/>
  <c r="M9906" i="38"/>
  <c r="N9906" i="38"/>
  <c r="R9905" i="38"/>
  <c r="S9905" i="38"/>
  <c r="Q9905" i="38"/>
  <c r="T9905" i="38"/>
  <c r="O9905" i="38"/>
  <c r="P9905" i="38"/>
  <c r="Q9906" i="38"/>
  <c r="T9906" i="38"/>
  <c r="R9906" i="38"/>
  <c r="M9907" i="38"/>
  <c r="S9906" i="38"/>
  <c r="O9906" i="38"/>
  <c r="P9906" i="38"/>
  <c r="T9907" i="38"/>
  <c r="S9907" i="38"/>
  <c r="M9908" i="38"/>
  <c r="Q9907" i="38"/>
  <c r="R9907" i="38"/>
  <c r="O9907" i="38"/>
  <c r="N9907" i="38"/>
  <c r="P9907" i="38"/>
  <c r="T9908" i="38"/>
  <c r="R9908" i="38"/>
  <c r="Q9908" i="38"/>
  <c r="S9908" i="38"/>
  <c r="M9909" i="38"/>
  <c r="O9908" i="38"/>
  <c r="N9908" i="38"/>
  <c r="P9908" i="38"/>
  <c r="Q9909" i="38"/>
  <c r="R9909" i="38"/>
  <c r="M9910" i="38"/>
  <c r="T9909" i="38"/>
  <c r="S9909" i="38"/>
  <c r="O9909" i="38"/>
  <c r="N9909" i="38"/>
  <c r="P9909" i="38"/>
  <c r="Q9910" i="38"/>
  <c r="R9910" i="38"/>
  <c r="T9910" i="38"/>
  <c r="S9910" i="38"/>
  <c r="M9911" i="38"/>
  <c r="O9910" i="38"/>
  <c r="N9910" i="38"/>
  <c r="P9910" i="38"/>
  <c r="S9911" i="38"/>
  <c r="M9912" i="38"/>
  <c r="Q9911" i="38"/>
  <c r="R9911" i="38"/>
  <c r="T9911" i="38"/>
  <c r="O9911" i="38"/>
  <c r="N9911" i="38"/>
  <c r="P9911" i="38"/>
  <c r="T9912" i="38"/>
  <c r="R9912" i="38"/>
  <c r="S9912" i="38"/>
  <c r="M9913" i="38"/>
  <c r="Q9912" i="38"/>
  <c r="O9912" i="38"/>
  <c r="N9912" i="38"/>
  <c r="S9913" i="38"/>
  <c r="M9914" i="38"/>
  <c r="Q9913" i="38"/>
  <c r="R9913" i="38"/>
  <c r="T9913" i="38"/>
  <c r="O9913" i="38"/>
  <c r="N9913" i="38"/>
  <c r="P9912" i="38"/>
  <c r="P9913" i="38"/>
  <c r="T9914" i="38"/>
  <c r="S9914" i="38"/>
  <c r="Q9914" i="38"/>
  <c r="M9915" i="38"/>
  <c r="R9914" i="38"/>
  <c r="O9914" i="38"/>
  <c r="N9914" i="38"/>
  <c r="P9914" i="38"/>
  <c r="Q9915" i="38"/>
  <c r="R9915" i="38"/>
  <c r="T9915" i="38"/>
  <c r="S9915" i="38"/>
  <c r="M9916" i="38"/>
  <c r="O9915" i="38"/>
  <c r="N9915" i="38"/>
  <c r="P9915" i="38"/>
  <c r="S9916" i="38"/>
  <c r="M9917" i="38"/>
  <c r="T9916" i="38"/>
  <c r="R9916" i="38"/>
  <c r="Q9916" i="38"/>
  <c r="O9916" i="38"/>
  <c r="N9916" i="38"/>
  <c r="P9916" i="38"/>
  <c r="T9917" i="38"/>
  <c r="Q9917" i="38"/>
  <c r="R9917" i="38"/>
  <c r="M9918" i="38"/>
  <c r="S9917" i="38"/>
  <c r="O9917" i="38"/>
  <c r="N9917" i="38"/>
  <c r="P9917" i="38"/>
  <c r="Q9918" i="38"/>
  <c r="R9918" i="38"/>
  <c r="S9918" i="38"/>
  <c r="T9918" i="38"/>
  <c r="M9919" i="38"/>
  <c r="O9918" i="38"/>
  <c r="N9918" i="38"/>
  <c r="P9918" i="38"/>
  <c r="S9919" i="38"/>
  <c r="R9919" i="38"/>
  <c r="M9920" i="38"/>
  <c r="T9919" i="38"/>
  <c r="Q9919" i="38"/>
  <c r="O9919" i="38"/>
  <c r="N9919" i="38"/>
  <c r="P9919" i="38"/>
  <c r="Q9920" i="38"/>
  <c r="T9920" i="38"/>
  <c r="S9920" i="38"/>
  <c r="R9920" i="38"/>
  <c r="M9921" i="38"/>
  <c r="O9920" i="38"/>
  <c r="N9920" i="38"/>
  <c r="P9920" i="38"/>
  <c r="M9922" i="38"/>
  <c r="T9921" i="38"/>
  <c r="Q9921" i="38"/>
  <c r="S9921" i="38"/>
  <c r="R9921" i="38"/>
  <c r="O9921" i="38"/>
  <c r="P9921" i="38"/>
  <c r="N9921" i="38"/>
  <c r="M9923" i="38"/>
  <c r="Q9922" i="38"/>
  <c r="R9922" i="38"/>
  <c r="S9922" i="38"/>
  <c r="T9922" i="38"/>
  <c r="O9922" i="38"/>
  <c r="P9922" i="38"/>
  <c r="N9922" i="38"/>
  <c r="M9924" i="38"/>
  <c r="R9923" i="38"/>
  <c r="S9923" i="38"/>
  <c r="Q9923" i="38"/>
  <c r="T9923" i="38"/>
  <c r="O9923" i="38"/>
  <c r="N9923" i="38"/>
  <c r="P9923" i="38"/>
  <c r="M9925" i="38"/>
  <c r="R9924" i="38"/>
  <c r="S9924" i="38"/>
  <c r="Q9924" i="38"/>
  <c r="T9924" i="38"/>
  <c r="O9924" i="38"/>
  <c r="N9924" i="38"/>
  <c r="P9924" i="38"/>
  <c r="M9926" i="38"/>
  <c r="T9925" i="38"/>
  <c r="Q9925" i="38"/>
  <c r="R9925" i="38"/>
  <c r="S9925" i="38"/>
  <c r="O9925" i="38"/>
  <c r="N9925" i="38"/>
  <c r="P9925" i="38"/>
  <c r="M9927" i="38"/>
  <c r="R9926" i="38"/>
  <c r="T9926" i="38"/>
  <c r="S9926" i="38"/>
  <c r="Q9926" i="38"/>
  <c r="O9926" i="38"/>
  <c r="N9926" i="38"/>
  <c r="P9926" i="38"/>
  <c r="T9927" i="38"/>
  <c r="Q9927" i="38"/>
  <c r="S9927" i="38"/>
  <c r="M9928" i="38"/>
  <c r="R9927" i="38"/>
  <c r="O9927" i="38"/>
  <c r="P9927" i="38"/>
  <c r="N9927" i="38"/>
  <c r="T9928" i="38"/>
  <c r="Q9928" i="38"/>
  <c r="R9928" i="38"/>
  <c r="S9928" i="38"/>
  <c r="M9929" i="38"/>
  <c r="O9928" i="38"/>
  <c r="P9928" i="38"/>
  <c r="N9928" i="38"/>
  <c r="N9929" i="38"/>
  <c r="Q9929" i="38"/>
  <c r="S9929" i="38"/>
  <c r="R9929" i="38"/>
  <c r="M9930" i="38"/>
  <c r="T9929" i="38"/>
  <c r="O9929" i="38"/>
  <c r="P9929" i="38"/>
  <c r="S9930" i="38"/>
  <c r="M9931" i="38"/>
  <c r="R9930" i="38"/>
  <c r="Q9930" i="38"/>
  <c r="T9930" i="38"/>
  <c r="O9930" i="38"/>
  <c r="N9930" i="38"/>
  <c r="N9931" i="38"/>
  <c r="P9930" i="38"/>
  <c r="Q9931" i="38"/>
  <c r="T9931" i="38"/>
  <c r="R9931" i="38"/>
  <c r="S9931" i="38"/>
  <c r="M9932" i="38"/>
  <c r="O9931" i="38"/>
  <c r="P9931" i="38"/>
  <c r="R9932" i="38"/>
  <c r="S9932" i="38"/>
  <c r="Q9932" i="38"/>
  <c r="T9932" i="38"/>
  <c r="M9933" i="38"/>
  <c r="O9932" i="38"/>
  <c r="P9932" i="38"/>
  <c r="N9932" i="38"/>
  <c r="N9933" i="38"/>
  <c r="T9933" i="38"/>
  <c r="R9933" i="38"/>
  <c r="M9934" i="38"/>
  <c r="S9933" i="38"/>
  <c r="Q9933" i="38"/>
  <c r="O9933" i="38"/>
  <c r="P9933" i="38"/>
  <c r="Q9934" i="38"/>
  <c r="R9934" i="38"/>
  <c r="T9934" i="38"/>
  <c r="M9935" i="38"/>
  <c r="S9934" i="38"/>
  <c r="O9934" i="38"/>
  <c r="N9934" i="38"/>
  <c r="P9934" i="38"/>
  <c r="Q9935" i="38"/>
  <c r="T9935" i="38"/>
  <c r="S9935" i="38"/>
  <c r="M9936" i="38"/>
  <c r="R9935" i="38"/>
  <c r="O9935" i="38"/>
  <c r="N9935" i="38"/>
  <c r="P9935" i="38"/>
  <c r="M9937" i="38"/>
  <c r="S9936" i="38"/>
  <c r="R9936" i="38"/>
  <c r="Q9936" i="38"/>
  <c r="T9936" i="38"/>
  <c r="O9936" i="38"/>
  <c r="P9936" i="38"/>
  <c r="N9936" i="38"/>
  <c r="M9938" i="38"/>
  <c r="T9937" i="38"/>
  <c r="Q9937" i="38"/>
  <c r="R9937" i="38"/>
  <c r="S9937" i="38"/>
  <c r="O9937" i="38"/>
  <c r="P9937" i="38"/>
  <c r="N9937" i="38"/>
  <c r="Q9938" i="38"/>
  <c r="S9938" i="38"/>
  <c r="R9938" i="38"/>
  <c r="M9939" i="38"/>
  <c r="T9938" i="38"/>
  <c r="O9938" i="38"/>
  <c r="N9938" i="38"/>
  <c r="P9938" i="38"/>
  <c r="T9939" i="38"/>
  <c r="Q9939" i="38"/>
  <c r="S9939" i="38"/>
  <c r="M9940" i="38"/>
  <c r="R9939" i="38"/>
  <c r="O9939" i="38"/>
  <c r="P9939" i="38"/>
  <c r="N9939" i="38"/>
  <c r="Q9940" i="38"/>
  <c r="T9940" i="38"/>
  <c r="R9940" i="38"/>
  <c r="M9941" i="38"/>
  <c r="S9940" i="38"/>
  <c r="O9940" i="38"/>
  <c r="P9940" i="38"/>
  <c r="N9940" i="38"/>
  <c r="Q9941" i="38"/>
  <c r="M9942" i="38"/>
  <c r="R9941" i="38"/>
  <c r="T9941" i="38"/>
  <c r="S9941" i="38"/>
  <c r="O9941" i="38"/>
  <c r="N9941" i="38"/>
  <c r="P9941" i="38"/>
  <c r="R9942" i="38"/>
  <c r="T9942" i="38"/>
  <c r="M9943" i="38"/>
  <c r="S9942" i="38"/>
  <c r="Q9942" i="38"/>
  <c r="O9942" i="38"/>
  <c r="N9942" i="38"/>
  <c r="P9942" i="38"/>
  <c r="R9943" i="38"/>
  <c r="S9943" i="38"/>
  <c r="M9944" i="38"/>
  <c r="Q9943" i="38"/>
  <c r="T9943" i="38"/>
  <c r="O9943" i="38"/>
  <c r="N9943" i="38"/>
  <c r="P9943" i="38"/>
  <c r="S9944" i="38"/>
  <c r="T9944" i="38"/>
  <c r="R9944" i="38"/>
  <c r="Q9944" i="38"/>
  <c r="M9945" i="38"/>
  <c r="O9944" i="38"/>
  <c r="N9944" i="38"/>
  <c r="P9944" i="38"/>
  <c r="S9945" i="38"/>
  <c r="R9945" i="38"/>
  <c r="T9945" i="38"/>
  <c r="M9946" i="38"/>
  <c r="Q9945" i="38"/>
  <c r="O9945" i="38"/>
  <c r="N9945" i="38"/>
  <c r="P9945" i="38"/>
  <c r="T9946" i="38"/>
  <c r="M9947" i="38"/>
  <c r="S9946" i="38"/>
  <c r="Q9946" i="38"/>
  <c r="R9946" i="38"/>
  <c r="O9946" i="38"/>
  <c r="P9946" i="38"/>
  <c r="N9946" i="38"/>
  <c r="T9947" i="38"/>
  <c r="R9947" i="38"/>
  <c r="Q9947" i="38"/>
  <c r="S9947" i="38"/>
  <c r="M9948" i="38"/>
  <c r="O9947" i="38"/>
  <c r="P9947" i="38"/>
  <c r="N9947" i="38"/>
  <c r="M9949" i="38"/>
  <c r="Q9948" i="38"/>
  <c r="R9948" i="38"/>
  <c r="T9948" i="38"/>
  <c r="S9948" i="38"/>
  <c r="O9948" i="38"/>
  <c r="P9948" i="38"/>
  <c r="N9948" i="38"/>
  <c r="Q9949" i="38"/>
  <c r="S9949" i="38"/>
  <c r="R9949" i="38"/>
  <c r="T9949" i="38"/>
  <c r="M9950" i="38"/>
  <c r="O9949" i="38"/>
  <c r="P9949" i="38"/>
  <c r="N9949" i="38"/>
  <c r="R9950" i="38"/>
  <c r="T9950" i="38"/>
  <c r="S9950" i="38"/>
  <c r="M9951" i="38"/>
  <c r="Q9950" i="38"/>
  <c r="O9950" i="38"/>
  <c r="P9950" i="38"/>
  <c r="N9950" i="38"/>
  <c r="M9952" i="38"/>
  <c r="R9951" i="38"/>
  <c r="T9951" i="38"/>
  <c r="Q9951" i="38"/>
  <c r="S9951" i="38"/>
  <c r="O9951" i="38"/>
  <c r="P9951" i="38"/>
  <c r="N9951" i="38"/>
  <c r="N9952" i="38"/>
  <c r="R9952" i="38"/>
  <c r="T9952" i="38"/>
  <c r="Q9952" i="38"/>
  <c r="S9952" i="38"/>
  <c r="M9953" i="38"/>
  <c r="O9952" i="38"/>
  <c r="P9952" i="38"/>
  <c r="T9953" i="38"/>
  <c r="R9953" i="38"/>
  <c r="S9953" i="38"/>
  <c r="M9954" i="38"/>
  <c r="Q9953" i="38"/>
  <c r="O9953" i="38"/>
  <c r="P9953" i="38"/>
  <c r="N9953" i="38"/>
  <c r="N9954" i="38"/>
  <c r="Q9954" i="38"/>
  <c r="T9954" i="38"/>
  <c r="M9955" i="38"/>
  <c r="S9954" i="38"/>
  <c r="R9954" i="38"/>
  <c r="O9954" i="38"/>
  <c r="P9954" i="38"/>
  <c r="N9955" i="38"/>
  <c r="M9956" i="38"/>
  <c r="R9955" i="38"/>
  <c r="T9955" i="38"/>
  <c r="Q9955" i="38"/>
  <c r="S9955" i="38"/>
  <c r="O9955" i="38"/>
  <c r="P9955" i="38"/>
  <c r="T9956" i="38"/>
  <c r="S9956" i="38"/>
  <c r="R9956" i="38"/>
  <c r="Q9956" i="38"/>
  <c r="M9957" i="38"/>
  <c r="O9956" i="38"/>
  <c r="N9956" i="38"/>
  <c r="P9956" i="38"/>
  <c r="M9958" i="38"/>
  <c r="S9957" i="38"/>
  <c r="Q9957" i="38"/>
  <c r="T9957" i="38"/>
  <c r="R9957" i="38"/>
  <c r="O9957" i="38"/>
  <c r="N9957" i="38"/>
  <c r="P9957" i="38"/>
  <c r="M9959" i="38"/>
  <c r="Q9958" i="38"/>
  <c r="R9958" i="38"/>
  <c r="S9958" i="38"/>
  <c r="T9958" i="38"/>
  <c r="O9958" i="38"/>
  <c r="N9958" i="38"/>
  <c r="P9958" i="38"/>
  <c r="T9959" i="38"/>
  <c r="S9959" i="38"/>
  <c r="M9960" i="38"/>
  <c r="Q9959" i="38"/>
  <c r="R9959" i="38"/>
  <c r="O9959" i="38"/>
  <c r="N9959" i="38"/>
  <c r="P9959" i="38"/>
  <c r="M9961" i="38"/>
  <c r="R9960" i="38"/>
  <c r="Q9960" i="38"/>
  <c r="T9960" i="38"/>
  <c r="S9960" i="38"/>
  <c r="O9960" i="38"/>
  <c r="N9960" i="38"/>
  <c r="P9960" i="38"/>
  <c r="T9961" i="38"/>
  <c r="M9962" i="38"/>
  <c r="S9961" i="38"/>
  <c r="Q9961" i="38"/>
  <c r="R9961" i="38"/>
  <c r="O9961" i="38"/>
  <c r="P9961" i="38"/>
  <c r="N9961" i="38"/>
  <c r="M9963" i="38"/>
  <c r="S9962" i="38"/>
  <c r="Q9962" i="38"/>
  <c r="R9962" i="38"/>
  <c r="T9962" i="38"/>
  <c r="O9962" i="38"/>
  <c r="N9962" i="38"/>
  <c r="P9962" i="38"/>
  <c r="S9963" i="38"/>
  <c r="R9963" i="38"/>
  <c r="M9964" i="38"/>
  <c r="Q9963" i="38"/>
  <c r="T9963" i="38"/>
  <c r="O9963" i="38"/>
  <c r="N9963" i="38"/>
  <c r="P9963" i="38"/>
  <c r="T9964" i="38"/>
  <c r="S9964" i="38"/>
  <c r="M9965" i="38"/>
  <c r="R9964" i="38"/>
  <c r="Q9964" i="38"/>
  <c r="O9964" i="38"/>
  <c r="N9964" i="38"/>
  <c r="P9964" i="38"/>
  <c r="Q9965" i="38"/>
  <c r="M9966" i="38"/>
  <c r="R9965" i="38"/>
  <c r="T9965" i="38"/>
  <c r="S9965" i="38"/>
  <c r="O9965" i="38"/>
  <c r="P9965" i="38"/>
  <c r="N9965" i="38"/>
  <c r="M9967" i="38"/>
  <c r="R9966" i="38"/>
  <c r="S9966" i="38"/>
  <c r="Q9966" i="38"/>
  <c r="T9966" i="38"/>
  <c r="O9966" i="38"/>
  <c r="P9966" i="38"/>
  <c r="N9966" i="38"/>
  <c r="T9967" i="38"/>
  <c r="R9967" i="38"/>
  <c r="S9967" i="38"/>
  <c r="Q9967" i="38"/>
  <c r="M9968" i="38"/>
  <c r="O9967" i="38"/>
  <c r="N9967" i="38"/>
  <c r="P9967" i="38"/>
  <c r="M9969" i="38"/>
  <c r="Q9968" i="38"/>
  <c r="S9968" i="38"/>
  <c r="R9968" i="38"/>
  <c r="T9968" i="38"/>
  <c r="O9968" i="38"/>
  <c r="P9968" i="38"/>
  <c r="N9968" i="38"/>
  <c r="S9969" i="38"/>
  <c r="T9969" i="38"/>
  <c r="R9969" i="38"/>
  <c r="Q9969" i="38"/>
  <c r="M9970" i="38"/>
  <c r="O9969" i="38"/>
  <c r="N9969" i="38"/>
  <c r="P9969" i="38"/>
  <c r="R9970" i="38"/>
  <c r="S9970" i="38"/>
  <c r="Q9970" i="38"/>
  <c r="T9970" i="38"/>
  <c r="M9971" i="38"/>
  <c r="O9970" i="38"/>
  <c r="P9970" i="38"/>
  <c r="N9970" i="38"/>
  <c r="M9972" i="38"/>
  <c r="Q9971" i="38"/>
  <c r="T9971" i="38"/>
  <c r="R9971" i="38"/>
  <c r="S9971" i="38"/>
  <c r="O9971" i="38"/>
  <c r="N9971" i="38"/>
  <c r="P9971" i="38"/>
  <c r="M9973" i="38"/>
  <c r="T9972" i="38"/>
  <c r="Q9972" i="38"/>
  <c r="R9972" i="38"/>
  <c r="S9972" i="38"/>
  <c r="O9972" i="38"/>
  <c r="P9972" i="38"/>
  <c r="N9972" i="38"/>
  <c r="S9973" i="38"/>
  <c r="M9974" i="38"/>
  <c r="Q9973" i="38"/>
  <c r="T9973" i="38"/>
  <c r="R9973" i="38"/>
  <c r="O9973" i="38"/>
  <c r="P9973" i="38"/>
  <c r="N9973" i="38"/>
  <c r="N9974" i="38"/>
  <c r="T9974" i="38"/>
  <c r="R9974" i="38"/>
  <c r="M9975" i="38"/>
  <c r="S9974" i="38"/>
  <c r="Q9974" i="38"/>
  <c r="O9974" i="38"/>
  <c r="P9974" i="38"/>
  <c r="R9975" i="38"/>
  <c r="Q9975" i="38"/>
  <c r="T9975" i="38"/>
  <c r="M9976" i="38"/>
  <c r="S9975" i="38"/>
  <c r="O9975" i="38"/>
  <c r="P9975" i="38"/>
  <c r="N9975" i="38"/>
  <c r="T9976" i="38"/>
  <c r="M9977" i="38"/>
  <c r="Q9976" i="38"/>
  <c r="R9976" i="38"/>
  <c r="S9976" i="38"/>
  <c r="O9976" i="38"/>
  <c r="P9976" i="38"/>
  <c r="N9976" i="38"/>
  <c r="M9978" i="38"/>
  <c r="Q9977" i="38"/>
  <c r="T9977" i="38"/>
  <c r="R9977" i="38"/>
  <c r="S9977" i="38"/>
  <c r="O9977" i="38"/>
  <c r="P9977" i="38"/>
  <c r="N9977" i="38"/>
  <c r="N9978" i="38"/>
  <c r="Q9978" i="38"/>
  <c r="R9978" i="38"/>
  <c r="T9978" i="38"/>
  <c r="S9978" i="38"/>
  <c r="M9979" i="38"/>
  <c r="O9978" i="38"/>
  <c r="P9978" i="38"/>
  <c r="M9980" i="38"/>
  <c r="Q9979" i="38"/>
  <c r="T9979" i="38"/>
  <c r="R9979" i="38"/>
  <c r="S9979" i="38"/>
  <c r="O9979" i="38"/>
  <c r="P9979" i="38"/>
  <c r="N9979" i="38"/>
  <c r="N9980" i="38"/>
  <c r="Q9980" i="38"/>
  <c r="S9980" i="38"/>
  <c r="T9980" i="38"/>
  <c r="M9981" i="38"/>
  <c r="R9980" i="38"/>
  <c r="O9980" i="38"/>
  <c r="P9980" i="38"/>
  <c r="R9981" i="38"/>
  <c r="T9981" i="38"/>
  <c r="S9981" i="38"/>
  <c r="M9982" i="38"/>
  <c r="Q9981" i="38"/>
  <c r="O9981" i="38"/>
  <c r="P9981" i="38"/>
  <c r="N9981" i="38"/>
  <c r="N9982" i="38"/>
  <c r="R9982" i="38"/>
  <c r="M9983" i="38"/>
  <c r="Q9982" i="38"/>
  <c r="T9982" i="38"/>
  <c r="S9982" i="38"/>
  <c r="O9982" i="38"/>
  <c r="P9982" i="38"/>
  <c r="S9983" i="38"/>
  <c r="M9984" i="38"/>
  <c r="Q9983" i="38"/>
  <c r="R9983" i="38"/>
  <c r="T9983" i="38"/>
  <c r="O9983" i="38"/>
  <c r="P9983" i="38"/>
  <c r="N9983" i="38"/>
  <c r="R9984" i="38"/>
  <c r="Q9984" i="38"/>
  <c r="T9984" i="38"/>
  <c r="S9984" i="38"/>
  <c r="M9985" i="38"/>
  <c r="O9984" i="38"/>
  <c r="N9984" i="38"/>
  <c r="P9984" i="38"/>
  <c r="M9986" i="38"/>
  <c r="T9985" i="38"/>
  <c r="Q9985" i="38"/>
  <c r="S9985" i="38"/>
  <c r="R9985" i="38"/>
  <c r="O9985" i="38"/>
  <c r="P9985" i="38"/>
  <c r="N9985" i="38"/>
  <c r="Q9986" i="38"/>
  <c r="T9986" i="38"/>
  <c r="R9986" i="38"/>
  <c r="M9987" i="38"/>
  <c r="S9986" i="38"/>
  <c r="O9986" i="38"/>
  <c r="P9986" i="38"/>
  <c r="N9986" i="38"/>
  <c r="S9987" i="38"/>
  <c r="T9987" i="38"/>
  <c r="M9988" i="38"/>
  <c r="Q9987" i="38"/>
  <c r="R9987" i="38"/>
  <c r="O9987" i="38"/>
  <c r="N9987" i="38"/>
  <c r="P9987" i="38"/>
  <c r="Q9988" i="38"/>
  <c r="R9988" i="38"/>
  <c r="T9988" i="38"/>
  <c r="M9989" i="38"/>
  <c r="S9988" i="38"/>
  <c r="O9988" i="38"/>
  <c r="N9988" i="38"/>
  <c r="P9988" i="38"/>
  <c r="R9989" i="38"/>
  <c r="T9989" i="38"/>
  <c r="S9989" i="38"/>
  <c r="M9990" i="38"/>
  <c r="Q9989" i="38"/>
  <c r="O9989" i="38"/>
  <c r="N9989" i="38"/>
  <c r="P9989" i="38"/>
  <c r="Q9990" i="38"/>
  <c r="T9990" i="38"/>
  <c r="R9990" i="38"/>
  <c r="S9990" i="38"/>
  <c r="M9991" i="38"/>
  <c r="O9990" i="38"/>
  <c r="P9990" i="38"/>
  <c r="N9990" i="38"/>
  <c r="Q9991" i="38"/>
  <c r="M9992" i="38"/>
  <c r="R9991" i="38"/>
  <c r="T9991" i="38"/>
  <c r="S9991" i="38"/>
  <c r="O9991" i="38"/>
  <c r="P9991" i="38"/>
  <c r="N9991" i="38"/>
  <c r="T9992" i="38"/>
  <c r="S9992" i="38"/>
  <c r="R9992" i="38"/>
  <c r="M9993" i="38"/>
  <c r="Q9992" i="38"/>
  <c r="O9992" i="38"/>
  <c r="P9992" i="38"/>
  <c r="N9992" i="38"/>
  <c r="Q9993" i="38"/>
  <c r="R9993" i="38"/>
  <c r="T9993" i="38"/>
  <c r="S9993" i="38"/>
  <c r="M9994" i="38"/>
  <c r="O9993" i="38"/>
  <c r="P9993" i="38"/>
  <c r="N9993" i="38"/>
  <c r="M9995" i="38"/>
  <c r="T9994" i="38"/>
  <c r="Q9994" i="38"/>
  <c r="R9994" i="38"/>
  <c r="S9994" i="38"/>
  <c r="O9994" i="38"/>
  <c r="P9994" i="38"/>
  <c r="N9994" i="38"/>
  <c r="T9995" i="38"/>
  <c r="S9995" i="38"/>
  <c r="Q9995" i="38"/>
  <c r="R9995" i="38"/>
  <c r="M9996" i="38"/>
  <c r="O9995" i="38"/>
  <c r="P9995" i="38"/>
  <c r="N9995" i="38"/>
  <c r="M9997" i="38"/>
  <c r="S9996" i="38"/>
  <c r="R9996" i="38"/>
  <c r="Q9996" i="38"/>
  <c r="T9996" i="38"/>
  <c r="O9996" i="38"/>
  <c r="N9996" i="38"/>
  <c r="P9996" i="38"/>
  <c r="R9997" i="38"/>
  <c r="M9998" i="38"/>
  <c r="Q9997" i="38"/>
  <c r="T9997" i="38"/>
  <c r="S9997" i="38"/>
  <c r="O9997" i="38"/>
  <c r="N9997" i="38"/>
  <c r="P9997" i="38"/>
  <c r="T9998" i="38"/>
  <c r="M9999" i="38"/>
  <c r="S9998" i="38"/>
  <c r="Q9998" i="38"/>
  <c r="R9998" i="38"/>
  <c r="O9998" i="38"/>
  <c r="N9998" i="38"/>
  <c r="P9998" i="38"/>
  <c r="M10000" i="38"/>
  <c r="S9999" i="38"/>
  <c r="R9999" i="38"/>
  <c r="T9999" i="38"/>
  <c r="Q9999" i="38"/>
  <c r="O9999" i="38"/>
  <c r="N9999" i="38"/>
  <c r="S10000" i="38"/>
  <c r="M10001" i="38"/>
  <c r="R10000" i="38"/>
  <c r="Q10000" i="38"/>
  <c r="T10000" i="38"/>
  <c r="O10000" i="38"/>
  <c r="N10000" i="38"/>
  <c r="P9999" i="38"/>
  <c r="P10000" i="38"/>
  <c r="T10001" i="38"/>
  <c r="R10001" i="38"/>
  <c r="M10002" i="38"/>
  <c r="Q10001" i="38"/>
  <c r="S10001" i="38"/>
  <c r="O10001" i="38"/>
  <c r="N10001" i="38"/>
  <c r="M10003" i="38"/>
  <c r="Q10002" i="38"/>
  <c r="T10002" i="38"/>
  <c r="R10002" i="38"/>
  <c r="S10002" i="38"/>
  <c r="O10002" i="38"/>
  <c r="N10002" i="38"/>
  <c r="P10001" i="38"/>
  <c r="P10002" i="38"/>
  <c r="Q10003" i="38"/>
  <c r="R10003" i="38"/>
  <c r="T10003" i="38"/>
  <c r="S10003" i="38"/>
  <c r="M10004" i="38"/>
  <c r="O10003" i="38"/>
  <c r="N10003" i="38"/>
  <c r="M10005" i="38"/>
  <c r="R10004" i="38"/>
  <c r="T10004" i="38"/>
  <c r="Q10004" i="38"/>
  <c r="S10004" i="38"/>
  <c r="O10004" i="38"/>
  <c r="N10004" i="38"/>
  <c r="P10003" i="38"/>
  <c r="P10004" i="38"/>
  <c r="T10005" i="38"/>
  <c r="R10005" i="38"/>
  <c r="S10005" i="38"/>
  <c r="M10006" i="38"/>
  <c r="Q10005" i="38"/>
  <c r="O10005" i="38"/>
  <c r="N10005" i="38"/>
  <c r="P10005" i="38"/>
  <c r="T10006" i="38"/>
  <c r="S10006" i="38"/>
  <c r="M10007" i="38"/>
  <c r="R10006" i="38"/>
  <c r="Q10006" i="38"/>
  <c r="O10006" i="38"/>
  <c r="N10006" i="38"/>
  <c r="P10006" i="38"/>
  <c r="S10007" i="38"/>
  <c r="Q10007" i="38"/>
  <c r="R10007" i="38"/>
  <c r="M10008" i="38"/>
  <c r="T10007" i="38"/>
  <c r="O10007" i="38"/>
  <c r="N10007" i="38"/>
  <c r="P10007" i="38"/>
  <c r="Q10008" i="38"/>
  <c r="T10008" i="38"/>
  <c r="S10008" i="38"/>
  <c r="M10009" i="38"/>
  <c r="R10008" i="38"/>
  <c r="O10008" i="38"/>
  <c r="N10008" i="38"/>
  <c r="P10008" i="38"/>
  <c r="M10010" i="38"/>
  <c r="T10009" i="38"/>
  <c r="Q10009" i="38"/>
  <c r="S10009" i="38"/>
  <c r="R10009" i="38"/>
  <c r="O10009" i="38"/>
  <c r="N10009" i="38"/>
  <c r="P10009" i="38"/>
  <c r="S10010" i="38"/>
  <c r="Q10010" i="38"/>
  <c r="R10010" i="38"/>
  <c r="M10011" i="38"/>
  <c r="T10010" i="38"/>
  <c r="O10010" i="38"/>
  <c r="N10010" i="38"/>
  <c r="P10010" i="38"/>
  <c r="M10012" i="38"/>
  <c r="R10011" i="38"/>
  <c r="Q10011" i="38"/>
  <c r="T10011" i="38"/>
  <c r="S10011" i="38"/>
  <c r="O10011" i="38"/>
  <c r="N10011" i="38"/>
  <c r="P10011" i="38"/>
  <c r="R10012" i="38"/>
  <c r="S10012" i="38"/>
  <c r="Q10012" i="38"/>
  <c r="M10013" i="38"/>
  <c r="T10012" i="38"/>
  <c r="O10012" i="38"/>
  <c r="N10012" i="38"/>
  <c r="P10012" i="38"/>
  <c r="T10013" i="38"/>
  <c r="M10014" i="38"/>
  <c r="Q10013" i="38"/>
  <c r="R10013" i="38"/>
  <c r="S10013" i="38"/>
  <c r="O10013" i="38"/>
  <c r="P10013" i="38"/>
  <c r="N10013" i="38"/>
  <c r="R10014" i="38"/>
  <c r="Q10014" i="38"/>
  <c r="S10014" i="38"/>
  <c r="T10014" i="38"/>
  <c r="M10015" i="38"/>
  <c r="O10014" i="38"/>
  <c r="P10014" i="38"/>
  <c r="N10014" i="38"/>
  <c r="M10016" i="38"/>
  <c r="R10015" i="38"/>
  <c r="T10015" i="38"/>
  <c r="S10015" i="38"/>
  <c r="Q10015" i="38"/>
  <c r="O10015" i="38"/>
  <c r="P10015" i="38"/>
  <c r="N10015" i="38"/>
  <c r="Q10016" i="38"/>
  <c r="T10016" i="38"/>
  <c r="M10017" i="38"/>
  <c r="R10016" i="38"/>
  <c r="S10016" i="38"/>
  <c r="O10016" i="38"/>
  <c r="P10016" i="38"/>
  <c r="N10016" i="38"/>
  <c r="R10017" i="38"/>
  <c r="M10018" i="38"/>
  <c r="T10017" i="38"/>
  <c r="S10017" i="38"/>
  <c r="Q10017" i="38"/>
  <c r="O10017" i="38"/>
  <c r="P10017" i="38"/>
  <c r="N10017" i="38"/>
  <c r="Q10018" i="38"/>
  <c r="T10018" i="38"/>
  <c r="S10018" i="38"/>
  <c r="R10018" i="38"/>
  <c r="M10019" i="38"/>
  <c r="O10018" i="38"/>
  <c r="P10018" i="38"/>
  <c r="N10018" i="38"/>
  <c r="M10020" i="38"/>
  <c r="R10019" i="38"/>
  <c r="S10019" i="38"/>
  <c r="Q10019" i="38"/>
  <c r="T10019" i="38"/>
  <c r="O10019" i="38"/>
  <c r="P10019" i="38"/>
  <c r="N10019" i="38"/>
  <c r="R10020" i="38"/>
  <c r="Q10020" i="38"/>
  <c r="T10020" i="38"/>
  <c r="S10020" i="38"/>
  <c r="M10021" i="38"/>
  <c r="O10020" i="38"/>
  <c r="P10020" i="38"/>
  <c r="N10020" i="38"/>
  <c r="N10021" i="38"/>
  <c r="S10021" i="38"/>
  <c r="M10022" i="38"/>
  <c r="N10022" i="38"/>
  <c r="Q10021" i="38"/>
  <c r="T10021" i="38"/>
  <c r="R10021" i="38"/>
  <c r="O10021" i="38"/>
  <c r="P10021" i="38"/>
  <c r="T10022" i="38"/>
  <c r="R10022" i="38"/>
  <c r="S10022" i="38"/>
  <c r="Q10022" i="38"/>
  <c r="M10023" i="38"/>
  <c r="O10022" i="38"/>
  <c r="P10022" i="38"/>
  <c r="M10024" i="38"/>
  <c r="T10023" i="38"/>
  <c r="S10023" i="38"/>
  <c r="Q10023" i="38"/>
  <c r="R10023" i="38"/>
  <c r="O10023" i="38"/>
  <c r="P10023" i="38"/>
  <c r="N10023" i="38"/>
  <c r="N10024" i="38"/>
  <c r="S10024" i="38"/>
  <c r="R10024" i="38"/>
  <c r="Q10024" i="38"/>
  <c r="T10024" i="38"/>
  <c r="M10025" i="38"/>
  <c r="O10024" i="38"/>
  <c r="P10024" i="38"/>
  <c r="T10025" i="38"/>
  <c r="S10025" i="38"/>
  <c r="Q10025" i="38"/>
  <c r="R10025" i="38"/>
  <c r="M10026" i="38"/>
  <c r="O10025" i="38"/>
  <c r="P10025" i="38"/>
  <c r="N10025" i="38"/>
  <c r="N10026" i="38"/>
  <c r="S10026" i="38"/>
  <c r="M10027" i="38"/>
  <c r="Q10026" i="38"/>
  <c r="R10026" i="38"/>
  <c r="T10026" i="38"/>
  <c r="O10026" i="38"/>
  <c r="P10026" i="38"/>
  <c r="R10027" i="38"/>
  <c r="S10027" i="38"/>
  <c r="T10027" i="38"/>
  <c r="M10028" i="38"/>
  <c r="Q10027" i="38"/>
  <c r="O10027" i="38"/>
  <c r="P10027" i="38"/>
  <c r="N10027" i="38"/>
  <c r="N10028" i="38"/>
  <c r="S10028" i="38"/>
  <c r="T10028" i="38"/>
  <c r="M10029" i="38"/>
  <c r="R10028" i="38"/>
  <c r="Q10028" i="38"/>
  <c r="O10028" i="38"/>
  <c r="P10028" i="38"/>
  <c r="T10029" i="38"/>
  <c r="R10029" i="38"/>
  <c r="S10029" i="38"/>
  <c r="M10030" i="38"/>
  <c r="Q10029" i="38"/>
  <c r="O10029" i="38"/>
  <c r="P10029" i="38"/>
  <c r="N10029" i="38"/>
  <c r="R10030" i="38"/>
  <c r="M10031" i="38"/>
  <c r="Q10030" i="38"/>
  <c r="T10030" i="38"/>
  <c r="S10030" i="38"/>
  <c r="O10030" i="38"/>
  <c r="P10030" i="38"/>
  <c r="N10030" i="38"/>
  <c r="M10032" i="38"/>
  <c r="R10031" i="38"/>
  <c r="Q10031" i="38"/>
  <c r="T10031" i="38"/>
  <c r="S10031" i="38"/>
  <c r="O10031" i="38"/>
  <c r="P10031" i="38"/>
  <c r="N10031" i="38"/>
  <c r="R10032" i="38"/>
  <c r="Q10032" i="38"/>
  <c r="M10033" i="38"/>
  <c r="T10032" i="38"/>
  <c r="S10032" i="38"/>
  <c r="O10032" i="38"/>
  <c r="P10032" i="38"/>
  <c r="N10032" i="38"/>
  <c r="R10033" i="38"/>
  <c r="M10034" i="38"/>
  <c r="Q10033" i="38"/>
  <c r="T10033" i="38"/>
  <c r="S10033" i="38"/>
  <c r="O10033" i="38"/>
  <c r="P10033" i="38"/>
  <c r="N10033" i="38"/>
  <c r="M10035" i="38"/>
  <c r="S10034" i="38"/>
  <c r="R10034" i="38"/>
  <c r="Q10034" i="38"/>
  <c r="T10034" i="38"/>
  <c r="O10034" i="38"/>
  <c r="P10034" i="38"/>
  <c r="N10034" i="38"/>
  <c r="T10035" i="38"/>
  <c r="R10035" i="38"/>
  <c r="S10035" i="38"/>
  <c r="M10036" i="38"/>
  <c r="Q10035" i="38"/>
  <c r="O10035" i="38"/>
  <c r="N10035" i="38"/>
  <c r="P10035" i="38"/>
  <c r="S10036" i="38"/>
  <c r="R10036" i="38"/>
  <c r="T10036" i="38"/>
  <c r="Q10036" i="38"/>
  <c r="M10037" i="38"/>
  <c r="O10036" i="38"/>
  <c r="P10036" i="38"/>
  <c r="N10036" i="38"/>
  <c r="R10037" i="38"/>
  <c r="M10038" i="38"/>
  <c r="Q10037" i="38"/>
  <c r="T10037" i="38"/>
  <c r="S10037" i="38"/>
  <c r="O10037" i="38"/>
  <c r="P10037" i="38"/>
  <c r="N10037" i="38"/>
  <c r="R10038" i="38"/>
  <c r="S10038" i="38"/>
  <c r="T10038" i="38"/>
  <c r="Q10038" i="38"/>
  <c r="M10039" i="38"/>
  <c r="O10038" i="38"/>
  <c r="P10038" i="38"/>
  <c r="N10038" i="38"/>
  <c r="M10040" i="38"/>
  <c r="Q10039" i="38"/>
  <c r="R10039" i="38"/>
  <c r="T10039" i="38"/>
  <c r="S10039" i="38"/>
  <c r="O10039" i="38"/>
  <c r="P10039" i="38"/>
  <c r="N10039" i="38"/>
  <c r="N10040" i="38"/>
  <c r="R10040" i="38"/>
  <c r="Q10040" i="38"/>
  <c r="M10041" i="38"/>
  <c r="T10040" i="38"/>
  <c r="S10040" i="38"/>
  <c r="O10040" i="38"/>
  <c r="P10040" i="38"/>
  <c r="R10041" i="38"/>
  <c r="T10041" i="38"/>
  <c r="M10042" i="38"/>
  <c r="Q10041" i="38"/>
  <c r="S10041" i="38"/>
  <c r="O10041" i="38"/>
  <c r="P10041" i="38"/>
  <c r="N10041" i="38"/>
  <c r="N10042" i="38"/>
  <c r="T10042" i="38"/>
  <c r="M10043" i="38"/>
  <c r="Q10042" i="38"/>
  <c r="S10042" i="38"/>
  <c r="R10042" i="38"/>
  <c r="O10042" i="38"/>
  <c r="P10042" i="38"/>
  <c r="M10044" i="38"/>
  <c r="T10043" i="38"/>
  <c r="Q10043" i="38"/>
  <c r="S10043" i="38"/>
  <c r="R10043" i="38"/>
  <c r="O10043" i="38"/>
  <c r="P10043" i="38"/>
  <c r="N10043" i="38"/>
  <c r="R10044" i="38"/>
  <c r="Q10044" i="38"/>
  <c r="S10044" i="38"/>
  <c r="T10044" i="38"/>
  <c r="M10045" i="38"/>
  <c r="O10044" i="38"/>
  <c r="P10044" i="38"/>
  <c r="N10044" i="38"/>
  <c r="Q10045" i="38"/>
  <c r="M10046" i="38"/>
  <c r="T10045" i="38"/>
  <c r="S10045" i="38"/>
  <c r="R10045" i="38"/>
  <c r="O10045" i="38"/>
  <c r="P10045" i="38"/>
  <c r="N10045" i="38"/>
  <c r="N10046" i="38"/>
  <c r="Q10046" i="38"/>
  <c r="T10046" i="38"/>
  <c r="M10047" i="38"/>
  <c r="S10046" i="38"/>
  <c r="R10046" i="38"/>
  <c r="O10046" i="38"/>
  <c r="P10046" i="38"/>
  <c r="S10047" i="38"/>
  <c r="T10047" i="38"/>
  <c r="M10048" i="38"/>
  <c r="R10047" i="38"/>
  <c r="Q10047" i="38"/>
  <c r="O10047" i="38"/>
  <c r="P10047" i="38"/>
  <c r="N10047" i="38"/>
  <c r="N10048" i="38"/>
  <c r="S10048" i="38"/>
  <c r="T10048" i="38"/>
  <c r="R10048" i="38"/>
  <c r="M10049" i="38"/>
  <c r="N10049" i="38"/>
  <c r="Q10048" i="38"/>
  <c r="O10048" i="38"/>
  <c r="P10048" i="38"/>
  <c r="M10050" i="38"/>
  <c r="S10049" i="38"/>
  <c r="R10049" i="38"/>
  <c r="T10049" i="38"/>
  <c r="Q10049" i="38"/>
  <c r="O10049" i="38"/>
  <c r="P10049" i="38"/>
  <c r="R10050" i="38"/>
  <c r="T10050" i="38"/>
  <c r="S10050" i="38"/>
  <c r="M10051" i="38"/>
  <c r="Q10050" i="38"/>
  <c r="O10050" i="38"/>
  <c r="N10050" i="38"/>
  <c r="N10051" i="38"/>
  <c r="P10050" i="38"/>
  <c r="T10051" i="38"/>
  <c r="Q10051" i="38"/>
  <c r="R10051" i="38"/>
  <c r="M10052" i="38"/>
  <c r="S10051" i="38"/>
  <c r="O10051" i="38"/>
  <c r="P10051" i="38"/>
  <c r="T10052" i="38"/>
  <c r="R10052" i="38"/>
  <c r="S10052" i="38"/>
  <c r="Q10052" i="38"/>
  <c r="M10053" i="38"/>
  <c r="O10052" i="38"/>
  <c r="P10052" i="38"/>
  <c r="N10052" i="38"/>
  <c r="T10053" i="38"/>
  <c r="M10054" i="38"/>
  <c r="S10053" i="38"/>
  <c r="R10053" i="38"/>
  <c r="Q10053" i="38"/>
  <c r="O10053" i="38"/>
  <c r="P10053" i="38"/>
  <c r="N10053" i="38"/>
  <c r="N10054" i="38"/>
  <c r="M10055" i="38"/>
  <c r="S10054" i="38"/>
  <c r="T10054" i="38"/>
  <c r="Q10054" i="38"/>
  <c r="R10054" i="38"/>
  <c r="O10054" i="38"/>
  <c r="P10054" i="38"/>
  <c r="M10056" i="38"/>
  <c r="Q10055" i="38"/>
  <c r="T10055" i="38"/>
  <c r="S10055" i="38"/>
  <c r="R10055" i="38"/>
  <c r="O10055" i="38"/>
  <c r="P10055" i="38"/>
  <c r="N10055" i="38"/>
  <c r="N10056" i="38"/>
  <c r="M10057" i="38"/>
  <c r="Q10056" i="38"/>
  <c r="T10056" i="38"/>
  <c r="R10056" i="38"/>
  <c r="S10056" i="38"/>
  <c r="O10056" i="38"/>
  <c r="P10056" i="38"/>
  <c r="S10057" i="38"/>
  <c r="M10058" i="38"/>
  <c r="T10057" i="38"/>
  <c r="Q10057" i="38"/>
  <c r="R10057" i="38"/>
  <c r="O10057" i="38"/>
  <c r="P10057" i="38"/>
  <c r="N10057" i="38"/>
  <c r="N10058" i="38"/>
  <c r="R10058" i="38"/>
  <c r="S10058" i="38"/>
  <c r="Q10058" i="38"/>
  <c r="T10058" i="38"/>
  <c r="M10059" i="38"/>
  <c r="O10058" i="38"/>
  <c r="P10058" i="38"/>
  <c r="M10060" i="38"/>
  <c r="R10059" i="38"/>
  <c r="T10059" i="38"/>
  <c r="S10059" i="38"/>
  <c r="Q10059" i="38"/>
  <c r="O10059" i="38"/>
  <c r="P10059" i="38"/>
  <c r="N10059" i="38"/>
  <c r="N10060" i="38"/>
  <c r="S10060" i="38"/>
  <c r="R10060" i="38"/>
  <c r="Q10060" i="38"/>
  <c r="M10061" i="38"/>
  <c r="T10060" i="38"/>
  <c r="O10060" i="38"/>
  <c r="P10060" i="38"/>
  <c r="S10061" i="38"/>
  <c r="R10061" i="38"/>
  <c r="Q10061" i="38"/>
  <c r="M10062" i="38"/>
  <c r="T10061" i="38"/>
  <c r="O10061" i="38"/>
  <c r="P10061" i="38"/>
  <c r="N10061" i="38"/>
  <c r="N10062" i="38"/>
  <c r="M10063" i="38"/>
  <c r="T10062" i="38"/>
  <c r="Q10062" i="38"/>
  <c r="S10062" i="38"/>
  <c r="R10062" i="38"/>
  <c r="O10062" i="38"/>
  <c r="P10062" i="38"/>
  <c r="R10063" i="38"/>
  <c r="Q10063" i="38"/>
  <c r="T10063" i="38"/>
  <c r="M10064" i="38"/>
  <c r="S10063" i="38"/>
  <c r="O10063" i="38"/>
  <c r="P10063" i="38"/>
  <c r="N10063" i="38"/>
  <c r="R10064" i="38"/>
  <c r="T10064" i="38"/>
  <c r="S10064" i="38"/>
  <c r="Q10064" i="38"/>
  <c r="M10065" i="38"/>
  <c r="O10064" i="38"/>
  <c r="P10064" i="38"/>
  <c r="N10064" i="38"/>
  <c r="R10065" i="38"/>
  <c r="T10065" i="38"/>
  <c r="Q10065" i="38"/>
  <c r="S10065" i="38"/>
  <c r="M10066" i="38"/>
  <c r="O10065" i="38"/>
  <c r="P10065" i="38"/>
  <c r="N10065" i="38"/>
  <c r="N10066" i="38"/>
  <c r="S10066" i="38"/>
  <c r="T10066" i="38"/>
  <c r="Q10066" i="38"/>
  <c r="M10067" i="38"/>
  <c r="R10066" i="38"/>
  <c r="O10066" i="38"/>
  <c r="P10066" i="38"/>
  <c r="R10067" i="38"/>
  <c r="M10068" i="38"/>
  <c r="Q10067" i="38"/>
  <c r="S10067" i="38"/>
  <c r="T10067" i="38"/>
  <c r="O10067" i="38"/>
  <c r="P10067" i="38"/>
  <c r="N10067" i="38"/>
  <c r="M10069" i="38"/>
  <c r="S10068" i="38"/>
  <c r="Q10068" i="38"/>
  <c r="T10068" i="38"/>
  <c r="R10068" i="38"/>
  <c r="O10068" i="38"/>
  <c r="P10068" i="38"/>
  <c r="N10068" i="38"/>
  <c r="Q10069" i="38"/>
  <c r="R10069" i="38"/>
  <c r="T10069" i="38"/>
  <c r="S10069" i="38"/>
  <c r="M10070" i="38"/>
  <c r="O10069" i="38"/>
  <c r="P10069" i="38"/>
  <c r="N10069" i="38"/>
  <c r="T10070" i="38"/>
  <c r="S10070" i="38"/>
  <c r="M10071" i="38"/>
  <c r="Q10070" i="38"/>
  <c r="R10070" i="38"/>
  <c r="O10070" i="38"/>
  <c r="P10070" i="38"/>
  <c r="N10070" i="38"/>
  <c r="S10071" i="38"/>
  <c r="R10071" i="38"/>
  <c r="M10072" i="38"/>
  <c r="Q10071" i="38"/>
  <c r="T10071" i="38"/>
  <c r="O10071" i="38"/>
  <c r="P10071" i="38"/>
  <c r="N10071" i="38"/>
  <c r="T10072" i="38"/>
  <c r="Q10072" i="38"/>
  <c r="S10072" i="38"/>
  <c r="M10073" i="38"/>
  <c r="R10072" i="38"/>
  <c r="O10072" i="38"/>
  <c r="P10072" i="38"/>
  <c r="N10072" i="38"/>
  <c r="T10073" i="38"/>
  <c r="S10073" i="38"/>
  <c r="M10074" i="38"/>
  <c r="R10073" i="38"/>
  <c r="Q10073" i="38"/>
  <c r="O10073" i="38"/>
  <c r="P10073" i="38"/>
  <c r="N10073" i="38"/>
  <c r="S10074" i="38"/>
  <c r="R10074" i="38"/>
  <c r="Q10074" i="38"/>
  <c r="M10075" i="38"/>
  <c r="T10074" i="38"/>
  <c r="O10074" i="38"/>
  <c r="N10074" i="38"/>
  <c r="P10074" i="38"/>
  <c r="T10075" i="38"/>
  <c r="S10075" i="38"/>
  <c r="M10076" i="38"/>
  <c r="Q10075" i="38"/>
  <c r="R10075" i="38"/>
  <c r="O10075" i="38"/>
  <c r="P10075" i="38"/>
  <c r="N10075" i="38"/>
  <c r="Q10076" i="38"/>
  <c r="S10076" i="38"/>
  <c r="M10077" i="38"/>
  <c r="T10076" i="38"/>
  <c r="R10076" i="38"/>
  <c r="O10076" i="38"/>
  <c r="P10076" i="38"/>
  <c r="N10076" i="38"/>
  <c r="Q10077" i="38"/>
  <c r="M10078" i="38"/>
  <c r="T10077" i="38"/>
  <c r="R10077" i="38"/>
  <c r="S10077" i="38"/>
  <c r="O10077" i="38"/>
  <c r="P10077" i="38"/>
  <c r="N10077" i="38"/>
  <c r="S10078" i="38"/>
  <c r="R10078" i="38"/>
  <c r="T10078" i="38"/>
  <c r="M10079" i="38"/>
  <c r="Q10078" i="38"/>
  <c r="O10078" i="38"/>
  <c r="N10078" i="38"/>
  <c r="P10078" i="38"/>
  <c r="R10079" i="38"/>
  <c r="T10079" i="38"/>
  <c r="S10079" i="38"/>
  <c r="M10080" i="38"/>
  <c r="Q10079" i="38"/>
  <c r="O10079" i="38"/>
  <c r="P10079" i="38"/>
  <c r="N10079" i="38"/>
  <c r="M10081" i="38"/>
  <c r="T10080" i="38"/>
  <c r="R10080" i="38"/>
  <c r="S10080" i="38"/>
  <c r="Q10080" i="38"/>
  <c r="O10080" i="38"/>
  <c r="N10080" i="38"/>
  <c r="P10080" i="38"/>
  <c r="Q10081" i="38"/>
  <c r="T10081" i="38"/>
  <c r="R10081" i="38"/>
  <c r="S10081" i="38"/>
  <c r="M10082" i="38"/>
  <c r="O10081" i="38"/>
  <c r="N10081" i="38"/>
  <c r="R10082" i="38"/>
  <c r="T10082" i="38"/>
  <c r="Q10082" i="38"/>
  <c r="S10082" i="38"/>
  <c r="M10083" i="38"/>
  <c r="O10082" i="38"/>
  <c r="N10082" i="38"/>
  <c r="P10082" i="38"/>
  <c r="P10081" i="38"/>
  <c r="M10084" i="38"/>
  <c r="T10083" i="38"/>
  <c r="Q10083" i="38"/>
  <c r="R10083" i="38"/>
  <c r="S10083" i="38"/>
  <c r="O10083" i="38"/>
  <c r="P10083" i="38"/>
  <c r="N10083" i="38"/>
  <c r="S10084" i="38"/>
  <c r="M10085" i="38"/>
  <c r="T10084" i="38"/>
  <c r="Q10084" i="38"/>
  <c r="R10084" i="38"/>
  <c r="O10084" i="38"/>
  <c r="P10084" i="38"/>
  <c r="N10084" i="38"/>
  <c r="S10085" i="38"/>
  <c r="M10086" i="38"/>
  <c r="Q10085" i="38"/>
  <c r="R10085" i="38"/>
  <c r="T10085" i="38"/>
  <c r="O10085" i="38"/>
  <c r="P10085" i="38"/>
  <c r="N10085" i="38"/>
  <c r="M10087" i="38"/>
  <c r="T10086" i="38"/>
  <c r="Q10086" i="38"/>
  <c r="R10086" i="38"/>
  <c r="S10086" i="38"/>
  <c r="O10086" i="38"/>
  <c r="P10086" i="38"/>
  <c r="N10086" i="38"/>
  <c r="R10087" i="38"/>
  <c r="Q10087" i="38"/>
  <c r="M10088" i="38"/>
  <c r="S10087" i="38"/>
  <c r="T10087" i="38"/>
  <c r="O10087" i="38"/>
  <c r="P10087" i="38"/>
  <c r="N10087" i="38"/>
  <c r="T10088" i="38"/>
  <c r="R10088" i="38"/>
  <c r="M10089" i="38"/>
  <c r="Q10088" i="38"/>
  <c r="S10088" i="38"/>
  <c r="O10088" i="38"/>
  <c r="P10088" i="38"/>
  <c r="N10088" i="38"/>
  <c r="N10089" i="38"/>
  <c r="M10090" i="38"/>
  <c r="S10089" i="38"/>
  <c r="Q10089" i="38"/>
  <c r="T10089" i="38"/>
  <c r="R10089" i="38"/>
  <c r="O10089" i="38"/>
  <c r="P10089" i="38"/>
  <c r="S10090" i="38"/>
  <c r="M10091" i="38"/>
  <c r="R10090" i="38"/>
  <c r="T10090" i="38"/>
  <c r="Q10090" i="38"/>
  <c r="O10090" i="38"/>
  <c r="P10090" i="38"/>
  <c r="N10090" i="38"/>
  <c r="S10091" i="38"/>
  <c r="Q10091" i="38"/>
  <c r="M10092" i="38"/>
  <c r="R10091" i="38"/>
  <c r="T10091" i="38"/>
  <c r="O10091" i="38"/>
  <c r="P10091" i="38"/>
  <c r="N10091" i="38"/>
  <c r="Q10092" i="38"/>
  <c r="M10093" i="38"/>
  <c r="R10092" i="38"/>
  <c r="T10092" i="38"/>
  <c r="S10092" i="38"/>
  <c r="O10092" i="38"/>
  <c r="P10092" i="38"/>
  <c r="N10092" i="38"/>
  <c r="Q10093" i="38"/>
  <c r="M10094" i="38"/>
  <c r="S10093" i="38"/>
  <c r="R10093" i="38"/>
  <c r="T10093" i="38"/>
  <c r="O10093" i="38"/>
  <c r="P10093" i="38"/>
  <c r="N10093" i="38"/>
  <c r="R10094" i="38"/>
  <c r="T10094" i="38"/>
  <c r="S10094" i="38"/>
  <c r="M10095" i="38"/>
  <c r="Q10094" i="38"/>
  <c r="O10094" i="38"/>
  <c r="P10094" i="38"/>
  <c r="N10094" i="38"/>
  <c r="M10096" i="38"/>
  <c r="T10095" i="38"/>
  <c r="R10095" i="38"/>
  <c r="S10095" i="38"/>
  <c r="Q10095" i="38"/>
  <c r="O10095" i="38"/>
  <c r="P10095" i="38"/>
  <c r="N10095" i="38"/>
  <c r="N10096" i="38"/>
  <c r="R10096" i="38"/>
  <c r="T10096" i="38"/>
  <c r="M10097" i="38"/>
  <c r="Q10096" i="38"/>
  <c r="S10096" i="38"/>
  <c r="O10096" i="38"/>
  <c r="P10096" i="38"/>
  <c r="Q10097" i="38"/>
  <c r="R10097" i="38"/>
  <c r="S10097" i="38"/>
  <c r="M10098" i="38"/>
  <c r="T10097" i="38"/>
  <c r="O10097" i="38"/>
  <c r="P10097" i="38"/>
  <c r="N10097" i="38"/>
  <c r="N10098" i="38"/>
  <c r="T10098" i="38"/>
  <c r="Q10098" i="38"/>
  <c r="S10098" i="38"/>
  <c r="R10098" i="38"/>
  <c r="M10099" i="38"/>
  <c r="O10098" i="38"/>
  <c r="P10098" i="38"/>
  <c r="R10099" i="38"/>
  <c r="Q10099" i="38"/>
  <c r="T10099" i="38"/>
  <c r="S10099" i="38"/>
  <c r="M10100" i="38"/>
  <c r="O10099" i="38"/>
  <c r="P10099" i="38"/>
  <c r="N10099" i="38"/>
  <c r="R10100" i="38"/>
  <c r="M10101" i="38"/>
  <c r="T10100" i="38"/>
  <c r="Q10100" i="38"/>
  <c r="S10100" i="38"/>
  <c r="O10100" i="38"/>
  <c r="P10100" i="38"/>
  <c r="N10100" i="38"/>
  <c r="N10101" i="38"/>
  <c r="M10102" i="38"/>
  <c r="R10101" i="38"/>
  <c r="Q10101" i="38"/>
  <c r="S10101" i="38"/>
  <c r="T10101" i="38"/>
  <c r="O10101" i="38"/>
  <c r="P10101" i="38"/>
  <c r="R10102" i="38"/>
  <c r="S10102" i="38"/>
  <c r="M10103" i="38"/>
  <c r="Q10102" i="38"/>
  <c r="T10102" i="38"/>
  <c r="O10102" i="38"/>
  <c r="P10102" i="38"/>
  <c r="N10102" i="38"/>
  <c r="N10103" i="38"/>
  <c r="M10104" i="38"/>
  <c r="R10103" i="38"/>
  <c r="Q10103" i="38"/>
  <c r="T10103" i="38"/>
  <c r="S10103" i="38"/>
  <c r="O10103" i="38"/>
  <c r="P10103" i="38"/>
  <c r="N10104" i="38"/>
  <c r="Q10104" i="38"/>
  <c r="T10104" i="38"/>
  <c r="R10104" i="38"/>
  <c r="S10104" i="38"/>
  <c r="M10105" i="38"/>
  <c r="O10104" i="38"/>
  <c r="P10104" i="38"/>
  <c r="R10105" i="38"/>
  <c r="S10105" i="38"/>
  <c r="M10106" i="38"/>
  <c r="T10105" i="38"/>
  <c r="Q10105" i="38"/>
  <c r="O10105" i="38"/>
  <c r="P10105" i="38"/>
  <c r="N10105" i="38"/>
  <c r="N10106" i="38"/>
  <c r="M10107" i="38"/>
  <c r="Q10106" i="38"/>
  <c r="R10106" i="38"/>
  <c r="T10106" i="38"/>
  <c r="S10106" i="38"/>
  <c r="O10106" i="38"/>
  <c r="P10106" i="38"/>
  <c r="R10107" i="38"/>
  <c r="T10107" i="38"/>
  <c r="M10108" i="38"/>
  <c r="S10107" i="38"/>
  <c r="Q10107" i="38"/>
  <c r="O10107" i="38"/>
  <c r="P10107" i="38"/>
  <c r="N10107" i="38"/>
  <c r="N10108" i="38"/>
  <c r="M10109" i="38"/>
  <c r="T10108" i="38"/>
  <c r="R10108" i="38"/>
  <c r="Q10108" i="38"/>
  <c r="S10108" i="38"/>
  <c r="O10108" i="38"/>
  <c r="P10108" i="38"/>
  <c r="N10109" i="38"/>
  <c r="T10109" i="38"/>
  <c r="Q10109" i="38"/>
  <c r="S10109" i="38"/>
  <c r="R10109" i="38"/>
  <c r="M10110" i="38"/>
  <c r="O10109" i="38"/>
  <c r="P10109" i="38"/>
  <c r="Q10110" i="38"/>
  <c r="T10110" i="38"/>
  <c r="R10110" i="38"/>
  <c r="S10110" i="38"/>
  <c r="M10111" i="38"/>
  <c r="O10110" i="38"/>
  <c r="P10110" i="38"/>
  <c r="N10110" i="38"/>
  <c r="M10112" i="38"/>
  <c r="S10111" i="38"/>
  <c r="Q10111" i="38"/>
  <c r="R10111" i="38"/>
  <c r="T10111" i="38"/>
  <c r="O10111" i="38"/>
  <c r="P10111" i="38"/>
  <c r="N10111" i="38"/>
  <c r="N10112" i="38"/>
  <c r="T10112" i="38"/>
  <c r="S10112" i="38"/>
  <c r="M10113" i="38"/>
  <c r="R10112" i="38"/>
  <c r="Q10112" i="38"/>
  <c r="O10112" i="38"/>
  <c r="P10112" i="38"/>
  <c r="R10113" i="38"/>
  <c r="M10114" i="38"/>
  <c r="Q10113" i="38"/>
  <c r="T10113" i="38"/>
  <c r="S10113" i="38"/>
  <c r="O10113" i="38"/>
  <c r="P10113" i="38"/>
  <c r="N10113" i="38"/>
  <c r="Q10114" i="38"/>
  <c r="M10115" i="38"/>
  <c r="T10114" i="38"/>
  <c r="S10114" i="38"/>
  <c r="R10114" i="38"/>
  <c r="O10114" i="38"/>
  <c r="P10114" i="38"/>
  <c r="N10114" i="38"/>
  <c r="T10115" i="38"/>
  <c r="Q10115" i="38"/>
  <c r="S10115" i="38"/>
  <c r="M10116" i="38"/>
  <c r="R10115" i="38"/>
  <c r="O10115" i="38"/>
  <c r="P10115" i="38"/>
  <c r="N10115" i="38"/>
  <c r="N10116" i="38"/>
  <c r="T10116" i="38"/>
  <c r="S10116" i="38"/>
  <c r="R10116" i="38"/>
  <c r="Q10116" i="38"/>
  <c r="M10117" i="38"/>
  <c r="O10116" i="38"/>
  <c r="P10116" i="38"/>
  <c r="M10118" i="38"/>
  <c r="S10117" i="38"/>
  <c r="Q10117" i="38"/>
  <c r="R10117" i="38"/>
  <c r="T10117" i="38"/>
  <c r="O10117" i="38"/>
  <c r="P10117" i="38"/>
  <c r="N10117" i="38"/>
  <c r="N10118" i="38"/>
  <c r="R10118" i="38"/>
  <c r="S10118" i="38"/>
  <c r="T10118" i="38"/>
  <c r="M10119" i="38"/>
  <c r="Q10118" i="38"/>
  <c r="O10118" i="38"/>
  <c r="P10118" i="38"/>
  <c r="T10119" i="38"/>
  <c r="R10119" i="38"/>
  <c r="M10120" i="38"/>
  <c r="Q10119" i="38"/>
  <c r="S10119" i="38"/>
  <c r="O10119" i="38"/>
  <c r="N10119" i="38"/>
  <c r="P10119" i="38"/>
  <c r="N10120" i="38"/>
  <c r="M10121" i="38"/>
  <c r="R10120" i="38"/>
  <c r="Q10120" i="38"/>
  <c r="T10120" i="38"/>
  <c r="S10120" i="38"/>
  <c r="O10120" i="38"/>
  <c r="P10120" i="38"/>
  <c r="Q10121" i="38"/>
  <c r="R10121" i="38"/>
  <c r="M10122" i="38"/>
  <c r="T10121" i="38"/>
  <c r="S10121" i="38"/>
  <c r="O10121" i="38"/>
  <c r="N10121" i="38"/>
  <c r="N10122" i="38"/>
  <c r="P10121" i="38"/>
  <c r="R10122" i="38"/>
  <c r="M10123" i="38"/>
  <c r="Q10122" i="38"/>
  <c r="T10122" i="38"/>
  <c r="S10122" i="38"/>
  <c r="O10122" i="38"/>
  <c r="P10122" i="38"/>
  <c r="M10124" i="38"/>
  <c r="S10123" i="38"/>
  <c r="T10123" i="38"/>
  <c r="Q10123" i="38"/>
  <c r="R10123" i="38"/>
  <c r="O10123" i="38"/>
  <c r="N10123" i="38"/>
  <c r="P10123" i="38"/>
  <c r="Q10124" i="38"/>
  <c r="S10124" i="38"/>
  <c r="M10125" i="38"/>
  <c r="R10124" i="38"/>
  <c r="T10124" i="38"/>
  <c r="O10124" i="38"/>
  <c r="N10124" i="38"/>
  <c r="Q10125" i="38"/>
  <c r="R10125" i="38"/>
  <c r="T10125" i="38"/>
  <c r="M10126" i="38"/>
  <c r="S10125" i="38"/>
  <c r="O10125" i="38"/>
  <c r="N10125" i="38"/>
  <c r="P10124" i="38"/>
  <c r="P10125" i="38"/>
  <c r="Q10126" i="38"/>
  <c r="S10126" i="38"/>
  <c r="R10126" i="38"/>
  <c r="T10126" i="38"/>
  <c r="M10127" i="38"/>
  <c r="O10126" i="38"/>
  <c r="N10126" i="38"/>
  <c r="Q10127" i="38"/>
  <c r="S10127" i="38"/>
  <c r="T10127" i="38"/>
  <c r="R10127" i="38"/>
  <c r="M10128" i="38"/>
  <c r="O10127" i="38"/>
  <c r="N10127" i="38"/>
  <c r="P10126" i="38"/>
  <c r="P10127" i="38"/>
  <c r="Q10128" i="38"/>
  <c r="S10128" i="38"/>
  <c r="R10128" i="38"/>
  <c r="M10129" i="38"/>
  <c r="T10128" i="38"/>
  <c r="O10128" i="38"/>
  <c r="N10128" i="38"/>
  <c r="P10128" i="38"/>
  <c r="T10129" i="38"/>
  <c r="S10129" i="38"/>
  <c r="M10130" i="38"/>
  <c r="Q10129" i="38"/>
  <c r="R10129" i="38"/>
  <c r="O10129" i="38"/>
  <c r="N10129" i="38"/>
  <c r="P10129" i="38"/>
  <c r="Q10130" i="38"/>
  <c r="R10130" i="38"/>
  <c r="T10130" i="38"/>
  <c r="M10131" i="38"/>
  <c r="S10130" i="38"/>
  <c r="O10130" i="38"/>
  <c r="N10130" i="38"/>
  <c r="P10130" i="38"/>
  <c r="R10131" i="38"/>
  <c r="M10132" i="38"/>
  <c r="S10131" i="38"/>
  <c r="T10131" i="38"/>
  <c r="Q10131" i="38"/>
  <c r="O10131" i="38"/>
  <c r="N10131" i="38"/>
  <c r="P10131" i="38"/>
  <c r="M10133" i="38"/>
  <c r="S10132" i="38"/>
  <c r="T10132" i="38"/>
  <c r="R10132" i="38"/>
  <c r="Q10132" i="38"/>
  <c r="O10132" i="38"/>
  <c r="P10132" i="38"/>
  <c r="N10132" i="38"/>
  <c r="R10133" i="38"/>
  <c r="S10133" i="38"/>
  <c r="T10133" i="38"/>
  <c r="M10134" i="38"/>
  <c r="Q10133" i="38"/>
  <c r="O10133" i="38"/>
  <c r="N10133" i="38"/>
  <c r="P10133" i="38"/>
  <c r="R10134" i="38"/>
  <c r="Q10134" i="38"/>
  <c r="T10134" i="38"/>
  <c r="S10134" i="38"/>
  <c r="M10135" i="38"/>
  <c r="O10134" i="38"/>
  <c r="N10134" i="38"/>
  <c r="S10135" i="38"/>
  <c r="M10136" i="38"/>
  <c r="T10135" i="38"/>
  <c r="R10135" i="38"/>
  <c r="Q10135" i="38"/>
  <c r="O10135" i="38"/>
  <c r="P10135" i="38"/>
  <c r="N10135" i="38"/>
  <c r="P10134" i="38"/>
  <c r="T10136" i="38"/>
  <c r="S10136" i="38"/>
  <c r="M10137" i="38"/>
  <c r="R10136" i="38"/>
  <c r="Q10136" i="38"/>
  <c r="O10136" i="38"/>
  <c r="P10136" i="38"/>
  <c r="N10136" i="38"/>
  <c r="T10137" i="38"/>
  <c r="S10137" i="38"/>
  <c r="R10137" i="38"/>
  <c r="M10138" i="38"/>
  <c r="Q10137" i="38"/>
  <c r="O10137" i="38"/>
  <c r="P10137" i="38"/>
  <c r="N10137" i="38"/>
  <c r="S10138" i="38"/>
  <c r="M10139" i="38"/>
  <c r="T10138" i="38"/>
  <c r="R10138" i="38"/>
  <c r="Q10138" i="38"/>
  <c r="O10138" i="38"/>
  <c r="P10138" i="38"/>
  <c r="N10138" i="38"/>
  <c r="M10140" i="38"/>
  <c r="S10139" i="38"/>
  <c r="Q10139" i="38"/>
  <c r="T10139" i="38"/>
  <c r="R10139" i="38"/>
  <c r="O10139" i="38"/>
  <c r="P10139" i="38"/>
  <c r="N10139" i="38"/>
  <c r="S10140" i="38"/>
  <c r="M10141" i="38"/>
  <c r="R10140" i="38"/>
  <c r="Q10140" i="38"/>
  <c r="T10140" i="38"/>
  <c r="O10140" i="38"/>
  <c r="P10140" i="38"/>
  <c r="N10140" i="38"/>
  <c r="S10141" i="38"/>
  <c r="M10142" i="38"/>
  <c r="T10141" i="38"/>
  <c r="R10141" i="38"/>
  <c r="Q10141" i="38"/>
  <c r="O10141" i="38"/>
  <c r="P10141" i="38"/>
  <c r="N10141" i="38"/>
  <c r="T10142" i="38"/>
  <c r="M10143" i="38"/>
  <c r="Q10142" i="38"/>
  <c r="R10142" i="38"/>
  <c r="S10142" i="38"/>
  <c r="O10142" i="38"/>
  <c r="P10142" i="38"/>
  <c r="N10142" i="38"/>
  <c r="T10143" i="38"/>
  <c r="S10143" i="38"/>
  <c r="R10143" i="38"/>
  <c r="M10144" i="38"/>
  <c r="Q10143" i="38"/>
  <c r="O10143" i="38"/>
  <c r="P10143" i="38"/>
  <c r="N10143" i="38"/>
  <c r="S10144" i="38"/>
  <c r="M10145" i="38"/>
  <c r="R10144" i="38"/>
  <c r="T10144" i="38"/>
  <c r="Q10144" i="38"/>
  <c r="O10144" i="38"/>
  <c r="P10144" i="38"/>
  <c r="N10144" i="38"/>
  <c r="S10145" i="38"/>
  <c r="T10145" i="38"/>
  <c r="Q10145" i="38"/>
  <c r="R10145" i="38"/>
  <c r="M10146" i="38"/>
  <c r="O10145" i="38"/>
  <c r="P10145" i="38"/>
  <c r="N10145" i="38"/>
  <c r="S10146" i="38"/>
  <c r="T10146" i="38"/>
  <c r="M10147" i="38"/>
  <c r="Q10146" i="38"/>
  <c r="R10146" i="38"/>
  <c r="O10146" i="38"/>
  <c r="N10146" i="38"/>
  <c r="P10146" i="38"/>
  <c r="M10148" i="38"/>
  <c r="R10147" i="38"/>
  <c r="Q10147" i="38"/>
  <c r="T10147" i="38"/>
  <c r="S10147" i="38"/>
  <c r="O10147" i="38"/>
  <c r="P10147" i="38"/>
  <c r="N10147" i="38"/>
  <c r="Q10148" i="38"/>
  <c r="R10148" i="38"/>
  <c r="S10148" i="38"/>
  <c r="T10148" i="38"/>
  <c r="M10149" i="38"/>
  <c r="O10148" i="38"/>
  <c r="N10148" i="38"/>
  <c r="P10148" i="38"/>
  <c r="Q10149" i="38"/>
  <c r="S10149" i="38"/>
  <c r="R10149" i="38"/>
  <c r="T10149" i="38"/>
  <c r="M10150" i="38"/>
  <c r="O10149" i="38"/>
  <c r="P10149" i="38"/>
  <c r="N10149" i="38"/>
  <c r="Q10150" i="38"/>
  <c r="R10150" i="38"/>
  <c r="S10150" i="38"/>
  <c r="T10150" i="38"/>
  <c r="M10151" i="38"/>
  <c r="O10150" i="38"/>
  <c r="N10150" i="38"/>
  <c r="P10150" i="38"/>
  <c r="M10152" i="38"/>
  <c r="R10151" i="38"/>
  <c r="T10151" i="38"/>
  <c r="Q10151" i="38"/>
  <c r="S10151" i="38"/>
  <c r="O10151" i="38"/>
  <c r="P10151" i="38"/>
  <c r="N10151" i="38"/>
  <c r="Q10152" i="38"/>
  <c r="R10152" i="38"/>
  <c r="T10152" i="38"/>
  <c r="M10153" i="38"/>
  <c r="S10152" i="38"/>
  <c r="O10152" i="38"/>
  <c r="P10152" i="38"/>
  <c r="N10152" i="38"/>
  <c r="N10153" i="38"/>
  <c r="T10153" i="38"/>
  <c r="S10153" i="38"/>
  <c r="R10153" i="38"/>
  <c r="M10154" i="38"/>
  <c r="Q10153" i="38"/>
  <c r="O10153" i="38"/>
  <c r="P10153" i="38"/>
  <c r="S10154" i="38"/>
  <c r="T10154" i="38"/>
  <c r="R10154" i="38"/>
  <c r="M10155" i="38"/>
  <c r="Q10154" i="38"/>
  <c r="O10154" i="38"/>
  <c r="N10154" i="38"/>
  <c r="P10154" i="38"/>
  <c r="N10155" i="38"/>
  <c r="R10155" i="38"/>
  <c r="M10156" i="38"/>
  <c r="T10155" i="38"/>
  <c r="Q10155" i="38"/>
  <c r="S10155" i="38"/>
  <c r="O10155" i="38"/>
  <c r="P10155" i="38"/>
  <c r="M10157" i="38"/>
  <c r="S10156" i="38"/>
  <c r="R10156" i="38"/>
  <c r="Q10156" i="38"/>
  <c r="T10156" i="38"/>
  <c r="O10156" i="38"/>
  <c r="P10156" i="38"/>
  <c r="N10156" i="38"/>
  <c r="N10157" i="38"/>
  <c r="T10157" i="38"/>
  <c r="R10157" i="38"/>
  <c r="S10157" i="38"/>
  <c r="Q10157" i="38"/>
  <c r="M10158" i="38"/>
  <c r="O10157" i="38"/>
  <c r="P10157" i="38"/>
  <c r="Q10158" i="38"/>
  <c r="M10159" i="38"/>
  <c r="R10158" i="38"/>
  <c r="T10158" i="38"/>
  <c r="S10158" i="38"/>
  <c r="O10158" i="38"/>
  <c r="P10158" i="38"/>
  <c r="N10158" i="38"/>
  <c r="S10159" i="38"/>
  <c r="M10160" i="38"/>
  <c r="R10159" i="38"/>
  <c r="Q10159" i="38"/>
  <c r="T10159" i="38"/>
  <c r="O10159" i="38"/>
  <c r="P10159" i="38"/>
  <c r="N10159" i="38"/>
  <c r="T10160" i="38"/>
  <c r="S10160" i="38"/>
  <c r="M10161" i="38"/>
  <c r="R10160" i="38"/>
  <c r="Q10160" i="38"/>
  <c r="O10160" i="38"/>
  <c r="P10160" i="38"/>
  <c r="N10160" i="38"/>
  <c r="N10161" i="38"/>
  <c r="Q10161" i="38"/>
  <c r="M10162" i="38"/>
  <c r="T10161" i="38"/>
  <c r="S10161" i="38"/>
  <c r="R10161" i="38"/>
  <c r="O10161" i="38"/>
  <c r="P10161" i="38"/>
  <c r="T10162" i="38"/>
  <c r="R10162" i="38"/>
  <c r="M10163" i="38"/>
  <c r="Q10162" i="38"/>
  <c r="S10162" i="38"/>
  <c r="O10162" i="38"/>
  <c r="P10162" i="38"/>
  <c r="N10162" i="38"/>
  <c r="M10164" i="38"/>
  <c r="Q10163" i="38"/>
  <c r="R10163" i="38"/>
  <c r="T10163" i="38"/>
  <c r="S10163" i="38"/>
  <c r="O10163" i="38"/>
  <c r="P10163" i="38"/>
  <c r="N10163" i="38"/>
  <c r="S10164" i="38"/>
  <c r="R10164" i="38"/>
  <c r="M10165" i="38"/>
  <c r="Q10164" i="38"/>
  <c r="T10164" i="38"/>
  <c r="O10164" i="38"/>
  <c r="P10164" i="38"/>
  <c r="N10164" i="38"/>
  <c r="R10165" i="38"/>
  <c r="S10165" i="38"/>
  <c r="T10165" i="38"/>
  <c r="M10166" i="38"/>
  <c r="Q10165" i="38"/>
  <c r="O10165" i="38"/>
  <c r="P10165" i="38"/>
  <c r="N10165" i="38"/>
  <c r="T10166" i="38"/>
  <c r="M10167" i="38"/>
  <c r="Q10166" i="38"/>
  <c r="R10166" i="38"/>
  <c r="S10166" i="38"/>
  <c r="O10166" i="38"/>
  <c r="P10166" i="38"/>
  <c r="N10166" i="38"/>
  <c r="Q10167" i="38"/>
  <c r="R10167" i="38"/>
  <c r="T10167" i="38"/>
  <c r="S10167" i="38"/>
  <c r="M10168" i="38"/>
  <c r="O10167" i="38"/>
  <c r="N10167" i="38"/>
  <c r="P10167" i="38"/>
  <c r="Q10168" i="38"/>
  <c r="T10168" i="38"/>
  <c r="S10168" i="38"/>
  <c r="M10169" i="38"/>
  <c r="R10168" i="38"/>
  <c r="O10168" i="38"/>
  <c r="N10168" i="38"/>
  <c r="P10168" i="38"/>
  <c r="R10169" i="38"/>
  <c r="S10169" i="38"/>
  <c r="Q10169" i="38"/>
  <c r="M10170" i="38"/>
  <c r="T10169" i="38"/>
  <c r="O10169" i="38"/>
  <c r="N10169" i="38"/>
  <c r="P10169" i="38"/>
  <c r="R10170" i="38"/>
  <c r="T10170" i="38"/>
  <c r="S10170" i="38"/>
  <c r="M10171" i="38"/>
  <c r="Q10170" i="38"/>
  <c r="O10170" i="38"/>
  <c r="N10170" i="38"/>
  <c r="P10170" i="38"/>
  <c r="T10171" i="38"/>
  <c r="M10172" i="38"/>
  <c r="R10171" i="38"/>
  <c r="S10171" i="38"/>
  <c r="Q10171" i="38"/>
  <c r="O10171" i="38"/>
  <c r="N10171" i="38"/>
  <c r="P10171" i="38"/>
  <c r="S10172" i="38"/>
  <c r="M10173" i="38"/>
  <c r="Q10172" i="38"/>
  <c r="T10172" i="38"/>
  <c r="R10172" i="38"/>
  <c r="O10172" i="38"/>
  <c r="P10172" i="38"/>
  <c r="N10172" i="38"/>
  <c r="M10174" i="38"/>
  <c r="T10173" i="38"/>
  <c r="S10173" i="38"/>
  <c r="Q10173" i="38"/>
  <c r="R10173" i="38"/>
  <c r="O10173" i="38"/>
  <c r="P10173" i="38"/>
  <c r="N10173" i="38"/>
  <c r="S10174" i="38"/>
  <c r="R10174" i="38"/>
  <c r="Q10174" i="38"/>
  <c r="M10175" i="38"/>
  <c r="T10174" i="38"/>
  <c r="O10174" i="38"/>
  <c r="P10174" i="38"/>
  <c r="N10174" i="38"/>
  <c r="Q10175" i="38"/>
  <c r="T10175" i="38"/>
  <c r="S10175" i="38"/>
  <c r="R10175" i="38"/>
  <c r="M10176" i="38"/>
  <c r="O10175" i="38"/>
  <c r="P10175" i="38"/>
  <c r="N10175" i="38"/>
  <c r="T10176" i="38"/>
  <c r="Q10176" i="38"/>
  <c r="S10176" i="38"/>
  <c r="M10177" i="38"/>
  <c r="R10176" i="38"/>
  <c r="O10176" i="38"/>
  <c r="P10176" i="38"/>
  <c r="N10176" i="38"/>
  <c r="T10177" i="38"/>
  <c r="M10178" i="38"/>
  <c r="Q10177" i="38"/>
  <c r="R10177" i="38"/>
  <c r="S10177" i="38"/>
  <c r="O10177" i="38"/>
  <c r="P10177" i="38"/>
  <c r="N10177" i="38"/>
  <c r="T10178" i="38"/>
  <c r="R10178" i="38"/>
  <c r="S10178" i="38"/>
  <c r="M10179" i="38"/>
  <c r="Q10178" i="38"/>
  <c r="O10178" i="38"/>
  <c r="N10178" i="38"/>
  <c r="P10178" i="38"/>
  <c r="S10179" i="38"/>
  <c r="Q10179" i="38"/>
  <c r="M10180" i="38"/>
  <c r="R10179" i="38"/>
  <c r="T10179" i="38"/>
  <c r="O10179" i="38"/>
  <c r="N10179" i="38"/>
  <c r="P10179" i="38"/>
  <c r="Q10180" i="38"/>
  <c r="T10180" i="38"/>
  <c r="R10180" i="38"/>
  <c r="S10180" i="38"/>
  <c r="M10181" i="38"/>
  <c r="O10180" i="38"/>
  <c r="N10180" i="38"/>
  <c r="M10182" i="38"/>
  <c r="Q10181" i="38"/>
  <c r="T10181" i="38"/>
  <c r="R10181" i="38"/>
  <c r="S10181" i="38"/>
  <c r="O10181" i="38"/>
  <c r="N10181" i="38"/>
  <c r="P10180" i="38"/>
  <c r="P10181" i="38"/>
  <c r="T10182" i="38"/>
  <c r="R10182" i="38"/>
  <c r="Q10182" i="38"/>
  <c r="S10182" i="38"/>
  <c r="M10183" i="38"/>
  <c r="O10182" i="38"/>
  <c r="N10182" i="38"/>
  <c r="T10183" i="38"/>
  <c r="M10184" i="38"/>
  <c r="S10183" i="38"/>
  <c r="Q10183" i="38"/>
  <c r="R10183" i="38"/>
  <c r="O10183" i="38"/>
  <c r="N10183" i="38"/>
  <c r="P10182" i="38"/>
  <c r="S10184" i="38"/>
  <c r="M10185" i="38"/>
  <c r="T10184" i="38"/>
  <c r="Q10184" i="38"/>
  <c r="R10184" i="38"/>
  <c r="O10184" i="38"/>
  <c r="N10184" i="38"/>
  <c r="P10183" i="38"/>
  <c r="P10184" i="38"/>
  <c r="M10186" i="38"/>
  <c r="Q10185" i="38"/>
  <c r="S10185" i="38"/>
  <c r="R10185" i="38"/>
  <c r="T10185" i="38"/>
  <c r="O10185" i="38"/>
  <c r="N10185" i="38"/>
  <c r="S10186" i="38"/>
  <c r="M10187" i="38"/>
  <c r="T10186" i="38"/>
  <c r="Q10186" i="38"/>
  <c r="R10186" i="38"/>
  <c r="O10186" i="38"/>
  <c r="N10186" i="38"/>
  <c r="P10185" i="38"/>
  <c r="P10186" i="38"/>
  <c r="M10188" i="38"/>
  <c r="T10187" i="38"/>
  <c r="R10187" i="38"/>
  <c r="Q10187" i="38"/>
  <c r="S10187" i="38"/>
  <c r="O10187" i="38"/>
  <c r="N10187" i="38"/>
  <c r="P10187" i="38"/>
  <c r="T10188" i="38"/>
  <c r="S10188" i="38"/>
  <c r="M10189" i="38"/>
  <c r="Q10188" i="38"/>
  <c r="R10188" i="38"/>
  <c r="O10188" i="38"/>
  <c r="N10188" i="38"/>
  <c r="P10188" i="38"/>
  <c r="T10189" i="38"/>
  <c r="Q10189" i="38"/>
  <c r="R10189" i="38"/>
  <c r="S10189" i="38"/>
  <c r="M10190" i="38"/>
  <c r="O10189" i="38"/>
  <c r="N10189" i="38"/>
  <c r="P10189" i="38"/>
  <c r="S10190" i="38"/>
  <c r="M10191" i="38"/>
  <c r="Q10190" i="38"/>
  <c r="T10190" i="38"/>
  <c r="R10190" i="38"/>
  <c r="O10190" i="38"/>
  <c r="P10190" i="38"/>
  <c r="N10190" i="38"/>
  <c r="S10191" i="38"/>
  <c r="M10192" i="38"/>
  <c r="T10191" i="38"/>
  <c r="R10191" i="38"/>
  <c r="Q10191" i="38"/>
  <c r="O10191" i="38"/>
  <c r="P10191" i="38"/>
  <c r="N10191" i="38"/>
  <c r="M10193" i="38"/>
  <c r="S10192" i="38"/>
  <c r="R10192" i="38"/>
  <c r="Q10192" i="38"/>
  <c r="T10192" i="38"/>
  <c r="O10192" i="38"/>
  <c r="P10192" i="38"/>
  <c r="N10192" i="38"/>
  <c r="T10193" i="38"/>
  <c r="R10193" i="38"/>
  <c r="M10194" i="38"/>
  <c r="S10193" i="38"/>
  <c r="Q10193" i="38"/>
  <c r="O10193" i="38"/>
  <c r="P10193" i="38"/>
  <c r="N10193" i="38"/>
  <c r="R10194" i="38"/>
  <c r="T10194" i="38"/>
  <c r="M10195" i="38"/>
  <c r="S10194" i="38"/>
  <c r="Q10194" i="38"/>
  <c r="O10194" i="38"/>
  <c r="N10194" i="38"/>
  <c r="P10194" i="38"/>
  <c r="M10196" i="38"/>
  <c r="Q10195" i="38"/>
  <c r="R10195" i="38"/>
  <c r="T10195" i="38"/>
  <c r="S10195" i="38"/>
  <c r="O10195" i="38"/>
  <c r="P10195" i="38"/>
  <c r="N10195" i="38"/>
  <c r="Q10196" i="38"/>
  <c r="T10196" i="38"/>
  <c r="R10196" i="38"/>
  <c r="M10197" i="38"/>
  <c r="S10196" i="38"/>
  <c r="O10196" i="38"/>
  <c r="P10196" i="38"/>
  <c r="N10196" i="38"/>
  <c r="T10197" i="38"/>
  <c r="M10198" i="38"/>
  <c r="Q10197" i="38"/>
  <c r="S10197" i="38"/>
  <c r="R10197" i="38"/>
  <c r="O10197" i="38"/>
  <c r="P10197" i="38"/>
  <c r="N10197" i="38"/>
  <c r="N10198" i="38"/>
  <c r="T10198" i="38"/>
  <c r="R10198" i="38"/>
  <c r="S10198" i="38"/>
  <c r="M10199" i="38"/>
  <c r="Q10198" i="38"/>
  <c r="O10198" i="38"/>
  <c r="P10198" i="38"/>
  <c r="S10199" i="38"/>
  <c r="M10200" i="38"/>
  <c r="T10199" i="38"/>
  <c r="R10199" i="38"/>
  <c r="Q10199" i="38"/>
  <c r="O10199" i="38"/>
  <c r="P10199" i="38"/>
  <c r="N10199" i="38"/>
  <c r="N10200" i="38"/>
  <c r="M10201" i="38"/>
  <c r="Q10200" i="38"/>
  <c r="S10200" i="38"/>
  <c r="R10200" i="38"/>
  <c r="T10200" i="38"/>
  <c r="O10200" i="38"/>
  <c r="P10200" i="38"/>
  <c r="M10202" i="38"/>
  <c r="Q10201" i="38"/>
  <c r="R10201" i="38"/>
  <c r="T10201" i="38"/>
  <c r="S10201" i="38"/>
  <c r="O10201" i="38"/>
  <c r="N10201" i="38"/>
  <c r="N10202" i="38"/>
  <c r="P10201" i="38"/>
  <c r="T10202" i="38"/>
  <c r="S10202" i="38"/>
  <c r="M10203" i="38"/>
  <c r="Q10202" i="38"/>
  <c r="R10202" i="38"/>
  <c r="O10202" i="38"/>
  <c r="P10202" i="38"/>
  <c r="S10203" i="38"/>
  <c r="M10204" i="38"/>
  <c r="Q10203" i="38"/>
  <c r="T10203" i="38"/>
  <c r="R10203" i="38"/>
  <c r="O10203" i="38"/>
  <c r="P10203" i="38"/>
  <c r="N10203" i="38"/>
  <c r="N10204" i="38"/>
  <c r="T10204" i="38"/>
  <c r="Q10204" i="38"/>
  <c r="S10204" i="38"/>
  <c r="M10205" i="38"/>
  <c r="R10204" i="38"/>
  <c r="O10204" i="38"/>
  <c r="P10204" i="38"/>
  <c r="T10205" i="38"/>
  <c r="M10206" i="38"/>
  <c r="S10205" i="38"/>
  <c r="Q10205" i="38"/>
  <c r="R10205" i="38"/>
  <c r="O10205" i="38"/>
  <c r="P10205" i="38"/>
  <c r="N10205" i="38"/>
  <c r="T10206" i="38"/>
  <c r="S10206" i="38"/>
  <c r="M10207" i="38"/>
  <c r="Q10206" i="38"/>
  <c r="R10206" i="38"/>
  <c r="O10206" i="38"/>
  <c r="P10206" i="38"/>
  <c r="N10206" i="38"/>
  <c r="T10207" i="38"/>
  <c r="Q10207" i="38"/>
  <c r="M10208" i="38"/>
  <c r="S10207" i="38"/>
  <c r="R10207" i="38"/>
  <c r="O10207" i="38"/>
  <c r="P10207" i="38"/>
  <c r="N10207" i="38"/>
  <c r="R10208" i="38"/>
  <c r="T10208" i="38"/>
  <c r="S10208" i="38"/>
  <c r="M10209" i="38"/>
  <c r="Q10208" i="38"/>
  <c r="O10208" i="38"/>
  <c r="P10208" i="38"/>
  <c r="N10208" i="38"/>
  <c r="S10209" i="38"/>
  <c r="Q10209" i="38"/>
  <c r="T10209" i="38"/>
  <c r="M10210" i="38"/>
  <c r="R10209" i="38"/>
  <c r="O10209" i="38"/>
  <c r="P10209" i="38"/>
  <c r="N10209" i="38"/>
  <c r="S10210" i="38"/>
  <c r="Q10210" i="38"/>
  <c r="R10210" i="38"/>
  <c r="T10210" i="38"/>
  <c r="M10211" i="38"/>
  <c r="O10210" i="38"/>
  <c r="P10210" i="38"/>
  <c r="N10210" i="38"/>
  <c r="T10211" i="38"/>
  <c r="S10211" i="38"/>
  <c r="R10211" i="38"/>
  <c r="M10212" i="38"/>
  <c r="Q10211" i="38"/>
  <c r="O10211" i="38"/>
  <c r="N10211" i="38"/>
  <c r="P10211" i="38"/>
  <c r="S10212" i="38"/>
  <c r="Q10212" i="38"/>
  <c r="M10213" i="38"/>
  <c r="T10212" i="38"/>
  <c r="R10212" i="38"/>
  <c r="O10212" i="38"/>
  <c r="P10212" i="38"/>
  <c r="N10212" i="38"/>
  <c r="Q10213" i="38"/>
  <c r="M10214" i="38"/>
  <c r="S10213" i="38"/>
  <c r="R10213" i="38"/>
  <c r="T10213" i="38"/>
  <c r="O10213" i="38"/>
  <c r="N10213" i="38"/>
  <c r="P10213" i="38"/>
  <c r="M10215" i="38"/>
  <c r="R10214" i="38"/>
  <c r="T10214" i="38"/>
  <c r="Q10214" i="38"/>
  <c r="S10214" i="38"/>
  <c r="O10214" i="38"/>
  <c r="N10214" i="38"/>
  <c r="P10214" i="38"/>
  <c r="M10216" i="38"/>
  <c r="Q10215" i="38"/>
  <c r="T10215" i="38"/>
  <c r="R10215" i="38"/>
  <c r="S10215" i="38"/>
  <c r="O10215" i="38"/>
  <c r="N10215" i="38"/>
  <c r="R10216" i="38"/>
  <c r="Q10216" i="38"/>
  <c r="T10216" i="38"/>
  <c r="S10216" i="38"/>
  <c r="M10217" i="38"/>
  <c r="O10216" i="38"/>
  <c r="N10216" i="38"/>
  <c r="P10216" i="38"/>
  <c r="P10215" i="38"/>
  <c r="T10217" i="38"/>
  <c r="Q10217" i="38"/>
  <c r="M10218" i="38"/>
  <c r="S10217" i="38"/>
  <c r="R10217" i="38"/>
  <c r="O10217" i="38"/>
  <c r="N10217" i="38"/>
  <c r="P10217" i="38"/>
  <c r="T10218" i="38"/>
  <c r="S10218" i="38"/>
  <c r="M10219" i="38"/>
  <c r="Q10218" i="38"/>
  <c r="R10218" i="38"/>
  <c r="O10218" i="38"/>
  <c r="P10218" i="38"/>
  <c r="N10218" i="38"/>
  <c r="M10220" i="38"/>
  <c r="T10219" i="38"/>
  <c r="S10219" i="38"/>
  <c r="Q10219" i="38"/>
  <c r="R10219" i="38"/>
  <c r="O10219" i="38"/>
  <c r="P10219" i="38"/>
  <c r="N10219" i="38"/>
  <c r="T10220" i="38"/>
  <c r="M10221" i="38"/>
  <c r="S10220" i="38"/>
  <c r="R10220" i="38"/>
  <c r="Q10220" i="38"/>
  <c r="O10220" i="38"/>
  <c r="P10220" i="38"/>
  <c r="N10220" i="38"/>
  <c r="M10222" i="38"/>
  <c r="T10221" i="38"/>
  <c r="Q10221" i="38"/>
  <c r="S10221" i="38"/>
  <c r="R10221" i="38"/>
  <c r="O10221" i="38"/>
  <c r="N10221" i="38"/>
  <c r="P10221" i="38"/>
  <c r="S10222" i="38"/>
  <c r="R10222" i="38"/>
  <c r="M10223" i="38"/>
  <c r="T10222" i="38"/>
  <c r="Q10222" i="38"/>
  <c r="O10222" i="38"/>
  <c r="P10222" i="38"/>
  <c r="N10222" i="38"/>
  <c r="M10224" i="38"/>
  <c r="T10223" i="38"/>
  <c r="R10223" i="38"/>
  <c r="S10223" i="38"/>
  <c r="Q10223" i="38"/>
  <c r="O10223" i="38"/>
  <c r="P10223" i="38"/>
  <c r="N10223" i="38"/>
  <c r="S10224" i="38"/>
  <c r="R10224" i="38"/>
  <c r="M10225" i="38"/>
  <c r="Q10224" i="38"/>
  <c r="T10224" i="38"/>
  <c r="O10224" i="38"/>
  <c r="P10224" i="38"/>
  <c r="N10224" i="38"/>
  <c r="M10226" i="38"/>
  <c r="S10225" i="38"/>
  <c r="Q10225" i="38"/>
  <c r="T10225" i="38"/>
  <c r="R10225" i="38"/>
  <c r="O10225" i="38"/>
  <c r="N10225" i="38"/>
  <c r="P10225" i="38"/>
  <c r="T10226" i="38"/>
  <c r="M10227" i="38"/>
  <c r="S10226" i="38"/>
  <c r="Q10226" i="38"/>
  <c r="R10226" i="38"/>
  <c r="O10226" i="38"/>
  <c r="N10226" i="38"/>
  <c r="P10226" i="38"/>
  <c r="R10227" i="38"/>
  <c r="M10228" i="38"/>
  <c r="S10227" i="38"/>
  <c r="T10227" i="38"/>
  <c r="Q10227" i="38"/>
  <c r="O10227" i="38"/>
  <c r="P10227" i="38"/>
  <c r="N10227" i="38"/>
  <c r="M10229" i="38"/>
  <c r="S10228" i="38"/>
  <c r="T10228" i="38"/>
  <c r="R10228" i="38"/>
  <c r="Q10228" i="38"/>
  <c r="O10228" i="38"/>
  <c r="P10228" i="38"/>
  <c r="N10228" i="38"/>
  <c r="T10229" i="38"/>
  <c r="S10229" i="38"/>
  <c r="Q10229" i="38"/>
  <c r="M10230" i="38"/>
  <c r="R10229" i="38"/>
  <c r="O10229" i="38"/>
  <c r="P10229" i="38"/>
  <c r="N10229" i="38"/>
  <c r="S10230" i="38"/>
  <c r="Q10230" i="38"/>
  <c r="T10230" i="38"/>
  <c r="M10231" i="38"/>
  <c r="R10230" i="38"/>
  <c r="O10230" i="38"/>
  <c r="P10230" i="38"/>
  <c r="N10230" i="38"/>
  <c r="T10231" i="38"/>
  <c r="S10231" i="38"/>
  <c r="R10231" i="38"/>
  <c r="Q10231" i="38"/>
  <c r="M10232" i="38"/>
  <c r="O10231" i="38"/>
  <c r="P10231" i="38"/>
  <c r="N10231" i="38"/>
  <c r="Q10232" i="38"/>
  <c r="T10232" i="38"/>
  <c r="S10232" i="38"/>
  <c r="M10233" i="38"/>
  <c r="R10232" i="38"/>
  <c r="O10232" i="38"/>
  <c r="N10232" i="38"/>
  <c r="P10232" i="38"/>
  <c r="T10233" i="38"/>
  <c r="S10233" i="38"/>
  <c r="M10234" i="38"/>
  <c r="Q10233" i="38"/>
  <c r="R10233" i="38"/>
  <c r="O10233" i="38"/>
  <c r="P10233" i="38"/>
  <c r="N10233" i="38"/>
  <c r="T10234" i="38"/>
  <c r="S10234" i="38"/>
  <c r="Q10234" i="38"/>
  <c r="M10235" i="38"/>
  <c r="R10234" i="38"/>
  <c r="O10234" i="38"/>
  <c r="P10234" i="38"/>
  <c r="N10234" i="38"/>
  <c r="S10235" i="38"/>
  <c r="R10235" i="38"/>
  <c r="T10235" i="38"/>
  <c r="M10236" i="38"/>
  <c r="Q10235" i="38"/>
  <c r="O10235" i="38"/>
  <c r="P10235" i="38"/>
  <c r="N10235" i="38"/>
  <c r="S10236" i="38"/>
  <c r="R10236" i="38"/>
  <c r="Q10236" i="38"/>
  <c r="T10236" i="38"/>
  <c r="M10237" i="38"/>
  <c r="O10236" i="38"/>
  <c r="P10236" i="38"/>
  <c r="N10236" i="38"/>
  <c r="T10237" i="38"/>
  <c r="R10237" i="38"/>
  <c r="M10238" i="38"/>
  <c r="S10237" i="38"/>
  <c r="Q10237" i="38"/>
  <c r="O10237" i="38"/>
  <c r="P10237" i="38"/>
  <c r="N10237" i="38"/>
  <c r="T10238" i="38"/>
  <c r="S10238" i="38"/>
  <c r="R10238" i="38"/>
  <c r="M10239" i="38"/>
  <c r="Q10238" i="38"/>
  <c r="O10238" i="38"/>
  <c r="P10238" i="38"/>
  <c r="N10238" i="38"/>
  <c r="T10239" i="38"/>
  <c r="Q10239" i="38"/>
  <c r="M10240" i="38"/>
  <c r="R10239" i="38"/>
  <c r="S10239" i="38"/>
  <c r="O10239" i="38"/>
  <c r="P10239" i="38"/>
  <c r="N10239" i="38"/>
  <c r="T10240" i="38"/>
  <c r="S10240" i="38"/>
  <c r="Q10240" i="38"/>
  <c r="M10241" i="38"/>
  <c r="R10240" i="38"/>
  <c r="O10240" i="38"/>
  <c r="P10240" i="38"/>
  <c r="N10240" i="38"/>
  <c r="M10242" i="38"/>
  <c r="Q10241" i="38"/>
  <c r="S10241" i="38"/>
  <c r="R10241" i="38"/>
  <c r="T10241" i="38"/>
  <c r="O10241" i="38"/>
  <c r="N10241" i="38"/>
  <c r="P10241" i="38"/>
  <c r="T10242" i="38"/>
  <c r="M10243" i="38"/>
  <c r="S10242" i="38"/>
  <c r="R10242" i="38"/>
  <c r="Q10242" i="38"/>
  <c r="O10242" i="38"/>
  <c r="P10242" i="38"/>
  <c r="N10242" i="38"/>
  <c r="M10244" i="38"/>
  <c r="R10243" i="38"/>
  <c r="T10243" i="38"/>
  <c r="S10243" i="38"/>
  <c r="Q10243" i="38"/>
  <c r="O10243" i="38"/>
  <c r="N10243" i="38"/>
  <c r="P10243" i="38"/>
  <c r="Q10244" i="38"/>
  <c r="S10244" i="38"/>
  <c r="R10244" i="38"/>
  <c r="M10245" i="38"/>
  <c r="T10244" i="38"/>
  <c r="O10244" i="38"/>
  <c r="P10244" i="38"/>
  <c r="N10244" i="38"/>
  <c r="Q10245" i="38"/>
  <c r="T10245" i="38"/>
  <c r="S10245" i="38"/>
  <c r="M10246" i="38"/>
  <c r="R10245" i="38"/>
  <c r="O10245" i="38"/>
  <c r="N10245" i="38"/>
  <c r="P10245" i="38"/>
  <c r="M10247" i="38"/>
  <c r="Q10246" i="38"/>
  <c r="S10246" i="38"/>
  <c r="R10246" i="38"/>
  <c r="T10246" i="38"/>
  <c r="O10246" i="38"/>
  <c r="P10246" i="38"/>
  <c r="N10246" i="38"/>
  <c r="N10247" i="38"/>
  <c r="T10247" i="38"/>
  <c r="S10247" i="38"/>
  <c r="Q10247" i="38"/>
  <c r="R10247" i="38"/>
  <c r="M10248" i="38"/>
  <c r="O10247" i="38"/>
  <c r="P10247" i="38"/>
  <c r="M10249" i="38"/>
  <c r="S10248" i="38"/>
  <c r="Q10248" i="38"/>
  <c r="R10248" i="38"/>
  <c r="T10248" i="38"/>
  <c r="O10248" i="38"/>
  <c r="P10248" i="38"/>
  <c r="N10248" i="38"/>
  <c r="N10249" i="38"/>
  <c r="M10250" i="38"/>
  <c r="T10249" i="38"/>
  <c r="S10249" i="38"/>
  <c r="R10249" i="38"/>
  <c r="Q10249" i="38"/>
  <c r="O10249" i="38"/>
  <c r="P10249" i="38"/>
  <c r="S10250" i="38"/>
  <c r="T10250" i="38"/>
  <c r="Q10250" i="38"/>
  <c r="R10250" i="38"/>
  <c r="M10251" i="38"/>
  <c r="O10250" i="38"/>
  <c r="P10250" i="38"/>
  <c r="N10250" i="38"/>
  <c r="N10251" i="38"/>
  <c r="S10251" i="38"/>
  <c r="Q10251" i="38"/>
  <c r="R10251" i="38"/>
  <c r="M10252" i="38"/>
  <c r="T10251" i="38"/>
  <c r="O10251" i="38"/>
  <c r="P10251" i="38"/>
  <c r="R10252" i="38"/>
  <c r="S10252" i="38"/>
  <c r="Q10252" i="38"/>
  <c r="M10253" i="38"/>
  <c r="T10252" i="38"/>
  <c r="O10252" i="38"/>
  <c r="P10252" i="38"/>
  <c r="N10252" i="38"/>
  <c r="N10253" i="38"/>
  <c r="M10254" i="38"/>
  <c r="Q10253" i="38"/>
  <c r="R10253" i="38"/>
  <c r="S10253" i="38"/>
  <c r="T10253" i="38"/>
  <c r="O10253" i="38"/>
  <c r="P10253" i="38"/>
  <c r="S10254" i="38"/>
  <c r="R10254" i="38"/>
  <c r="M10255" i="38"/>
  <c r="Q10254" i="38"/>
  <c r="T10254" i="38"/>
  <c r="O10254" i="38"/>
  <c r="P10254" i="38"/>
  <c r="N10254" i="38"/>
  <c r="Q10255" i="38"/>
  <c r="S10255" i="38"/>
  <c r="T10255" i="38"/>
  <c r="M10256" i="38"/>
  <c r="R10255" i="38"/>
  <c r="O10255" i="38"/>
  <c r="P10255" i="38"/>
  <c r="N10255" i="38"/>
  <c r="S10256" i="38"/>
  <c r="M10257" i="38"/>
  <c r="R10256" i="38"/>
  <c r="Q10256" i="38"/>
  <c r="T10256" i="38"/>
  <c r="O10256" i="38"/>
  <c r="P10256" i="38"/>
  <c r="N10256" i="38"/>
  <c r="T10257" i="38"/>
  <c r="M10258" i="38"/>
  <c r="S10257" i="38"/>
  <c r="Q10257" i="38"/>
  <c r="R10257" i="38"/>
  <c r="O10257" i="38"/>
  <c r="N10257" i="38"/>
  <c r="P10257" i="38"/>
  <c r="T10258" i="38"/>
  <c r="R10258" i="38"/>
  <c r="Q10258" i="38"/>
  <c r="S10258" i="38"/>
  <c r="M10259" i="38"/>
  <c r="O10258" i="38"/>
  <c r="P10258" i="38"/>
  <c r="N10258" i="38"/>
  <c r="T10259" i="38"/>
  <c r="R10259" i="38"/>
  <c r="S10259" i="38"/>
  <c r="M10260" i="38"/>
  <c r="Q10259" i="38"/>
  <c r="O10259" i="38"/>
  <c r="N10259" i="38"/>
  <c r="P10259" i="38"/>
  <c r="R10260" i="38"/>
  <c r="M10261" i="38"/>
  <c r="S10260" i="38"/>
  <c r="Q10260" i="38"/>
  <c r="T10260" i="38"/>
  <c r="O10260" i="38"/>
  <c r="P10260" i="38"/>
  <c r="N10260" i="38"/>
  <c r="S10261" i="38"/>
  <c r="Q10261" i="38"/>
  <c r="R10261" i="38"/>
  <c r="M10262" i="38"/>
  <c r="T10261" i="38"/>
  <c r="O10261" i="38"/>
  <c r="N10261" i="38"/>
  <c r="T10262" i="38"/>
  <c r="R10262" i="38"/>
  <c r="M10263" i="38"/>
  <c r="Q10262" i="38"/>
  <c r="S10262" i="38"/>
  <c r="O10262" i="38"/>
  <c r="P10262" i="38"/>
  <c r="N10262" i="38"/>
  <c r="P10261" i="38"/>
  <c r="M10264" i="38"/>
  <c r="T10263" i="38"/>
  <c r="Q10263" i="38"/>
  <c r="R10263" i="38"/>
  <c r="S10263" i="38"/>
  <c r="O10263" i="38"/>
  <c r="P10263" i="38"/>
  <c r="N10263" i="38"/>
  <c r="R10264" i="38"/>
  <c r="T10264" i="38"/>
  <c r="S10264" i="38"/>
  <c r="Q10264" i="38"/>
  <c r="M10265" i="38"/>
  <c r="O10264" i="38"/>
  <c r="P10264" i="38"/>
  <c r="N10264" i="38"/>
  <c r="T10265" i="38"/>
  <c r="Q10265" i="38"/>
  <c r="S10265" i="38"/>
  <c r="M10266" i="38"/>
  <c r="R10265" i="38"/>
  <c r="O10265" i="38"/>
  <c r="P10265" i="38"/>
  <c r="N10265" i="38"/>
  <c r="Q10266" i="38"/>
  <c r="T10266" i="38"/>
  <c r="M10267" i="38"/>
  <c r="R10266" i="38"/>
  <c r="S10266" i="38"/>
  <c r="O10266" i="38"/>
  <c r="P10266" i="38"/>
  <c r="N10266" i="38"/>
  <c r="M10268" i="38"/>
  <c r="Q10267" i="38"/>
  <c r="T10267" i="38"/>
  <c r="S10267" i="38"/>
  <c r="R10267" i="38"/>
  <c r="O10267" i="38"/>
  <c r="P10267" i="38"/>
  <c r="N10267" i="38"/>
  <c r="T10268" i="38"/>
  <c r="S10268" i="38"/>
  <c r="R10268" i="38"/>
  <c r="Q10268" i="38"/>
  <c r="M10269" i="38"/>
  <c r="O10268" i="38"/>
  <c r="P10268" i="38"/>
  <c r="N10268" i="38"/>
  <c r="S10269" i="38"/>
  <c r="M10270" i="38"/>
  <c r="T10269" i="38"/>
  <c r="R10269" i="38"/>
  <c r="Q10269" i="38"/>
  <c r="O10269" i="38"/>
  <c r="P10269" i="38"/>
  <c r="N10269" i="38"/>
  <c r="S10270" i="38"/>
  <c r="M10271" i="38"/>
  <c r="Q10270" i="38"/>
  <c r="R10270" i="38"/>
  <c r="T10270" i="38"/>
  <c r="O10270" i="38"/>
  <c r="P10270" i="38"/>
  <c r="N10270" i="38"/>
  <c r="Q10271" i="38"/>
  <c r="T10271" i="38"/>
  <c r="S10271" i="38"/>
  <c r="M10272" i="38"/>
  <c r="R10271" i="38"/>
  <c r="O10271" i="38"/>
  <c r="P10271" i="38"/>
  <c r="N10271" i="38"/>
  <c r="T10272" i="38"/>
  <c r="M10273" i="38"/>
  <c r="R10272" i="38"/>
  <c r="Q10272" i="38"/>
  <c r="S10272" i="38"/>
  <c r="O10272" i="38"/>
  <c r="P10272" i="38"/>
  <c r="N10272" i="38"/>
  <c r="N10273" i="38"/>
  <c r="T10273" i="38"/>
  <c r="S10273" i="38"/>
  <c r="M10274" i="38"/>
  <c r="Q10273" i="38"/>
  <c r="R10273" i="38"/>
  <c r="O10273" i="38"/>
  <c r="P10273" i="38"/>
  <c r="M10275" i="38"/>
  <c r="T10274" i="38"/>
  <c r="Q10274" i="38"/>
  <c r="R10274" i="38"/>
  <c r="S10274" i="38"/>
  <c r="O10274" i="38"/>
  <c r="P10274" i="38"/>
  <c r="N10274" i="38"/>
  <c r="N10275" i="38"/>
  <c r="R10275" i="38"/>
  <c r="M10276" i="38"/>
  <c r="S10275" i="38"/>
  <c r="Q10275" i="38"/>
  <c r="T10275" i="38"/>
  <c r="O10275" i="38"/>
  <c r="P10275" i="38"/>
  <c r="T10276" i="38"/>
  <c r="Q10276" i="38"/>
  <c r="R10276" i="38"/>
  <c r="M10277" i="38"/>
  <c r="S10276" i="38"/>
  <c r="O10276" i="38"/>
  <c r="P10276" i="38"/>
  <c r="N10276" i="38"/>
  <c r="M10278" i="38"/>
  <c r="Q10277" i="38"/>
  <c r="R10277" i="38"/>
  <c r="T10277" i="38"/>
  <c r="S10277" i="38"/>
  <c r="O10277" i="38"/>
  <c r="P10277" i="38"/>
  <c r="N10277" i="38"/>
  <c r="M10279" i="38"/>
  <c r="Q10278" i="38"/>
  <c r="R10278" i="38"/>
  <c r="S10278" i="38"/>
  <c r="T10278" i="38"/>
  <c r="O10278" i="38"/>
  <c r="P10278" i="38"/>
  <c r="N10278" i="38"/>
  <c r="S10279" i="38"/>
  <c r="T10279" i="38"/>
  <c r="Q10279" i="38"/>
  <c r="R10279" i="38"/>
  <c r="M10280" i="38"/>
  <c r="O10279" i="38"/>
  <c r="P10279" i="38"/>
  <c r="N10279" i="38"/>
  <c r="Q10280" i="38"/>
  <c r="R10280" i="38"/>
  <c r="T10280" i="38"/>
  <c r="S10280" i="38"/>
  <c r="M10281" i="38"/>
  <c r="O10280" i="38"/>
  <c r="P10280" i="38"/>
  <c r="N10280" i="38"/>
  <c r="M10282" i="38"/>
  <c r="T10281" i="38"/>
  <c r="Q10281" i="38"/>
  <c r="R10281" i="38"/>
  <c r="S10281" i="38"/>
  <c r="O10281" i="38"/>
  <c r="P10281" i="38"/>
  <c r="N10281" i="38"/>
  <c r="M10283" i="38"/>
  <c r="R10282" i="38"/>
  <c r="Q10282" i="38"/>
  <c r="S10282" i="38"/>
  <c r="T10282" i="38"/>
  <c r="O10282" i="38"/>
  <c r="P10282" i="38"/>
  <c r="N10282" i="38"/>
  <c r="Q10283" i="38"/>
  <c r="R10283" i="38"/>
  <c r="T10283" i="38"/>
  <c r="M10284" i="38"/>
  <c r="S10283" i="38"/>
  <c r="O10283" i="38"/>
  <c r="P10283" i="38"/>
  <c r="N10283" i="38"/>
  <c r="M10285" i="38"/>
  <c r="S10284" i="38"/>
  <c r="R10284" i="38"/>
  <c r="Q10284" i="38"/>
  <c r="T10284" i="38"/>
  <c r="O10284" i="38"/>
  <c r="N10284" i="38"/>
  <c r="P10284" i="38"/>
  <c r="S10285" i="38"/>
  <c r="M10286" i="38"/>
  <c r="Q10285" i="38"/>
  <c r="R10285" i="38"/>
  <c r="T10285" i="38"/>
  <c r="O10285" i="38"/>
  <c r="P10285" i="38"/>
  <c r="N10285" i="38"/>
  <c r="N10286" i="38"/>
  <c r="S10286" i="38"/>
  <c r="R10286" i="38"/>
  <c r="M10287" i="38"/>
  <c r="T10286" i="38"/>
  <c r="Q10286" i="38"/>
  <c r="O10286" i="38"/>
  <c r="P10286" i="38"/>
  <c r="Q10287" i="38"/>
  <c r="M10288" i="38"/>
  <c r="S10287" i="38"/>
  <c r="R10287" i="38"/>
  <c r="T10287" i="38"/>
  <c r="O10287" i="38"/>
  <c r="N10287" i="38"/>
  <c r="P10287" i="38"/>
  <c r="R10288" i="38"/>
  <c r="T10288" i="38"/>
  <c r="S10288" i="38"/>
  <c r="M10289" i="38"/>
  <c r="Q10288" i="38"/>
  <c r="O10288" i="38"/>
  <c r="N10288" i="38"/>
  <c r="P10288" i="38"/>
  <c r="T10289" i="38"/>
  <c r="Q10289" i="38"/>
  <c r="M10290" i="38"/>
  <c r="S10289" i="38"/>
  <c r="R10289" i="38"/>
  <c r="O10289" i="38"/>
  <c r="N10289" i="38"/>
  <c r="P10289" i="38"/>
  <c r="M10291" i="38"/>
  <c r="R10290" i="38"/>
  <c r="T10290" i="38"/>
  <c r="S10290" i="38"/>
  <c r="Q10290" i="38"/>
  <c r="O10290" i="38"/>
  <c r="N10290" i="38"/>
  <c r="P10290" i="38"/>
  <c r="R10291" i="38"/>
  <c r="Q10291" i="38"/>
  <c r="T10291" i="38"/>
  <c r="M10292" i="38"/>
  <c r="S10291" i="38"/>
  <c r="O10291" i="38"/>
  <c r="N10291" i="38"/>
  <c r="P10291" i="38"/>
  <c r="M10293" i="38"/>
  <c r="R10292" i="38"/>
  <c r="T10292" i="38"/>
  <c r="S10292" i="38"/>
  <c r="Q10292" i="38"/>
  <c r="O10292" i="38"/>
  <c r="N10292" i="38"/>
  <c r="P10292" i="38"/>
  <c r="M10294" i="38"/>
  <c r="R10293" i="38"/>
  <c r="T10293" i="38"/>
  <c r="S10293" i="38"/>
  <c r="Q10293" i="38"/>
  <c r="O10293" i="38"/>
  <c r="N10293" i="38"/>
  <c r="P10293" i="38"/>
  <c r="M10295" i="38"/>
  <c r="S10294" i="38"/>
  <c r="R10294" i="38"/>
  <c r="Q10294" i="38"/>
  <c r="T10294" i="38"/>
  <c r="O10294" i="38"/>
  <c r="P10294" i="38"/>
  <c r="N10294" i="38"/>
  <c r="T10295" i="38"/>
  <c r="R10295" i="38"/>
  <c r="M10296" i="38"/>
  <c r="Q10295" i="38"/>
  <c r="S10295" i="38"/>
  <c r="O10295" i="38"/>
  <c r="P10295" i="38"/>
  <c r="N10295" i="38"/>
  <c r="S10296" i="38"/>
  <c r="R10296" i="38"/>
  <c r="Q10296" i="38"/>
  <c r="M10297" i="38"/>
  <c r="T10296" i="38"/>
  <c r="O10296" i="38"/>
  <c r="P10296" i="38"/>
  <c r="N10296" i="38"/>
  <c r="M10298" i="38"/>
  <c r="R10297" i="38"/>
  <c r="T10297" i="38"/>
  <c r="S10297" i="38"/>
  <c r="Q10297" i="38"/>
  <c r="O10297" i="38"/>
  <c r="N10297" i="38"/>
  <c r="P10297" i="38"/>
  <c r="R10298" i="38"/>
  <c r="T10298" i="38"/>
  <c r="S10298" i="38"/>
  <c r="M10299" i="38"/>
  <c r="Q10298" i="38"/>
  <c r="O10298" i="38"/>
  <c r="N10298" i="38"/>
  <c r="P10298" i="38"/>
  <c r="Q10299" i="38"/>
  <c r="M10300" i="38"/>
  <c r="R10299" i="38"/>
  <c r="T10299" i="38"/>
  <c r="S10299" i="38"/>
  <c r="O10299" i="38"/>
  <c r="N10299" i="38"/>
  <c r="P10299" i="38"/>
  <c r="Q10300" i="38"/>
  <c r="M10301" i="38"/>
  <c r="S10300" i="38"/>
  <c r="R10300" i="38"/>
  <c r="T10300" i="38"/>
  <c r="O10300" i="38"/>
  <c r="N10300" i="38"/>
  <c r="P10300" i="38"/>
  <c r="R10301" i="38"/>
  <c r="S10301" i="38"/>
  <c r="Q10301" i="38"/>
  <c r="T10301" i="38"/>
  <c r="M10302" i="38"/>
  <c r="O10301" i="38"/>
  <c r="P10301" i="38"/>
  <c r="N10301" i="38"/>
  <c r="M10303" i="38"/>
  <c r="S10302" i="38"/>
  <c r="R10302" i="38"/>
  <c r="Q10302" i="38"/>
  <c r="T10302" i="38"/>
  <c r="O10302" i="38"/>
  <c r="P10302" i="38"/>
  <c r="N10302" i="38"/>
  <c r="Q10303" i="38"/>
  <c r="S10303" i="38"/>
  <c r="R10303" i="38"/>
  <c r="T10303" i="38"/>
  <c r="M10304" i="38"/>
  <c r="O10303" i="38"/>
  <c r="P10303" i="38"/>
  <c r="N10303" i="38"/>
  <c r="S10304" i="38"/>
  <c r="R10304" i="38"/>
  <c r="T10304" i="38"/>
  <c r="M10305" i="38"/>
  <c r="Q10304" i="38"/>
  <c r="O10304" i="38"/>
  <c r="P10304" i="38"/>
  <c r="N10304" i="38"/>
  <c r="Q10305" i="38"/>
  <c r="T10305" i="38"/>
  <c r="S10305" i="38"/>
  <c r="M10306" i="38"/>
  <c r="R10305" i="38"/>
  <c r="O10305" i="38"/>
  <c r="P10305" i="38"/>
  <c r="N10305" i="38"/>
  <c r="N10306" i="38"/>
  <c r="Q10306" i="38"/>
  <c r="R10306" i="38"/>
  <c r="S10306" i="38"/>
  <c r="T10306" i="38"/>
  <c r="M10307" i="38"/>
  <c r="O10306" i="38"/>
  <c r="P10306" i="38"/>
  <c r="S10307" i="38"/>
  <c r="R10307" i="38"/>
  <c r="T10307" i="38"/>
  <c r="Q10307" i="38"/>
  <c r="M10308" i="38"/>
  <c r="O10307" i="38"/>
  <c r="P10307" i="38"/>
  <c r="N10307" i="38"/>
  <c r="N10308" i="38"/>
  <c r="M10309" i="38"/>
  <c r="T10308" i="38"/>
  <c r="R10308" i="38"/>
  <c r="S10308" i="38"/>
  <c r="Q10308" i="38"/>
  <c r="O10308" i="38"/>
  <c r="P10308" i="38"/>
  <c r="M10310" i="38"/>
  <c r="R10309" i="38"/>
  <c r="S10309" i="38"/>
  <c r="T10309" i="38"/>
  <c r="Q10309" i="38"/>
  <c r="O10309" i="38"/>
  <c r="P10309" i="38"/>
  <c r="N10309" i="38"/>
  <c r="N10310" i="38"/>
  <c r="T10310" i="38"/>
  <c r="Q10310" i="38"/>
  <c r="S10310" i="38"/>
  <c r="M10311" i="38"/>
  <c r="R10310" i="38"/>
  <c r="O10310" i="38"/>
  <c r="P10310" i="38"/>
  <c r="M10312" i="38"/>
  <c r="S10311" i="38"/>
  <c r="T10311" i="38"/>
  <c r="R10311" i="38"/>
  <c r="Q10311" i="38"/>
  <c r="O10311" i="38"/>
  <c r="P10311" i="38"/>
  <c r="N10311" i="38"/>
  <c r="N10312" i="38"/>
  <c r="M10313" i="38"/>
  <c r="R10312" i="38"/>
  <c r="Q10312" i="38"/>
  <c r="S10312" i="38"/>
  <c r="T10312" i="38"/>
  <c r="O10312" i="38"/>
  <c r="P10312" i="38"/>
  <c r="T10313" i="38"/>
  <c r="R10313" i="38"/>
  <c r="S10313" i="38"/>
  <c r="M10314" i="38"/>
  <c r="Q10313" i="38"/>
  <c r="O10313" i="38"/>
  <c r="P10313" i="38"/>
  <c r="N10313" i="38"/>
  <c r="Q10314" i="38"/>
  <c r="R10314" i="38"/>
  <c r="S10314" i="38"/>
  <c r="T10314" i="38"/>
  <c r="M10315" i="38"/>
  <c r="O10314" i="38"/>
  <c r="P10314" i="38"/>
  <c r="N10314" i="38"/>
  <c r="M10316" i="38"/>
  <c r="Q10315" i="38"/>
  <c r="T10315" i="38"/>
  <c r="R10315" i="38"/>
  <c r="S10315" i="38"/>
  <c r="O10315" i="38"/>
  <c r="P10315" i="38"/>
  <c r="N10315" i="38"/>
  <c r="S10316" i="38"/>
  <c r="R10316" i="38"/>
  <c r="Q10316" i="38"/>
  <c r="T10316" i="38"/>
  <c r="M10317" i="38"/>
  <c r="O10316" i="38"/>
  <c r="P10316" i="38"/>
  <c r="N10316" i="38"/>
  <c r="N10317" i="38"/>
  <c r="S10317" i="38"/>
  <c r="T10317" i="38"/>
  <c r="Q10317" i="38"/>
  <c r="R10317" i="38"/>
  <c r="M10318" i="38"/>
  <c r="O10317" i="38"/>
  <c r="P10317" i="38"/>
  <c r="Q10318" i="38"/>
  <c r="R10318" i="38"/>
  <c r="T10318" i="38"/>
  <c r="M10319" i="38"/>
  <c r="S10318" i="38"/>
  <c r="O10318" i="38"/>
  <c r="P10318" i="38"/>
  <c r="N10318" i="38"/>
  <c r="N10319" i="38"/>
  <c r="S10319" i="38"/>
  <c r="Q10319" i="38"/>
  <c r="M10320" i="38"/>
  <c r="R10319" i="38"/>
  <c r="T10319" i="38"/>
  <c r="O10319" i="38"/>
  <c r="P10319" i="38"/>
  <c r="M10321" i="38"/>
  <c r="R10320" i="38"/>
  <c r="Q10320" i="38"/>
  <c r="T10320" i="38"/>
  <c r="S10320" i="38"/>
  <c r="O10320" i="38"/>
  <c r="P10320" i="38"/>
  <c r="N10320" i="38"/>
  <c r="M10322" i="38"/>
  <c r="Q10321" i="38"/>
  <c r="R10321" i="38"/>
  <c r="T10321" i="38"/>
  <c r="S10321" i="38"/>
  <c r="O10321" i="38"/>
  <c r="P10321" i="38"/>
  <c r="N10321" i="38"/>
  <c r="M10323" i="38"/>
  <c r="S10322" i="38"/>
  <c r="R10322" i="38"/>
  <c r="T10322" i="38"/>
  <c r="Q10322" i="38"/>
  <c r="O10322" i="38"/>
  <c r="P10322" i="38"/>
  <c r="N10322" i="38"/>
  <c r="R10323" i="38"/>
  <c r="Q10323" i="38"/>
  <c r="M10324" i="38"/>
  <c r="T10323" i="38"/>
  <c r="S10323" i="38"/>
  <c r="O10323" i="38"/>
  <c r="P10323" i="38"/>
  <c r="N10323" i="38"/>
  <c r="T10324" i="38"/>
  <c r="S10324" i="38"/>
  <c r="R10324" i="38"/>
  <c r="M10325" i="38"/>
  <c r="Q10324" i="38"/>
  <c r="O10324" i="38"/>
  <c r="P10324" i="38"/>
  <c r="N10324" i="38"/>
  <c r="Q10325" i="38"/>
  <c r="T10325" i="38"/>
  <c r="R10325" i="38"/>
  <c r="S10325" i="38"/>
  <c r="M10326" i="38"/>
  <c r="O10325" i="38"/>
  <c r="P10325" i="38"/>
  <c r="N10325" i="38"/>
  <c r="Q10326" i="38"/>
  <c r="R10326" i="38"/>
  <c r="T10326" i="38"/>
  <c r="S10326" i="38"/>
  <c r="M10327" i="38"/>
  <c r="O10326" i="38"/>
  <c r="P10326" i="38"/>
  <c r="N10326" i="38"/>
  <c r="M10328" i="38"/>
  <c r="Q10327" i="38"/>
  <c r="R10327" i="38"/>
  <c r="T10327" i="38"/>
  <c r="S10327" i="38"/>
  <c r="O10327" i="38"/>
  <c r="P10327" i="38"/>
  <c r="N10327" i="38"/>
  <c r="Q10328" i="38"/>
  <c r="M10329" i="38"/>
  <c r="R10328" i="38"/>
  <c r="T10328" i="38"/>
  <c r="S10328" i="38"/>
  <c r="O10328" i="38"/>
  <c r="P10328" i="38"/>
  <c r="N10328" i="38"/>
  <c r="M10330" i="38"/>
  <c r="Q10329" i="38"/>
  <c r="R10329" i="38"/>
  <c r="S10329" i="38"/>
  <c r="T10329" i="38"/>
  <c r="O10329" i="38"/>
  <c r="P10329" i="38"/>
  <c r="N10329" i="38"/>
  <c r="Q10330" i="38"/>
  <c r="T10330" i="38"/>
  <c r="M10331" i="38"/>
  <c r="S10330" i="38"/>
  <c r="R10330" i="38"/>
  <c r="O10330" i="38"/>
  <c r="P10330" i="38"/>
  <c r="N10330" i="38"/>
  <c r="S10331" i="38"/>
  <c r="Q10331" i="38"/>
  <c r="R10331" i="38"/>
  <c r="M10332" i="38"/>
  <c r="T10331" i="38"/>
  <c r="O10331" i="38"/>
  <c r="P10331" i="38"/>
  <c r="N10331" i="38"/>
  <c r="R10332" i="38"/>
  <c r="S10332" i="38"/>
  <c r="Q10332" i="38"/>
  <c r="T10332" i="38"/>
  <c r="M10333" i="38"/>
  <c r="O10332" i="38"/>
  <c r="P10332" i="38"/>
  <c r="N10332" i="38"/>
  <c r="R10333" i="38"/>
  <c r="M10334" i="38"/>
  <c r="Q10333" i="38"/>
  <c r="S10333" i="38"/>
  <c r="T10333" i="38"/>
  <c r="O10333" i="38"/>
  <c r="P10333" i="38"/>
  <c r="N10333" i="38"/>
  <c r="R10334" i="38"/>
  <c r="Q10334" i="38"/>
  <c r="T10334" i="38"/>
  <c r="S10334" i="38"/>
  <c r="M10335" i="38"/>
  <c r="O10334" i="38"/>
  <c r="P10334" i="38"/>
  <c r="N10334" i="38"/>
  <c r="T10335" i="38"/>
  <c r="M10336" i="38"/>
  <c r="Q10335" i="38"/>
  <c r="S10335" i="38"/>
  <c r="R10335" i="38"/>
  <c r="O10335" i="38"/>
  <c r="P10335" i="38"/>
  <c r="N10335" i="38"/>
  <c r="Q10336" i="38"/>
  <c r="T10336" i="38"/>
  <c r="M10337" i="38"/>
  <c r="S10336" i="38"/>
  <c r="R10336" i="38"/>
  <c r="O10336" i="38"/>
  <c r="P10336" i="38"/>
  <c r="N10336" i="38"/>
  <c r="Q10337" i="38"/>
  <c r="M10338" i="38"/>
  <c r="R10337" i="38"/>
  <c r="S10337" i="38"/>
  <c r="T10337" i="38"/>
  <c r="O10337" i="38"/>
  <c r="P10337" i="38"/>
  <c r="N10337" i="38"/>
  <c r="N10338" i="38"/>
  <c r="S10338" i="38"/>
  <c r="M10339" i="38"/>
  <c r="Q10338" i="38"/>
  <c r="R10338" i="38"/>
  <c r="T10338" i="38"/>
  <c r="O10338" i="38"/>
  <c r="P10338" i="38"/>
  <c r="R10339" i="38"/>
  <c r="T10339" i="38"/>
  <c r="Q10339" i="38"/>
  <c r="S10339" i="38"/>
  <c r="M10340" i="38"/>
  <c r="O10339" i="38"/>
  <c r="P10339" i="38"/>
  <c r="N10339" i="38"/>
  <c r="S10340" i="38"/>
  <c r="R10340" i="38"/>
  <c r="Q10340" i="38"/>
  <c r="T10340" i="38"/>
  <c r="M10341" i="38"/>
  <c r="O10340" i="38"/>
  <c r="P10340" i="38"/>
  <c r="N10340" i="38"/>
  <c r="S10341" i="38"/>
  <c r="Q10341" i="38"/>
  <c r="R10341" i="38"/>
  <c r="M10342" i="38"/>
  <c r="T10341" i="38"/>
  <c r="O10341" i="38"/>
  <c r="P10341" i="38"/>
  <c r="N10341" i="38"/>
  <c r="Q10342" i="38"/>
  <c r="S10342" i="38"/>
  <c r="M10343" i="38"/>
  <c r="R10342" i="38"/>
  <c r="T10342" i="38"/>
  <c r="O10342" i="38"/>
  <c r="P10342" i="38"/>
  <c r="N10342" i="38"/>
  <c r="T10343" i="38"/>
  <c r="Q10343" i="38"/>
  <c r="S10343" i="38"/>
  <c r="R10343" i="38"/>
  <c r="M10344" i="38"/>
  <c r="O10343" i="38"/>
  <c r="P10343" i="38"/>
  <c r="N10343" i="38"/>
  <c r="Q10344" i="38"/>
  <c r="R10344" i="38"/>
  <c r="S10344" i="38"/>
  <c r="T10344" i="38"/>
  <c r="M10345" i="38"/>
  <c r="O10344" i="38"/>
  <c r="P10344" i="38"/>
  <c r="N10344" i="38"/>
  <c r="N10345" i="38"/>
  <c r="M10346" i="38"/>
  <c r="Q10345" i="38"/>
  <c r="T10345" i="38"/>
  <c r="R10345" i="38"/>
  <c r="S10345" i="38"/>
  <c r="O10345" i="38"/>
  <c r="P10345" i="38"/>
  <c r="R10346" i="38"/>
  <c r="Q10346" i="38"/>
  <c r="T10346" i="38"/>
  <c r="M10347" i="38"/>
  <c r="S10346" i="38"/>
  <c r="O10346" i="38"/>
  <c r="P10346" i="38"/>
  <c r="N10346" i="38"/>
  <c r="N10347" i="38"/>
  <c r="S10347" i="38"/>
  <c r="M10348" i="38"/>
  <c r="R10347" i="38"/>
  <c r="T10347" i="38"/>
  <c r="Q10347" i="38"/>
  <c r="O10347" i="38"/>
  <c r="P10347" i="38"/>
  <c r="R10348" i="38"/>
  <c r="T10348" i="38"/>
  <c r="Q10348" i="38"/>
  <c r="S10348" i="38"/>
  <c r="M10349" i="38"/>
  <c r="O10348" i="38"/>
  <c r="P10348" i="38"/>
  <c r="N10348" i="38"/>
  <c r="Q10349" i="38"/>
  <c r="R10349" i="38"/>
  <c r="T10349" i="38"/>
  <c r="M10350" i="38"/>
  <c r="S10349" i="38"/>
  <c r="O10349" i="38"/>
  <c r="N10349" i="38"/>
  <c r="N10350" i="38"/>
  <c r="P10349" i="38"/>
  <c r="Q10350" i="38"/>
  <c r="S10350" i="38"/>
  <c r="R10350" i="38"/>
  <c r="T10350" i="38"/>
  <c r="M10351" i="38"/>
  <c r="O10350" i="38"/>
  <c r="P10350" i="38"/>
  <c r="T10351" i="38"/>
  <c r="S10351" i="38"/>
  <c r="M10352" i="38"/>
  <c r="R10351" i="38"/>
  <c r="Q10351" i="38"/>
  <c r="O10351" i="38"/>
  <c r="P10351" i="38"/>
  <c r="N10351" i="38"/>
  <c r="N10352" i="38"/>
  <c r="R10352" i="38"/>
  <c r="M10353" i="38"/>
  <c r="T10352" i="38"/>
  <c r="Q10352" i="38"/>
  <c r="S10352" i="38"/>
  <c r="O10352" i="38"/>
  <c r="P10352" i="38"/>
  <c r="M10354" i="38"/>
  <c r="S10353" i="38"/>
  <c r="Q10353" i="38"/>
  <c r="T10353" i="38"/>
  <c r="R10353" i="38"/>
  <c r="O10353" i="38"/>
  <c r="P10353" i="38"/>
  <c r="N10353" i="38"/>
  <c r="R10354" i="38"/>
  <c r="S10354" i="38"/>
  <c r="M10355" i="38"/>
  <c r="Q10354" i="38"/>
  <c r="T10354" i="38"/>
  <c r="O10354" i="38"/>
  <c r="P10354" i="38"/>
  <c r="N10354" i="38"/>
  <c r="N10355" i="38"/>
  <c r="R10355" i="38"/>
  <c r="M10356" i="38"/>
  <c r="S10355" i="38"/>
  <c r="T10355" i="38"/>
  <c r="Q10355" i="38"/>
  <c r="O10355" i="38"/>
  <c r="P10355" i="38"/>
  <c r="T10356" i="38"/>
  <c r="M10357" i="38"/>
  <c r="Q10356" i="38"/>
  <c r="R10356" i="38"/>
  <c r="S10356" i="38"/>
  <c r="O10356" i="38"/>
  <c r="P10356" i="38"/>
  <c r="N10356" i="38"/>
  <c r="N10357" i="38"/>
  <c r="S10357" i="38"/>
  <c r="R10357" i="38"/>
  <c r="T10357" i="38"/>
  <c r="M10358" i="38"/>
  <c r="Q10357" i="38"/>
  <c r="O10357" i="38"/>
  <c r="P10357" i="38"/>
  <c r="M10359" i="38"/>
  <c r="Q10358" i="38"/>
  <c r="T10358" i="38"/>
  <c r="R10358" i="38"/>
  <c r="S10358" i="38"/>
  <c r="O10358" i="38"/>
  <c r="P10358" i="38"/>
  <c r="N10358" i="38"/>
  <c r="M10360" i="38"/>
  <c r="Q10359" i="38"/>
  <c r="R10359" i="38"/>
  <c r="T10359" i="38"/>
  <c r="S10359" i="38"/>
  <c r="O10359" i="38"/>
  <c r="P10359" i="38"/>
  <c r="N10359" i="38"/>
  <c r="M10361" i="38"/>
  <c r="R10360" i="38"/>
  <c r="S10360" i="38"/>
  <c r="Q10360" i="38"/>
  <c r="T10360" i="38"/>
  <c r="O10360" i="38"/>
  <c r="P10360" i="38"/>
  <c r="N10360" i="38"/>
  <c r="S10361" i="38"/>
  <c r="T10361" i="38"/>
  <c r="Q10361" i="38"/>
  <c r="M10362" i="38"/>
  <c r="R10361" i="38"/>
  <c r="O10361" i="38"/>
  <c r="P10361" i="38"/>
  <c r="N10361" i="38"/>
  <c r="T10362" i="38"/>
  <c r="S10362" i="38"/>
  <c r="R10362" i="38"/>
  <c r="Q10362" i="38"/>
  <c r="M10363" i="38"/>
  <c r="O10362" i="38"/>
  <c r="P10362" i="38"/>
  <c r="N10362" i="38"/>
  <c r="T10363" i="38"/>
  <c r="Q10363" i="38"/>
  <c r="M10364" i="38"/>
  <c r="R10363" i="38"/>
  <c r="S10363" i="38"/>
  <c r="O10363" i="38"/>
  <c r="P10363" i="38"/>
  <c r="N10363" i="38"/>
  <c r="Q10364" i="38"/>
  <c r="M10365" i="38"/>
  <c r="T10364" i="38"/>
  <c r="S10364" i="38"/>
  <c r="R10364" i="38"/>
  <c r="O10364" i="38"/>
  <c r="P10364" i="38"/>
  <c r="N10364" i="38"/>
  <c r="N10365" i="38"/>
  <c r="R10365" i="38"/>
  <c r="T10365" i="38"/>
  <c r="M10366" i="38"/>
  <c r="Q10365" i="38"/>
  <c r="S10365" i="38"/>
  <c r="O10365" i="38"/>
  <c r="P10365" i="38"/>
  <c r="Q10366" i="38"/>
  <c r="R10366" i="38"/>
  <c r="T10366" i="38"/>
  <c r="S10366" i="38"/>
  <c r="M10367" i="38"/>
  <c r="O10366" i="38"/>
  <c r="P10366" i="38"/>
  <c r="N10366" i="38"/>
  <c r="T10367" i="38"/>
  <c r="S10367" i="38"/>
  <c r="Q10367" i="38"/>
  <c r="M10368" i="38"/>
  <c r="R10367" i="38"/>
  <c r="O10367" i="38"/>
  <c r="P10367" i="38"/>
  <c r="N10367" i="38"/>
  <c r="Q10368" i="38"/>
  <c r="R10368" i="38"/>
  <c r="T10368" i="38"/>
  <c r="S10368" i="38"/>
  <c r="M10369" i="38"/>
  <c r="O10368" i="38"/>
  <c r="P10368" i="38"/>
  <c r="N10368" i="38"/>
  <c r="N10369" i="38"/>
  <c r="T10369" i="38"/>
  <c r="Q10369" i="38"/>
  <c r="R10369" i="38"/>
  <c r="S10369" i="38"/>
  <c r="M10370" i="38"/>
  <c r="O10369" i="38"/>
  <c r="P10369" i="38"/>
  <c r="S10370" i="38"/>
  <c r="M10371" i="38"/>
  <c r="Q10370" i="38"/>
  <c r="R10370" i="38"/>
  <c r="T10370" i="38"/>
  <c r="O10370" i="38"/>
  <c r="P10370" i="38"/>
  <c r="N10370" i="38"/>
  <c r="N10371" i="38"/>
  <c r="R10371" i="38"/>
  <c r="T10371" i="38"/>
  <c r="M10372" i="38"/>
  <c r="S10371" i="38"/>
  <c r="Q10371" i="38"/>
  <c r="O10371" i="38"/>
  <c r="P10371" i="38"/>
  <c r="Q10372" i="38"/>
  <c r="M10373" i="38"/>
  <c r="R10372" i="38"/>
  <c r="T10372" i="38"/>
  <c r="S10372" i="38"/>
  <c r="O10372" i="38"/>
  <c r="P10372" i="38"/>
  <c r="N10372" i="38"/>
  <c r="N10373" i="38"/>
  <c r="Q10373" i="38"/>
  <c r="T10373" i="38"/>
  <c r="R10373" i="38"/>
  <c r="S10373" i="38"/>
  <c r="M10374" i="38"/>
  <c r="O10373" i="38"/>
  <c r="P10373" i="38"/>
  <c r="T10374" i="38"/>
  <c r="M10375" i="38"/>
  <c r="S10374" i="38"/>
  <c r="R10374" i="38"/>
  <c r="Q10374" i="38"/>
  <c r="O10374" i="38"/>
  <c r="P10374" i="38"/>
  <c r="N10374" i="38"/>
  <c r="N10375" i="38"/>
  <c r="R10375" i="38"/>
  <c r="S10375" i="38"/>
  <c r="M10376" i="38"/>
  <c r="Q10375" i="38"/>
  <c r="T10375" i="38"/>
  <c r="O10375" i="38"/>
  <c r="P10375" i="38"/>
  <c r="Q10376" i="38"/>
  <c r="M10377" i="38"/>
  <c r="T10376" i="38"/>
  <c r="R10376" i="38"/>
  <c r="S10376" i="38"/>
  <c r="O10376" i="38"/>
  <c r="P10376" i="38"/>
  <c r="N10376" i="38"/>
  <c r="N10377" i="38"/>
  <c r="T10377" i="38"/>
  <c r="Q10377" i="38"/>
  <c r="S10377" i="38"/>
  <c r="M10378" i="38"/>
  <c r="R10377" i="38"/>
  <c r="O10377" i="38"/>
  <c r="P10377" i="38"/>
  <c r="T10378" i="38"/>
  <c r="M10379" i="38"/>
  <c r="R10378" i="38"/>
  <c r="S10378" i="38"/>
  <c r="Q10378" i="38"/>
  <c r="O10378" i="38"/>
  <c r="P10378" i="38"/>
  <c r="N10378" i="38"/>
  <c r="N10379" i="38"/>
  <c r="S10379" i="38"/>
  <c r="T10379" i="38"/>
  <c r="M10380" i="38"/>
  <c r="Q10379" i="38"/>
  <c r="R10379" i="38"/>
  <c r="O10379" i="38"/>
  <c r="P10379" i="38"/>
  <c r="M10381" i="38"/>
  <c r="S10380" i="38"/>
  <c r="T10380" i="38"/>
  <c r="R10380" i="38"/>
  <c r="Q10380" i="38"/>
  <c r="O10380" i="38"/>
  <c r="P10380" i="38"/>
  <c r="N10380" i="38"/>
  <c r="N10381" i="38"/>
  <c r="T10381" i="38"/>
  <c r="S10381" i="38"/>
  <c r="M10382" i="38"/>
  <c r="Q10381" i="38"/>
  <c r="R10381" i="38"/>
  <c r="O10381" i="38"/>
  <c r="P10381" i="38"/>
  <c r="T10382" i="38"/>
  <c r="S10382" i="38"/>
  <c r="Q10382" i="38"/>
  <c r="M10383" i="38"/>
  <c r="R10382" i="38"/>
  <c r="O10382" i="38"/>
  <c r="P10382" i="38"/>
  <c r="N10382" i="38"/>
  <c r="N10383" i="38"/>
  <c r="M10384" i="38"/>
  <c r="T10383" i="38"/>
  <c r="S10383" i="38"/>
  <c r="R10383" i="38"/>
  <c r="Q10383" i="38"/>
  <c r="O10383" i="38"/>
  <c r="P10383" i="38"/>
  <c r="R10384" i="38"/>
  <c r="T10384" i="38"/>
  <c r="Q10384" i="38"/>
  <c r="S10384" i="38"/>
  <c r="M10385" i="38"/>
  <c r="O10384" i="38"/>
  <c r="P10384" i="38"/>
  <c r="N10384" i="38"/>
  <c r="N10385" i="38"/>
  <c r="M10386" i="38"/>
  <c r="R10385" i="38"/>
  <c r="Q10385" i="38"/>
  <c r="T10385" i="38"/>
  <c r="S10385" i="38"/>
  <c r="O10385" i="38"/>
  <c r="P10385" i="38"/>
  <c r="Q10386" i="38"/>
  <c r="M10387" i="38"/>
  <c r="R10386" i="38"/>
  <c r="T10386" i="38"/>
  <c r="S10386" i="38"/>
  <c r="O10386" i="38"/>
  <c r="P10386" i="38"/>
  <c r="N10386" i="38"/>
  <c r="M10388" i="38"/>
  <c r="Q10387" i="38"/>
  <c r="R10387" i="38"/>
  <c r="T10387" i="38"/>
  <c r="S10387" i="38"/>
  <c r="O10387" i="38"/>
  <c r="P10387" i="38"/>
  <c r="N10387" i="38"/>
  <c r="M10389" i="38"/>
  <c r="Q10388" i="38"/>
  <c r="R10388" i="38"/>
  <c r="T10388" i="38"/>
  <c r="S10388" i="38"/>
  <c r="O10388" i="38"/>
  <c r="P10388" i="38"/>
  <c r="N10388" i="38"/>
  <c r="N10389" i="38"/>
  <c r="R10389" i="38"/>
  <c r="S10389" i="38"/>
  <c r="M10390" i="38"/>
  <c r="T10389" i="38"/>
  <c r="Q10389" i="38"/>
  <c r="O10389" i="38"/>
  <c r="P10389" i="38"/>
  <c r="M10391" i="38"/>
  <c r="S10390" i="38"/>
  <c r="R10390" i="38"/>
  <c r="T10390" i="38"/>
  <c r="Q10390" i="38"/>
  <c r="O10390" i="38"/>
  <c r="P10390" i="38"/>
  <c r="N10390" i="38"/>
  <c r="S10391" i="38"/>
  <c r="Q10391" i="38"/>
  <c r="T10391" i="38"/>
  <c r="M10392" i="38"/>
  <c r="R10391" i="38"/>
  <c r="O10391" i="38"/>
  <c r="N10391" i="38"/>
  <c r="P10391" i="38"/>
  <c r="N10392" i="38"/>
  <c r="S10392" i="38"/>
  <c r="Q10392" i="38"/>
  <c r="M10393" i="38"/>
  <c r="R10392" i="38"/>
  <c r="T10392" i="38"/>
  <c r="O10392" i="38"/>
  <c r="P10392" i="38"/>
  <c r="M10394" i="38"/>
  <c r="T10393" i="38"/>
  <c r="R10393" i="38"/>
  <c r="S10393" i="38"/>
  <c r="Q10393" i="38"/>
  <c r="O10393" i="38"/>
  <c r="N10393" i="38"/>
  <c r="N10394" i="38"/>
  <c r="P10393" i="38"/>
  <c r="Q10394" i="38"/>
  <c r="R10394" i="38"/>
  <c r="S10394" i="38"/>
  <c r="T10394" i="38"/>
  <c r="M10395" i="38"/>
  <c r="O10394" i="38"/>
  <c r="P10394" i="38"/>
  <c r="S10395" i="38"/>
  <c r="M10396" i="38"/>
  <c r="R10395" i="38"/>
  <c r="Q10395" i="38"/>
  <c r="T10395" i="38"/>
  <c r="O10395" i="38"/>
  <c r="N10395" i="38"/>
  <c r="P10395" i="38"/>
  <c r="R10396" i="38"/>
  <c r="Q10396" i="38"/>
  <c r="M10397" i="38"/>
  <c r="T10396" i="38"/>
  <c r="S10396" i="38"/>
  <c r="O10396" i="38"/>
  <c r="N10396" i="38"/>
  <c r="P10396" i="38"/>
  <c r="T10397" i="38"/>
  <c r="S10397" i="38"/>
  <c r="M10398" i="38"/>
  <c r="Q10397" i="38"/>
  <c r="R10397" i="38"/>
  <c r="O10397" i="38"/>
  <c r="P10397" i="38"/>
  <c r="N10397" i="38"/>
  <c r="T10398" i="38"/>
  <c r="R10398" i="38"/>
  <c r="M10399" i="38"/>
  <c r="S10398" i="38"/>
  <c r="Q10398" i="38"/>
  <c r="O10398" i="38"/>
  <c r="P10398" i="38"/>
  <c r="N10398" i="38"/>
  <c r="T10399" i="38"/>
  <c r="R10399" i="38"/>
  <c r="S10399" i="38"/>
  <c r="M10400" i="38"/>
  <c r="Q10399" i="38"/>
  <c r="O10399" i="38"/>
  <c r="P10399" i="38"/>
  <c r="N10399" i="38"/>
  <c r="M10401" i="38"/>
  <c r="S10400" i="38"/>
  <c r="R10400" i="38"/>
  <c r="T10400" i="38"/>
  <c r="Q10400" i="38"/>
  <c r="O10400" i="38"/>
  <c r="P10400" i="38"/>
  <c r="N10400" i="38"/>
  <c r="R10401" i="38"/>
  <c r="T10401" i="38"/>
  <c r="S10401" i="38"/>
  <c r="M10402" i="38"/>
  <c r="Q10401" i="38"/>
  <c r="O10401" i="38"/>
  <c r="P10401" i="38"/>
  <c r="N10401" i="38"/>
  <c r="N10402" i="38"/>
  <c r="S10402" i="38"/>
  <c r="R10402" i="38"/>
  <c r="T10402" i="38"/>
  <c r="M10403" i="38"/>
  <c r="Q10402" i="38"/>
  <c r="O10402" i="38"/>
  <c r="P10402" i="38"/>
  <c r="S10403" i="38"/>
  <c r="Q10403" i="38"/>
  <c r="M10404" i="38"/>
  <c r="T10403" i="38"/>
  <c r="R10403" i="38"/>
  <c r="O10403" i="38"/>
  <c r="P10403" i="38"/>
  <c r="N10403" i="38"/>
  <c r="N10404" i="38"/>
  <c r="T10404" i="38"/>
  <c r="S10404" i="38"/>
  <c r="M10405" i="38"/>
  <c r="N10405" i="38"/>
  <c r="Q10404" i="38"/>
  <c r="R10404" i="38"/>
  <c r="O10404" i="38"/>
  <c r="P10404" i="38"/>
  <c r="T10405" i="38"/>
  <c r="Q10405" i="38"/>
  <c r="S10405" i="38"/>
  <c r="R10405" i="38"/>
  <c r="M10406" i="38"/>
  <c r="O10405" i="38"/>
  <c r="P10405" i="38"/>
  <c r="S10406" i="38"/>
  <c r="T10406" i="38"/>
  <c r="M10407" i="38"/>
  <c r="Q10406" i="38"/>
  <c r="R10406" i="38"/>
  <c r="O10406" i="38"/>
  <c r="P10406" i="38"/>
  <c r="N10406" i="38"/>
  <c r="M10408" i="38"/>
  <c r="Q10407" i="38"/>
  <c r="R10407" i="38"/>
  <c r="T10407" i="38"/>
  <c r="S10407" i="38"/>
  <c r="O10407" i="38"/>
  <c r="P10407" i="38"/>
  <c r="N10407" i="38"/>
  <c r="M10409" i="38"/>
  <c r="R10408" i="38"/>
  <c r="T10408" i="38"/>
  <c r="S10408" i="38"/>
  <c r="Q10408" i="38"/>
  <c r="O10408" i="38"/>
  <c r="P10408" i="38"/>
  <c r="N10408" i="38"/>
  <c r="T10409" i="38"/>
  <c r="M10410" i="38"/>
  <c r="S10409" i="38"/>
  <c r="Q10409" i="38"/>
  <c r="R10409" i="38"/>
  <c r="O10409" i="38"/>
  <c r="P10409" i="38"/>
  <c r="N10409" i="38"/>
  <c r="Q10410" i="38"/>
  <c r="R10410" i="38"/>
  <c r="T10410" i="38"/>
  <c r="S10410" i="38"/>
  <c r="M10411" i="38"/>
  <c r="O10410" i="38"/>
  <c r="P10410" i="38"/>
  <c r="N10410" i="38"/>
  <c r="R10411" i="38"/>
  <c r="M10412" i="38"/>
  <c r="T10411" i="38"/>
  <c r="S10411" i="38"/>
  <c r="Q10411" i="38"/>
  <c r="O10411" i="38"/>
  <c r="P10411" i="38"/>
  <c r="N10411" i="38"/>
  <c r="T10412" i="38"/>
  <c r="S10412" i="38"/>
  <c r="M10413" i="38"/>
  <c r="Q10412" i="38"/>
  <c r="R10412" i="38"/>
  <c r="O10412" i="38"/>
  <c r="N10412" i="38"/>
  <c r="P10412" i="38"/>
  <c r="S10413" i="38"/>
  <c r="M10414" i="38"/>
  <c r="T10413" i="38"/>
  <c r="Q10413" i="38"/>
  <c r="R10413" i="38"/>
  <c r="O10413" i="38"/>
  <c r="P10413" i="38"/>
  <c r="N10413" i="38"/>
  <c r="T10414" i="38"/>
  <c r="S10414" i="38"/>
  <c r="M10415" i="38"/>
  <c r="R10414" i="38"/>
  <c r="Q10414" i="38"/>
  <c r="O10414" i="38"/>
  <c r="P10414" i="38"/>
  <c r="N10414" i="38"/>
  <c r="R10415" i="38"/>
  <c r="Q10415" i="38"/>
  <c r="T10415" i="38"/>
  <c r="S10415" i="38"/>
  <c r="M10416" i="38"/>
  <c r="O10415" i="38"/>
  <c r="P10415" i="38"/>
  <c r="N10415" i="38"/>
  <c r="R10416" i="38"/>
  <c r="Q10416" i="38"/>
  <c r="T10416" i="38"/>
  <c r="M10417" i="38"/>
  <c r="S10416" i="38"/>
  <c r="O10416" i="38"/>
  <c r="N10416" i="38"/>
  <c r="P10416" i="38"/>
  <c r="M10418" i="38"/>
  <c r="Q10417" i="38"/>
  <c r="R10417" i="38"/>
  <c r="T10417" i="38"/>
  <c r="S10417" i="38"/>
  <c r="O10417" i="38"/>
  <c r="P10417" i="38"/>
  <c r="N10417" i="38"/>
  <c r="T10418" i="38"/>
  <c r="R10418" i="38"/>
  <c r="S10418" i="38"/>
  <c r="M10419" i="38"/>
  <c r="Q10418" i="38"/>
  <c r="O10418" i="38"/>
  <c r="P10418" i="38"/>
  <c r="N10418" i="38"/>
  <c r="T10419" i="38"/>
  <c r="M10420" i="38"/>
  <c r="S10419" i="38"/>
  <c r="R10419" i="38"/>
  <c r="Q10419" i="38"/>
  <c r="O10419" i="38"/>
  <c r="P10419" i="38"/>
  <c r="N10419" i="38"/>
  <c r="M10421" i="38"/>
  <c r="Q10420" i="38"/>
  <c r="T10420" i="38"/>
  <c r="S10420" i="38"/>
  <c r="R10420" i="38"/>
  <c r="O10420" i="38"/>
  <c r="P10420" i="38"/>
  <c r="N10420" i="38"/>
  <c r="T10421" i="38"/>
  <c r="M10422" i="38"/>
  <c r="S10421" i="38"/>
  <c r="Q10421" i="38"/>
  <c r="R10421" i="38"/>
  <c r="O10421" i="38"/>
  <c r="P10421" i="38"/>
  <c r="N10421" i="38"/>
  <c r="Q10422" i="38"/>
  <c r="S10422" i="38"/>
  <c r="R10422" i="38"/>
  <c r="T10422" i="38"/>
  <c r="M10423" i="38"/>
  <c r="O10422" i="38"/>
  <c r="P10422" i="38"/>
  <c r="N10422" i="38"/>
  <c r="M10424" i="38"/>
  <c r="Q10423" i="38"/>
  <c r="R10423" i="38"/>
  <c r="T10423" i="38"/>
  <c r="S10423" i="38"/>
  <c r="O10423" i="38"/>
  <c r="N10423" i="38"/>
  <c r="P10423" i="38"/>
  <c r="S10424" i="38"/>
  <c r="R10424" i="38"/>
  <c r="M10425" i="38"/>
  <c r="Q10424" i="38"/>
  <c r="T10424" i="38"/>
  <c r="O10424" i="38"/>
  <c r="P10424" i="38"/>
  <c r="N10424" i="38"/>
  <c r="T10425" i="38"/>
  <c r="M10426" i="38"/>
  <c r="R10425" i="38"/>
  <c r="S10425" i="38"/>
  <c r="Q10425" i="38"/>
  <c r="O10425" i="38"/>
  <c r="P10425" i="38"/>
  <c r="N10425" i="38"/>
  <c r="N10426" i="38"/>
  <c r="S10426" i="38"/>
  <c r="T10426" i="38"/>
  <c r="M10427" i="38"/>
  <c r="R10426" i="38"/>
  <c r="Q10426" i="38"/>
  <c r="O10426" i="38"/>
  <c r="P10426" i="38"/>
  <c r="S10427" i="38"/>
  <c r="M10428" i="38"/>
  <c r="T10427" i="38"/>
  <c r="Q10427" i="38"/>
  <c r="R10427" i="38"/>
  <c r="O10427" i="38"/>
  <c r="P10427" i="38"/>
  <c r="N10427" i="38"/>
  <c r="N10428" i="38"/>
  <c r="R10428" i="38"/>
  <c r="S10428" i="38"/>
  <c r="T10428" i="38"/>
  <c r="Q10428" i="38"/>
  <c r="M10429" i="38"/>
  <c r="O10428" i="38"/>
  <c r="P10428" i="38"/>
  <c r="S10429" i="38"/>
  <c r="T10429" i="38"/>
  <c r="M10430" i="38"/>
  <c r="Q10429" i="38"/>
  <c r="R10429" i="38"/>
  <c r="O10429" i="38"/>
  <c r="P10429" i="38"/>
  <c r="N10429" i="38"/>
  <c r="N10430" i="38"/>
  <c r="R10430" i="38"/>
  <c r="M10431" i="38"/>
  <c r="T10430" i="38"/>
  <c r="S10430" i="38"/>
  <c r="Q10430" i="38"/>
  <c r="O10430" i="38"/>
  <c r="P10430" i="38"/>
  <c r="Q10431" i="38"/>
  <c r="S10431" i="38"/>
  <c r="M10432" i="38"/>
  <c r="R10431" i="38"/>
  <c r="T10431" i="38"/>
  <c r="O10431" i="38"/>
  <c r="P10431" i="38"/>
  <c r="N10431" i="38"/>
  <c r="N10432" i="38"/>
  <c r="M10433" i="38"/>
  <c r="R10432" i="38"/>
  <c r="Q10432" i="38"/>
  <c r="T10432" i="38"/>
  <c r="S10432" i="38"/>
  <c r="O10432" i="38"/>
  <c r="P10432" i="38"/>
  <c r="N10433" i="38"/>
  <c r="M10434" i="38"/>
  <c r="R10433" i="38"/>
  <c r="S10433" i="38"/>
  <c r="Q10433" i="38"/>
  <c r="T10433" i="38"/>
  <c r="O10433" i="38"/>
  <c r="P10433" i="38"/>
  <c r="R10434" i="38"/>
  <c r="M10435" i="38"/>
  <c r="S10434" i="38"/>
  <c r="Q10434" i="38"/>
  <c r="T10434" i="38"/>
  <c r="O10434" i="38"/>
  <c r="P10434" i="38"/>
  <c r="N10434" i="38"/>
  <c r="N10435" i="38"/>
  <c r="T10435" i="38"/>
  <c r="Q10435" i="38"/>
  <c r="R10435" i="38"/>
  <c r="M10436" i="38"/>
  <c r="S10435" i="38"/>
  <c r="O10435" i="38"/>
  <c r="P10435" i="38"/>
  <c r="R10436" i="38"/>
  <c r="Q10436" i="38"/>
  <c r="S10436" i="38"/>
  <c r="M10437" i="38"/>
  <c r="T10436" i="38"/>
  <c r="O10436" i="38"/>
  <c r="P10436" i="38"/>
  <c r="N10436" i="38"/>
  <c r="S10437" i="38"/>
  <c r="Q10437" i="38"/>
  <c r="R10437" i="38"/>
  <c r="M10438" i="38"/>
  <c r="T10437" i="38"/>
  <c r="O10437" i="38"/>
  <c r="P10437" i="38"/>
  <c r="N10437" i="38"/>
  <c r="S10438" i="38"/>
  <c r="Q10438" i="38"/>
  <c r="R10438" i="38"/>
  <c r="T10438" i="38"/>
  <c r="M10439" i="38"/>
  <c r="O10438" i="38"/>
  <c r="P10438" i="38"/>
  <c r="N10438" i="38"/>
  <c r="N10439" i="38"/>
  <c r="S10439" i="38"/>
  <c r="Q10439" i="38"/>
  <c r="R10439" i="38"/>
  <c r="T10439" i="38"/>
  <c r="M10440" i="38"/>
  <c r="O10439" i="38"/>
  <c r="P10439" i="38"/>
  <c r="Q10440" i="38"/>
  <c r="M10441" i="38"/>
  <c r="R10440" i="38"/>
  <c r="S10440" i="38"/>
  <c r="T10440" i="38"/>
  <c r="O10440" i="38"/>
  <c r="P10440" i="38"/>
  <c r="N10440" i="38"/>
  <c r="N10441" i="38"/>
  <c r="M10442" i="38"/>
  <c r="R10441" i="38"/>
  <c r="Q10441" i="38"/>
  <c r="T10441" i="38"/>
  <c r="S10441" i="38"/>
  <c r="O10441" i="38"/>
  <c r="P10441" i="38"/>
  <c r="M10443" i="38"/>
  <c r="Q10442" i="38"/>
  <c r="R10442" i="38"/>
  <c r="S10442" i="38"/>
  <c r="T10442" i="38"/>
  <c r="O10442" i="38"/>
  <c r="P10442" i="38"/>
  <c r="N10442" i="38"/>
  <c r="N10443" i="38"/>
  <c r="T10443" i="38"/>
  <c r="S10443" i="38"/>
  <c r="Q10443" i="38"/>
  <c r="R10443" i="38"/>
  <c r="M10444" i="38"/>
  <c r="O10443" i="38"/>
  <c r="P10443" i="38"/>
  <c r="T10444" i="38"/>
  <c r="R10444" i="38"/>
  <c r="S10444" i="38"/>
  <c r="Q10444" i="38"/>
  <c r="M10445" i="38"/>
  <c r="O10444" i="38"/>
  <c r="P10444" i="38"/>
  <c r="N10444" i="38"/>
  <c r="N10445" i="38"/>
  <c r="M10446" i="38"/>
  <c r="R10445" i="38"/>
  <c r="S10445" i="38"/>
  <c r="Q10445" i="38"/>
  <c r="T10445" i="38"/>
  <c r="O10445" i="38"/>
  <c r="P10445" i="38"/>
  <c r="S10446" i="38"/>
  <c r="Q10446" i="38"/>
  <c r="T10446" i="38"/>
  <c r="M10447" i="38"/>
  <c r="R10446" i="38"/>
  <c r="O10446" i="38"/>
  <c r="P10446" i="38"/>
  <c r="N10446" i="38"/>
  <c r="N10447" i="38"/>
  <c r="R10447" i="38"/>
  <c r="S10447" i="38"/>
  <c r="Q10447" i="38"/>
  <c r="M10448" i="38"/>
  <c r="T10447" i="38"/>
  <c r="O10447" i="38"/>
  <c r="P10447" i="38"/>
  <c r="R10448" i="38"/>
  <c r="Q10448" i="38"/>
  <c r="T10448" i="38"/>
  <c r="S10448" i="38"/>
  <c r="M10449" i="38"/>
  <c r="O10448" i="38"/>
  <c r="P10448" i="38"/>
  <c r="N10448" i="38"/>
  <c r="N10449" i="38"/>
  <c r="R10449" i="38"/>
  <c r="M10450" i="38"/>
  <c r="T10449" i="38"/>
  <c r="S10449" i="38"/>
  <c r="Q10449" i="38"/>
  <c r="O10449" i="38"/>
  <c r="P10449" i="38"/>
  <c r="M10451" i="38"/>
  <c r="S10450" i="38"/>
  <c r="Q10450" i="38"/>
  <c r="T10450" i="38"/>
  <c r="R10450" i="38"/>
  <c r="O10450" i="38"/>
  <c r="P10450" i="38"/>
  <c r="N10450" i="38"/>
  <c r="T10451" i="38"/>
  <c r="M10452" i="38"/>
  <c r="S10451" i="38"/>
  <c r="R10451" i="38"/>
  <c r="Q10451" i="38"/>
  <c r="O10451" i="38"/>
  <c r="P10451" i="38"/>
  <c r="N10451" i="38"/>
  <c r="T10452" i="38"/>
  <c r="S10452" i="38"/>
  <c r="R10452" i="38"/>
  <c r="Q10452" i="38"/>
  <c r="M10453" i="38"/>
  <c r="O10452" i="38"/>
  <c r="P10452" i="38"/>
  <c r="N10452" i="38"/>
  <c r="M10454" i="38"/>
  <c r="Q10453" i="38"/>
  <c r="S10453" i="38"/>
  <c r="R10453" i="38"/>
  <c r="T10453" i="38"/>
  <c r="O10453" i="38"/>
  <c r="N10453" i="38"/>
  <c r="P10453" i="38"/>
  <c r="S10454" i="38"/>
  <c r="M10455" i="38"/>
  <c r="Q10454" i="38"/>
  <c r="R10454" i="38"/>
  <c r="T10454" i="38"/>
  <c r="O10454" i="38"/>
  <c r="P10454" i="38"/>
  <c r="N10454" i="38"/>
  <c r="Q10455" i="38"/>
  <c r="R10455" i="38"/>
  <c r="T10455" i="38"/>
  <c r="S10455" i="38"/>
  <c r="M10456" i="38"/>
  <c r="O10455" i="38"/>
  <c r="N10455" i="38"/>
  <c r="P10455" i="38"/>
  <c r="Q10456" i="38"/>
  <c r="T10456" i="38"/>
  <c r="S10456" i="38"/>
  <c r="M10457" i="38"/>
  <c r="R10456" i="38"/>
  <c r="O10456" i="38"/>
  <c r="P10456" i="38"/>
  <c r="N10456" i="38"/>
  <c r="M10458" i="38"/>
  <c r="Q10457" i="38"/>
  <c r="R10457" i="38"/>
  <c r="T10457" i="38"/>
  <c r="S10457" i="38"/>
  <c r="O10457" i="38"/>
  <c r="N10457" i="38"/>
  <c r="P10457" i="38"/>
  <c r="Q10458" i="38"/>
  <c r="R10458" i="38"/>
  <c r="S10458" i="38"/>
  <c r="M10459" i="38"/>
  <c r="T10458" i="38"/>
  <c r="O10458" i="38"/>
  <c r="P10458" i="38"/>
  <c r="N10458" i="38"/>
  <c r="T10459" i="38"/>
  <c r="S10459" i="38"/>
  <c r="M10460" i="38"/>
  <c r="Q10459" i="38"/>
  <c r="R10459" i="38"/>
  <c r="O10459" i="38"/>
  <c r="P10459" i="38"/>
  <c r="N10459" i="38"/>
  <c r="M10461" i="38"/>
  <c r="R10460" i="38"/>
  <c r="S10460" i="38"/>
  <c r="T10460" i="38"/>
  <c r="Q10460" i="38"/>
  <c r="O10460" i="38"/>
  <c r="P10460" i="38"/>
  <c r="N10460" i="38"/>
  <c r="S10461" i="38"/>
  <c r="R10461" i="38"/>
  <c r="M10462" i="38"/>
  <c r="T10461" i="38"/>
  <c r="Q10461" i="38"/>
  <c r="O10461" i="38"/>
  <c r="P10461" i="38"/>
  <c r="N10461" i="38"/>
  <c r="M10463" i="38"/>
  <c r="T10462" i="38"/>
  <c r="Q10462" i="38"/>
  <c r="R10462" i="38"/>
  <c r="S10462" i="38"/>
  <c r="O10462" i="38"/>
  <c r="P10462" i="38"/>
  <c r="N10462" i="38"/>
  <c r="S10463" i="38"/>
  <c r="T10463" i="38"/>
  <c r="Q10463" i="38"/>
  <c r="M10464" i="38"/>
  <c r="R10463" i="38"/>
  <c r="O10463" i="38"/>
  <c r="P10463" i="38"/>
  <c r="N10463" i="38"/>
  <c r="M10465" i="38"/>
  <c r="T10464" i="38"/>
  <c r="Q10464" i="38"/>
  <c r="S10464" i="38"/>
  <c r="R10464" i="38"/>
  <c r="O10464" i="38"/>
  <c r="P10464" i="38"/>
  <c r="N10464" i="38"/>
  <c r="T10465" i="38"/>
  <c r="S10465" i="38"/>
  <c r="M10466" i="38"/>
  <c r="Q10465" i="38"/>
  <c r="R10465" i="38"/>
  <c r="O10465" i="38"/>
  <c r="N10465" i="38"/>
  <c r="P10465" i="38"/>
  <c r="R10466" i="38"/>
  <c r="S10466" i="38"/>
  <c r="M10467" i="38"/>
  <c r="T10466" i="38"/>
  <c r="Q10466" i="38"/>
  <c r="O10466" i="38"/>
  <c r="N10466" i="38"/>
  <c r="P10466" i="38"/>
  <c r="R10467" i="38"/>
  <c r="S10467" i="38"/>
  <c r="Q10467" i="38"/>
  <c r="M10468" i="38"/>
  <c r="T10467" i="38"/>
  <c r="O10467" i="38"/>
  <c r="P10467" i="38"/>
  <c r="N10467" i="38"/>
  <c r="S10468" i="38"/>
  <c r="M10469" i="38"/>
  <c r="Q10468" i="38"/>
  <c r="T10468" i="38"/>
  <c r="R10468" i="38"/>
  <c r="O10468" i="38"/>
  <c r="P10468" i="38"/>
  <c r="N10468" i="38"/>
  <c r="N10469" i="38"/>
  <c r="M10470" i="38"/>
  <c r="Q10469" i="38"/>
  <c r="T10469" i="38"/>
  <c r="S10469" i="38"/>
  <c r="R10469" i="38"/>
  <c r="O10469" i="38"/>
  <c r="P10469" i="38"/>
  <c r="R10470" i="38"/>
  <c r="M10471" i="38"/>
  <c r="S10470" i="38"/>
  <c r="T10470" i="38"/>
  <c r="Q10470" i="38"/>
  <c r="O10470" i="38"/>
  <c r="P10470" i="38"/>
  <c r="N10470" i="38"/>
  <c r="N10471" i="38"/>
  <c r="T10471" i="38"/>
  <c r="M10472" i="38"/>
  <c r="Q10471" i="38"/>
  <c r="R10471" i="38"/>
  <c r="S10471" i="38"/>
  <c r="O10471" i="38"/>
  <c r="P10471" i="38"/>
  <c r="S10472" i="38"/>
  <c r="M10473" i="38"/>
  <c r="R10472" i="38"/>
  <c r="Q10472" i="38"/>
  <c r="T10472" i="38"/>
  <c r="O10472" i="38"/>
  <c r="P10472" i="38"/>
  <c r="N10472" i="38"/>
  <c r="N10473" i="38"/>
  <c r="S10473" i="38"/>
  <c r="T10473" i="38"/>
  <c r="R10473" i="38"/>
  <c r="M10474" i="38"/>
  <c r="Q10473" i="38"/>
  <c r="O10473" i="38"/>
  <c r="P10473" i="38"/>
  <c r="T10474" i="38"/>
  <c r="R10474" i="38"/>
  <c r="S10474" i="38"/>
  <c r="M10475" i="38"/>
  <c r="Q10474" i="38"/>
  <c r="O10474" i="38"/>
  <c r="P10474" i="38"/>
  <c r="N10474" i="38"/>
  <c r="M10476" i="38"/>
  <c r="Q10475" i="38"/>
  <c r="T10475" i="38"/>
  <c r="S10475" i="38"/>
  <c r="R10475" i="38"/>
  <c r="O10475" i="38"/>
  <c r="P10475" i="38"/>
  <c r="N10475" i="38"/>
  <c r="R10476" i="38"/>
  <c r="M10477" i="38"/>
  <c r="T10476" i="38"/>
  <c r="S10476" i="38"/>
  <c r="Q10476" i="38"/>
  <c r="O10476" i="38"/>
  <c r="P10476" i="38"/>
  <c r="N10476" i="38"/>
  <c r="M10478" i="38"/>
  <c r="Q10477" i="38"/>
  <c r="T10477" i="38"/>
  <c r="R10477" i="38"/>
  <c r="S10477" i="38"/>
  <c r="O10477" i="38"/>
  <c r="P10477" i="38"/>
  <c r="N10477" i="38"/>
  <c r="Q10478" i="38"/>
  <c r="T10478" i="38"/>
  <c r="R10478" i="38"/>
  <c r="S10478" i="38"/>
  <c r="M10479" i="38"/>
  <c r="O10478" i="38"/>
  <c r="P10478" i="38"/>
  <c r="N10478" i="38"/>
  <c r="T10479" i="38"/>
  <c r="Q10479" i="38"/>
  <c r="M10480" i="38"/>
  <c r="S10479" i="38"/>
  <c r="R10479" i="38"/>
  <c r="O10479" i="38"/>
  <c r="P10479" i="38"/>
  <c r="N10479" i="38"/>
  <c r="N10480" i="38"/>
  <c r="T10480" i="38"/>
  <c r="Q10480" i="38"/>
  <c r="S10480" i="38"/>
  <c r="M10481" i="38"/>
  <c r="R10480" i="38"/>
  <c r="O10480" i="38"/>
  <c r="P10480" i="38"/>
  <c r="T10481" i="38"/>
  <c r="S10481" i="38"/>
  <c r="M10482" i="38"/>
  <c r="Q10481" i="38"/>
  <c r="R10481" i="38"/>
  <c r="O10481" i="38"/>
  <c r="P10481" i="38"/>
  <c r="N10481" i="38"/>
  <c r="N10482" i="38"/>
  <c r="R10482" i="38"/>
  <c r="M10483" i="38"/>
  <c r="Q10482" i="38"/>
  <c r="T10482" i="38"/>
  <c r="S10482" i="38"/>
  <c r="O10482" i="38"/>
  <c r="P10482" i="38"/>
  <c r="T10483" i="38"/>
  <c r="S10483" i="38"/>
  <c r="M10484" i="38"/>
  <c r="Q10483" i="38"/>
  <c r="R10483" i="38"/>
  <c r="O10483" i="38"/>
  <c r="N10483" i="38"/>
  <c r="N10484" i="38"/>
  <c r="P10483" i="38"/>
  <c r="T10484" i="38"/>
  <c r="R10484" i="38"/>
  <c r="S10484" i="38"/>
  <c r="Q10484" i="38"/>
  <c r="M10485" i="38"/>
  <c r="N10485" i="38"/>
  <c r="O10484" i="38"/>
  <c r="P10484" i="38"/>
  <c r="R10485" i="38"/>
  <c r="M10486" i="38"/>
  <c r="Q10485" i="38"/>
  <c r="T10485" i="38"/>
  <c r="S10485" i="38"/>
  <c r="O10485" i="38"/>
  <c r="P10485" i="38"/>
  <c r="Q10486" i="38"/>
  <c r="S10486" i="38"/>
  <c r="M10487" i="38"/>
  <c r="R10486" i="38"/>
  <c r="T10486" i="38"/>
  <c r="O10486" i="38"/>
  <c r="N10486" i="38"/>
  <c r="P10486" i="38"/>
  <c r="M10488" i="38"/>
  <c r="R10487" i="38"/>
  <c r="T10487" i="38"/>
  <c r="Q10487" i="38"/>
  <c r="S10487" i="38"/>
  <c r="O10487" i="38"/>
  <c r="N10487" i="38"/>
  <c r="P10487" i="38"/>
  <c r="T10488" i="38"/>
  <c r="S10488" i="38"/>
  <c r="M10489" i="38"/>
  <c r="R10488" i="38"/>
  <c r="Q10488" i="38"/>
  <c r="O10488" i="38"/>
  <c r="N10488" i="38"/>
  <c r="P10488" i="38"/>
  <c r="M10490" i="38"/>
  <c r="T10489" i="38"/>
  <c r="R10489" i="38"/>
  <c r="Q10489" i="38"/>
  <c r="S10489" i="38"/>
  <c r="O10489" i="38"/>
  <c r="N10489" i="38"/>
  <c r="P10489" i="38"/>
  <c r="S10490" i="38"/>
  <c r="R10490" i="38"/>
  <c r="T10490" i="38"/>
  <c r="M10491" i="38"/>
  <c r="Q10490" i="38"/>
  <c r="O10490" i="38"/>
  <c r="N10490" i="38"/>
  <c r="P10490" i="38"/>
  <c r="S10491" i="38"/>
  <c r="Q10491" i="38"/>
  <c r="M10492" i="38"/>
  <c r="R10491" i="38"/>
  <c r="T10491" i="38"/>
  <c r="O10491" i="38"/>
  <c r="N10491" i="38"/>
  <c r="P10491" i="38"/>
  <c r="T10492" i="38"/>
  <c r="M10493" i="38"/>
  <c r="R10492" i="38"/>
  <c r="Q10492" i="38"/>
  <c r="S10492" i="38"/>
  <c r="O10492" i="38"/>
  <c r="P10492" i="38"/>
  <c r="N10492" i="38"/>
  <c r="M10494" i="38"/>
  <c r="S10493" i="38"/>
  <c r="T10493" i="38"/>
  <c r="R10493" i="38"/>
  <c r="Q10493" i="38"/>
  <c r="O10493" i="38"/>
  <c r="P10493" i="38"/>
  <c r="N10493" i="38"/>
  <c r="M10495" i="38"/>
  <c r="R10494" i="38"/>
  <c r="T10494" i="38"/>
  <c r="Q10494" i="38"/>
  <c r="S10494" i="38"/>
  <c r="O10494" i="38"/>
  <c r="P10494" i="38"/>
  <c r="N10494" i="38"/>
  <c r="R10495" i="38"/>
  <c r="T10495" i="38"/>
  <c r="Q10495" i="38"/>
  <c r="M10496" i="38"/>
  <c r="S10495" i="38"/>
  <c r="O10495" i="38"/>
  <c r="P10495" i="38"/>
  <c r="N10495" i="38"/>
  <c r="T10496" i="38"/>
  <c r="M10497" i="38"/>
  <c r="R10496" i="38"/>
  <c r="Q10496" i="38"/>
  <c r="S10496" i="38"/>
  <c r="O10496" i="38"/>
  <c r="N10496" i="38"/>
  <c r="P10496" i="38"/>
  <c r="N10497" i="38"/>
  <c r="T10497" i="38"/>
  <c r="Q10497" i="38"/>
  <c r="R10497" i="38"/>
  <c r="S10497" i="38"/>
  <c r="M10498" i="38"/>
  <c r="O10497" i="38"/>
  <c r="P10497" i="38"/>
  <c r="T10498" i="38"/>
  <c r="S10498" i="38"/>
  <c r="Q10498" i="38"/>
  <c r="R10498" i="38"/>
  <c r="M10499" i="38"/>
  <c r="O10498" i="38"/>
  <c r="P10498" i="38"/>
  <c r="N10498" i="38"/>
  <c r="S10499" i="38"/>
  <c r="Q10499" i="38"/>
  <c r="M10500" i="38"/>
  <c r="R10499" i="38"/>
  <c r="T10499" i="38"/>
  <c r="O10499" i="38"/>
  <c r="P10499" i="38"/>
  <c r="N10499" i="38"/>
  <c r="M10501" i="38"/>
  <c r="R10500" i="38"/>
  <c r="S10500" i="38"/>
  <c r="Q10500" i="38"/>
  <c r="T10500" i="38"/>
  <c r="O10500" i="38"/>
  <c r="N10500" i="38"/>
  <c r="P10500" i="38"/>
  <c r="R10501" i="38"/>
  <c r="S10501" i="38"/>
  <c r="Q10501" i="38"/>
  <c r="T10501" i="38"/>
  <c r="M10502" i="38"/>
  <c r="O10501" i="38"/>
  <c r="N10501" i="38"/>
  <c r="R10502" i="38"/>
  <c r="T10502" i="38"/>
  <c r="M10503" i="38"/>
  <c r="Q10502" i="38"/>
  <c r="S10502" i="38"/>
  <c r="O10502" i="38"/>
  <c r="P10502" i="38"/>
  <c r="N10502" i="38"/>
  <c r="P10501" i="38"/>
  <c r="S10503" i="38"/>
  <c r="R10503" i="38"/>
  <c r="Q10503" i="38"/>
  <c r="M10504" i="38"/>
  <c r="T10503" i="38"/>
  <c r="O10503" i="38"/>
  <c r="P10503" i="38"/>
  <c r="N10503" i="38"/>
  <c r="T10504" i="38"/>
  <c r="R10504" i="38"/>
  <c r="S10504" i="38"/>
  <c r="Q10504" i="38"/>
  <c r="M10505" i="38"/>
  <c r="O10504" i="38"/>
  <c r="N10504" i="38"/>
  <c r="P10504" i="38"/>
  <c r="S10505" i="38"/>
  <c r="T10505" i="38"/>
  <c r="M10506" i="38"/>
  <c r="Q10505" i="38"/>
  <c r="R10505" i="38"/>
  <c r="O10505" i="38"/>
  <c r="P10505" i="38"/>
  <c r="N10505" i="38"/>
  <c r="T10506" i="38"/>
  <c r="M10507" i="38"/>
  <c r="Q10506" i="38"/>
  <c r="R10506" i="38"/>
  <c r="S10506" i="38"/>
  <c r="O10506" i="38"/>
  <c r="N10506" i="38"/>
  <c r="P10506" i="38"/>
  <c r="R10507" i="38"/>
  <c r="T10507" i="38"/>
  <c r="M10508" i="38"/>
  <c r="Q10507" i="38"/>
  <c r="S10507" i="38"/>
  <c r="O10507" i="38"/>
  <c r="P10507" i="38"/>
  <c r="N10507" i="38"/>
  <c r="M10509" i="38"/>
  <c r="T10508" i="38"/>
  <c r="Q10508" i="38"/>
  <c r="R10508" i="38"/>
  <c r="S10508" i="38"/>
  <c r="O10508" i="38"/>
  <c r="P10508" i="38"/>
  <c r="N10508" i="38"/>
  <c r="Q10509" i="38"/>
  <c r="M10510" i="38"/>
  <c r="T10509" i="38"/>
  <c r="S10509" i="38"/>
  <c r="R10509" i="38"/>
  <c r="O10509" i="38"/>
  <c r="P10509" i="38"/>
  <c r="N10509" i="38"/>
  <c r="Q10510" i="38"/>
  <c r="T10510" i="38"/>
  <c r="S10510" i="38"/>
  <c r="R10510" i="38"/>
  <c r="M10511" i="38"/>
  <c r="O10510" i="38"/>
  <c r="P10510" i="38"/>
  <c r="N10510" i="38"/>
  <c r="Q10511" i="38"/>
  <c r="T10511" i="38"/>
  <c r="M10512" i="38"/>
  <c r="S10511" i="38"/>
  <c r="R10511" i="38"/>
  <c r="O10511" i="38"/>
  <c r="P10511" i="38"/>
  <c r="N10511" i="38"/>
  <c r="M10513" i="38"/>
  <c r="R10512" i="38"/>
  <c r="Q10512" i="38"/>
  <c r="S10512" i="38"/>
  <c r="T10512" i="38"/>
  <c r="O10512" i="38"/>
  <c r="P10512" i="38"/>
  <c r="N10512" i="38"/>
  <c r="T10513" i="38"/>
  <c r="S10513" i="38"/>
  <c r="M10514" i="38"/>
  <c r="Q10513" i="38"/>
  <c r="R10513" i="38"/>
  <c r="O10513" i="38"/>
  <c r="P10513" i="38"/>
  <c r="N10513" i="38"/>
  <c r="N10514" i="38"/>
  <c r="S10514" i="38"/>
  <c r="R10514" i="38"/>
  <c r="Q10514" i="38"/>
  <c r="T10514" i="38"/>
  <c r="M10515" i="38"/>
  <c r="O10514" i="38"/>
  <c r="P10514" i="38"/>
  <c r="T10515" i="38"/>
  <c r="Q10515" i="38"/>
  <c r="S10515" i="38"/>
  <c r="R10515" i="38"/>
  <c r="M10516" i="38"/>
  <c r="O10515" i="38"/>
  <c r="P10515" i="38"/>
  <c r="N10515" i="38"/>
  <c r="N10516" i="38"/>
  <c r="S10516" i="38"/>
  <c r="R10516" i="38"/>
  <c r="T10516" i="38"/>
  <c r="M10517" i="38"/>
  <c r="Q10516" i="38"/>
  <c r="O10516" i="38"/>
  <c r="P10516" i="38"/>
  <c r="Q10517" i="38"/>
  <c r="T10517" i="38"/>
  <c r="R10517" i="38"/>
  <c r="S10517" i="38"/>
  <c r="M10518" i="38"/>
  <c r="O10517" i="38"/>
  <c r="P10517" i="38"/>
  <c r="N10517" i="38"/>
  <c r="T10518" i="38"/>
  <c r="M10519" i="38"/>
  <c r="S10518" i="38"/>
  <c r="Q10518" i="38"/>
  <c r="R10518" i="38"/>
  <c r="O10518" i="38"/>
  <c r="P10518" i="38"/>
  <c r="N10518" i="38"/>
  <c r="T10519" i="38"/>
  <c r="M10520" i="38"/>
  <c r="Q10519" i="38"/>
  <c r="S10519" i="38"/>
  <c r="R10519" i="38"/>
  <c r="O10519" i="38"/>
  <c r="P10519" i="38"/>
  <c r="N10519" i="38"/>
  <c r="R10520" i="38"/>
  <c r="M10521" i="38"/>
  <c r="Q10520" i="38"/>
  <c r="T10520" i="38"/>
  <c r="S10520" i="38"/>
  <c r="O10520" i="38"/>
  <c r="P10520" i="38"/>
  <c r="N10520" i="38"/>
  <c r="T10521" i="38"/>
  <c r="M10522" i="38"/>
  <c r="S10521" i="38"/>
  <c r="Q10521" i="38"/>
  <c r="R10521" i="38"/>
  <c r="O10521" i="38"/>
  <c r="N10521" i="38"/>
  <c r="P10521" i="38"/>
  <c r="R10522" i="38"/>
  <c r="S10522" i="38"/>
  <c r="M10523" i="38"/>
  <c r="Q10522" i="38"/>
  <c r="T10522" i="38"/>
  <c r="O10522" i="38"/>
  <c r="P10522" i="38"/>
  <c r="N10522" i="38"/>
  <c r="M10524" i="38"/>
  <c r="R10523" i="38"/>
  <c r="T10523" i="38"/>
  <c r="Q10523" i="38"/>
  <c r="S10523" i="38"/>
  <c r="O10523" i="38"/>
  <c r="P10523" i="38"/>
  <c r="N10523" i="38"/>
  <c r="S10524" i="38"/>
  <c r="Q10524" i="38"/>
  <c r="M10525" i="38"/>
  <c r="R10524" i="38"/>
  <c r="T10524" i="38"/>
  <c r="O10524" i="38"/>
  <c r="N10524" i="38"/>
  <c r="P10524" i="38"/>
  <c r="T10525" i="38"/>
  <c r="S10525" i="38"/>
  <c r="M10526" i="38"/>
  <c r="R10525" i="38"/>
  <c r="Q10525" i="38"/>
  <c r="O10525" i="38"/>
  <c r="N10525" i="38"/>
  <c r="S10526" i="38"/>
  <c r="Q10526" i="38"/>
  <c r="T10526" i="38"/>
  <c r="R10526" i="38"/>
  <c r="M10527" i="38"/>
  <c r="O10526" i="38"/>
  <c r="N10526" i="38"/>
  <c r="P10525" i="38"/>
  <c r="P10526" i="38"/>
  <c r="Q10527" i="38"/>
  <c r="M10528" i="38"/>
  <c r="R10527" i="38"/>
  <c r="T10527" i="38"/>
  <c r="S10527" i="38"/>
  <c r="O10527" i="38"/>
  <c r="N10527" i="38"/>
  <c r="P10527" i="38"/>
  <c r="Q10528" i="38"/>
  <c r="T10528" i="38"/>
  <c r="R10528" i="38"/>
  <c r="S10528" i="38"/>
  <c r="M10529" i="38"/>
  <c r="O10528" i="38"/>
  <c r="N10528" i="38"/>
  <c r="P10528" i="38"/>
  <c r="M10530" i="38"/>
  <c r="Q10529" i="38"/>
  <c r="T10529" i="38"/>
  <c r="S10529" i="38"/>
  <c r="R10529" i="38"/>
  <c r="O10529" i="38"/>
  <c r="N10529" i="38"/>
  <c r="Q10530" i="38"/>
  <c r="R10530" i="38"/>
  <c r="T10530" i="38"/>
  <c r="S10530" i="38"/>
  <c r="M10531" i="38"/>
  <c r="O10530" i="38"/>
  <c r="P10530" i="38"/>
  <c r="N10530" i="38"/>
  <c r="P10529" i="38"/>
  <c r="T10531" i="38"/>
  <c r="Q10531" i="38"/>
  <c r="S10531" i="38"/>
  <c r="R10531" i="38"/>
  <c r="M10532" i="38"/>
  <c r="O10531" i="38"/>
  <c r="P10531" i="38"/>
  <c r="N10531" i="38"/>
  <c r="S10532" i="38"/>
  <c r="T10532" i="38"/>
  <c r="M10533" i="38"/>
  <c r="R10532" i="38"/>
  <c r="Q10532" i="38"/>
  <c r="O10532" i="38"/>
  <c r="P10532" i="38"/>
  <c r="N10532" i="38"/>
  <c r="R10533" i="38"/>
  <c r="S10533" i="38"/>
  <c r="Q10533" i="38"/>
  <c r="T10533" i="38"/>
  <c r="M10534" i="38"/>
  <c r="O10533" i="38"/>
  <c r="N10533" i="38"/>
  <c r="P10533" i="38"/>
  <c r="Q10534" i="38"/>
  <c r="S10534" i="38"/>
  <c r="R10534" i="38"/>
  <c r="T10534" i="38"/>
  <c r="M10535" i="38"/>
  <c r="O10534" i="38"/>
  <c r="N10534" i="38"/>
  <c r="R10535" i="38"/>
  <c r="S10535" i="38"/>
  <c r="T10535" i="38"/>
  <c r="M10536" i="38"/>
  <c r="Q10535" i="38"/>
  <c r="O10535" i="38"/>
  <c r="P10535" i="38"/>
  <c r="N10535" i="38"/>
  <c r="P10534" i="38"/>
  <c r="S10536" i="38"/>
  <c r="Q10536" i="38"/>
  <c r="T10536" i="38"/>
  <c r="R10536" i="38"/>
  <c r="M10537" i="38"/>
  <c r="O10536" i="38"/>
  <c r="P10536" i="38"/>
  <c r="N10536" i="38"/>
  <c r="Q10537" i="38"/>
  <c r="T10537" i="38"/>
  <c r="S10537" i="38"/>
  <c r="M10538" i="38"/>
  <c r="R10537" i="38"/>
  <c r="O10537" i="38"/>
  <c r="N10537" i="38"/>
  <c r="P10537" i="38"/>
  <c r="R10538" i="38"/>
  <c r="T10538" i="38"/>
  <c r="S10538" i="38"/>
  <c r="M10539" i="38"/>
  <c r="Q10538" i="38"/>
  <c r="O10538" i="38"/>
  <c r="N10538" i="38"/>
  <c r="P10538" i="38"/>
  <c r="T10539" i="38"/>
  <c r="Q10539" i="38"/>
  <c r="S10539" i="38"/>
  <c r="R10539" i="38"/>
  <c r="M10540" i="38"/>
  <c r="O10539" i="38"/>
  <c r="P10539" i="38"/>
  <c r="N10539" i="38"/>
  <c r="Q10540" i="38"/>
  <c r="T10540" i="38"/>
  <c r="S10540" i="38"/>
  <c r="M10541" i="38"/>
  <c r="R10540" i="38"/>
  <c r="O10540" i="38"/>
  <c r="P10540" i="38"/>
  <c r="N10540" i="38"/>
  <c r="S10541" i="38"/>
  <c r="T10541" i="38"/>
  <c r="M10542" i="38"/>
  <c r="Q10541" i="38"/>
  <c r="R10541" i="38"/>
  <c r="O10541" i="38"/>
  <c r="P10541" i="38"/>
  <c r="N10541" i="38"/>
  <c r="Q10542" i="38"/>
  <c r="S10542" i="38"/>
  <c r="M10543" i="38"/>
  <c r="R10542" i="38"/>
  <c r="T10542" i="38"/>
  <c r="O10542" i="38"/>
  <c r="P10542" i="38"/>
  <c r="N10542" i="38"/>
  <c r="M10544" i="38"/>
  <c r="R10543" i="38"/>
  <c r="T10543" i="38"/>
  <c r="S10543" i="38"/>
  <c r="Q10543" i="38"/>
  <c r="O10543" i="38"/>
  <c r="P10543" i="38"/>
  <c r="N10543" i="38"/>
  <c r="T10544" i="38"/>
  <c r="Q10544" i="38"/>
  <c r="R10544" i="38"/>
  <c r="M10545" i="38"/>
  <c r="S10544" i="38"/>
  <c r="O10544" i="38"/>
  <c r="P10544" i="38"/>
  <c r="N10544" i="38"/>
  <c r="Q10545" i="38"/>
  <c r="R10545" i="38"/>
  <c r="T10545" i="38"/>
  <c r="S10545" i="38"/>
  <c r="M10546" i="38"/>
  <c r="O10545" i="38"/>
  <c r="N10545" i="38"/>
  <c r="P10545" i="38"/>
  <c r="Q10546" i="38"/>
  <c r="T10546" i="38"/>
  <c r="M10547" i="38"/>
  <c r="R10546" i="38"/>
  <c r="S10546" i="38"/>
  <c r="O10546" i="38"/>
  <c r="P10546" i="38"/>
  <c r="N10546" i="38"/>
  <c r="R10547" i="38"/>
  <c r="Q10547" i="38"/>
  <c r="M10548" i="38"/>
  <c r="T10547" i="38"/>
  <c r="S10547" i="38"/>
  <c r="O10547" i="38"/>
  <c r="P10547" i="38"/>
  <c r="N10547" i="38"/>
  <c r="Q10548" i="38"/>
  <c r="S10548" i="38"/>
  <c r="M10549" i="38"/>
  <c r="R10548" i="38"/>
  <c r="T10548" i="38"/>
  <c r="O10548" i="38"/>
  <c r="P10548" i="38"/>
  <c r="N10548" i="38"/>
  <c r="T10549" i="38"/>
  <c r="S10549" i="38"/>
  <c r="M10550" i="38"/>
  <c r="Q10549" i="38"/>
  <c r="R10549" i="38"/>
  <c r="O10549" i="38"/>
  <c r="N10549" i="38"/>
  <c r="P10549" i="38"/>
  <c r="S10550" i="38"/>
  <c r="R10550" i="38"/>
  <c r="M10551" i="38"/>
  <c r="T10550" i="38"/>
  <c r="Q10550" i="38"/>
  <c r="O10550" i="38"/>
  <c r="P10550" i="38"/>
  <c r="N10550" i="38"/>
  <c r="T10551" i="38"/>
  <c r="S10551" i="38"/>
  <c r="M10552" i="38"/>
  <c r="Q10551" i="38"/>
  <c r="R10551" i="38"/>
  <c r="O10551" i="38"/>
  <c r="N10551" i="38"/>
  <c r="P10551" i="38"/>
  <c r="M10553" i="38"/>
  <c r="R10552" i="38"/>
  <c r="Q10552" i="38"/>
  <c r="T10552" i="38"/>
  <c r="S10552" i="38"/>
  <c r="O10552" i="38"/>
  <c r="P10552" i="38"/>
  <c r="N10552" i="38"/>
  <c r="M10554" i="38"/>
  <c r="R10553" i="38"/>
  <c r="T10553" i="38"/>
  <c r="Q10553" i="38"/>
  <c r="S10553" i="38"/>
  <c r="O10553" i="38"/>
  <c r="N10553" i="38"/>
  <c r="P10553" i="38"/>
  <c r="T10554" i="38"/>
  <c r="M10555" i="38"/>
  <c r="S10554" i="38"/>
  <c r="Q10554" i="38"/>
  <c r="R10554" i="38"/>
  <c r="O10554" i="38"/>
  <c r="P10554" i="38"/>
  <c r="N10554" i="38"/>
  <c r="T10555" i="38"/>
  <c r="S10555" i="38"/>
  <c r="M10556" i="38"/>
  <c r="Q10555" i="38"/>
  <c r="R10555" i="38"/>
  <c r="O10555" i="38"/>
  <c r="N10555" i="38"/>
  <c r="P10555" i="38"/>
  <c r="Q10556" i="38"/>
  <c r="M10557" i="38"/>
  <c r="T10556" i="38"/>
  <c r="S10556" i="38"/>
  <c r="R10556" i="38"/>
  <c r="O10556" i="38"/>
  <c r="P10556" i="38"/>
  <c r="N10556" i="38"/>
  <c r="M10558" i="38"/>
  <c r="T10557" i="38"/>
  <c r="R10557" i="38"/>
  <c r="S10557" i="38"/>
  <c r="Q10557" i="38"/>
  <c r="O10557" i="38"/>
  <c r="P10557" i="38"/>
  <c r="N10557" i="38"/>
  <c r="M10559" i="38"/>
  <c r="S10558" i="38"/>
  <c r="R10558" i="38"/>
  <c r="T10558" i="38"/>
  <c r="Q10558" i="38"/>
  <c r="O10558" i="38"/>
  <c r="P10558" i="38"/>
  <c r="N10558" i="38"/>
  <c r="M10560" i="38"/>
  <c r="Q10559" i="38"/>
  <c r="S10559" i="38"/>
  <c r="R10559" i="38"/>
  <c r="T10559" i="38"/>
  <c r="O10559" i="38"/>
  <c r="P10559" i="38"/>
  <c r="N10559" i="38"/>
  <c r="Q10560" i="38"/>
  <c r="M10561" i="38"/>
  <c r="T10560" i="38"/>
  <c r="S10560" i="38"/>
  <c r="R10560" i="38"/>
  <c r="O10560" i="38"/>
  <c r="P10560" i="38"/>
  <c r="N10560" i="38"/>
  <c r="R10561" i="38"/>
  <c r="M10562" i="38"/>
  <c r="Q10561" i="38"/>
  <c r="T10561" i="38"/>
  <c r="S10561" i="38"/>
  <c r="O10561" i="38"/>
  <c r="P10561" i="38"/>
  <c r="N10561" i="38"/>
  <c r="M10563" i="38"/>
  <c r="R10562" i="38"/>
  <c r="T10562" i="38"/>
  <c r="Q10562" i="38"/>
  <c r="S10562" i="38"/>
  <c r="O10562" i="38"/>
  <c r="P10562" i="38"/>
  <c r="N10562" i="38"/>
  <c r="N10563" i="38"/>
  <c r="T10563" i="38"/>
  <c r="S10563" i="38"/>
  <c r="M10564" i="38"/>
  <c r="Q10563" i="38"/>
  <c r="R10563" i="38"/>
  <c r="O10563" i="38"/>
  <c r="P10563" i="38"/>
  <c r="R10564" i="38"/>
  <c r="Q10564" i="38"/>
  <c r="M10565" i="38"/>
  <c r="T10564" i="38"/>
  <c r="S10564" i="38"/>
  <c r="O10564" i="38"/>
  <c r="P10564" i="38"/>
  <c r="N10564" i="38"/>
  <c r="R10565" i="38"/>
  <c r="T10565" i="38"/>
  <c r="M10566" i="38"/>
  <c r="S10565" i="38"/>
  <c r="Q10565" i="38"/>
  <c r="O10565" i="38"/>
  <c r="P10565" i="38"/>
  <c r="N10565" i="38"/>
  <c r="S10566" i="38"/>
  <c r="R10566" i="38"/>
  <c r="M10567" i="38"/>
  <c r="T10566" i="38"/>
  <c r="Q10566" i="38"/>
  <c r="O10566" i="38"/>
  <c r="P10566" i="38"/>
  <c r="N10566" i="38"/>
  <c r="T10567" i="38"/>
  <c r="S10567" i="38"/>
  <c r="R10567" i="38"/>
  <c r="M10568" i="38"/>
  <c r="Q10567" i="38"/>
  <c r="O10567" i="38"/>
  <c r="P10567" i="38"/>
  <c r="N10567" i="38"/>
  <c r="M10569" i="38"/>
  <c r="R10568" i="38"/>
  <c r="T10568" i="38"/>
  <c r="S10568" i="38"/>
  <c r="Q10568" i="38"/>
  <c r="O10568" i="38"/>
  <c r="P10568" i="38"/>
  <c r="N10568" i="38"/>
  <c r="S10569" i="38"/>
  <c r="M10570" i="38"/>
  <c r="Q10569" i="38"/>
  <c r="R10569" i="38"/>
  <c r="T10569" i="38"/>
  <c r="O10569" i="38"/>
  <c r="N10569" i="38"/>
  <c r="P10569" i="38"/>
  <c r="T10570" i="38"/>
  <c r="M10571" i="38"/>
  <c r="S10570" i="38"/>
  <c r="Q10570" i="38"/>
  <c r="R10570" i="38"/>
  <c r="O10570" i="38"/>
  <c r="P10570" i="38"/>
  <c r="N10570" i="38"/>
  <c r="M10572" i="38"/>
  <c r="Q10571" i="38"/>
  <c r="R10571" i="38"/>
  <c r="T10571" i="38"/>
  <c r="S10571" i="38"/>
  <c r="O10571" i="38"/>
  <c r="P10571" i="38"/>
  <c r="N10571" i="38"/>
  <c r="T10572" i="38"/>
  <c r="S10572" i="38"/>
  <c r="M10573" i="38"/>
  <c r="R10572" i="38"/>
  <c r="Q10572" i="38"/>
  <c r="O10572" i="38"/>
  <c r="P10572" i="38"/>
  <c r="N10572" i="38"/>
  <c r="M10574" i="38"/>
  <c r="S10573" i="38"/>
  <c r="R10573" i="38"/>
  <c r="Q10573" i="38"/>
  <c r="T10573" i="38"/>
  <c r="O10573" i="38"/>
  <c r="P10573" i="38"/>
  <c r="N10573" i="38"/>
  <c r="M10575" i="38"/>
  <c r="Q10574" i="38"/>
  <c r="T10574" i="38"/>
  <c r="R10574" i="38"/>
  <c r="S10574" i="38"/>
  <c r="O10574" i="38"/>
  <c r="P10574" i="38"/>
  <c r="N10574" i="38"/>
  <c r="M10576" i="38"/>
  <c r="Q10575" i="38"/>
  <c r="R10575" i="38"/>
  <c r="T10575" i="38"/>
  <c r="S10575" i="38"/>
  <c r="O10575" i="38"/>
  <c r="P10575" i="38"/>
  <c r="N10575" i="38"/>
  <c r="Q10576" i="38"/>
  <c r="T10576" i="38"/>
  <c r="M10577" i="38"/>
  <c r="R10576" i="38"/>
  <c r="S10576" i="38"/>
  <c r="O10576" i="38"/>
  <c r="P10576" i="38"/>
  <c r="N10576" i="38"/>
  <c r="N10577" i="38"/>
  <c r="S10577" i="38"/>
  <c r="M10578" i="38"/>
  <c r="T10577" i="38"/>
  <c r="Q10577" i="38"/>
  <c r="R10577" i="38"/>
  <c r="O10577" i="38"/>
  <c r="P10577" i="38"/>
  <c r="Q10578" i="38"/>
  <c r="R10578" i="38"/>
  <c r="T10578" i="38"/>
  <c r="S10578" i="38"/>
  <c r="M10579" i="38"/>
  <c r="O10578" i="38"/>
  <c r="P10578" i="38"/>
  <c r="N10578" i="38"/>
  <c r="N10579" i="38"/>
  <c r="M10580" i="38"/>
  <c r="T10579" i="38"/>
  <c r="Q10579" i="38"/>
  <c r="R10579" i="38"/>
  <c r="S10579" i="38"/>
  <c r="O10579" i="38"/>
  <c r="P10579" i="38"/>
  <c r="M10581" i="38"/>
  <c r="R10580" i="38"/>
  <c r="T10580" i="38"/>
  <c r="Q10580" i="38"/>
  <c r="S10580" i="38"/>
  <c r="O10580" i="38"/>
  <c r="P10580" i="38"/>
  <c r="N10580" i="38"/>
  <c r="T10581" i="38"/>
  <c r="S10581" i="38"/>
  <c r="Q10581" i="38"/>
  <c r="R10581" i="38"/>
  <c r="M10582" i="38"/>
  <c r="O10581" i="38"/>
  <c r="P10581" i="38"/>
  <c r="N10581" i="38"/>
  <c r="S10582" i="38"/>
  <c r="M10583" i="38"/>
  <c r="Q10582" i="38"/>
  <c r="R10582" i="38"/>
  <c r="T10582" i="38"/>
  <c r="O10582" i="38"/>
  <c r="P10582" i="38"/>
  <c r="N10582" i="38"/>
  <c r="M10584" i="38"/>
  <c r="S10583" i="38"/>
  <c r="T10583" i="38"/>
  <c r="Q10583" i="38"/>
  <c r="R10583" i="38"/>
  <c r="O10583" i="38"/>
  <c r="N10583" i="38"/>
  <c r="P10583" i="38"/>
  <c r="S10584" i="38"/>
  <c r="M10585" i="38"/>
  <c r="R10584" i="38"/>
  <c r="T10584" i="38"/>
  <c r="Q10584" i="38"/>
  <c r="O10584" i="38"/>
  <c r="N10584" i="38"/>
  <c r="P10584" i="38"/>
  <c r="T10585" i="38"/>
  <c r="M10586" i="38"/>
  <c r="S10585" i="38"/>
  <c r="Q10585" i="38"/>
  <c r="R10585" i="38"/>
  <c r="O10585" i="38"/>
  <c r="P10585" i="38"/>
  <c r="N10585" i="38"/>
  <c r="R10586" i="38"/>
  <c r="T10586" i="38"/>
  <c r="M10587" i="38"/>
  <c r="S10586" i="38"/>
  <c r="Q10586" i="38"/>
  <c r="O10586" i="38"/>
  <c r="P10586" i="38"/>
  <c r="N10586" i="38"/>
  <c r="T10587" i="38"/>
  <c r="S10587" i="38"/>
  <c r="M10588" i="38"/>
  <c r="Q10587" i="38"/>
  <c r="R10587" i="38"/>
  <c r="O10587" i="38"/>
  <c r="N10587" i="38"/>
  <c r="P10587" i="38"/>
  <c r="S10588" i="38"/>
  <c r="R10588" i="38"/>
  <c r="M10589" i="38"/>
  <c r="T10588" i="38"/>
  <c r="Q10588" i="38"/>
  <c r="O10588" i="38"/>
  <c r="N10588" i="38"/>
  <c r="T10589" i="38"/>
  <c r="S10589" i="38"/>
  <c r="M10590" i="38"/>
  <c r="R10589" i="38"/>
  <c r="Q10589" i="38"/>
  <c r="O10589" i="38"/>
  <c r="N10589" i="38"/>
  <c r="P10588" i="38"/>
  <c r="P10589" i="38"/>
  <c r="T10590" i="38"/>
  <c r="M10591" i="38"/>
  <c r="S10590" i="38"/>
  <c r="R10590" i="38"/>
  <c r="Q10590" i="38"/>
  <c r="O10590" i="38"/>
  <c r="N10590" i="38"/>
  <c r="P10590" i="38"/>
  <c r="Q10591" i="38"/>
  <c r="M10592" i="38"/>
  <c r="R10591" i="38"/>
  <c r="T10591" i="38"/>
  <c r="S10591" i="38"/>
  <c r="O10591" i="38"/>
  <c r="N10591" i="38"/>
  <c r="P10591" i="38"/>
  <c r="Q10592" i="38"/>
  <c r="T10592" i="38"/>
  <c r="S10592" i="38"/>
  <c r="R10592" i="38"/>
  <c r="M10593" i="38"/>
  <c r="O10592" i="38"/>
  <c r="N10592" i="38"/>
  <c r="R10593" i="38"/>
  <c r="Q10593" i="38"/>
  <c r="M10594" i="38"/>
  <c r="T10593" i="38"/>
  <c r="S10593" i="38"/>
  <c r="O10593" i="38"/>
  <c r="P10593" i="38"/>
  <c r="N10593" i="38"/>
  <c r="P10592" i="38"/>
  <c r="S10594" i="38"/>
  <c r="M10595" i="38"/>
  <c r="Q10594" i="38"/>
  <c r="R10594" i="38"/>
  <c r="T10594" i="38"/>
  <c r="O10594" i="38"/>
  <c r="P10594" i="38"/>
  <c r="N10594" i="38"/>
  <c r="S10595" i="38"/>
  <c r="M10596" i="38"/>
  <c r="Q10595" i="38"/>
  <c r="R10595" i="38"/>
  <c r="T10595" i="38"/>
  <c r="O10595" i="38"/>
  <c r="P10595" i="38"/>
  <c r="N10595" i="38"/>
  <c r="S10596" i="38"/>
  <c r="M10597" i="38"/>
  <c r="R10596" i="38"/>
  <c r="Q10596" i="38"/>
  <c r="T10596" i="38"/>
  <c r="O10596" i="38"/>
  <c r="P10596" i="38"/>
  <c r="N10596" i="38"/>
  <c r="R10597" i="38"/>
  <c r="T10597" i="38"/>
  <c r="M10598" i="38"/>
  <c r="S10597" i="38"/>
  <c r="Q10597" i="38"/>
  <c r="O10597" i="38"/>
  <c r="P10597" i="38"/>
  <c r="N10597" i="38"/>
  <c r="S10598" i="38"/>
  <c r="R10598" i="38"/>
  <c r="M10599" i="38"/>
  <c r="T10598" i="38"/>
  <c r="Q10598" i="38"/>
  <c r="O10598" i="38"/>
  <c r="P10598" i="38"/>
  <c r="N10598" i="38"/>
  <c r="S10599" i="38"/>
  <c r="T10599" i="38"/>
  <c r="M10600" i="38"/>
  <c r="R10599" i="38"/>
  <c r="Q10599" i="38"/>
  <c r="O10599" i="38"/>
  <c r="P10599" i="38"/>
  <c r="N10599" i="38"/>
  <c r="S10600" i="38"/>
  <c r="M10601" i="38"/>
  <c r="R10600" i="38"/>
  <c r="T10600" i="38"/>
  <c r="Q10600" i="38"/>
  <c r="O10600" i="38"/>
  <c r="N10600" i="38"/>
  <c r="P10600" i="38"/>
  <c r="M10602" i="38"/>
  <c r="S10601" i="38"/>
  <c r="R10601" i="38"/>
  <c r="Q10601" i="38"/>
  <c r="T10601" i="38"/>
  <c r="O10601" i="38"/>
  <c r="N10601" i="38"/>
  <c r="Q10602" i="38"/>
  <c r="R10602" i="38"/>
  <c r="M10603" i="38"/>
  <c r="T10602" i="38"/>
  <c r="S10602" i="38"/>
  <c r="O10602" i="38"/>
  <c r="P10602" i="38"/>
  <c r="N10602" i="38"/>
  <c r="P10601" i="38"/>
  <c r="S10603" i="38"/>
  <c r="M10604" i="38"/>
  <c r="R10603" i="38"/>
  <c r="Q10603" i="38"/>
  <c r="T10603" i="38"/>
  <c r="O10603" i="38"/>
  <c r="N10603" i="38"/>
  <c r="P10603" i="38"/>
  <c r="M10605" i="38"/>
  <c r="T10604" i="38"/>
  <c r="R10604" i="38"/>
  <c r="Q10604" i="38"/>
  <c r="S10604" i="38"/>
  <c r="O10604" i="38"/>
  <c r="P10604" i="38"/>
  <c r="N10604" i="38"/>
  <c r="R10605" i="38"/>
  <c r="M10606" i="38"/>
  <c r="S10605" i="38"/>
  <c r="Q10605" i="38"/>
  <c r="T10605" i="38"/>
  <c r="O10605" i="38"/>
  <c r="N10605" i="38"/>
  <c r="P10605" i="38"/>
  <c r="R10606" i="38"/>
  <c r="T10606" i="38"/>
  <c r="M10607" i="38"/>
  <c r="S10606" i="38"/>
  <c r="Q10606" i="38"/>
  <c r="O10606" i="38"/>
  <c r="P10606" i="38"/>
  <c r="N10606" i="38"/>
  <c r="M10608" i="38"/>
  <c r="R10607" i="38"/>
  <c r="S10607" i="38"/>
  <c r="Q10607" i="38"/>
  <c r="T10607" i="38"/>
  <c r="O10607" i="38"/>
  <c r="N10607" i="38"/>
  <c r="P10607" i="38"/>
  <c r="M10609" i="38"/>
  <c r="R10608" i="38"/>
  <c r="Q10608" i="38"/>
  <c r="T10608" i="38"/>
  <c r="S10608" i="38"/>
  <c r="O10608" i="38"/>
  <c r="P10608" i="38"/>
  <c r="N10608" i="38"/>
  <c r="S10609" i="38"/>
  <c r="Q10609" i="38"/>
  <c r="R10609" i="38"/>
  <c r="T10609" i="38"/>
  <c r="M10610" i="38"/>
  <c r="O10609" i="38"/>
  <c r="P10609" i="38"/>
  <c r="N10609" i="38"/>
  <c r="Q10610" i="38"/>
  <c r="R10610" i="38"/>
  <c r="T10610" i="38"/>
  <c r="S10610" i="38"/>
  <c r="M10611" i="38"/>
  <c r="O10610" i="38"/>
  <c r="P10610" i="38"/>
  <c r="N10610" i="38"/>
  <c r="S10611" i="38"/>
  <c r="M10612" i="38"/>
  <c r="Q10611" i="38"/>
  <c r="R10611" i="38"/>
  <c r="T10611" i="38"/>
  <c r="O10611" i="38"/>
  <c r="P10611" i="38"/>
  <c r="N10611" i="38"/>
  <c r="M10613" i="38"/>
  <c r="Q10612" i="38"/>
  <c r="S10612" i="38"/>
  <c r="T10612" i="38"/>
  <c r="R10612" i="38"/>
  <c r="O10612" i="38"/>
  <c r="P10612" i="38"/>
  <c r="N10612" i="38"/>
  <c r="T10613" i="38"/>
  <c r="S10613" i="38"/>
  <c r="M10614" i="38"/>
  <c r="Q10613" i="38"/>
  <c r="R10613" i="38"/>
  <c r="O10613" i="38"/>
  <c r="P10613" i="38"/>
  <c r="N10613" i="38"/>
  <c r="M10615" i="38"/>
  <c r="Q10614" i="38"/>
  <c r="T10614" i="38"/>
  <c r="R10614" i="38"/>
  <c r="S10614" i="38"/>
  <c r="O10614" i="38"/>
  <c r="P10614" i="38"/>
  <c r="N10614" i="38"/>
  <c r="R10615" i="38"/>
  <c r="S10615" i="38"/>
  <c r="T10615" i="38"/>
  <c r="Q10615" i="38"/>
  <c r="M10616" i="38"/>
  <c r="O10615" i="38"/>
  <c r="P10615" i="38"/>
  <c r="N10615" i="38"/>
  <c r="Q10616" i="38"/>
  <c r="M10617" i="38"/>
  <c r="R10616" i="38"/>
  <c r="T10616" i="38"/>
  <c r="S10616" i="38"/>
  <c r="O10616" i="38"/>
  <c r="N10616" i="38"/>
  <c r="P10616" i="38"/>
  <c r="M10618" i="38"/>
  <c r="S10617" i="38"/>
  <c r="T10617" i="38"/>
  <c r="Q10617" i="38"/>
  <c r="R10617" i="38"/>
  <c r="O10617" i="38"/>
  <c r="P10617" i="38"/>
  <c r="N10617" i="38"/>
  <c r="M10619" i="38"/>
  <c r="Q10618" i="38"/>
  <c r="R10618" i="38"/>
  <c r="T10618" i="38"/>
  <c r="S10618" i="38"/>
  <c r="O10618" i="38"/>
  <c r="N10618" i="38"/>
  <c r="P10618" i="38"/>
  <c r="R10619" i="38"/>
  <c r="M10620" i="38"/>
  <c r="S10619" i="38"/>
  <c r="T10619" i="38"/>
  <c r="Q10619" i="38"/>
  <c r="O10619" i="38"/>
  <c r="P10619" i="38"/>
  <c r="N10619" i="38"/>
  <c r="N10620" i="38"/>
  <c r="S10620" i="38"/>
  <c r="R10620" i="38"/>
  <c r="Q10620" i="38"/>
  <c r="T10620" i="38"/>
  <c r="M10621" i="38"/>
  <c r="O10620" i="38"/>
  <c r="P10620" i="38"/>
  <c r="M10622" i="38"/>
  <c r="R10621" i="38"/>
  <c r="T10621" i="38"/>
  <c r="S10621" i="38"/>
  <c r="Q10621" i="38"/>
  <c r="O10621" i="38"/>
  <c r="P10621" i="38"/>
  <c r="N10621" i="38"/>
  <c r="N10622" i="38"/>
  <c r="T10622" i="38"/>
  <c r="M10623" i="38"/>
  <c r="S10622" i="38"/>
  <c r="Q10622" i="38"/>
  <c r="R10622" i="38"/>
  <c r="O10622" i="38"/>
  <c r="P10622" i="38"/>
  <c r="Q10623" i="38"/>
  <c r="T10623" i="38"/>
  <c r="R10623" i="38"/>
  <c r="M10624" i="38"/>
  <c r="S10623" i="38"/>
  <c r="O10623" i="38"/>
  <c r="N10623" i="38"/>
  <c r="P10623" i="38"/>
  <c r="N10624" i="38"/>
  <c r="S10624" i="38"/>
  <c r="Q10624" i="38"/>
  <c r="M10625" i="38"/>
  <c r="T10624" i="38"/>
  <c r="R10624" i="38"/>
  <c r="O10624" i="38"/>
  <c r="P10624" i="38"/>
  <c r="T10625" i="38"/>
  <c r="R10625" i="38"/>
  <c r="S10625" i="38"/>
  <c r="M10626" i="38"/>
  <c r="Q10625" i="38"/>
  <c r="O10625" i="38"/>
  <c r="P10625" i="38"/>
  <c r="N10625" i="38"/>
  <c r="N10626" i="38"/>
  <c r="S10626" i="38"/>
  <c r="R10626" i="38"/>
  <c r="T10626" i="38"/>
  <c r="M10627" i="38"/>
  <c r="Q10626" i="38"/>
  <c r="O10626" i="38"/>
  <c r="P10626" i="38"/>
  <c r="R10627" i="38"/>
  <c r="T10627" i="38"/>
  <c r="S10627" i="38"/>
  <c r="M10628" i="38"/>
  <c r="Q10627" i="38"/>
  <c r="O10627" i="38"/>
  <c r="N10627" i="38"/>
  <c r="P10627" i="38"/>
  <c r="T10628" i="38"/>
  <c r="S10628" i="38"/>
  <c r="M10629" i="38"/>
  <c r="R10628" i="38"/>
  <c r="Q10628" i="38"/>
  <c r="O10628" i="38"/>
  <c r="N10628" i="38"/>
  <c r="M10630" i="38"/>
  <c r="T10629" i="38"/>
  <c r="R10629" i="38"/>
  <c r="Q10629" i="38"/>
  <c r="S10629" i="38"/>
  <c r="O10629" i="38"/>
  <c r="N10629" i="38"/>
  <c r="P10628" i="38"/>
  <c r="P10629" i="38"/>
  <c r="S10630" i="38"/>
  <c r="T10630" i="38"/>
  <c r="Q10630" i="38"/>
  <c r="R10630" i="38"/>
  <c r="M10631" i="38"/>
  <c r="O10630" i="38"/>
  <c r="N10630" i="38"/>
  <c r="P10630" i="38"/>
  <c r="M10632" i="38"/>
  <c r="Q10631" i="38"/>
  <c r="S10631" i="38"/>
  <c r="R10631" i="38"/>
  <c r="T10631" i="38"/>
  <c r="O10631" i="38"/>
  <c r="N10631" i="38"/>
  <c r="P10631" i="38"/>
  <c r="S10632" i="38"/>
  <c r="Q10632" i="38"/>
  <c r="M10633" i="38"/>
  <c r="R10632" i="38"/>
  <c r="T10632" i="38"/>
  <c r="O10632" i="38"/>
  <c r="N10632" i="38"/>
  <c r="M10634" i="38"/>
  <c r="T10633" i="38"/>
  <c r="Q10633" i="38"/>
  <c r="S10633" i="38"/>
  <c r="R10633" i="38"/>
  <c r="O10633" i="38"/>
  <c r="N10633" i="38"/>
  <c r="P10632" i="38"/>
  <c r="P10633" i="38"/>
  <c r="M10635" i="38"/>
  <c r="T10634" i="38"/>
  <c r="Q10634" i="38"/>
  <c r="S10634" i="38"/>
  <c r="R10634" i="38"/>
  <c r="O10634" i="38"/>
  <c r="N10634" i="38"/>
  <c r="P10634" i="38"/>
  <c r="S10635" i="38"/>
  <c r="R10635" i="38"/>
  <c r="Q10635" i="38"/>
  <c r="T10635" i="38"/>
  <c r="M10636" i="38"/>
  <c r="O10635" i="38"/>
  <c r="N10635" i="38"/>
  <c r="P10635" i="38"/>
  <c r="S10636" i="38"/>
  <c r="R10636" i="38"/>
  <c r="T10636" i="38"/>
  <c r="Q10636" i="38"/>
  <c r="M10637" i="38"/>
  <c r="O10636" i="38"/>
  <c r="N10636" i="38"/>
  <c r="P10636" i="38"/>
  <c r="Q10637" i="38"/>
  <c r="T10637" i="38"/>
  <c r="M10638" i="38"/>
  <c r="S10637" i="38"/>
  <c r="R10637" i="38"/>
  <c r="O10637" i="38"/>
  <c r="P10637" i="38"/>
  <c r="N10637" i="38"/>
  <c r="T10638" i="38"/>
  <c r="M10639" i="38"/>
  <c r="Q10638" i="38"/>
  <c r="S10638" i="38"/>
  <c r="R10638" i="38"/>
  <c r="O10638" i="38"/>
  <c r="P10638" i="38"/>
  <c r="N10638" i="38"/>
  <c r="R10639" i="38"/>
  <c r="T10639" i="38"/>
  <c r="S10639" i="38"/>
  <c r="M10640" i="38"/>
  <c r="Q10639" i="38"/>
  <c r="O10639" i="38"/>
  <c r="P10639" i="38"/>
  <c r="N10639" i="38"/>
  <c r="S10640" i="38"/>
  <c r="R10640" i="38"/>
  <c r="T10640" i="38"/>
  <c r="Q10640" i="38"/>
  <c r="M10641" i="38"/>
  <c r="O10640" i="38"/>
  <c r="P10640" i="38"/>
  <c r="N10640" i="38"/>
  <c r="T10641" i="38"/>
  <c r="M10642" i="38"/>
  <c r="Q10641" i="38"/>
  <c r="R10641" i="38"/>
  <c r="S10641" i="38"/>
  <c r="O10641" i="38"/>
  <c r="N10641" i="38"/>
  <c r="P10641" i="38"/>
  <c r="Q10642" i="38"/>
  <c r="S10642" i="38"/>
  <c r="M10643" i="38"/>
  <c r="R10642" i="38"/>
  <c r="T10642" i="38"/>
  <c r="O10642" i="38"/>
  <c r="N10642" i="38"/>
  <c r="P10642" i="38"/>
  <c r="R10643" i="38"/>
  <c r="T10643" i="38"/>
  <c r="M10644" i="38"/>
  <c r="Q10643" i="38"/>
  <c r="S10643" i="38"/>
  <c r="O10643" i="38"/>
  <c r="N10643" i="38"/>
  <c r="P10643" i="38"/>
  <c r="T10644" i="38"/>
  <c r="S10644" i="38"/>
  <c r="Q10644" i="38"/>
  <c r="M10645" i="38"/>
  <c r="R10644" i="38"/>
  <c r="O10644" i="38"/>
  <c r="N10644" i="38"/>
  <c r="P10644" i="38"/>
  <c r="M10646" i="38"/>
  <c r="Q10645" i="38"/>
  <c r="T10645" i="38"/>
  <c r="R10645" i="38"/>
  <c r="S10645" i="38"/>
  <c r="O10645" i="38"/>
  <c r="P10645" i="38"/>
  <c r="N10645" i="38"/>
  <c r="Q10646" i="38"/>
  <c r="R10646" i="38"/>
  <c r="S10646" i="38"/>
  <c r="T10646" i="38"/>
  <c r="M10647" i="38"/>
  <c r="O10646" i="38"/>
  <c r="N10646" i="38"/>
  <c r="P10646" i="38"/>
  <c r="S10647" i="38"/>
  <c r="M10648" i="38"/>
  <c r="Q10647" i="38"/>
  <c r="R10647" i="38"/>
  <c r="T10647" i="38"/>
  <c r="O10647" i="38"/>
  <c r="N10647" i="38"/>
  <c r="P10647" i="38"/>
  <c r="M10649" i="38"/>
  <c r="R10648" i="38"/>
  <c r="T10648" i="38"/>
  <c r="Q10648" i="38"/>
  <c r="S10648" i="38"/>
  <c r="O10648" i="38"/>
  <c r="N10648" i="38"/>
  <c r="S10649" i="38"/>
  <c r="M10650" i="38"/>
  <c r="Q10649" i="38"/>
  <c r="R10649" i="38"/>
  <c r="T10649" i="38"/>
  <c r="O10649" i="38"/>
  <c r="N10649" i="38"/>
  <c r="P10648" i="38"/>
  <c r="P10649" i="38"/>
  <c r="T10650" i="38"/>
  <c r="R10650" i="38"/>
  <c r="S10650" i="38"/>
  <c r="M10651" i="38"/>
  <c r="Q10650" i="38"/>
  <c r="O10650" i="38"/>
  <c r="N10650" i="38"/>
  <c r="P10650" i="38"/>
  <c r="T10651" i="38"/>
  <c r="S10651" i="38"/>
  <c r="Q10651" i="38"/>
  <c r="R10651" i="38"/>
  <c r="M10652" i="38"/>
  <c r="O10651" i="38"/>
  <c r="N10651" i="38"/>
  <c r="P10651" i="38"/>
  <c r="M10653" i="38"/>
  <c r="R10652" i="38"/>
  <c r="Q10652" i="38"/>
  <c r="T10652" i="38"/>
  <c r="S10652" i="38"/>
  <c r="O10652" i="38"/>
  <c r="N10652" i="38"/>
  <c r="P10652" i="38"/>
  <c r="T10653" i="38"/>
  <c r="Q10653" i="38"/>
  <c r="M10654" i="38"/>
  <c r="S10653" i="38"/>
  <c r="R10653" i="38"/>
  <c r="O10653" i="38"/>
  <c r="N10653" i="38"/>
  <c r="R10654" i="38"/>
  <c r="M10655" i="38"/>
  <c r="T10654" i="38"/>
  <c r="Q10654" i="38"/>
  <c r="S10654" i="38"/>
  <c r="O10654" i="38"/>
  <c r="N10654" i="38"/>
  <c r="P10653" i="38"/>
  <c r="P10654" i="38"/>
  <c r="S10655" i="38"/>
  <c r="Q10655" i="38"/>
  <c r="M10656" i="38"/>
  <c r="R10655" i="38"/>
  <c r="T10655" i="38"/>
  <c r="O10655" i="38"/>
  <c r="N10655" i="38"/>
  <c r="T10656" i="38"/>
  <c r="S10656" i="38"/>
  <c r="M10657" i="38"/>
  <c r="R10656" i="38"/>
  <c r="Q10656" i="38"/>
  <c r="O10656" i="38"/>
  <c r="N10656" i="38"/>
  <c r="P10655" i="38"/>
  <c r="P10656" i="38"/>
  <c r="S10657" i="38"/>
  <c r="Q10657" i="38"/>
  <c r="M10658" i="38"/>
  <c r="T10657" i="38"/>
  <c r="R10657" i="38"/>
  <c r="O10657" i="38"/>
  <c r="N10657" i="38"/>
  <c r="R10658" i="38"/>
  <c r="Q10658" i="38"/>
  <c r="T10658" i="38"/>
  <c r="S10658" i="38"/>
  <c r="M10659" i="38"/>
  <c r="O10658" i="38"/>
  <c r="P10658" i="38"/>
  <c r="N10658" i="38"/>
  <c r="P10657" i="38"/>
  <c r="M10660" i="38"/>
  <c r="T10659" i="38"/>
  <c r="Q10659" i="38"/>
  <c r="S10659" i="38"/>
  <c r="R10659" i="38"/>
  <c r="O10659" i="38"/>
  <c r="P10659" i="38"/>
  <c r="N10659" i="38"/>
  <c r="T10660" i="38"/>
  <c r="M10661" i="38"/>
  <c r="R10660" i="38"/>
  <c r="S10660" i="38"/>
  <c r="Q10660" i="38"/>
  <c r="O10660" i="38"/>
  <c r="P10660" i="38"/>
  <c r="N10660" i="38"/>
  <c r="S10661" i="38"/>
  <c r="T10661" i="38"/>
  <c r="Q10661" i="38"/>
  <c r="M10662" i="38"/>
  <c r="R10661" i="38"/>
  <c r="O10661" i="38"/>
  <c r="P10661" i="38"/>
  <c r="N10661" i="38"/>
  <c r="S10662" i="38"/>
  <c r="Q10662" i="38"/>
  <c r="M10663" i="38"/>
  <c r="R10662" i="38"/>
  <c r="T10662" i="38"/>
  <c r="O10662" i="38"/>
  <c r="P10662" i="38"/>
  <c r="N10662" i="38"/>
  <c r="S10663" i="38"/>
  <c r="T10663" i="38"/>
  <c r="Q10663" i="38"/>
  <c r="M10664" i="38"/>
  <c r="R10663" i="38"/>
  <c r="O10663" i="38"/>
  <c r="P10663" i="38"/>
  <c r="N10663" i="38"/>
  <c r="Q10664" i="38"/>
  <c r="S10664" i="38"/>
  <c r="T10664" i="38"/>
  <c r="M10665" i="38"/>
  <c r="R10664" i="38"/>
  <c r="O10664" i="38"/>
  <c r="P10664" i="38"/>
  <c r="N10664" i="38"/>
  <c r="N10665" i="38"/>
  <c r="T10665" i="38"/>
  <c r="S10665" i="38"/>
  <c r="M10666" i="38"/>
  <c r="R10665" i="38"/>
  <c r="Q10665" i="38"/>
  <c r="O10665" i="38"/>
  <c r="P10665" i="38"/>
  <c r="Q10666" i="38"/>
  <c r="T10666" i="38"/>
  <c r="M10667" i="38"/>
  <c r="R10666" i="38"/>
  <c r="S10666" i="38"/>
  <c r="O10666" i="38"/>
  <c r="P10666" i="38"/>
  <c r="N10666" i="38"/>
  <c r="S10667" i="38"/>
  <c r="R10667" i="38"/>
  <c r="T10667" i="38"/>
  <c r="M10668" i="38"/>
  <c r="Q10667" i="38"/>
  <c r="O10667" i="38"/>
  <c r="P10667" i="38"/>
  <c r="N10667" i="38"/>
  <c r="R10668" i="38"/>
  <c r="Q10668" i="38"/>
  <c r="T10668" i="38"/>
  <c r="M10669" i="38"/>
  <c r="S10668" i="38"/>
  <c r="O10668" i="38"/>
  <c r="N10668" i="38"/>
  <c r="P10668" i="38"/>
  <c r="S10669" i="38"/>
  <c r="T10669" i="38"/>
  <c r="R10669" i="38"/>
  <c r="Q10669" i="38"/>
  <c r="M10670" i="38"/>
  <c r="O10669" i="38"/>
  <c r="N10669" i="38"/>
  <c r="P10669" i="38"/>
  <c r="R10670" i="38"/>
  <c r="T10670" i="38"/>
  <c r="S10670" i="38"/>
  <c r="M10671" i="38"/>
  <c r="Q10670" i="38"/>
  <c r="O10670" i="38"/>
  <c r="N10670" i="38"/>
  <c r="P10670" i="38"/>
  <c r="R10671" i="38"/>
  <c r="M10672" i="38"/>
  <c r="S10671" i="38"/>
  <c r="Q10671" i="38"/>
  <c r="T10671" i="38"/>
  <c r="O10671" i="38"/>
  <c r="P10671" i="38"/>
  <c r="N10671" i="38"/>
  <c r="M10673" i="38"/>
  <c r="S10672" i="38"/>
  <c r="Q10672" i="38"/>
  <c r="R10672" i="38"/>
  <c r="T10672" i="38"/>
  <c r="O10672" i="38"/>
  <c r="P10672" i="38"/>
  <c r="N10672" i="38"/>
  <c r="Q10673" i="38"/>
  <c r="M10674" i="38"/>
  <c r="R10673" i="38"/>
  <c r="T10673" i="38"/>
  <c r="S10673" i="38"/>
  <c r="O10673" i="38"/>
  <c r="N10673" i="38"/>
  <c r="P10673" i="38"/>
  <c r="M10675" i="38"/>
  <c r="T10674" i="38"/>
  <c r="S10674" i="38"/>
  <c r="Q10674" i="38"/>
  <c r="R10674" i="38"/>
  <c r="O10674" i="38"/>
  <c r="N10674" i="38"/>
  <c r="P10674" i="38"/>
  <c r="T10675" i="38"/>
  <c r="S10675" i="38"/>
  <c r="M10676" i="38"/>
  <c r="Q10675" i="38"/>
  <c r="R10675" i="38"/>
  <c r="O10675" i="38"/>
  <c r="N10675" i="38"/>
  <c r="P10675" i="38"/>
  <c r="M10677" i="38"/>
  <c r="R10676" i="38"/>
  <c r="S10676" i="38"/>
  <c r="Q10676" i="38"/>
  <c r="T10676" i="38"/>
  <c r="O10676" i="38"/>
  <c r="P10676" i="38"/>
  <c r="N10676" i="38"/>
  <c r="S10677" i="38"/>
  <c r="M10678" i="38"/>
  <c r="T10677" i="38"/>
  <c r="Q10677" i="38"/>
  <c r="R10677" i="38"/>
  <c r="O10677" i="38"/>
  <c r="N10677" i="38"/>
  <c r="P10677" i="38"/>
  <c r="Q10678" i="38"/>
  <c r="T10678" i="38"/>
  <c r="S10678" i="38"/>
  <c r="M10679" i="38"/>
  <c r="R10678" i="38"/>
  <c r="O10678" i="38"/>
  <c r="N10678" i="38"/>
  <c r="P10678" i="38"/>
  <c r="M10680" i="38"/>
  <c r="Q10679" i="38"/>
  <c r="R10679" i="38"/>
  <c r="T10679" i="38"/>
  <c r="S10679" i="38"/>
  <c r="O10679" i="38"/>
  <c r="P10679" i="38"/>
  <c r="N10679" i="38"/>
  <c r="T10680" i="38"/>
  <c r="Q10680" i="38"/>
  <c r="S10680" i="38"/>
  <c r="M10681" i="38"/>
  <c r="R10680" i="38"/>
  <c r="O10680" i="38"/>
  <c r="P10680" i="38"/>
  <c r="N10680" i="38"/>
  <c r="Q10681" i="38"/>
  <c r="T10681" i="38"/>
  <c r="M10682" i="38"/>
  <c r="S10681" i="38"/>
  <c r="R10681" i="38"/>
  <c r="O10681" i="38"/>
  <c r="N10681" i="38"/>
  <c r="P10681" i="38"/>
  <c r="M10683" i="38"/>
  <c r="T10682" i="38"/>
  <c r="R10682" i="38"/>
  <c r="S10682" i="38"/>
  <c r="Q10682" i="38"/>
  <c r="O10682" i="38"/>
  <c r="N10682" i="38"/>
  <c r="P10682" i="38"/>
  <c r="R10683" i="38"/>
  <c r="M10684" i="38"/>
  <c r="T10683" i="38"/>
  <c r="S10683" i="38"/>
  <c r="Q10683" i="38"/>
  <c r="O10683" i="38"/>
  <c r="P10683" i="38"/>
  <c r="N10683" i="38"/>
  <c r="S10684" i="38"/>
  <c r="T10684" i="38"/>
  <c r="M10685" i="38"/>
  <c r="R10684" i="38"/>
  <c r="Q10684" i="38"/>
  <c r="O10684" i="38"/>
  <c r="P10684" i="38"/>
  <c r="N10684" i="38"/>
  <c r="M10686" i="38"/>
  <c r="S10685" i="38"/>
  <c r="Q10685" i="38"/>
  <c r="T10685" i="38"/>
  <c r="R10685" i="38"/>
  <c r="O10685" i="38"/>
  <c r="P10685" i="38"/>
  <c r="N10685" i="38"/>
  <c r="Q10686" i="38"/>
  <c r="R10686" i="38"/>
  <c r="T10686" i="38"/>
  <c r="S10686" i="38"/>
  <c r="M10687" i="38"/>
  <c r="O10686" i="38"/>
  <c r="P10686" i="38"/>
  <c r="N10686" i="38"/>
  <c r="T10687" i="38"/>
  <c r="M10688" i="38"/>
  <c r="Q10687" i="38"/>
  <c r="S10687" i="38"/>
  <c r="R10687" i="38"/>
  <c r="O10687" i="38"/>
  <c r="N10687" i="38"/>
  <c r="P10687" i="38"/>
  <c r="R10688" i="38"/>
  <c r="M10689" i="38"/>
  <c r="Q10688" i="38"/>
  <c r="T10688" i="38"/>
  <c r="S10688" i="38"/>
  <c r="O10688" i="38"/>
  <c r="N10688" i="38"/>
  <c r="P10688" i="38"/>
  <c r="R10689" i="38"/>
  <c r="M10690" i="38"/>
  <c r="T10689" i="38"/>
  <c r="Q10689" i="38"/>
  <c r="S10689" i="38"/>
  <c r="O10689" i="38"/>
  <c r="N10689" i="38"/>
  <c r="P10689" i="38"/>
  <c r="S10690" i="38"/>
  <c r="M10691" i="38"/>
  <c r="T10690" i="38"/>
  <c r="Q10690" i="38"/>
  <c r="R10690" i="38"/>
  <c r="O10690" i="38"/>
  <c r="N10690" i="38"/>
  <c r="P10690" i="38"/>
  <c r="M10692" i="38"/>
  <c r="S10691" i="38"/>
  <c r="Q10691" i="38"/>
  <c r="R10691" i="38"/>
  <c r="T10691" i="38"/>
  <c r="O10691" i="38"/>
  <c r="N10691" i="38"/>
  <c r="P10691" i="38"/>
  <c r="M10693" i="38"/>
  <c r="R10692" i="38"/>
  <c r="Q10692" i="38"/>
  <c r="T10692" i="38"/>
  <c r="S10692" i="38"/>
  <c r="O10692" i="38"/>
  <c r="P10692" i="38"/>
  <c r="N10692" i="38"/>
  <c r="S10693" i="38"/>
  <c r="M10694" i="38"/>
  <c r="R10693" i="38"/>
  <c r="Q10693" i="38"/>
  <c r="T10693" i="38"/>
  <c r="O10693" i="38"/>
  <c r="P10693" i="38"/>
  <c r="N10693" i="38"/>
  <c r="M10695" i="38"/>
  <c r="T10694" i="38"/>
  <c r="Q10694" i="38"/>
  <c r="S10694" i="38"/>
  <c r="R10694" i="38"/>
  <c r="O10694" i="38"/>
  <c r="P10694" i="38"/>
  <c r="N10694" i="38"/>
  <c r="Q10695" i="38"/>
  <c r="M10696" i="38"/>
  <c r="T10695" i="38"/>
  <c r="R10695" i="38"/>
  <c r="S10695" i="38"/>
  <c r="O10695" i="38"/>
  <c r="P10695" i="38"/>
  <c r="N10695" i="38"/>
  <c r="T10696" i="38"/>
  <c r="Q10696" i="38"/>
  <c r="S10696" i="38"/>
  <c r="M10697" i="38"/>
  <c r="R10696" i="38"/>
  <c r="O10696" i="38"/>
  <c r="N10696" i="38"/>
  <c r="P10696" i="38"/>
  <c r="T10697" i="38"/>
  <c r="S10697" i="38"/>
  <c r="R10697" i="38"/>
  <c r="Q10697" i="38"/>
  <c r="M10698" i="38"/>
  <c r="O10697" i="38"/>
  <c r="P10697" i="38"/>
  <c r="N10697" i="38"/>
  <c r="M10699" i="38"/>
  <c r="T10698" i="38"/>
  <c r="Q10698" i="38"/>
  <c r="S10698" i="38"/>
  <c r="R10698" i="38"/>
  <c r="O10698" i="38"/>
  <c r="P10698" i="38"/>
  <c r="N10698" i="38"/>
  <c r="R10699" i="38"/>
  <c r="T10699" i="38"/>
  <c r="M10700" i="38"/>
  <c r="Q10699" i="38"/>
  <c r="S10699" i="38"/>
  <c r="O10699" i="38"/>
  <c r="P10699" i="38"/>
  <c r="N10699" i="38"/>
  <c r="Q10700" i="38"/>
  <c r="T10700" i="38"/>
  <c r="M10701" i="38"/>
  <c r="S10700" i="38"/>
  <c r="R10700" i="38"/>
  <c r="O10700" i="38"/>
  <c r="P10700" i="38"/>
  <c r="N10700" i="38"/>
  <c r="S10701" i="38"/>
  <c r="R10701" i="38"/>
  <c r="Q10701" i="38"/>
  <c r="M10702" i="38"/>
  <c r="T10701" i="38"/>
  <c r="O10701" i="38"/>
  <c r="N10701" i="38"/>
  <c r="P10701" i="38"/>
  <c r="M10703" i="38"/>
  <c r="Q10702" i="38"/>
  <c r="S10702" i="38"/>
  <c r="T10702" i="38"/>
  <c r="R10702" i="38"/>
  <c r="O10702" i="38"/>
  <c r="P10702" i="38"/>
  <c r="N10702" i="38"/>
  <c r="M10704" i="38"/>
  <c r="S10703" i="38"/>
  <c r="T10703" i="38"/>
  <c r="R10703" i="38"/>
  <c r="Q10703" i="38"/>
  <c r="O10703" i="38"/>
  <c r="P10703" i="38"/>
  <c r="N10703" i="38"/>
  <c r="S10704" i="38"/>
  <c r="Q10704" i="38"/>
  <c r="R10704" i="38"/>
  <c r="M10705" i="38"/>
  <c r="T10704" i="38"/>
  <c r="O10704" i="38"/>
  <c r="P10704" i="38"/>
  <c r="N10704" i="38"/>
  <c r="T10705" i="38"/>
  <c r="S10705" i="38"/>
  <c r="R10705" i="38"/>
  <c r="M10706" i="38"/>
  <c r="Q10705" i="38"/>
  <c r="O10705" i="38"/>
  <c r="P10705" i="38"/>
  <c r="N10705" i="38"/>
  <c r="R10706" i="38"/>
  <c r="T10706" i="38"/>
  <c r="S10706" i="38"/>
  <c r="M10707" i="38"/>
  <c r="Q10706" i="38"/>
  <c r="O10706" i="38"/>
  <c r="P10706" i="38"/>
  <c r="N10706" i="38"/>
  <c r="T10707" i="38"/>
  <c r="R10707" i="38"/>
  <c r="M10708" i="38"/>
  <c r="S10707" i="38"/>
  <c r="Q10707" i="38"/>
  <c r="O10707" i="38"/>
  <c r="P10707" i="38"/>
  <c r="N10707" i="38"/>
  <c r="S10708" i="38"/>
  <c r="T10708" i="38"/>
  <c r="M10709" i="38"/>
  <c r="R10708" i="38"/>
  <c r="Q10708" i="38"/>
  <c r="O10708" i="38"/>
  <c r="P10708" i="38"/>
  <c r="N10708" i="38"/>
  <c r="N10709" i="38"/>
  <c r="Q10709" i="38"/>
  <c r="S10709" i="38"/>
  <c r="R10709" i="38"/>
  <c r="T10709" i="38"/>
  <c r="M10710" i="38"/>
  <c r="O10709" i="38"/>
  <c r="P10709" i="38"/>
  <c r="S10710" i="38"/>
  <c r="Q10710" i="38"/>
  <c r="R10710" i="38"/>
  <c r="T10710" i="38"/>
  <c r="M10711" i="38"/>
  <c r="O10710" i="38"/>
  <c r="P10710" i="38"/>
  <c r="N10710" i="38"/>
  <c r="N10711" i="38"/>
  <c r="M10712" i="38"/>
  <c r="R10711" i="38"/>
  <c r="T10711" i="38"/>
  <c r="S10711" i="38"/>
  <c r="Q10711" i="38"/>
  <c r="O10711" i="38"/>
  <c r="P10711" i="38"/>
  <c r="R10712" i="38"/>
  <c r="Q10712" i="38"/>
  <c r="M10713" i="38"/>
  <c r="S10712" i="38"/>
  <c r="T10712" i="38"/>
  <c r="O10712" i="38"/>
  <c r="P10712" i="38"/>
  <c r="N10712" i="38"/>
  <c r="Q10713" i="38"/>
  <c r="M10714" i="38"/>
  <c r="T10713" i="38"/>
  <c r="R10713" i="38"/>
  <c r="S10713" i="38"/>
  <c r="O10713" i="38"/>
  <c r="P10713" i="38"/>
  <c r="N10713" i="38"/>
  <c r="N10714" i="38"/>
  <c r="T10714" i="38"/>
  <c r="Q10714" i="38"/>
  <c r="R10714" i="38"/>
  <c r="M10715" i="38"/>
  <c r="S10714" i="38"/>
  <c r="O10714" i="38"/>
  <c r="P10714" i="38"/>
  <c r="S10715" i="38"/>
  <c r="R10715" i="38"/>
  <c r="Q10715" i="38"/>
  <c r="T10715" i="38"/>
  <c r="M10716" i="38"/>
  <c r="O10715" i="38"/>
  <c r="N10715" i="38"/>
  <c r="P10715" i="38"/>
  <c r="M10717" i="38"/>
  <c r="T10716" i="38"/>
  <c r="S10716" i="38"/>
  <c r="Q10716" i="38"/>
  <c r="R10716" i="38"/>
  <c r="O10716" i="38"/>
  <c r="P10716" i="38"/>
  <c r="N10716" i="38"/>
  <c r="M10718" i="38"/>
  <c r="Q10717" i="38"/>
  <c r="T10717" i="38"/>
  <c r="S10717" i="38"/>
  <c r="R10717" i="38"/>
  <c r="O10717" i="38"/>
  <c r="P10717" i="38"/>
  <c r="N10717" i="38"/>
  <c r="Q10718" i="38"/>
  <c r="T10718" i="38"/>
  <c r="M10719" i="38"/>
  <c r="R10718" i="38"/>
  <c r="S10718" i="38"/>
  <c r="O10718" i="38"/>
  <c r="P10718" i="38"/>
  <c r="N10718" i="38"/>
  <c r="R10719" i="38"/>
  <c r="M10720" i="38"/>
  <c r="S10719" i="38"/>
  <c r="Q10719" i="38"/>
  <c r="T10719" i="38"/>
  <c r="O10719" i="38"/>
  <c r="P10719" i="38"/>
  <c r="N10719" i="38"/>
  <c r="S10720" i="38"/>
  <c r="M10721" i="38"/>
  <c r="T10720" i="38"/>
  <c r="Q10720" i="38"/>
  <c r="R10720" i="38"/>
  <c r="O10720" i="38"/>
  <c r="P10720" i="38"/>
  <c r="N10720" i="38"/>
  <c r="N10721" i="38"/>
  <c r="Q10721" i="38"/>
  <c r="T10721" i="38"/>
  <c r="S10721" i="38"/>
  <c r="R10721" i="38"/>
  <c r="M10722" i="38"/>
  <c r="O10721" i="38"/>
  <c r="P10721" i="38"/>
  <c r="M10723" i="38"/>
  <c r="T10722" i="38"/>
  <c r="S10722" i="38"/>
  <c r="R10722" i="38"/>
  <c r="Q10722" i="38"/>
  <c r="O10722" i="38"/>
  <c r="P10722" i="38"/>
  <c r="N10722" i="38"/>
  <c r="N10723" i="38"/>
  <c r="Q10723" i="38"/>
  <c r="R10723" i="38"/>
  <c r="S10723" i="38"/>
  <c r="M10724" i="38"/>
  <c r="T10723" i="38"/>
  <c r="O10723" i="38"/>
  <c r="P10723" i="38"/>
  <c r="S10724" i="38"/>
  <c r="Q10724" i="38"/>
  <c r="M10725" i="38"/>
  <c r="T10724" i="38"/>
  <c r="R10724" i="38"/>
  <c r="O10724" i="38"/>
  <c r="P10724" i="38"/>
  <c r="N10724" i="38"/>
  <c r="S10725" i="38"/>
  <c r="Q10725" i="38"/>
  <c r="R10725" i="38"/>
  <c r="T10725" i="38"/>
  <c r="M10726" i="38"/>
  <c r="O10725" i="38"/>
  <c r="P10725" i="38"/>
  <c r="N10725" i="38"/>
  <c r="N10726" i="38"/>
  <c r="S10726" i="38"/>
  <c r="M10727" i="38"/>
  <c r="T10726" i="38"/>
  <c r="Q10726" i="38"/>
  <c r="R10726" i="38"/>
  <c r="O10726" i="38"/>
  <c r="P10726" i="38"/>
  <c r="M10728" i="38"/>
  <c r="Q10727" i="38"/>
  <c r="S10727" i="38"/>
  <c r="R10727" i="38"/>
  <c r="T10727" i="38"/>
  <c r="O10727" i="38"/>
  <c r="P10727" i="38"/>
  <c r="N10727" i="38"/>
  <c r="N10728" i="38"/>
  <c r="S10728" i="38"/>
  <c r="M10729" i="38"/>
  <c r="T10728" i="38"/>
  <c r="Q10728" i="38"/>
  <c r="R10728" i="38"/>
  <c r="O10728" i="38"/>
  <c r="P10728" i="38"/>
  <c r="M10730" i="38"/>
  <c r="Q10729" i="38"/>
  <c r="T10729" i="38"/>
  <c r="R10729" i="38"/>
  <c r="S10729" i="38"/>
  <c r="O10729" i="38"/>
  <c r="P10729" i="38"/>
  <c r="N10729" i="38"/>
  <c r="N10730" i="38"/>
  <c r="S10730" i="38"/>
  <c r="Q10730" i="38"/>
  <c r="T10730" i="38"/>
  <c r="M10731" i="38"/>
  <c r="R10730" i="38"/>
  <c r="O10730" i="38"/>
  <c r="P10730" i="38"/>
  <c r="M10732" i="38"/>
  <c r="Q10731" i="38"/>
  <c r="T10731" i="38"/>
  <c r="R10731" i="38"/>
  <c r="S10731" i="38"/>
  <c r="O10731" i="38"/>
  <c r="P10731" i="38"/>
  <c r="N10731" i="38"/>
  <c r="N10732" i="38"/>
  <c r="S10732" i="38"/>
  <c r="T10732" i="38"/>
  <c r="Q10732" i="38"/>
  <c r="M10733" i="38"/>
  <c r="R10732" i="38"/>
  <c r="O10732" i="38"/>
  <c r="P10732" i="38"/>
  <c r="R10733" i="38"/>
  <c r="Q10733" i="38"/>
  <c r="T10733" i="38"/>
  <c r="S10733" i="38"/>
  <c r="M10734" i="38"/>
  <c r="O10733" i="38"/>
  <c r="P10733" i="38"/>
  <c r="N10733" i="38"/>
  <c r="S10734" i="38"/>
  <c r="M10735" i="38"/>
  <c r="T10734" i="38"/>
  <c r="Q10734" i="38"/>
  <c r="R10734" i="38"/>
  <c r="O10734" i="38"/>
  <c r="N10734" i="38"/>
  <c r="P10734" i="38"/>
  <c r="S10735" i="38"/>
  <c r="M10736" i="38"/>
  <c r="R10735" i="38"/>
  <c r="T10735" i="38"/>
  <c r="Q10735" i="38"/>
  <c r="O10735" i="38"/>
  <c r="P10735" i="38"/>
  <c r="N10735" i="38"/>
  <c r="T10736" i="38"/>
  <c r="Q10736" i="38"/>
  <c r="S10736" i="38"/>
  <c r="M10737" i="38"/>
  <c r="R10736" i="38"/>
  <c r="O10736" i="38"/>
  <c r="P10736" i="38"/>
  <c r="N10736" i="38"/>
  <c r="S10737" i="38"/>
  <c r="R10737" i="38"/>
  <c r="T10737" i="38"/>
  <c r="M10738" i="38"/>
  <c r="Q10737" i="38"/>
  <c r="O10737" i="38"/>
  <c r="P10737" i="38"/>
  <c r="N10737" i="38"/>
  <c r="T10738" i="38"/>
  <c r="M10739" i="38"/>
  <c r="S10738" i="38"/>
  <c r="Q10738" i="38"/>
  <c r="R10738" i="38"/>
  <c r="O10738" i="38"/>
  <c r="N10738" i="38"/>
  <c r="P10738" i="38"/>
  <c r="T10739" i="38"/>
  <c r="S10739" i="38"/>
  <c r="M10740" i="38"/>
  <c r="Q10739" i="38"/>
  <c r="R10739" i="38"/>
  <c r="O10739" i="38"/>
  <c r="P10739" i="38"/>
  <c r="N10739" i="38"/>
  <c r="Q10740" i="38"/>
  <c r="M10741" i="38"/>
  <c r="R10740" i="38"/>
  <c r="T10740" i="38"/>
  <c r="S10740" i="38"/>
  <c r="O10740" i="38"/>
  <c r="N10740" i="38"/>
  <c r="P10740" i="38"/>
  <c r="R10741" i="38"/>
  <c r="Q10741" i="38"/>
  <c r="M10742" i="38"/>
  <c r="T10741" i="38"/>
  <c r="S10741" i="38"/>
  <c r="O10741" i="38"/>
  <c r="P10741" i="38"/>
  <c r="N10741" i="38"/>
  <c r="T10742" i="38"/>
  <c r="M10743" i="38"/>
  <c r="R10742" i="38"/>
  <c r="S10742" i="38"/>
  <c r="Q10742" i="38"/>
  <c r="O10742" i="38"/>
  <c r="P10742" i="38"/>
  <c r="N10742" i="38"/>
  <c r="S10743" i="38"/>
  <c r="M10744" i="38"/>
  <c r="Q10743" i="38"/>
  <c r="R10743" i="38"/>
  <c r="T10743" i="38"/>
  <c r="O10743" i="38"/>
  <c r="P10743" i="38"/>
  <c r="N10743" i="38"/>
  <c r="R10744" i="38"/>
  <c r="M10745" i="38"/>
  <c r="Q10744" i="38"/>
  <c r="T10744" i="38"/>
  <c r="S10744" i="38"/>
  <c r="O10744" i="38"/>
  <c r="P10744" i="38"/>
  <c r="N10744" i="38"/>
  <c r="S10745" i="38"/>
  <c r="R10745" i="38"/>
  <c r="T10745" i="38"/>
  <c r="M10746" i="38"/>
  <c r="Q10745" i="38"/>
  <c r="O10745" i="38"/>
  <c r="P10745" i="38"/>
  <c r="N10745" i="38"/>
  <c r="Q10746" i="38"/>
  <c r="R10746" i="38"/>
  <c r="M10747" i="38"/>
  <c r="T10746" i="38"/>
  <c r="S10746" i="38"/>
  <c r="O10746" i="38"/>
  <c r="P10746" i="38"/>
  <c r="N10746" i="38"/>
  <c r="S10747" i="38"/>
  <c r="T10747" i="38"/>
  <c r="M10748" i="38"/>
  <c r="R10747" i="38"/>
  <c r="Q10747" i="38"/>
  <c r="O10747" i="38"/>
  <c r="P10747" i="38"/>
  <c r="N10747" i="38"/>
  <c r="T10748" i="38"/>
  <c r="M10749" i="38"/>
  <c r="S10748" i="38"/>
  <c r="R10748" i="38"/>
  <c r="Q10748" i="38"/>
  <c r="O10748" i="38"/>
  <c r="P10748" i="38"/>
  <c r="N10748" i="38"/>
  <c r="M10750" i="38"/>
  <c r="T10749" i="38"/>
  <c r="S10749" i="38"/>
  <c r="Q10749" i="38"/>
  <c r="R10749" i="38"/>
  <c r="O10749" i="38"/>
  <c r="P10749" i="38"/>
  <c r="N10749" i="38"/>
  <c r="R10750" i="38"/>
  <c r="T10750" i="38"/>
  <c r="M10751" i="38"/>
  <c r="S10750" i="38"/>
  <c r="Q10750" i="38"/>
  <c r="O10750" i="38"/>
  <c r="P10750" i="38"/>
  <c r="N10750" i="38"/>
  <c r="M10752" i="38"/>
  <c r="S10751" i="38"/>
  <c r="R10751" i="38"/>
  <c r="T10751" i="38"/>
  <c r="Q10751" i="38"/>
  <c r="O10751" i="38"/>
  <c r="P10751" i="38"/>
  <c r="N10751" i="38"/>
  <c r="M10753" i="38"/>
  <c r="T10752" i="38"/>
  <c r="S10752" i="38"/>
  <c r="R10752" i="38"/>
  <c r="Q10752" i="38"/>
  <c r="O10752" i="38"/>
  <c r="P10752" i="38"/>
  <c r="N10752" i="38"/>
  <c r="R10753" i="38"/>
  <c r="S10753" i="38"/>
  <c r="T10753" i="38"/>
  <c r="M10754" i="38"/>
  <c r="Q10753" i="38"/>
  <c r="O10753" i="38"/>
  <c r="P10753" i="38"/>
  <c r="N10753" i="38"/>
  <c r="Q10754" i="38"/>
  <c r="R10754" i="38"/>
  <c r="T10754" i="38"/>
  <c r="S10754" i="38"/>
  <c r="M10755" i="38"/>
  <c r="O10754" i="38"/>
  <c r="P10754" i="38"/>
  <c r="N10754" i="38"/>
  <c r="T10755" i="38"/>
  <c r="S10755" i="38"/>
  <c r="M10756" i="38"/>
  <c r="R10755" i="38"/>
  <c r="Q10755" i="38"/>
  <c r="O10755" i="38"/>
  <c r="P10755" i="38"/>
  <c r="N10755" i="38"/>
  <c r="T10756" i="38"/>
  <c r="S10756" i="38"/>
  <c r="M10757" i="38"/>
  <c r="R10756" i="38"/>
  <c r="Q10756" i="38"/>
  <c r="O10756" i="38"/>
  <c r="P10756" i="38"/>
  <c r="N10756" i="38"/>
  <c r="N10757" i="38"/>
  <c r="M10758" i="38"/>
  <c r="R10757" i="38"/>
  <c r="Q10757" i="38"/>
  <c r="T10757" i="38"/>
  <c r="S10757" i="38"/>
  <c r="O10757" i="38"/>
  <c r="P10757" i="38"/>
  <c r="S10758" i="38"/>
  <c r="M10759" i="38"/>
  <c r="R10758" i="38"/>
  <c r="Q10758" i="38"/>
  <c r="T10758" i="38"/>
  <c r="O10758" i="38"/>
  <c r="P10758" i="38"/>
  <c r="N10758" i="38"/>
  <c r="T10759" i="38"/>
  <c r="M10760" i="38"/>
  <c r="S10759" i="38"/>
  <c r="Q10759" i="38"/>
  <c r="R10759" i="38"/>
  <c r="O10759" i="38"/>
  <c r="P10759" i="38"/>
  <c r="N10759" i="38"/>
  <c r="R10760" i="38"/>
  <c r="Q10760" i="38"/>
  <c r="M10761" i="38"/>
  <c r="T10760" i="38"/>
  <c r="S10760" i="38"/>
  <c r="O10760" i="38"/>
  <c r="P10760" i="38"/>
  <c r="N10760" i="38"/>
  <c r="Q10761" i="38"/>
  <c r="T10761" i="38"/>
  <c r="S10761" i="38"/>
  <c r="R10761" i="38"/>
  <c r="M10762" i="38"/>
  <c r="O10761" i="38"/>
  <c r="N10761" i="38"/>
  <c r="P10761" i="38"/>
  <c r="N10762" i="38"/>
  <c r="T10762" i="38"/>
  <c r="M10763" i="38"/>
  <c r="Q10762" i="38"/>
  <c r="R10762" i="38"/>
  <c r="S10762" i="38"/>
  <c r="O10762" i="38"/>
  <c r="P10762" i="38"/>
  <c r="S10763" i="38"/>
  <c r="Q10763" i="38"/>
  <c r="M10764" i="38"/>
  <c r="R10763" i="38"/>
  <c r="T10763" i="38"/>
  <c r="O10763" i="38"/>
  <c r="P10763" i="38"/>
  <c r="N10763" i="38"/>
  <c r="N10764" i="38"/>
  <c r="R10764" i="38"/>
  <c r="Q10764" i="38"/>
  <c r="T10764" i="38"/>
  <c r="S10764" i="38"/>
  <c r="M10765" i="38"/>
  <c r="O10764" i="38"/>
  <c r="P10764" i="38"/>
  <c r="S10765" i="38"/>
  <c r="Q10765" i="38"/>
  <c r="T10765" i="38"/>
  <c r="M10766" i="38"/>
  <c r="R10765" i="38"/>
  <c r="O10765" i="38"/>
  <c r="P10765" i="38"/>
  <c r="N10765" i="38"/>
  <c r="N10766" i="38"/>
  <c r="S10766" i="38"/>
  <c r="M10767" i="38"/>
  <c r="R10766" i="38"/>
  <c r="T10766" i="38"/>
  <c r="Q10766" i="38"/>
  <c r="O10766" i="38"/>
  <c r="P10766" i="38"/>
  <c r="R10767" i="38"/>
  <c r="T10767" i="38"/>
  <c r="Q10767" i="38"/>
  <c r="M10768" i="38"/>
  <c r="S10767" i="38"/>
  <c r="O10767" i="38"/>
  <c r="P10767" i="38"/>
  <c r="N10767" i="38"/>
  <c r="M10769" i="38"/>
  <c r="Q10768" i="38"/>
  <c r="T10768" i="38"/>
  <c r="R10768" i="38"/>
  <c r="S10768" i="38"/>
  <c r="O10768" i="38"/>
  <c r="P10768" i="38"/>
  <c r="N10768" i="38"/>
  <c r="R10769" i="38"/>
  <c r="M10770" i="38"/>
  <c r="Q10769" i="38"/>
  <c r="T10769" i="38"/>
  <c r="S10769" i="38"/>
  <c r="O10769" i="38"/>
  <c r="P10769" i="38"/>
  <c r="N10769" i="38"/>
  <c r="S10770" i="38"/>
  <c r="M10771" i="38"/>
  <c r="Q10770" i="38"/>
  <c r="R10770" i="38"/>
  <c r="T10770" i="38"/>
  <c r="O10770" i="38"/>
  <c r="P10770" i="38"/>
  <c r="N10770" i="38"/>
  <c r="Q10771" i="38"/>
  <c r="R10771" i="38"/>
  <c r="T10771" i="38"/>
  <c r="S10771" i="38"/>
  <c r="M10772" i="38"/>
  <c r="O10771" i="38"/>
  <c r="P10771" i="38"/>
  <c r="N10771" i="38"/>
  <c r="Q10772" i="38"/>
  <c r="T10772" i="38"/>
  <c r="R10772" i="38"/>
  <c r="M10773" i="38"/>
  <c r="S10772" i="38"/>
  <c r="O10772" i="38"/>
  <c r="P10772" i="38"/>
  <c r="N10772" i="38"/>
  <c r="T10773" i="38"/>
  <c r="Q10773" i="38"/>
  <c r="R10773" i="38"/>
  <c r="S10773" i="38"/>
  <c r="M10774" i="38"/>
  <c r="O10773" i="38"/>
  <c r="P10773" i="38"/>
  <c r="N10773" i="38"/>
  <c r="M10775" i="38"/>
  <c r="S10774" i="38"/>
  <c r="Q10774" i="38"/>
  <c r="T10774" i="38"/>
  <c r="R10774" i="38"/>
  <c r="O10774" i="38"/>
  <c r="P10774" i="38"/>
  <c r="N10774" i="38"/>
  <c r="N10775" i="38"/>
  <c r="M10776" i="38"/>
  <c r="S10775" i="38"/>
  <c r="R10775" i="38"/>
  <c r="T10775" i="38"/>
  <c r="Q10775" i="38"/>
  <c r="O10775" i="38"/>
  <c r="P10775" i="38"/>
  <c r="T10776" i="38"/>
  <c r="R10776" i="38"/>
  <c r="M10777" i="38"/>
  <c r="Q10776" i="38"/>
  <c r="S10776" i="38"/>
  <c r="O10776" i="38"/>
  <c r="P10776" i="38"/>
  <c r="N10776" i="38"/>
  <c r="N10777" i="38"/>
  <c r="S10777" i="38"/>
  <c r="T10777" i="38"/>
  <c r="M10778" i="38"/>
  <c r="Q10777" i="38"/>
  <c r="R10777" i="38"/>
  <c r="O10777" i="38"/>
  <c r="P10777" i="38"/>
  <c r="T10778" i="38"/>
  <c r="Q10778" i="38"/>
  <c r="M10779" i="38"/>
  <c r="S10778" i="38"/>
  <c r="R10778" i="38"/>
  <c r="O10778" i="38"/>
  <c r="P10778" i="38"/>
  <c r="N10778" i="38"/>
  <c r="S10779" i="38"/>
  <c r="T10779" i="38"/>
  <c r="M10780" i="38"/>
  <c r="R10779" i="38"/>
  <c r="Q10779" i="38"/>
  <c r="O10779" i="38"/>
  <c r="P10779" i="38"/>
  <c r="N10779" i="38"/>
  <c r="N10780" i="38"/>
  <c r="S10780" i="38"/>
  <c r="M10781" i="38"/>
  <c r="R10780" i="38"/>
  <c r="Q10780" i="38"/>
  <c r="T10780" i="38"/>
  <c r="O10780" i="38"/>
  <c r="P10780" i="38"/>
  <c r="S10781" i="38"/>
  <c r="Q10781" i="38"/>
  <c r="R10781" i="38"/>
  <c r="T10781" i="38"/>
  <c r="M10782" i="38"/>
  <c r="O10781" i="38"/>
  <c r="P10781" i="38"/>
  <c r="N10781" i="38"/>
  <c r="S10782" i="38"/>
  <c r="Q10782" i="38"/>
  <c r="T10782" i="38"/>
  <c r="R10782" i="38"/>
  <c r="M10783" i="38"/>
  <c r="O10782" i="38"/>
  <c r="P10782" i="38"/>
  <c r="N10782" i="38"/>
  <c r="N10783" i="38"/>
  <c r="M10784" i="38"/>
  <c r="Q10783" i="38"/>
  <c r="R10783" i="38"/>
  <c r="T10783" i="38"/>
  <c r="S10783" i="38"/>
  <c r="O10783" i="38"/>
  <c r="P10783" i="38"/>
  <c r="Q10784" i="38"/>
  <c r="M10785" i="38"/>
  <c r="R10784" i="38"/>
  <c r="T10784" i="38"/>
  <c r="S10784" i="38"/>
  <c r="O10784" i="38"/>
  <c r="P10784" i="38"/>
  <c r="N10784" i="38"/>
  <c r="N10785" i="38"/>
  <c r="M10786" i="38"/>
  <c r="R10785" i="38"/>
  <c r="Q10785" i="38"/>
  <c r="T10785" i="38"/>
  <c r="S10785" i="38"/>
  <c r="O10785" i="38"/>
  <c r="P10785" i="38"/>
  <c r="S10786" i="38"/>
  <c r="R10786" i="38"/>
  <c r="M10787" i="38"/>
  <c r="T10786" i="38"/>
  <c r="Q10786" i="38"/>
  <c r="O10786" i="38"/>
  <c r="P10786" i="38"/>
  <c r="N10786" i="38"/>
  <c r="N10787" i="38"/>
  <c r="S10787" i="38"/>
  <c r="M10788" i="38"/>
  <c r="R10787" i="38"/>
  <c r="T10787" i="38"/>
  <c r="Q10787" i="38"/>
  <c r="O10787" i="38"/>
  <c r="P10787" i="38"/>
  <c r="Q10788" i="38"/>
  <c r="S10788" i="38"/>
  <c r="M10789" i="38"/>
  <c r="R10788" i="38"/>
  <c r="T10788" i="38"/>
  <c r="O10788" i="38"/>
  <c r="P10788" i="38"/>
  <c r="N10788" i="38"/>
  <c r="N10789" i="38"/>
  <c r="T10789" i="38"/>
  <c r="R10789" i="38"/>
  <c r="M10790" i="38"/>
  <c r="Q10789" i="38"/>
  <c r="S10789" i="38"/>
  <c r="O10789" i="38"/>
  <c r="P10789" i="38"/>
  <c r="R10790" i="38"/>
  <c r="M10791" i="38"/>
  <c r="Q10790" i="38"/>
  <c r="T10790" i="38"/>
  <c r="S10790" i="38"/>
  <c r="O10790" i="38"/>
  <c r="P10790" i="38"/>
  <c r="N10790" i="38"/>
  <c r="N10791" i="38"/>
  <c r="R10791" i="38"/>
  <c r="T10791" i="38"/>
  <c r="S10791" i="38"/>
  <c r="M10792" i="38"/>
  <c r="Q10791" i="38"/>
  <c r="O10791" i="38"/>
  <c r="P10791" i="38"/>
  <c r="M10793" i="38"/>
  <c r="R10792" i="38"/>
  <c r="T10792" i="38"/>
  <c r="S10792" i="38"/>
  <c r="Q10792" i="38"/>
  <c r="O10792" i="38"/>
  <c r="P10792" i="38"/>
  <c r="N10792" i="38"/>
  <c r="N10793" i="38"/>
  <c r="Q10793" i="38"/>
  <c r="R10793" i="38"/>
  <c r="T10793" i="38"/>
  <c r="S10793" i="38"/>
  <c r="M10794" i="38"/>
  <c r="O10793" i="38"/>
  <c r="P10793" i="38"/>
  <c r="M10795" i="38"/>
  <c r="Q10794" i="38"/>
  <c r="T10794" i="38"/>
  <c r="R10794" i="38"/>
  <c r="S10794" i="38"/>
  <c r="O10794" i="38"/>
  <c r="P10794" i="38"/>
  <c r="N10794" i="38"/>
  <c r="N10795" i="38"/>
  <c r="T10795" i="38"/>
  <c r="S10795" i="38"/>
  <c r="Q10795" i="38"/>
  <c r="R10795" i="38"/>
  <c r="M10796" i="38"/>
  <c r="O10795" i="38"/>
  <c r="P10795" i="38"/>
  <c r="T10796" i="38"/>
  <c r="S10796" i="38"/>
  <c r="R10796" i="38"/>
  <c r="M10797" i="38"/>
  <c r="Q10796" i="38"/>
  <c r="O10796" i="38"/>
  <c r="P10796" i="38"/>
  <c r="N10796" i="38"/>
  <c r="N10797" i="38"/>
  <c r="M10798" i="38"/>
  <c r="Q10797" i="38"/>
  <c r="R10797" i="38"/>
  <c r="T10797" i="38"/>
  <c r="S10797" i="38"/>
  <c r="O10797" i="38"/>
  <c r="P10797" i="38"/>
  <c r="S10798" i="38"/>
  <c r="R10798" i="38"/>
  <c r="M10799" i="38"/>
  <c r="Q10798" i="38"/>
  <c r="T10798" i="38"/>
  <c r="O10798" i="38"/>
  <c r="P10798" i="38"/>
  <c r="N10798" i="38"/>
  <c r="S10799" i="38"/>
  <c r="R10799" i="38"/>
  <c r="Q10799" i="38"/>
  <c r="T10799" i="38"/>
  <c r="M10800" i="38"/>
  <c r="O10799" i="38"/>
  <c r="P10799" i="38"/>
  <c r="N10799" i="38"/>
  <c r="T10800" i="38"/>
  <c r="M10801" i="38"/>
  <c r="Q10800" i="38"/>
  <c r="S10800" i="38"/>
  <c r="R10800" i="38"/>
  <c r="O10800" i="38"/>
  <c r="P10800" i="38"/>
  <c r="N10800" i="38"/>
  <c r="S10801" i="38"/>
  <c r="M10802" i="38"/>
  <c r="Q10801" i="38"/>
  <c r="R10801" i="38"/>
  <c r="T10801" i="38"/>
  <c r="O10801" i="38"/>
  <c r="P10801" i="38"/>
  <c r="N10801" i="38"/>
  <c r="R10802" i="38"/>
  <c r="M10803" i="38"/>
  <c r="S10802" i="38"/>
  <c r="Q10802" i="38"/>
  <c r="T10802" i="38"/>
  <c r="O10802" i="38"/>
  <c r="P10802" i="38"/>
  <c r="N10802" i="38"/>
  <c r="T10803" i="38"/>
  <c r="Q10803" i="38"/>
  <c r="S10803" i="38"/>
  <c r="M10804" i="38"/>
  <c r="R10803" i="38"/>
  <c r="O10803" i="38"/>
  <c r="P10803" i="38"/>
  <c r="N10803" i="38"/>
  <c r="T10804" i="38"/>
  <c r="M10805" i="38"/>
  <c r="S10804" i="38"/>
  <c r="R10804" i="38"/>
  <c r="Q10804" i="38"/>
  <c r="O10804" i="38"/>
  <c r="P10804" i="38"/>
  <c r="N10804" i="38"/>
  <c r="R10805" i="38"/>
  <c r="T10805" i="38"/>
  <c r="S10805" i="38"/>
  <c r="M10806" i="38"/>
  <c r="Q10805" i="38"/>
  <c r="O10805" i="38"/>
  <c r="N10805" i="38"/>
  <c r="P10805" i="38"/>
  <c r="T10806" i="38"/>
  <c r="M10807" i="38"/>
  <c r="Q10806" i="38"/>
  <c r="R10806" i="38"/>
  <c r="S10806" i="38"/>
  <c r="O10806" i="38"/>
  <c r="N10806" i="38"/>
  <c r="P10806" i="38"/>
  <c r="T10807" i="38"/>
  <c r="S10807" i="38"/>
  <c r="M10808" i="38"/>
  <c r="Q10807" i="38"/>
  <c r="R10807" i="38"/>
  <c r="O10807" i="38"/>
  <c r="N10807" i="38"/>
  <c r="P10807" i="38"/>
  <c r="S10808" i="38"/>
  <c r="M10809" i="38"/>
  <c r="T10808" i="38"/>
  <c r="R10808" i="38"/>
  <c r="Q10808" i="38"/>
  <c r="O10808" i="38"/>
  <c r="P10808" i="38"/>
  <c r="N10808" i="38"/>
  <c r="T10809" i="38"/>
  <c r="S10809" i="38"/>
  <c r="M10810" i="38"/>
  <c r="Q10809" i="38"/>
  <c r="R10809" i="38"/>
  <c r="O10809" i="38"/>
  <c r="N10809" i="38"/>
  <c r="P10809" i="38"/>
  <c r="T10810" i="38"/>
  <c r="M10811" i="38"/>
  <c r="S10810" i="38"/>
  <c r="Q10810" i="38"/>
  <c r="R10810" i="38"/>
  <c r="O10810" i="38"/>
  <c r="P10810" i="38"/>
  <c r="N10810" i="38"/>
  <c r="T10811" i="38"/>
  <c r="S10811" i="38"/>
  <c r="R10811" i="38"/>
  <c r="Q10811" i="38"/>
  <c r="M10812" i="38"/>
  <c r="O10811" i="38"/>
  <c r="P10811" i="38"/>
  <c r="N10811" i="38"/>
  <c r="T10812" i="38"/>
  <c r="S10812" i="38"/>
  <c r="M10813" i="38"/>
  <c r="Q10812" i="38"/>
  <c r="R10812" i="38"/>
  <c r="O10812" i="38"/>
  <c r="P10812" i="38"/>
  <c r="N10812" i="38"/>
  <c r="M10814" i="38"/>
  <c r="T10813" i="38"/>
  <c r="R10813" i="38"/>
  <c r="S10813" i="38"/>
  <c r="Q10813" i="38"/>
  <c r="O10813" i="38"/>
  <c r="P10813" i="38"/>
  <c r="N10813" i="38"/>
  <c r="R10814" i="38"/>
  <c r="M10815" i="38"/>
  <c r="T10814" i="38"/>
  <c r="S10814" i="38"/>
  <c r="Q10814" i="38"/>
  <c r="O10814" i="38"/>
  <c r="P10814" i="38"/>
  <c r="N10814" i="38"/>
  <c r="Q10815" i="38"/>
  <c r="M10816" i="38"/>
  <c r="R10815" i="38"/>
  <c r="T10815" i="38"/>
  <c r="S10815" i="38"/>
  <c r="O10815" i="38"/>
  <c r="P10815" i="38"/>
  <c r="N10815" i="38"/>
  <c r="S10816" i="38"/>
  <c r="R10816" i="38"/>
  <c r="Q10816" i="38"/>
  <c r="M10817" i="38"/>
  <c r="T10816" i="38"/>
  <c r="O10816" i="38"/>
  <c r="P10816" i="38"/>
  <c r="N10816" i="38"/>
  <c r="R10817" i="38"/>
  <c r="M10818" i="38"/>
  <c r="T10817" i="38"/>
  <c r="S10817" i="38"/>
  <c r="Q10817" i="38"/>
  <c r="O10817" i="38"/>
  <c r="P10817" i="38"/>
  <c r="N10817" i="38"/>
  <c r="S10818" i="38"/>
  <c r="M10819" i="38"/>
  <c r="T10818" i="38"/>
  <c r="Q10818" i="38"/>
  <c r="R10818" i="38"/>
  <c r="O10818" i="38"/>
  <c r="P10818" i="38"/>
  <c r="N10818" i="38"/>
  <c r="S10819" i="38"/>
  <c r="M10820" i="38"/>
  <c r="Q10819" i="38"/>
  <c r="T10819" i="38"/>
  <c r="R10819" i="38"/>
  <c r="O10819" i="38"/>
  <c r="P10819" i="38"/>
  <c r="N10819" i="38"/>
  <c r="M10821" i="38"/>
  <c r="R10820" i="38"/>
  <c r="T10820" i="38"/>
  <c r="Q10820" i="38"/>
  <c r="S10820" i="38"/>
  <c r="O10820" i="38"/>
  <c r="P10820" i="38"/>
  <c r="N10820" i="38"/>
  <c r="M10822" i="38"/>
  <c r="Q10821" i="38"/>
  <c r="R10821" i="38"/>
  <c r="T10821" i="38"/>
  <c r="S10821" i="38"/>
  <c r="O10821" i="38"/>
  <c r="P10821" i="38"/>
  <c r="N10821" i="38"/>
  <c r="T10822" i="38"/>
  <c r="M10823" i="38"/>
  <c r="S10822" i="38"/>
  <c r="Q10822" i="38"/>
  <c r="R10822" i="38"/>
  <c r="O10822" i="38"/>
  <c r="P10822" i="38"/>
  <c r="N10822" i="38"/>
  <c r="T10823" i="38"/>
  <c r="M10824" i="38"/>
  <c r="S10823" i="38"/>
  <c r="R10823" i="38"/>
  <c r="Q10823" i="38"/>
  <c r="O10823" i="38"/>
  <c r="P10823" i="38"/>
  <c r="N10823" i="38"/>
  <c r="M10825" i="38"/>
  <c r="Q10824" i="38"/>
  <c r="S10824" i="38"/>
  <c r="T10824" i="38"/>
  <c r="R10824" i="38"/>
  <c r="O10824" i="38"/>
  <c r="P10824" i="38"/>
  <c r="N10824" i="38"/>
  <c r="T10825" i="38"/>
  <c r="Q10825" i="38"/>
  <c r="M10826" i="38"/>
  <c r="S10825" i="38"/>
  <c r="R10825" i="38"/>
  <c r="O10825" i="38"/>
  <c r="P10825" i="38"/>
  <c r="N10825" i="38"/>
  <c r="R10826" i="38"/>
  <c r="M10827" i="38"/>
  <c r="T10826" i="38"/>
  <c r="S10826" i="38"/>
  <c r="Q10826" i="38"/>
  <c r="O10826" i="38"/>
  <c r="P10826" i="38"/>
  <c r="N10826" i="38"/>
  <c r="S10827" i="38"/>
  <c r="R10827" i="38"/>
  <c r="M10828" i="38"/>
  <c r="T10827" i="38"/>
  <c r="Q10827" i="38"/>
  <c r="O10827" i="38"/>
  <c r="N10827" i="38"/>
  <c r="P10827" i="38"/>
  <c r="Q10828" i="38"/>
  <c r="T10828" i="38"/>
  <c r="R10828" i="38"/>
  <c r="S10828" i="38"/>
  <c r="M10829" i="38"/>
  <c r="O10828" i="38"/>
  <c r="N10828" i="38"/>
  <c r="P10828" i="38"/>
  <c r="T10829" i="38"/>
  <c r="R10829" i="38"/>
  <c r="M10830" i="38"/>
  <c r="Q10829" i="38"/>
  <c r="S10829" i="38"/>
  <c r="O10829" i="38"/>
  <c r="P10829" i="38"/>
  <c r="N10829" i="38"/>
  <c r="M10831" i="38"/>
  <c r="Q10830" i="38"/>
  <c r="R10830" i="38"/>
  <c r="S10830" i="38"/>
  <c r="T10830" i="38"/>
  <c r="O10830" i="38"/>
  <c r="P10830" i="38"/>
  <c r="N10830" i="38"/>
  <c r="M10832" i="38"/>
  <c r="R10831" i="38"/>
  <c r="Q10831" i="38"/>
  <c r="T10831" i="38"/>
  <c r="S10831" i="38"/>
  <c r="O10831" i="38"/>
  <c r="P10831" i="38"/>
  <c r="N10831" i="38"/>
  <c r="T10832" i="38"/>
  <c r="S10832" i="38"/>
  <c r="R10832" i="38"/>
  <c r="M10833" i="38"/>
  <c r="Q10832" i="38"/>
  <c r="O10832" i="38"/>
  <c r="P10832" i="38"/>
  <c r="N10832" i="38"/>
  <c r="S10833" i="38"/>
  <c r="R10833" i="38"/>
  <c r="M10834" i="38"/>
  <c r="T10833" i="38"/>
  <c r="Q10833" i="38"/>
  <c r="O10833" i="38"/>
  <c r="P10833" i="38"/>
  <c r="N10833" i="38"/>
  <c r="S10834" i="38"/>
  <c r="T10834" i="38"/>
  <c r="M10835" i="38"/>
  <c r="Q10834" i="38"/>
  <c r="R10834" i="38"/>
  <c r="O10834" i="38"/>
  <c r="P10834" i="38"/>
  <c r="N10834" i="38"/>
  <c r="R10835" i="38"/>
  <c r="S10835" i="38"/>
  <c r="Q10835" i="38"/>
  <c r="T10835" i="38"/>
  <c r="M10836" i="38"/>
  <c r="O10835" i="38"/>
  <c r="P10835" i="38"/>
  <c r="N10835" i="38"/>
  <c r="R10836" i="38"/>
  <c r="S10836" i="38"/>
  <c r="M10837" i="38"/>
  <c r="Q10836" i="38"/>
  <c r="T10836" i="38"/>
  <c r="O10836" i="38"/>
  <c r="P10836" i="38"/>
  <c r="N10836" i="38"/>
  <c r="N10837" i="38"/>
  <c r="Q10837" i="38"/>
  <c r="S10837" i="38"/>
  <c r="T10837" i="38"/>
  <c r="M10838" i="38"/>
  <c r="R10837" i="38"/>
  <c r="O10837" i="38"/>
  <c r="P10837" i="38"/>
  <c r="S10838" i="38"/>
  <c r="Q10838" i="38"/>
  <c r="T10838" i="38"/>
  <c r="R10838" i="38"/>
  <c r="M10839" i="38"/>
  <c r="O10838" i="38"/>
  <c r="P10838" i="38"/>
  <c r="N10838" i="38"/>
  <c r="N10839" i="38"/>
  <c r="M10840" i="38"/>
  <c r="T10839" i="38"/>
  <c r="Q10839" i="38"/>
  <c r="S10839" i="38"/>
  <c r="R10839" i="38"/>
  <c r="O10839" i="38"/>
  <c r="P10839" i="38"/>
  <c r="M10841" i="38"/>
  <c r="Q10840" i="38"/>
  <c r="R10840" i="38"/>
  <c r="T10840" i="38"/>
  <c r="S10840" i="38"/>
  <c r="O10840" i="38"/>
  <c r="P10840" i="38"/>
  <c r="N10840" i="38"/>
  <c r="N10841" i="38"/>
  <c r="R10841" i="38"/>
  <c r="Q10841" i="38"/>
  <c r="M10842" i="38"/>
  <c r="N10842" i="38"/>
  <c r="T10841" i="38"/>
  <c r="S10841" i="38"/>
  <c r="O10841" i="38"/>
  <c r="P10841" i="38"/>
  <c r="Q10842" i="38"/>
  <c r="S10842" i="38"/>
  <c r="T10842" i="38"/>
  <c r="R10842" i="38"/>
  <c r="M10843" i="38"/>
  <c r="O10842" i="38"/>
  <c r="P10842" i="38"/>
  <c r="T10843" i="38"/>
  <c r="R10843" i="38"/>
  <c r="M10844" i="38"/>
  <c r="S10843" i="38"/>
  <c r="Q10843" i="38"/>
  <c r="O10843" i="38"/>
  <c r="P10843" i="38"/>
  <c r="N10843" i="38"/>
  <c r="M10845" i="38"/>
  <c r="R10844" i="38"/>
  <c r="Q10844" i="38"/>
  <c r="S10844" i="38"/>
  <c r="T10844" i="38"/>
  <c r="O10844" i="38"/>
  <c r="P10844" i="38"/>
  <c r="N10844" i="38"/>
  <c r="M10846" i="38"/>
  <c r="R10845" i="38"/>
  <c r="T10845" i="38"/>
  <c r="S10845" i="38"/>
  <c r="Q10845" i="38"/>
  <c r="O10845" i="38"/>
  <c r="P10845" i="38"/>
  <c r="N10845" i="38"/>
  <c r="S10846" i="38"/>
  <c r="R10846" i="38"/>
  <c r="T10846" i="38"/>
  <c r="M10847" i="38"/>
  <c r="Q10846" i="38"/>
  <c r="O10846" i="38"/>
  <c r="P10846" i="38"/>
  <c r="N10846" i="38"/>
  <c r="M10848" i="38"/>
  <c r="S10847" i="38"/>
  <c r="Q10847" i="38"/>
  <c r="T10847" i="38"/>
  <c r="R10847" i="38"/>
  <c r="O10847" i="38"/>
  <c r="P10847" i="38"/>
  <c r="N10847" i="38"/>
  <c r="R10848" i="38"/>
  <c r="M10849" i="38"/>
  <c r="T10848" i="38"/>
  <c r="S10848" i="38"/>
  <c r="Q10848" i="38"/>
  <c r="O10848" i="38"/>
  <c r="P10848" i="38"/>
  <c r="N10848" i="38"/>
  <c r="T10849" i="38"/>
  <c r="Q10849" i="38"/>
  <c r="R10849" i="38"/>
  <c r="M10850" i="38"/>
  <c r="S10849" i="38"/>
  <c r="O10849" i="38"/>
  <c r="P10849" i="38"/>
  <c r="N10849" i="38"/>
  <c r="M10851" i="38"/>
  <c r="T10850" i="38"/>
  <c r="R10850" i="38"/>
  <c r="S10850" i="38"/>
  <c r="Q10850" i="38"/>
  <c r="O10850" i="38"/>
  <c r="P10850" i="38"/>
  <c r="N10850" i="38"/>
  <c r="N10851" i="38"/>
  <c r="T10851" i="38"/>
  <c r="M10852" i="38"/>
  <c r="S10851" i="38"/>
  <c r="R10851" i="38"/>
  <c r="Q10851" i="38"/>
  <c r="O10851" i="38"/>
  <c r="P10851" i="38"/>
  <c r="R10852" i="38"/>
  <c r="T10852" i="38"/>
  <c r="S10852" i="38"/>
  <c r="Q10852" i="38"/>
  <c r="M10853" i="38"/>
  <c r="O10852" i="38"/>
  <c r="P10852" i="38"/>
  <c r="N10852" i="38"/>
  <c r="N10853" i="38"/>
  <c r="M10854" i="38"/>
  <c r="R10853" i="38"/>
  <c r="T10853" i="38"/>
  <c r="Q10853" i="38"/>
  <c r="S10853" i="38"/>
  <c r="O10853" i="38"/>
  <c r="P10853" i="38"/>
  <c r="M10855" i="38"/>
  <c r="T10854" i="38"/>
  <c r="Q10854" i="38"/>
  <c r="R10854" i="38"/>
  <c r="S10854" i="38"/>
  <c r="O10854" i="38"/>
  <c r="P10854" i="38"/>
  <c r="N10854" i="38"/>
  <c r="R10855" i="38"/>
  <c r="T10855" i="38"/>
  <c r="S10855" i="38"/>
  <c r="M10856" i="38"/>
  <c r="Q10855" i="38"/>
  <c r="O10855" i="38"/>
  <c r="P10855" i="38"/>
  <c r="N10855" i="38"/>
  <c r="M10857" i="38"/>
  <c r="S10856" i="38"/>
  <c r="Q10856" i="38"/>
  <c r="T10856" i="38"/>
  <c r="R10856" i="38"/>
  <c r="O10856" i="38"/>
  <c r="P10856" i="38"/>
  <c r="N10856" i="38"/>
  <c r="Q10857" i="38"/>
  <c r="T10857" i="38"/>
  <c r="S10857" i="38"/>
  <c r="R10857" i="38"/>
  <c r="M10858" i="38"/>
  <c r="O10857" i="38"/>
  <c r="P10857" i="38"/>
  <c r="N10857" i="38"/>
  <c r="T10858" i="38"/>
  <c r="S10858" i="38"/>
  <c r="M10859" i="38"/>
  <c r="Q10858" i="38"/>
  <c r="R10858" i="38"/>
  <c r="O10858" i="38"/>
  <c r="P10858" i="38"/>
  <c r="N10858" i="38"/>
  <c r="N10859" i="38"/>
  <c r="M10860" i="38"/>
  <c r="R10859" i="38"/>
  <c r="Q10859" i="38"/>
  <c r="T10859" i="38"/>
  <c r="S10859" i="38"/>
  <c r="O10859" i="38"/>
  <c r="P10859" i="38"/>
  <c r="M10861" i="38"/>
  <c r="T10860" i="38"/>
  <c r="Q10860" i="38"/>
  <c r="R10860" i="38"/>
  <c r="S10860" i="38"/>
  <c r="O10860" i="38"/>
  <c r="N10860" i="38"/>
  <c r="N10861" i="38"/>
  <c r="P10860" i="38"/>
  <c r="M10862" i="38"/>
  <c r="R10861" i="38"/>
  <c r="Q10861" i="38"/>
  <c r="T10861" i="38"/>
  <c r="S10861" i="38"/>
  <c r="O10861" i="38"/>
  <c r="P10861" i="38"/>
  <c r="Q10862" i="38"/>
  <c r="R10862" i="38"/>
  <c r="T10862" i="38"/>
  <c r="S10862" i="38"/>
  <c r="M10863" i="38"/>
  <c r="O10862" i="38"/>
  <c r="P10862" i="38"/>
  <c r="N10862" i="38"/>
  <c r="N10863" i="38"/>
  <c r="M10864" i="38"/>
  <c r="S10863" i="38"/>
  <c r="Q10863" i="38"/>
  <c r="R10863" i="38"/>
  <c r="T10863" i="38"/>
  <c r="O10863" i="38"/>
  <c r="P10863" i="38"/>
  <c r="S10864" i="38"/>
  <c r="M10865" i="38"/>
  <c r="Q10864" i="38"/>
  <c r="T10864" i="38"/>
  <c r="R10864" i="38"/>
  <c r="O10864" i="38"/>
  <c r="P10864" i="38"/>
  <c r="N10864" i="38"/>
  <c r="T10865" i="38"/>
  <c r="R10865" i="38"/>
  <c r="S10865" i="38"/>
  <c r="Q10865" i="38"/>
  <c r="M10866" i="38"/>
  <c r="O10865" i="38"/>
  <c r="N10865" i="38"/>
  <c r="P10865" i="38"/>
  <c r="R10866" i="38"/>
  <c r="T10866" i="38"/>
  <c r="S10866" i="38"/>
  <c r="M10867" i="38"/>
  <c r="Q10866" i="38"/>
  <c r="O10866" i="38"/>
  <c r="P10866" i="38"/>
  <c r="N10866" i="38"/>
  <c r="M10868" i="38"/>
  <c r="S10867" i="38"/>
  <c r="Q10867" i="38"/>
  <c r="R10867" i="38"/>
  <c r="T10867" i="38"/>
  <c r="O10867" i="38"/>
  <c r="P10867" i="38"/>
  <c r="N10867" i="38"/>
  <c r="Q10868" i="38"/>
  <c r="T10868" i="38"/>
  <c r="R10868" i="38"/>
  <c r="S10868" i="38"/>
  <c r="M10869" i="38"/>
  <c r="O10868" i="38"/>
  <c r="P10868" i="38"/>
  <c r="N10868" i="38"/>
  <c r="R10869" i="38"/>
  <c r="T10869" i="38"/>
  <c r="S10869" i="38"/>
  <c r="M10870" i="38"/>
  <c r="Q10869" i="38"/>
  <c r="O10869" i="38"/>
  <c r="P10869" i="38"/>
  <c r="N10869" i="38"/>
  <c r="M10871" i="38"/>
  <c r="R10870" i="38"/>
  <c r="T10870" i="38"/>
  <c r="Q10870" i="38"/>
  <c r="S10870" i="38"/>
  <c r="O10870" i="38"/>
  <c r="P10870" i="38"/>
  <c r="N10870" i="38"/>
  <c r="S10871" i="38"/>
  <c r="Q10871" i="38"/>
  <c r="R10871" i="38"/>
  <c r="T10871" i="38"/>
  <c r="M10872" i="38"/>
  <c r="O10871" i="38"/>
  <c r="N10871" i="38"/>
  <c r="P10871" i="38"/>
  <c r="Q10872" i="38"/>
  <c r="R10872" i="38"/>
  <c r="M10873" i="38"/>
  <c r="T10872" i="38"/>
  <c r="S10872" i="38"/>
  <c r="O10872" i="38"/>
  <c r="N10872" i="38"/>
  <c r="T10873" i="38"/>
  <c r="R10873" i="38"/>
  <c r="S10873" i="38"/>
  <c r="Q10873" i="38"/>
  <c r="M10874" i="38"/>
  <c r="O10873" i="38"/>
  <c r="N10873" i="38"/>
  <c r="P10872" i="38"/>
  <c r="P10873" i="38"/>
  <c r="M10875" i="38"/>
  <c r="Q10874" i="38"/>
  <c r="T10874" i="38"/>
  <c r="S10874" i="38"/>
  <c r="R10874" i="38"/>
  <c r="O10874" i="38"/>
  <c r="N10874" i="38"/>
  <c r="P10874" i="38"/>
  <c r="Q10875" i="38"/>
  <c r="T10875" i="38"/>
  <c r="R10875" i="38"/>
  <c r="S10875" i="38"/>
  <c r="M10876" i="38"/>
  <c r="O10875" i="38"/>
  <c r="N10875" i="38"/>
  <c r="R10876" i="38"/>
  <c r="Q10876" i="38"/>
  <c r="S10876" i="38"/>
  <c r="M10877" i="38"/>
  <c r="T10876" i="38"/>
  <c r="O10876" i="38"/>
  <c r="N10876" i="38"/>
  <c r="P10876" i="38"/>
  <c r="P10875" i="38"/>
  <c r="T10877" i="38"/>
  <c r="Q10877" i="38"/>
  <c r="S10877" i="38"/>
  <c r="R10877" i="38"/>
  <c r="M10878" i="38"/>
  <c r="O10877" i="38"/>
  <c r="N10877" i="38"/>
  <c r="P10877" i="38"/>
  <c r="Q10878" i="38"/>
  <c r="R10878" i="38"/>
  <c r="M10879" i="38"/>
  <c r="T10878" i="38"/>
  <c r="S10878" i="38"/>
  <c r="O10878" i="38"/>
  <c r="N10878" i="38"/>
  <c r="P10878" i="38"/>
  <c r="T10879" i="38"/>
  <c r="S10879" i="38"/>
  <c r="Q10879" i="38"/>
  <c r="M10880" i="38"/>
  <c r="R10879" i="38"/>
  <c r="O10879" i="38"/>
  <c r="N10879" i="38"/>
  <c r="P10879" i="38"/>
  <c r="T10880" i="38"/>
  <c r="R10880" i="38"/>
  <c r="S10880" i="38"/>
  <c r="M10881" i="38"/>
  <c r="Q10880" i="38"/>
  <c r="O10880" i="38"/>
  <c r="N10880" i="38"/>
  <c r="P10880" i="38"/>
  <c r="Q10881" i="38"/>
  <c r="M10882" i="38"/>
  <c r="R10881" i="38"/>
  <c r="T10881" i="38"/>
  <c r="S10881" i="38"/>
  <c r="O10881" i="38"/>
  <c r="N10881" i="38"/>
  <c r="P10881" i="38"/>
  <c r="S10882" i="38"/>
  <c r="T10882" i="38"/>
  <c r="M10883" i="38"/>
  <c r="Q10882" i="38"/>
  <c r="R10882" i="38"/>
  <c r="O10882" i="38"/>
  <c r="N10882" i="38"/>
  <c r="S10883" i="38"/>
  <c r="M10884" i="38"/>
  <c r="Q10883" i="38"/>
  <c r="T10883" i="38"/>
  <c r="R10883" i="38"/>
  <c r="O10883" i="38"/>
  <c r="P10883" i="38"/>
  <c r="N10883" i="38"/>
  <c r="P10882" i="38"/>
  <c r="M10885" i="38"/>
  <c r="Q10884" i="38"/>
  <c r="R10884" i="38"/>
  <c r="T10884" i="38"/>
  <c r="S10884" i="38"/>
  <c r="O10884" i="38"/>
  <c r="N10884" i="38"/>
  <c r="P10884" i="38"/>
  <c r="S10885" i="38"/>
  <c r="M10886" i="38"/>
  <c r="Q10885" i="38"/>
  <c r="R10885" i="38"/>
  <c r="T10885" i="38"/>
  <c r="O10885" i="38"/>
  <c r="P10885" i="38"/>
  <c r="N10885" i="38"/>
  <c r="S10886" i="38"/>
  <c r="Q10886" i="38"/>
  <c r="T10886" i="38"/>
  <c r="R10886" i="38"/>
  <c r="M10887" i="38"/>
  <c r="O10886" i="38"/>
  <c r="P10886" i="38"/>
  <c r="N10886" i="38"/>
  <c r="M10888" i="38"/>
  <c r="T10887" i="38"/>
  <c r="Q10887" i="38"/>
  <c r="S10887" i="38"/>
  <c r="R10887" i="38"/>
  <c r="O10887" i="38"/>
  <c r="N10887" i="38"/>
  <c r="P10887" i="38"/>
  <c r="R10888" i="38"/>
  <c r="M10889" i="38"/>
  <c r="S10888" i="38"/>
  <c r="T10888" i="38"/>
  <c r="Q10888" i="38"/>
  <c r="O10888" i="38"/>
  <c r="N10888" i="38"/>
  <c r="P10888" i="38"/>
  <c r="T10889" i="38"/>
  <c r="S10889" i="38"/>
  <c r="M10890" i="38"/>
  <c r="Q10889" i="38"/>
  <c r="R10889" i="38"/>
  <c r="O10889" i="38"/>
  <c r="P10889" i="38"/>
  <c r="N10889" i="38"/>
  <c r="Q10890" i="38"/>
  <c r="M10891" i="38"/>
  <c r="S10890" i="38"/>
  <c r="T10890" i="38"/>
  <c r="R10890" i="38"/>
  <c r="O10890" i="38"/>
  <c r="P10890" i="38"/>
  <c r="N10890" i="38"/>
  <c r="M10892" i="38"/>
  <c r="R10891" i="38"/>
  <c r="T10891" i="38"/>
  <c r="S10891" i="38"/>
  <c r="Q10891" i="38"/>
  <c r="O10891" i="38"/>
  <c r="P10891" i="38"/>
  <c r="N10891" i="38"/>
  <c r="Q10892" i="38"/>
  <c r="T10892" i="38"/>
  <c r="R10892" i="38"/>
  <c r="M10893" i="38"/>
  <c r="S10892" i="38"/>
  <c r="O10892" i="38"/>
  <c r="P10892" i="38"/>
  <c r="N10892" i="38"/>
  <c r="R10893" i="38"/>
  <c r="M10894" i="38"/>
  <c r="T10893" i="38"/>
  <c r="S10893" i="38"/>
  <c r="Q10893" i="38"/>
  <c r="O10893" i="38"/>
  <c r="P10893" i="38"/>
  <c r="N10893" i="38"/>
  <c r="Q10894" i="38"/>
  <c r="S10894" i="38"/>
  <c r="R10894" i="38"/>
  <c r="T10894" i="38"/>
  <c r="M10895" i="38"/>
  <c r="O10894" i="38"/>
  <c r="P10894" i="38"/>
  <c r="N10894" i="38"/>
  <c r="R10895" i="38"/>
  <c r="Q10895" i="38"/>
  <c r="M10896" i="38"/>
  <c r="S10895" i="38"/>
  <c r="T10895" i="38"/>
  <c r="O10895" i="38"/>
  <c r="P10895" i="38"/>
  <c r="N10895" i="38"/>
  <c r="Q10896" i="38"/>
  <c r="R10896" i="38"/>
  <c r="T10896" i="38"/>
  <c r="M10897" i="38"/>
  <c r="S10896" i="38"/>
  <c r="O10896" i="38"/>
  <c r="P10896" i="38"/>
  <c r="N10896" i="38"/>
  <c r="N10897" i="38"/>
  <c r="M10898" i="38"/>
  <c r="R10897" i="38"/>
  <c r="T10897" i="38"/>
  <c r="S10897" i="38"/>
  <c r="Q10897" i="38"/>
  <c r="O10897" i="38"/>
  <c r="P10897" i="38"/>
  <c r="Q10898" i="38"/>
  <c r="M10899" i="38"/>
  <c r="T10898" i="38"/>
  <c r="R10898" i="38"/>
  <c r="S10898" i="38"/>
  <c r="O10898" i="38"/>
  <c r="P10898" i="38"/>
  <c r="N10898" i="38"/>
  <c r="N10899" i="38"/>
  <c r="M10900" i="38"/>
  <c r="Q10899" i="38"/>
  <c r="S10899" i="38"/>
  <c r="T10899" i="38"/>
  <c r="R10899" i="38"/>
  <c r="O10899" i="38"/>
  <c r="P10899" i="38"/>
  <c r="T10900" i="38"/>
  <c r="Q10900" i="38"/>
  <c r="S10900" i="38"/>
  <c r="R10900" i="38"/>
  <c r="M10901" i="38"/>
  <c r="O10900" i="38"/>
  <c r="P10900" i="38"/>
  <c r="N10900" i="38"/>
  <c r="Q10901" i="38"/>
  <c r="T10901" i="38"/>
  <c r="R10901" i="38"/>
  <c r="S10901" i="38"/>
  <c r="M10902" i="38"/>
  <c r="O10901" i="38"/>
  <c r="P10901" i="38"/>
  <c r="N10901" i="38"/>
  <c r="N10902" i="38"/>
  <c r="Q10902" i="38"/>
  <c r="S10902" i="38"/>
  <c r="M10903" i="38"/>
  <c r="T10902" i="38"/>
  <c r="R10902" i="38"/>
  <c r="O10902" i="38"/>
  <c r="P10902" i="38"/>
  <c r="T10903" i="38"/>
  <c r="S10903" i="38"/>
  <c r="M10904" i="38"/>
  <c r="Q10903" i="38"/>
  <c r="R10903" i="38"/>
  <c r="O10903" i="38"/>
  <c r="P10903" i="38"/>
  <c r="N10903" i="38"/>
  <c r="T10904" i="38"/>
  <c r="S10904" i="38"/>
  <c r="Q10904" i="38"/>
  <c r="R10904" i="38"/>
  <c r="M10905" i="38"/>
  <c r="O10904" i="38"/>
  <c r="P10904" i="38"/>
  <c r="N10904" i="38"/>
  <c r="N10905" i="38"/>
  <c r="R10905" i="38"/>
  <c r="M10906" i="38"/>
  <c r="S10905" i="38"/>
  <c r="Q10905" i="38"/>
  <c r="T10905" i="38"/>
  <c r="O10905" i="38"/>
  <c r="P10905" i="38"/>
  <c r="M10907" i="38"/>
  <c r="R10906" i="38"/>
  <c r="Q10906" i="38"/>
  <c r="S10906" i="38"/>
  <c r="T10906" i="38"/>
  <c r="O10906" i="38"/>
  <c r="P10906" i="38"/>
  <c r="N10906" i="38"/>
  <c r="N10907" i="38"/>
  <c r="M10908" i="38"/>
  <c r="Q10907" i="38"/>
  <c r="R10907" i="38"/>
  <c r="T10907" i="38"/>
  <c r="S10907" i="38"/>
  <c r="O10907" i="38"/>
  <c r="P10907" i="38"/>
  <c r="T10908" i="38"/>
  <c r="Q10908" i="38"/>
  <c r="S10908" i="38"/>
  <c r="M10909" i="38"/>
  <c r="R10908" i="38"/>
  <c r="O10908" i="38"/>
  <c r="P10908" i="38"/>
  <c r="N10908" i="38"/>
  <c r="N10909" i="38"/>
  <c r="T10909" i="38"/>
  <c r="M10910" i="38"/>
  <c r="Q10909" i="38"/>
  <c r="S10909" i="38"/>
  <c r="R10909" i="38"/>
  <c r="O10909" i="38"/>
  <c r="P10909" i="38"/>
  <c r="Q10910" i="38"/>
  <c r="T10910" i="38"/>
  <c r="R10910" i="38"/>
  <c r="S10910" i="38"/>
  <c r="M10911" i="38"/>
  <c r="O10910" i="38"/>
  <c r="P10910" i="38"/>
  <c r="N10910" i="38"/>
  <c r="T10911" i="38"/>
  <c r="M10912" i="38"/>
  <c r="R10911" i="38"/>
  <c r="Q10911" i="38"/>
  <c r="S10911" i="38"/>
  <c r="O10911" i="38"/>
  <c r="P10911" i="38"/>
  <c r="N10911" i="38"/>
  <c r="T10912" i="38"/>
  <c r="Q10912" i="38"/>
  <c r="S10912" i="38"/>
  <c r="M10913" i="38"/>
  <c r="R10912" i="38"/>
  <c r="O10912" i="38"/>
  <c r="P10912" i="38"/>
  <c r="N10912" i="38"/>
  <c r="M10914" i="38"/>
  <c r="Q10913" i="38"/>
  <c r="R10913" i="38"/>
  <c r="T10913" i="38"/>
  <c r="S10913" i="38"/>
  <c r="O10913" i="38"/>
  <c r="N10913" i="38"/>
  <c r="P10913" i="38"/>
  <c r="S10914" i="38"/>
  <c r="M10915" i="38"/>
  <c r="R10914" i="38"/>
  <c r="T10914" i="38"/>
  <c r="Q10914" i="38"/>
  <c r="O10914" i="38"/>
  <c r="P10914" i="38"/>
  <c r="N10914" i="38"/>
  <c r="Q10915" i="38"/>
  <c r="R10915" i="38"/>
  <c r="T10915" i="38"/>
  <c r="S10915" i="38"/>
  <c r="M10916" i="38"/>
  <c r="O10915" i="38"/>
  <c r="N10915" i="38"/>
  <c r="P10915" i="38"/>
  <c r="S10916" i="38"/>
  <c r="M10917" i="38"/>
  <c r="Q10916" i="38"/>
  <c r="T10916" i="38"/>
  <c r="R10916" i="38"/>
  <c r="O10916" i="38"/>
  <c r="P10916" i="38"/>
  <c r="N10916" i="38"/>
  <c r="S10917" i="38"/>
  <c r="T10917" i="38"/>
  <c r="M10918" i="38"/>
  <c r="Q10917" i="38"/>
  <c r="R10917" i="38"/>
  <c r="O10917" i="38"/>
  <c r="N10917" i="38"/>
  <c r="S10918" i="38"/>
  <c r="R10918" i="38"/>
  <c r="Q10918" i="38"/>
  <c r="M10919" i="38"/>
  <c r="T10918" i="38"/>
  <c r="O10918" i="38"/>
  <c r="P10918" i="38"/>
  <c r="N10918" i="38"/>
  <c r="P10917" i="38"/>
  <c r="T10919" i="38"/>
  <c r="Q10919" i="38"/>
  <c r="S10919" i="38"/>
  <c r="R10919" i="38"/>
  <c r="M10920" i="38"/>
  <c r="O10919" i="38"/>
  <c r="N10919" i="38"/>
  <c r="P10919" i="38"/>
  <c r="T10920" i="38"/>
  <c r="S10920" i="38"/>
  <c r="M10921" i="38"/>
  <c r="R10920" i="38"/>
  <c r="Q10920" i="38"/>
  <c r="O10920" i="38"/>
  <c r="P10920" i="38"/>
  <c r="N10920" i="38"/>
  <c r="M10922" i="38"/>
  <c r="Q10921" i="38"/>
  <c r="T10921" i="38"/>
  <c r="R10921" i="38"/>
  <c r="S10921" i="38"/>
  <c r="O10921" i="38"/>
  <c r="P10921" i="38"/>
  <c r="N10921" i="38"/>
  <c r="S10922" i="38"/>
  <c r="T10922" i="38"/>
  <c r="R10922" i="38"/>
  <c r="M10923" i="38"/>
  <c r="Q10922" i="38"/>
  <c r="O10922" i="38"/>
  <c r="P10922" i="38"/>
  <c r="N10922" i="38"/>
  <c r="R10923" i="38"/>
  <c r="S10923" i="38"/>
  <c r="Q10923" i="38"/>
  <c r="T10923" i="38"/>
  <c r="M10924" i="38"/>
  <c r="O10923" i="38"/>
  <c r="P10923" i="38"/>
  <c r="N10923" i="38"/>
  <c r="S10924" i="38"/>
  <c r="M10925" i="38"/>
  <c r="T10924" i="38"/>
  <c r="Q10924" i="38"/>
  <c r="R10924" i="38"/>
  <c r="O10924" i="38"/>
  <c r="P10924" i="38"/>
  <c r="N10924" i="38"/>
  <c r="M10926" i="38"/>
  <c r="S10925" i="38"/>
  <c r="Q10925" i="38"/>
  <c r="T10925" i="38"/>
  <c r="R10925" i="38"/>
  <c r="O10925" i="38"/>
  <c r="P10925" i="38"/>
  <c r="N10925" i="38"/>
  <c r="M10927" i="38"/>
  <c r="Q10926" i="38"/>
  <c r="R10926" i="38"/>
  <c r="T10926" i="38"/>
  <c r="S10926" i="38"/>
  <c r="O10926" i="38"/>
  <c r="P10926" i="38"/>
  <c r="N10926" i="38"/>
  <c r="N10927" i="38"/>
  <c r="T10927" i="38"/>
  <c r="S10927" i="38"/>
  <c r="R10927" i="38"/>
  <c r="M10928" i="38"/>
  <c r="Q10927" i="38"/>
  <c r="O10927" i="38"/>
  <c r="P10927" i="38"/>
  <c r="S10928" i="38"/>
  <c r="Q10928" i="38"/>
  <c r="R10928" i="38"/>
  <c r="M10929" i="38"/>
  <c r="T10928" i="38"/>
  <c r="O10928" i="38"/>
  <c r="P10928" i="38"/>
  <c r="N10928" i="38"/>
  <c r="N10929" i="38"/>
  <c r="T10929" i="38"/>
  <c r="M10930" i="38"/>
  <c r="S10929" i="38"/>
  <c r="R10929" i="38"/>
  <c r="Q10929" i="38"/>
  <c r="O10929" i="38"/>
  <c r="P10929" i="38"/>
  <c r="T10930" i="38"/>
  <c r="S10930" i="38"/>
  <c r="R10930" i="38"/>
  <c r="Q10930" i="38"/>
  <c r="M10931" i="38"/>
  <c r="O10930" i="38"/>
  <c r="P10930" i="38"/>
  <c r="N10930" i="38"/>
  <c r="Q10931" i="38"/>
  <c r="R10931" i="38"/>
  <c r="T10931" i="38"/>
  <c r="S10931" i="38"/>
  <c r="M10932" i="38"/>
  <c r="O10931" i="38"/>
  <c r="P10931" i="38"/>
  <c r="N10931" i="38"/>
  <c r="Q10932" i="38"/>
  <c r="T10932" i="38"/>
  <c r="R10932" i="38"/>
  <c r="M10933" i="38"/>
  <c r="S10932" i="38"/>
  <c r="O10932" i="38"/>
  <c r="N10932" i="38"/>
  <c r="P10932" i="38"/>
  <c r="M10934" i="38"/>
  <c r="R10933" i="38"/>
  <c r="T10933" i="38"/>
  <c r="Q10933" i="38"/>
  <c r="S10933" i="38"/>
  <c r="O10933" i="38"/>
  <c r="N10933" i="38"/>
  <c r="P10933" i="38"/>
  <c r="M10935" i="38"/>
  <c r="Q10934" i="38"/>
  <c r="R10934" i="38"/>
  <c r="T10934" i="38"/>
  <c r="S10934" i="38"/>
  <c r="O10934" i="38"/>
  <c r="N10934" i="38"/>
  <c r="P10934" i="38"/>
  <c r="R10935" i="38"/>
  <c r="M10936" i="38"/>
  <c r="T10935" i="38"/>
  <c r="S10935" i="38"/>
  <c r="Q10935" i="38"/>
  <c r="O10935" i="38"/>
  <c r="N10935" i="38"/>
  <c r="P10935" i="38"/>
  <c r="Q10936" i="38"/>
  <c r="T10936" i="38"/>
  <c r="S10936" i="38"/>
  <c r="R10936" i="38"/>
  <c r="M10937" i="38"/>
  <c r="O10936" i="38"/>
  <c r="N10936" i="38"/>
  <c r="P10936" i="38"/>
  <c r="S10937" i="38"/>
  <c r="R10937" i="38"/>
  <c r="M10938" i="38"/>
  <c r="Q10937" i="38"/>
  <c r="T10937" i="38"/>
  <c r="O10937" i="38"/>
  <c r="N10937" i="38"/>
  <c r="M10939" i="38"/>
  <c r="Q10938" i="38"/>
  <c r="R10938" i="38"/>
  <c r="T10938" i="38"/>
  <c r="S10938" i="38"/>
  <c r="O10938" i="38"/>
  <c r="N10938" i="38"/>
  <c r="P10937" i="38"/>
  <c r="P10938" i="38"/>
  <c r="R10939" i="38"/>
  <c r="S10939" i="38"/>
  <c r="Q10939" i="38"/>
  <c r="M10940" i="38"/>
  <c r="T10939" i="38"/>
  <c r="O10939" i="38"/>
  <c r="P10939" i="38"/>
  <c r="N10939" i="38"/>
  <c r="M10941" i="38"/>
  <c r="T10940" i="38"/>
  <c r="Q10940" i="38"/>
  <c r="S10940" i="38"/>
  <c r="R10940" i="38"/>
  <c r="O10940" i="38"/>
  <c r="P10940" i="38"/>
  <c r="N10940" i="38"/>
  <c r="M10942" i="38"/>
  <c r="S10941" i="38"/>
  <c r="R10941" i="38"/>
  <c r="T10941" i="38"/>
  <c r="Q10941" i="38"/>
  <c r="O10941" i="38"/>
  <c r="P10941" i="38"/>
  <c r="N10941" i="38"/>
  <c r="M10943" i="38"/>
  <c r="R10942" i="38"/>
  <c r="S10942" i="38"/>
  <c r="Q10942" i="38"/>
  <c r="T10942" i="38"/>
  <c r="O10942" i="38"/>
  <c r="N10942" i="38"/>
  <c r="P10942" i="38"/>
  <c r="Q10943" i="38"/>
  <c r="R10943" i="38"/>
  <c r="T10943" i="38"/>
  <c r="S10943" i="38"/>
  <c r="M10944" i="38"/>
  <c r="O10943" i="38"/>
  <c r="P10943" i="38"/>
  <c r="N10943" i="38"/>
  <c r="Q10944" i="38"/>
  <c r="R10944" i="38"/>
  <c r="T10944" i="38"/>
  <c r="M10945" i="38"/>
  <c r="S10944" i="38"/>
  <c r="O10944" i="38"/>
  <c r="P10944" i="38"/>
  <c r="N10944" i="38"/>
  <c r="S10945" i="38"/>
  <c r="Q10945" i="38"/>
  <c r="T10945" i="38"/>
  <c r="M10946" i="38"/>
  <c r="R10945" i="38"/>
  <c r="O10945" i="38"/>
  <c r="P10945" i="38"/>
  <c r="N10945" i="38"/>
  <c r="T10946" i="38"/>
  <c r="M10947" i="38"/>
  <c r="R10946" i="38"/>
  <c r="S10946" i="38"/>
  <c r="Q10946" i="38"/>
  <c r="O10946" i="38"/>
  <c r="N10946" i="38"/>
  <c r="P10946" i="38"/>
  <c r="M10948" i="38"/>
  <c r="T10947" i="38"/>
  <c r="S10947" i="38"/>
  <c r="Q10947" i="38"/>
  <c r="R10947" i="38"/>
  <c r="O10947" i="38"/>
  <c r="N10947" i="38"/>
  <c r="R10948" i="38"/>
  <c r="Q10948" i="38"/>
  <c r="T10948" i="38"/>
  <c r="M10949" i="38"/>
  <c r="S10948" i="38"/>
  <c r="O10948" i="38"/>
  <c r="P10948" i="38"/>
  <c r="N10948" i="38"/>
  <c r="P10947" i="38"/>
  <c r="T10949" i="38"/>
  <c r="M10950" i="38"/>
  <c r="S10949" i="38"/>
  <c r="Q10949" i="38"/>
  <c r="R10949" i="38"/>
  <c r="O10949" i="38"/>
  <c r="P10949" i="38"/>
  <c r="N10949" i="38"/>
  <c r="R10950" i="38"/>
  <c r="Q10950" i="38"/>
  <c r="T10950" i="38"/>
  <c r="M10951" i="38"/>
  <c r="S10950" i="38"/>
  <c r="O10950" i="38"/>
  <c r="P10950" i="38"/>
  <c r="N10950" i="38"/>
  <c r="M10952" i="38"/>
  <c r="T10951" i="38"/>
  <c r="Q10951" i="38"/>
  <c r="S10951" i="38"/>
  <c r="R10951" i="38"/>
  <c r="O10951" i="38"/>
  <c r="P10951" i="38"/>
  <c r="N10951" i="38"/>
  <c r="M10953" i="38"/>
  <c r="R10952" i="38"/>
  <c r="T10952" i="38"/>
  <c r="Q10952" i="38"/>
  <c r="S10952" i="38"/>
  <c r="O10952" i="38"/>
  <c r="P10952" i="38"/>
  <c r="N10952" i="38"/>
  <c r="T10953" i="38"/>
  <c r="S10953" i="38"/>
  <c r="M10954" i="38"/>
  <c r="Q10953" i="38"/>
  <c r="R10953" i="38"/>
  <c r="O10953" i="38"/>
  <c r="P10953" i="38"/>
  <c r="N10953" i="38"/>
  <c r="Q10954" i="38"/>
  <c r="T10954" i="38"/>
  <c r="R10954" i="38"/>
  <c r="M10955" i="38"/>
  <c r="S10954" i="38"/>
  <c r="O10954" i="38"/>
  <c r="P10954" i="38"/>
  <c r="N10954" i="38"/>
  <c r="T10955" i="38"/>
  <c r="R10955" i="38"/>
  <c r="S10955" i="38"/>
  <c r="M10956" i="38"/>
  <c r="Q10955" i="38"/>
  <c r="O10955" i="38"/>
  <c r="P10955" i="38"/>
  <c r="N10955" i="38"/>
  <c r="Q10956" i="38"/>
  <c r="T10956" i="38"/>
  <c r="R10956" i="38"/>
  <c r="S10956" i="38"/>
  <c r="M10957" i="38"/>
  <c r="O10956" i="38"/>
  <c r="P10956" i="38"/>
  <c r="N10956" i="38"/>
  <c r="T10957" i="38"/>
  <c r="R10957" i="38"/>
  <c r="S10957" i="38"/>
  <c r="M10958" i="38"/>
  <c r="Q10957" i="38"/>
  <c r="O10957" i="38"/>
  <c r="P10957" i="38"/>
  <c r="N10957" i="38"/>
  <c r="T10958" i="38"/>
  <c r="M10959" i="38"/>
  <c r="S10958" i="38"/>
  <c r="Q10958" i="38"/>
  <c r="R10958" i="38"/>
  <c r="O10958" i="38"/>
  <c r="P10958" i="38"/>
  <c r="N10958" i="38"/>
  <c r="Q10959" i="38"/>
  <c r="S10959" i="38"/>
  <c r="M10960" i="38"/>
  <c r="R10959" i="38"/>
  <c r="T10959" i="38"/>
  <c r="O10959" i="38"/>
  <c r="P10959" i="38"/>
  <c r="N10959" i="38"/>
  <c r="Q10960" i="38"/>
  <c r="M10961" i="38"/>
  <c r="T10960" i="38"/>
  <c r="R10960" i="38"/>
  <c r="S10960" i="38"/>
  <c r="O10960" i="38"/>
  <c r="P10960" i="38"/>
  <c r="N10960" i="38"/>
  <c r="S10961" i="38"/>
  <c r="R10961" i="38"/>
  <c r="T10961" i="38"/>
  <c r="M10962" i="38"/>
  <c r="Q10961" i="38"/>
  <c r="O10961" i="38"/>
  <c r="N10961" i="38"/>
  <c r="P10961" i="38"/>
  <c r="M10963" i="38"/>
  <c r="T10962" i="38"/>
  <c r="Q10962" i="38"/>
  <c r="S10962" i="38"/>
  <c r="R10962" i="38"/>
  <c r="O10962" i="38"/>
  <c r="N10962" i="38"/>
  <c r="S10963" i="38"/>
  <c r="R10963" i="38"/>
  <c r="M10964" i="38"/>
  <c r="T10963" i="38"/>
  <c r="Q10963" i="38"/>
  <c r="O10963" i="38"/>
  <c r="N10963" i="38"/>
  <c r="P10962" i="38"/>
  <c r="P10963" i="38"/>
  <c r="M10965" i="38"/>
  <c r="Q10964" i="38"/>
  <c r="R10964" i="38"/>
  <c r="T10964" i="38"/>
  <c r="S10964" i="38"/>
  <c r="O10964" i="38"/>
  <c r="N10964" i="38"/>
  <c r="R10965" i="38"/>
  <c r="T10965" i="38"/>
  <c r="M10966" i="38"/>
  <c r="Q10965" i="38"/>
  <c r="S10965" i="38"/>
  <c r="O10965" i="38"/>
  <c r="N10965" i="38"/>
  <c r="P10965" i="38"/>
  <c r="P10964" i="38"/>
  <c r="Q10966" i="38"/>
  <c r="T10966" i="38"/>
  <c r="R10966" i="38"/>
  <c r="S10966" i="38"/>
  <c r="M10967" i="38"/>
  <c r="O10966" i="38"/>
  <c r="P10966" i="38"/>
  <c r="N10966" i="38"/>
  <c r="M10968" i="38"/>
  <c r="R10967" i="38"/>
  <c r="Q10967" i="38"/>
  <c r="T10967" i="38"/>
  <c r="S10967" i="38"/>
  <c r="O10967" i="38"/>
  <c r="P10967" i="38"/>
  <c r="N10967" i="38"/>
  <c r="M10969" i="38"/>
  <c r="S10968" i="38"/>
  <c r="R10968" i="38"/>
  <c r="T10968" i="38"/>
  <c r="Q10968" i="38"/>
  <c r="O10968" i="38"/>
  <c r="P10968" i="38"/>
  <c r="N10968" i="38"/>
  <c r="M10970" i="38"/>
  <c r="T10969" i="38"/>
  <c r="Q10969" i="38"/>
  <c r="S10969" i="38"/>
  <c r="R10969" i="38"/>
  <c r="O10969" i="38"/>
  <c r="P10969" i="38"/>
  <c r="N10969" i="38"/>
  <c r="S10970" i="38"/>
  <c r="R10970" i="38"/>
  <c r="Q10970" i="38"/>
  <c r="T10970" i="38"/>
  <c r="M10971" i="38"/>
  <c r="O10970" i="38"/>
  <c r="P10970" i="38"/>
  <c r="N10970" i="38"/>
  <c r="M10972" i="38"/>
  <c r="Q10971" i="38"/>
  <c r="S10971" i="38"/>
  <c r="T10971" i="38"/>
  <c r="R10971" i="38"/>
  <c r="O10971" i="38"/>
  <c r="P10971" i="38"/>
  <c r="N10971" i="38"/>
  <c r="T10972" i="38"/>
  <c r="S10972" i="38"/>
  <c r="M10973" i="38"/>
  <c r="R10972" i="38"/>
  <c r="Q10972" i="38"/>
  <c r="O10972" i="38"/>
  <c r="P10972" i="38"/>
  <c r="N10972" i="38"/>
  <c r="N10973" i="38"/>
  <c r="S10973" i="38"/>
  <c r="Q10973" i="38"/>
  <c r="R10973" i="38"/>
  <c r="T10973" i="38"/>
  <c r="M10974" i="38"/>
  <c r="O10973" i="38"/>
  <c r="P10973" i="38"/>
  <c r="Q10974" i="38"/>
  <c r="T10974" i="38"/>
  <c r="R10974" i="38"/>
  <c r="S10974" i="38"/>
  <c r="M10975" i="38"/>
  <c r="O10974" i="38"/>
  <c r="P10974" i="38"/>
  <c r="N10974" i="38"/>
  <c r="N10975" i="38"/>
  <c r="M10976" i="38"/>
  <c r="R10975" i="38"/>
  <c r="Q10975" i="38"/>
  <c r="T10975" i="38"/>
  <c r="S10975" i="38"/>
  <c r="O10975" i="38"/>
  <c r="P10975" i="38"/>
  <c r="S10976" i="38"/>
  <c r="Q10976" i="38"/>
  <c r="R10976" i="38"/>
  <c r="T10976" i="38"/>
  <c r="M10977" i="38"/>
  <c r="O10976" i="38"/>
  <c r="P10976" i="38"/>
  <c r="N10976" i="38"/>
  <c r="T10977" i="38"/>
  <c r="S10977" i="38"/>
  <c r="M10978" i="38"/>
  <c r="Q10977" i="38"/>
  <c r="R10977" i="38"/>
  <c r="O10977" i="38"/>
  <c r="P10977" i="38"/>
  <c r="N10977" i="38"/>
  <c r="Q10978" i="38"/>
  <c r="R10978" i="38"/>
  <c r="T10978" i="38"/>
  <c r="M10979" i="38"/>
  <c r="S10978" i="38"/>
  <c r="O10978" i="38"/>
  <c r="N10978" i="38"/>
  <c r="P10978" i="38"/>
  <c r="S10979" i="38"/>
  <c r="M10980" i="38"/>
  <c r="T10979" i="38"/>
  <c r="R10979" i="38"/>
  <c r="Q10979" i="38"/>
  <c r="O10979" i="38"/>
  <c r="P10979" i="38"/>
  <c r="N10979" i="38"/>
  <c r="Q10980" i="38"/>
  <c r="R10980" i="38"/>
  <c r="T10980" i="38"/>
  <c r="S10980" i="38"/>
  <c r="M10981" i="38"/>
  <c r="O10980" i="38"/>
  <c r="P10980" i="38"/>
  <c r="N10980" i="38"/>
  <c r="R10981" i="38"/>
  <c r="T10981" i="38"/>
  <c r="S10981" i="38"/>
  <c r="M10982" i="38"/>
  <c r="Q10981" i="38"/>
  <c r="O10981" i="38"/>
  <c r="P10981" i="38"/>
  <c r="N10981" i="38"/>
  <c r="T10982" i="38"/>
  <c r="Q10982" i="38"/>
  <c r="R10982" i="38"/>
  <c r="S10982" i="38"/>
  <c r="M10983" i="38"/>
  <c r="O10982" i="38"/>
  <c r="P10982" i="38"/>
  <c r="N10982" i="38"/>
  <c r="S10983" i="38"/>
  <c r="Q10983" i="38"/>
  <c r="T10983" i="38"/>
  <c r="M10984" i="38"/>
  <c r="R10983" i="38"/>
  <c r="O10983" i="38"/>
  <c r="N10983" i="38"/>
  <c r="P10983" i="38"/>
  <c r="M10985" i="38"/>
  <c r="R10984" i="38"/>
  <c r="T10984" i="38"/>
  <c r="Q10984" i="38"/>
  <c r="S10984" i="38"/>
  <c r="O10984" i="38"/>
  <c r="N10984" i="38"/>
  <c r="P10984" i="38"/>
  <c r="R10985" i="38"/>
  <c r="M10986" i="38"/>
  <c r="S10985" i="38"/>
  <c r="T10985" i="38"/>
  <c r="Q10985" i="38"/>
  <c r="O10985" i="38"/>
  <c r="P10985" i="38"/>
  <c r="N10985" i="38"/>
  <c r="M10987" i="38"/>
  <c r="Q10986" i="38"/>
  <c r="T10986" i="38"/>
  <c r="S10986" i="38"/>
  <c r="R10986" i="38"/>
  <c r="O10986" i="38"/>
  <c r="P10986" i="38"/>
  <c r="N10986" i="38"/>
  <c r="T10987" i="38"/>
  <c r="R10987" i="38"/>
  <c r="S10987" i="38"/>
  <c r="Q10987" i="38"/>
  <c r="M10988" i="38"/>
  <c r="O10987" i="38"/>
  <c r="P10987" i="38"/>
  <c r="N10987" i="38"/>
  <c r="S10988" i="38"/>
  <c r="Q10988" i="38"/>
  <c r="T10988" i="38"/>
  <c r="M10989" i="38"/>
  <c r="R10988" i="38"/>
  <c r="O10988" i="38"/>
  <c r="P10988" i="38"/>
  <c r="N10988" i="38"/>
  <c r="M10990" i="38"/>
  <c r="S10989" i="38"/>
  <c r="Q10989" i="38"/>
  <c r="R10989" i="38"/>
  <c r="T10989" i="38"/>
  <c r="O10989" i="38"/>
  <c r="P10989" i="38"/>
  <c r="N10989" i="38"/>
  <c r="N10990" i="38"/>
  <c r="S10990" i="38"/>
  <c r="M10991" i="38"/>
  <c r="T10990" i="38"/>
  <c r="R10990" i="38"/>
  <c r="Q10990" i="38"/>
  <c r="O10990" i="38"/>
  <c r="P10990" i="38"/>
  <c r="S10991" i="38"/>
  <c r="Q10991" i="38"/>
  <c r="R10991" i="38"/>
  <c r="T10991" i="38"/>
  <c r="M10992" i="38"/>
  <c r="O10991" i="38"/>
  <c r="P10991" i="38"/>
  <c r="N10991" i="38"/>
  <c r="N10992" i="38"/>
  <c r="R10992" i="38"/>
  <c r="M10993" i="38"/>
  <c r="Q10992" i="38"/>
  <c r="T10992" i="38"/>
  <c r="S10992" i="38"/>
  <c r="O10992" i="38"/>
  <c r="P10992" i="38"/>
  <c r="T10993" i="38"/>
  <c r="M10994" i="38"/>
  <c r="R10993" i="38"/>
  <c r="S10993" i="38"/>
  <c r="Q10993" i="38"/>
  <c r="O10993" i="38"/>
  <c r="P10993" i="38"/>
  <c r="N10993" i="38"/>
  <c r="N10994" i="38"/>
  <c r="M10995" i="38"/>
  <c r="T10994" i="38"/>
  <c r="R10994" i="38"/>
  <c r="S10994" i="38"/>
  <c r="Q10994" i="38"/>
  <c r="O10994" i="38"/>
  <c r="P10994" i="38"/>
  <c r="T10995" i="38"/>
  <c r="M10996" i="38"/>
  <c r="S10995" i="38"/>
  <c r="Q10995" i="38"/>
  <c r="R10995" i="38"/>
  <c r="O10995" i="38"/>
  <c r="N10995" i="38"/>
  <c r="P10995" i="38"/>
  <c r="N10996" i="38"/>
  <c r="R10996" i="38"/>
  <c r="M10997" i="38"/>
  <c r="S10996" i="38"/>
  <c r="Q10996" i="38"/>
  <c r="T10996" i="38"/>
  <c r="O10996" i="38"/>
  <c r="P10996" i="38"/>
  <c r="R10997" i="38"/>
  <c r="T10997" i="38"/>
  <c r="Q10997" i="38"/>
  <c r="M10998" i="38"/>
  <c r="S10997" i="38"/>
  <c r="O10997" i="38"/>
  <c r="P10997" i="38"/>
  <c r="N10997" i="38"/>
  <c r="Q10998" i="38"/>
  <c r="M10999" i="38"/>
  <c r="T10998" i="38"/>
  <c r="S10998" i="38"/>
  <c r="R10998" i="38"/>
  <c r="O10998" i="38"/>
  <c r="P10998" i="38"/>
  <c r="N10998" i="38"/>
  <c r="Q10999" i="38"/>
  <c r="M11000" i="38"/>
  <c r="S10999" i="38"/>
  <c r="R10999" i="38"/>
  <c r="T10999" i="38"/>
  <c r="O10999" i="38"/>
  <c r="P10999" i="38"/>
  <c r="N10999" i="38"/>
  <c r="R11000" i="38"/>
  <c r="T11000" i="38"/>
  <c r="M11001" i="38"/>
  <c r="S11000" i="38"/>
  <c r="Q11000" i="38"/>
  <c r="O11000" i="38"/>
  <c r="P11000" i="38"/>
  <c r="N11000" i="38"/>
  <c r="S11001" i="38"/>
  <c r="T11001" i="38"/>
  <c r="R11001" i="38"/>
  <c r="Q11001" i="38"/>
  <c r="M11002" i="38"/>
  <c r="O11001" i="38"/>
  <c r="P11001" i="38"/>
  <c r="N11001" i="38"/>
  <c r="M11003" i="38"/>
  <c r="Q11002" i="38"/>
  <c r="S11002" i="38"/>
  <c r="R11002" i="38"/>
  <c r="T11002" i="38"/>
  <c r="O11002" i="38"/>
  <c r="P11002" i="38"/>
  <c r="N11002" i="38"/>
  <c r="N11003" i="38"/>
  <c r="T11003" i="38"/>
  <c r="Q11003" i="38"/>
  <c r="S11003" i="38"/>
  <c r="R11003" i="38"/>
  <c r="M11004" i="38"/>
  <c r="O11003" i="38"/>
  <c r="P11003" i="38"/>
  <c r="S11004" i="38"/>
  <c r="Q11004" i="38"/>
  <c r="T11004" i="38"/>
  <c r="R11004" i="38"/>
  <c r="M11005" i="38"/>
  <c r="O11004" i="38"/>
  <c r="P11004" i="38"/>
  <c r="N11004" i="38"/>
  <c r="N11005" i="38"/>
  <c r="T11005" i="38"/>
  <c r="S11005" i="38"/>
  <c r="Q11005" i="38"/>
  <c r="R11005" i="38"/>
  <c r="M11006" i="38"/>
  <c r="O11005" i="38"/>
  <c r="P11005" i="38"/>
  <c r="Q11006" i="38"/>
  <c r="S11006" i="38"/>
  <c r="T11006" i="38"/>
  <c r="R11006" i="38"/>
  <c r="M11007" i="38"/>
  <c r="O11006" i="38"/>
  <c r="P11006" i="38"/>
  <c r="N11006" i="38"/>
  <c r="N11007" i="38"/>
  <c r="T11007" i="38"/>
  <c r="S11007" i="38"/>
  <c r="Q11007" i="38"/>
  <c r="M11008" i="38"/>
  <c r="R11007" i="38"/>
  <c r="O11007" i="38"/>
  <c r="P11007" i="38"/>
  <c r="T11008" i="38"/>
  <c r="S11008" i="38"/>
  <c r="M11009" i="38"/>
  <c r="Q11008" i="38"/>
  <c r="R11008" i="38"/>
  <c r="O11008" i="38"/>
  <c r="P11008" i="38"/>
  <c r="N11008" i="38"/>
  <c r="N11009" i="38"/>
  <c r="R11009" i="38"/>
  <c r="S11009" i="38"/>
  <c r="T11009" i="38"/>
  <c r="M11010" i="38"/>
  <c r="Q11009" i="38"/>
  <c r="O11009" i="38"/>
  <c r="P11009" i="38"/>
  <c r="M11011" i="38"/>
  <c r="S11010" i="38"/>
  <c r="R11010" i="38"/>
  <c r="T11010" i="38"/>
  <c r="Q11010" i="38"/>
  <c r="O11010" i="38"/>
  <c r="P11010" i="38"/>
  <c r="N11010" i="38"/>
  <c r="R11011" i="38"/>
  <c r="T11011" i="38"/>
  <c r="M11012" i="38"/>
  <c r="S11011" i="38"/>
  <c r="Q11011" i="38"/>
  <c r="O11011" i="38"/>
  <c r="P11011" i="38"/>
  <c r="N11011" i="38"/>
  <c r="N11012" i="38"/>
  <c r="Q11012" i="38"/>
  <c r="T11012" i="38"/>
  <c r="M11013" i="38"/>
  <c r="S11012" i="38"/>
  <c r="R11012" i="38"/>
  <c r="O11012" i="38"/>
  <c r="P11012" i="38"/>
  <c r="Q11013" i="38"/>
  <c r="T11013" i="38"/>
  <c r="M11014" i="38"/>
  <c r="S11013" i="38"/>
  <c r="R11013" i="38"/>
  <c r="O11013" i="38"/>
  <c r="P11013" i="38"/>
  <c r="N11013" i="38"/>
  <c r="R11014" i="38"/>
  <c r="T11014" i="38"/>
  <c r="M11015" i="38"/>
  <c r="Q11014" i="38"/>
  <c r="S11014" i="38"/>
  <c r="O11014" i="38"/>
  <c r="P11014" i="38"/>
  <c r="N11014" i="38"/>
  <c r="Q11015" i="38"/>
  <c r="T11015" i="38"/>
  <c r="R11015" i="38"/>
  <c r="S11015" i="38"/>
  <c r="M11016" i="38"/>
  <c r="O11015" i="38"/>
  <c r="N11015" i="38"/>
  <c r="P11015" i="38"/>
  <c r="M11017" i="38"/>
  <c r="T11016" i="38"/>
  <c r="R11016" i="38"/>
  <c r="Q11016" i="38"/>
  <c r="S11016" i="38"/>
  <c r="O11016" i="38"/>
  <c r="P11016" i="38"/>
  <c r="N11016" i="38"/>
  <c r="M11018" i="38"/>
  <c r="Q11017" i="38"/>
  <c r="T11017" i="38"/>
  <c r="S11017" i="38"/>
  <c r="R11017" i="38"/>
  <c r="O11017" i="38"/>
  <c r="N11017" i="38"/>
  <c r="P11017" i="38"/>
  <c r="M11019" i="38"/>
  <c r="T11018" i="38"/>
  <c r="R11018" i="38"/>
  <c r="S11018" i="38"/>
  <c r="Q11018" i="38"/>
  <c r="O11018" i="38"/>
  <c r="P11018" i="38"/>
  <c r="N11018" i="38"/>
  <c r="R11019" i="38"/>
  <c r="T11019" i="38"/>
  <c r="M11020" i="38"/>
  <c r="S11019" i="38"/>
  <c r="Q11019" i="38"/>
  <c r="O11019" i="38"/>
  <c r="P11019" i="38"/>
  <c r="N11019" i="38"/>
  <c r="M11021" i="38"/>
  <c r="S11020" i="38"/>
  <c r="Q11020" i="38"/>
  <c r="T11020" i="38"/>
  <c r="R11020" i="38"/>
  <c r="O11020" i="38"/>
  <c r="P11020" i="38"/>
  <c r="N11020" i="38"/>
  <c r="R11021" i="38"/>
  <c r="M11022" i="38"/>
  <c r="Q11021" i="38"/>
  <c r="T11021" i="38"/>
  <c r="S11021" i="38"/>
  <c r="O11021" i="38"/>
  <c r="P11021" i="38"/>
  <c r="N11021" i="38"/>
  <c r="M11023" i="38"/>
  <c r="Q11022" i="38"/>
  <c r="R11022" i="38"/>
  <c r="S11022" i="38"/>
  <c r="T11022" i="38"/>
  <c r="O11022" i="38"/>
  <c r="P11022" i="38"/>
  <c r="N11022" i="38"/>
  <c r="M11024" i="38"/>
  <c r="T11023" i="38"/>
  <c r="Q11023" i="38"/>
  <c r="R11023" i="38"/>
  <c r="S11023" i="38"/>
  <c r="O11023" i="38"/>
  <c r="P11023" i="38"/>
  <c r="N11023" i="38"/>
  <c r="M11025" i="38"/>
  <c r="T11024" i="38"/>
  <c r="S11024" i="38"/>
  <c r="Q11024" i="38"/>
  <c r="R11024" i="38"/>
  <c r="O11024" i="38"/>
  <c r="P11024" i="38"/>
  <c r="N11024" i="38"/>
  <c r="S11025" i="38"/>
  <c r="R11025" i="38"/>
  <c r="Q11025" i="38"/>
  <c r="T11025" i="38"/>
  <c r="M11026" i="38"/>
  <c r="O11025" i="38"/>
  <c r="N11025" i="38"/>
  <c r="P11025" i="38"/>
  <c r="R11026" i="38"/>
  <c r="M11027" i="38"/>
  <c r="S11026" i="38"/>
  <c r="T11026" i="38"/>
  <c r="Q11026" i="38"/>
  <c r="O11026" i="38"/>
  <c r="P11026" i="38"/>
  <c r="N11026" i="38"/>
  <c r="S11027" i="38"/>
  <c r="R11027" i="38"/>
  <c r="T11027" i="38"/>
  <c r="M11028" i="38"/>
  <c r="Q11027" i="38"/>
  <c r="O11027" i="38"/>
  <c r="N11027" i="38"/>
  <c r="P11027" i="38"/>
  <c r="T11028" i="38"/>
  <c r="Q11028" i="38"/>
  <c r="S11028" i="38"/>
  <c r="R11028" i="38"/>
  <c r="M11029" i="38"/>
  <c r="O11028" i="38"/>
  <c r="P11028" i="38"/>
  <c r="N11028" i="38"/>
  <c r="S11029" i="38"/>
  <c r="T11029" i="38"/>
  <c r="R11029" i="38"/>
  <c r="M11030" i="38"/>
  <c r="Q11029" i="38"/>
  <c r="O11029" i="38"/>
  <c r="P11029" i="38"/>
  <c r="N11029" i="38"/>
  <c r="M11031" i="38"/>
  <c r="Q11030" i="38"/>
  <c r="T11030" i="38"/>
  <c r="S11030" i="38"/>
  <c r="R11030" i="38"/>
  <c r="O11030" i="38"/>
  <c r="P11030" i="38"/>
  <c r="N11030" i="38"/>
  <c r="R11031" i="38"/>
  <c r="Q11031" i="38"/>
  <c r="T11031" i="38"/>
  <c r="S11031" i="38"/>
  <c r="M11032" i="38"/>
  <c r="O11031" i="38"/>
  <c r="N11031" i="38"/>
  <c r="P11031" i="38"/>
  <c r="R11032" i="38"/>
  <c r="M11033" i="38"/>
  <c r="Q11032" i="38"/>
  <c r="S11032" i="38"/>
  <c r="T11032" i="38"/>
  <c r="O11032" i="38"/>
  <c r="P11032" i="38"/>
  <c r="N11032" i="38"/>
  <c r="T11033" i="38"/>
  <c r="M11034" i="38"/>
  <c r="R11033" i="38"/>
  <c r="S11033" i="38"/>
  <c r="Q11033" i="38"/>
  <c r="O11033" i="38"/>
  <c r="P11033" i="38"/>
  <c r="N11033" i="38"/>
  <c r="T11034" i="38"/>
  <c r="R11034" i="38"/>
  <c r="M11035" i="38"/>
  <c r="S11034" i="38"/>
  <c r="Q11034" i="38"/>
  <c r="O11034" i="38"/>
  <c r="P11034" i="38"/>
  <c r="N11034" i="38"/>
  <c r="M11036" i="38"/>
  <c r="T11035" i="38"/>
  <c r="S11035" i="38"/>
  <c r="R11035" i="38"/>
  <c r="Q11035" i="38"/>
  <c r="O11035" i="38"/>
  <c r="P11035" i="38"/>
  <c r="N11035" i="38"/>
  <c r="N11036" i="38"/>
  <c r="S11036" i="38"/>
  <c r="M11037" i="38"/>
  <c r="R11036" i="38"/>
  <c r="Q11036" i="38"/>
  <c r="T11036" i="38"/>
  <c r="O11036" i="38"/>
  <c r="P11036" i="38"/>
  <c r="M11038" i="38"/>
  <c r="R11037" i="38"/>
  <c r="T11037" i="38"/>
  <c r="Q11037" i="38"/>
  <c r="S11037" i="38"/>
  <c r="O11037" i="38"/>
  <c r="P11037" i="38"/>
  <c r="N11037" i="38"/>
  <c r="N11038" i="38"/>
  <c r="M11039" i="38"/>
  <c r="Q11038" i="38"/>
  <c r="S11038" i="38"/>
  <c r="R11038" i="38"/>
  <c r="T11038" i="38"/>
  <c r="O11038" i="38"/>
  <c r="P11038" i="38"/>
  <c r="M11040" i="38"/>
  <c r="Q11039" i="38"/>
  <c r="R11039" i="38"/>
  <c r="T11039" i="38"/>
  <c r="S11039" i="38"/>
  <c r="O11039" i="38"/>
  <c r="P11039" i="38"/>
  <c r="N11039" i="38"/>
  <c r="N11040" i="38"/>
  <c r="T11040" i="38"/>
  <c r="S11040" i="38"/>
  <c r="M11041" i="38"/>
  <c r="Q11040" i="38"/>
  <c r="R11040" i="38"/>
  <c r="O11040" i="38"/>
  <c r="P11040" i="38"/>
  <c r="T11041" i="38"/>
  <c r="S11041" i="38"/>
  <c r="R11041" i="38"/>
  <c r="M11042" i="38"/>
  <c r="Q11041" i="38"/>
  <c r="O11041" i="38"/>
  <c r="P11041" i="38"/>
  <c r="N11041" i="38"/>
  <c r="T11042" i="38"/>
  <c r="M11043" i="38"/>
  <c r="S11042" i="38"/>
  <c r="Q11042" i="38"/>
  <c r="R11042" i="38"/>
  <c r="O11042" i="38"/>
  <c r="P11042" i="38"/>
  <c r="N11042" i="38"/>
  <c r="M11044" i="38"/>
  <c r="T11043" i="38"/>
  <c r="S11043" i="38"/>
  <c r="Q11043" i="38"/>
  <c r="R11043" i="38"/>
  <c r="O11043" i="38"/>
  <c r="P11043" i="38"/>
  <c r="N11043" i="38"/>
  <c r="R11044" i="38"/>
  <c r="Q11044" i="38"/>
  <c r="S11044" i="38"/>
  <c r="T11044" i="38"/>
  <c r="M11045" i="38"/>
  <c r="O11044" i="38"/>
  <c r="P11044" i="38"/>
  <c r="N11044" i="38"/>
  <c r="M11046" i="38"/>
  <c r="R11045" i="38"/>
  <c r="T11045" i="38"/>
  <c r="Q11045" i="38"/>
  <c r="S11045" i="38"/>
  <c r="O11045" i="38"/>
  <c r="P11045" i="38"/>
  <c r="N11045" i="38"/>
  <c r="T11046" i="38"/>
  <c r="S11046" i="38"/>
  <c r="M11047" i="38"/>
  <c r="R11046" i="38"/>
  <c r="Q11046" i="38"/>
  <c r="O11046" i="38"/>
  <c r="P11046" i="38"/>
  <c r="N11046" i="38"/>
  <c r="M11048" i="38"/>
  <c r="T11047" i="38"/>
  <c r="S11047" i="38"/>
  <c r="Q11047" i="38"/>
  <c r="R11047" i="38"/>
  <c r="O11047" i="38"/>
  <c r="P11047" i="38"/>
  <c r="N11047" i="38"/>
  <c r="R11048" i="38"/>
  <c r="S11048" i="38"/>
  <c r="M11049" i="38"/>
  <c r="T11048" i="38"/>
  <c r="Q11048" i="38"/>
  <c r="O11048" i="38"/>
  <c r="P11048" i="38"/>
  <c r="N11048" i="38"/>
  <c r="S11049" i="38"/>
  <c r="Q11049" i="38"/>
  <c r="M11050" i="38"/>
  <c r="R11049" i="38"/>
  <c r="T11049" i="38"/>
  <c r="O11049" i="38"/>
  <c r="N11049" i="38"/>
  <c r="P11049" i="38"/>
  <c r="R11050" i="38"/>
  <c r="S11050" i="38"/>
  <c r="M11051" i="38"/>
  <c r="T11050" i="38"/>
  <c r="Q11050" i="38"/>
  <c r="O11050" i="38"/>
  <c r="N11050" i="38"/>
  <c r="P11050" i="38"/>
  <c r="T11051" i="38"/>
  <c r="S11051" i="38"/>
  <c r="M11052" i="38"/>
  <c r="Q11051" i="38"/>
  <c r="R11051" i="38"/>
  <c r="O11051" i="38"/>
  <c r="P11051" i="38"/>
  <c r="N11051" i="38"/>
  <c r="T11052" i="38"/>
  <c r="Q11052" i="38"/>
  <c r="R11052" i="38"/>
  <c r="S11052" i="38"/>
  <c r="M11053" i="38"/>
  <c r="O11052" i="38"/>
  <c r="P11052" i="38"/>
  <c r="N11052" i="38"/>
  <c r="N11053" i="38"/>
  <c r="R11053" i="38"/>
  <c r="M11054" i="38"/>
  <c r="S11053" i="38"/>
  <c r="T11053" i="38"/>
  <c r="Q11053" i="38"/>
  <c r="O11053" i="38"/>
  <c r="P11053" i="38"/>
  <c r="M11055" i="38"/>
  <c r="S11054" i="38"/>
  <c r="T11054" i="38"/>
  <c r="Q11054" i="38"/>
  <c r="R11054" i="38"/>
  <c r="O11054" i="38"/>
  <c r="P11054" i="38"/>
  <c r="N11054" i="38"/>
  <c r="N11055" i="38"/>
  <c r="S11055" i="38"/>
  <c r="M11056" i="38"/>
  <c r="R11055" i="38"/>
  <c r="T11055" i="38"/>
  <c r="Q11055" i="38"/>
  <c r="O11055" i="38"/>
  <c r="P11055" i="38"/>
  <c r="S11056" i="38"/>
  <c r="R11056" i="38"/>
  <c r="T11056" i="38"/>
  <c r="Q11056" i="38"/>
  <c r="M11057" i="38"/>
  <c r="O11056" i="38"/>
  <c r="P11056" i="38"/>
  <c r="N11056" i="38"/>
  <c r="M11058" i="38"/>
  <c r="R11057" i="38"/>
  <c r="Q11057" i="38"/>
  <c r="S11057" i="38"/>
  <c r="T11057" i="38"/>
  <c r="O11057" i="38"/>
  <c r="P11057" i="38"/>
  <c r="N11057" i="38"/>
  <c r="N11058" i="38"/>
  <c r="S11058" i="38"/>
  <c r="M11059" i="38"/>
  <c r="T11058" i="38"/>
  <c r="R11058" i="38"/>
  <c r="Q11058" i="38"/>
  <c r="O11058" i="38"/>
  <c r="P11058" i="38"/>
  <c r="R11059" i="38"/>
  <c r="T11059" i="38"/>
  <c r="S11059" i="38"/>
  <c r="M11060" i="38"/>
  <c r="Q11059" i="38"/>
  <c r="O11059" i="38"/>
  <c r="P11059" i="38"/>
  <c r="N11059" i="38"/>
  <c r="T11060" i="38"/>
  <c r="R11060" i="38"/>
  <c r="S11060" i="38"/>
  <c r="M11061" i="38"/>
  <c r="Q11060" i="38"/>
  <c r="O11060" i="38"/>
  <c r="P11060" i="38"/>
  <c r="N11060" i="38"/>
  <c r="M11062" i="38"/>
  <c r="T11061" i="38"/>
  <c r="R11061" i="38"/>
  <c r="S11061" i="38"/>
  <c r="Q11061" i="38"/>
  <c r="O11061" i="38"/>
  <c r="P11061" i="38"/>
  <c r="N11061" i="38"/>
  <c r="S11062" i="38"/>
  <c r="Q11062" i="38"/>
  <c r="T11062" i="38"/>
  <c r="M11063" i="38"/>
  <c r="R11062" i="38"/>
  <c r="O11062" i="38"/>
  <c r="P11062" i="38"/>
  <c r="N11062" i="38"/>
  <c r="M11064" i="38"/>
  <c r="Q11063" i="38"/>
  <c r="R11063" i="38"/>
  <c r="S11063" i="38"/>
  <c r="T11063" i="38"/>
  <c r="O11063" i="38"/>
  <c r="P11063" i="38"/>
  <c r="N11063" i="38"/>
  <c r="R11064" i="38"/>
  <c r="T11064" i="38"/>
  <c r="M11065" i="38"/>
  <c r="Q11064" i="38"/>
  <c r="S11064" i="38"/>
  <c r="O11064" i="38"/>
  <c r="P11064" i="38"/>
  <c r="N11064" i="38"/>
  <c r="T11065" i="38"/>
  <c r="M11066" i="38"/>
  <c r="R11065" i="38"/>
  <c r="Q11065" i="38"/>
  <c r="S11065" i="38"/>
  <c r="O11065" i="38"/>
  <c r="P11065" i="38"/>
  <c r="N11065" i="38"/>
  <c r="Q11066" i="38"/>
  <c r="M11067" i="38"/>
  <c r="R11066" i="38"/>
  <c r="S11066" i="38"/>
  <c r="T11066" i="38"/>
  <c r="O11066" i="38"/>
  <c r="P11066" i="38"/>
  <c r="N11066" i="38"/>
  <c r="N11067" i="38"/>
  <c r="R11067" i="38"/>
  <c r="M11068" i="38"/>
  <c r="S11067" i="38"/>
  <c r="T11067" i="38"/>
  <c r="Q11067" i="38"/>
  <c r="O11067" i="38"/>
  <c r="P11067" i="38"/>
  <c r="T11068" i="38"/>
  <c r="Q11068" i="38"/>
  <c r="S11068" i="38"/>
  <c r="R11068" i="38"/>
  <c r="M11069" i="38"/>
  <c r="O11068" i="38"/>
  <c r="P11068" i="38"/>
  <c r="N11068" i="38"/>
  <c r="M11070" i="38"/>
  <c r="T11069" i="38"/>
  <c r="Q11069" i="38"/>
  <c r="S11069" i="38"/>
  <c r="R11069" i="38"/>
  <c r="O11069" i="38"/>
  <c r="N11069" i="38"/>
  <c r="N11070" i="38"/>
  <c r="P11069" i="38"/>
  <c r="T11070" i="38"/>
  <c r="M11071" i="38"/>
  <c r="S11070" i="38"/>
  <c r="Q11070" i="38"/>
  <c r="R11070" i="38"/>
  <c r="O11070" i="38"/>
  <c r="P11070" i="38"/>
  <c r="R11071" i="38"/>
  <c r="M11072" i="38"/>
  <c r="Q11071" i="38"/>
  <c r="T11071" i="38"/>
  <c r="S11071" i="38"/>
  <c r="O11071" i="38"/>
  <c r="N11071" i="38"/>
  <c r="N11072" i="38"/>
  <c r="P11071" i="38"/>
  <c r="Q11072" i="38"/>
  <c r="T11072" i="38"/>
  <c r="M11073" i="38"/>
  <c r="N11073" i="38"/>
  <c r="R11072" i="38"/>
  <c r="S11072" i="38"/>
  <c r="O11072" i="38"/>
  <c r="P11072" i="38"/>
  <c r="M11074" i="38"/>
  <c r="R11073" i="38"/>
  <c r="T11073" i="38"/>
  <c r="Q11073" i="38"/>
  <c r="S11073" i="38"/>
  <c r="O11073" i="38"/>
  <c r="P11073" i="38"/>
  <c r="R11074" i="38"/>
  <c r="T11074" i="38"/>
  <c r="Q11074" i="38"/>
  <c r="M11075" i="38"/>
  <c r="S11074" i="38"/>
  <c r="O11074" i="38"/>
  <c r="P11074" i="38"/>
  <c r="N11074" i="38"/>
  <c r="T11075" i="38"/>
  <c r="R11075" i="38"/>
  <c r="S11075" i="38"/>
  <c r="M11076" i="38"/>
  <c r="Q11075" i="38"/>
  <c r="O11075" i="38"/>
  <c r="P11075" i="38"/>
  <c r="N11075" i="38"/>
  <c r="M11077" i="38"/>
  <c r="S11076" i="38"/>
  <c r="Q11076" i="38"/>
  <c r="R11076" i="38"/>
  <c r="T11076" i="38"/>
  <c r="O11076" i="38"/>
  <c r="N11076" i="38"/>
  <c r="P11076" i="38"/>
  <c r="R11077" i="38"/>
  <c r="S11077" i="38"/>
  <c r="M11078" i="38"/>
  <c r="Q11077" i="38"/>
  <c r="T11077" i="38"/>
  <c r="O11077" i="38"/>
  <c r="P11077" i="38"/>
  <c r="N11077" i="38"/>
  <c r="Q11078" i="38"/>
  <c r="T11078" i="38"/>
  <c r="M11079" i="38"/>
  <c r="R11078" i="38"/>
  <c r="S11078" i="38"/>
  <c r="O11078" i="38"/>
  <c r="N11078" i="38"/>
  <c r="P11078" i="38"/>
  <c r="S11079" i="38"/>
  <c r="Q11079" i="38"/>
  <c r="T11079" i="38"/>
  <c r="M11080" i="38"/>
  <c r="R11079" i="38"/>
  <c r="O11079" i="38"/>
  <c r="N11079" i="38"/>
  <c r="P11079" i="38"/>
  <c r="M11081" i="38"/>
  <c r="R11080" i="38"/>
  <c r="Q11080" i="38"/>
  <c r="T11080" i="38"/>
  <c r="S11080" i="38"/>
  <c r="O11080" i="38"/>
  <c r="P11080" i="38"/>
  <c r="N11080" i="38"/>
  <c r="R11081" i="38"/>
  <c r="M11082" i="38"/>
  <c r="Q11081" i="38"/>
  <c r="T11081" i="38"/>
  <c r="S11081" i="38"/>
  <c r="O11081" i="38"/>
  <c r="P11081" i="38"/>
  <c r="N11081" i="38"/>
  <c r="S11082" i="38"/>
  <c r="R11082" i="38"/>
  <c r="M11083" i="38"/>
  <c r="T11082" i="38"/>
  <c r="Q11082" i="38"/>
  <c r="O11082" i="38"/>
  <c r="N11082" i="38"/>
  <c r="P11082" i="38"/>
  <c r="M11084" i="38"/>
  <c r="R11083" i="38"/>
  <c r="T11083" i="38"/>
  <c r="Q11083" i="38"/>
  <c r="S11083" i="38"/>
  <c r="O11083" i="38"/>
  <c r="N11083" i="38"/>
  <c r="P11083" i="38"/>
  <c r="T11084" i="38"/>
  <c r="Q11084" i="38"/>
  <c r="R11084" i="38"/>
  <c r="S11084" i="38"/>
  <c r="M11085" i="38"/>
  <c r="O11084" i="38"/>
  <c r="P11084" i="38"/>
  <c r="N11084" i="38"/>
  <c r="M11086" i="38"/>
  <c r="R11085" i="38"/>
  <c r="S11085" i="38"/>
  <c r="T11085" i="38"/>
  <c r="Q11085" i="38"/>
  <c r="O11085" i="38"/>
  <c r="P11085" i="38"/>
  <c r="N11085" i="38"/>
  <c r="S11086" i="38"/>
  <c r="R11086" i="38"/>
  <c r="T11086" i="38"/>
  <c r="M11087" i="38"/>
  <c r="Q11086" i="38"/>
  <c r="O11086" i="38"/>
  <c r="P11086" i="38"/>
  <c r="N11086" i="38"/>
  <c r="R11087" i="38"/>
  <c r="M11088" i="38"/>
  <c r="S11087" i="38"/>
  <c r="T11087" i="38"/>
  <c r="Q11087" i="38"/>
  <c r="O11087" i="38"/>
  <c r="P11087" i="38"/>
  <c r="N11087" i="38"/>
  <c r="T11088" i="38"/>
  <c r="R11088" i="38"/>
  <c r="S11088" i="38"/>
  <c r="M11089" i="38"/>
  <c r="Q11088" i="38"/>
  <c r="O11088" i="38"/>
  <c r="P11088" i="38"/>
  <c r="N11088" i="38"/>
  <c r="N11089" i="38"/>
  <c r="Q11089" i="38"/>
  <c r="T11089" i="38"/>
  <c r="M11090" i="38"/>
  <c r="S11089" i="38"/>
  <c r="R11089" i="38"/>
  <c r="O11089" i="38"/>
  <c r="P11089" i="38"/>
  <c r="S11090" i="38"/>
  <c r="M11091" i="38"/>
  <c r="Q11090" i="38"/>
  <c r="R11090" i="38"/>
  <c r="T11090" i="38"/>
  <c r="O11090" i="38"/>
  <c r="P11090" i="38"/>
  <c r="N11090" i="38"/>
  <c r="M11092" i="38"/>
  <c r="Q11091" i="38"/>
  <c r="R11091" i="38"/>
  <c r="T11091" i="38"/>
  <c r="S11091" i="38"/>
  <c r="O11091" i="38"/>
  <c r="P11091" i="38"/>
  <c r="N11091" i="38"/>
  <c r="T11092" i="38"/>
  <c r="Q11092" i="38"/>
  <c r="S11092" i="38"/>
  <c r="M11093" i="38"/>
  <c r="R11092" i="38"/>
  <c r="O11092" i="38"/>
  <c r="P11092" i="38"/>
  <c r="N11092" i="38"/>
  <c r="Q11093" i="38"/>
  <c r="T11093" i="38"/>
  <c r="M11094" i="38"/>
  <c r="S11093" i="38"/>
  <c r="R11093" i="38"/>
  <c r="O11093" i="38"/>
  <c r="P11093" i="38"/>
  <c r="N11093" i="38"/>
  <c r="S11094" i="38"/>
  <c r="R11094" i="38"/>
  <c r="M11095" i="38"/>
  <c r="T11094" i="38"/>
  <c r="Q11094" i="38"/>
  <c r="O11094" i="38"/>
  <c r="P11094" i="38"/>
  <c r="N11094" i="38"/>
  <c r="T11095" i="38"/>
  <c r="R11095" i="38"/>
  <c r="S11095" i="38"/>
  <c r="Q11095" i="38"/>
  <c r="M11096" i="38"/>
  <c r="O11095" i="38"/>
  <c r="P11095" i="38"/>
  <c r="N11095" i="38"/>
  <c r="Q11096" i="38"/>
  <c r="T11096" i="38"/>
  <c r="S11096" i="38"/>
  <c r="R11096" i="38"/>
  <c r="M11097" i="38"/>
  <c r="O11096" i="38"/>
  <c r="P11096" i="38"/>
  <c r="N11096" i="38"/>
  <c r="N11097" i="38"/>
  <c r="S11097" i="38"/>
  <c r="M11098" i="38"/>
  <c r="R11097" i="38"/>
  <c r="T11097" i="38"/>
  <c r="Q11097" i="38"/>
  <c r="O11097" i="38"/>
  <c r="P11097" i="38"/>
  <c r="S11098" i="38"/>
  <c r="T11098" i="38"/>
  <c r="M11099" i="38"/>
  <c r="R11098" i="38"/>
  <c r="Q11098" i="38"/>
  <c r="O11098" i="38"/>
  <c r="P11098" i="38"/>
  <c r="N11098" i="38"/>
  <c r="T11099" i="38"/>
  <c r="M11100" i="38"/>
  <c r="Q11099" i="38"/>
  <c r="S11099" i="38"/>
  <c r="R11099" i="38"/>
  <c r="O11099" i="38"/>
  <c r="P11099" i="38"/>
  <c r="N11099" i="38"/>
  <c r="R11100" i="38"/>
  <c r="M11101" i="38"/>
  <c r="S11100" i="38"/>
  <c r="T11100" i="38"/>
  <c r="Q11100" i="38"/>
  <c r="O11100" i="38"/>
  <c r="P11100" i="38"/>
  <c r="N11100" i="38"/>
  <c r="S11101" i="38"/>
  <c r="R11101" i="38"/>
  <c r="Q11101" i="38"/>
  <c r="T11101" i="38"/>
  <c r="M11102" i="38"/>
  <c r="O11101" i="38"/>
  <c r="P11101" i="38"/>
  <c r="N11101" i="38"/>
  <c r="S11102" i="38"/>
  <c r="M11103" i="38"/>
  <c r="Q11102" i="38"/>
  <c r="R11102" i="38"/>
  <c r="T11102" i="38"/>
  <c r="O11102" i="38"/>
  <c r="P11102" i="38"/>
  <c r="N11102" i="38"/>
  <c r="Q11103" i="38"/>
  <c r="T11103" i="38"/>
  <c r="S11103" i="38"/>
  <c r="R11103" i="38"/>
  <c r="M11104" i="38"/>
  <c r="O11103" i="38"/>
  <c r="P11103" i="38"/>
  <c r="N11103" i="38"/>
  <c r="N11104" i="38"/>
  <c r="T11104" i="38"/>
  <c r="R11104" i="38"/>
  <c r="M11105" i="38"/>
  <c r="Q11104" i="38"/>
  <c r="S11104" i="38"/>
  <c r="O11104" i="38"/>
  <c r="P11104" i="38"/>
  <c r="S11105" i="38"/>
  <c r="T11105" i="38"/>
  <c r="M11106" i="38"/>
  <c r="Q11105" i="38"/>
  <c r="R11105" i="38"/>
  <c r="O11105" i="38"/>
  <c r="P11105" i="38"/>
  <c r="N11105" i="38"/>
  <c r="N11106" i="38"/>
  <c r="Q11106" i="38"/>
  <c r="R11106" i="38"/>
  <c r="T11106" i="38"/>
  <c r="S11106" i="38"/>
  <c r="M11107" i="38"/>
  <c r="N11107" i="38"/>
  <c r="O11106" i="38"/>
  <c r="P11106" i="38"/>
  <c r="M11108" i="38"/>
  <c r="R11107" i="38"/>
  <c r="Q11107" i="38"/>
  <c r="S11107" i="38"/>
  <c r="T11107" i="38"/>
  <c r="O11107" i="38"/>
  <c r="P11107" i="38"/>
  <c r="S11108" i="38"/>
  <c r="M11109" i="38"/>
  <c r="T11108" i="38"/>
  <c r="Q11108" i="38"/>
  <c r="R11108" i="38"/>
  <c r="O11108" i="38"/>
  <c r="P11108" i="38"/>
  <c r="N11108" i="38"/>
  <c r="N11109" i="38"/>
  <c r="T11109" i="38"/>
  <c r="R11109" i="38"/>
  <c r="M11110" i="38"/>
  <c r="S11109" i="38"/>
  <c r="Q11109" i="38"/>
  <c r="O11109" i="38"/>
  <c r="P11109" i="38"/>
  <c r="M11111" i="38"/>
  <c r="R11110" i="38"/>
  <c r="S11110" i="38"/>
  <c r="Q11110" i="38"/>
  <c r="T11110" i="38"/>
  <c r="O11110" i="38"/>
  <c r="P11110" i="38"/>
  <c r="N11110" i="38"/>
  <c r="M11112" i="38"/>
  <c r="Q11111" i="38"/>
  <c r="S11111" i="38"/>
  <c r="R11111" i="38"/>
  <c r="T11111" i="38"/>
  <c r="O11111" i="38"/>
  <c r="P11111" i="38"/>
  <c r="N11111" i="38"/>
  <c r="N11112" i="38"/>
  <c r="M11113" i="38"/>
  <c r="T11112" i="38"/>
  <c r="S11112" i="38"/>
  <c r="R11112" i="38"/>
  <c r="Q11112" i="38"/>
  <c r="O11112" i="38"/>
  <c r="P11112" i="38"/>
  <c r="S11113" i="38"/>
  <c r="M11114" i="38"/>
  <c r="Q11113" i="38"/>
  <c r="T11113" i="38"/>
  <c r="R11113" i="38"/>
  <c r="O11113" i="38"/>
  <c r="P11113" i="38"/>
  <c r="N11113" i="38"/>
  <c r="N11114" i="38"/>
  <c r="Q11114" i="38"/>
  <c r="R11114" i="38"/>
  <c r="M11115" i="38"/>
  <c r="T11114" i="38"/>
  <c r="S11114" i="38"/>
  <c r="O11114" i="38"/>
  <c r="P11114" i="38"/>
  <c r="S11115" i="38"/>
  <c r="T11115" i="38"/>
  <c r="R11115" i="38"/>
  <c r="M11116" i="38"/>
  <c r="Q11115" i="38"/>
  <c r="O11115" i="38"/>
  <c r="P11115" i="38"/>
  <c r="N11115" i="38"/>
  <c r="N11116" i="38"/>
  <c r="R11116" i="38"/>
  <c r="T11116" i="38"/>
  <c r="S11116" i="38"/>
  <c r="Q11116" i="38"/>
  <c r="M11117" i="38"/>
  <c r="O11116" i="38"/>
  <c r="P11116" i="38"/>
  <c r="R11117" i="38"/>
  <c r="S11117" i="38"/>
  <c r="Q11117" i="38"/>
  <c r="M11118" i="38"/>
  <c r="T11117" i="38"/>
  <c r="O11117" i="38"/>
  <c r="P11117" i="38"/>
  <c r="N11117" i="38"/>
  <c r="T11118" i="38"/>
  <c r="R11118" i="38"/>
  <c r="S11118" i="38"/>
  <c r="Q11118" i="38"/>
  <c r="M11119" i="38"/>
  <c r="O11118" i="38"/>
  <c r="P11118" i="38"/>
  <c r="N11118" i="38"/>
  <c r="T11119" i="38"/>
  <c r="M11120" i="38"/>
  <c r="Q11119" i="38"/>
  <c r="S11119" i="38"/>
  <c r="R11119" i="38"/>
  <c r="O11119" i="38"/>
  <c r="P11119" i="38"/>
  <c r="N11119" i="38"/>
  <c r="S11120" i="38"/>
  <c r="M11121" i="38"/>
  <c r="Q11120" i="38"/>
  <c r="R11120" i="38"/>
  <c r="T11120" i="38"/>
  <c r="O11120" i="38"/>
  <c r="P11120" i="38"/>
  <c r="N11120" i="38"/>
  <c r="N11121" i="38"/>
  <c r="R11121" i="38"/>
  <c r="T11121" i="38"/>
  <c r="S11121" i="38"/>
  <c r="M11122" i="38"/>
  <c r="Q11121" i="38"/>
  <c r="O11121" i="38"/>
  <c r="P11121" i="38"/>
  <c r="R11122" i="38"/>
  <c r="Q11122" i="38"/>
  <c r="T11122" i="38"/>
  <c r="M11123" i="38"/>
  <c r="S11122" i="38"/>
  <c r="O11122" i="38"/>
  <c r="P11122" i="38"/>
  <c r="N11122" i="38"/>
  <c r="N11123" i="38"/>
  <c r="M11124" i="38"/>
  <c r="R11123" i="38"/>
  <c r="Q11123" i="38"/>
  <c r="T11123" i="38"/>
  <c r="S11123" i="38"/>
  <c r="O11123" i="38"/>
  <c r="P11123" i="38"/>
  <c r="Q11124" i="38"/>
  <c r="M11125" i="38"/>
  <c r="S11124" i="38"/>
  <c r="T11124" i="38"/>
  <c r="R11124" i="38"/>
  <c r="O11124" i="38"/>
  <c r="P11124" i="38"/>
  <c r="N11124" i="38"/>
  <c r="N11125" i="38"/>
  <c r="R11125" i="38"/>
  <c r="T11125" i="38"/>
  <c r="M11126" i="38"/>
  <c r="S11125" i="38"/>
  <c r="Q11125" i="38"/>
  <c r="O11125" i="38"/>
  <c r="P11125" i="38"/>
  <c r="Q11126" i="38"/>
  <c r="T11126" i="38"/>
  <c r="R11126" i="38"/>
  <c r="M11127" i="38"/>
  <c r="S11126" i="38"/>
  <c r="O11126" i="38"/>
  <c r="P11126" i="38"/>
  <c r="N11126" i="38"/>
  <c r="N11127" i="38"/>
  <c r="M11128" i="38"/>
  <c r="R11127" i="38"/>
  <c r="S11127" i="38"/>
  <c r="Q11127" i="38"/>
  <c r="T11127" i="38"/>
  <c r="O11127" i="38"/>
  <c r="P11127" i="38"/>
  <c r="T11128" i="38"/>
  <c r="S11128" i="38"/>
  <c r="M11129" i="38"/>
  <c r="Q11128" i="38"/>
  <c r="R11128" i="38"/>
  <c r="O11128" i="38"/>
  <c r="P11128" i="38"/>
  <c r="N11128" i="38"/>
  <c r="N11129" i="38"/>
  <c r="M11130" i="38"/>
  <c r="N11130" i="38"/>
  <c r="T11129" i="38"/>
  <c r="S11129" i="38"/>
  <c r="Q11129" i="38"/>
  <c r="R11129" i="38"/>
  <c r="O11129" i="38"/>
  <c r="P11129" i="38"/>
  <c r="T11130" i="38"/>
  <c r="R11130" i="38"/>
  <c r="M11131" i="38"/>
  <c r="S11130" i="38"/>
  <c r="Q11130" i="38"/>
  <c r="O11130" i="38"/>
  <c r="P11130" i="38"/>
  <c r="M11132" i="38"/>
  <c r="Q11131" i="38"/>
  <c r="T11131" i="38"/>
  <c r="R11131" i="38"/>
  <c r="S11131" i="38"/>
  <c r="O11131" i="38"/>
  <c r="P11131" i="38"/>
  <c r="N11131" i="38"/>
  <c r="N11132" i="38"/>
  <c r="M11133" i="38"/>
  <c r="Q11132" i="38"/>
  <c r="R11132" i="38"/>
  <c r="T11132" i="38"/>
  <c r="S11132" i="38"/>
  <c r="O11132" i="38"/>
  <c r="P11132" i="38"/>
  <c r="R11133" i="38"/>
  <c r="Q11133" i="38"/>
  <c r="T11133" i="38"/>
  <c r="S11133" i="38"/>
  <c r="M11134" i="38"/>
  <c r="O11133" i="38"/>
  <c r="N11133" i="38"/>
  <c r="P11133" i="38"/>
  <c r="S11134" i="38"/>
  <c r="T11134" i="38"/>
  <c r="Q11134" i="38"/>
  <c r="R11134" i="38"/>
  <c r="M11135" i="38"/>
  <c r="O11134" i="38"/>
  <c r="P11134" i="38"/>
  <c r="N11134" i="38"/>
  <c r="M11136" i="38"/>
  <c r="R11135" i="38"/>
  <c r="Q11135" i="38"/>
  <c r="S11135" i="38"/>
  <c r="T11135" i="38"/>
  <c r="O11135" i="38"/>
  <c r="N11135" i="38"/>
  <c r="P11135" i="38"/>
  <c r="T11136" i="38"/>
  <c r="S11136" i="38"/>
  <c r="M11137" i="38"/>
  <c r="Q11136" i="38"/>
  <c r="R11136" i="38"/>
  <c r="O11136" i="38"/>
  <c r="P11136" i="38"/>
  <c r="N11136" i="38"/>
  <c r="T11137" i="38"/>
  <c r="S11137" i="38"/>
  <c r="M11138" i="38"/>
  <c r="Q11137" i="38"/>
  <c r="R11137" i="38"/>
  <c r="O11137" i="38"/>
  <c r="P11137" i="38"/>
  <c r="N11137" i="38"/>
  <c r="M11139" i="38"/>
  <c r="S11138" i="38"/>
  <c r="T11138" i="38"/>
  <c r="Q11138" i="38"/>
  <c r="R11138" i="38"/>
  <c r="O11138" i="38"/>
  <c r="P11138" i="38"/>
  <c r="N11138" i="38"/>
  <c r="T11139" i="38"/>
  <c r="Q11139" i="38"/>
  <c r="M11140" i="38"/>
  <c r="S11139" i="38"/>
  <c r="R11139" i="38"/>
  <c r="O11139" i="38"/>
  <c r="N11139" i="38"/>
  <c r="P11139" i="38"/>
  <c r="R11140" i="38"/>
  <c r="Q11140" i="38"/>
  <c r="M11141" i="38"/>
  <c r="T11140" i="38"/>
  <c r="S11140" i="38"/>
  <c r="O11140" i="38"/>
  <c r="N11140" i="38"/>
  <c r="P11140" i="38"/>
  <c r="Q11141" i="38"/>
  <c r="T11141" i="38"/>
  <c r="M11142" i="38"/>
  <c r="S11141" i="38"/>
  <c r="R11141" i="38"/>
  <c r="O11141" i="38"/>
  <c r="N11141" i="38"/>
  <c r="M11143" i="38"/>
  <c r="R11142" i="38"/>
  <c r="T11142" i="38"/>
  <c r="Q11142" i="38"/>
  <c r="S11142" i="38"/>
  <c r="O11142" i="38"/>
  <c r="N11142" i="38"/>
  <c r="P11141" i="38"/>
  <c r="P11142" i="38"/>
  <c r="S11143" i="38"/>
  <c r="M11144" i="38"/>
  <c r="R11143" i="38"/>
  <c r="T11143" i="38"/>
  <c r="Q11143" i="38"/>
  <c r="O11143" i="38"/>
  <c r="P11143" i="38"/>
  <c r="N11143" i="38"/>
  <c r="T11144" i="38"/>
  <c r="S11144" i="38"/>
  <c r="Q11144" i="38"/>
  <c r="R11144" i="38"/>
  <c r="M11145" i="38"/>
  <c r="O11144" i="38"/>
  <c r="P11144" i="38"/>
  <c r="N11144" i="38"/>
  <c r="T11145" i="38"/>
  <c r="S11145" i="38"/>
  <c r="Q11145" i="38"/>
  <c r="R11145" i="38"/>
  <c r="M11146" i="38"/>
  <c r="O11145" i="38"/>
  <c r="P11145" i="38"/>
  <c r="N11145" i="38"/>
  <c r="S11146" i="38"/>
  <c r="M11147" i="38"/>
  <c r="Q11146" i="38"/>
  <c r="T11146" i="38"/>
  <c r="R11146" i="38"/>
  <c r="O11146" i="38"/>
  <c r="P11146" i="38"/>
  <c r="N11146" i="38"/>
  <c r="R11147" i="38"/>
  <c r="M11148" i="38"/>
  <c r="T11147" i="38"/>
  <c r="S11147" i="38"/>
  <c r="Q11147" i="38"/>
  <c r="O11147" i="38"/>
  <c r="P11147" i="38"/>
  <c r="N11147" i="38"/>
  <c r="Q11148" i="38"/>
  <c r="R11148" i="38"/>
  <c r="M11149" i="38"/>
  <c r="T11148" i="38"/>
  <c r="S11148" i="38"/>
  <c r="O11148" i="38"/>
  <c r="P11148" i="38"/>
  <c r="N11148" i="38"/>
  <c r="S11149" i="38"/>
  <c r="M11150" i="38"/>
  <c r="R11149" i="38"/>
  <c r="Q11149" i="38"/>
  <c r="T11149" i="38"/>
  <c r="O11149" i="38"/>
  <c r="P11149" i="38"/>
  <c r="N11149" i="38"/>
  <c r="R11150" i="38"/>
  <c r="Q11150" i="38"/>
  <c r="T11150" i="38"/>
  <c r="S11150" i="38"/>
  <c r="M11151" i="38"/>
  <c r="O11150" i="38"/>
  <c r="P11150" i="38"/>
  <c r="N11150" i="38"/>
  <c r="M11152" i="38"/>
  <c r="T11151" i="38"/>
  <c r="Q11151" i="38"/>
  <c r="S11151" i="38"/>
  <c r="R11151" i="38"/>
  <c r="O11151" i="38"/>
  <c r="P11151" i="38"/>
  <c r="N11151" i="38"/>
  <c r="Q11152" i="38"/>
  <c r="M11153" i="38"/>
  <c r="T11152" i="38"/>
  <c r="R11152" i="38"/>
  <c r="S11152" i="38"/>
  <c r="O11152" i="38"/>
  <c r="P11152" i="38"/>
  <c r="N11152" i="38"/>
  <c r="M11154" i="38"/>
  <c r="T11153" i="38"/>
  <c r="S11153" i="38"/>
  <c r="R11153" i="38"/>
  <c r="Q11153" i="38"/>
  <c r="O11153" i="38"/>
  <c r="P11153" i="38"/>
  <c r="N11153" i="38"/>
  <c r="T11154" i="38"/>
  <c r="S11154" i="38"/>
  <c r="M11155" i="38"/>
  <c r="Q11154" i="38"/>
  <c r="R11154" i="38"/>
  <c r="O11154" i="38"/>
  <c r="P11154" i="38"/>
  <c r="N11154" i="38"/>
  <c r="S11155" i="38"/>
  <c r="R11155" i="38"/>
  <c r="T11155" i="38"/>
  <c r="Q11155" i="38"/>
  <c r="M11156" i="38"/>
  <c r="O11155" i="38"/>
  <c r="P11155" i="38"/>
  <c r="N11155" i="38"/>
  <c r="S11156" i="38"/>
  <c r="M11157" i="38"/>
  <c r="R11156" i="38"/>
  <c r="T11156" i="38"/>
  <c r="Q11156" i="38"/>
  <c r="O11156" i="38"/>
  <c r="P11156" i="38"/>
  <c r="N11156" i="38"/>
  <c r="Q11157" i="38"/>
  <c r="S11157" i="38"/>
  <c r="M11158" i="38"/>
  <c r="T11157" i="38"/>
  <c r="R11157" i="38"/>
  <c r="O11157" i="38"/>
  <c r="P11157" i="38"/>
  <c r="N11157" i="38"/>
  <c r="S11158" i="38"/>
  <c r="R11158" i="38"/>
  <c r="M11159" i="38"/>
  <c r="T11158" i="38"/>
  <c r="Q11158" i="38"/>
  <c r="O11158" i="38"/>
  <c r="P11158" i="38"/>
  <c r="N11158" i="38"/>
  <c r="S11159" i="38"/>
  <c r="R11159" i="38"/>
  <c r="M11160" i="38"/>
  <c r="T11159" i="38"/>
  <c r="Q11159" i="38"/>
  <c r="O11159" i="38"/>
  <c r="P11159" i="38"/>
  <c r="N11159" i="38"/>
  <c r="T11160" i="38"/>
  <c r="Q11160" i="38"/>
  <c r="S11160" i="38"/>
  <c r="R11160" i="38"/>
  <c r="M11161" i="38"/>
  <c r="O11160" i="38"/>
  <c r="P11160" i="38"/>
  <c r="N11160" i="38"/>
  <c r="R11161" i="38"/>
  <c r="T11161" i="38"/>
  <c r="Q11161" i="38"/>
  <c r="M11162" i="38"/>
  <c r="S11161" i="38"/>
  <c r="O11161" i="38"/>
  <c r="P11161" i="38"/>
  <c r="N11161" i="38"/>
  <c r="R11162" i="38"/>
  <c r="T11162" i="38"/>
  <c r="S11162" i="38"/>
  <c r="M11163" i="38"/>
  <c r="Q11162" i="38"/>
  <c r="O11162" i="38"/>
  <c r="P11162" i="38"/>
  <c r="N11162" i="38"/>
  <c r="T11163" i="38"/>
  <c r="R11163" i="38"/>
  <c r="Q11163" i="38"/>
  <c r="S11163" i="38"/>
  <c r="M11164" i="38"/>
  <c r="O11163" i="38"/>
  <c r="N11163" i="38"/>
  <c r="P11163" i="38"/>
  <c r="T11164" i="38"/>
  <c r="M11165" i="38"/>
  <c r="S11164" i="38"/>
  <c r="Q11164" i="38"/>
  <c r="R11164" i="38"/>
  <c r="O11164" i="38"/>
  <c r="P11164" i="38"/>
  <c r="N11164" i="38"/>
  <c r="N11165" i="38"/>
  <c r="S11165" i="38"/>
  <c r="R11165" i="38"/>
  <c r="Q11165" i="38"/>
  <c r="M11166" i="38"/>
  <c r="T11165" i="38"/>
  <c r="O11165" i="38"/>
  <c r="P11165" i="38"/>
  <c r="Q11166" i="38"/>
  <c r="R11166" i="38"/>
  <c r="S11166" i="38"/>
  <c r="M11167" i="38"/>
  <c r="T11166" i="38"/>
  <c r="O11166" i="38"/>
  <c r="P11166" i="38"/>
  <c r="N11166" i="38"/>
  <c r="N11167" i="38"/>
  <c r="R11167" i="38"/>
  <c r="T11167" i="38"/>
  <c r="S11167" i="38"/>
  <c r="M11168" i="38"/>
  <c r="Q11167" i="38"/>
  <c r="O11167" i="38"/>
  <c r="P11167" i="38"/>
  <c r="Q11168" i="38"/>
  <c r="M11169" i="38"/>
  <c r="T11168" i="38"/>
  <c r="S11168" i="38"/>
  <c r="R11168" i="38"/>
  <c r="O11168" i="38"/>
  <c r="P11168" i="38"/>
  <c r="N11168" i="38"/>
  <c r="R11169" i="38"/>
  <c r="Q11169" i="38"/>
  <c r="M11170" i="38"/>
  <c r="T11169" i="38"/>
  <c r="S11169" i="38"/>
  <c r="O11169" i="38"/>
  <c r="P11169" i="38"/>
  <c r="N11169" i="38"/>
  <c r="Q11170" i="38"/>
  <c r="T11170" i="38"/>
  <c r="R11170" i="38"/>
  <c r="S11170" i="38"/>
  <c r="M11171" i="38"/>
  <c r="O11170" i="38"/>
  <c r="P11170" i="38"/>
  <c r="N11170" i="38"/>
  <c r="N11171" i="38"/>
  <c r="M11172" i="38"/>
  <c r="Q11171" i="38"/>
  <c r="R11171" i="38"/>
  <c r="T11171" i="38"/>
  <c r="S11171" i="38"/>
  <c r="O11171" i="38"/>
  <c r="P11171" i="38"/>
  <c r="R11172" i="38"/>
  <c r="S11172" i="38"/>
  <c r="Q11172" i="38"/>
  <c r="T11172" i="38"/>
  <c r="M11173" i="38"/>
  <c r="O11172" i="38"/>
  <c r="P11172" i="38"/>
  <c r="N11172" i="38"/>
  <c r="N11173" i="38"/>
  <c r="M11174" i="38"/>
  <c r="T11173" i="38"/>
  <c r="R11173" i="38"/>
  <c r="S11173" i="38"/>
  <c r="Q11173" i="38"/>
  <c r="O11173" i="38"/>
  <c r="P11173" i="38"/>
  <c r="Q11174" i="38"/>
  <c r="M11175" i="38"/>
  <c r="R11174" i="38"/>
  <c r="T11174" i="38"/>
  <c r="S11174" i="38"/>
  <c r="O11174" i="38"/>
  <c r="P11174" i="38"/>
  <c r="N11174" i="38"/>
  <c r="N11175" i="38"/>
  <c r="M11176" i="38"/>
  <c r="T11175" i="38"/>
  <c r="S11175" i="38"/>
  <c r="Q11175" i="38"/>
  <c r="R11175" i="38"/>
  <c r="O11175" i="38"/>
  <c r="P11175" i="38"/>
  <c r="S11176" i="38"/>
  <c r="M11177" i="38"/>
  <c r="T11176" i="38"/>
  <c r="Q11176" i="38"/>
  <c r="R11176" i="38"/>
  <c r="O11176" i="38"/>
  <c r="N11176" i="38"/>
  <c r="P11176" i="38"/>
  <c r="S11177" i="38"/>
  <c r="R11177" i="38"/>
  <c r="T11177" i="38"/>
  <c r="M11178" i="38"/>
  <c r="Q11177" i="38"/>
  <c r="O11177" i="38"/>
  <c r="N11177" i="38"/>
  <c r="P11177" i="38"/>
  <c r="R11178" i="38"/>
  <c r="T11178" i="38"/>
  <c r="M11179" i="38"/>
  <c r="S11178" i="38"/>
  <c r="Q11178" i="38"/>
  <c r="O11178" i="38"/>
  <c r="N11178" i="38"/>
  <c r="T11179" i="38"/>
  <c r="S11179" i="38"/>
  <c r="Q11179" i="38"/>
  <c r="M11180" i="38"/>
  <c r="R11179" i="38"/>
  <c r="O11179" i="38"/>
  <c r="N11179" i="38"/>
  <c r="P11178" i="38"/>
  <c r="P11179" i="38"/>
  <c r="M11181" i="38"/>
  <c r="R11180" i="38"/>
  <c r="T11180" i="38"/>
  <c r="S11180" i="38"/>
  <c r="Q11180" i="38"/>
  <c r="O11180" i="38"/>
  <c r="N11180" i="38"/>
  <c r="S11181" i="38"/>
  <c r="M11182" i="38"/>
  <c r="R11181" i="38"/>
  <c r="T11181" i="38"/>
  <c r="Q11181" i="38"/>
  <c r="O11181" i="38"/>
  <c r="N11181" i="38"/>
  <c r="P11180" i="38"/>
  <c r="P11181" i="38"/>
  <c r="T11182" i="38"/>
  <c r="Q11182" i="38"/>
  <c r="S11182" i="38"/>
  <c r="R11182" i="38"/>
  <c r="M11183" i="38"/>
  <c r="O11182" i="38"/>
  <c r="N11182" i="38"/>
  <c r="Q11183" i="38"/>
  <c r="R11183" i="38"/>
  <c r="T11183" i="38"/>
  <c r="S11183" i="38"/>
  <c r="M11184" i="38"/>
  <c r="O11183" i="38"/>
  <c r="N11183" i="38"/>
  <c r="P11182" i="38"/>
  <c r="R11184" i="38"/>
  <c r="T11184" i="38"/>
  <c r="Q11184" i="38"/>
  <c r="S11184" i="38"/>
  <c r="M11185" i="38"/>
  <c r="O11184" i="38"/>
  <c r="N11184" i="38"/>
  <c r="P11183" i="38"/>
  <c r="P11184" i="38"/>
  <c r="M11186" i="38"/>
  <c r="T11185" i="38"/>
  <c r="S11185" i="38"/>
  <c r="R11185" i="38"/>
  <c r="Q11185" i="38"/>
  <c r="O11185" i="38"/>
  <c r="N11185" i="38"/>
  <c r="P11185" i="38"/>
  <c r="T11186" i="38"/>
  <c r="M11187" i="38"/>
  <c r="S11186" i="38"/>
  <c r="Q11186" i="38"/>
  <c r="R11186" i="38"/>
  <c r="O11186" i="38"/>
  <c r="N11186" i="38"/>
  <c r="P11186" i="38"/>
  <c r="R11187" i="38"/>
  <c r="M11188" i="38"/>
  <c r="S11187" i="38"/>
  <c r="T11187" i="38"/>
  <c r="Q11187" i="38"/>
  <c r="O11187" i="38"/>
  <c r="N11187" i="38"/>
  <c r="R11188" i="38"/>
  <c r="M11189" i="38"/>
  <c r="S11188" i="38"/>
  <c r="Q11188" i="38"/>
  <c r="T11188" i="38"/>
  <c r="O11188" i="38"/>
  <c r="N11188" i="38"/>
  <c r="P11187" i="38"/>
  <c r="P11188" i="38"/>
  <c r="Q11189" i="38"/>
  <c r="R11189" i="38"/>
  <c r="M11190" i="38"/>
  <c r="T11189" i="38"/>
  <c r="S11189" i="38"/>
  <c r="O11189" i="38"/>
  <c r="N11189" i="38"/>
  <c r="T11190" i="38"/>
  <c r="R11190" i="38"/>
  <c r="S11190" i="38"/>
  <c r="M11191" i="38"/>
  <c r="Q11190" i="38"/>
  <c r="O11190" i="38"/>
  <c r="N11190" i="38"/>
  <c r="P11189" i="38"/>
  <c r="P11190" i="38"/>
  <c r="T11191" i="38"/>
  <c r="S11191" i="38"/>
  <c r="R11191" i="38"/>
  <c r="Q11191" i="38"/>
  <c r="M11192" i="38"/>
  <c r="O11191" i="38"/>
  <c r="N11191" i="38"/>
  <c r="P11191" i="38"/>
  <c r="Q11192" i="38"/>
  <c r="T11192" i="38"/>
  <c r="R11192" i="38"/>
  <c r="M11193" i="38"/>
  <c r="S11192" i="38"/>
  <c r="O11192" i="38"/>
  <c r="N11192" i="38"/>
  <c r="P11192" i="38"/>
  <c r="R11193" i="38"/>
  <c r="Q11193" i="38"/>
  <c r="T11193" i="38"/>
  <c r="S11193" i="38"/>
  <c r="M11194" i="38"/>
  <c r="O11193" i="38"/>
  <c r="N11193" i="38"/>
  <c r="P11193" i="38"/>
  <c r="Q11194" i="38"/>
  <c r="T11194" i="38"/>
  <c r="S11194" i="38"/>
  <c r="R11194" i="38"/>
  <c r="M11195" i="38"/>
  <c r="O11194" i="38"/>
  <c r="N11194" i="38"/>
  <c r="P11194" i="38"/>
  <c r="R11195" i="38"/>
  <c r="M11196" i="38"/>
  <c r="S11195" i="38"/>
  <c r="Q11195" i="38"/>
  <c r="T11195" i="38"/>
  <c r="O11195" i="38"/>
  <c r="N11195" i="38"/>
  <c r="P11195" i="38"/>
  <c r="M11197" i="38"/>
  <c r="Q11196" i="38"/>
  <c r="T11196" i="38"/>
  <c r="S11196" i="38"/>
  <c r="R11196" i="38"/>
  <c r="O11196" i="38"/>
  <c r="P11196" i="38"/>
  <c r="N11196" i="38"/>
  <c r="R11197" i="38"/>
  <c r="S11197" i="38"/>
  <c r="Q11197" i="38"/>
  <c r="T11197" i="38"/>
  <c r="M11198" i="38"/>
  <c r="O11197" i="38"/>
  <c r="P11197" i="38"/>
  <c r="N11197" i="38"/>
  <c r="M11199" i="38"/>
  <c r="T11198" i="38"/>
  <c r="S11198" i="38"/>
  <c r="Q11198" i="38"/>
  <c r="R11198" i="38"/>
  <c r="O11198" i="38"/>
  <c r="P11198" i="38"/>
  <c r="N11198" i="38"/>
  <c r="R11199" i="38"/>
  <c r="T11199" i="38"/>
  <c r="M11200" i="38"/>
  <c r="S11199" i="38"/>
  <c r="Q11199" i="38"/>
  <c r="O11199" i="38"/>
  <c r="P11199" i="38"/>
  <c r="N11199" i="38"/>
  <c r="Q11200" i="38"/>
  <c r="M11201" i="38"/>
  <c r="T11200" i="38"/>
  <c r="S11200" i="38"/>
  <c r="R11200" i="38"/>
  <c r="O11200" i="38"/>
  <c r="N11200" i="38"/>
  <c r="P11200" i="38"/>
  <c r="S11201" i="38"/>
  <c r="M11202" i="38"/>
  <c r="Q11201" i="38"/>
  <c r="R11201" i="38"/>
  <c r="T11201" i="38"/>
  <c r="O11201" i="38"/>
  <c r="N11201" i="38"/>
  <c r="P11201" i="38"/>
  <c r="T11202" i="38"/>
  <c r="Q11202" i="38"/>
  <c r="M11203" i="38"/>
  <c r="R11202" i="38"/>
  <c r="S11202" i="38"/>
  <c r="O11202" i="38"/>
  <c r="N11202" i="38"/>
  <c r="M11204" i="38"/>
  <c r="Q11203" i="38"/>
  <c r="S11203" i="38"/>
  <c r="R11203" i="38"/>
  <c r="T11203" i="38"/>
  <c r="O11203" i="38"/>
  <c r="N11203" i="38"/>
  <c r="P11202" i="38"/>
  <c r="P11203" i="38"/>
  <c r="Q11204" i="38"/>
  <c r="M11205" i="38"/>
  <c r="S11204" i="38"/>
  <c r="R11204" i="38"/>
  <c r="T11204" i="38"/>
  <c r="O11204" i="38"/>
  <c r="N11204" i="38"/>
  <c r="P11204" i="38"/>
  <c r="M11206" i="38"/>
  <c r="T11205" i="38"/>
  <c r="R11205" i="38"/>
  <c r="Q11205" i="38"/>
  <c r="S11205" i="38"/>
  <c r="O11205" i="38"/>
  <c r="N11205" i="38"/>
  <c r="P11205" i="38"/>
  <c r="R11206" i="38"/>
  <c r="M11207" i="38"/>
  <c r="T11206" i="38"/>
  <c r="S11206" i="38"/>
  <c r="Q11206" i="38"/>
  <c r="O11206" i="38"/>
  <c r="N11206" i="38"/>
  <c r="P11206" i="38"/>
  <c r="T11207" i="38"/>
  <c r="S11207" i="38"/>
  <c r="R11207" i="38"/>
  <c r="M11208" i="38"/>
  <c r="Q11207" i="38"/>
  <c r="O11207" i="38"/>
  <c r="N11207" i="38"/>
  <c r="P11207" i="38"/>
  <c r="Q11208" i="38"/>
  <c r="M11209" i="38"/>
  <c r="R11208" i="38"/>
  <c r="T11208" i="38"/>
  <c r="S11208" i="38"/>
  <c r="O11208" i="38"/>
  <c r="P11208" i="38"/>
  <c r="N11208" i="38"/>
  <c r="S11209" i="38"/>
  <c r="T11209" i="38"/>
  <c r="M11210" i="38"/>
  <c r="R11209" i="38"/>
  <c r="Q11209" i="38"/>
  <c r="O11209" i="38"/>
  <c r="P11209" i="38"/>
  <c r="N11209" i="38"/>
  <c r="Q11210" i="38"/>
  <c r="R11210" i="38"/>
  <c r="S11210" i="38"/>
  <c r="T11210" i="38"/>
  <c r="M11211" i="38"/>
  <c r="O11210" i="38"/>
  <c r="P11210" i="38"/>
  <c r="N11210" i="38"/>
  <c r="M11212" i="38"/>
  <c r="T11211" i="38"/>
  <c r="Q11211" i="38"/>
  <c r="R11211" i="38"/>
  <c r="S11211" i="38"/>
  <c r="O11211" i="38"/>
  <c r="P11211" i="38"/>
  <c r="N11211" i="38"/>
  <c r="Q11212" i="38"/>
  <c r="S11212" i="38"/>
  <c r="M11213" i="38"/>
  <c r="R11212" i="38"/>
  <c r="T11212" i="38"/>
  <c r="O11212" i="38"/>
  <c r="P11212" i="38"/>
  <c r="N11212" i="38"/>
  <c r="N11213" i="38"/>
  <c r="Q11213" i="38"/>
  <c r="R11213" i="38"/>
  <c r="S11213" i="38"/>
  <c r="T11213" i="38"/>
  <c r="M11214" i="38"/>
  <c r="O11213" i="38"/>
  <c r="P11213" i="38"/>
  <c r="M11215" i="38"/>
  <c r="T11214" i="38"/>
  <c r="R11214" i="38"/>
  <c r="Q11214" i="38"/>
  <c r="S11214" i="38"/>
  <c r="O11214" i="38"/>
  <c r="P11214" i="38"/>
  <c r="N11214" i="38"/>
  <c r="M11216" i="38"/>
  <c r="T11215" i="38"/>
  <c r="Q11215" i="38"/>
  <c r="R11215" i="38"/>
  <c r="S11215" i="38"/>
  <c r="O11215" i="38"/>
  <c r="P11215" i="38"/>
  <c r="N11215" i="38"/>
  <c r="N11216" i="38"/>
  <c r="S11216" i="38"/>
  <c r="Q11216" i="38"/>
  <c r="R11216" i="38"/>
  <c r="T11216" i="38"/>
  <c r="M11217" i="38"/>
  <c r="O11216" i="38"/>
  <c r="P11216" i="38"/>
  <c r="T11217" i="38"/>
  <c r="M11218" i="38"/>
  <c r="Q11217" i="38"/>
  <c r="S11217" i="38"/>
  <c r="R11217" i="38"/>
  <c r="O11217" i="38"/>
  <c r="P11217" i="38"/>
  <c r="N11217" i="38"/>
  <c r="N11218" i="38"/>
  <c r="R11218" i="38"/>
  <c r="Q11218" i="38"/>
  <c r="M11219" i="38"/>
  <c r="T11218" i="38"/>
  <c r="S11218" i="38"/>
  <c r="O11218" i="38"/>
  <c r="P11218" i="38"/>
  <c r="M11220" i="38"/>
  <c r="T11219" i="38"/>
  <c r="Q11219" i="38"/>
  <c r="S11219" i="38"/>
  <c r="R11219" i="38"/>
  <c r="O11219" i="38"/>
  <c r="P11219" i="38"/>
  <c r="N11219" i="38"/>
  <c r="Q11220" i="38"/>
  <c r="S11220" i="38"/>
  <c r="R11220" i="38"/>
  <c r="M11221" i="38"/>
  <c r="T11220" i="38"/>
  <c r="O11220" i="38"/>
  <c r="P11220" i="38"/>
  <c r="N11220" i="38"/>
  <c r="R11221" i="38"/>
  <c r="T11221" i="38"/>
  <c r="S11221" i="38"/>
  <c r="M11222" i="38"/>
  <c r="Q11221" i="38"/>
  <c r="O11221" i="38"/>
  <c r="P11221" i="38"/>
  <c r="N11221" i="38"/>
  <c r="M11223" i="38"/>
  <c r="T11222" i="38"/>
  <c r="S11222" i="38"/>
  <c r="Q11222" i="38"/>
  <c r="R11222" i="38"/>
  <c r="O11222" i="38"/>
  <c r="P11222" i="38"/>
  <c r="N11222" i="38"/>
  <c r="T11223" i="38"/>
  <c r="Q11223" i="38"/>
  <c r="M11224" i="38"/>
  <c r="S11223" i="38"/>
  <c r="R11223" i="38"/>
  <c r="O11223" i="38"/>
  <c r="P11223" i="38"/>
  <c r="N11223" i="38"/>
  <c r="M11225" i="38"/>
  <c r="S11224" i="38"/>
  <c r="Q11224" i="38"/>
  <c r="T11224" i="38"/>
  <c r="R11224" i="38"/>
  <c r="O11224" i="38"/>
  <c r="P11224" i="38"/>
  <c r="N11224" i="38"/>
  <c r="T11225" i="38"/>
  <c r="Q11225" i="38"/>
  <c r="M11226" i="38"/>
  <c r="R11225" i="38"/>
  <c r="S11225" i="38"/>
  <c r="O11225" i="38"/>
  <c r="N11225" i="38"/>
  <c r="P11225" i="38"/>
  <c r="Q11226" i="38"/>
  <c r="R11226" i="38"/>
  <c r="M11227" i="38"/>
  <c r="T11226" i="38"/>
  <c r="S11226" i="38"/>
  <c r="O11226" i="38"/>
  <c r="N11226" i="38"/>
  <c r="S11227" i="38"/>
  <c r="T11227" i="38"/>
  <c r="M11228" i="38"/>
  <c r="Q11227" i="38"/>
  <c r="R11227" i="38"/>
  <c r="O11227" i="38"/>
  <c r="N11227" i="38"/>
  <c r="P11227" i="38"/>
  <c r="P11226" i="38"/>
  <c r="R11228" i="38"/>
  <c r="S11228" i="38"/>
  <c r="Q11228" i="38"/>
  <c r="M11229" i="38"/>
  <c r="T11228" i="38"/>
  <c r="O11228" i="38"/>
  <c r="N11228" i="38"/>
  <c r="P11228" i="38"/>
  <c r="T11229" i="38"/>
  <c r="R11229" i="38"/>
  <c r="S11229" i="38"/>
  <c r="M11230" i="38"/>
  <c r="Q11229" i="38"/>
  <c r="O11229" i="38"/>
  <c r="P11229" i="38"/>
  <c r="N11229" i="38"/>
  <c r="Q11230" i="38"/>
  <c r="S11230" i="38"/>
  <c r="R11230" i="38"/>
  <c r="M11231" i="38"/>
  <c r="T11230" i="38"/>
  <c r="O11230" i="38"/>
  <c r="P11230" i="38"/>
  <c r="N11230" i="38"/>
  <c r="R11231" i="38"/>
  <c r="Q11231" i="38"/>
  <c r="T11231" i="38"/>
  <c r="M11232" i="38"/>
  <c r="S11231" i="38"/>
  <c r="O11231" i="38"/>
  <c r="P11231" i="38"/>
  <c r="N11231" i="38"/>
  <c r="Q11232" i="38"/>
  <c r="R11232" i="38"/>
  <c r="M11233" i="38"/>
  <c r="S11232" i="38"/>
  <c r="T11232" i="38"/>
  <c r="O11232" i="38"/>
  <c r="N11232" i="38"/>
  <c r="P11232" i="38"/>
  <c r="T11233" i="38"/>
  <c r="M11234" i="38"/>
  <c r="S11233" i="38"/>
  <c r="Q11233" i="38"/>
  <c r="R11233" i="38"/>
  <c r="O11233" i="38"/>
  <c r="P11233" i="38"/>
  <c r="N11233" i="38"/>
  <c r="Q11234" i="38"/>
  <c r="S11234" i="38"/>
  <c r="T11234" i="38"/>
  <c r="R11234" i="38"/>
  <c r="M11235" i="38"/>
  <c r="O11234" i="38"/>
  <c r="N11234" i="38"/>
  <c r="P11234" i="38"/>
  <c r="S11235" i="38"/>
  <c r="T11235" i="38"/>
  <c r="R11235" i="38"/>
  <c r="M11236" i="38"/>
  <c r="Q11235" i="38"/>
  <c r="O11235" i="38"/>
  <c r="P11235" i="38"/>
  <c r="N11235" i="38"/>
  <c r="Q11236" i="38"/>
  <c r="R11236" i="38"/>
  <c r="T11236" i="38"/>
  <c r="M11237" i="38"/>
  <c r="S11236" i="38"/>
  <c r="O11236" i="38"/>
  <c r="N11236" i="38"/>
  <c r="P11236" i="38"/>
  <c r="S11237" i="38"/>
  <c r="R11237" i="38"/>
  <c r="Q11237" i="38"/>
  <c r="T11237" i="38"/>
  <c r="M11238" i="38"/>
  <c r="O11237" i="38"/>
  <c r="N11237" i="38"/>
  <c r="P11237" i="38"/>
  <c r="T11238" i="38"/>
  <c r="R11238" i="38"/>
  <c r="S11238" i="38"/>
  <c r="M11239" i="38"/>
  <c r="Q11238" i="38"/>
  <c r="O11238" i="38"/>
  <c r="N11238" i="38"/>
  <c r="P11238" i="38"/>
  <c r="M11240" i="38"/>
  <c r="R11239" i="38"/>
  <c r="T11239" i="38"/>
  <c r="Q11239" i="38"/>
  <c r="S11239" i="38"/>
  <c r="O11239" i="38"/>
  <c r="P11239" i="38"/>
  <c r="N11239" i="38"/>
  <c r="T11240" i="38"/>
  <c r="Q11240" i="38"/>
  <c r="R11240" i="38"/>
  <c r="M11241" i="38"/>
  <c r="S11240" i="38"/>
  <c r="O11240" i="38"/>
  <c r="P11240" i="38"/>
  <c r="N11240" i="38"/>
  <c r="M11242" i="38"/>
  <c r="R11241" i="38"/>
  <c r="Q11241" i="38"/>
  <c r="T11241" i="38"/>
  <c r="S11241" i="38"/>
  <c r="O11241" i="38"/>
  <c r="P11241" i="38"/>
  <c r="N11241" i="38"/>
  <c r="T11242" i="38"/>
  <c r="S11242" i="38"/>
  <c r="M11243" i="38"/>
  <c r="Q11242" i="38"/>
  <c r="R11242" i="38"/>
  <c r="O11242" i="38"/>
  <c r="P11242" i="38"/>
  <c r="N11242" i="38"/>
  <c r="T11243" i="38"/>
  <c r="M11244" i="38"/>
  <c r="S11243" i="38"/>
  <c r="R11243" i="38"/>
  <c r="Q11243" i="38"/>
  <c r="O11243" i="38"/>
  <c r="P11243" i="38"/>
  <c r="N11243" i="38"/>
  <c r="Q11244" i="38"/>
  <c r="S11244" i="38"/>
  <c r="T11244" i="38"/>
  <c r="M11245" i="38"/>
  <c r="R11244" i="38"/>
  <c r="O11244" i="38"/>
  <c r="P11244" i="38"/>
  <c r="N11244" i="38"/>
  <c r="N11245" i="38"/>
  <c r="R11245" i="38"/>
  <c r="S11245" i="38"/>
  <c r="T11245" i="38"/>
  <c r="M11246" i="38"/>
  <c r="Q11245" i="38"/>
  <c r="O11245" i="38"/>
  <c r="P11245" i="38"/>
  <c r="T11246" i="38"/>
  <c r="R11246" i="38"/>
  <c r="S11246" i="38"/>
  <c r="Q11246" i="38"/>
  <c r="M11247" i="38"/>
  <c r="O11246" i="38"/>
  <c r="P11246" i="38"/>
  <c r="N11246" i="38"/>
  <c r="N11247" i="38"/>
  <c r="T11247" i="38"/>
  <c r="S11247" i="38"/>
  <c r="M11248" i="38"/>
  <c r="R11247" i="38"/>
  <c r="Q11247" i="38"/>
  <c r="O11247" i="38"/>
  <c r="P11247" i="38"/>
  <c r="M11249" i="38"/>
  <c r="S11248" i="38"/>
  <c r="T11248" i="38"/>
  <c r="Q11248" i="38"/>
  <c r="R11248" i="38"/>
  <c r="O11248" i="38"/>
  <c r="P11248" i="38"/>
  <c r="N11248" i="38"/>
  <c r="N11249" i="38"/>
  <c r="R11249" i="38"/>
  <c r="Q11249" i="38"/>
  <c r="T11249" i="38"/>
  <c r="S11249" i="38"/>
  <c r="M11250" i="38"/>
  <c r="O11249" i="38"/>
  <c r="P11249" i="38"/>
  <c r="Q11250" i="38"/>
  <c r="M11251" i="38"/>
  <c r="S11250" i="38"/>
  <c r="R11250" i="38"/>
  <c r="T11250" i="38"/>
  <c r="O11250" i="38"/>
  <c r="P11250" i="38"/>
  <c r="N11250" i="38"/>
  <c r="N11251" i="38"/>
  <c r="M11252" i="38"/>
  <c r="R11251" i="38"/>
  <c r="S11251" i="38"/>
  <c r="Q11251" i="38"/>
  <c r="T11251" i="38"/>
  <c r="O11251" i="38"/>
  <c r="P11251" i="38"/>
  <c r="S11252" i="38"/>
  <c r="M11253" i="38"/>
  <c r="Q11252" i="38"/>
  <c r="R11252" i="38"/>
  <c r="T11252" i="38"/>
  <c r="O11252" i="38"/>
  <c r="P11252" i="38"/>
  <c r="N11252" i="38"/>
  <c r="Q11253" i="38"/>
  <c r="T11253" i="38"/>
  <c r="M11254" i="38"/>
  <c r="R11253" i="38"/>
  <c r="S11253" i="38"/>
  <c r="O11253" i="38"/>
  <c r="N11253" i="38"/>
  <c r="P11253" i="38"/>
  <c r="M11255" i="38"/>
  <c r="S11254" i="38"/>
  <c r="Q11254" i="38"/>
  <c r="R11254" i="38"/>
  <c r="T11254" i="38"/>
  <c r="O11254" i="38"/>
  <c r="N11254" i="38"/>
  <c r="P11254" i="38"/>
  <c r="S11255" i="38"/>
  <c r="T11255" i="38"/>
  <c r="R11255" i="38"/>
  <c r="M11256" i="38"/>
  <c r="Q11255" i="38"/>
  <c r="O11255" i="38"/>
  <c r="N11255" i="38"/>
  <c r="P11255" i="38"/>
  <c r="R11256" i="38"/>
  <c r="S11256" i="38"/>
  <c r="T11256" i="38"/>
  <c r="M11257" i="38"/>
  <c r="Q11256" i="38"/>
  <c r="O11256" i="38"/>
  <c r="P11256" i="38"/>
  <c r="N11256" i="38"/>
  <c r="Q11257" i="38"/>
  <c r="R11257" i="38"/>
  <c r="M11258" i="38"/>
  <c r="S11257" i="38"/>
  <c r="T11257" i="38"/>
  <c r="O11257" i="38"/>
  <c r="P11257" i="38"/>
  <c r="N11257" i="38"/>
  <c r="M11259" i="38"/>
  <c r="T11258" i="38"/>
  <c r="S11258" i="38"/>
  <c r="Q11258" i="38"/>
  <c r="R11258" i="38"/>
  <c r="O11258" i="38"/>
  <c r="P11258" i="38"/>
  <c r="N11258" i="38"/>
  <c r="R11259" i="38"/>
  <c r="M11260" i="38"/>
  <c r="S11259" i="38"/>
  <c r="T11259" i="38"/>
  <c r="Q11259" i="38"/>
  <c r="O11259" i="38"/>
  <c r="P11259" i="38"/>
  <c r="N11259" i="38"/>
  <c r="N11260" i="38"/>
  <c r="S11260" i="38"/>
  <c r="R11260" i="38"/>
  <c r="Q11260" i="38"/>
  <c r="T11260" i="38"/>
  <c r="M11261" i="38"/>
  <c r="O11260" i="38"/>
  <c r="P11260" i="38"/>
  <c r="Q11261" i="38"/>
  <c r="R11261" i="38"/>
  <c r="T11261" i="38"/>
  <c r="M11262" i="38"/>
  <c r="S11261" i="38"/>
  <c r="O11261" i="38"/>
  <c r="N11261" i="38"/>
  <c r="N11262" i="38"/>
  <c r="P11261" i="38"/>
  <c r="M11263" i="38"/>
  <c r="Q11262" i="38"/>
  <c r="S11262" i="38"/>
  <c r="R11262" i="38"/>
  <c r="T11262" i="38"/>
  <c r="O11262" i="38"/>
  <c r="P11262" i="38"/>
  <c r="Q11263" i="38"/>
  <c r="M11264" i="38"/>
  <c r="T11263" i="38"/>
  <c r="R11263" i="38"/>
  <c r="S11263" i="38"/>
  <c r="O11263" i="38"/>
  <c r="N11263" i="38"/>
  <c r="P11263" i="38"/>
  <c r="S11264" i="38"/>
  <c r="R11264" i="38"/>
  <c r="T11264" i="38"/>
  <c r="M11265" i="38"/>
  <c r="Q11264" i="38"/>
  <c r="O11264" i="38"/>
  <c r="N11264" i="38"/>
  <c r="P11264" i="38"/>
  <c r="T11265" i="38"/>
  <c r="S11265" i="38"/>
  <c r="M11266" i="38"/>
  <c r="Q11265" i="38"/>
  <c r="R11265" i="38"/>
  <c r="O11265" i="38"/>
  <c r="N11265" i="38"/>
  <c r="P11265" i="38"/>
  <c r="S11266" i="38"/>
  <c r="R11266" i="38"/>
  <c r="T11266" i="38"/>
  <c r="M11267" i="38"/>
  <c r="Q11266" i="38"/>
  <c r="O11266" i="38"/>
  <c r="N11266" i="38"/>
  <c r="P11266" i="38"/>
  <c r="R11267" i="38"/>
  <c r="S11267" i="38"/>
  <c r="T11267" i="38"/>
  <c r="M11268" i="38"/>
  <c r="Q11267" i="38"/>
  <c r="O11267" i="38"/>
  <c r="P11267" i="38"/>
  <c r="N11267" i="38"/>
  <c r="R11268" i="38"/>
  <c r="T11268" i="38"/>
  <c r="M11269" i="38"/>
  <c r="S11268" i="38"/>
  <c r="Q11268" i="38"/>
  <c r="O11268" i="38"/>
  <c r="P11268" i="38"/>
  <c r="N11268" i="38"/>
  <c r="M11270" i="38"/>
  <c r="T11269" i="38"/>
  <c r="Q11269" i="38"/>
  <c r="S11269" i="38"/>
  <c r="R11269" i="38"/>
  <c r="O11269" i="38"/>
  <c r="P11269" i="38"/>
  <c r="N11269" i="38"/>
  <c r="Q11270" i="38"/>
  <c r="T11270" i="38"/>
  <c r="M11271" i="38"/>
  <c r="R11270" i="38"/>
  <c r="S11270" i="38"/>
  <c r="O11270" i="38"/>
  <c r="N11270" i="38"/>
  <c r="P11270" i="38"/>
  <c r="S11271" i="38"/>
  <c r="M11272" i="38"/>
  <c r="Q11271" i="38"/>
  <c r="R11271" i="38"/>
  <c r="T11271" i="38"/>
  <c r="O11271" i="38"/>
  <c r="P11271" i="38"/>
  <c r="N11271" i="38"/>
  <c r="S11272" i="38"/>
  <c r="M11273" i="38"/>
  <c r="Q11272" i="38"/>
  <c r="R11272" i="38"/>
  <c r="T11272" i="38"/>
  <c r="O11272" i="38"/>
  <c r="P11272" i="38"/>
  <c r="N11272" i="38"/>
  <c r="M11274" i="38"/>
  <c r="R11273" i="38"/>
  <c r="S11273" i="38"/>
  <c r="Q11273" i="38"/>
  <c r="T11273" i="38"/>
  <c r="O11273" i="38"/>
  <c r="P11273" i="38"/>
  <c r="N11273" i="38"/>
  <c r="T11274" i="38"/>
  <c r="R11274" i="38"/>
  <c r="S11274" i="38"/>
  <c r="M11275" i="38"/>
  <c r="Q11274" i="38"/>
  <c r="O11274" i="38"/>
  <c r="P11274" i="38"/>
  <c r="N11274" i="38"/>
  <c r="N11275" i="38"/>
  <c r="M11276" i="38"/>
  <c r="Q11275" i="38"/>
  <c r="T11275" i="38"/>
  <c r="S11275" i="38"/>
  <c r="R11275" i="38"/>
  <c r="O11275" i="38"/>
  <c r="P11275" i="38"/>
  <c r="T11276" i="38"/>
  <c r="Q11276" i="38"/>
  <c r="R11276" i="38"/>
  <c r="S11276" i="38"/>
  <c r="M11277" i="38"/>
  <c r="O11276" i="38"/>
  <c r="N11276" i="38"/>
  <c r="P11276" i="38"/>
  <c r="N11277" i="38"/>
  <c r="M11278" i="38"/>
  <c r="Q11277" i="38"/>
  <c r="S11277" i="38"/>
  <c r="R11277" i="38"/>
  <c r="T11277" i="38"/>
  <c r="O11277" i="38"/>
  <c r="P11277" i="38"/>
  <c r="Q11278" i="38"/>
  <c r="T11278" i="38"/>
  <c r="S11278" i="38"/>
  <c r="R11278" i="38"/>
  <c r="M11279" i="38"/>
  <c r="O11278" i="38"/>
  <c r="N11278" i="38"/>
  <c r="N11279" i="38"/>
  <c r="P11278" i="38"/>
  <c r="Q11279" i="38"/>
  <c r="T11279" i="38"/>
  <c r="M11280" i="38"/>
  <c r="R11279" i="38"/>
  <c r="S11279" i="38"/>
  <c r="O11279" i="38"/>
  <c r="P11279" i="38"/>
  <c r="Q11280" i="38"/>
  <c r="R11280" i="38"/>
  <c r="T11280" i="38"/>
  <c r="S11280" i="38"/>
  <c r="M11281" i="38"/>
  <c r="O11280" i="38"/>
  <c r="P11280" i="38"/>
  <c r="N11280" i="38"/>
  <c r="Q11281" i="38"/>
  <c r="M11282" i="38"/>
  <c r="S11281" i="38"/>
  <c r="T11281" i="38"/>
  <c r="R11281" i="38"/>
  <c r="O11281" i="38"/>
  <c r="N11281" i="38"/>
  <c r="P11281" i="38"/>
  <c r="T11282" i="38"/>
  <c r="S11282" i="38"/>
  <c r="Q11282" i="38"/>
  <c r="R11282" i="38"/>
  <c r="M11283" i="38"/>
  <c r="O11282" i="38"/>
  <c r="N11282" i="38"/>
  <c r="P11282" i="38"/>
  <c r="R11283" i="38"/>
  <c r="S11283" i="38"/>
  <c r="T11283" i="38"/>
  <c r="M11284" i="38"/>
  <c r="Q11283" i="38"/>
  <c r="O11283" i="38"/>
  <c r="P11283" i="38"/>
  <c r="N11283" i="38"/>
  <c r="T11284" i="38"/>
  <c r="Q11284" i="38"/>
  <c r="S11284" i="38"/>
  <c r="R11284" i="38"/>
  <c r="M11285" i="38"/>
  <c r="O11284" i="38"/>
  <c r="P11284" i="38"/>
  <c r="N11284" i="38"/>
  <c r="M11286" i="38"/>
  <c r="Q11285" i="38"/>
  <c r="R11285" i="38"/>
  <c r="T11285" i="38"/>
  <c r="S11285" i="38"/>
  <c r="O11285" i="38"/>
  <c r="P11285" i="38"/>
  <c r="N11285" i="38"/>
  <c r="R11286" i="38"/>
  <c r="Q11286" i="38"/>
  <c r="M11287" i="38"/>
  <c r="T11286" i="38"/>
  <c r="S11286" i="38"/>
  <c r="O11286" i="38"/>
  <c r="P11286" i="38"/>
  <c r="N11286" i="38"/>
  <c r="Q11287" i="38"/>
  <c r="T11287" i="38"/>
  <c r="M11288" i="38"/>
  <c r="R11287" i="38"/>
  <c r="S11287" i="38"/>
  <c r="O11287" i="38"/>
  <c r="P11287" i="38"/>
  <c r="N11287" i="38"/>
  <c r="S11288" i="38"/>
  <c r="M11289" i="38"/>
  <c r="Q11288" i="38"/>
  <c r="R11288" i="38"/>
  <c r="T11288" i="38"/>
  <c r="O11288" i="38"/>
  <c r="P11288" i="38"/>
  <c r="N11288" i="38"/>
  <c r="S11289" i="38"/>
  <c r="T11289" i="38"/>
  <c r="R11289" i="38"/>
  <c r="M11290" i="38"/>
  <c r="Q11289" i="38"/>
  <c r="O11289" i="38"/>
  <c r="P11289" i="38"/>
  <c r="N11289" i="38"/>
  <c r="M11291" i="38"/>
  <c r="Q11290" i="38"/>
  <c r="S11290" i="38"/>
  <c r="T11290" i="38"/>
  <c r="R11290" i="38"/>
  <c r="O11290" i="38"/>
  <c r="P11290" i="38"/>
  <c r="N11290" i="38"/>
  <c r="R11291" i="38"/>
  <c r="Q11291" i="38"/>
  <c r="M11292" i="38"/>
  <c r="T11291" i="38"/>
  <c r="S11291" i="38"/>
  <c r="O11291" i="38"/>
  <c r="P11291" i="38"/>
  <c r="N11291" i="38"/>
  <c r="M11293" i="38"/>
  <c r="Q11292" i="38"/>
  <c r="R11292" i="38"/>
  <c r="S11292" i="38"/>
  <c r="T11292" i="38"/>
  <c r="O11292" i="38"/>
  <c r="P11292" i="38"/>
  <c r="N11292" i="38"/>
  <c r="N11293" i="38"/>
  <c r="Q11293" i="38"/>
  <c r="R11293" i="38"/>
  <c r="T11293" i="38"/>
  <c r="S11293" i="38"/>
  <c r="M11294" i="38"/>
  <c r="O11293" i="38"/>
  <c r="P11293" i="38"/>
  <c r="T11294" i="38"/>
  <c r="Q11294" i="38"/>
  <c r="R11294" i="38"/>
  <c r="S11294" i="38"/>
  <c r="M11295" i="38"/>
  <c r="O11294" i="38"/>
  <c r="P11294" i="38"/>
  <c r="N11294" i="38"/>
  <c r="N11295" i="38"/>
  <c r="M11296" i="38"/>
  <c r="T11295" i="38"/>
  <c r="R11295" i="38"/>
  <c r="S11295" i="38"/>
  <c r="Q11295" i="38"/>
  <c r="O11295" i="38"/>
  <c r="P11295" i="38"/>
  <c r="T11296" i="38"/>
  <c r="Q11296" i="38"/>
  <c r="S11296" i="38"/>
  <c r="M11297" i="38"/>
  <c r="R11296" i="38"/>
  <c r="O11296" i="38"/>
  <c r="P11296" i="38"/>
  <c r="N11296" i="38"/>
  <c r="R11297" i="38"/>
  <c r="S11297" i="38"/>
  <c r="M11298" i="38"/>
  <c r="Q11297" i="38"/>
  <c r="T11297" i="38"/>
  <c r="O11297" i="38"/>
  <c r="N11297" i="38"/>
  <c r="P11297" i="38"/>
  <c r="Q11298" i="38"/>
  <c r="R11298" i="38"/>
  <c r="S11298" i="38"/>
  <c r="M11299" i="38"/>
  <c r="T11298" i="38"/>
  <c r="O11298" i="38"/>
  <c r="P11298" i="38"/>
  <c r="N11298" i="38"/>
  <c r="T11299" i="38"/>
  <c r="R11299" i="38"/>
  <c r="S11299" i="38"/>
  <c r="M11300" i="38"/>
  <c r="Q11299" i="38"/>
  <c r="O11299" i="38"/>
  <c r="P11299" i="38"/>
  <c r="N11299" i="38"/>
  <c r="S11300" i="38"/>
  <c r="M11301" i="38"/>
  <c r="Q11300" i="38"/>
  <c r="T11300" i="38"/>
  <c r="R11300" i="38"/>
  <c r="O11300" i="38"/>
  <c r="P11300" i="38"/>
  <c r="N11300" i="38"/>
  <c r="M11302" i="38"/>
  <c r="Q11301" i="38"/>
  <c r="S11301" i="38"/>
  <c r="R11301" i="38"/>
  <c r="T11301" i="38"/>
  <c r="O11301" i="38"/>
  <c r="P11301" i="38"/>
  <c r="N11301" i="38"/>
  <c r="Q11302" i="38"/>
  <c r="R11302" i="38"/>
  <c r="S11302" i="38"/>
  <c r="T11302" i="38"/>
  <c r="M11303" i="38"/>
  <c r="O11302" i="38"/>
  <c r="P11302" i="38"/>
  <c r="N11302" i="38"/>
  <c r="T11303" i="38"/>
  <c r="S11303" i="38"/>
  <c r="M11304" i="38"/>
  <c r="Q11303" i="38"/>
  <c r="R11303" i="38"/>
  <c r="O11303" i="38"/>
  <c r="P11303" i="38"/>
  <c r="N11303" i="38"/>
  <c r="T11304" i="38"/>
  <c r="S11304" i="38"/>
  <c r="M11305" i="38"/>
  <c r="Q11304" i="38"/>
  <c r="R11304" i="38"/>
  <c r="O11304" i="38"/>
  <c r="N11304" i="38"/>
  <c r="P11304" i="38"/>
  <c r="S11305" i="38"/>
  <c r="R11305" i="38"/>
  <c r="T11305" i="38"/>
  <c r="M11306" i="38"/>
  <c r="Q11305" i="38"/>
  <c r="O11305" i="38"/>
  <c r="N11305" i="38"/>
  <c r="P11305" i="38"/>
  <c r="T11306" i="38"/>
  <c r="M11307" i="38"/>
  <c r="Q11306" i="38"/>
  <c r="R11306" i="38"/>
  <c r="S11306" i="38"/>
  <c r="O11306" i="38"/>
  <c r="N11306" i="38"/>
  <c r="P11306" i="38"/>
  <c r="R11307" i="38"/>
  <c r="T11307" i="38"/>
  <c r="M11308" i="38"/>
  <c r="S11307" i="38"/>
  <c r="Q11307" i="38"/>
  <c r="O11307" i="38"/>
  <c r="P11307" i="38"/>
  <c r="N11307" i="38"/>
  <c r="T11308" i="38"/>
  <c r="Q11308" i="38"/>
  <c r="R11308" i="38"/>
  <c r="M11309" i="38"/>
  <c r="S11308" i="38"/>
  <c r="O11308" i="38"/>
  <c r="P11308" i="38"/>
  <c r="N11308" i="38"/>
  <c r="R11309" i="38"/>
  <c r="T11309" i="38"/>
  <c r="S11309" i="38"/>
  <c r="M11310" i="38"/>
  <c r="Q11309" i="38"/>
  <c r="O11309" i="38"/>
  <c r="P11309" i="38"/>
  <c r="N11309" i="38"/>
  <c r="T11310" i="38"/>
  <c r="S11310" i="38"/>
  <c r="M11311" i="38"/>
  <c r="Q11310" i="38"/>
  <c r="R11310" i="38"/>
  <c r="O11310" i="38"/>
  <c r="P11310" i="38"/>
  <c r="N11310" i="38"/>
  <c r="T11311" i="38"/>
  <c r="S11311" i="38"/>
  <c r="R11311" i="38"/>
  <c r="M11312" i="38"/>
  <c r="Q11311" i="38"/>
  <c r="O11311" i="38"/>
  <c r="P11311" i="38"/>
  <c r="N11311" i="38"/>
  <c r="Q11312" i="38"/>
  <c r="R11312" i="38"/>
  <c r="T11312" i="38"/>
  <c r="M11313" i="38"/>
  <c r="S11312" i="38"/>
  <c r="O11312" i="38"/>
  <c r="N11312" i="38"/>
  <c r="P11312" i="38"/>
  <c r="T11313" i="38"/>
  <c r="S11313" i="38"/>
  <c r="M11314" i="38"/>
  <c r="Q11313" i="38"/>
  <c r="R11313" i="38"/>
  <c r="O11313" i="38"/>
  <c r="P11313" i="38"/>
  <c r="N11313" i="38"/>
  <c r="M11315" i="38"/>
  <c r="S11314" i="38"/>
  <c r="R11314" i="38"/>
  <c r="T11314" i="38"/>
  <c r="Q11314" i="38"/>
  <c r="O11314" i="38"/>
  <c r="P11314" i="38"/>
  <c r="N11314" i="38"/>
  <c r="M11316" i="38"/>
  <c r="T11315" i="38"/>
  <c r="R11315" i="38"/>
  <c r="S11315" i="38"/>
  <c r="Q11315" i="38"/>
  <c r="O11315" i="38"/>
  <c r="P11315" i="38"/>
  <c r="N11315" i="38"/>
  <c r="S11316" i="38"/>
  <c r="Q11316" i="38"/>
  <c r="R11316" i="38"/>
  <c r="T11316" i="38"/>
  <c r="M11317" i="38"/>
  <c r="O11316" i="38"/>
  <c r="P11316" i="38"/>
  <c r="N11316" i="38"/>
  <c r="M11318" i="38"/>
  <c r="Q11317" i="38"/>
  <c r="R11317" i="38"/>
  <c r="S11317" i="38"/>
  <c r="T11317" i="38"/>
  <c r="O11317" i="38"/>
  <c r="P11317" i="38"/>
  <c r="N11317" i="38"/>
  <c r="T11318" i="38"/>
  <c r="M11319" i="38"/>
  <c r="Q11318" i="38"/>
  <c r="S11318" i="38"/>
  <c r="R11318" i="38"/>
  <c r="O11318" i="38"/>
  <c r="P11318" i="38"/>
  <c r="N11318" i="38"/>
  <c r="S11319" i="38"/>
  <c r="T11319" i="38"/>
  <c r="Q11319" i="38"/>
  <c r="R11319" i="38"/>
  <c r="M11320" i="38"/>
  <c r="O11319" i="38"/>
  <c r="P11319" i="38"/>
  <c r="N11319" i="38"/>
  <c r="M11321" i="38"/>
  <c r="R11320" i="38"/>
  <c r="T11320" i="38"/>
  <c r="Q11320" i="38"/>
  <c r="S11320" i="38"/>
  <c r="O11320" i="38"/>
  <c r="P11320" i="38"/>
  <c r="N11320" i="38"/>
  <c r="N11321" i="38"/>
  <c r="T11321" i="38"/>
  <c r="R11321" i="38"/>
  <c r="M11322" i="38"/>
  <c r="Q11321" i="38"/>
  <c r="S11321" i="38"/>
  <c r="O11321" i="38"/>
  <c r="P11321" i="38"/>
  <c r="R11322" i="38"/>
  <c r="T11322" i="38"/>
  <c r="S11322" i="38"/>
  <c r="M11323" i="38"/>
  <c r="Q11322" i="38"/>
  <c r="O11322" i="38"/>
  <c r="P11322" i="38"/>
  <c r="N11322" i="38"/>
  <c r="N11323" i="38"/>
  <c r="Q11323" i="38"/>
  <c r="M11324" i="38"/>
  <c r="S11323" i="38"/>
  <c r="R11323" i="38"/>
  <c r="T11323" i="38"/>
  <c r="O11323" i="38"/>
  <c r="P11323" i="38"/>
  <c r="R11324" i="38"/>
  <c r="M11325" i="38"/>
  <c r="Q11324" i="38"/>
  <c r="T11324" i="38"/>
  <c r="S11324" i="38"/>
  <c r="O11324" i="38"/>
  <c r="P11324" i="38"/>
  <c r="N11324" i="38"/>
  <c r="N11325" i="38"/>
  <c r="M11326" i="38"/>
  <c r="T11325" i="38"/>
  <c r="Q11325" i="38"/>
  <c r="R11325" i="38"/>
  <c r="S11325" i="38"/>
  <c r="O11325" i="38"/>
  <c r="P11325" i="38"/>
  <c r="M11327" i="38"/>
  <c r="T11326" i="38"/>
  <c r="Q11326" i="38"/>
  <c r="S11326" i="38"/>
  <c r="R11326" i="38"/>
  <c r="O11326" i="38"/>
  <c r="P11326" i="38"/>
  <c r="N11326" i="38"/>
  <c r="T11327" i="38"/>
  <c r="R11327" i="38"/>
  <c r="Q11327" i="38"/>
  <c r="M11328" i="38"/>
  <c r="S11327" i="38"/>
  <c r="O11327" i="38"/>
  <c r="P11327" i="38"/>
  <c r="N11327" i="38"/>
  <c r="N11328" i="38"/>
  <c r="Q11328" i="38"/>
  <c r="M11329" i="38"/>
  <c r="R11328" i="38"/>
  <c r="S11328" i="38"/>
  <c r="T11328" i="38"/>
  <c r="O11328" i="38"/>
  <c r="P11328" i="38"/>
  <c r="Q11329" i="38"/>
  <c r="R11329" i="38"/>
  <c r="T11329" i="38"/>
  <c r="S11329" i="38"/>
  <c r="M11330" i="38"/>
  <c r="O11329" i="38"/>
  <c r="P11329" i="38"/>
  <c r="N11329" i="38"/>
  <c r="S11330" i="38"/>
  <c r="T11330" i="38"/>
  <c r="R11330" i="38"/>
  <c r="M11331" i="38"/>
  <c r="Q11330" i="38"/>
  <c r="O11330" i="38"/>
  <c r="P11330" i="38"/>
  <c r="N11330" i="38"/>
  <c r="N11331" i="38"/>
  <c r="M11332" i="38"/>
  <c r="S11331" i="38"/>
  <c r="T11331" i="38"/>
  <c r="R11331" i="38"/>
  <c r="Q11331" i="38"/>
  <c r="O11331" i="38"/>
  <c r="P11331" i="38"/>
  <c r="R11332" i="38"/>
  <c r="S11332" i="38"/>
  <c r="Q11332" i="38"/>
  <c r="T11332" i="38"/>
  <c r="M11333" i="38"/>
  <c r="O11332" i="38"/>
  <c r="P11332" i="38"/>
  <c r="N11332" i="38"/>
  <c r="N11333" i="38"/>
  <c r="T11333" i="38"/>
  <c r="S11333" i="38"/>
  <c r="M11334" i="38"/>
  <c r="Q11333" i="38"/>
  <c r="R11333" i="38"/>
  <c r="O11333" i="38"/>
  <c r="P11333" i="38"/>
  <c r="M11335" i="38"/>
  <c r="Q11334" i="38"/>
  <c r="T11334" i="38"/>
  <c r="R11334" i="38"/>
  <c r="S11334" i="38"/>
  <c r="O11334" i="38"/>
  <c r="P11334" i="38"/>
  <c r="N11334" i="38"/>
  <c r="N11335" i="38"/>
  <c r="Q11335" i="38"/>
  <c r="S11335" i="38"/>
  <c r="M11336" i="38"/>
  <c r="R11335" i="38"/>
  <c r="T11335" i="38"/>
  <c r="O11335" i="38"/>
  <c r="P11335" i="38"/>
  <c r="Q11336" i="38"/>
  <c r="R11336" i="38"/>
  <c r="S11336" i="38"/>
  <c r="T11336" i="38"/>
  <c r="M11337" i="38"/>
  <c r="O11336" i="38"/>
  <c r="P11336" i="38"/>
  <c r="N11336" i="38"/>
  <c r="Q11337" i="38"/>
  <c r="M11338" i="38"/>
  <c r="S11337" i="38"/>
  <c r="R11337" i="38"/>
  <c r="T11337" i="38"/>
  <c r="O11337" i="38"/>
  <c r="P11337" i="38"/>
  <c r="N11337" i="38"/>
  <c r="Q11338" i="38"/>
  <c r="S11338" i="38"/>
  <c r="R11338" i="38"/>
  <c r="T11338" i="38"/>
  <c r="M11339" i="38"/>
  <c r="O11338" i="38"/>
  <c r="P11338" i="38"/>
  <c r="N11338" i="38"/>
  <c r="S11339" i="38"/>
  <c r="M11340" i="38"/>
  <c r="R11339" i="38"/>
  <c r="Q11339" i="38"/>
  <c r="T11339" i="38"/>
  <c r="O11339" i="38"/>
  <c r="P11339" i="38"/>
  <c r="N11339" i="38"/>
  <c r="N11340" i="38"/>
  <c r="T11340" i="38"/>
  <c r="Q11340" i="38"/>
  <c r="S11340" i="38"/>
  <c r="M11341" i="38"/>
  <c r="R11340" i="38"/>
  <c r="O11340" i="38"/>
  <c r="P11340" i="38"/>
  <c r="Q11341" i="38"/>
  <c r="M11342" i="38"/>
  <c r="T11341" i="38"/>
  <c r="S11341" i="38"/>
  <c r="R11341" i="38"/>
  <c r="O11341" i="38"/>
  <c r="P11341" i="38"/>
  <c r="N11341" i="38"/>
  <c r="N11342" i="38"/>
  <c r="R11342" i="38"/>
  <c r="Q11342" i="38"/>
  <c r="M11343" i="38"/>
  <c r="T11342" i="38"/>
  <c r="S11342" i="38"/>
  <c r="O11342" i="38"/>
  <c r="P11342" i="38"/>
  <c r="S11343" i="38"/>
  <c r="R11343" i="38"/>
  <c r="M11344" i="38"/>
  <c r="Q11343" i="38"/>
  <c r="T11343" i="38"/>
  <c r="O11343" i="38"/>
  <c r="P11343" i="38"/>
  <c r="N11343" i="38"/>
  <c r="S11344" i="38"/>
  <c r="Q11344" i="38"/>
  <c r="R11344" i="38"/>
  <c r="T11344" i="38"/>
  <c r="M11345" i="38"/>
  <c r="O11344" i="38"/>
  <c r="P11344" i="38"/>
  <c r="N11344" i="38"/>
  <c r="T11345" i="38"/>
  <c r="S11345" i="38"/>
  <c r="M11346" i="38"/>
  <c r="Q11345" i="38"/>
  <c r="R11345" i="38"/>
  <c r="O11345" i="38"/>
  <c r="P11345" i="38"/>
  <c r="N11345" i="38"/>
  <c r="Q11346" i="38"/>
  <c r="R11346" i="38"/>
  <c r="S11346" i="38"/>
  <c r="T11346" i="38"/>
  <c r="M11347" i="38"/>
  <c r="O11346" i="38"/>
  <c r="P11346" i="38"/>
  <c r="N11346" i="38"/>
  <c r="T11347" i="38"/>
  <c r="R11347" i="38"/>
  <c r="S11347" i="38"/>
  <c r="M11348" i="38"/>
  <c r="Q11347" i="38"/>
  <c r="O11347" i="38"/>
  <c r="P11347" i="38"/>
  <c r="N11347" i="38"/>
  <c r="T11348" i="38"/>
  <c r="Q11348" i="38"/>
  <c r="R11348" i="38"/>
  <c r="M11349" i="38"/>
  <c r="S11348" i="38"/>
  <c r="O11348" i="38"/>
  <c r="P11348" i="38"/>
  <c r="N11348" i="38"/>
  <c r="M11350" i="38"/>
  <c r="R11349" i="38"/>
  <c r="Q11349" i="38"/>
  <c r="S11349" i="38"/>
  <c r="T11349" i="38"/>
  <c r="O11349" i="38"/>
  <c r="P11349" i="38"/>
  <c r="N11349" i="38"/>
  <c r="R11350" i="38"/>
  <c r="Q11350" i="38"/>
  <c r="T11350" i="38"/>
  <c r="S11350" i="38"/>
  <c r="M11351" i="38"/>
  <c r="O11350" i="38"/>
  <c r="P11350" i="38"/>
  <c r="N11350" i="38"/>
  <c r="M11352" i="38"/>
  <c r="S11351" i="38"/>
  <c r="R11351" i="38"/>
  <c r="T11351" i="38"/>
  <c r="Q11351" i="38"/>
  <c r="O11351" i="38"/>
  <c r="P11351" i="38"/>
  <c r="N11351" i="38"/>
  <c r="M11353" i="38"/>
  <c r="S11352" i="38"/>
  <c r="Q11352" i="38"/>
  <c r="R11352" i="38"/>
  <c r="T11352" i="38"/>
  <c r="O11352" i="38"/>
  <c r="P11352" i="38"/>
  <c r="N11352" i="38"/>
  <c r="T11353" i="38"/>
  <c r="Q11353" i="38"/>
  <c r="S11353" i="38"/>
  <c r="M11354" i="38"/>
  <c r="R11353" i="38"/>
  <c r="O11353" i="38"/>
  <c r="P11353" i="38"/>
  <c r="N11353" i="38"/>
  <c r="R11354" i="38"/>
  <c r="M11355" i="38"/>
  <c r="Q11354" i="38"/>
  <c r="T11354" i="38"/>
  <c r="S11354" i="38"/>
  <c r="O11354" i="38"/>
  <c r="P11354" i="38"/>
  <c r="N11354" i="38"/>
  <c r="M11356" i="38"/>
  <c r="S11355" i="38"/>
  <c r="R11355" i="38"/>
  <c r="Q11355" i="38"/>
  <c r="T11355" i="38"/>
  <c r="O11355" i="38"/>
  <c r="P11355" i="38"/>
  <c r="N11355" i="38"/>
  <c r="S11356" i="38"/>
  <c r="M11357" i="38"/>
  <c r="T11356" i="38"/>
  <c r="Q11356" i="38"/>
  <c r="R11356" i="38"/>
  <c r="O11356" i="38"/>
  <c r="P11356" i="38"/>
  <c r="N11356" i="38"/>
  <c r="M11358" i="38"/>
  <c r="S11357" i="38"/>
  <c r="Q11357" i="38"/>
  <c r="T11357" i="38"/>
  <c r="R11357" i="38"/>
  <c r="O11357" i="38"/>
  <c r="P11357" i="38"/>
  <c r="N11357" i="38"/>
  <c r="N11358" i="38"/>
  <c r="S11358" i="38"/>
  <c r="R11358" i="38"/>
  <c r="Q11358" i="38"/>
  <c r="M11359" i="38"/>
  <c r="T11358" i="38"/>
  <c r="O11358" i="38"/>
  <c r="P11358" i="38"/>
  <c r="T11359" i="38"/>
  <c r="S11359" i="38"/>
  <c r="Q11359" i="38"/>
  <c r="M11360" i="38"/>
  <c r="R11359" i="38"/>
  <c r="O11359" i="38"/>
  <c r="P11359" i="38"/>
  <c r="N11359" i="38"/>
  <c r="N11360" i="38"/>
  <c r="S11360" i="38"/>
  <c r="R11360" i="38"/>
  <c r="M11361" i="38"/>
  <c r="Q11360" i="38"/>
  <c r="T11360" i="38"/>
  <c r="O11360" i="38"/>
  <c r="P11360" i="38"/>
  <c r="M11362" i="38"/>
  <c r="Q11361" i="38"/>
  <c r="R11361" i="38"/>
  <c r="T11361" i="38"/>
  <c r="S11361" i="38"/>
  <c r="O11361" i="38"/>
  <c r="P11361" i="38"/>
  <c r="N11361" i="38"/>
  <c r="N11362" i="38"/>
  <c r="M11363" i="38"/>
  <c r="T11362" i="38"/>
  <c r="S11362" i="38"/>
  <c r="R11362" i="38"/>
  <c r="Q11362" i="38"/>
  <c r="O11362" i="38"/>
  <c r="P11362" i="38"/>
  <c r="T11363" i="38"/>
  <c r="M11364" i="38"/>
  <c r="Q11363" i="38"/>
  <c r="S11363" i="38"/>
  <c r="R11363" i="38"/>
  <c r="O11363" i="38"/>
  <c r="P11363" i="38"/>
  <c r="N11363" i="38"/>
  <c r="T11364" i="38"/>
  <c r="M11365" i="38"/>
  <c r="S11364" i="38"/>
  <c r="Q11364" i="38"/>
  <c r="R11364" i="38"/>
  <c r="O11364" i="38"/>
  <c r="P11364" i="38"/>
  <c r="N11364" i="38"/>
  <c r="M11366" i="38"/>
  <c r="T11365" i="38"/>
  <c r="Q11365" i="38"/>
  <c r="S11365" i="38"/>
  <c r="R11365" i="38"/>
  <c r="O11365" i="38"/>
  <c r="P11365" i="38"/>
  <c r="N11365" i="38"/>
  <c r="T11366" i="38"/>
  <c r="S11366" i="38"/>
  <c r="R11366" i="38"/>
  <c r="M11367" i="38"/>
  <c r="Q11366" i="38"/>
  <c r="O11366" i="38"/>
  <c r="P11366" i="38"/>
  <c r="N11366" i="38"/>
  <c r="M11368" i="38"/>
  <c r="S11367" i="38"/>
  <c r="T11367" i="38"/>
  <c r="Q11367" i="38"/>
  <c r="R11367" i="38"/>
  <c r="O11367" i="38"/>
  <c r="P11367" i="38"/>
  <c r="N11367" i="38"/>
  <c r="T11368" i="38"/>
  <c r="S11368" i="38"/>
  <c r="M11369" i="38"/>
  <c r="Q11368" i="38"/>
  <c r="R11368" i="38"/>
  <c r="O11368" i="38"/>
  <c r="P11368" i="38"/>
  <c r="N11368" i="38"/>
  <c r="S11369" i="38"/>
  <c r="M11370" i="38"/>
  <c r="R11369" i="38"/>
  <c r="T11369" i="38"/>
  <c r="Q11369" i="38"/>
  <c r="O11369" i="38"/>
  <c r="P11369" i="38"/>
  <c r="N11369" i="38"/>
  <c r="S11370" i="38"/>
  <c r="T11370" i="38"/>
  <c r="R11370" i="38"/>
  <c r="Q11370" i="38"/>
  <c r="M11371" i="38"/>
  <c r="O11370" i="38"/>
  <c r="P11370" i="38"/>
  <c r="N11370" i="38"/>
  <c r="T11371" i="38"/>
  <c r="S11371" i="38"/>
  <c r="R11371" i="38"/>
  <c r="Q11371" i="38"/>
  <c r="M11372" i="38"/>
  <c r="O11371" i="38"/>
  <c r="P11371" i="38"/>
  <c r="N11371" i="38"/>
  <c r="M11373" i="38"/>
  <c r="R11372" i="38"/>
  <c r="Q11372" i="38"/>
  <c r="T11372" i="38"/>
  <c r="S11372" i="38"/>
  <c r="O11372" i="38"/>
  <c r="P11372" i="38"/>
  <c r="N11372" i="38"/>
  <c r="T11373" i="38"/>
  <c r="Q11373" i="38"/>
  <c r="M11374" i="38"/>
  <c r="S11373" i="38"/>
  <c r="R11373" i="38"/>
  <c r="O11373" i="38"/>
  <c r="P11373" i="38"/>
  <c r="N11373" i="38"/>
  <c r="N11374" i="38"/>
  <c r="Q11374" i="38"/>
  <c r="R11374" i="38"/>
  <c r="T11374" i="38"/>
  <c r="M11375" i="38"/>
  <c r="S11374" i="38"/>
  <c r="O11374" i="38"/>
  <c r="P11374" i="38"/>
  <c r="M11376" i="38"/>
  <c r="S11375" i="38"/>
  <c r="Q11375" i="38"/>
  <c r="T11375" i="38"/>
  <c r="R11375" i="38"/>
  <c r="O11375" i="38"/>
  <c r="P11375" i="38"/>
  <c r="N11375" i="38"/>
  <c r="N11376" i="38"/>
  <c r="T11376" i="38"/>
  <c r="M11377" i="38"/>
  <c r="S11376" i="38"/>
  <c r="Q11376" i="38"/>
  <c r="R11376" i="38"/>
  <c r="O11376" i="38"/>
  <c r="P11376" i="38"/>
  <c r="Q11377" i="38"/>
  <c r="T11377" i="38"/>
  <c r="M11378" i="38"/>
  <c r="S11377" i="38"/>
  <c r="R11377" i="38"/>
  <c r="O11377" i="38"/>
  <c r="P11377" i="38"/>
  <c r="N11377" i="38"/>
  <c r="N11378" i="38"/>
  <c r="M11379" i="38"/>
  <c r="Q11378" i="38"/>
  <c r="R11378" i="38"/>
  <c r="T11378" i="38"/>
  <c r="S11378" i="38"/>
  <c r="O11378" i="38"/>
  <c r="P11378" i="38"/>
  <c r="R11379" i="38"/>
  <c r="M11380" i="38"/>
  <c r="S11379" i="38"/>
  <c r="T11379" i="38"/>
  <c r="Q11379" i="38"/>
  <c r="O11379" i="38"/>
  <c r="P11379" i="38"/>
  <c r="N11379" i="38"/>
  <c r="N11380" i="38"/>
  <c r="M11381" i="38"/>
  <c r="R11380" i="38"/>
  <c r="Q11380" i="38"/>
  <c r="T11380" i="38"/>
  <c r="S11380" i="38"/>
  <c r="O11380" i="38"/>
  <c r="M11382" i="38"/>
  <c r="Q11381" i="38"/>
  <c r="R11381" i="38"/>
  <c r="T11381" i="38"/>
  <c r="S11381" i="38"/>
  <c r="O11381" i="38"/>
  <c r="P11381" i="38"/>
  <c r="N11381" i="38"/>
  <c r="P11380" i="38"/>
  <c r="M11383" i="38"/>
  <c r="T11382" i="38"/>
  <c r="Q11382" i="38"/>
  <c r="S11382" i="38"/>
  <c r="R11382" i="38"/>
  <c r="O11382" i="38"/>
  <c r="P11382" i="38"/>
  <c r="N11382" i="38"/>
  <c r="M11384" i="38"/>
  <c r="Q11383" i="38"/>
  <c r="T11383" i="38"/>
  <c r="R11383" i="38"/>
  <c r="S11383" i="38"/>
  <c r="O11383" i="38"/>
  <c r="P11383" i="38"/>
  <c r="N11383" i="38"/>
  <c r="S11384" i="38"/>
  <c r="R11384" i="38"/>
  <c r="Q11384" i="38"/>
  <c r="T11384" i="38"/>
  <c r="M11385" i="38"/>
  <c r="O11384" i="38"/>
  <c r="P11384" i="38"/>
  <c r="N11384" i="38"/>
  <c r="T11385" i="38"/>
  <c r="Q11385" i="38"/>
  <c r="S11385" i="38"/>
  <c r="M11386" i="38"/>
  <c r="R11385" i="38"/>
  <c r="O11385" i="38"/>
  <c r="P11385" i="38"/>
  <c r="N11385" i="38"/>
  <c r="T11386" i="38"/>
  <c r="S11386" i="38"/>
  <c r="Q11386" i="38"/>
  <c r="R11386" i="38"/>
  <c r="M11387" i="38"/>
  <c r="O11386" i="38"/>
  <c r="N11386" i="38"/>
  <c r="P11386" i="38"/>
  <c r="S11387" i="38"/>
  <c r="M11388" i="38"/>
  <c r="Q11387" i="38"/>
  <c r="R11387" i="38"/>
  <c r="T11387" i="38"/>
  <c r="O11387" i="38"/>
  <c r="N11387" i="38"/>
  <c r="P11387" i="38"/>
  <c r="M11389" i="38"/>
  <c r="R11388" i="38"/>
  <c r="T11388" i="38"/>
  <c r="S11388" i="38"/>
  <c r="Q11388" i="38"/>
  <c r="O11388" i="38"/>
  <c r="P11388" i="38"/>
  <c r="N11388" i="38"/>
  <c r="N11389" i="38"/>
  <c r="R11389" i="38"/>
  <c r="T11389" i="38"/>
  <c r="S11389" i="38"/>
  <c r="Q11389" i="38"/>
  <c r="M11390" i="38"/>
  <c r="O11389" i="38"/>
  <c r="P11389" i="38"/>
  <c r="S11390" i="38"/>
  <c r="M11391" i="38"/>
  <c r="Q11390" i="38"/>
  <c r="R11390" i="38"/>
  <c r="T11390" i="38"/>
  <c r="O11390" i="38"/>
  <c r="P11390" i="38"/>
  <c r="N11390" i="38"/>
  <c r="N11391" i="38"/>
  <c r="R11391" i="38"/>
  <c r="T11391" i="38"/>
  <c r="Q11391" i="38"/>
  <c r="M11392" i="38"/>
  <c r="S11391" i="38"/>
  <c r="O11391" i="38"/>
  <c r="P11391" i="38"/>
  <c r="Q11392" i="38"/>
  <c r="R11392" i="38"/>
  <c r="M11393" i="38"/>
  <c r="T11392" i="38"/>
  <c r="S11392" i="38"/>
  <c r="O11392" i="38"/>
  <c r="P11392" i="38"/>
  <c r="N11392" i="38"/>
  <c r="T11393" i="38"/>
  <c r="Q11393" i="38"/>
  <c r="M11394" i="38"/>
  <c r="S11393" i="38"/>
  <c r="R11393" i="38"/>
  <c r="O11393" i="38"/>
  <c r="P11393" i="38"/>
  <c r="N11393" i="38"/>
  <c r="Q11394" i="38"/>
  <c r="S11394" i="38"/>
  <c r="R11394" i="38"/>
  <c r="M11395" i="38"/>
  <c r="T11394" i="38"/>
  <c r="O11394" i="38"/>
  <c r="P11394" i="38"/>
  <c r="N11394" i="38"/>
  <c r="S11395" i="38"/>
  <c r="Q11395" i="38"/>
  <c r="R11395" i="38"/>
  <c r="T11395" i="38"/>
  <c r="M11396" i="38"/>
  <c r="O11395" i="38"/>
  <c r="P11395" i="38"/>
  <c r="N11395" i="38"/>
  <c r="S11396" i="38"/>
  <c r="M11397" i="38"/>
  <c r="R11396" i="38"/>
  <c r="Q11396" i="38"/>
  <c r="T11396" i="38"/>
  <c r="O11396" i="38"/>
  <c r="P11396" i="38"/>
  <c r="N11396" i="38"/>
  <c r="T11397" i="38"/>
  <c r="S11397" i="38"/>
  <c r="R11397" i="38"/>
  <c r="M11398" i="38"/>
  <c r="Q11397" i="38"/>
  <c r="O11397" i="38"/>
  <c r="P11397" i="38"/>
  <c r="N11397" i="38"/>
  <c r="R11398" i="38"/>
  <c r="T11398" i="38"/>
  <c r="Q11398" i="38"/>
  <c r="S11398" i="38"/>
  <c r="M11399" i="38"/>
  <c r="O11398" i="38"/>
  <c r="P11398" i="38"/>
  <c r="N11398" i="38"/>
  <c r="S11399" i="38"/>
  <c r="Q11399" i="38"/>
  <c r="M11400" i="38"/>
  <c r="R11399" i="38"/>
  <c r="T11399" i="38"/>
  <c r="O11399" i="38"/>
  <c r="P11399" i="38"/>
  <c r="N11399" i="38"/>
  <c r="T11400" i="38"/>
  <c r="S11400" i="38"/>
  <c r="Q11400" i="38"/>
  <c r="M11401" i="38"/>
  <c r="R11400" i="38"/>
  <c r="O11400" i="38"/>
  <c r="P11400" i="38"/>
  <c r="N11400" i="38"/>
  <c r="Q11401" i="38"/>
  <c r="T11401" i="38"/>
  <c r="S11401" i="38"/>
  <c r="R11401" i="38"/>
  <c r="M11402" i="38"/>
  <c r="O11401" i="38"/>
  <c r="P11401" i="38"/>
  <c r="N11401" i="38"/>
  <c r="Q11402" i="38"/>
  <c r="T11402" i="38"/>
  <c r="R11402" i="38"/>
  <c r="M11403" i="38"/>
  <c r="S11402" i="38"/>
  <c r="O11402" i="38"/>
  <c r="P11402" i="38"/>
  <c r="N11402" i="38"/>
  <c r="Q11403" i="38"/>
  <c r="R11403" i="38"/>
  <c r="T11403" i="38"/>
  <c r="M11404" i="38"/>
  <c r="S11403" i="38"/>
  <c r="O11403" i="38"/>
  <c r="P11403" i="38"/>
  <c r="N11403" i="38"/>
  <c r="R11404" i="38"/>
  <c r="S11404" i="38"/>
  <c r="M11405" i="38"/>
  <c r="T11404" i="38"/>
  <c r="Q11404" i="38"/>
  <c r="O11404" i="38"/>
  <c r="P11404" i="38"/>
  <c r="N11404" i="38"/>
  <c r="R11405" i="38"/>
  <c r="T11405" i="38"/>
  <c r="M11406" i="38"/>
  <c r="Q11405" i="38"/>
  <c r="S11405" i="38"/>
  <c r="O11405" i="38"/>
  <c r="P11405" i="38"/>
  <c r="N11405" i="38"/>
  <c r="S11406" i="38"/>
  <c r="Q11406" i="38"/>
  <c r="M11407" i="38"/>
  <c r="R11406" i="38"/>
  <c r="T11406" i="38"/>
  <c r="O11406" i="38"/>
  <c r="P11406" i="38"/>
  <c r="N11406" i="38"/>
  <c r="T11407" i="38"/>
  <c r="Q11407" i="38"/>
  <c r="R11407" i="38"/>
  <c r="M11408" i="38"/>
  <c r="S11407" i="38"/>
  <c r="O11407" i="38"/>
  <c r="P11407" i="38"/>
  <c r="N11407" i="38"/>
  <c r="Q11408" i="38"/>
  <c r="R11408" i="38"/>
  <c r="M11409" i="38"/>
  <c r="T11408" i="38"/>
  <c r="S11408" i="38"/>
  <c r="O11408" i="38"/>
  <c r="P11408" i="38"/>
  <c r="N11408" i="38"/>
  <c r="Q11409" i="38"/>
  <c r="R11409" i="38"/>
  <c r="M11410" i="38"/>
  <c r="T11409" i="38"/>
  <c r="S11409" i="38"/>
  <c r="O11409" i="38"/>
  <c r="P11409" i="38"/>
  <c r="N11409" i="38"/>
  <c r="Q11410" i="38"/>
  <c r="S11410" i="38"/>
  <c r="R11410" i="38"/>
  <c r="M11411" i="38"/>
  <c r="T11410" i="38"/>
  <c r="O11410" i="38"/>
  <c r="N11410" i="38"/>
  <c r="P11410" i="38"/>
  <c r="M11412" i="38"/>
  <c r="S11411" i="38"/>
  <c r="Q11411" i="38"/>
  <c r="R11411" i="38"/>
  <c r="T11411" i="38"/>
  <c r="O11411" i="38"/>
  <c r="P11411" i="38"/>
  <c r="N11411" i="38"/>
  <c r="T11412" i="38"/>
  <c r="M11413" i="38"/>
  <c r="S11412" i="38"/>
  <c r="Q11412" i="38"/>
  <c r="R11412" i="38"/>
  <c r="O11412" i="38"/>
  <c r="P11412" i="38"/>
  <c r="N11412" i="38"/>
  <c r="T11413" i="38"/>
  <c r="M11414" i="38"/>
  <c r="Q11413" i="38"/>
  <c r="S11413" i="38"/>
  <c r="R11413" i="38"/>
  <c r="O11413" i="38"/>
  <c r="P11413" i="38"/>
  <c r="N11413" i="38"/>
  <c r="M11415" i="38"/>
  <c r="T11414" i="38"/>
  <c r="R11414" i="38"/>
  <c r="Q11414" i="38"/>
  <c r="S11414" i="38"/>
  <c r="O11414" i="38"/>
  <c r="P11414" i="38"/>
  <c r="N11414" i="38"/>
  <c r="Q11415" i="38"/>
  <c r="M11416" i="38"/>
  <c r="R11415" i="38"/>
  <c r="T11415" i="38"/>
  <c r="S11415" i="38"/>
  <c r="O11415" i="38"/>
  <c r="P11415" i="38"/>
  <c r="N11415" i="38"/>
  <c r="Q11416" i="38"/>
  <c r="T11416" i="38"/>
  <c r="M11417" i="38"/>
  <c r="S11416" i="38"/>
  <c r="R11416" i="38"/>
  <c r="O11416" i="38"/>
  <c r="P11416" i="38"/>
  <c r="N11416" i="38"/>
  <c r="N11417" i="38"/>
  <c r="R11417" i="38"/>
  <c r="M11418" i="38"/>
  <c r="S11417" i="38"/>
  <c r="T11417" i="38"/>
  <c r="Q11417" i="38"/>
  <c r="O11417" i="38"/>
  <c r="P11417" i="38"/>
  <c r="M11419" i="38"/>
  <c r="S11418" i="38"/>
  <c r="Q11418" i="38"/>
  <c r="R11418" i="38"/>
  <c r="T11418" i="38"/>
  <c r="O11418" i="38"/>
  <c r="P11418" i="38"/>
  <c r="N11418" i="38"/>
  <c r="N11419" i="38"/>
  <c r="M11420" i="38"/>
  <c r="Q11419" i="38"/>
  <c r="T11419" i="38"/>
  <c r="S11419" i="38"/>
  <c r="R11419" i="38"/>
  <c r="O11419" i="38"/>
  <c r="P11419" i="38"/>
  <c r="S11420" i="38"/>
  <c r="M11421" i="38"/>
  <c r="T11420" i="38"/>
  <c r="Q11420" i="38"/>
  <c r="R11420" i="38"/>
  <c r="O11420" i="38"/>
  <c r="P11420" i="38"/>
  <c r="N11420" i="38"/>
  <c r="N11421" i="38"/>
  <c r="Q11421" i="38"/>
  <c r="R11421" i="38"/>
  <c r="T11421" i="38"/>
  <c r="S11421" i="38"/>
  <c r="M11422" i="38"/>
  <c r="O11421" i="38"/>
  <c r="P11421" i="38"/>
  <c r="S11422" i="38"/>
  <c r="T11422" i="38"/>
  <c r="R11422" i="38"/>
  <c r="M11423" i="38"/>
  <c r="Q11422" i="38"/>
  <c r="O11422" i="38"/>
  <c r="P11422" i="38"/>
  <c r="N11422" i="38"/>
  <c r="N11423" i="38"/>
  <c r="Q11423" i="38"/>
  <c r="T11423" i="38"/>
  <c r="M11424" i="38"/>
  <c r="S11423" i="38"/>
  <c r="R11423" i="38"/>
  <c r="O11423" i="38"/>
  <c r="P11423" i="38"/>
  <c r="Q11424" i="38"/>
  <c r="S11424" i="38"/>
  <c r="R11424" i="38"/>
  <c r="T11424" i="38"/>
  <c r="M11425" i="38"/>
  <c r="O11424" i="38"/>
  <c r="P11424" i="38"/>
  <c r="N11424" i="38"/>
  <c r="Q11425" i="38"/>
  <c r="T11425" i="38"/>
  <c r="R11425" i="38"/>
  <c r="S11425" i="38"/>
  <c r="M11426" i="38"/>
  <c r="O11425" i="38"/>
  <c r="P11425" i="38"/>
  <c r="N11425" i="38"/>
  <c r="Q11426" i="38"/>
  <c r="R11426" i="38"/>
  <c r="M11427" i="38"/>
  <c r="T11426" i="38"/>
  <c r="S11426" i="38"/>
  <c r="O11426" i="38"/>
  <c r="N11426" i="38"/>
  <c r="P11426" i="38"/>
  <c r="T11427" i="38"/>
  <c r="Q11427" i="38"/>
  <c r="S11427" i="38"/>
  <c r="R11427" i="38"/>
  <c r="M11428" i="38"/>
  <c r="O11427" i="38"/>
  <c r="P11427" i="38"/>
  <c r="N11427" i="38"/>
  <c r="Q11428" i="38"/>
  <c r="R11428" i="38"/>
  <c r="T11428" i="38"/>
  <c r="S11428" i="38"/>
  <c r="M11429" i="38"/>
  <c r="O11428" i="38"/>
  <c r="P11428" i="38"/>
  <c r="N11428" i="38"/>
  <c r="T11429" i="38"/>
  <c r="S11429" i="38"/>
  <c r="Q11429" i="38"/>
  <c r="M11430" i="38"/>
  <c r="R11429" i="38"/>
  <c r="O11429" i="38"/>
  <c r="N11429" i="38"/>
  <c r="P11429" i="38"/>
  <c r="S11430" i="38"/>
  <c r="M11431" i="38"/>
  <c r="T11430" i="38"/>
  <c r="Q11430" i="38"/>
  <c r="R11430" i="38"/>
  <c r="O11430" i="38"/>
  <c r="P11430" i="38"/>
  <c r="N11430" i="38"/>
  <c r="M11432" i="38"/>
  <c r="S11431" i="38"/>
  <c r="Q11431" i="38"/>
  <c r="R11431" i="38"/>
  <c r="T11431" i="38"/>
  <c r="O11431" i="38"/>
  <c r="P11431" i="38"/>
  <c r="N11431" i="38"/>
  <c r="R11432" i="38"/>
  <c r="M11433" i="38"/>
  <c r="T11432" i="38"/>
  <c r="S11432" i="38"/>
  <c r="Q11432" i="38"/>
  <c r="O11432" i="38"/>
  <c r="P11432" i="38"/>
  <c r="N11432" i="38"/>
  <c r="R11433" i="38"/>
  <c r="M11434" i="38"/>
  <c r="T11433" i="38"/>
  <c r="S11433" i="38"/>
  <c r="Q11433" i="38"/>
  <c r="O11433" i="38"/>
  <c r="P11433" i="38"/>
  <c r="N11433" i="38"/>
  <c r="M11435" i="38"/>
  <c r="T11434" i="38"/>
  <c r="Q11434" i="38"/>
  <c r="S11434" i="38"/>
  <c r="R11434" i="38"/>
  <c r="O11434" i="38"/>
  <c r="N11434" i="38"/>
  <c r="P11434" i="38"/>
  <c r="T11435" i="38"/>
  <c r="Q11435" i="38"/>
  <c r="S11435" i="38"/>
  <c r="R11435" i="38"/>
  <c r="M11436" i="38"/>
  <c r="O11435" i="38"/>
  <c r="P11435" i="38"/>
  <c r="N11435" i="38"/>
  <c r="Q11436" i="38"/>
  <c r="R11436" i="38"/>
  <c r="T11436" i="38"/>
  <c r="M11437" i="38"/>
  <c r="S11436" i="38"/>
  <c r="O11436" i="38"/>
  <c r="P11436" i="38"/>
  <c r="N11436" i="38"/>
  <c r="S11437" i="38"/>
  <c r="M11438" i="38"/>
  <c r="R11437" i="38"/>
  <c r="Q11437" i="38"/>
  <c r="T11437" i="38"/>
  <c r="O11437" i="38"/>
  <c r="P11437" i="38"/>
  <c r="N11437" i="38"/>
  <c r="T11438" i="38"/>
  <c r="S11438" i="38"/>
  <c r="M11439" i="38"/>
  <c r="R11438" i="38"/>
  <c r="Q11438" i="38"/>
  <c r="O11438" i="38"/>
  <c r="P11438" i="38"/>
  <c r="N11438" i="38"/>
  <c r="T11439" i="38"/>
  <c r="S11439" i="38"/>
  <c r="M11440" i="38"/>
  <c r="Q11439" i="38"/>
  <c r="R11439" i="38"/>
  <c r="O11439" i="38"/>
  <c r="P11439" i="38"/>
  <c r="N11439" i="38"/>
  <c r="T11440" i="38"/>
  <c r="M11441" i="38"/>
  <c r="S11440" i="38"/>
  <c r="Q11440" i="38"/>
  <c r="R11440" i="38"/>
  <c r="O11440" i="38"/>
  <c r="P11440" i="38"/>
  <c r="N11440" i="38"/>
  <c r="S11441" i="38"/>
  <c r="Q11441" i="38"/>
  <c r="R11441" i="38"/>
  <c r="T11441" i="38"/>
  <c r="M11442" i="38"/>
  <c r="O11441" i="38"/>
  <c r="P11441" i="38"/>
  <c r="N11441" i="38"/>
  <c r="R11442" i="38"/>
  <c r="T11442" i="38"/>
  <c r="S11442" i="38"/>
  <c r="Q11442" i="38"/>
  <c r="M11443" i="38"/>
  <c r="O11442" i="38"/>
  <c r="P11442" i="38"/>
  <c r="N11442" i="38"/>
  <c r="T11443" i="38"/>
  <c r="M11444" i="38"/>
  <c r="S11443" i="38"/>
  <c r="Q11443" i="38"/>
  <c r="R11443" i="38"/>
  <c r="O11443" i="38"/>
  <c r="P11443" i="38"/>
  <c r="N11443" i="38"/>
  <c r="M11445" i="38"/>
  <c r="T11444" i="38"/>
  <c r="S11444" i="38"/>
  <c r="Q11444" i="38"/>
  <c r="R11444" i="38"/>
  <c r="O11444" i="38"/>
  <c r="N11444" i="38"/>
  <c r="P11444" i="38"/>
  <c r="M11446" i="38"/>
  <c r="T11445" i="38"/>
  <c r="R11445" i="38"/>
  <c r="S11445" i="38"/>
  <c r="Q11445" i="38"/>
  <c r="O11445" i="38"/>
  <c r="N11445" i="38"/>
  <c r="P11445" i="38"/>
  <c r="T11446" i="38"/>
  <c r="Q11446" i="38"/>
  <c r="S11446" i="38"/>
  <c r="R11446" i="38"/>
  <c r="M11447" i="38"/>
  <c r="O11446" i="38"/>
  <c r="N11446" i="38"/>
  <c r="P11446" i="38"/>
  <c r="M11448" i="38"/>
  <c r="Q11447" i="38"/>
  <c r="T11447" i="38"/>
  <c r="R11447" i="38"/>
  <c r="S11447" i="38"/>
  <c r="O11447" i="38"/>
  <c r="P11447" i="38"/>
  <c r="N11447" i="38"/>
  <c r="Q11448" i="38"/>
  <c r="M11449" i="38"/>
  <c r="T11448" i="38"/>
  <c r="S11448" i="38"/>
  <c r="R11448" i="38"/>
  <c r="O11448" i="38"/>
  <c r="P11448" i="38"/>
  <c r="N11448" i="38"/>
  <c r="M11450" i="38"/>
  <c r="T11449" i="38"/>
  <c r="R11449" i="38"/>
  <c r="S11449" i="38"/>
  <c r="Q11449" i="38"/>
  <c r="O11449" i="38"/>
  <c r="P11449" i="38"/>
  <c r="N11449" i="38"/>
  <c r="S11450" i="38"/>
  <c r="T11450" i="38"/>
  <c r="R11450" i="38"/>
  <c r="Q11450" i="38"/>
  <c r="M11451" i="38"/>
  <c r="O11450" i="38"/>
  <c r="P11450" i="38"/>
  <c r="N11450" i="38"/>
  <c r="Q11451" i="38"/>
  <c r="S11451" i="38"/>
  <c r="M11452" i="38"/>
  <c r="R11451" i="38"/>
  <c r="T11451" i="38"/>
  <c r="O11451" i="38"/>
  <c r="P11451" i="38"/>
  <c r="N11451" i="38"/>
  <c r="R11452" i="38"/>
  <c r="M11453" i="38"/>
  <c r="T11452" i="38"/>
  <c r="S11452" i="38"/>
  <c r="Q11452" i="38"/>
  <c r="O11452" i="38"/>
  <c r="P11452" i="38"/>
  <c r="N11452" i="38"/>
  <c r="M11454" i="38"/>
  <c r="Q11453" i="38"/>
  <c r="S11453" i="38"/>
  <c r="R11453" i="38"/>
  <c r="T11453" i="38"/>
  <c r="O11453" i="38"/>
  <c r="P11453" i="38"/>
  <c r="N11453" i="38"/>
  <c r="T11454" i="38"/>
  <c r="Q11454" i="38"/>
  <c r="M11455" i="38"/>
  <c r="S11454" i="38"/>
  <c r="R11454" i="38"/>
  <c r="O11454" i="38"/>
  <c r="P11454" i="38"/>
  <c r="N11454" i="38"/>
  <c r="N11455" i="38"/>
  <c r="T11455" i="38"/>
  <c r="S11455" i="38"/>
  <c r="M11456" i="38"/>
  <c r="N11456" i="38"/>
  <c r="Q11455" i="38"/>
  <c r="R11455" i="38"/>
  <c r="O11455" i="38"/>
  <c r="P11455" i="38"/>
  <c r="Q11456" i="38"/>
  <c r="T11456" i="38"/>
  <c r="S11456" i="38"/>
  <c r="R11456" i="38"/>
  <c r="M11457" i="38"/>
  <c r="O11456" i="38"/>
  <c r="P11456" i="38"/>
  <c r="T11457" i="38"/>
  <c r="R11457" i="38"/>
  <c r="S11457" i="38"/>
  <c r="M11458" i="38"/>
  <c r="Q11457" i="38"/>
  <c r="O11457" i="38"/>
  <c r="N11457" i="38"/>
  <c r="P11457" i="38"/>
  <c r="S11458" i="38"/>
  <c r="T11458" i="38"/>
  <c r="Q11458" i="38"/>
  <c r="R11458" i="38"/>
  <c r="M11459" i="38"/>
  <c r="O11458" i="38"/>
  <c r="P11458" i="38"/>
  <c r="N11458" i="38"/>
  <c r="N11459" i="38"/>
  <c r="R11459" i="38"/>
  <c r="T11459" i="38"/>
  <c r="S11459" i="38"/>
  <c r="M11460" i="38"/>
  <c r="Q11459" i="38"/>
  <c r="O11459" i="38"/>
  <c r="P11459" i="38"/>
  <c r="Q11460" i="38"/>
  <c r="T11460" i="38"/>
  <c r="R11460" i="38"/>
  <c r="S11460" i="38"/>
  <c r="M11461" i="38"/>
  <c r="O11460" i="38"/>
  <c r="P11460" i="38"/>
  <c r="N11460" i="38"/>
  <c r="Q11461" i="38"/>
  <c r="T11461" i="38"/>
  <c r="R11461" i="38"/>
  <c r="S11461" i="38"/>
  <c r="M11462" i="38"/>
  <c r="O11461" i="38"/>
  <c r="P11461" i="38"/>
  <c r="N11461" i="38"/>
  <c r="T11462" i="38"/>
  <c r="M11463" i="38"/>
  <c r="S11462" i="38"/>
  <c r="Q11462" i="38"/>
  <c r="R11462" i="38"/>
  <c r="O11462" i="38"/>
  <c r="P11462" i="38"/>
  <c r="N11462" i="38"/>
  <c r="N11463" i="38"/>
  <c r="Q11463" i="38"/>
  <c r="S11463" i="38"/>
  <c r="R11463" i="38"/>
  <c r="T11463" i="38"/>
  <c r="M11464" i="38"/>
  <c r="O11463" i="38"/>
  <c r="P11463" i="38"/>
  <c r="Q11464" i="38"/>
  <c r="M11465" i="38"/>
  <c r="R11464" i="38"/>
  <c r="T11464" i="38"/>
  <c r="S11464" i="38"/>
  <c r="O11464" i="38"/>
  <c r="P11464" i="38"/>
  <c r="N11464" i="38"/>
  <c r="N11465" i="38"/>
  <c r="M11466" i="38"/>
  <c r="Q11465" i="38"/>
  <c r="T11465" i="38"/>
  <c r="R11465" i="38"/>
  <c r="S11465" i="38"/>
  <c r="O11465" i="38"/>
  <c r="P11465" i="38"/>
  <c r="M11467" i="38"/>
  <c r="Q11466" i="38"/>
  <c r="S11466" i="38"/>
  <c r="R11466" i="38"/>
  <c r="T11466" i="38"/>
  <c r="O11466" i="38"/>
  <c r="P11466" i="38"/>
  <c r="N11466" i="38"/>
  <c r="N11467" i="38"/>
  <c r="M11468" i="38"/>
  <c r="T11467" i="38"/>
  <c r="S11467" i="38"/>
  <c r="Q11467" i="38"/>
  <c r="R11467" i="38"/>
  <c r="O11467" i="38"/>
  <c r="P11467" i="38"/>
  <c r="R11468" i="38"/>
  <c r="Q11468" i="38"/>
  <c r="S11468" i="38"/>
  <c r="T11468" i="38"/>
  <c r="M11469" i="38"/>
  <c r="O11468" i="38"/>
  <c r="P11468" i="38"/>
  <c r="N11468" i="38"/>
  <c r="Q11469" i="38"/>
  <c r="T11469" i="38"/>
  <c r="R11469" i="38"/>
  <c r="M11470" i="38"/>
  <c r="S11469" i="38"/>
  <c r="O11469" i="38"/>
  <c r="P11469" i="38"/>
  <c r="N11469" i="38"/>
  <c r="N11470" i="38"/>
  <c r="S11470" i="38"/>
  <c r="Q11470" i="38"/>
  <c r="M11471" i="38"/>
  <c r="T11470" i="38"/>
  <c r="R11470" i="38"/>
  <c r="O11470" i="38"/>
  <c r="P11470" i="38"/>
  <c r="Q11471" i="38"/>
  <c r="T11471" i="38"/>
  <c r="S11471" i="38"/>
  <c r="R11471" i="38"/>
  <c r="M11472" i="38"/>
  <c r="O11471" i="38"/>
  <c r="P11471" i="38"/>
  <c r="N11471" i="38"/>
  <c r="S11472" i="38"/>
  <c r="R11472" i="38"/>
  <c r="Q11472" i="38"/>
  <c r="M11473" i="38"/>
  <c r="T11472" i="38"/>
  <c r="O11472" i="38"/>
  <c r="P11472" i="38"/>
  <c r="N11472" i="38"/>
  <c r="R11473" i="38"/>
  <c r="T11473" i="38"/>
  <c r="S11473" i="38"/>
  <c r="M11474" i="38"/>
  <c r="Q11473" i="38"/>
  <c r="O11473" i="38"/>
  <c r="P11473" i="38"/>
  <c r="N11473" i="38"/>
  <c r="N11474" i="38"/>
  <c r="Q11474" i="38"/>
  <c r="T11474" i="38"/>
  <c r="S11474" i="38"/>
  <c r="M11475" i="38"/>
  <c r="R11474" i="38"/>
  <c r="O11474" i="38"/>
  <c r="P11474" i="38"/>
  <c r="T11475" i="38"/>
  <c r="S11475" i="38"/>
  <c r="Q11475" i="38"/>
  <c r="M11476" i="38"/>
  <c r="R11475" i="38"/>
  <c r="O11475" i="38"/>
  <c r="N11475" i="38"/>
  <c r="P11475" i="38"/>
  <c r="S11476" i="38"/>
  <c r="M11477" i="38"/>
  <c r="R11476" i="38"/>
  <c r="T11476" i="38"/>
  <c r="Q11476" i="38"/>
  <c r="O11476" i="38"/>
  <c r="P11476" i="38"/>
  <c r="N11476" i="38"/>
  <c r="T11477" i="38"/>
  <c r="S11477" i="38"/>
  <c r="R11477" i="38"/>
  <c r="M11478" i="38"/>
  <c r="Q11477" i="38"/>
  <c r="O11477" i="38"/>
  <c r="P11477" i="38"/>
  <c r="N11477" i="38"/>
  <c r="Q11478" i="38"/>
  <c r="T11478" i="38"/>
  <c r="S11478" i="38"/>
  <c r="M11479" i="38"/>
  <c r="R11478" i="38"/>
  <c r="O11478" i="38"/>
  <c r="N11478" i="38"/>
  <c r="P11478" i="38"/>
  <c r="R11479" i="38"/>
  <c r="M11480" i="38"/>
  <c r="Q11479" i="38"/>
  <c r="S11479" i="38"/>
  <c r="T11479" i="38"/>
  <c r="O11479" i="38"/>
  <c r="N11479" i="38"/>
  <c r="P11479" i="38"/>
  <c r="M11481" i="38"/>
  <c r="R11480" i="38"/>
  <c r="T11480" i="38"/>
  <c r="S11480" i="38"/>
  <c r="Q11480" i="38"/>
  <c r="O11480" i="38"/>
  <c r="N11480" i="38"/>
  <c r="P11480" i="38"/>
  <c r="Q11481" i="38"/>
  <c r="S11481" i="38"/>
  <c r="T11481" i="38"/>
  <c r="M11482" i="38"/>
  <c r="R11481" i="38"/>
  <c r="O11481" i="38"/>
  <c r="N11481" i="38"/>
  <c r="P11481" i="38"/>
  <c r="S11482" i="38"/>
  <c r="Q11482" i="38"/>
  <c r="R11482" i="38"/>
  <c r="M11483" i="38"/>
  <c r="T11482" i="38"/>
  <c r="O11482" i="38"/>
  <c r="P11482" i="38"/>
  <c r="N11482" i="38"/>
  <c r="S11483" i="38"/>
  <c r="T11483" i="38"/>
  <c r="R11483" i="38"/>
  <c r="Q11483" i="38"/>
  <c r="M11484" i="38"/>
  <c r="O11483" i="38"/>
  <c r="P11483" i="38"/>
  <c r="N11483" i="38"/>
  <c r="Q11484" i="38"/>
  <c r="S11484" i="38"/>
  <c r="M11485" i="38"/>
  <c r="R11484" i="38"/>
  <c r="T11484" i="38"/>
  <c r="O11484" i="38"/>
  <c r="N11484" i="38"/>
  <c r="P11484" i="38"/>
  <c r="M11486" i="38"/>
  <c r="S11485" i="38"/>
  <c r="R11485" i="38"/>
  <c r="T11485" i="38"/>
  <c r="Q11485" i="38"/>
  <c r="O11485" i="38"/>
  <c r="P11485" i="38"/>
  <c r="N11485" i="38"/>
  <c r="R11486" i="38"/>
  <c r="T11486" i="38"/>
  <c r="S11486" i="38"/>
  <c r="M11487" i="38"/>
  <c r="Q11486" i="38"/>
  <c r="O11486" i="38"/>
  <c r="N11486" i="38"/>
  <c r="P11486" i="38"/>
  <c r="Q11487" i="38"/>
  <c r="T11487" i="38"/>
  <c r="R11487" i="38"/>
  <c r="M11488" i="38"/>
  <c r="S11487" i="38"/>
  <c r="O11487" i="38"/>
  <c r="N11487" i="38"/>
  <c r="P11487" i="38"/>
  <c r="T11488" i="38"/>
  <c r="R11488" i="38"/>
  <c r="S11488" i="38"/>
  <c r="Q11488" i="38"/>
  <c r="M11489" i="38"/>
  <c r="O11488" i="38"/>
  <c r="N11488" i="38"/>
  <c r="P11488" i="38"/>
  <c r="T11489" i="38"/>
  <c r="M11490" i="38"/>
  <c r="Q11489" i="38"/>
  <c r="S11489" i="38"/>
  <c r="R11489" i="38"/>
  <c r="O11489" i="38"/>
  <c r="N11489" i="38"/>
  <c r="P11489" i="38"/>
  <c r="T11490" i="38"/>
  <c r="R11490" i="38"/>
  <c r="M11491" i="38"/>
  <c r="S11490" i="38"/>
  <c r="Q11490" i="38"/>
  <c r="O11490" i="38"/>
  <c r="N11490" i="38"/>
  <c r="Q11491" i="38"/>
  <c r="T11491" i="38"/>
  <c r="S11491" i="38"/>
  <c r="M11492" i="38"/>
  <c r="R11491" i="38"/>
  <c r="O11491" i="38"/>
  <c r="N11491" i="38"/>
  <c r="P11490" i="38"/>
  <c r="P11491" i="38"/>
  <c r="T11492" i="38"/>
  <c r="S11492" i="38"/>
  <c r="M11493" i="38"/>
  <c r="Q11492" i="38"/>
  <c r="R11492" i="38"/>
  <c r="O11492" i="38"/>
  <c r="N11492" i="38"/>
  <c r="T11493" i="38"/>
  <c r="Q11493" i="38"/>
  <c r="R11493" i="38"/>
  <c r="S11493" i="38"/>
  <c r="M11494" i="38"/>
  <c r="O11493" i="38"/>
  <c r="N11493" i="38"/>
  <c r="P11493" i="38"/>
  <c r="P11492" i="38"/>
  <c r="R11494" i="38"/>
  <c r="T11494" i="38"/>
  <c r="S11494" i="38"/>
  <c r="Q11494" i="38"/>
  <c r="M11495" i="38"/>
  <c r="O11494" i="38"/>
  <c r="N11494" i="38"/>
  <c r="P11494" i="38"/>
  <c r="R11495" i="38"/>
  <c r="T11495" i="38"/>
  <c r="M11496" i="38"/>
  <c r="S11495" i="38"/>
  <c r="Q11495" i="38"/>
  <c r="O11495" i="38"/>
  <c r="N11495" i="38"/>
  <c r="Q11496" i="38"/>
  <c r="S11496" i="38"/>
  <c r="R11496" i="38"/>
  <c r="T11496" i="38"/>
  <c r="M11497" i="38"/>
  <c r="O11496" i="38"/>
  <c r="N11496" i="38"/>
  <c r="P11496" i="38"/>
  <c r="P11495" i="38"/>
  <c r="T11497" i="38"/>
  <c r="Q11497" i="38"/>
  <c r="S11497" i="38"/>
  <c r="R11497" i="38"/>
  <c r="M11498" i="38"/>
  <c r="O11497" i="38"/>
  <c r="N11497" i="38"/>
  <c r="P11497" i="38"/>
  <c r="S11498" i="38"/>
  <c r="M11499" i="38"/>
  <c r="Q11498" i="38"/>
  <c r="R11498" i="38"/>
  <c r="T11498" i="38"/>
  <c r="O11498" i="38"/>
  <c r="N11498" i="38"/>
  <c r="P11498" i="38"/>
  <c r="S11499" i="38"/>
  <c r="T11499" i="38"/>
  <c r="M11500" i="38"/>
  <c r="Q11499" i="38"/>
  <c r="R11499" i="38"/>
  <c r="O11499" i="38"/>
  <c r="P11499" i="38"/>
  <c r="N11499" i="38"/>
  <c r="R11500" i="38"/>
  <c r="T11500" i="38"/>
  <c r="M11501" i="38"/>
  <c r="Q11500" i="38"/>
  <c r="S11500" i="38"/>
  <c r="O11500" i="38"/>
  <c r="P11500" i="38"/>
  <c r="N11500" i="38"/>
  <c r="Q11501" i="38"/>
  <c r="T11501" i="38"/>
  <c r="R11501" i="38"/>
  <c r="M11502" i="38"/>
  <c r="S11501" i="38"/>
  <c r="O11501" i="38"/>
  <c r="N11501" i="38"/>
  <c r="P11501" i="38"/>
  <c r="T11502" i="38"/>
  <c r="S11502" i="38"/>
  <c r="M11503" i="38"/>
  <c r="Q11502" i="38"/>
  <c r="R11502" i="38"/>
  <c r="O11502" i="38"/>
  <c r="P11502" i="38"/>
  <c r="N11502" i="38"/>
  <c r="T11503" i="38"/>
  <c r="S11503" i="38"/>
  <c r="M11504" i="38"/>
  <c r="Q11503" i="38"/>
  <c r="R11503" i="38"/>
  <c r="O11503" i="38"/>
  <c r="N11503" i="38"/>
  <c r="P11503" i="38"/>
  <c r="Q11504" i="38"/>
  <c r="T11504" i="38"/>
  <c r="S11504" i="38"/>
  <c r="R11504" i="38"/>
  <c r="M11505" i="38"/>
  <c r="O11504" i="38"/>
  <c r="N11504" i="38"/>
  <c r="R11505" i="38"/>
  <c r="S11505" i="38"/>
  <c r="M11506" i="38"/>
  <c r="Q11505" i="38"/>
  <c r="T11505" i="38"/>
  <c r="O11505" i="38"/>
  <c r="N11505" i="38"/>
  <c r="P11504" i="38"/>
  <c r="R11506" i="38"/>
  <c r="M11507" i="38"/>
  <c r="Q11506" i="38"/>
  <c r="S11506" i="38"/>
  <c r="T11506" i="38"/>
  <c r="O11506" i="38"/>
  <c r="N11506" i="38"/>
  <c r="P11505" i="38"/>
  <c r="P11506" i="38"/>
  <c r="T11507" i="38"/>
  <c r="S11507" i="38"/>
  <c r="M11508" i="38"/>
  <c r="Q11507" i="38"/>
  <c r="R11507" i="38"/>
  <c r="O11507" i="38"/>
  <c r="N11507" i="38"/>
  <c r="T11508" i="38"/>
  <c r="R11508" i="38"/>
  <c r="M11509" i="38"/>
  <c r="Q11508" i="38"/>
  <c r="S11508" i="38"/>
  <c r="O11508" i="38"/>
  <c r="N11508" i="38"/>
  <c r="P11508" i="38"/>
  <c r="P11507" i="38"/>
  <c r="T11509" i="38"/>
  <c r="M11510" i="38"/>
  <c r="S11509" i="38"/>
  <c r="Q11509" i="38"/>
  <c r="R11509" i="38"/>
  <c r="O11509" i="38"/>
  <c r="N11509" i="38"/>
  <c r="P11509" i="38"/>
  <c r="T11510" i="38"/>
  <c r="R11510" i="38"/>
  <c r="S11510" i="38"/>
  <c r="M11511" i="38"/>
  <c r="Q11510" i="38"/>
  <c r="O11510" i="38"/>
  <c r="P11510" i="38"/>
  <c r="N11510" i="38"/>
  <c r="R11511" i="38"/>
  <c r="Q11511" i="38"/>
  <c r="T11511" i="38"/>
  <c r="S11511" i="38"/>
  <c r="M11512" i="38"/>
  <c r="O11511" i="38"/>
  <c r="P11511" i="38"/>
  <c r="N11511" i="38"/>
  <c r="R11512" i="38"/>
  <c r="Q11512" i="38"/>
  <c r="M11513" i="38"/>
  <c r="S11512" i="38"/>
  <c r="T11512" i="38"/>
  <c r="O11512" i="38"/>
  <c r="P11512" i="38"/>
  <c r="N11512" i="38"/>
  <c r="S11513" i="38"/>
  <c r="Q11513" i="38"/>
  <c r="T11513" i="38"/>
  <c r="M11514" i="38"/>
  <c r="R11513" i="38"/>
  <c r="O11513" i="38"/>
  <c r="P11513" i="38"/>
  <c r="N11513" i="38"/>
  <c r="M11515" i="38"/>
  <c r="T11514" i="38"/>
  <c r="R11514" i="38"/>
  <c r="S11514" i="38"/>
  <c r="Q11514" i="38"/>
  <c r="O11514" i="38"/>
  <c r="P11514" i="38"/>
  <c r="N11514" i="38"/>
  <c r="Q11515" i="38"/>
  <c r="T11515" i="38"/>
  <c r="M11516" i="38"/>
  <c r="R11515" i="38"/>
  <c r="S11515" i="38"/>
  <c r="O11515" i="38"/>
  <c r="P11515" i="38"/>
  <c r="N11515" i="38"/>
  <c r="T11516" i="38"/>
  <c r="Q11516" i="38"/>
  <c r="S11516" i="38"/>
  <c r="M11517" i="38"/>
  <c r="R11516" i="38"/>
  <c r="O11516" i="38"/>
  <c r="P11516" i="38"/>
  <c r="N11516" i="38"/>
  <c r="T11517" i="38"/>
  <c r="S11517" i="38"/>
  <c r="M11518" i="38"/>
  <c r="Q11517" i="38"/>
  <c r="R11517" i="38"/>
  <c r="O11517" i="38"/>
  <c r="P11517" i="38"/>
  <c r="N11517" i="38"/>
  <c r="S11518" i="38"/>
  <c r="M11519" i="38"/>
  <c r="T11518" i="38"/>
  <c r="R11518" i="38"/>
  <c r="Q11518" i="38"/>
  <c r="O11518" i="38"/>
  <c r="P11518" i="38"/>
  <c r="N11518" i="38"/>
  <c r="S11519" i="38"/>
  <c r="T11519" i="38"/>
  <c r="M11520" i="38"/>
  <c r="Q11519" i="38"/>
  <c r="R11519" i="38"/>
  <c r="O11519" i="38"/>
  <c r="P11519" i="38"/>
  <c r="N11519" i="38"/>
  <c r="N11520" i="38"/>
  <c r="R11520" i="38"/>
  <c r="T11520" i="38"/>
  <c r="M11521" i="38"/>
  <c r="S11520" i="38"/>
  <c r="Q11520" i="38"/>
  <c r="O11520" i="38"/>
  <c r="P11520" i="38"/>
  <c r="S11521" i="38"/>
  <c r="M11522" i="38"/>
  <c r="R11521" i="38"/>
  <c r="Q11521" i="38"/>
  <c r="T11521" i="38"/>
  <c r="O11521" i="38"/>
  <c r="P11521" i="38"/>
  <c r="N11521" i="38"/>
  <c r="N11522" i="38"/>
  <c r="S11522" i="38"/>
  <c r="Q11522" i="38"/>
  <c r="M11523" i="38"/>
  <c r="T11522" i="38"/>
  <c r="R11522" i="38"/>
  <c r="O11522" i="38"/>
  <c r="P11522" i="38"/>
  <c r="R11523" i="38"/>
  <c r="T11523" i="38"/>
  <c r="S11523" i="38"/>
  <c r="M11524" i="38"/>
  <c r="Q11523" i="38"/>
  <c r="O11523" i="38"/>
  <c r="P11523" i="38"/>
  <c r="N11523" i="38"/>
  <c r="M11525" i="38"/>
  <c r="Q11524" i="38"/>
  <c r="T11524" i="38"/>
  <c r="R11524" i="38"/>
  <c r="S11524" i="38"/>
  <c r="O11524" i="38"/>
  <c r="P11524" i="38"/>
  <c r="N11524" i="38"/>
  <c r="M11526" i="38"/>
  <c r="Q11525" i="38"/>
  <c r="S11525" i="38"/>
  <c r="R11525" i="38"/>
  <c r="T11525" i="38"/>
  <c r="O11525" i="38"/>
  <c r="P11525" i="38"/>
  <c r="N11525" i="38"/>
  <c r="M11527" i="38"/>
  <c r="T11526" i="38"/>
  <c r="S11526" i="38"/>
  <c r="Q11526" i="38"/>
  <c r="R11526" i="38"/>
  <c r="O11526" i="38"/>
  <c r="P11526" i="38"/>
  <c r="N11526" i="38"/>
  <c r="R11527" i="38"/>
  <c r="T11527" i="38"/>
  <c r="M11528" i="38"/>
  <c r="S11527" i="38"/>
  <c r="Q11527" i="38"/>
  <c r="O11527" i="38"/>
  <c r="N11527" i="38"/>
  <c r="P11527" i="38"/>
  <c r="R11528" i="38"/>
  <c r="S11528" i="38"/>
  <c r="T11528" i="38"/>
  <c r="M11529" i="38"/>
  <c r="Q11528" i="38"/>
  <c r="O11528" i="38"/>
  <c r="P11528" i="38"/>
  <c r="N11528" i="38"/>
  <c r="M11530" i="38"/>
  <c r="T11529" i="38"/>
  <c r="S11529" i="38"/>
  <c r="Q11529" i="38"/>
  <c r="R11529" i="38"/>
  <c r="O11529" i="38"/>
  <c r="P11529" i="38"/>
  <c r="N11529" i="38"/>
  <c r="M11531" i="38"/>
  <c r="T11530" i="38"/>
  <c r="Q11530" i="38"/>
  <c r="R11530" i="38"/>
  <c r="S11530" i="38"/>
  <c r="O11530" i="38"/>
  <c r="P11530" i="38"/>
  <c r="N11530" i="38"/>
  <c r="Q11531" i="38"/>
  <c r="M11532" i="38"/>
  <c r="R11531" i="38"/>
  <c r="S11531" i="38"/>
  <c r="T11531" i="38"/>
  <c r="O11531" i="38"/>
  <c r="P11531" i="38"/>
  <c r="N11531" i="38"/>
  <c r="S11532" i="38"/>
  <c r="M11533" i="38"/>
  <c r="T11532" i="38"/>
  <c r="Q11532" i="38"/>
  <c r="R11532" i="38"/>
  <c r="O11532" i="38"/>
  <c r="P11532" i="38"/>
  <c r="N11532" i="38"/>
  <c r="N11533" i="38"/>
  <c r="S11533" i="38"/>
  <c r="M11534" i="38"/>
  <c r="R11533" i="38"/>
  <c r="Q11533" i="38"/>
  <c r="T11533" i="38"/>
  <c r="O11533" i="38"/>
  <c r="P11533" i="38"/>
  <c r="T11534" i="38"/>
  <c r="S11534" i="38"/>
  <c r="M11535" i="38"/>
  <c r="Q11534" i="38"/>
  <c r="R11534" i="38"/>
  <c r="O11534" i="38"/>
  <c r="P11534" i="38"/>
  <c r="N11534" i="38"/>
  <c r="N11535" i="38"/>
  <c r="Q11535" i="38"/>
  <c r="M11536" i="38"/>
  <c r="S11535" i="38"/>
  <c r="R11535" i="38"/>
  <c r="T11535" i="38"/>
  <c r="O11535" i="38"/>
  <c r="P11535" i="38"/>
  <c r="N11536" i="38"/>
  <c r="R11536" i="38"/>
  <c r="M11537" i="38"/>
  <c r="Q11536" i="38"/>
  <c r="T11536" i="38"/>
  <c r="S11536" i="38"/>
  <c r="O11536" i="38"/>
  <c r="P11536" i="38"/>
  <c r="Q11537" i="38"/>
  <c r="R11537" i="38"/>
  <c r="T11537" i="38"/>
  <c r="M11538" i="38"/>
  <c r="S11537" i="38"/>
  <c r="O11537" i="38"/>
  <c r="P11537" i="38"/>
  <c r="N11537" i="38"/>
  <c r="N11538" i="38"/>
  <c r="S11538" i="38"/>
  <c r="M11539" i="38"/>
  <c r="R11538" i="38"/>
  <c r="Q11538" i="38"/>
  <c r="T11538" i="38"/>
  <c r="O11538" i="38"/>
  <c r="P11538" i="38"/>
  <c r="R11539" i="38"/>
  <c r="T11539" i="38"/>
  <c r="M11540" i="38"/>
  <c r="Q11539" i="38"/>
  <c r="S11539" i="38"/>
  <c r="O11539" i="38"/>
  <c r="P11539" i="38"/>
  <c r="N11539" i="38"/>
  <c r="N11540" i="38"/>
  <c r="T11540" i="38"/>
  <c r="S11540" i="38"/>
  <c r="Q11540" i="38"/>
  <c r="M11541" i="38"/>
  <c r="N11541" i="38"/>
  <c r="R11540" i="38"/>
  <c r="O11540" i="38"/>
  <c r="P11540" i="38"/>
  <c r="Q11541" i="38"/>
  <c r="M11542" i="38"/>
  <c r="R11541" i="38"/>
  <c r="S11541" i="38"/>
  <c r="T11541" i="38"/>
  <c r="O11541" i="38"/>
  <c r="P11541" i="38"/>
  <c r="T11542" i="38"/>
  <c r="M11543" i="38"/>
  <c r="S11542" i="38"/>
  <c r="Q11542" i="38"/>
  <c r="R11542" i="38"/>
  <c r="O11542" i="38"/>
  <c r="P11542" i="38"/>
  <c r="N11542" i="38"/>
  <c r="N11543" i="38"/>
  <c r="S11543" i="38"/>
  <c r="Q11543" i="38"/>
  <c r="T11543" i="38"/>
  <c r="M11544" i="38"/>
  <c r="R11543" i="38"/>
  <c r="O11543" i="38"/>
  <c r="P11543" i="38"/>
  <c r="M11545" i="38"/>
  <c r="Q11544" i="38"/>
  <c r="R11544" i="38"/>
  <c r="T11544" i="38"/>
  <c r="S11544" i="38"/>
  <c r="O11544" i="38"/>
  <c r="P11544" i="38"/>
  <c r="N11544" i="38"/>
  <c r="N11545" i="38"/>
  <c r="S11545" i="38"/>
  <c r="T11545" i="38"/>
  <c r="Q11545" i="38"/>
  <c r="R11545" i="38"/>
  <c r="M11546" i="38"/>
  <c r="O11545" i="38"/>
  <c r="P11545" i="38"/>
  <c r="R11546" i="38"/>
  <c r="M11547" i="38"/>
  <c r="S11546" i="38"/>
  <c r="Q11546" i="38"/>
  <c r="T11546" i="38"/>
  <c r="O11546" i="38"/>
  <c r="P11546" i="38"/>
  <c r="N11546" i="38"/>
  <c r="N11547" i="38"/>
  <c r="Q11547" i="38"/>
  <c r="M11548" i="38"/>
  <c r="R11547" i="38"/>
  <c r="S11547" i="38"/>
  <c r="T11547" i="38"/>
  <c r="O11547" i="38"/>
  <c r="P11547" i="38"/>
  <c r="Q11548" i="38"/>
  <c r="S11548" i="38"/>
  <c r="T11548" i="38"/>
  <c r="M11549" i="38"/>
  <c r="R11548" i="38"/>
  <c r="O11548" i="38"/>
  <c r="P11548" i="38"/>
  <c r="N11548" i="38"/>
  <c r="Q11549" i="38"/>
  <c r="S11549" i="38"/>
  <c r="R11549" i="38"/>
  <c r="T11549" i="38"/>
  <c r="M11550" i="38"/>
  <c r="O11549" i="38"/>
  <c r="P11549" i="38"/>
  <c r="N11549" i="38"/>
  <c r="N11550" i="38"/>
  <c r="M11551" i="38"/>
  <c r="T11550" i="38"/>
  <c r="R11550" i="38"/>
  <c r="Q11550" i="38"/>
  <c r="S11550" i="38"/>
  <c r="O11550" i="38"/>
  <c r="P11550" i="38"/>
  <c r="R11551" i="38"/>
  <c r="T11551" i="38"/>
  <c r="M11552" i="38"/>
  <c r="Q11551" i="38"/>
  <c r="S11551" i="38"/>
  <c r="O11551" i="38"/>
  <c r="P11551" i="38"/>
  <c r="N11551" i="38"/>
  <c r="N11552" i="38"/>
  <c r="T11552" i="38"/>
  <c r="S11552" i="38"/>
  <c r="Q11552" i="38"/>
  <c r="R11552" i="38"/>
  <c r="M11553" i="38"/>
  <c r="O11552" i="38"/>
  <c r="P11552" i="38"/>
  <c r="T11553" i="38"/>
  <c r="Q11553" i="38"/>
  <c r="R11553" i="38"/>
  <c r="M11554" i="38"/>
  <c r="S11553" i="38"/>
  <c r="O11553" i="38"/>
  <c r="P11553" i="38"/>
  <c r="N11553" i="38"/>
  <c r="N11554" i="38"/>
  <c r="S11554" i="38"/>
  <c r="Q11554" i="38"/>
  <c r="T11554" i="38"/>
  <c r="R11554" i="38"/>
  <c r="M11555" i="38"/>
  <c r="O11554" i="38"/>
  <c r="P11554" i="38"/>
  <c r="R11555" i="38"/>
  <c r="Q11555" i="38"/>
  <c r="T11555" i="38"/>
  <c r="S11555" i="38"/>
  <c r="M11556" i="38"/>
  <c r="O11555" i="38"/>
  <c r="P11555" i="38"/>
  <c r="N11555" i="38"/>
  <c r="N11556" i="38"/>
  <c r="M11557" i="38"/>
  <c r="T11556" i="38"/>
  <c r="R11556" i="38"/>
  <c r="S11556" i="38"/>
  <c r="Q11556" i="38"/>
  <c r="O11556" i="38"/>
  <c r="P11556" i="38"/>
  <c r="S11557" i="38"/>
  <c r="T11557" i="38"/>
  <c r="M11558" i="38"/>
  <c r="R11557" i="38"/>
  <c r="Q11557" i="38"/>
  <c r="O11557" i="38"/>
  <c r="P11557" i="38"/>
  <c r="N11557" i="38"/>
  <c r="N11558" i="38"/>
  <c r="M11559" i="38"/>
  <c r="N11559" i="38"/>
  <c r="R11558" i="38"/>
  <c r="S11558" i="38"/>
  <c r="T11558" i="38"/>
  <c r="Q11558" i="38"/>
  <c r="O11558" i="38"/>
  <c r="P11558" i="38"/>
  <c r="S11559" i="38"/>
  <c r="Q11559" i="38"/>
  <c r="T11559" i="38"/>
  <c r="R11559" i="38"/>
  <c r="M11560" i="38"/>
  <c r="O11559" i="38"/>
  <c r="P11559" i="38"/>
  <c r="M11561" i="38"/>
  <c r="T11560" i="38"/>
  <c r="Q11560" i="38"/>
  <c r="S11560" i="38"/>
  <c r="R11560" i="38"/>
  <c r="O11560" i="38"/>
  <c r="P11560" i="38"/>
  <c r="N11560" i="38"/>
  <c r="N11561" i="38"/>
  <c r="S11561" i="38"/>
  <c r="R11561" i="38"/>
  <c r="M11562" i="38"/>
  <c r="Q11561" i="38"/>
  <c r="T11561" i="38"/>
  <c r="O11561" i="38"/>
  <c r="P11561" i="38"/>
  <c r="Q11562" i="38"/>
  <c r="M11563" i="38"/>
  <c r="R11562" i="38"/>
  <c r="T11562" i="38"/>
  <c r="S11562" i="38"/>
  <c r="O11562" i="38"/>
  <c r="P11562" i="38"/>
  <c r="N11562" i="38"/>
  <c r="N11563" i="38"/>
  <c r="Q11563" i="38"/>
  <c r="M11564" i="38"/>
  <c r="T11563" i="38"/>
  <c r="S11563" i="38"/>
  <c r="R11563" i="38"/>
  <c r="O11563" i="38"/>
  <c r="P11563" i="38"/>
  <c r="M11565" i="38"/>
  <c r="R11564" i="38"/>
  <c r="S11564" i="38"/>
  <c r="Q11564" i="38"/>
  <c r="T11564" i="38"/>
  <c r="O11564" i="38"/>
  <c r="P11564" i="38"/>
  <c r="N11564" i="38"/>
  <c r="N11565" i="38"/>
  <c r="T11565" i="38"/>
  <c r="S11565" i="38"/>
  <c r="M11566" i="38"/>
  <c r="Q11565" i="38"/>
  <c r="R11565" i="38"/>
  <c r="O11565" i="38"/>
  <c r="P11565" i="38"/>
  <c r="Q11566" i="38"/>
  <c r="T11566" i="38"/>
  <c r="R11566" i="38"/>
  <c r="S11566" i="38"/>
  <c r="M11567" i="38"/>
  <c r="O11566" i="38"/>
  <c r="P11566" i="38"/>
  <c r="N11566" i="38"/>
  <c r="Q11567" i="38"/>
  <c r="R11567" i="38"/>
  <c r="T11567" i="38"/>
  <c r="S11567" i="38"/>
  <c r="M11568" i="38"/>
  <c r="O11567" i="38"/>
  <c r="P11567" i="38"/>
  <c r="N11567" i="38"/>
  <c r="T11568" i="38"/>
  <c r="R11568" i="38"/>
  <c r="S11568" i="38"/>
  <c r="M11569" i="38"/>
  <c r="Q11568" i="38"/>
  <c r="O11568" i="38"/>
  <c r="N11568" i="38"/>
  <c r="P11568" i="38"/>
  <c r="M11570" i="38"/>
  <c r="T11569" i="38"/>
  <c r="R11569" i="38"/>
  <c r="S11569" i="38"/>
  <c r="Q11569" i="38"/>
  <c r="O11569" i="38"/>
  <c r="N11569" i="38"/>
  <c r="R11570" i="38"/>
  <c r="T11570" i="38"/>
  <c r="S11570" i="38"/>
  <c r="Q11570" i="38"/>
  <c r="M11571" i="38"/>
  <c r="O11570" i="38"/>
  <c r="N11570" i="38"/>
  <c r="P11569" i="38"/>
  <c r="P11570" i="38"/>
  <c r="M11572" i="38"/>
  <c r="R11571" i="38"/>
  <c r="T11571" i="38"/>
  <c r="Q11571" i="38"/>
  <c r="S11571" i="38"/>
  <c r="O11571" i="38"/>
  <c r="N11571" i="38"/>
  <c r="P11571" i="38"/>
  <c r="T11572" i="38"/>
  <c r="S11572" i="38"/>
  <c r="M11573" i="38"/>
  <c r="R11572" i="38"/>
  <c r="Q11572" i="38"/>
  <c r="O11572" i="38"/>
  <c r="N11572" i="38"/>
  <c r="P11572" i="38"/>
  <c r="M11574" i="38"/>
  <c r="S11573" i="38"/>
  <c r="Q11573" i="38"/>
  <c r="T11573" i="38"/>
  <c r="R11573" i="38"/>
  <c r="O11573" i="38"/>
  <c r="N11573" i="38"/>
  <c r="P11573" i="38"/>
  <c r="T11574" i="38"/>
  <c r="M11575" i="38"/>
  <c r="S11574" i="38"/>
  <c r="Q11574" i="38"/>
  <c r="R11574" i="38"/>
  <c r="O11574" i="38"/>
  <c r="N11574" i="38"/>
  <c r="P11574" i="38"/>
  <c r="M11576" i="38"/>
  <c r="R11575" i="38"/>
  <c r="T11575" i="38"/>
  <c r="S11575" i="38"/>
  <c r="Q11575" i="38"/>
  <c r="O11575" i="38"/>
  <c r="N11575" i="38"/>
  <c r="P11575" i="38"/>
  <c r="M11577" i="38"/>
  <c r="Q11576" i="38"/>
  <c r="T11576" i="38"/>
  <c r="R11576" i="38"/>
  <c r="S11576" i="38"/>
  <c r="O11576" i="38"/>
  <c r="N11576" i="38"/>
  <c r="P11576" i="38"/>
  <c r="T11577" i="38"/>
  <c r="R11577" i="38"/>
  <c r="S11577" i="38"/>
  <c r="M11578" i="38"/>
  <c r="Q11577" i="38"/>
  <c r="O11577" i="38"/>
  <c r="N11577" i="38"/>
  <c r="P11577" i="38"/>
  <c r="M11579" i="38"/>
  <c r="Q11578" i="38"/>
  <c r="S11578" i="38"/>
  <c r="R11578" i="38"/>
  <c r="T11578" i="38"/>
  <c r="O11578" i="38"/>
  <c r="N11578" i="38"/>
  <c r="Q11579" i="38"/>
  <c r="T11579" i="38"/>
  <c r="R11579" i="38"/>
  <c r="S11579" i="38"/>
  <c r="M11580" i="38"/>
  <c r="O11579" i="38"/>
  <c r="N11579" i="38"/>
  <c r="P11578" i="38"/>
  <c r="P11579" i="38"/>
  <c r="Q11580" i="38"/>
  <c r="T11580" i="38"/>
  <c r="R11580" i="38"/>
  <c r="S11580" i="38"/>
  <c r="M11581" i="38"/>
  <c r="O11580" i="38"/>
  <c r="N11580" i="38"/>
  <c r="P11580" i="38"/>
  <c r="R11581" i="38"/>
  <c r="T11581" i="38"/>
  <c r="M11582" i="38"/>
  <c r="S11581" i="38"/>
  <c r="Q11581" i="38"/>
  <c r="O11581" i="38"/>
  <c r="N11581" i="38"/>
  <c r="S11582" i="38"/>
  <c r="M11583" i="38"/>
  <c r="R11582" i="38"/>
  <c r="T11582" i="38"/>
  <c r="Q11582" i="38"/>
  <c r="O11582" i="38"/>
  <c r="N11582" i="38"/>
  <c r="P11581" i="38"/>
  <c r="P11582" i="38"/>
  <c r="R11583" i="38"/>
  <c r="Q11583" i="38"/>
  <c r="S11583" i="38"/>
  <c r="T11583" i="38"/>
  <c r="M11584" i="38"/>
  <c r="O11583" i="38"/>
  <c r="N11583" i="38"/>
  <c r="P11583" i="38"/>
  <c r="T11584" i="38"/>
  <c r="M11585" i="38"/>
  <c r="S11584" i="38"/>
  <c r="Q11584" i="38"/>
  <c r="R11584" i="38"/>
  <c r="O11584" i="38"/>
  <c r="N11584" i="38"/>
  <c r="P11584" i="38"/>
  <c r="S11585" i="38"/>
  <c r="Q11585" i="38"/>
  <c r="T11585" i="38"/>
  <c r="M11586" i="38"/>
  <c r="R11585" i="38"/>
  <c r="O11585" i="38"/>
  <c r="N11585" i="38"/>
  <c r="P11585" i="38"/>
  <c r="M11587" i="38"/>
  <c r="Q11586" i="38"/>
  <c r="R11586" i="38"/>
  <c r="T11586" i="38"/>
  <c r="S11586" i="38"/>
  <c r="O11586" i="38"/>
  <c r="N11586" i="38"/>
  <c r="P11586" i="38"/>
  <c r="T11587" i="38"/>
  <c r="S11587" i="38"/>
  <c r="M11588" i="38"/>
  <c r="Q11587" i="38"/>
  <c r="R11587" i="38"/>
  <c r="O11587" i="38"/>
  <c r="N11587" i="38"/>
  <c r="P11587" i="38"/>
  <c r="S11588" i="38"/>
  <c r="Q11588" i="38"/>
  <c r="T11588" i="38"/>
  <c r="M11589" i="38"/>
  <c r="R11588" i="38"/>
  <c r="O11588" i="38"/>
  <c r="N11588" i="38"/>
  <c r="P11588" i="38"/>
  <c r="T11589" i="38"/>
  <c r="M11590" i="38"/>
  <c r="Q11589" i="38"/>
  <c r="S11589" i="38"/>
  <c r="R11589" i="38"/>
  <c r="O11589" i="38"/>
  <c r="N11589" i="38"/>
  <c r="P11589" i="38"/>
  <c r="T11590" i="38"/>
  <c r="M11591" i="38"/>
  <c r="S11590" i="38"/>
  <c r="Q11590" i="38"/>
  <c r="R11590" i="38"/>
  <c r="O11590" i="38"/>
  <c r="N11590" i="38"/>
  <c r="P11590" i="38"/>
  <c r="R11591" i="38"/>
  <c r="T11591" i="38"/>
  <c r="M11592" i="38"/>
  <c r="S11591" i="38"/>
  <c r="Q11591" i="38"/>
  <c r="O11591" i="38"/>
  <c r="N11591" i="38"/>
  <c r="P11591" i="38"/>
  <c r="M11593" i="38"/>
  <c r="Q11592" i="38"/>
  <c r="T11592" i="38"/>
  <c r="S11592" i="38"/>
  <c r="R11592" i="38"/>
  <c r="O11592" i="38"/>
  <c r="N11592" i="38"/>
  <c r="P11592" i="38"/>
  <c r="T11593" i="38"/>
  <c r="R11593" i="38"/>
  <c r="S11593" i="38"/>
  <c r="M11594" i="38"/>
  <c r="Q11593" i="38"/>
  <c r="O11593" i="38"/>
  <c r="N11593" i="38"/>
  <c r="P11593" i="38"/>
  <c r="M11595" i="38"/>
  <c r="R11594" i="38"/>
  <c r="Q11594" i="38"/>
  <c r="T11594" i="38"/>
  <c r="S11594" i="38"/>
  <c r="O11594" i="38"/>
  <c r="N11594" i="38"/>
  <c r="P11594" i="38"/>
  <c r="S11595" i="38"/>
  <c r="R11595" i="38"/>
  <c r="T11595" i="38"/>
  <c r="M11596" i="38"/>
  <c r="Q11595" i="38"/>
  <c r="O11595" i="38"/>
  <c r="N11595" i="38"/>
  <c r="P11595" i="38"/>
  <c r="S11596" i="38"/>
  <c r="Q11596" i="38"/>
  <c r="R11596" i="38"/>
  <c r="M11597" i="38"/>
  <c r="T11596" i="38"/>
  <c r="O11596" i="38"/>
  <c r="P11596" i="38"/>
  <c r="N11596" i="38"/>
  <c r="S11597" i="38"/>
  <c r="T11597" i="38"/>
  <c r="M11598" i="38"/>
  <c r="Q11597" i="38"/>
  <c r="R11597" i="38"/>
  <c r="O11597" i="38"/>
  <c r="P11597" i="38"/>
  <c r="N11597" i="38"/>
  <c r="M11599" i="38"/>
  <c r="S11598" i="38"/>
  <c r="Q11598" i="38"/>
  <c r="T11598" i="38"/>
  <c r="R11598" i="38"/>
  <c r="O11598" i="38"/>
  <c r="N11598" i="38"/>
  <c r="P11598" i="38"/>
  <c r="M11600" i="38"/>
  <c r="S11599" i="38"/>
  <c r="R11599" i="38"/>
  <c r="T11599" i="38"/>
  <c r="Q11599" i="38"/>
  <c r="O11599" i="38"/>
  <c r="N11599" i="38"/>
  <c r="P11599" i="38"/>
  <c r="R11600" i="38"/>
  <c r="Q11600" i="38"/>
  <c r="M11601" i="38"/>
  <c r="S11600" i="38"/>
  <c r="T11600" i="38"/>
  <c r="O11600" i="38"/>
  <c r="N11600" i="38"/>
  <c r="T11601" i="38"/>
  <c r="S11601" i="38"/>
  <c r="R11601" i="38"/>
  <c r="M11602" i="38"/>
  <c r="Q11601" i="38"/>
  <c r="O11601" i="38"/>
  <c r="P11601" i="38"/>
  <c r="N11601" i="38"/>
  <c r="P11600" i="38"/>
  <c r="T11602" i="38"/>
  <c r="Q11602" i="38"/>
  <c r="M11603" i="38"/>
  <c r="R11602" i="38"/>
  <c r="S11602" i="38"/>
  <c r="O11602" i="38"/>
  <c r="P11602" i="38"/>
  <c r="N11602" i="38"/>
  <c r="M11604" i="38"/>
  <c r="Q11603" i="38"/>
  <c r="R11603" i="38"/>
  <c r="T11603" i="38"/>
  <c r="S11603" i="38"/>
  <c r="O11603" i="38"/>
  <c r="P11603" i="38"/>
  <c r="N11603" i="38"/>
  <c r="R11604" i="38"/>
  <c r="S11604" i="38"/>
  <c r="M11605" i="38"/>
  <c r="Q11604" i="38"/>
  <c r="T11604" i="38"/>
  <c r="O11604" i="38"/>
  <c r="P11604" i="38"/>
  <c r="N11604" i="38"/>
  <c r="N11605" i="38"/>
  <c r="R11605" i="38"/>
  <c r="T11605" i="38"/>
  <c r="S11605" i="38"/>
  <c r="M11606" i="38"/>
  <c r="Q11605" i="38"/>
  <c r="O11605" i="38"/>
  <c r="P11605" i="38"/>
  <c r="M11607" i="38"/>
  <c r="R11606" i="38"/>
  <c r="Q11606" i="38"/>
  <c r="S11606" i="38"/>
  <c r="T11606" i="38"/>
  <c r="O11606" i="38"/>
  <c r="P11606" i="38"/>
  <c r="N11606" i="38"/>
  <c r="N11607" i="38"/>
  <c r="Q11607" i="38"/>
  <c r="T11607" i="38"/>
  <c r="M11608" i="38"/>
  <c r="S11607" i="38"/>
  <c r="R11607" i="38"/>
  <c r="O11607" i="38"/>
  <c r="P11607" i="38"/>
  <c r="S11608" i="38"/>
  <c r="M11609" i="38"/>
  <c r="Q11608" i="38"/>
  <c r="T11608" i="38"/>
  <c r="R11608" i="38"/>
  <c r="O11608" i="38"/>
  <c r="P11608" i="38"/>
  <c r="N11608" i="38"/>
  <c r="Q11609" i="38"/>
  <c r="S11609" i="38"/>
  <c r="T11609" i="38"/>
  <c r="R11609" i="38"/>
  <c r="M11610" i="38"/>
  <c r="O11609" i="38"/>
  <c r="P11609" i="38"/>
  <c r="N11609" i="38"/>
  <c r="T11610" i="38"/>
  <c r="S11610" i="38"/>
  <c r="R11610" i="38"/>
  <c r="M11611" i="38"/>
  <c r="Q11610" i="38"/>
  <c r="O11610" i="38"/>
  <c r="P11610" i="38"/>
  <c r="N11610" i="38"/>
  <c r="S11611" i="38"/>
  <c r="T11611" i="38"/>
  <c r="M11612" i="38"/>
  <c r="Q11611" i="38"/>
  <c r="R11611" i="38"/>
  <c r="O11611" i="38"/>
  <c r="P11611" i="38"/>
  <c r="N11611" i="38"/>
  <c r="Q11612" i="38"/>
  <c r="R11612" i="38"/>
  <c r="T11612" i="38"/>
  <c r="S11612" i="38"/>
  <c r="M11613" i="38"/>
  <c r="O11612" i="38"/>
  <c r="N11612" i="38"/>
  <c r="P11612" i="38"/>
  <c r="Q11613" i="38"/>
  <c r="S11613" i="38"/>
  <c r="T11613" i="38"/>
  <c r="R11613" i="38"/>
  <c r="M11614" i="38"/>
  <c r="O11613" i="38"/>
  <c r="P11613" i="38"/>
  <c r="N11613" i="38"/>
  <c r="S11614" i="38"/>
  <c r="Q11614" i="38"/>
  <c r="T11614" i="38"/>
  <c r="R11614" i="38"/>
  <c r="M11615" i="38"/>
  <c r="O11614" i="38"/>
  <c r="N11614" i="38"/>
  <c r="P11614" i="38"/>
  <c r="S11615" i="38"/>
  <c r="M11616" i="38"/>
  <c r="Q11615" i="38"/>
  <c r="R11615" i="38"/>
  <c r="T11615" i="38"/>
  <c r="O11615" i="38"/>
  <c r="N11615" i="38"/>
  <c r="P11615" i="38"/>
  <c r="T11616" i="38"/>
  <c r="S11616" i="38"/>
  <c r="M11617" i="38"/>
  <c r="Q11616" i="38"/>
  <c r="R11616" i="38"/>
  <c r="O11616" i="38"/>
  <c r="N11616" i="38"/>
  <c r="R11617" i="38"/>
  <c r="S11617" i="38"/>
  <c r="M11618" i="38"/>
  <c r="Q11617" i="38"/>
  <c r="T11617" i="38"/>
  <c r="O11617" i="38"/>
  <c r="N11617" i="38"/>
  <c r="P11616" i="38"/>
  <c r="S11618" i="38"/>
  <c r="R11618" i="38"/>
  <c r="T11618" i="38"/>
  <c r="M11619" i="38"/>
  <c r="Q11618" i="38"/>
  <c r="O11618" i="38"/>
  <c r="N11618" i="38"/>
  <c r="P11617" i="38"/>
  <c r="P11618" i="38"/>
  <c r="S11619" i="38"/>
  <c r="Q11619" i="38"/>
  <c r="T11619" i="38"/>
  <c r="M11620" i="38"/>
  <c r="R11619" i="38"/>
  <c r="O11619" i="38"/>
  <c r="N11619" i="38"/>
  <c r="P11619" i="38"/>
  <c r="M11621" i="38"/>
  <c r="S11620" i="38"/>
  <c r="Q11620" i="38"/>
  <c r="T11620" i="38"/>
  <c r="R11620" i="38"/>
  <c r="O11620" i="38"/>
  <c r="N11620" i="38"/>
  <c r="P11620" i="38"/>
  <c r="S11621" i="38"/>
  <c r="R11621" i="38"/>
  <c r="M11622" i="38"/>
  <c r="T11621" i="38"/>
  <c r="Q11621" i="38"/>
  <c r="O11621" i="38"/>
  <c r="N11621" i="38"/>
  <c r="M11623" i="38"/>
  <c r="T11622" i="38"/>
  <c r="Q11622" i="38"/>
  <c r="S11622" i="38"/>
  <c r="R11622" i="38"/>
  <c r="O11622" i="38"/>
  <c r="N11622" i="38"/>
  <c r="P11622" i="38"/>
  <c r="P11621" i="38"/>
  <c r="T11623" i="38"/>
  <c r="M11624" i="38"/>
  <c r="R11623" i="38"/>
  <c r="S11623" i="38"/>
  <c r="Q11623" i="38"/>
  <c r="O11623" i="38"/>
  <c r="N11623" i="38"/>
  <c r="P11623" i="38"/>
  <c r="Q11624" i="38"/>
  <c r="R11624" i="38"/>
  <c r="T11624" i="38"/>
  <c r="M11625" i="38"/>
  <c r="S11624" i="38"/>
  <c r="O11624" i="38"/>
  <c r="N11624" i="38"/>
  <c r="P11624" i="38"/>
  <c r="Q11625" i="38"/>
  <c r="R11625" i="38"/>
  <c r="T11625" i="38"/>
  <c r="M11626" i="38"/>
  <c r="S11625" i="38"/>
  <c r="O11625" i="38"/>
  <c r="N11625" i="38"/>
  <c r="P11625" i="38"/>
  <c r="T11626" i="38"/>
  <c r="S11626" i="38"/>
  <c r="M11627" i="38"/>
  <c r="R11626" i="38"/>
  <c r="Q11626" i="38"/>
  <c r="O11626" i="38"/>
  <c r="N11626" i="38"/>
  <c r="S11627" i="38"/>
  <c r="M11628" i="38"/>
  <c r="R11627" i="38"/>
  <c r="T11627" i="38"/>
  <c r="Q11627" i="38"/>
  <c r="O11627" i="38"/>
  <c r="N11627" i="38"/>
  <c r="P11627" i="38"/>
  <c r="P11626" i="38"/>
  <c r="S11628" i="38"/>
  <c r="Q11628" i="38"/>
  <c r="T11628" i="38"/>
  <c r="M11629" i="38"/>
  <c r="R11628" i="38"/>
  <c r="O11628" i="38"/>
  <c r="N11628" i="38"/>
  <c r="P11628" i="38"/>
  <c r="S11629" i="38"/>
  <c r="M11630" i="38"/>
  <c r="Q11629" i="38"/>
  <c r="R11629" i="38"/>
  <c r="T11629" i="38"/>
  <c r="O11629" i="38"/>
  <c r="P11629" i="38"/>
  <c r="N11629" i="38"/>
  <c r="R11630" i="38"/>
  <c r="M11631" i="38"/>
  <c r="Q11630" i="38"/>
  <c r="T11630" i="38"/>
  <c r="S11630" i="38"/>
  <c r="O11630" i="38"/>
  <c r="P11630" i="38"/>
  <c r="N11630" i="38"/>
  <c r="M11632" i="38"/>
  <c r="T11631" i="38"/>
  <c r="Q11631" i="38"/>
  <c r="S11631" i="38"/>
  <c r="R11631" i="38"/>
  <c r="O11631" i="38"/>
  <c r="P11631" i="38"/>
  <c r="N11631" i="38"/>
  <c r="Q11632" i="38"/>
  <c r="S11632" i="38"/>
  <c r="T11632" i="38"/>
  <c r="R11632" i="38"/>
  <c r="M11633" i="38"/>
  <c r="O11632" i="38"/>
  <c r="N11632" i="38"/>
  <c r="M11634" i="38"/>
  <c r="T11633" i="38"/>
  <c r="R11633" i="38"/>
  <c r="S11633" i="38"/>
  <c r="Q11633" i="38"/>
  <c r="O11633" i="38"/>
  <c r="N11633" i="38"/>
  <c r="P11632" i="38"/>
  <c r="P11633" i="38"/>
  <c r="T11634" i="38"/>
  <c r="R11634" i="38"/>
  <c r="S11634" i="38"/>
  <c r="Q11634" i="38"/>
  <c r="M11635" i="38"/>
  <c r="O11634" i="38"/>
  <c r="N11634" i="38"/>
  <c r="P11634" i="38"/>
  <c r="S11635" i="38"/>
  <c r="R11635" i="38"/>
  <c r="T11635" i="38"/>
  <c r="M11636" i="38"/>
  <c r="Q11635" i="38"/>
  <c r="O11635" i="38"/>
  <c r="N11635" i="38"/>
  <c r="P11635" i="38"/>
  <c r="T11636" i="38"/>
  <c r="S11636" i="38"/>
  <c r="M11637" i="38"/>
  <c r="R11636" i="38"/>
  <c r="Q11636" i="38"/>
  <c r="O11636" i="38"/>
  <c r="N11636" i="38"/>
  <c r="P11636" i="38"/>
  <c r="Q11637" i="38"/>
  <c r="R11637" i="38"/>
  <c r="S11637" i="38"/>
  <c r="T11637" i="38"/>
  <c r="M11638" i="38"/>
  <c r="O11637" i="38"/>
  <c r="N11637" i="38"/>
  <c r="P11637" i="38"/>
  <c r="S11638" i="38"/>
  <c r="Q11638" i="38"/>
  <c r="T11638" i="38"/>
  <c r="M11639" i="38"/>
  <c r="R11638" i="38"/>
  <c r="O11638" i="38"/>
  <c r="N11638" i="38"/>
  <c r="P11638" i="38"/>
  <c r="M11640" i="38"/>
  <c r="T11639" i="38"/>
  <c r="Q11639" i="38"/>
  <c r="S11639" i="38"/>
  <c r="R11639" i="38"/>
  <c r="O11639" i="38"/>
  <c r="N11639" i="38"/>
  <c r="P11639" i="38"/>
  <c r="T11640" i="38"/>
  <c r="S11640" i="38"/>
  <c r="M11641" i="38"/>
  <c r="Q11640" i="38"/>
  <c r="R11640" i="38"/>
  <c r="O11640" i="38"/>
  <c r="N11640" i="38"/>
  <c r="P11640" i="38"/>
  <c r="R11641" i="38"/>
  <c r="Q11641" i="38"/>
  <c r="S11641" i="38"/>
  <c r="M11642" i="38"/>
  <c r="T11641" i="38"/>
  <c r="O11641" i="38"/>
  <c r="P11641" i="38"/>
  <c r="N11641" i="38"/>
  <c r="M11643" i="38"/>
  <c r="S11642" i="38"/>
  <c r="Q11642" i="38"/>
  <c r="T11642" i="38"/>
  <c r="R11642" i="38"/>
  <c r="O11642" i="38"/>
  <c r="P11642" i="38"/>
  <c r="N11642" i="38"/>
  <c r="M11644" i="38"/>
  <c r="T11643" i="38"/>
  <c r="Q11643" i="38"/>
  <c r="R11643" i="38"/>
  <c r="S11643" i="38"/>
  <c r="O11643" i="38"/>
  <c r="P11643" i="38"/>
  <c r="N11643" i="38"/>
  <c r="Q11644" i="38"/>
  <c r="S11644" i="38"/>
  <c r="M11645" i="38"/>
  <c r="R11644" i="38"/>
  <c r="T11644" i="38"/>
  <c r="O11644" i="38"/>
  <c r="N11644" i="38"/>
  <c r="P11644" i="38"/>
  <c r="S11645" i="38"/>
  <c r="T11645" i="38"/>
  <c r="R11645" i="38"/>
  <c r="M11646" i="38"/>
  <c r="Q11645" i="38"/>
  <c r="O11645" i="38"/>
  <c r="P11645" i="38"/>
  <c r="N11645" i="38"/>
  <c r="R11646" i="38"/>
  <c r="S11646" i="38"/>
  <c r="M11647" i="38"/>
  <c r="Q11646" i="38"/>
  <c r="T11646" i="38"/>
  <c r="O11646" i="38"/>
  <c r="P11646" i="38"/>
  <c r="N11646" i="38"/>
  <c r="Q11647" i="38"/>
  <c r="M11648" i="38"/>
  <c r="T11647" i="38"/>
  <c r="R11647" i="38"/>
  <c r="S11647" i="38"/>
  <c r="O11647" i="38"/>
  <c r="P11647" i="38"/>
  <c r="N11647" i="38"/>
  <c r="M11649" i="38"/>
  <c r="Q11648" i="38"/>
  <c r="R11648" i="38"/>
  <c r="S11648" i="38"/>
  <c r="T11648" i="38"/>
  <c r="O11648" i="38"/>
  <c r="P11648" i="38"/>
  <c r="N11648" i="38"/>
  <c r="N11649" i="38"/>
  <c r="T11649" i="38"/>
  <c r="S11649" i="38"/>
  <c r="M11650" i="38"/>
  <c r="Q11649" i="38"/>
  <c r="R11649" i="38"/>
  <c r="O11649" i="38"/>
  <c r="P11649" i="38"/>
  <c r="S11650" i="38"/>
  <c r="R11650" i="38"/>
  <c r="M11651" i="38"/>
  <c r="Q11650" i="38"/>
  <c r="T11650" i="38"/>
  <c r="O11650" i="38"/>
  <c r="P11650" i="38"/>
  <c r="N11650" i="38"/>
  <c r="T11651" i="38"/>
  <c r="Q11651" i="38"/>
  <c r="S11651" i="38"/>
  <c r="R11651" i="38"/>
  <c r="M11652" i="38"/>
  <c r="O11651" i="38"/>
  <c r="P11651" i="38"/>
  <c r="N11651" i="38"/>
  <c r="N11652" i="38"/>
  <c r="S11652" i="38"/>
  <c r="M11653" i="38"/>
  <c r="T11652" i="38"/>
  <c r="R11652" i="38"/>
  <c r="Q11652" i="38"/>
  <c r="O11652" i="38"/>
  <c r="P11652" i="38"/>
  <c r="M11654" i="38"/>
  <c r="R11653" i="38"/>
  <c r="T11653" i="38"/>
  <c r="Q11653" i="38"/>
  <c r="S11653" i="38"/>
  <c r="O11653" i="38"/>
  <c r="P11653" i="38"/>
  <c r="N11653" i="38"/>
  <c r="T11654" i="38"/>
  <c r="S11654" i="38"/>
  <c r="M11655" i="38"/>
  <c r="Q11654" i="38"/>
  <c r="R11654" i="38"/>
  <c r="O11654" i="38"/>
  <c r="N11654" i="38"/>
  <c r="P11654" i="38"/>
  <c r="M11656" i="38"/>
  <c r="S11655" i="38"/>
  <c r="Q11655" i="38"/>
  <c r="T11655" i="38"/>
  <c r="R11655" i="38"/>
  <c r="O11655" i="38"/>
  <c r="N11655" i="38"/>
  <c r="R11656" i="38"/>
  <c r="S11656" i="38"/>
  <c r="T11656" i="38"/>
  <c r="M11657" i="38"/>
  <c r="Q11656" i="38"/>
  <c r="O11656" i="38"/>
  <c r="N11656" i="38"/>
  <c r="P11655" i="38"/>
  <c r="P11656" i="38"/>
  <c r="S11657" i="38"/>
  <c r="Q11657" i="38"/>
  <c r="T11657" i="38"/>
  <c r="R11657" i="38"/>
  <c r="M11658" i="38"/>
  <c r="O11657" i="38"/>
  <c r="N11657" i="38"/>
  <c r="R11658" i="38"/>
  <c r="Q11658" i="38"/>
  <c r="T11658" i="38"/>
  <c r="S11658" i="38"/>
  <c r="M11659" i="38"/>
  <c r="O11658" i="38"/>
  <c r="N11658" i="38"/>
  <c r="P11657" i="38"/>
  <c r="T11659" i="38"/>
  <c r="R11659" i="38"/>
  <c r="S11659" i="38"/>
  <c r="M11660" i="38"/>
  <c r="Q11659" i="38"/>
  <c r="O11659" i="38"/>
  <c r="N11659" i="38"/>
  <c r="P11658" i="38"/>
  <c r="P11659" i="38"/>
  <c r="R11660" i="38"/>
  <c r="T11660" i="38"/>
  <c r="S11660" i="38"/>
  <c r="M11661" i="38"/>
  <c r="Q11660" i="38"/>
  <c r="O11660" i="38"/>
  <c r="N11660" i="38"/>
  <c r="P11660" i="38"/>
  <c r="R11661" i="38"/>
  <c r="T11661" i="38"/>
  <c r="M11662" i="38"/>
  <c r="Q11661" i="38"/>
  <c r="S11661" i="38"/>
  <c r="O11661" i="38"/>
  <c r="N11661" i="38"/>
  <c r="P11661" i="38"/>
  <c r="M11663" i="38"/>
  <c r="T11662" i="38"/>
  <c r="Q11662" i="38"/>
  <c r="R11662" i="38"/>
  <c r="S11662" i="38"/>
  <c r="O11662" i="38"/>
  <c r="N11662" i="38"/>
  <c r="P11662" i="38"/>
  <c r="T11663" i="38"/>
  <c r="M11664" i="38"/>
  <c r="S11663" i="38"/>
  <c r="Q11663" i="38"/>
  <c r="R11663" i="38"/>
  <c r="O11663" i="38"/>
  <c r="N11663" i="38"/>
  <c r="P11663" i="38"/>
  <c r="T11664" i="38"/>
  <c r="M11665" i="38"/>
  <c r="Q11664" i="38"/>
  <c r="S11664" i="38"/>
  <c r="R11664" i="38"/>
  <c r="O11664" i="38"/>
  <c r="N11664" i="38"/>
  <c r="P11664" i="38"/>
  <c r="T11665" i="38"/>
  <c r="M11666" i="38"/>
  <c r="S11665" i="38"/>
  <c r="Q11665" i="38"/>
  <c r="R11665" i="38"/>
  <c r="O11665" i="38"/>
  <c r="N11665" i="38"/>
  <c r="P11665" i="38"/>
  <c r="T11666" i="38"/>
  <c r="M11667" i="38"/>
  <c r="R11666" i="38"/>
  <c r="Q11666" i="38"/>
  <c r="S11666" i="38"/>
  <c r="O11666" i="38"/>
  <c r="N11666" i="38"/>
  <c r="P11666" i="38"/>
  <c r="S11667" i="38"/>
  <c r="R11667" i="38"/>
  <c r="M11668" i="38"/>
  <c r="T11667" i="38"/>
  <c r="Q11667" i="38"/>
  <c r="O11667" i="38"/>
  <c r="N11667" i="38"/>
  <c r="P11667" i="38"/>
  <c r="T11668" i="38"/>
  <c r="S11668" i="38"/>
  <c r="M11669" i="38"/>
  <c r="Q11668" i="38"/>
  <c r="R11668" i="38"/>
  <c r="O11668" i="38"/>
  <c r="N11668" i="38"/>
  <c r="P11668" i="38"/>
  <c r="M11670" i="38"/>
  <c r="Q11669" i="38"/>
  <c r="T11669" i="38"/>
  <c r="R11669" i="38"/>
  <c r="S11669" i="38"/>
  <c r="O11669" i="38"/>
  <c r="N11669" i="38"/>
  <c r="P11669" i="38"/>
  <c r="M11671" i="38"/>
  <c r="S11670" i="38"/>
  <c r="Q11670" i="38"/>
  <c r="T11670" i="38"/>
  <c r="R11670" i="38"/>
  <c r="O11670" i="38"/>
  <c r="N11670" i="38"/>
  <c r="P11670" i="38"/>
  <c r="M11672" i="38"/>
  <c r="Q11671" i="38"/>
  <c r="T11671" i="38"/>
  <c r="R11671" i="38"/>
  <c r="S11671" i="38"/>
  <c r="O11671" i="38"/>
  <c r="N11671" i="38"/>
  <c r="P11671" i="38"/>
  <c r="M11673" i="38"/>
  <c r="Q11672" i="38"/>
  <c r="R11672" i="38"/>
  <c r="S11672" i="38"/>
  <c r="T11672" i="38"/>
  <c r="O11672" i="38"/>
  <c r="N11672" i="38"/>
  <c r="P11672" i="38"/>
  <c r="S11673" i="38"/>
  <c r="M11674" i="38"/>
  <c r="R11673" i="38"/>
  <c r="T11673" i="38"/>
  <c r="Q11673" i="38"/>
  <c r="O11673" i="38"/>
  <c r="N11673" i="38"/>
  <c r="P11673" i="38"/>
  <c r="M11675" i="38"/>
  <c r="Q11674" i="38"/>
  <c r="T11674" i="38"/>
  <c r="R11674" i="38"/>
  <c r="S11674" i="38"/>
  <c r="O11674" i="38"/>
  <c r="N11674" i="38"/>
  <c r="P11674" i="38"/>
  <c r="Q11675" i="38"/>
  <c r="R11675" i="38"/>
  <c r="T11675" i="38"/>
  <c r="S11675" i="38"/>
  <c r="M11676" i="38"/>
  <c r="O11675" i="38"/>
  <c r="N11675" i="38"/>
  <c r="Q11676" i="38"/>
  <c r="R11676" i="38"/>
  <c r="T11676" i="38"/>
  <c r="S11676" i="38"/>
  <c r="M11677" i="38"/>
  <c r="O11676" i="38"/>
  <c r="P11676" i="38"/>
  <c r="N11676" i="38"/>
  <c r="P11675" i="38"/>
  <c r="S11677" i="38"/>
  <c r="T11677" i="38"/>
  <c r="M11678" i="38"/>
  <c r="Q11677" i="38"/>
  <c r="R11677" i="38"/>
  <c r="O11677" i="38"/>
  <c r="P11677" i="38"/>
  <c r="N11677" i="38"/>
  <c r="T11678" i="38"/>
  <c r="S11678" i="38"/>
  <c r="M11679" i="38"/>
  <c r="Q11678" i="38"/>
  <c r="R11678" i="38"/>
  <c r="O11678" i="38"/>
  <c r="P11678" i="38"/>
  <c r="N11678" i="38"/>
  <c r="T11679" i="38"/>
  <c r="S11679" i="38"/>
  <c r="M11680" i="38"/>
  <c r="Q11679" i="38"/>
  <c r="R11679" i="38"/>
  <c r="O11679" i="38"/>
  <c r="P11679" i="38"/>
  <c r="N11679" i="38"/>
  <c r="M11681" i="38"/>
  <c r="Q11680" i="38"/>
  <c r="T11680" i="38"/>
  <c r="R11680" i="38"/>
  <c r="S11680" i="38"/>
  <c r="O11680" i="38"/>
  <c r="N11680" i="38"/>
  <c r="P11680" i="38"/>
  <c r="R11681" i="38"/>
  <c r="T11681" i="38"/>
  <c r="S11681" i="38"/>
  <c r="M11682" i="38"/>
  <c r="Q11681" i="38"/>
  <c r="O11681" i="38"/>
  <c r="N11681" i="38"/>
  <c r="P11681" i="38"/>
  <c r="M11683" i="38"/>
  <c r="R11682" i="38"/>
  <c r="S11682" i="38"/>
  <c r="Q11682" i="38"/>
  <c r="T11682" i="38"/>
  <c r="O11682" i="38"/>
  <c r="P11682" i="38"/>
  <c r="N11682" i="38"/>
  <c r="S11683" i="38"/>
  <c r="M11684" i="38"/>
  <c r="Q11683" i="38"/>
  <c r="R11683" i="38"/>
  <c r="T11683" i="38"/>
  <c r="O11683" i="38"/>
  <c r="P11683" i="38"/>
  <c r="N11683" i="38"/>
  <c r="T11684" i="38"/>
  <c r="S11684" i="38"/>
  <c r="R11684" i="38"/>
  <c r="M11685" i="38"/>
  <c r="Q11684" i="38"/>
  <c r="O11684" i="38"/>
  <c r="P11684" i="38"/>
  <c r="N11684" i="38"/>
  <c r="S11685" i="38"/>
  <c r="M11686" i="38"/>
  <c r="Q11685" i="38"/>
  <c r="R11685" i="38"/>
  <c r="T11685" i="38"/>
  <c r="O11685" i="38"/>
  <c r="P11685" i="38"/>
  <c r="N11685" i="38"/>
  <c r="S11686" i="38"/>
  <c r="M11687" i="38"/>
  <c r="Q11686" i="38"/>
  <c r="R11686" i="38"/>
  <c r="T11686" i="38"/>
  <c r="O11686" i="38"/>
  <c r="P11686" i="38"/>
  <c r="N11686" i="38"/>
  <c r="M11688" i="38"/>
  <c r="T11687" i="38"/>
  <c r="Q11687" i="38"/>
  <c r="S11687" i="38"/>
  <c r="R11687" i="38"/>
  <c r="O11687" i="38"/>
  <c r="P11687" i="38"/>
  <c r="N11687" i="38"/>
  <c r="R11688" i="38"/>
  <c r="Q11688" i="38"/>
  <c r="M11689" i="38"/>
  <c r="T11688" i="38"/>
  <c r="S11688" i="38"/>
  <c r="O11688" i="38"/>
  <c r="P11688" i="38"/>
  <c r="N11688" i="38"/>
  <c r="S11689" i="38"/>
  <c r="M11690" i="38"/>
  <c r="R11689" i="38"/>
  <c r="Q11689" i="38"/>
  <c r="T11689" i="38"/>
  <c r="O11689" i="38"/>
  <c r="P11689" i="38"/>
  <c r="N11689" i="38"/>
  <c r="M11691" i="38"/>
  <c r="T11690" i="38"/>
  <c r="S11690" i="38"/>
  <c r="Q11690" i="38"/>
  <c r="R11690" i="38"/>
  <c r="O11690" i="38"/>
  <c r="N11690" i="38"/>
  <c r="P11690" i="38"/>
  <c r="S11691" i="38"/>
  <c r="M11692" i="38"/>
  <c r="T11691" i="38"/>
  <c r="Q11691" i="38"/>
  <c r="R11691" i="38"/>
  <c r="O11691" i="38"/>
  <c r="P11691" i="38"/>
  <c r="N11691" i="38"/>
  <c r="R11692" i="38"/>
  <c r="T11692" i="38"/>
  <c r="S11692" i="38"/>
  <c r="Q11692" i="38"/>
  <c r="M11693" i="38"/>
  <c r="O11692" i="38"/>
  <c r="P11692" i="38"/>
  <c r="N11692" i="38"/>
  <c r="N11693" i="38"/>
  <c r="T11693" i="38"/>
  <c r="R11693" i="38"/>
  <c r="Q11693" i="38"/>
  <c r="S11693" i="38"/>
  <c r="M11694" i="38"/>
  <c r="O11693" i="38"/>
  <c r="P11693" i="38"/>
  <c r="R11694" i="38"/>
  <c r="S11694" i="38"/>
  <c r="M11695" i="38"/>
  <c r="T11694" i="38"/>
  <c r="Q11694" i="38"/>
  <c r="O11694" i="38"/>
  <c r="P11694" i="38"/>
  <c r="N11694" i="38"/>
  <c r="N11695" i="38"/>
  <c r="Q11695" i="38"/>
  <c r="T11695" i="38"/>
  <c r="M11696" i="38"/>
  <c r="N11696" i="38"/>
  <c r="R11695" i="38"/>
  <c r="S11695" i="38"/>
  <c r="O11695" i="38"/>
  <c r="P11695" i="38"/>
  <c r="M11697" i="38"/>
  <c r="T11696" i="38"/>
  <c r="R11696" i="38"/>
  <c r="S11696" i="38"/>
  <c r="Q11696" i="38"/>
  <c r="O11696" i="38"/>
  <c r="P11696" i="38"/>
  <c r="T11697" i="38"/>
  <c r="M11698" i="38"/>
  <c r="S11697" i="38"/>
  <c r="Q11697" i="38"/>
  <c r="R11697" i="38"/>
  <c r="O11697" i="38"/>
  <c r="P11697" i="38"/>
  <c r="N11697" i="38"/>
  <c r="N11698" i="38"/>
  <c r="T11698" i="38"/>
  <c r="R11698" i="38"/>
  <c r="S11698" i="38"/>
  <c r="M11699" i="38"/>
  <c r="Q11698" i="38"/>
  <c r="O11698" i="38"/>
  <c r="P11698" i="38"/>
  <c r="T11699" i="38"/>
  <c r="S11699" i="38"/>
  <c r="M11700" i="38"/>
  <c r="Q11699" i="38"/>
  <c r="R11699" i="38"/>
  <c r="O11699" i="38"/>
  <c r="P11699" i="38"/>
  <c r="N11699" i="38"/>
  <c r="R11700" i="38"/>
  <c r="M11701" i="38"/>
  <c r="T11700" i="38"/>
  <c r="Q11700" i="38"/>
  <c r="S11700" i="38"/>
  <c r="O11700" i="38"/>
  <c r="P11700" i="38"/>
  <c r="N11700" i="38"/>
  <c r="T11701" i="38"/>
  <c r="Q11701" i="38"/>
  <c r="S11701" i="38"/>
  <c r="R11701" i="38"/>
  <c r="M11702" i="38"/>
  <c r="O11701" i="38"/>
  <c r="P11701" i="38"/>
  <c r="N11701" i="38"/>
  <c r="S11702" i="38"/>
  <c r="R11702" i="38"/>
  <c r="M11703" i="38"/>
  <c r="T11702" i="38"/>
  <c r="Q11702" i="38"/>
  <c r="O11702" i="38"/>
  <c r="P11702" i="38"/>
  <c r="N11702" i="38"/>
  <c r="R11703" i="38"/>
  <c r="M11704" i="38"/>
  <c r="T11703" i="38"/>
  <c r="Q11703" i="38"/>
  <c r="S11703" i="38"/>
  <c r="O11703" i="38"/>
  <c r="P11703" i="38"/>
  <c r="N11703" i="38"/>
  <c r="T11704" i="38"/>
  <c r="R11704" i="38"/>
  <c r="Q11704" i="38"/>
  <c r="S11704" i="38"/>
  <c r="M11705" i="38"/>
  <c r="O11704" i="38"/>
  <c r="P11704" i="38"/>
  <c r="N11704" i="38"/>
  <c r="Q11705" i="38"/>
  <c r="M11706" i="38"/>
  <c r="T11705" i="38"/>
  <c r="R11705" i="38"/>
  <c r="S11705" i="38"/>
  <c r="O11705" i="38"/>
  <c r="P11705" i="38"/>
  <c r="N11705" i="38"/>
  <c r="S11706" i="38"/>
  <c r="T11706" i="38"/>
  <c r="Q11706" i="38"/>
  <c r="M11707" i="38"/>
  <c r="R11706" i="38"/>
  <c r="O11706" i="38"/>
  <c r="P11706" i="38"/>
  <c r="N11706" i="38"/>
  <c r="M11708" i="38"/>
  <c r="R11707" i="38"/>
  <c r="Q11707" i="38"/>
  <c r="T11707" i="38"/>
  <c r="S11707" i="38"/>
  <c r="O11707" i="38"/>
  <c r="P11707" i="38"/>
  <c r="N11707" i="38"/>
  <c r="T11708" i="38"/>
  <c r="R11708" i="38"/>
  <c r="Q11708" i="38"/>
  <c r="M11709" i="38"/>
  <c r="S11708" i="38"/>
  <c r="O11708" i="38"/>
  <c r="P11708" i="38"/>
  <c r="N11708" i="38"/>
  <c r="R11709" i="38"/>
  <c r="Q11709" i="38"/>
  <c r="M11710" i="38"/>
  <c r="T11709" i="38"/>
  <c r="S11709" i="38"/>
  <c r="O11709" i="38"/>
  <c r="P11709" i="38"/>
  <c r="N11709" i="38"/>
  <c r="N11710" i="38"/>
  <c r="Q11710" i="38"/>
  <c r="R11710" i="38"/>
  <c r="T11710" i="38"/>
  <c r="S11710" i="38"/>
  <c r="M11711" i="38"/>
  <c r="O11710" i="38"/>
  <c r="P11710" i="38"/>
  <c r="R11711" i="38"/>
  <c r="T11711" i="38"/>
  <c r="M11712" i="38"/>
  <c r="Q11711" i="38"/>
  <c r="S11711" i="38"/>
  <c r="O11711" i="38"/>
  <c r="P11711" i="38"/>
  <c r="N11711" i="38"/>
  <c r="N11712" i="38"/>
  <c r="S11712" i="38"/>
  <c r="M11713" i="38"/>
  <c r="T11712" i="38"/>
  <c r="R11712" i="38"/>
  <c r="Q11712" i="38"/>
  <c r="O11712" i="38"/>
  <c r="P11712" i="38"/>
  <c r="M11714" i="38"/>
  <c r="T11713" i="38"/>
  <c r="R11713" i="38"/>
  <c r="Q11713" i="38"/>
  <c r="S11713" i="38"/>
  <c r="O11713" i="38"/>
  <c r="P11713" i="38"/>
  <c r="N11713" i="38"/>
  <c r="M11715" i="38"/>
  <c r="R11714" i="38"/>
  <c r="T11714" i="38"/>
  <c r="S11714" i="38"/>
  <c r="Q11714" i="38"/>
  <c r="O11714" i="38"/>
  <c r="P11714" i="38"/>
  <c r="N11714" i="38"/>
  <c r="T11715" i="38"/>
  <c r="S11715" i="38"/>
  <c r="R11715" i="38"/>
  <c r="M11716" i="38"/>
  <c r="Q11715" i="38"/>
  <c r="O11715" i="38"/>
  <c r="N11715" i="38"/>
  <c r="P11715" i="38"/>
  <c r="Q11716" i="38"/>
  <c r="R11716" i="38"/>
  <c r="T11716" i="38"/>
  <c r="S11716" i="38"/>
  <c r="M11717" i="38"/>
  <c r="O11716" i="38"/>
  <c r="P11716" i="38"/>
  <c r="N11716" i="38"/>
  <c r="Q11717" i="38"/>
  <c r="R11717" i="38"/>
  <c r="S11717" i="38"/>
  <c r="M11718" i="38"/>
  <c r="T11717" i="38"/>
  <c r="O11717" i="38"/>
  <c r="P11717" i="38"/>
  <c r="N11717" i="38"/>
  <c r="R11718" i="38"/>
  <c r="Q11718" i="38"/>
  <c r="T11718" i="38"/>
  <c r="S11718" i="38"/>
  <c r="M11719" i="38"/>
  <c r="O11718" i="38"/>
  <c r="P11718" i="38"/>
  <c r="N11718" i="38"/>
  <c r="T11719" i="38"/>
  <c r="R11719" i="38"/>
  <c r="Q11719" i="38"/>
  <c r="S11719" i="38"/>
  <c r="M11720" i="38"/>
  <c r="O11719" i="38"/>
  <c r="P11719" i="38"/>
  <c r="N11719" i="38"/>
  <c r="M11721" i="38"/>
  <c r="R11720" i="38"/>
  <c r="S11720" i="38"/>
  <c r="Q11720" i="38"/>
  <c r="T11720" i="38"/>
  <c r="O11720" i="38"/>
  <c r="P11720" i="38"/>
  <c r="N11720" i="38"/>
  <c r="R11721" i="38"/>
  <c r="T11721" i="38"/>
  <c r="S11721" i="38"/>
  <c r="M11722" i="38"/>
  <c r="Q11721" i="38"/>
  <c r="O11721" i="38"/>
  <c r="P11721" i="38"/>
  <c r="N11721" i="38"/>
  <c r="N11722" i="38"/>
  <c r="S11722" i="38"/>
  <c r="M11723" i="38"/>
  <c r="R11722" i="38"/>
  <c r="T11722" i="38"/>
  <c r="Q11722" i="38"/>
  <c r="O11722" i="38"/>
  <c r="P11722" i="38"/>
  <c r="M11724" i="38"/>
  <c r="S11723" i="38"/>
  <c r="R11723" i="38"/>
  <c r="Q11723" i="38"/>
  <c r="T11723" i="38"/>
  <c r="O11723" i="38"/>
  <c r="P11723" i="38"/>
  <c r="N11723" i="38"/>
  <c r="N11724" i="38"/>
  <c r="M11725" i="38"/>
  <c r="T11724" i="38"/>
  <c r="S11724" i="38"/>
  <c r="Q11724" i="38"/>
  <c r="R11724" i="38"/>
  <c r="O11724" i="38"/>
  <c r="P11724" i="38"/>
  <c r="T11725" i="38"/>
  <c r="Q11725" i="38"/>
  <c r="S11725" i="38"/>
  <c r="M11726" i="38"/>
  <c r="R11725" i="38"/>
  <c r="O11725" i="38"/>
  <c r="P11725" i="38"/>
  <c r="N11725" i="38"/>
  <c r="N11726" i="38"/>
  <c r="M11727" i="38"/>
  <c r="T11726" i="38"/>
  <c r="Q11726" i="38"/>
  <c r="R11726" i="38"/>
  <c r="S11726" i="38"/>
  <c r="O11726" i="38"/>
  <c r="P11726" i="38"/>
  <c r="Q11727" i="38"/>
  <c r="T11727" i="38"/>
  <c r="M11728" i="38"/>
  <c r="R11727" i="38"/>
  <c r="S11727" i="38"/>
  <c r="O11727" i="38"/>
  <c r="P11727" i="38"/>
  <c r="N11727" i="38"/>
  <c r="N11728" i="38"/>
  <c r="S11728" i="38"/>
  <c r="R11728" i="38"/>
  <c r="T11728" i="38"/>
  <c r="M11729" i="38"/>
  <c r="Q11728" i="38"/>
  <c r="O11728" i="38"/>
  <c r="P11728" i="38"/>
  <c r="T11729" i="38"/>
  <c r="Q11729" i="38"/>
  <c r="S11729" i="38"/>
  <c r="M11730" i="38"/>
  <c r="R11729" i="38"/>
  <c r="O11729" i="38"/>
  <c r="P11729" i="38"/>
  <c r="N11729" i="38"/>
  <c r="T11730" i="38"/>
  <c r="S11730" i="38"/>
  <c r="R11730" i="38"/>
  <c r="M11731" i="38"/>
  <c r="Q11730" i="38"/>
  <c r="O11730" i="38"/>
  <c r="N11730" i="38"/>
  <c r="P11730" i="38"/>
  <c r="T11731" i="38"/>
  <c r="S11731" i="38"/>
  <c r="M11732" i="38"/>
  <c r="Q11731" i="38"/>
  <c r="R11731" i="38"/>
  <c r="O11731" i="38"/>
  <c r="P11731" i="38"/>
  <c r="N11731" i="38"/>
  <c r="R11732" i="38"/>
  <c r="T11732" i="38"/>
  <c r="Q11732" i="38"/>
  <c r="S11732" i="38"/>
  <c r="M11733" i="38"/>
  <c r="O11732" i="38"/>
  <c r="P11732" i="38"/>
  <c r="N11732" i="38"/>
  <c r="R11733" i="38"/>
  <c r="M11734" i="38"/>
  <c r="Q11733" i="38"/>
  <c r="T11733" i="38"/>
  <c r="S11733" i="38"/>
  <c r="O11733" i="38"/>
  <c r="P11733" i="38"/>
  <c r="N11733" i="38"/>
  <c r="R11734" i="38"/>
  <c r="T11734" i="38"/>
  <c r="M11735" i="38"/>
  <c r="Q11734" i="38"/>
  <c r="S11734" i="38"/>
  <c r="O11734" i="38"/>
  <c r="N11734" i="38"/>
  <c r="P11734" i="38"/>
  <c r="Q11735" i="38"/>
  <c r="T11735" i="38"/>
  <c r="R11735" i="38"/>
  <c r="S11735" i="38"/>
  <c r="M11736" i="38"/>
  <c r="O11735" i="38"/>
  <c r="N11735" i="38"/>
  <c r="M11737" i="38"/>
  <c r="T11736" i="38"/>
  <c r="S11736" i="38"/>
  <c r="Q11736" i="38"/>
  <c r="R11736" i="38"/>
  <c r="O11736" i="38"/>
  <c r="N11736" i="38"/>
  <c r="P11735" i="38"/>
  <c r="P11736" i="38"/>
  <c r="Q11737" i="38"/>
  <c r="R11737" i="38"/>
  <c r="T11737" i="38"/>
  <c r="M11738" i="38"/>
  <c r="S11737" i="38"/>
  <c r="O11737" i="38"/>
  <c r="N11737" i="38"/>
  <c r="P11737" i="38"/>
  <c r="T11738" i="38"/>
  <c r="Q11738" i="38"/>
  <c r="M11739" i="38"/>
  <c r="R11738" i="38"/>
  <c r="S11738" i="38"/>
  <c r="O11738" i="38"/>
  <c r="P11738" i="38"/>
  <c r="N11738" i="38"/>
  <c r="M11740" i="38"/>
  <c r="R11739" i="38"/>
  <c r="S11739" i="38"/>
  <c r="Q11739" i="38"/>
  <c r="T11739" i="38"/>
  <c r="O11739" i="38"/>
  <c r="P11739" i="38"/>
  <c r="N11739" i="38"/>
  <c r="R11740" i="38"/>
  <c r="T11740" i="38"/>
  <c r="Q11740" i="38"/>
  <c r="S11740" i="38"/>
  <c r="M11741" i="38"/>
  <c r="O11740" i="38"/>
  <c r="P11740" i="38"/>
  <c r="N11740" i="38"/>
  <c r="S11741" i="38"/>
  <c r="T11741" i="38"/>
  <c r="M11742" i="38"/>
  <c r="R11741" i="38"/>
  <c r="Q11741" i="38"/>
  <c r="O11741" i="38"/>
  <c r="P11741" i="38"/>
  <c r="N11741" i="38"/>
  <c r="N11742" i="38"/>
  <c r="Q11742" i="38"/>
  <c r="S11742" i="38"/>
  <c r="T11742" i="38"/>
  <c r="M11743" i="38"/>
  <c r="R11742" i="38"/>
  <c r="O11742" i="38"/>
  <c r="P11742" i="38"/>
  <c r="S11743" i="38"/>
  <c r="R11743" i="38"/>
  <c r="M11744" i="38"/>
  <c r="Q11743" i="38"/>
  <c r="T11743" i="38"/>
  <c r="O11743" i="38"/>
  <c r="P11743" i="38"/>
  <c r="N11743" i="38"/>
  <c r="N11744" i="38"/>
  <c r="T11744" i="38"/>
  <c r="R11744" i="38"/>
  <c r="M11745" i="38"/>
  <c r="Q11744" i="38"/>
  <c r="S11744" i="38"/>
  <c r="O11744" i="38"/>
  <c r="P11744" i="38"/>
  <c r="M11746" i="38"/>
  <c r="S11745" i="38"/>
  <c r="R11745" i="38"/>
  <c r="Q11745" i="38"/>
  <c r="T11745" i="38"/>
  <c r="O11745" i="38"/>
  <c r="P11745" i="38"/>
  <c r="N11745" i="38"/>
  <c r="N11746" i="38"/>
  <c r="M11747" i="38"/>
  <c r="T11746" i="38"/>
  <c r="S11746" i="38"/>
  <c r="R11746" i="38"/>
  <c r="Q11746" i="38"/>
  <c r="O11746" i="38"/>
  <c r="P11746" i="38"/>
  <c r="S11747" i="38"/>
  <c r="R11747" i="38"/>
  <c r="M11748" i="38"/>
  <c r="Q11747" i="38"/>
  <c r="T11747" i="38"/>
  <c r="O11747" i="38"/>
  <c r="P11747" i="38"/>
  <c r="N11747" i="38"/>
  <c r="T11748" i="38"/>
  <c r="S11748" i="38"/>
  <c r="M11749" i="38"/>
  <c r="Q11748" i="38"/>
  <c r="R11748" i="38"/>
  <c r="O11748" i="38"/>
  <c r="P11748" i="38"/>
  <c r="N11748" i="38"/>
  <c r="N11749" i="38"/>
  <c r="S11749" i="38"/>
  <c r="Q11749" i="38"/>
  <c r="T11749" i="38"/>
  <c r="M11750" i="38"/>
  <c r="R11749" i="38"/>
  <c r="O11749" i="38"/>
  <c r="P11749" i="38"/>
  <c r="T11750" i="38"/>
  <c r="Q11750" i="38"/>
  <c r="M11751" i="38"/>
  <c r="S11750" i="38"/>
  <c r="R11750" i="38"/>
  <c r="O11750" i="38"/>
  <c r="P11750" i="38"/>
  <c r="N11750" i="38"/>
  <c r="N11751" i="38"/>
  <c r="R11751" i="38"/>
  <c r="T11751" i="38"/>
  <c r="Q11751" i="38"/>
  <c r="M11752" i="38"/>
  <c r="S11751" i="38"/>
  <c r="O11751" i="38"/>
  <c r="P11751" i="38"/>
  <c r="M11753" i="38"/>
  <c r="T11752" i="38"/>
  <c r="R11752" i="38"/>
  <c r="S11752" i="38"/>
  <c r="Q11752" i="38"/>
  <c r="O11752" i="38"/>
  <c r="P11752" i="38"/>
  <c r="N11752" i="38"/>
  <c r="N11753" i="38"/>
  <c r="T11753" i="38"/>
  <c r="Q11753" i="38"/>
  <c r="M11754" i="38"/>
  <c r="S11753" i="38"/>
  <c r="R11753" i="38"/>
  <c r="O11753" i="38"/>
  <c r="P11753" i="38"/>
  <c r="M11755" i="38"/>
  <c r="T11754" i="38"/>
  <c r="Q11754" i="38"/>
  <c r="S11754" i="38"/>
  <c r="R11754" i="38"/>
  <c r="O11754" i="38"/>
  <c r="P11754" i="38"/>
  <c r="N11754" i="38"/>
  <c r="N11755" i="38"/>
  <c r="S11755" i="38"/>
  <c r="M11756" i="38"/>
  <c r="T11755" i="38"/>
  <c r="Q11755" i="38"/>
  <c r="R11755" i="38"/>
  <c r="O11755" i="38"/>
  <c r="P11755" i="38"/>
  <c r="Q11756" i="38"/>
  <c r="T11756" i="38"/>
  <c r="R11756" i="38"/>
  <c r="M11757" i="38"/>
  <c r="S11756" i="38"/>
  <c r="O11756" i="38"/>
  <c r="P11756" i="38"/>
  <c r="N11756" i="38"/>
  <c r="N11757" i="38"/>
  <c r="M11758" i="38"/>
  <c r="S11757" i="38"/>
  <c r="R11757" i="38"/>
  <c r="T11757" i="38"/>
  <c r="Q11757" i="38"/>
  <c r="O11757" i="38"/>
  <c r="P11757" i="38"/>
  <c r="Q11758" i="38"/>
  <c r="R11758" i="38"/>
  <c r="T11758" i="38"/>
  <c r="M11759" i="38"/>
  <c r="S11758" i="38"/>
  <c r="O11758" i="38"/>
  <c r="P11758" i="38"/>
  <c r="N11758" i="38"/>
  <c r="N11759" i="38"/>
  <c r="Q11759" i="38"/>
  <c r="M11760" i="38"/>
  <c r="T11759" i="38"/>
  <c r="R11759" i="38"/>
  <c r="S11759" i="38"/>
  <c r="O11759" i="38"/>
  <c r="P11759" i="38"/>
  <c r="R11760" i="38"/>
  <c r="M11761" i="38"/>
  <c r="S11760" i="38"/>
  <c r="Q11760" i="38"/>
  <c r="T11760" i="38"/>
  <c r="O11760" i="38"/>
  <c r="P11760" i="38"/>
  <c r="N11760" i="38"/>
  <c r="N11761" i="38"/>
  <c r="M11762" i="38"/>
  <c r="Q11761" i="38"/>
  <c r="R11761" i="38"/>
  <c r="T11761" i="38"/>
  <c r="S11761" i="38"/>
  <c r="O11761" i="38"/>
  <c r="P11761" i="38"/>
  <c r="S11762" i="38"/>
  <c r="R11762" i="38"/>
  <c r="M11763" i="38"/>
  <c r="Q11762" i="38"/>
  <c r="T11762" i="38"/>
  <c r="O11762" i="38"/>
  <c r="P11762" i="38"/>
  <c r="N11762" i="38"/>
  <c r="N11763" i="38"/>
  <c r="Q11763" i="38"/>
  <c r="T11763" i="38"/>
  <c r="S11763" i="38"/>
  <c r="R11763" i="38"/>
  <c r="M11764" i="38"/>
  <c r="O11763" i="38"/>
  <c r="P11763" i="38"/>
  <c r="T11764" i="38"/>
  <c r="S11764" i="38"/>
  <c r="M11765" i="38"/>
  <c r="R11764" i="38"/>
  <c r="Q11764" i="38"/>
  <c r="O11764" i="38"/>
  <c r="N11764" i="38"/>
  <c r="N11765" i="38"/>
  <c r="P11764" i="38"/>
  <c r="S11765" i="38"/>
  <c r="R11765" i="38"/>
  <c r="M11766" i="38"/>
  <c r="Q11765" i="38"/>
  <c r="T11765" i="38"/>
  <c r="O11765" i="38"/>
  <c r="P11765" i="38"/>
  <c r="S11766" i="38"/>
  <c r="R11766" i="38"/>
  <c r="M11767" i="38"/>
  <c r="Q11766" i="38"/>
  <c r="T11766" i="38"/>
  <c r="O11766" i="38"/>
  <c r="N11766" i="38"/>
  <c r="N11767" i="38"/>
  <c r="P11766" i="38"/>
  <c r="M11768" i="38"/>
  <c r="Q11767" i="38"/>
  <c r="R11767" i="38"/>
  <c r="T11767" i="38"/>
  <c r="S11767" i="38"/>
  <c r="O11767" i="38"/>
  <c r="P11767" i="38"/>
  <c r="R11768" i="38"/>
  <c r="S11768" i="38"/>
  <c r="M11769" i="38"/>
  <c r="Q11768" i="38"/>
  <c r="T11768" i="38"/>
  <c r="O11768" i="38"/>
  <c r="P11768" i="38"/>
  <c r="N11768" i="38"/>
  <c r="S11769" i="38"/>
  <c r="T11769" i="38"/>
  <c r="M11770" i="38"/>
  <c r="Q11769" i="38"/>
  <c r="R11769" i="38"/>
  <c r="O11769" i="38"/>
  <c r="P11769" i="38"/>
  <c r="N11769" i="38"/>
  <c r="M11771" i="38"/>
  <c r="Q11770" i="38"/>
  <c r="T11770" i="38"/>
  <c r="R11770" i="38"/>
  <c r="S11770" i="38"/>
  <c r="O11770" i="38"/>
  <c r="P11770" i="38"/>
  <c r="N11770" i="38"/>
  <c r="T11771" i="38"/>
  <c r="S11771" i="38"/>
  <c r="M11772" i="38"/>
  <c r="Q11771" i="38"/>
  <c r="R11771" i="38"/>
  <c r="O11771" i="38"/>
  <c r="P11771" i="38"/>
  <c r="N11771" i="38"/>
  <c r="N11772" i="38"/>
  <c r="M11773" i="38"/>
  <c r="T11772" i="38"/>
  <c r="R11772" i="38"/>
  <c r="Q11772" i="38"/>
  <c r="S11772" i="38"/>
  <c r="O11772" i="38"/>
  <c r="P11772" i="38"/>
  <c r="T11773" i="38"/>
  <c r="S11773" i="38"/>
  <c r="M11774" i="38"/>
  <c r="Q11773" i="38"/>
  <c r="R11773" i="38"/>
  <c r="O11773" i="38"/>
  <c r="P11773" i="38"/>
  <c r="N11773" i="38"/>
  <c r="N11774" i="38"/>
  <c r="R11774" i="38"/>
  <c r="T11774" i="38"/>
  <c r="Q11774" i="38"/>
  <c r="S11774" i="38"/>
  <c r="M11775" i="38"/>
  <c r="O11774" i="38"/>
  <c r="P11774" i="38"/>
  <c r="S11775" i="38"/>
  <c r="Q11775" i="38"/>
  <c r="M11776" i="38"/>
  <c r="T11775" i="38"/>
  <c r="R11775" i="38"/>
  <c r="O11775" i="38"/>
  <c r="P11775" i="38"/>
  <c r="N11775" i="38"/>
  <c r="S11776" i="38"/>
  <c r="M11777" i="38"/>
  <c r="T11776" i="38"/>
  <c r="Q11776" i="38"/>
  <c r="R11776" i="38"/>
  <c r="O11776" i="38"/>
  <c r="P11776" i="38"/>
  <c r="N11776" i="38"/>
  <c r="S11777" i="38"/>
  <c r="M11778" i="38"/>
  <c r="R11777" i="38"/>
  <c r="Q11777" i="38"/>
  <c r="T11777" i="38"/>
  <c r="O11777" i="38"/>
  <c r="P11777" i="38"/>
  <c r="N11777" i="38"/>
  <c r="R11778" i="38"/>
  <c r="M11779" i="38"/>
  <c r="Q11778" i="38"/>
  <c r="T11778" i="38"/>
  <c r="S11778" i="38"/>
  <c r="O11778" i="38"/>
  <c r="P11778" i="38"/>
  <c r="N11778" i="38"/>
  <c r="Q11779" i="38"/>
  <c r="T11779" i="38"/>
  <c r="M11780" i="38"/>
  <c r="R11779" i="38"/>
  <c r="S11779" i="38"/>
  <c r="O11779" i="38"/>
  <c r="P11779" i="38"/>
  <c r="N11779" i="38"/>
  <c r="M11781" i="38"/>
  <c r="T11780" i="38"/>
  <c r="Q11780" i="38"/>
  <c r="S11780" i="38"/>
  <c r="R11780" i="38"/>
  <c r="O11780" i="38"/>
  <c r="P11780" i="38"/>
  <c r="N11780" i="38"/>
  <c r="R11781" i="38"/>
  <c r="S11781" i="38"/>
  <c r="T11781" i="38"/>
  <c r="M11782" i="38"/>
  <c r="Q11781" i="38"/>
  <c r="O11781" i="38"/>
  <c r="N11781" i="38"/>
  <c r="P11781" i="38"/>
  <c r="M11783" i="38"/>
  <c r="T11782" i="38"/>
  <c r="S11782" i="38"/>
  <c r="Q11782" i="38"/>
  <c r="R11782" i="38"/>
  <c r="O11782" i="38"/>
  <c r="P11782" i="38"/>
  <c r="N11782" i="38"/>
  <c r="Q11783" i="38"/>
  <c r="S11783" i="38"/>
  <c r="R11783" i="38"/>
  <c r="T11783" i="38"/>
  <c r="M11784" i="38"/>
  <c r="O11783" i="38"/>
  <c r="P11783" i="38"/>
  <c r="N11783" i="38"/>
  <c r="S11784" i="38"/>
  <c r="T11784" i="38"/>
  <c r="M11785" i="38"/>
  <c r="R11784" i="38"/>
  <c r="Q11784" i="38"/>
  <c r="O11784" i="38"/>
  <c r="P11784" i="38"/>
  <c r="N11784" i="38"/>
  <c r="Q11785" i="38"/>
  <c r="R11785" i="38"/>
  <c r="T11785" i="38"/>
  <c r="S11785" i="38"/>
  <c r="M11786" i="38"/>
  <c r="O11785" i="38"/>
  <c r="N11785" i="38"/>
  <c r="P11785" i="38"/>
  <c r="M11787" i="38"/>
  <c r="Q11786" i="38"/>
  <c r="T11786" i="38"/>
  <c r="R11786" i="38"/>
  <c r="S11786" i="38"/>
  <c r="O11786" i="38"/>
  <c r="P11786" i="38"/>
  <c r="N11786" i="38"/>
  <c r="T11787" i="38"/>
  <c r="Q11787" i="38"/>
  <c r="S11787" i="38"/>
  <c r="M11788" i="38"/>
  <c r="R11787" i="38"/>
  <c r="O11787" i="38"/>
  <c r="N11787" i="38"/>
  <c r="P11787" i="38"/>
  <c r="M11789" i="38"/>
  <c r="S11788" i="38"/>
  <c r="R11788" i="38"/>
  <c r="T11788" i="38"/>
  <c r="Q11788" i="38"/>
  <c r="O11788" i="38"/>
  <c r="P11788" i="38"/>
  <c r="N11788" i="38"/>
  <c r="M11790" i="38"/>
  <c r="Q11789" i="38"/>
  <c r="T11789" i="38"/>
  <c r="S11789" i="38"/>
  <c r="R11789" i="38"/>
  <c r="O11789" i="38"/>
  <c r="N11789" i="38"/>
  <c r="P11789" i="38"/>
  <c r="M11791" i="38"/>
  <c r="T11790" i="38"/>
  <c r="Q11790" i="38"/>
  <c r="S11790" i="38"/>
  <c r="R11790" i="38"/>
  <c r="O11790" i="38"/>
  <c r="P11790" i="38"/>
  <c r="N11790" i="38"/>
  <c r="T11791" i="38"/>
  <c r="S11791" i="38"/>
  <c r="M11792" i="38"/>
  <c r="Q11791" i="38"/>
  <c r="R11791" i="38"/>
  <c r="O11791" i="38"/>
  <c r="P11791" i="38"/>
  <c r="N11791" i="38"/>
  <c r="S11792" i="38"/>
  <c r="R11792" i="38"/>
  <c r="M11793" i="38"/>
  <c r="Q11792" i="38"/>
  <c r="T11792" i="38"/>
  <c r="O11792" i="38"/>
  <c r="P11792" i="38"/>
  <c r="N11792" i="38"/>
  <c r="S11793" i="38"/>
  <c r="R11793" i="38"/>
  <c r="T11793" i="38"/>
  <c r="M11794" i="38"/>
  <c r="Q11793" i="38"/>
  <c r="O11793" i="38"/>
  <c r="P11793" i="38"/>
  <c r="N11793" i="38"/>
  <c r="R11794" i="38"/>
  <c r="Q11794" i="38"/>
  <c r="T11794" i="38"/>
  <c r="M11795" i="38"/>
  <c r="S11794" i="38"/>
  <c r="O11794" i="38"/>
  <c r="P11794" i="38"/>
  <c r="N11794" i="38"/>
  <c r="R11795" i="38"/>
  <c r="T11795" i="38"/>
  <c r="Q11795" i="38"/>
  <c r="S11795" i="38"/>
  <c r="M11796" i="38"/>
  <c r="O11795" i="38"/>
  <c r="P11795" i="38"/>
  <c r="N11795" i="38"/>
  <c r="M11797" i="38"/>
  <c r="S11796" i="38"/>
  <c r="T11796" i="38"/>
  <c r="Q11796" i="38"/>
  <c r="R11796" i="38"/>
  <c r="O11796" i="38"/>
  <c r="P11796" i="38"/>
  <c r="N11796" i="38"/>
  <c r="Q11797" i="38"/>
  <c r="T11797" i="38"/>
  <c r="R11797" i="38"/>
  <c r="M11798" i="38"/>
  <c r="S11797" i="38"/>
  <c r="O11797" i="38"/>
  <c r="P11797" i="38"/>
  <c r="N11797" i="38"/>
  <c r="T11798" i="38"/>
  <c r="Q11798" i="38"/>
  <c r="R11798" i="38"/>
  <c r="S11798" i="38"/>
  <c r="M11799" i="38"/>
  <c r="O11798" i="38"/>
  <c r="P11798" i="38"/>
  <c r="N11798" i="38"/>
  <c r="T11799" i="38"/>
  <c r="Q11799" i="38"/>
  <c r="R11799" i="38"/>
  <c r="S11799" i="38"/>
  <c r="M11800" i="38"/>
  <c r="O11799" i="38"/>
  <c r="N11799" i="38"/>
  <c r="P11799" i="38"/>
  <c r="M11801" i="38"/>
  <c r="Q11800" i="38"/>
  <c r="S11800" i="38"/>
  <c r="T11800" i="38"/>
  <c r="R11800" i="38"/>
  <c r="O11800" i="38"/>
  <c r="P11800" i="38"/>
  <c r="N11800" i="38"/>
  <c r="T11801" i="38"/>
  <c r="S11801" i="38"/>
  <c r="M11802" i="38"/>
  <c r="R11801" i="38"/>
  <c r="Q11801" i="38"/>
  <c r="O11801" i="38"/>
  <c r="P11801" i="38"/>
  <c r="N11801" i="38"/>
  <c r="N11802" i="38"/>
  <c r="S11802" i="38"/>
  <c r="T11802" i="38"/>
  <c r="Q11802" i="38"/>
  <c r="M11803" i="38"/>
  <c r="N11803" i="38"/>
  <c r="R11802" i="38"/>
  <c r="O11802" i="38"/>
  <c r="P11802" i="38"/>
  <c r="Q11803" i="38"/>
  <c r="T11803" i="38"/>
  <c r="S11803" i="38"/>
  <c r="M11804" i="38"/>
  <c r="R11803" i="38"/>
  <c r="O11803" i="38"/>
  <c r="P11803" i="38"/>
  <c r="M11805" i="38"/>
  <c r="R11804" i="38"/>
  <c r="T11804" i="38"/>
  <c r="Q11804" i="38"/>
  <c r="S11804" i="38"/>
  <c r="O11804" i="38"/>
  <c r="P11804" i="38"/>
  <c r="N11804" i="38"/>
  <c r="N11805" i="38"/>
  <c r="M11806" i="38"/>
  <c r="Q11805" i="38"/>
  <c r="T11805" i="38"/>
  <c r="R11805" i="38"/>
  <c r="S11805" i="38"/>
  <c r="O11805" i="38"/>
  <c r="P11805" i="38"/>
  <c r="R11806" i="38"/>
  <c r="M11807" i="38"/>
  <c r="Q11806" i="38"/>
  <c r="T11806" i="38"/>
  <c r="S11806" i="38"/>
  <c r="O11806" i="38"/>
  <c r="N11806" i="38"/>
  <c r="P11806" i="38"/>
  <c r="N11807" i="38"/>
  <c r="Q11807" i="38"/>
  <c r="M11808" i="38"/>
  <c r="R11807" i="38"/>
  <c r="S11807" i="38"/>
  <c r="T11807" i="38"/>
  <c r="O11807" i="38"/>
  <c r="P11807" i="38"/>
  <c r="Q11808" i="38"/>
  <c r="R11808" i="38"/>
  <c r="M11809" i="38"/>
  <c r="T11808" i="38"/>
  <c r="S11808" i="38"/>
  <c r="O11808" i="38"/>
  <c r="N11808" i="38"/>
  <c r="P11808" i="38"/>
  <c r="Q11809" i="38"/>
  <c r="T11809" i="38"/>
  <c r="S11809" i="38"/>
  <c r="M11810" i="38"/>
  <c r="R11809" i="38"/>
  <c r="O11809" i="38"/>
  <c r="N11809" i="38"/>
  <c r="P11809" i="38"/>
  <c r="R11810" i="38"/>
  <c r="S11810" i="38"/>
  <c r="T11810" i="38"/>
  <c r="M11811" i="38"/>
  <c r="Q11810" i="38"/>
  <c r="O11810" i="38"/>
  <c r="N11810" i="38"/>
  <c r="P11810" i="38"/>
  <c r="R11811" i="38"/>
  <c r="S11811" i="38"/>
  <c r="M11812" i="38"/>
  <c r="Q11811" i="38"/>
  <c r="T11811" i="38"/>
  <c r="O11811" i="38"/>
  <c r="N11811" i="38"/>
  <c r="P11811" i="38"/>
  <c r="Q11812" i="38"/>
  <c r="T11812" i="38"/>
  <c r="R11812" i="38"/>
  <c r="S11812" i="38"/>
  <c r="M11813" i="38"/>
  <c r="O11812" i="38"/>
  <c r="N11812" i="38"/>
  <c r="P11812" i="38"/>
  <c r="R11813" i="38"/>
  <c r="M11814" i="38"/>
  <c r="T11813" i="38"/>
  <c r="Q11813" i="38"/>
  <c r="S11813" i="38"/>
  <c r="O11813" i="38"/>
  <c r="N11813" i="38"/>
  <c r="P11813" i="38"/>
  <c r="R11814" i="38"/>
  <c r="M11815" i="38"/>
  <c r="Q11814" i="38"/>
  <c r="S11814" i="38"/>
  <c r="T11814" i="38"/>
  <c r="O11814" i="38"/>
  <c r="P11814" i="38"/>
  <c r="N11814" i="38"/>
  <c r="R11815" i="38"/>
  <c r="T11815" i="38"/>
  <c r="Q11815" i="38"/>
  <c r="S11815" i="38"/>
  <c r="M11816" i="38"/>
  <c r="O11815" i="38"/>
  <c r="P11815" i="38"/>
  <c r="N11815" i="38"/>
  <c r="S11816" i="38"/>
  <c r="R11816" i="38"/>
  <c r="M11817" i="38"/>
  <c r="Q11816" i="38"/>
  <c r="T11816" i="38"/>
  <c r="O11816" i="38"/>
  <c r="P11816" i="38"/>
  <c r="N11816" i="38"/>
  <c r="Q11817" i="38"/>
  <c r="T11817" i="38"/>
  <c r="M11818" i="38"/>
  <c r="R11817" i="38"/>
  <c r="S11817" i="38"/>
  <c r="O11817" i="38"/>
  <c r="P11817" i="38"/>
  <c r="N11817" i="38"/>
  <c r="R11818" i="38"/>
  <c r="Q11818" i="38"/>
  <c r="S11818" i="38"/>
  <c r="M11819" i="38"/>
  <c r="T11818" i="38"/>
  <c r="O11818" i="38"/>
  <c r="N11818" i="38"/>
  <c r="P11818" i="38"/>
  <c r="T11819" i="38"/>
  <c r="M11820" i="38"/>
  <c r="Q11819" i="38"/>
  <c r="R11819" i="38"/>
  <c r="S11819" i="38"/>
  <c r="O11819" i="38"/>
  <c r="P11819" i="38"/>
  <c r="N11819" i="38"/>
  <c r="R11820" i="38"/>
  <c r="M11821" i="38"/>
  <c r="S11820" i="38"/>
  <c r="Q11820" i="38"/>
  <c r="T11820" i="38"/>
  <c r="O11820" i="38"/>
  <c r="P11820" i="38"/>
  <c r="N11820" i="38"/>
  <c r="M11822" i="38"/>
  <c r="Q11821" i="38"/>
  <c r="S11821" i="38"/>
  <c r="R11821" i="38"/>
  <c r="T11821" i="38"/>
  <c r="O11821" i="38"/>
  <c r="P11821" i="38"/>
  <c r="N11821" i="38"/>
  <c r="R11822" i="38"/>
  <c r="T11822" i="38"/>
  <c r="M11823" i="38"/>
  <c r="S11822" i="38"/>
  <c r="Q11822" i="38"/>
  <c r="O11822" i="38"/>
  <c r="P11822" i="38"/>
  <c r="N11822" i="38"/>
  <c r="T11823" i="38"/>
  <c r="Q11823" i="38"/>
  <c r="R11823" i="38"/>
  <c r="M11824" i="38"/>
  <c r="S11823" i="38"/>
  <c r="O11823" i="38"/>
  <c r="P11823" i="38"/>
  <c r="N11823" i="38"/>
  <c r="M11825" i="38"/>
  <c r="S11824" i="38"/>
  <c r="T11824" i="38"/>
  <c r="Q11824" i="38"/>
  <c r="R11824" i="38"/>
  <c r="O11824" i="38"/>
  <c r="P11824" i="38"/>
  <c r="N11824" i="38"/>
  <c r="N11825" i="38"/>
  <c r="S11825" i="38"/>
  <c r="R11825" i="38"/>
  <c r="Q11825" i="38"/>
  <c r="M11826" i="38"/>
  <c r="T11825" i="38"/>
  <c r="O11825" i="38"/>
  <c r="P11825" i="38"/>
  <c r="S11826" i="38"/>
  <c r="R11826" i="38"/>
  <c r="M11827" i="38"/>
  <c r="Q11826" i="38"/>
  <c r="T11826" i="38"/>
  <c r="O11826" i="38"/>
  <c r="P11826" i="38"/>
  <c r="N11826" i="38"/>
  <c r="N11827" i="38"/>
  <c r="Q11827" i="38"/>
  <c r="R11827" i="38"/>
  <c r="S11827" i="38"/>
  <c r="M11828" i="38"/>
  <c r="T11827" i="38"/>
  <c r="O11827" i="38"/>
  <c r="P11827" i="38"/>
  <c r="T11828" i="38"/>
  <c r="M11829" i="38"/>
  <c r="R11828" i="38"/>
  <c r="S11828" i="38"/>
  <c r="Q11828" i="38"/>
  <c r="O11828" i="38"/>
  <c r="N11828" i="38"/>
  <c r="N11829" i="38"/>
  <c r="P11828" i="38"/>
  <c r="Q11829" i="38"/>
  <c r="R11829" i="38"/>
  <c r="S11829" i="38"/>
  <c r="T11829" i="38"/>
  <c r="M11830" i="38"/>
  <c r="O11829" i="38"/>
  <c r="P11829" i="38"/>
  <c r="M11831" i="38"/>
  <c r="S11830" i="38"/>
  <c r="R11830" i="38"/>
  <c r="T11830" i="38"/>
  <c r="Q11830" i="38"/>
  <c r="O11830" i="38"/>
  <c r="P11830" i="38"/>
  <c r="N11830" i="38"/>
  <c r="N11831" i="38"/>
  <c r="T11831" i="38"/>
  <c r="S11831" i="38"/>
  <c r="R11831" i="38"/>
  <c r="Q11831" i="38"/>
  <c r="M11832" i="38"/>
  <c r="O11831" i="38"/>
  <c r="P11831" i="38"/>
  <c r="S11832" i="38"/>
  <c r="T11832" i="38"/>
  <c r="Q11832" i="38"/>
  <c r="M11833" i="38"/>
  <c r="R11832" i="38"/>
  <c r="O11832" i="38"/>
  <c r="P11832" i="38"/>
  <c r="N11832" i="38"/>
  <c r="S11833" i="38"/>
  <c r="R11833" i="38"/>
  <c r="Q11833" i="38"/>
  <c r="T11833" i="38"/>
  <c r="M11834" i="38"/>
  <c r="O11833" i="38"/>
  <c r="P11833" i="38"/>
  <c r="N11833" i="38"/>
  <c r="S11834" i="38"/>
  <c r="Q11834" i="38"/>
  <c r="R11834" i="38"/>
  <c r="M11835" i="38"/>
  <c r="T11834" i="38"/>
  <c r="O11834" i="38"/>
  <c r="P11834" i="38"/>
  <c r="N11834" i="38"/>
  <c r="M11836" i="38"/>
  <c r="R11835" i="38"/>
  <c r="T11835" i="38"/>
  <c r="Q11835" i="38"/>
  <c r="S11835" i="38"/>
  <c r="O11835" i="38"/>
  <c r="P11835" i="38"/>
  <c r="N11835" i="38"/>
  <c r="Q11836" i="38"/>
  <c r="R11836" i="38"/>
  <c r="T11836" i="38"/>
  <c r="M11837" i="38"/>
  <c r="S11836" i="38"/>
  <c r="O11836" i="38"/>
  <c r="P11836" i="38"/>
  <c r="N11836" i="38"/>
  <c r="R11837" i="38"/>
  <c r="S11837" i="38"/>
  <c r="Q11837" i="38"/>
  <c r="T11837" i="38"/>
  <c r="M11838" i="38"/>
  <c r="O11837" i="38"/>
  <c r="P11837" i="38"/>
  <c r="N11837" i="38"/>
  <c r="T11838" i="38"/>
  <c r="M11839" i="38"/>
  <c r="S11838" i="38"/>
  <c r="Q11838" i="38"/>
  <c r="R11838" i="38"/>
  <c r="O11838" i="38"/>
  <c r="P11838" i="38"/>
  <c r="N11838" i="38"/>
  <c r="N11839" i="38"/>
  <c r="M11840" i="38"/>
  <c r="R11839" i="38"/>
  <c r="T11839" i="38"/>
  <c r="Q11839" i="38"/>
  <c r="S11839" i="38"/>
  <c r="O11839" i="38"/>
  <c r="P11839" i="38"/>
  <c r="M11841" i="38"/>
  <c r="T11840" i="38"/>
  <c r="S11840" i="38"/>
  <c r="Q11840" i="38"/>
  <c r="R11840" i="38"/>
  <c r="O11840" i="38"/>
  <c r="P11840" i="38"/>
  <c r="N11840" i="38"/>
  <c r="T11841" i="38"/>
  <c r="Q11841" i="38"/>
  <c r="R11841" i="38"/>
  <c r="S11841" i="38"/>
  <c r="M11842" i="38"/>
  <c r="O11841" i="38"/>
  <c r="P11841" i="38"/>
  <c r="N11841" i="38"/>
  <c r="S11842" i="38"/>
  <c r="R11842" i="38"/>
  <c r="Q11842" i="38"/>
  <c r="M11843" i="38"/>
  <c r="T11842" i="38"/>
  <c r="O11842" i="38"/>
  <c r="P11842" i="38"/>
  <c r="N11842" i="38"/>
  <c r="Q11843" i="38"/>
  <c r="R11843" i="38"/>
  <c r="S11843" i="38"/>
  <c r="T11843" i="38"/>
  <c r="M11844" i="38"/>
  <c r="O11843" i="38"/>
  <c r="P11843" i="38"/>
  <c r="N11843" i="38"/>
  <c r="S11844" i="38"/>
  <c r="Q11844" i="38"/>
  <c r="T11844" i="38"/>
  <c r="R11844" i="38"/>
  <c r="M11845" i="38"/>
  <c r="O11844" i="38"/>
  <c r="P11844" i="38"/>
  <c r="N11844" i="38"/>
  <c r="Q11845" i="38"/>
  <c r="R11845" i="38"/>
  <c r="S11845" i="38"/>
  <c r="M11846" i="38"/>
  <c r="T11845" i="38"/>
  <c r="O11845" i="38"/>
  <c r="P11845" i="38"/>
  <c r="N11845" i="38"/>
  <c r="N11846" i="38"/>
  <c r="T11846" i="38"/>
  <c r="S11846" i="38"/>
  <c r="M11847" i="38"/>
  <c r="Q11846" i="38"/>
  <c r="R11846" i="38"/>
  <c r="O11846" i="38"/>
  <c r="P11846" i="38"/>
  <c r="T11847" i="38"/>
  <c r="S11847" i="38"/>
  <c r="R11847" i="38"/>
  <c r="M11848" i="38"/>
  <c r="Q11847" i="38"/>
  <c r="O11847" i="38"/>
  <c r="P11847" i="38"/>
  <c r="N11847" i="38"/>
  <c r="N11848" i="38"/>
  <c r="Q11848" i="38"/>
  <c r="T11848" i="38"/>
  <c r="R11848" i="38"/>
  <c r="S11848" i="38"/>
  <c r="M11849" i="38"/>
  <c r="O11848" i="38"/>
  <c r="P11848" i="38"/>
  <c r="M11850" i="38"/>
  <c r="Q11849" i="38"/>
  <c r="T11849" i="38"/>
  <c r="R11849" i="38"/>
  <c r="S11849" i="38"/>
  <c r="O11849" i="38"/>
  <c r="P11849" i="38"/>
  <c r="N11849" i="38"/>
  <c r="N11850" i="38"/>
  <c r="T11850" i="38"/>
  <c r="S11850" i="38"/>
  <c r="M11851" i="38"/>
  <c r="Q11850" i="38"/>
  <c r="R11850" i="38"/>
  <c r="O11850" i="38"/>
  <c r="P11850" i="38"/>
  <c r="T11851" i="38"/>
  <c r="S11851" i="38"/>
  <c r="M11852" i="38"/>
  <c r="Q11851" i="38"/>
  <c r="R11851" i="38"/>
  <c r="O11851" i="38"/>
  <c r="P11851" i="38"/>
  <c r="N11851" i="38"/>
  <c r="T11852" i="38"/>
  <c r="R11852" i="38"/>
  <c r="S11852" i="38"/>
  <c r="Q11852" i="38"/>
  <c r="M11853" i="38"/>
  <c r="O11852" i="38"/>
  <c r="P11852" i="38"/>
  <c r="N11852" i="38"/>
  <c r="Q11853" i="38"/>
  <c r="R11853" i="38"/>
  <c r="T11853" i="38"/>
  <c r="S11853" i="38"/>
  <c r="M11854" i="38"/>
  <c r="O11853" i="38"/>
  <c r="P11853" i="38"/>
  <c r="N11853" i="38"/>
  <c r="T11854" i="38"/>
  <c r="S11854" i="38"/>
  <c r="M11855" i="38"/>
  <c r="Q11854" i="38"/>
  <c r="R11854" i="38"/>
  <c r="O11854" i="38"/>
  <c r="N11854" i="38"/>
  <c r="P11854" i="38"/>
  <c r="S11855" i="38"/>
  <c r="M11856" i="38"/>
  <c r="Q11855" i="38"/>
  <c r="T11855" i="38"/>
  <c r="R11855" i="38"/>
  <c r="O11855" i="38"/>
  <c r="P11855" i="38"/>
  <c r="N11855" i="38"/>
  <c r="T11856" i="38"/>
  <c r="S11856" i="38"/>
  <c r="M11857" i="38"/>
  <c r="Q11856" i="38"/>
  <c r="R11856" i="38"/>
  <c r="O11856" i="38"/>
  <c r="P11856" i="38"/>
  <c r="N11856" i="38"/>
  <c r="S11857" i="38"/>
  <c r="Q11857" i="38"/>
  <c r="T11857" i="38"/>
  <c r="R11857" i="38"/>
  <c r="M11858" i="38"/>
  <c r="O11857" i="38"/>
  <c r="P11857" i="38"/>
  <c r="N11857" i="38"/>
  <c r="S11858" i="38"/>
  <c r="M11859" i="38"/>
  <c r="R11858" i="38"/>
  <c r="Q11858" i="38"/>
  <c r="T11858" i="38"/>
  <c r="O11858" i="38"/>
  <c r="P11858" i="38"/>
  <c r="N11858" i="38"/>
  <c r="M11860" i="38"/>
  <c r="Q11859" i="38"/>
  <c r="R11859" i="38"/>
  <c r="T11859" i="38"/>
  <c r="S11859" i="38"/>
  <c r="O11859" i="38"/>
  <c r="N11859" i="38"/>
  <c r="P11859" i="38"/>
  <c r="T11860" i="38"/>
  <c r="S11860" i="38"/>
  <c r="R11860" i="38"/>
  <c r="M11861" i="38"/>
  <c r="Q11860" i="38"/>
  <c r="O11860" i="38"/>
  <c r="N11860" i="38"/>
  <c r="P11860" i="38"/>
  <c r="M11862" i="38"/>
  <c r="R11861" i="38"/>
  <c r="Q11861" i="38"/>
  <c r="T11861" i="38"/>
  <c r="S11861" i="38"/>
  <c r="O11861" i="38"/>
  <c r="N11861" i="38"/>
  <c r="P11861" i="38"/>
  <c r="M11863" i="38"/>
  <c r="Q11862" i="38"/>
  <c r="T11862" i="38"/>
  <c r="R11862" i="38"/>
  <c r="S11862" i="38"/>
  <c r="O11862" i="38"/>
  <c r="N11862" i="38"/>
  <c r="P11862" i="38"/>
  <c r="M11864" i="38"/>
  <c r="T11863" i="38"/>
  <c r="Q11863" i="38"/>
  <c r="S11863" i="38"/>
  <c r="R11863" i="38"/>
  <c r="O11863" i="38"/>
  <c r="N11863" i="38"/>
  <c r="Q11864" i="38"/>
  <c r="M11865" i="38"/>
  <c r="S11864" i="38"/>
  <c r="T11864" i="38"/>
  <c r="R11864" i="38"/>
  <c r="O11864" i="38"/>
  <c r="N11864" i="38"/>
  <c r="P11863" i="38"/>
  <c r="P11864" i="38"/>
  <c r="T11865" i="38"/>
  <c r="S11865" i="38"/>
  <c r="M11866" i="38"/>
  <c r="Q11865" i="38"/>
  <c r="R11865" i="38"/>
  <c r="O11865" i="38"/>
  <c r="N11865" i="38"/>
  <c r="S11866" i="38"/>
  <c r="M11867" i="38"/>
  <c r="T11866" i="38"/>
  <c r="Q11866" i="38"/>
  <c r="R11866" i="38"/>
  <c r="O11866" i="38"/>
  <c r="N11866" i="38"/>
  <c r="P11865" i="38"/>
  <c r="P11866" i="38"/>
  <c r="M11868" i="38"/>
  <c r="T11867" i="38"/>
  <c r="Q11867" i="38"/>
  <c r="R11867" i="38"/>
  <c r="S11867" i="38"/>
  <c r="O11867" i="38"/>
  <c r="N11867" i="38"/>
  <c r="P11867" i="38"/>
  <c r="M11869" i="38"/>
  <c r="Q11868" i="38"/>
  <c r="T11868" i="38"/>
  <c r="R11868" i="38"/>
  <c r="S11868" i="38"/>
  <c r="O11868" i="38"/>
  <c r="N11868" i="38"/>
  <c r="S11869" i="38"/>
  <c r="M11870" i="38"/>
  <c r="Q11869" i="38"/>
  <c r="R11869" i="38"/>
  <c r="T11869" i="38"/>
  <c r="O11869" i="38"/>
  <c r="N11869" i="38"/>
  <c r="P11868" i="38"/>
  <c r="P11869" i="38"/>
  <c r="M11871" i="38"/>
  <c r="R11870" i="38"/>
  <c r="T11870" i="38"/>
  <c r="S11870" i="38"/>
  <c r="Q11870" i="38"/>
  <c r="O11870" i="38"/>
  <c r="N11870" i="38"/>
  <c r="P11870" i="38"/>
  <c r="T11871" i="38"/>
  <c r="S11871" i="38"/>
  <c r="R11871" i="38"/>
  <c r="M11872" i="38"/>
  <c r="Q11871" i="38"/>
  <c r="O11871" i="38"/>
  <c r="N11871" i="38"/>
  <c r="P11871" i="38"/>
  <c r="R11872" i="38"/>
  <c r="T11872" i="38"/>
  <c r="S11872" i="38"/>
  <c r="M11873" i="38"/>
  <c r="Q11872" i="38"/>
  <c r="O11872" i="38"/>
  <c r="N11872" i="38"/>
  <c r="P11872" i="38"/>
  <c r="T11873" i="38"/>
  <c r="R11873" i="38"/>
  <c r="S11873" i="38"/>
  <c r="M11874" i="38"/>
  <c r="Q11873" i="38"/>
  <c r="O11873" i="38"/>
  <c r="N11873" i="38"/>
  <c r="P11873" i="38"/>
  <c r="Q11874" i="38"/>
  <c r="M11875" i="38"/>
  <c r="R11874" i="38"/>
  <c r="T11874" i="38"/>
  <c r="S11874" i="38"/>
  <c r="O11874" i="38"/>
  <c r="N11874" i="38"/>
  <c r="P11874" i="38"/>
  <c r="Q11875" i="38"/>
  <c r="M11876" i="38"/>
  <c r="T11875" i="38"/>
  <c r="S11875" i="38"/>
  <c r="R11875" i="38"/>
  <c r="O11875" i="38"/>
  <c r="N11875" i="38"/>
  <c r="P11875" i="38"/>
  <c r="S11876" i="38"/>
  <c r="T11876" i="38"/>
  <c r="M11877" i="38"/>
  <c r="Q11876" i="38"/>
  <c r="R11876" i="38"/>
  <c r="O11876" i="38"/>
  <c r="N11876" i="38"/>
  <c r="P11876" i="38"/>
  <c r="R11877" i="38"/>
  <c r="S11877" i="38"/>
  <c r="M11878" i="38"/>
  <c r="Q11877" i="38"/>
  <c r="T11877" i="38"/>
  <c r="O11877" i="38"/>
  <c r="N11877" i="38"/>
  <c r="S11878" i="38"/>
  <c r="T11878" i="38"/>
  <c r="M11879" i="38"/>
  <c r="Q11878" i="38"/>
  <c r="R11878" i="38"/>
  <c r="O11878" i="38"/>
  <c r="N11878" i="38"/>
  <c r="P11877" i="38"/>
  <c r="R11879" i="38"/>
  <c r="Q11879" i="38"/>
  <c r="T11879" i="38"/>
  <c r="S11879" i="38"/>
  <c r="M11880" i="38"/>
  <c r="O11879" i="38"/>
  <c r="N11879" i="38"/>
  <c r="P11878" i="38"/>
  <c r="P11879" i="38"/>
  <c r="S11880" i="38"/>
  <c r="T11880" i="38"/>
  <c r="R11880" i="38"/>
  <c r="M11881" i="38"/>
  <c r="Q11880" i="38"/>
  <c r="O11880" i="38"/>
  <c r="N11880" i="38"/>
  <c r="P11880" i="38"/>
  <c r="Q11881" i="38"/>
  <c r="T11881" i="38"/>
  <c r="R11881" i="38"/>
  <c r="S11881" i="38"/>
  <c r="M11882" i="38"/>
  <c r="O11881" i="38"/>
  <c r="N11881" i="38"/>
  <c r="P11881" i="38"/>
  <c r="Q11882" i="38"/>
  <c r="R11882" i="38"/>
  <c r="T11882" i="38"/>
  <c r="S11882" i="38"/>
  <c r="M11883" i="38"/>
  <c r="O11882" i="38"/>
  <c r="N11882" i="38"/>
  <c r="P11882" i="38"/>
  <c r="M11884" i="38"/>
  <c r="S11883" i="38"/>
  <c r="R11883" i="38"/>
  <c r="Q11883" i="38"/>
  <c r="T11883" i="38"/>
  <c r="O11883" i="38"/>
  <c r="P11883" i="38"/>
  <c r="N11883" i="38"/>
  <c r="M11885" i="38"/>
  <c r="T11884" i="38"/>
  <c r="Q11884" i="38"/>
  <c r="R11884" i="38"/>
  <c r="S11884" i="38"/>
  <c r="O11884" i="38"/>
  <c r="P11884" i="38"/>
  <c r="N11884" i="38"/>
  <c r="R11885" i="38"/>
  <c r="M11886" i="38"/>
  <c r="Q11885" i="38"/>
  <c r="T11885" i="38"/>
  <c r="S11885" i="38"/>
  <c r="O11885" i="38"/>
  <c r="P11885" i="38"/>
  <c r="N11885" i="38"/>
  <c r="Q11886" i="38"/>
  <c r="R11886" i="38"/>
  <c r="T11886" i="38"/>
  <c r="S11886" i="38"/>
  <c r="M11887" i="38"/>
  <c r="O11886" i="38"/>
  <c r="P11886" i="38"/>
  <c r="N11886" i="38"/>
  <c r="R11887" i="38"/>
  <c r="S11887" i="38"/>
  <c r="Q11887" i="38"/>
  <c r="T11887" i="38"/>
  <c r="M11888" i="38"/>
  <c r="O11887" i="38"/>
  <c r="P11887" i="38"/>
  <c r="N11887" i="38"/>
  <c r="R11888" i="38"/>
  <c r="T11888" i="38"/>
  <c r="M11889" i="38"/>
  <c r="Q11888" i="38"/>
  <c r="S11888" i="38"/>
  <c r="O11888" i="38"/>
  <c r="P11888" i="38"/>
  <c r="N11888" i="38"/>
  <c r="N11889" i="38"/>
  <c r="M11890" i="38"/>
  <c r="T11889" i="38"/>
  <c r="S11889" i="38"/>
  <c r="Q11889" i="38"/>
  <c r="R11889" i="38"/>
  <c r="O11889" i="38"/>
  <c r="P11889" i="38"/>
  <c r="M11891" i="38"/>
  <c r="T11890" i="38"/>
  <c r="R11890" i="38"/>
  <c r="Q11890" i="38"/>
  <c r="S11890" i="38"/>
  <c r="O11890" i="38"/>
  <c r="P11890" i="38"/>
  <c r="N11890" i="38"/>
  <c r="N11891" i="38"/>
  <c r="T11891" i="38"/>
  <c r="M11892" i="38"/>
  <c r="Q11891" i="38"/>
  <c r="R11891" i="38"/>
  <c r="S11891" i="38"/>
  <c r="O11891" i="38"/>
  <c r="P11891" i="38"/>
  <c r="T11892" i="38"/>
  <c r="M11893" i="38"/>
  <c r="Q11892" i="38"/>
  <c r="R11892" i="38"/>
  <c r="S11892" i="38"/>
  <c r="O11892" i="38"/>
  <c r="P11892" i="38"/>
  <c r="N11892" i="38"/>
  <c r="N11893" i="38"/>
  <c r="R11893" i="38"/>
  <c r="S11893" i="38"/>
  <c r="Q11893" i="38"/>
  <c r="T11893" i="38"/>
  <c r="M11894" i="38"/>
  <c r="N11894" i="38"/>
  <c r="O11893" i="38"/>
  <c r="P11893" i="38"/>
  <c r="R11894" i="38"/>
  <c r="M11895" i="38"/>
  <c r="T11894" i="38"/>
  <c r="S11894" i="38"/>
  <c r="Q11894" i="38"/>
  <c r="O11894" i="38"/>
  <c r="P11894" i="38"/>
  <c r="M11896" i="38"/>
  <c r="R11895" i="38"/>
  <c r="Q11895" i="38"/>
  <c r="T11895" i="38"/>
  <c r="S11895" i="38"/>
  <c r="O11895" i="38"/>
  <c r="P11895" i="38"/>
  <c r="N11895" i="38"/>
  <c r="T11896" i="38"/>
  <c r="R11896" i="38"/>
  <c r="S11896" i="38"/>
  <c r="M11897" i="38"/>
  <c r="Q11896" i="38"/>
  <c r="O11896" i="38"/>
  <c r="P11896" i="38"/>
  <c r="N11896" i="38"/>
  <c r="S11897" i="38"/>
  <c r="R11897" i="38"/>
  <c r="M11898" i="38"/>
  <c r="T11897" i="38"/>
  <c r="Q11897" i="38"/>
  <c r="O11897" i="38"/>
  <c r="P11897" i="38"/>
  <c r="N11897" i="38"/>
  <c r="N11898" i="38"/>
  <c r="S11898" i="38"/>
  <c r="R11898" i="38"/>
  <c r="T11898" i="38"/>
  <c r="Q11898" i="38"/>
  <c r="M11899" i="38"/>
  <c r="O11898" i="38"/>
  <c r="P11898" i="38"/>
  <c r="M11900" i="38"/>
  <c r="T11899" i="38"/>
  <c r="Q11899" i="38"/>
  <c r="R11899" i="38"/>
  <c r="S11899" i="38"/>
  <c r="O11899" i="38"/>
  <c r="P11899" i="38"/>
  <c r="N11899" i="38"/>
  <c r="N11900" i="38"/>
  <c r="Q11900" i="38"/>
  <c r="T11900" i="38"/>
  <c r="R11900" i="38"/>
  <c r="M11901" i="38"/>
  <c r="S11900" i="38"/>
  <c r="O11900" i="38"/>
  <c r="P11900" i="38"/>
  <c r="R11901" i="38"/>
  <c r="T11901" i="38"/>
  <c r="S11901" i="38"/>
  <c r="M11902" i="38"/>
  <c r="Q11901" i="38"/>
  <c r="O11901" i="38"/>
  <c r="N11901" i="38"/>
  <c r="P11901" i="38"/>
  <c r="T11902" i="38"/>
  <c r="M11903" i="38"/>
  <c r="Q11902" i="38"/>
  <c r="R11902" i="38"/>
  <c r="S11902" i="38"/>
  <c r="O11902" i="38"/>
  <c r="N11902" i="38"/>
  <c r="P11902" i="38"/>
  <c r="S11903" i="38"/>
  <c r="M11904" i="38"/>
  <c r="T11903" i="38"/>
  <c r="Q11903" i="38"/>
  <c r="R11903" i="38"/>
  <c r="O11903" i="38"/>
  <c r="P11903" i="38"/>
  <c r="N11903" i="38"/>
  <c r="S11904" i="38"/>
  <c r="R11904" i="38"/>
  <c r="T11904" i="38"/>
  <c r="M11905" i="38"/>
  <c r="Q11904" i="38"/>
  <c r="O11904" i="38"/>
  <c r="N11904" i="38"/>
  <c r="P11904" i="38"/>
  <c r="S11905" i="38"/>
  <c r="Q11905" i="38"/>
  <c r="M11906" i="38"/>
  <c r="T11905" i="38"/>
  <c r="R11905" i="38"/>
  <c r="O11905" i="38"/>
  <c r="P11905" i="38"/>
  <c r="N11905" i="38"/>
  <c r="R11906" i="38"/>
  <c r="T11906" i="38"/>
  <c r="M11907" i="38"/>
  <c r="Q11906" i="38"/>
  <c r="S11906" i="38"/>
  <c r="O11906" i="38"/>
  <c r="P11906" i="38"/>
  <c r="N11906" i="38"/>
  <c r="S11907" i="38"/>
  <c r="R11907" i="38"/>
  <c r="M11908" i="38"/>
  <c r="Q11907" i="38"/>
  <c r="T11907" i="38"/>
  <c r="O11907" i="38"/>
  <c r="N11907" i="38"/>
  <c r="P11907" i="38"/>
  <c r="T11908" i="38"/>
  <c r="Q11908" i="38"/>
  <c r="S11908" i="38"/>
  <c r="M11909" i="38"/>
  <c r="R11908" i="38"/>
  <c r="O11908" i="38"/>
  <c r="P11908" i="38"/>
  <c r="N11908" i="38"/>
  <c r="Q11909" i="38"/>
  <c r="S11909" i="38"/>
  <c r="R11909" i="38"/>
  <c r="T11909" i="38"/>
  <c r="M11910" i="38"/>
  <c r="O11909" i="38"/>
  <c r="N11909" i="38"/>
  <c r="P11909" i="38"/>
  <c r="M11911" i="38"/>
  <c r="Q11910" i="38"/>
  <c r="S11910" i="38"/>
  <c r="T11910" i="38"/>
  <c r="R11910" i="38"/>
  <c r="O11910" i="38"/>
  <c r="P11910" i="38"/>
  <c r="N11910" i="38"/>
  <c r="R11911" i="38"/>
  <c r="M11912" i="38"/>
  <c r="T11911" i="38"/>
  <c r="S11911" i="38"/>
  <c r="Q11911" i="38"/>
  <c r="O11911" i="38"/>
  <c r="N11911" i="38"/>
  <c r="P11911" i="38"/>
  <c r="M11913" i="38"/>
  <c r="Q11912" i="38"/>
  <c r="T11912" i="38"/>
  <c r="R11912" i="38"/>
  <c r="S11912" i="38"/>
  <c r="O11912" i="38"/>
  <c r="P11912" i="38"/>
  <c r="N11912" i="38"/>
  <c r="M11914" i="38"/>
  <c r="T11913" i="38"/>
  <c r="Q11913" i="38"/>
  <c r="S11913" i="38"/>
  <c r="R11913" i="38"/>
  <c r="O11913" i="38"/>
  <c r="N11913" i="38"/>
  <c r="P11913" i="38"/>
  <c r="T11914" i="38"/>
  <c r="R11914" i="38"/>
  <c r="S11914" i="38"/>
  <c r="Q11914" i="38"/>
  <c r="M11915" i="38"/>
  <c r="O11914" i="38"/>
  <c r="P11914" i="38"/>
  <c r="N11914" i="38"/>
  <c r="S11915" i="38"/>
  <c r="M11916" i="38"/>
  <c r="Q11915" i="38"/>
  <c r="R11915" i="38"/>
  <c r="T11915" i="38"/>
  <c r="O11915" i="38"/>
  <c r="P11915" i="38"/>
  <c r="N11915" i="38"/>
  <c r="Q11916" i="38"/>
  <c r="S11916" i="38"/>
  <c r="M11917" i="38"/>
  <c r="R11916" i="38"/>
  <c r="T11916" i="38"/>
  <c r="O11916" i="38"/>
  <c r="P11916" i="38"/>
  <c r="N11916" i="38"/>
  <c r="S11917" i="38"/>
  <c r="M11918" i="38"/>
  <c r="R11917" i="38"/>
  <c r="T11917" i="38"/>
  <c r="Q11917" i="38"/>
  <c r="O11917" i="38"/>
  <c r="P11917" i="38"/>
  <c r="N11917" i="38"/>
  <c r="T11918" i="38"/>
  <c r="M11919" i="38"/>
  <c r="S11918" i="38"/>
  <c r="Q11918" i="38"/>
  <c r="R11918" i="38"/>
  <c r="O11918" i="38"/>
  <c r="N11918" i="38"/>
  <c r="P11918" i="38"/>
  <c r="S11919" i="38"/>
  <c r="Q11919" i="38"/>
  <c r="R11919" i="38"/>
  <c r="T11919" i="38"/>
  <c r="M11920" i="38"/>
  <c r="O11919" i="38"/>
  <c r="P11919" i="38"/>
  <c r="N11919" i="38"/>
  <c r="S11920" i="38"/>
  <c r="T11920" i="38"/>
  <c r="R11920" i="38"/>
  <c r="M11921" i="38"/>
  <c r="Q11920" i="38"/>
  <c r="O11920" i="38"/>
  <c r="P11920" i="38"/>
  <c r="N11920" i="38"/>
  <c r="T11921" i="38"/>
  <c r="S11921" i="38"/>
  <c r="M11922" i="38"/>
  <c r="Q11921" i="38"/>
  <c r="R11921" i="38"/>
  <c r="O11921" i="38"/>
  <c r="P11921" i="38"/>
  <c r="N11921" i="38"/>
  <c r="M11923" i="38"/>
  <c r="Q11922" i="38"/>
  <c r="S11922" i="38"/>
  <c r="T11922" i="38"/>
  <c r="R11922" i="38"/>
  <c r="O11922" i="38"/>
  <c r="P11922" i="38"/>
  <c r="N11922" i="38"/>
  <c r="R11923" i="38"/>
  <c r="T11923" i="38"/>
  <c r="S11923" i="38"/>
  <c r="M11924" i="38"/>
  <c r="Q11923" i="38"/>
  <c r="O11923" i="38"/>
  <c r="P11923" i="38"/>
  <c r="N11923" i="38"/>
  <c r="M11925" i="38"/>
  <c r="Q11924" i="38"/>
  <c r="T11924" i="38"/>
  <c r="R11924" i="38"/>
  <c r="S11924" i="38"/>
  <c r="O11924" i="38"/>
  <c r="P11924" i="38"/>
  <c r="N11924" i="38"/>
  <c r="T11925" i="38"/>
  <c r="R11925" i="38"/>
  <c r="M11926" i="38"/>
  <c r="S11925" i="38"/>
  <c r="Q11925" i="38"/>
  <c r="O11925" i="38"/>
  <c r="P11925" i="38"/>
  <c r="N11925" i="38"/>
  <c r="M11927" i="38"/>
  <c r="T11926" i="38"/>
  <c r="Q11926" i="38"/>
  <c r="S11926" i="38"/>
  <c r="R11926" i="38"/>
  <c r="O11926" i="38"/>
  <c r="P11926" i="38"/>
  <c r="N11926" i="38"/>
  <c r="M11928" i="38"/>
  <c r="T11927" i="38"/>
  <c r="Q11927" i="38"/>
  <c r="S11927" i="38"/>
  <c r="R11927" i="38"/>
  <c r="O11927" i="38"/>
  <c r="P11927" i="38"/>
  <c r="N11927" i="38"/>
  <c r="T11928" i="38"/>
  <c r="S11928" i="38"/>
  <c r="R11928" i="38"/>
  <c r="M11929" i="38"/>
  <c r="Q11928" i="38"/>
  <c r="O11928" i="38"/>
  <c r="P11928" i="38"/>
  <c r="N11928" i="38"/>
  <c r="M11930" i="38"/>
  <c r="Q11929" i="38"/>
  <c r="R11929" i="38"/>
  <c r="T11929" i="38"/>
  <c r="S11929" i="38"/>
  <c r="O11929" i="38"/>
  <c r="P11929" i="38"/>
  <c r="N11929" i="38"/>
  <c r="M11931" i="38"/>
  <c r="S11930" i="38"/>
  <c r="R11930" i="38"/>
  <c r="Q11930" i="38"/>
  <c r="T11930" i="38"/>
  <c r="O11930" i="38"/>
  <c r="P11930" i="38"/>
  <c r="N11930" i="38"/>
  <c r="M11932" i="38"/>
  <c r="Q11931" i="38"/>
  <c r="R11931" i="38"/>
  <c r="T11931" i="38"/>
  <c r="S11931" i="38"/>
  <c r="O11931" i="38"/>
  <c r="N11931" i="38"/>
  <c r="P11931" i="38"/>
  <c r="R11932" i="38"/>
  <c r="M11933" i="38"/>
  <c r="Q11932" i="38"/>
  <c r="T11932" i="38"/>
  <c r="S11932" i="38"/>
  <c r="O11932" i="38"/>
  <c r="N11932" i="38"/>
  <c r="P11932" i="38"/>
  <c r="R11933" i="38"/>
  <c r="M11934" i="38"/>
  <c r="S11933" i="38"/>
  <c r="T11933" i="38"/>
  <c r="Q11933" i="38"/>
  <c r="O11933" i="38"/>
  <c r="P11933" i="38"/>
  <c r="N11933" i="38"/>
  <c r="Q11934" i="38"/>
  <c r="S11934" i="38"/>
  <c r="R11934" i="38"/>
  <c r="M11935" i="38"/>
  <c r="T11934" i="38"/>
  <c r="O11934" i="38"/>
  <c r="P11934" i="38"/>
  <c r="N11934" i="38"/>
  <c r="T11935" i="38"/>
  <c r="S11935" i="38"/>
  <c r="Q11935" i="38"/>
  <c r="R11935" i="38"/>
  <c r="M11936" i="38"/>
  <c r="O11935" i="38"/>
  <c r="P11935" i="38"/>
  <c r="N11935" i="38"/>
  <c r="M11937" i="38"/>
  <c r="S11936" i="38"/>
  <c r="Q11936" i="38"/>
  <c r="R11936" i="38"/>
  <c r="T11936" i="38"/>
  <c r="O11936" i="38"/>
  <c r="P11936" i="38"/>
  <c r="N11936" i="38"/>
  <c r="N11937" i="38"/>
  <c r="M11938" i="38"/>
  <c r="T11937" i="38"/>
  <c r="Q11937" i="38"/>
  <c r="R11937" i="38"/>
  <c r="S11937" i="38"/>
  <c r="O11937" i="38"/>
  <c r="P11937" i="38"/>
  <c r="M11939" i="38"/>
  <c r="Q11938" i="38"/>
  <c r="S11938" i="38"/>
  <c r="R11938" i="38"/>
  <c r="T11938" i="38"/>
  <c r="O11938" i="38"/>
  <c r="P11938" i="38"/>
  <c r="N11938" i="38"/>
  <c r="N11939" i="38"/>
  <c r="Q11939" i="38"/>
  <c r="R11939" i="38"/>
  <c r="S11939" i="38"/>
  <c r="M11940" i="38"/>
  <c r="T11939" i="38"/>
  <c r="O11939" i="38"/>
  <c r="P11939" i="38"/>
  <c r="M11941" i="38"/>
  <c r="Q11940" i="38"/>
  <c r="S11940" i="38"/>
  <c r="T11940" i="38"/>
  <c r="R11940" i="38"/>
  <c r="O11940" i="38"/>
  <c r="P11940" i="38"/>
  <c r="N11940" i="38"/>
  <c r="T11941" i="38"/>
  <c r="S11941" i="38"/>
  <c r="Q11941" i="38"/>
  <c r="R11941" i="38"/>
  <c r="M11942" i="38"/>
  <c r="O11941" i="38"/>
  <c r="P11941" i="38"/>
  <c r="N11941" i="38"/>
  <c r="N11942" i="38"/>
  <c r="T11942" i="38"/>
  <c r="S11942" i="38"/>
  <c r="Q11942" i="38"/>
  <c r="M11943" i="38"/>
  <c r="R11942" i="38"/>
  <c r="O11942" i="38"/>
  <c r="P11942" i="38"/>
  <c r="Q11943" i="38"/>
  <c r="R11943" i="38"/>
  <c r="T11943" i="38"/>
  <c r="S11943" i="38"/>
  <c r="M11944" i="38"/>
  <c r="O11943" i="38"/>
  <c r="P11943" i="38"/>
  <c r="N11943" i="38"/>
  <c r="N11944" i="38"/>
  <c r="Q11944" i="38"/>
  <c r="S11944" i="38"/>
  <c r="T11944" i="38"/>
  <c r="M11945" i="38"/>
  <c r="R11944" i="38"/>
  <c r="O11944" i="38"/>
  <c r="P11944" i="38"/>
  <c r="Q11945" i="38"/>
  <c r="R11945" i="38"/>
  <c r="T11945" i="38"/>
  <c r="M11946" i="38"/>
  <c r="S11945" i="38"/>
  <c r="O11945" i="38"/>
  <c r="P11945" i="38"/>
  <c r="N11945" i="38"/>
  <c r="S11946" i="38"/>
  <c r="R11946" i="38"/>
  <c r="M11947" i="38"/>
  <c r="Q11946" i="38"/>
  <c r="T11946" i="38"/>
  <c r="O11946" i="38"/>
  <c r="P11946" i="38"/>
  <c r="N11946" i="38"/>
  <c r="Q11947" i="38"/>
  <c r="S11947" i="38"/>
  <c r="M11948" i="38"/>
  <c r="R11947" i="38"/>
  <c r="T11947" i="38"/>
  <c r="O11947" i="38"/>
  <c r="P11947" i="38"/>
  <c r="N11947" i="38"/>
  <c r="R11948" i="38"/>
  <c r="S11948" i="38"/>
  <c r="T11948" i="38"/>
  <c r="Q11948" i="38"/>
  <c r="M11949" i="38"/>
  <c r="O11948" i="38"/>
  <c r="P11948" i="38"/>
  <c r="N11948" i="38"/>
  <c r="Q11949" i="38"/>
  <c r="S11949" i="38"/>
  <c r="R11949" i="38"/>
  <c r="T11949" i="38"/>
  <c r="M11950" i="38"/>
  <c r="O11949" i="38"/>
  <c r="P11949" i="38"/>
  <c r="N11949" i="38"/>
  <c r="Q11950" i="38"/>
  <c r="R11950" i="38"/>
  <c r="S11950" i="38"/>
  <c r="T11950" i="38"/>
  <c r="M11951" i="38"/>
  <c r="O11950" i="38"/>
  <c r="P11950" i="38"/>
  <c r="N11950" i="38"/>
  <c r="S11951" i="38"/>
  <c r="T11951" i="38"/>
  <c r="Q11951" i="38"/>
  <c r="R11951" i="38"/>
  <c r="M11952" i="38"/>
  <c r="O11951" i="38"/>
  <c r="P11951" i="38"/>
  <c r="N11951" i="38"/>
  <c r="R11952" i="38"/>
  <c r="S11952" i="38"/>
  <c r="Q11952" i="38"/>
  <c r="T11952" i="38"/>
  <c r="M11953" i="38"/>
  <c r="O11952" i="38"/>
  <c r="P11952" i="38"/>
  <c r="N11952" i="38"/>
  <c r="Q11953" i="38"/>
  <c r="T11953" i="38"/>
  <c r="S11953" i="38"/>
  <c r="R11953" i="38"/>
  <c r="M11954" i="38"/>
  <c r="O11953" i="38"/>
  <c r="P11953" i="38"/>
  <c r="N11953" i="38"/>
  <c r="T11954" i="38"/>
  <c r="S11954" i="38"/>
  <c r="Q11954" i="38"/>
  <c r="R11954" i="38"/>
  <c r="M11955" i="38"/>
  <c r="O11954" i="38"/>
  <c r="P11954" i="38"/>
  <c r="N11954" i="38"/>
  <c r="S11955" i="38"/>
  <c r="T11955" i="38"/>
  <c r="M11956" i="38"/>
  <c r="R11955" i="38"/>
  <c r="Q11955" i="38"/>
  <c r="O11955" i="38"/>
  <c r="P11955" i="38"/>
  <c r="N11955" i="38"/>
  <c r="Q11956" i="38"/>
  <c r="S11956" i="38"/>
  <c r="R11956" i="38"/>
  <c r="M11957" i="38"/>
  <c r="T11956" i="38"/>
  <c r="O11956" i="38"/>
  <c r="P11956" i="38"/>
  <c r="N11956" i="38"/>
  <c r="T11957" i="38"/>
  <c r="Q11957" i="38"/>
  <c r="M11958" i="38"/>
  <c r="S11957" i="38"/>
  <c r="R11957" i="38"/>
  <c r="O11957" i="38"/>
  <c r="P11957" i="38"/>
  <c r="N11957" i="38"/>
  <c r="T11958" i="38"/>
  <c r="S11958" i="38"/>
  <c r="M11959" i="38"/>
  <c r="Q11958" i="38"/>
  <c r="R11958" i="38"/>
  <c r="O11958" i="38"/>
  <c r="P11958" i="38"/>
  <c r="N11958" i="38"/>
  <c r="N11959" i="38"/>
  <c r="T11959" i="38"/>
  <c r="R11959" i="38"/>
  <c r="S11959" i="38"/>
  <c r="M11960" i="38"/>
  <c r="Q11959" i="38"/>
  <c r="O11959" i="38"/>
  <c r="P11959" i="38"/>
  <c r="T11960" i="38"/>
  <c r="M11961" i="38"/>
  <c r="R11960" i="38"/>
  <c r="S11960" i="38"/>
  <c r="Q11960" i="38"/>
  <c r="O11960" i="38"/>
  <c r="P11960" i="38"/>
  <c r="N11960" i="38"/>
  <c r="N11961" i="38"/>
  <c r="R11961" i="38"/>
  <c r="S11961" i="38"/>
  <c r="M11962" i="38"/>
  <c r="Q11961" i="38"/>
  <c r="T11961" i="38"/>
  <c r="O11961" i="38"/>
  <c r="P11961" i="38"/>
  <c r="Q11962" i="38"/>
  <c r="M11963" i="38"/>
  <c r="R11962" i="38"/>
  <c r="T11962" i="38"/>
  <c r="S11962" i="38"/>
  <c r="O11962" i="38"/>
  <c r="P11962" i="38"/>
  <c r="N11962" i="38"/>
  <c r="N11963" i="38"/>
  <c r="R11963" i="38"/>
  <c r="M11964" i="38"/>
  <c r="T11963" i="38"/>
  <c r="Q11963" i="38"/>
  <c r="S11963" i="38"/>
  <c r="O11963" i="38"/>
  <c r="P11963" i="38"/>
  <c r="M11965" i="38"/>
  <c r="T11964" i="38"/>
  <c r="S11964" i="38"/>
  <c r="Q11964" i="38"/>
  <c r="R11964" i="38"/>
  <c r="O11964" i="38"/>
  <c r="P11964" i="38"/>
  <c r="N11964" i="38"/>
  <c r="T11965" i="38"/>
  <c r="R11965" i="38"/>
  <c r="S11965" i="38"/>
  <c r="M11966" i="38"/>
  <c r="Q11965" i="38"/>
  <c r="O11965" i="38"/>
  <c r="P11965" i="38"/>
  <c r="N11965" i="38"/>
  <c r="M11967" i="38"/>
  <c r="T11966" i="38"/>
  <c r="Q11966" i="38"/>
  <c r="R11966" i="38"/>
  <c r="S11966" i="38"/>
  <c r="O11966" i="38"/>
  <c r="P11966" i="38"/>
  <c r="N11966" i="38"/>
  <c r="Q11967" i="38"/>
  <c r="M11968" i="38"/>
  <c r="T11967" i="38"/>
  <c r="S11967" i="38"/>
  <c r="R11967" i="38"/>
  <c r="O11967" i="38"/>
  <c r="P11967" i="38"/>
  <c r="N11967" i="38"/>
  <c r="N11968" i="38"/>
  <c r="T11968" i="38"/>
  <c r="S11968" i="38"/>
  <c r="Q11968" i="38"/>
  <c r="M11969" i="38"/>
  <c r="R11968" i="38"/>
  <c r="O11968" i="38"/>
  <c r="P11968" i="38"/>
  <c r="Q11969" i="38"/>
  <c r="R11969" i="38"/>
  <c r="M11970" i="38"/>
  <c r="T11969" i="38"/>
  <c r="S11969" i="38"/>
  <c r="O11969" i="38"/>
  <c r="P11969" i="38"/>
  <c r="N11969" i="38"/>
  <c r="S11970" i="38"/>
  <c r="M11971" i="38"/>
  <c r="T11970" i="38"/>
  <c r="Q11970" i="38"/>
  <c r="R11970" i="38"/>
  <c r="O11970" i="38"/>
  <c r="P11970" i="38"/>
  <c r="N11970" i="38"/>
  <c r="M11972" i="38"/>
  <c r="Q11971" i="38"/>
  <c r="S11971" i="38"/>
  <c r="T11971" i="38"/>
  <c r="R11971" i="38"/>
  <c r="O11971" i="38"/>
  <c r="P11971" i="38"/>
  <c r="N11971" i="38"/>
  <c r="M11973" i="38"/>
  <c r="Q11972" i="38"/>
  <c r="R11972" i="38"/>
  <c r="S11972" i="38"/>
  <c r="T11972" i="38"/>
  <c r="O11972" i="38"/>
  <c r="P11972" i="38"/>
  <c r="N11972" i="38"/>
  <c r="T11973" i="38"/>
  <c r="S11973" i="38"/>
  <c r="M11974" i="38"/>
  <c r="Q11973" i="38"/>
  <c r="R11973" i="38"/>
  <c r="O11973" i="38"/>
  <c r="N11973" i="38"/>
  <c r="P11973" i="38"/>
  <c r="Q11974" i="38"/>
  <c r="R11974" i="38"/>
  <c r="T11974" i="38"/>
  <c r="M11975" i="38"/>
  <c r="S11974" i="38"/>
  <c r="O11974" i="38"/>
  <c r="N11974" i="38"/>
  <c r="P11974" i="38"/>
  <c r="Q11975" i="38"/>
  <c r="M11976" i="38"/>
  <c r="R11975" i="38"/>
  <c r="T11975" i="38"/>
  <c r="S11975" i="38"/>
  <c r="O11975" i="38"/>
  <c r="N11975" i="38"/>
  <c r="P11975" i="38"/>
  <c r="S11976" i="38"/>
  <c r="M11977" i="38"/>
  <c r="Q11976" i="38"/>
  <c r="R11976" i="38"/>
  <c r="T11976" i="38"/>
  <c r="O11976" i="38"/>
  <c r="N11976" i="38"/>
  <c r="P11976" i="38"/>
  <c r="T11977" i="38"/>
  <c r="Q11977" i="38"/>
  <c r="S11977" i="38"/>
  <c r="R11977" i="38"/>
  <c r="M11978" i="38"/>
  <c r="O11977" i="38"/>
  <c r="N11977" i="38"/>
  <c r="P11977" i="38"/>
  <c r="Q11978" i="38"/>
  <c r="S11978" i="38"/>
  <c r="R11978" i="38"/>
  <c r="T11978" i="38"/>
  <c r="M11979" i="38"/>
  <c r="O11978" i="38"/>
  <c r="N11978" i="38"/>
  <c r="R11979" i="38"/>
  <c r="T11979" i="38"/>
  <c r="M11980" i="38"/>
  <c r="S11979" i="38"/>
  <c r="Q11979" i="38"/>
  <c r="O11979" i="38"/>
  <c r="N11979" i="38"/>
  <c r="P11979" i="38"/>
  <c r="P11978" i="38"/>
  <c r="Q11980" i="38"/>
  <c r="R11980" i="38"/>
  <c r="S11980" i="38"/>
  <c r="M11981" i="38"/>
  <c r="T11980" i="38"/>
  <c r="O11980" i="38"/>
  <c r="N11980" i="38"/>
  <c r="P11980" i="38"/>
  <c r="T11981" i="38"/>
  <c r="S11981" i="38"/>
  <c r="R11981" i="38"/>
  <c r="M11982" i="38"/>
  <c r="Q11981" i="38"/>
  <c r="O11981" i="38"/>
  <c r="N11981" i="38"/>
  <c r="P11981" i="38"/>
  <c r="Q11982" i="38"/>
  <c r="M11983" i="38"/>
  <c r="R11982" i="38"/>
  <c r="T11982" i="38"/>
  <c r="S11982" i="38"/>
  <c r="O11982" i="38"/>
  <c r="N11982" i="38"/>
  <c r="P11982" i="38"/>
  <c r="S11983" i="38"/>
  <c r="T11983" i="38"/>
  <c r="M11984" i="38"/>
  <c r="R11983" i="38"/>
  <c r="Q11983" i="38"/>
  <c r="O11983" i="38"/>
  <c r="N11983" i="38"/>
  <c r="P11983" i="38"/>
  <c r="R11984" i="38"/>
  <c r="T11984" i="38"/>
  <c r="S11984" i="38"/>
  <c r="M11985" i="38"/>
  <c r="Q11984" i="38"/>
  <c r="O11984" i="38"/>
  <c r="N11984" i="38"/>
  <c r="P11984" i="38"/>
  <c r="Q11985" i="38"/>
  <c r="R11985" i="38"/>
  <c r="T11985" i="38"/>
  <c r="S11985" i="38"/>
  <c r="M11986" i="38"/>
  <c r="O11985" i="38"/>
  <c r="N11985" i="38"/>
  <c r="P11985" i="38"/>
  <c r="T11986" i="38"/>
  <c r="S11986" i="38"/>
  <c r="R11986" i="38"/>
  <c r="Q11986" i="38"/>
  <c r="M11987" i="38"/>
  <c r="O11986" i="38"/>
  <c r="N11986" i="38"/>
  <c r="M11988" i="38"/>
  <c r="T11987" i="38"/>
  <c r="S11987" i="38"/>
  <c r="Q11987" i="38"/>
  <c r="R11987" i="38"/>
  <c r="O11987" i="38"/>
  <c r="P11987" i="38"/>
  <c r="N11987" i="38"/>
  <c r="P11986" i="38"/>
  <c r="Q11988" i="38"/>
  <c r="R11988" i="38"/>
  <c r="T11988" i="38"/>
  <c r="S11988" i="38"/>
  <c r="M11989" i="38"/>
  <c r="O11988" i="38"/>
  <c r="N11988" i="38"/>
  <c r="P11988" i="38"/>
  <c r="Q11989" i="38"/>
  <c r="R11989" i="38"/>
  <c r="M11990" i="38"/>
  <c r="T11989" i="38"/>
  <c r="S11989" i="38"/>
  <c r="O11989" i="38"/>
  <c r="N11989" i="38"/>
  <c r="Q11990" i="38"/>
  <c r="R11990" i="38"/>
  <c r="M11991" i="38"/>
  <c r="S11990" i="38"/>
  <c r="T11990" i="38"/>
  <c r="O11990" i="38"/>
  <c r="N11990" i="38"/>
  <c r="P11989" i="38"/>
  <c r="T11991" i="38"/>
  <c r="S11991" i="38"/>
  <c r="Q11991" i="38"/>
  <c r="R11991" i="38"/>
  <c r="M11992" i="38"/>
  <c r="O11991" i="38"/>
  <c r="N11991" i="38"/>
  <c r="P11990" i="38"/>
  <c r="P11991" i="38"/>
  <c r="T11992" i="38"/>
  <c r="S11992" i="38"/>
  <c r="R11992" i="38"/>
  <c r="Q11992" i="38"/>
  <c r="M11993" i="38"/>
  <c r="O11992" i="38"/>
  <c r="N11992" i="38"/>
  <c r="M11994" i="38"/>
  <c r="R11993" i="38"/>
  <c r="T11993" i="38"/>
  <c r="S11993" i="38"/>
  <c r="Q11993" i="38"/>
  <c r="O11993" i="38"/>
  <c r="N11993" i="38"/>
  <c r="P11992" i="38"/>
  <c r="P11993" i="38"/>
  <c r="S11994" i="38"/>
  <c r="Q11994" i="38"/>
  <c r="M11995" i="38"/>
  <c r="R11994" i="38"/>
  <c r="T11994" i="38"/>
  <c r="O11994" i="38"/>
  <c r="N11994" i="38"/>
  <c r="Q11995" i="38"/>
  <c r="S11995" i="38"/>
  <c r="R11995" i="38"/>
  <c r="T11995" i="38"/>
  <c r="M11996" i="38"/>
  <c r="O11995" i="38"/>
  <c r="P11995" i="38"/>
  <c r="N11995" i="38"/>
  <c r="P11994" i="38"/>
  <c r="Q11996" i="38"/>
  <c r="M11997" i="38"/>
  <c r="R11996" i="38"/>
  <c r="S11996" i="38"/>
  <c r="T11996" i="38"/>
  <c r="O11996" i="38"/>
  <c r="P11996" i="38"/>
  <c r="N11996" i="38"/>
  <c r="M11998" i="38"/>
  <c r="T11997" i="38"/>
  <c r="R11997" i="38"/>
  <c r="S11997" i="38"/>
  <c r="Q11997" i="38"/>
  <c r="O11997" i="38"/>
  <c r="P11997" i="38"/>
  <c r="N11997" i="38"/>
  <c r="R11998" i="38"/>
  <c r="T11998" i="38"/>
  <c r="Q11998" i="38"/>
  <c r="M11999" i="38"/>
  <c r="S11998" i="38"/>
  <c r="O11998" i="38"/>
  <c r="P11998" i="38"/>
  <c r="N11998" i="38"/>
  <c r="Q11999" i="38"/>
  <c r="M12000" i="38"/>
  <c r="T11999" i="38"/>
  <c r="S11999" i="38"/>
  <c r="R11999" i="38"/>
  <c r="O11999" i="38"/>
  <c r="P11999" i="38"/>
  <c r="N11999" i="38"/>
  <c r="Q12000" i="38"/>
  <c r="T12000" i="38"/>
  <c r="R12000" i="38"/>
  <c r="S12000" i="38"/>
  <c r="M12001" i="38"/>
  <c r="O12000" i="38"/>
  <c r="P12000" i="38"/>
  <c r="N12000" i="38"/>
  <c r="T12001" i="38"/>
  <c r="M12002" i="38"/>
  <c r="R12001" i="38"/>
  <c r="Q12001" i="38"/>
  <c r="S12001" i="38"/>
  <c r="O12001" i="38"/>
  <c r="P12001" i="38"/>
  <c r="N12001" i="38"/>
  <c r="M12003" i="38"/>
  <c r="R12002" i="38"/>
  <c r="S12002" i="38"/>
  <c r="Q12002" i="38"/>
  <c r="T12002" i="38"/>
  <c r="O12002" i="38"/>
  <c r="P12002" i="38"/>
  <c r="N12002" i="38"/>
  <c r="N12003" i="38"/>
  <c r="R12003" i="38"/>
  <c r="M12004" i="38"/>
  <c r="S12003" i="38"/>
  <c r="T12003" i="38"/>
  <c r="Q12003" i="38"/>
  <c r="O12003" i="38"/>
  <c r="P12003" i="38"/>
  <c r="R12004" i="38"/>
  <c r="M12005" i="38"/>
  <c r="T12004" i="38"/>
  <c r="Q12004" i="38"/>
  <c r="S12004" i="38"/>
  <c r="O12004" i="38"/>
  <c r="P12004" i="38"/>
  <c r="N12004" i="38"/>
  <c r="N12005" i="38"/>
  <c r="S12005" i="38"/>
  <c r="M12006" i="38"/>
  <c r="R12005" i="38"/>
  <c r="Q12005" i="38"/>
  <c r="T12005" i="38"/>
  <c r="O12005" i="38"/>
  <c r="P12005" i="38"/>
  <c r="Q12006" i="38"/>
  <c r="R12006" i="38"/>
  <c r="M12007" i="38"/>
  <c r="T12006" i="38"/>
  <c r="S12006" i="38"/>
  <c r="O12006" i="38"/>
  <c r="P12006" i="38"/>
  <c r="N12006" i="38"/>
  <c r="T12007" i="38"/>
  <c r="M12008" i="38"/>
  <c r="R12007" i="38"/>
  <c r="S12007" i="38"/>
  <c r="Q12007" i="38"/>
  <c r="O12007" i="38"/>
  <c r="P12007" i="38"/>
  <c r="N12007" i="38"/>
  <c r="N12008" i="38"/>
  <c r="M12009" i="38"/>
  <c r="R12008" i="38"/>
  <c r="S12008" i="38"/>
  <c r="Q12008" i="38"/>
  <c r="T12008" i="38"/>
  <c r="O12008" i="38"/>
  <c r="P12008" i="38"/>
  <c r="T12009" i="38"/>
  <c r="S12009" i="38"/>
  <c r="R12009" i="38"/>
  <c r="M12010" i="38"/>
  <c r="Q12009" i="38"/>
  <c r="O12009" i="38"/>
  <c r="P12009" i="38"/>
  <c r="N12009" i="38"/>
  <c r="R12010" i="38"/>
  <c r="M12011" i="38"/>
  <c r="T12010" i="38"/>
  <c r="S12010" i="38"/>
  <c r="Q12010" i="38"/>
  <c r="O12010" i="38"/>
  <c r="P12010" i="38"/>
  <c r="N12010" i="38"/>
  <c r="Q12011" i="38"/>
  <c r="M12012" i="38"/>
  <c r="R12011" i="38"/>
  <c r="T12011" i="38"/>
  <c r="S12011" i="38"/>
  <c r="O12011" i="38"/>
  <c r="P12011" i="38"/>
  <c r="N12011" i="38"/>
  <c r="N12012" i="38"/>
  <c r="R12012" i="38"/>
  <c r="M12013" i="38"/>
  <c r="Q12012" i="38"/>
  <c r="T12012" i="38"/>
  <c r="S12012" i="38"/>
  <c r="O12012" i="38"/>
  <c r="P12012" i="38"/>
  <c r="M12014" i="38"/>
  <c r="R12013" i="38"/>
  <c r="S12013" i="38"/>
  <c r="Q12013" i="38"/>
  <c r="T12013" i="38"/>
  <c r="O12013" i="38"/>
  <c r="P12013" i="38"/>
  <c r="N12013" i="38"/>
  <c r="N12014" i="38"/>
  <c r="Q12014" i="38"/>
  <c r="M12015" i="38"/>
  <c r="T12014" i="38"/>
  <c r="R12014" i="38"/>
  <c r="S12014" i="38"/>
  <c r="O12014" i="38"/>
  <c r="P12014" i="38"/>
  <c r="Q12015" i="38"/>
  <c r="M12016" i="38"/>
  <c r="R12015" i="38"/>
  <c r="S12015" i="38"/>
  <c r="T12015" i="38"/>
  <c r="O12015" i="38"/>
  <c r="P12015" i="38"/>
  <c r="N12015" i="38"/>
  <c r="Q12016" i="38"/>
  <c r="T12016" i="38"/>
  <c r="S12016" i="38"/>
  <c r="M12017" i="38"/>
  <c r="R12016" i="38"/>
  <c r="O12016" i="38"/>
  <c r="P12016" i="38"/>
  <c r="N12016" i="38"/>
  <c r="Q12017" i="38"/>
  <c r="T12017" i="38"/>
  <c r="R12017" i="38"/>
  <c r="S12017" i="38"/>
  <c r="M12018" i="38"/>
  <c r="O12017" i="38"/>
  <c r="P12017" i="38"/>
  <c r="N12017" i="38"/>
  <c r="Q12018" i="38"/>
  <c r="S12018" i="38"/>
  <c r="T12018" i="38"/>
  <c r="R12018" i="38"/>
  <c r="M12019" i="38"/>
  <c r="O12018" i="38"/>
  <c r="P12018" i="38"/>
  <c r="N12018" i="38"/>
  <c r="Q12019" i="38"/>
  <c r="T12019" i="38"/>
  <c r="M12020" i="38"/>
  <c r="S12019" i="38"/>
  <c r="R12019" i="38"/>
  <c r="O12019" i="38"/>
  <c r="P12019" i="38"/>
  <c r="N12019" i="38"/>
  <c r="Q12020" i="38"/>
  <c r="M12021" i="38"/>
  <c r="T12020" i="38"/>
  <c r="S12020" i="38"/>
  <c r="R12020" i="38"/>
  <c r="O12020" i="38"/>
  <c r="P12020" i="38"/>
  <c r="N12020" i="38"/>
  <c r="N12021" i="38"/>
  <c r="T12021" i="38"/>
  <c r="M12022" i="38"/>
  <c r="S12021" i="38"/>
  <c r="R12021" i="38"/>
  <c r="Q12021" i="38"/>
  <c r="O12021" i="38"/>
  <c r="P12021" i="38"/>
  <c r="S12022" i="38"/>
  <c r="M12023" i="38"/>
  <c r="R12022" i="38"/>
  <c r="Q12022" i="38"/>
  <c r="T12022" i="38"/>
  <c r="O12022" i="38"/>
  <c r="P12022" i="38"/>
  <c r="N12022" i="38"/>
  <c r="N12023" i="38"/>
  <c r="S12023" i="38"/>
  <c r="R12023" i="38"/>
  <c r="Q12023" i="38"/>
  <c r="M12024" i="38"/>
  <c r="T12023" i="38"/>
  <c r="O12023" i="38"/>
  <c r="P12023" i="38"/>
  <c r="T12024" i="38"/>
  <c r="S12024" i="38"/>
  <c r="R12024" i="38"/>
  <c r="Q12024" i="38"/>
  <c r="M12025" i="38"/>
  <c r="O12024" i="38"/>
  <c r="P12024" i="38"/>
  <c r="N12024" i="38"/>
  <c r="S12025" i="38"/>
  <c r="M12026" i="38"/>
  <c r="R12025" i="38"/>
  <c r="Q12025" i="38"/>
  <c r="T12025" i="38"/>
  <c r="O12025" i="38"/>
  <c r="P12025" i="38"/>
  <c r="N12025" i="38"/>
  <c r="N12026" i="38"/>
  <c r="Q12026" i="38"/>
  <c r="T12026" i="38"/>
  <c r="S12026" i="38"/>
  <c r="R12026" i="38"/>
  <c r="M12027" i="38"/>
  <c r="O12026" i="38"/>
  <c r="P12026" i="38"/>
  <c r="M12028" i="38"/>
  <c r="T12027" i="38"/>
  <c r="Q12027" i="38"/>
  <c r="S12027" i="38"/>
  <c r="R12027" i="38"/>
  <c r="O12027" i="38"/>
  <c r="P12027" i="38"/>
  <c r="N12027" i="38"/>
  <c r="N12028" i="38"/>
  <c r="S12028" i="38"/>
  <c r="Q12028" i="38"/>
  <c r="R12028" i="38"/>
  <c r="T12028" i="38"/>
  <c r="M12029" i="38"/>
  <c r="O12028" i="38"/>
  <c r="P12028" i="38"/>
  <c r="M12030" i="38"/>
  <c r="Q12029" i="38"/>
  <c r="S12029" i="38"/>
  <c r="R12029" i="38"/>
  <c r="T12029" i="38"/>
  <c r="O12029" i="38"/>
  <c r="N12029" i="38"/>
  <c r="P12029" i="38"/>
  <c r="N12030" i="38"/>
  <c r="R12030" i="38"/>
  <c r="Q12030" i="38"/>
  <c r="M12031" i="38"/>
  <c r="T12030" i="38"/>
  <c r="S12030" i="38"/>
  <c r="O12030" i="38"/>
  <c r="P12030" i="38"/>
  <c r="S12031" i="38"/>
  <c r="T12031" i="38"/>
  <c r="M12032" i="38"/>
  <c r="R12031" i="38"/>
  <c r="Q12031" i="38"/>
  <c r="O12031" i="38"/>
  <c r="P12031" i="38"/>
  <c r="N12031" i="38"/>
  <c r="N12032" i="38"/>
  <c r="S12032" i="38"/>
  <c r="M12033" i="38"/>
  <c r="T12032" i="38"/>
  <c r="R12032" i="38"/>
  <c r="Q12032" i="38"/>
  <c r="O12032" i="38"/>
  <c r="P12032" i="38"/>
  <c r="Q12033" i="38"/>
  <c r="R12033" i="38"/>
  <c r="S12033" i="38"/>
  <c r="M12034" i="38"/>
  <c r="T12033" i="38"/>
  <c r="O12033" i="38"/>
  <c r="N12033" i="38"/>
  <c r="P12033" i="38"/>
  <c r="N12034" i="38"/>
  <c r="T12034" i="38"/>
  <c r="Q12034" i="38"/>
  <c r="R12034" i="38"/>
  <c r="S12034" i="38"/>
  <c r="M12035" i="38"/>
  <c r="O12034" i="38"/>
  <c r="P12034" i="38"/>
  <c r="R12035" i="38"/>
  <c r="S12035" i="38"/>
  <c r="Q12035" i="38"/>
  <c r="T12035" i="38"/>
  <c r="M12036" i="38"/>
  <c r="O12035" i="38"/>
  <c r="P12035" i="38"/>
  <c r="N12035" i="38"/>
  <c r="R12036" i="38"/>
  <c r="M12037" i="38"/>
  <c r="T12036" i="38"/>
  <c r="Q12036" i="38"/>
  <c r="S12036" i="38"/>
  <c r="O12036" i="38"/>
  <c r="P12036" i="38"/>
  <c r="N12036" i="38"/>
  <c r="N12037" i="38"/>
  <c r="Q12037" i="38"/>
  <c r="R12037" i="38"/>
  <c r="S12037" i="38"/>
  <c r="M12038" i="38"/>
  <c r="T12037" i="38"/>
  <c r="O12037" i="38"/>
  <c r="P12037" i="38"/>
  <c r="Q12038" i="38"/>
  <c r="T12038" i="38"/>
  <c r="R12038" i="38"/>
  <c r="S12038" i="38"/>
  <c r="M12039" i="38"/>
  <c r="O12038" i="38"/>
  <c r="P12038" i="38"/>
  <c r="N12038" i="38"/>
  <c r="N12039" i="38"/>
  <c r="T12039" i="38"/>
  <c r="S12039" i="38"/>
  <c r="Q12039" i="38"/>
  <c r="M12040" i="38"/>
  <c r="R12039" i="38"/>
  <c r="O12039" i="38"/>
  <c r="P12039" i="38"/>
  <c r="R12040" i="38"/>
  <c r="Q12040" i="38"/>
  <c r="T12040" i="38"/>
  <c r="M12041" i="38"/>
  <c r="S12040" i="38"/>
  <c r="O12040" i="38"/>
  <c r="P12040" i="38"/>
  <c r="N12040" i="38"/>
  <c r="N12041" i="38"/>
  <c r="M12042" i="38"/>
  <c r="Q12041" i="38"/>
  <c r="R12041" i="38"/>
  <c r="T12041" i="38"/>
  <c r="S12041" i="38"/>
  <c r="O12041" i="38"/>
  <c r="P12041" i="38"/>
  <c r="M12043" i="38"/>
  <c r="R12042" i="38"/>
  <c r="S12042" i="38"/>
  <c r="T12042" i="38"/>
  <c r="Q12042" i="38"/>
  <c r="O12042" i="38"/>
  <c r="P12042" i="38"/>
  <c r="N12042" i="38"/>
  <c r="N12043" i="38"/>
  <c r="M12044" i="38"/>
  <c r="S12043" i="38"/>
  <c r="T12043" i="38"/>
  <c r="Q12043" i="38"/>
  <c r="R12043" i="38"/>
  <c r="O12043" i="38"/>
  <c r="P12043" i="38"/>
  <c r="S12044" i="38"/>
  <c r="M12045" i="38"/>
  <c r="Q12044" i="38"/>
  <c r="R12044" i="38"/>
  <c r="T12044" i="38"/>
  <c r="O12044" i="38"/>
  <c r="P12044" i="38"/>
  <c r="N12044" i="38"/>
  <c r="N12045" i="38"/>
  <c r="T12045" i="38"/>
  <c r="M12046" i="38"/>
  <c r="R12045" i="38"/>
  <c r="S12045" i="38"/>
  <c r="Q12045" i="38"/>
  <c r="O12045" i="38"/>
  <c r="P12045" i="38"/>
  <c r="R12046" i="38"/>
  <c r="S12046" i="38"/>
  <c r="M12047" i="38"/>
  <c r="Q12046" i="38"/>
  <c r="T12046" i="38"/>
  <c r="O12046" i="38"/>
  <c r="P12046" i="38"/>
  <c r="N12046" i="38"/>
  <c r="N12047" i="38"/>
  <c r="S12047" i="38"/>
  <c r="R12047" i="38"/>
  <c r="M12048" i="38"/>
  <c r="T12047" i="38"/>
  <c r="Q12047" i="38"/>
  <c r="O12047" i="38"/>
  <c r="P12047" i="38"/>
  <c r="R12048" i="38"/>
  <c r="Q12048" i="38"/>
  <c r="S12048" i="38"/>
  <c r="M12049" i="38"/>
  <c r="T12048" i="38"/>
  <c r="O12048" i="38"/>
  <c r="P12048" i="38"/>
  <c r="N12048" i="38"/>
  <c r="N12049" i="38"/>
  <c r="T12049" i="38"/>
  <c r="Q12049" i="38"/>
  <c r="R12049" i="38"/>
  <c r="S12049" i="38"/>
  <c r="M12050" i="38"/>
  <c r="O12049" i="38"/>
  <c r="P12049" i="38"/>
  <c r="M12051" i="38"/>
  <c r="S12050" i="38"/>
  <c r="R12050" i="38"/>
  <c r="T12050" i="38"/>
  <c r="Q12050" i="38"/>
  <c r="O12050" i="38"/>
  <c r="P12050" i="38"/>
  <c r="N12050" i="38"/>
  <c r="N12051" i="38"/>
  <c r="R12051" i="38"/>
  <c r="M12052" i="38"/>
  <c r="T12051" i="38"/>
  <c r="Q12051" i="38"/>
  <c r="S12051" i="38"/>
  <c r="O12051" i="38"/>
  <c r="P12051" i="38"/>
  <c r="R12052" i="38"/>
  <c r="S12052" i="38"/>
  <c r="Q12052" i="38"/>
  <c r="T12052" i="38"/>
  <c r="M12053" i="38"/>
  <c r="O12052" i="38"/>
  <c r="P12052" i="38"/>
  <c r="N12052" i="38"/>
  <c r="N12053" i="38"/>
  <c r="S12053" i="38"/>
  <c r="Q12053" i="38"/>
  <c r="R12053" i="38"/>
  <c r="M12054" i="38"/>
  <c r="T12053" i="38"/>
  <c r="O12053" i="38"/>
  <c r="P12053" i="38"/>
  <c r="R12054" i="38"/>
  <c r="M12055" i="38"/>
  <c r="T12054" i="38"/>
  <c r="Q12054" i="38"/>
  <c r="S12054" i="38"/>
  <c r="O12054" i="38"/>
  <c r="N12054" i="38"/>
  <c r="N12055" i="38"/>
  <c r="P12054" i="38"/>
  <c r="M12056" i="38"/>
  <c r="R12055" i="38"/>
  <c r="Q12055" i="38"/>
  <c r="S12055" i="38"/>
  <c r="T12055" i="38"/>
  <c r="O12055" i="38"/>
  <c r="P12055" i="38"/>
  <c r="T12056" i="38"/>
  <c r="M12057" i="38"/>
  <c r="R12056" i="38"/>
  <c r="Q12056" i="38"/>
  <c r="S12056" i="38"/>
  <c r="O12056" i="38"/>
  <c r="P12056" i="38"/>
  <c r="N12056" i="38"/>
  <c r="M12058" i="38"/>
  <c r="R12057" i="38"/>
  <c r="Q12057" i="38"/>
  <c r="T12057" i="38"/>
  <c r="S12057" i="38"/>
  <c r="O12057" i="38"/>
  <c r="P12057" i="38"/>
  <c r="N12057" i="38"/>
  <c r="M12059" i="38"/>
  <c r="S12058" i="38"/>
  <c r="Q12058" i="38"/>
  <c r="R12058" i="38"/>
  <c r="T12058" i="38"/>
  <c r="O12058" i="38"/>
  <c r="P12058" i="38"/>
  <c r="N12058" i="38"/>
  <c r="S12059" i="38"/>
  <c r="M12060" i="38"/>
  <c r="T12059" i="38"/>
  <c r="R12059" i="38"/>
  <c r="Q12059" i="38"/>
  <c r="O12059" i="38"/>
  <c r="P12059" i="38"/>
  <c r="N12059" i="38"/>
  <c r="Q12060" i="38"/>
  <c r="M12061" i="38"/>
  <c r="T12060" i="38"/>
  <c r="R12060" i="38"/>
  <c r="S12060" i="38"/>
  <c r="O12060" i="38"/>
  <c r="P12060" i="38"/>
  <c r="N12060" i="38"/>
  <c r="T12061" i="38"/>
  <c r="S12061" i="38"/>
  <c r="M12062" i="38"/>
  <c r="R12061" i="38"/>
  <c r="Q12061" i="38"/>
  <c r="O12061" i="38"/>
  <c r="P12061" i="38"/>
  <c r="N12061" i="38"/>
  <c r="N12062" i="38"/>
  <c r="M12063" i="38"/>
  <c r="Q12062" i="38"/>
  <c r="R12062" i="38"/>
  <c r="T12062" i="38"/>
  <c r="S12062" i="38"/>
  <c r="O12062" i="38"/>
  <c r="P12062" i="38"/>
  <c r="T12063" i="38"/>
  <c r="S12063" i="38"/>
  <c r="M12064" i="38"/>
  <c r="Q12063" i="38"/>
  <c r="R12063" i="38"/>
  <c r="O12063" i="38"/>
  <c r="P12063" i="38"/>
  <c r="N12063" i="38"/>
  <c r="N12064" i="38"/>
  <c r="S12064" i="38"/>
  <c r="R12064" i="38"/>
  <c r="M12065" i="38"/>
  <c r="Q12064" i="38"/>
  <c r="T12064" i="38"/>
  <c r="O12064" i="38"/>
  <c r="P12064" i="38"/>
  <c r="T12065" i="38"/>
  <c r="M12066" i="38"/>
  <c r="Q12065" i="38"/>
  <c r="R12065" i="38"/>
  <c r="S12065" i="38"/>
  <c r="O12065" i="38"/>
  <c r="P12065" i="38"/>
  <c r="N12065" i="38"/>
  <c r="N12066" i="38"/>
  <c r="Q12066" i="38"/>
  <c r="S12066" i="38"/>
  <c r="R12066" i="38"/>
  <c r="T12066" i="38"/>
  <c r="M12067" i="38"/>
  <c r="O12066" i="38"/>
  <c r="P12066" i="38"/>
  <c r="T12067" i="38"/>
  <c r="R12067" i="38"/>
  <c r="Q12067" i="38"/>
  <c r="S12067" i="38"/>
  <c r="M12068" i="38"/>
  <c r="O12067" i="38"/>
  <c r="P12067" i="38"/>
  <c r="N12067" i="38"/>
  <c r="N12068" i="38"/>
  <c r="R12068" i="38"/>
  <c r="T12068" i="38"/>
  <c r="Q12068" i="38"/>
  <c r="S12068" i="38"/>
  <c r="M12069" i="38"/>
  <c r="O12068" i="38"/>
  <c r="P12068" i="38"/>
  <c r="T12069" i="38"/>
  <c r="S12069" i="38"/>
  <c r="M12070" i="38"/>
  <c r="Q12069" i="38"/>
  <c r="R12069" i="38"/>
  <c r="O12069" i="38"/>
  <c r="N12069" i="38"/>
  <c r="P12069" i="38"/>
  <c r="R12070" i="38"/>
  <c r="M12071" i="38"/>
  <c r="S12070" i="38"/>
  <c r="Q12070" i="38"/>
  <c r="T12070" i="38"/>
  <c r="O12070" i="38"/>
  <c r="P12070" i="38"/>
  <c r="N12070" i="38"/>
  <c r="T12071" i="38"/>
  <c r="M12072" i="38"/>
  <c r="S12071" i="38"/>
  <c r="R12071" i="38"/>
  <c r="Q12071" i="38"/>
  <c r="O12071" i="38"/>
  <c r="N12071" i="38"/>
  <c r="P12071" i="38"/>
  <c r="M12073" i="38"/>
  <c r="T12072" i="38"/>
  <c r="R12072" i="38"/>
  <c r="Q12072" i="38"/>
  <c r="S12072" i="38"/>
  <c r="O12072" i="38"/>
  <c r="P12072" i="38"/>
  <c r="N12072" i="38"/>
  <c r="T12073" i="38"/>
  <c r="S12073" i="38"/>
  <c r="M12074" i="38"/>
  <c r="R12073" i="38"/>
  <c r="Q12073" i="38"/>
  <c r="O12073" i="38"/>
  <c r="N12073" i="38"/>
  <c r="P12073" i="38"/>
  <c r="S12074" i="38"/>
  <c r="Q12074" i="38"/>
  <c r="M12075" i="38"/>
  <c r="R12074" i="38"/>
  <c r="T12074" i="38"/>
  <c r="O12074" i="38"/>
  <c r="P12074" i="38"/>
  <c r="N12074" i="38"/>
  <c r="R12075" i="38"/>
  <c r="M12076" i="38"/>
  <c r="Q12075" i="38"/>
  <c r="T12075" i="38"/>
  <c r="S12075" i="38"/>
  <c r="O12075" i="38"/>
  <c r="P12075" i="38"/>
  <c r="N12075" i="38"/>
  <c r="S12076" i="38"/>
  <c r="Q12076" i="38"/>
  <c r="M12077" i="38"/>
  <c r="R12076" i="38"/>
  <c r="T12076" i="38"/>
  <c r="O12076" i="38"/>
  <c r="P12076" i="38"/>
  <c r="N12076" i="38"/>
  <c r="M12078" i="38"/>
  <c r="T12077" i="38"/>
  <c r="Q12077" i="38"/>
  <c r="S12077" i="38"/>
  <c r="R12077" i="38"/>
  <c r="O12077" i="38"/>
  <c r="N12077" i="38"/>
  <c r="P12077" i="38"/>
  <c r="Q12078" i="38"/>
  <c r="T12078" i="38"/>
  <c r="R12078" i="38"/>
  <c r="S12078" i="38"/>
  <c r="M12079" i="38"/>
  <c r="O12078" i="38"/>
  <c r="N12078" i="38"/>
  <c r="S12079" i="38"/>
  <c r="Q12079" i="38"/>
  <c r="M12080" i="38"/>
  <c r="R12079" i="38"/>
  <c r="T12079" i="38"/>
  <c r="O12079" i="38"/>
  <c r="P12079" i="38"/>
  <c r="N12079" i="38"/>
  <c r="P12078" i="38"/>
  <c r="S12080" i="38"/>
  <c r="M12081" i="38"/>
  <c r="R12080" i="38"/>
  <c r="Q12080" i="38"/>
  <c r="T12080" i="38"/>
  <c r="O12080" i="38"/>
  <c r="P12080" i="38"/>
  <c r="N12080" i="38"/>
  <c r="M12082" i="38"/>
  <c r="Q12081" i="38"/>
  <c r="R12081" i="38"/>
  <c r="T12081" i="38"/>
  <c r="S12081" i="38"/>
  <c r="O12081" i="38"/>
  <c r="P12081" i="38"/>
  <c r="N12081" i="38"/>
  <c r="Q12082" i="38"/>
  <c r="R12082" i="38"/>
  <c r="T12082" i="38"/>
  <c r="S12082" i="38"/>
  <c r="M12083" i="38"/>
  <c r="O12082" i="38"/>
  <c r="P12082" i="38"/>
  <c r="N12082" i="38"/>
  <c r="M12084" i="38"/>
  <c r="Q12083" i="38"/>
  <c r="T12083" i="38"/>
  <c r="S12083" i="38"/>
  <c r="R12083" i="38"/>
  <c r="O12083" i="38"/>
  <c r="N12083" i="38"/>
  <c r="P12083" i="38"/>
  <c r="S12084" i="38"/>
  <c r="T12084" i="38"/>
  <c r="M12085" i="38"/>
  <c r="R12084" i="38"/>
  <c r="Q12084" i="38"/>
  <c r="O12084" i="38"/>
  <c r="N12084" i="38"/>
  <c r="Q12085" i="38"/>
  <c r="M12086" i="38"/>
  <c r="S12085" i="38"/>
  <c r="T12085" i="38"/>
  <c r="R12085" i="38"/>
  <c r="O12085" i="38"/>
  <c r="N12085" i="38"/>
  <c r="P12084" i="38"/>
  <c r="T12086" i="38"/>
  <c r="M12087" i="38"/>
  <c r="R12086" i="38"/>
  <c r="Q12086" i="38"/>
  <c r="S12086" i="38"/>
  <c r="O12086" i="38"/>
  <c r="P12086" i="38"/>
  <c r="N12086" i="38"/>
  <c r="P12085" i="38"/>
  <c r="M12088" i="38"/>
  <c r="Q12087" i="38"/>
  <c r="R12087" i="38"/>
  <c r="T12087" i="38"/>
  <c r="S12087" i="38"/>
  <c r="O12087" i="38"/>
  <c r="P12087" i="38"/>
  <c r="N12087" i="38"/>
  <c r="M12089" i="38"/>
  <c r="T12088" i="38"/>
  <c r="S12088" i="38"/>
  <c r="R12088" i="38"/>
  <c r="Q12088" i="38"/>
  <c r="O12088" i="38"/>
  <c r="P12088" i="38"/>
  <c r="N12088" i="38"/>
  <c r="M12090" i="38"/>
  <c r="Q12089" i="38"/>
  <c r="T12089" i="38"/>
  <c r="S12089" i="38"/>
  <c r="R12089" i="38"/>
  <c r="O12089" i="38"/>
  <c r="P12089" i="38"/>
  <c r="N12089" i="38"/>
  <c r="S12090" i="38"/>
  <c r="M12091" i="38"/>
  <c r="T12090" i="38"/>
  <c r="R12090" i="38"/>
  <c r="Q12090" i="38"/>
  <c r="O12090" i="38"/>
  <c r="P12090" i="38"/>
  <c r="N12090" i="38"/>
  <c r="R12091" i="38"/>
  <c r="T12091" i="38"/>
  <c r="M12092" i="38"/>
  <c r="Q12091" i="38"/>
  <c r="S12091" i="38"/>
  <c r="O12091" i="38"/>
  <c r="P12091" i="38"/>
  <c r="N12091" i="38"/>
  <c r="T12092" i="38"/>
  <c r="Q12092" i="38"/>
  <c r="M12093" i="38"/>
  <c r="S12092" i="38"/>
  <c r="R12092" i="38"/>
  <c r="O12092" i="38"/>
  <c r="N12092" i="38"/>
  <c r="P12092" i="38"/>
  <c r="T12093" i="38"/>
  <c r="Q12093" i="38"/>
  <c r="M12094" i="38"/>
  <c r="S12093" i="38"/>
  <c r="R12093" i="38"/>
  <c r="O12093" i="38"/>
  <c r="P12093" i="38"/>
  <c r="N12093" i="38"/>
  <c r="N12094" i="38"/>
  <c r="R12094" i="38"/>
  <c r="S12094" i="38"/>
  <c r="T12094" i="38"/>
  <c r="M12095" i="38"/>
  <c r="N12095" i="38"/>
  <c r="Q12094" i="38"/>
  <c r="O12094" i="38"/>
  <c r="P12094" i="38"/>
  <c r="M12096" i="38"/>
  <c r="R12095" i="38"/>
  <c r="T12095" i="38"/>
  <c r="S12095" i="38"/>
  <c r="Q12095" i="38"/>
  <c r="O12095" i="38"/>
  <c r="P12095" i="38"/>
  <c r="M12097" i="38"/>
  <c r="S12096" i="38"/>
  <c r="R12096" i="38"/>
  <c r="Q12096" i="38"/>
  <c r="T12096" i="38"/>
  <c r="O12096" i="38"/>
  <c r="P12096" i="38"/>
  <c r="N12096" i="38"/>
  <c r="N12097" i="38"/>
  <c r="Q12097" i="38"/>
  <c r="R12097" i="38"/>
  <c r="S12097" i="38"/>
  <c r="T12097" i="38"/>
  <c r="M12098" i="38"/>
  <c r="O12097" i="38"/>
  <c r="P12097" i="38"/>
  <c r="Q12098" i="38"/>
  <c r="R12098" i="38"/>
  <c r="T12098" i="38"/>
  <c r="S12098" i="38"/>
  <c r="M12099" i="38"/>
  <c r="O12098" i="38"/>
  <c r="P12098" i="38"/>
  <c r="N12098" i="38"/>
  <c r="N12099" i="38"/>
  <c r="S12099" i="38"/>
  <c r="M12100" i="38"/>
  <c r="T12099" i="38"/>
  <c r="R12099" i="38"/>
  <c r="Q12099" i="38"/>
  <c r="O12099" i="38"/>
  <c r="P12099" i="38"/>
  <c r="S12100" i="38"/>
  <c r="Q12100" i="38"/>
  <c r="R12100" i="38"/>
  <c r="M12101" i="38"/>
  <c r="T12100" i="38"/>
  <c r="O12100" i="38"/>
  <c r="N12100" i="38"/>
  <c r="P12100" i="38"/>
  <c r="Q12101" i="38"/>
  <c r="R12101" i="38"/>
  <c r="M12102" i="38"/>
  <c r="T12101" i="38"/>
  <c r="S12101" i="38"/>
  <c r="O12101" i="38"/>
  <c r="P12101" i="38"/>
  <c r="N12101" i="38"/>
  <c r="M12103" i="38"/>
  <c r="S12102" i="38"/>
  <c r="T12102" i="38"/>
  <c r="Q12102" i="38"/>
  <c r="R12102" i="38"/>
  <c r="O12102" i="38"/>
  <c r="P12102" i="38"/>
  <c r="N12102" i="38"/>
  <c r="S12103" i="38"/>
  <c r="Q12103" i="38"/>
  <c r="M12104" i="38"/>
  <c r="R12103" i="38"/>
  <c r="T12103" i="38"/>
  <c r="O12103" i="38"/>
  <c r="P12103" i="38"/>
  <c r="N12103" i="38"/>
  <c r="S12104" i="38"/>
  <c r="Q12104" i="38"/>
  <c r="T12104" i="38"/>
  <c r="M12105" i="38"/>
  <c r="R12104" i="38"/>
  <c r="O12104" i="38"/>
  <c r="P12104" i="38"/>
  <c r="N12104" i="38"/>
  <c r="R12105" i="38"/>
  <c r="S12105" i="38"/>
  <c r="T12105" i="38"/>
  <c r="M12106" i="38"/>
  <c r="Q12105" i="38"/>
  <c r="O12105" i="38"/>
  <c r="N12105" i="38"/>
  <c r="P12105" i="38"/>
  <c r="S12106" i="38"/>
  <c r="M12107" i="38"/>
  <c r="Q12106" i="38"/>
  <c r="T12106" i="38"/>
  <c r="R12106" i="38"/>
  <c r="O12106" i="38"/>
  <c r="N12106" i="38"/>
  <c r="P12106" i="38"/>
  <c r="Q12107" i="38"/>
  <c r="T12107" i="38"/>
  <c r="R12107" i="38"/>
  <c r="S12107" i="38"/>
  <c r="M12108" i="38"/>
  <c r="O12107" i="38"/>
  <c r="N12107" i="38"/>
  <c r="P12107" i="38"/>
  <c r="M12109" i="38"/>
  <c r="R12108" i="38"/>
  <c r="Q12108" i="38"/>
  <c r="T12108" i="38"/>
  <c r="S12108" i="38"/>
  <c r="O12108" i="38"/>
  <c r="P12108" i="38"/>
  <c r="N12108" i="38"/>
  <c r="R12109" i="38"/>
  <c r="S12109" i="38"/>
  <c r="M12110" i="38"/>
  <c r="T12109" i="38"/>
  <c r="Q12109" i="38"/>
  <c r="O12109" i="38"/>
  <c r="N12109" i="38"/>
  <c r="P12109" i="38"/>
  <c r="M12111" i="38"/>
  <c r="Q12110" i="38"/>
  <c r="R12110" i="38"/>
  <c r="S12110" i="38"/>
  <c r="T12110" i="38"/>
  <c r="O12110" i="38"/>
  <c r="P12110" i="38"/>
  <c r="N12110" i="38"/>
  <c r="S12111" i="38"/>
  <c r="M12112" i="38"/>
  <c r="Q12111" i="38"/>
  <c r="R12111" i="38"/>
  <c r="T12111" i="38"/>
  <c r="O12111" i="38"/>
  <c r="P12111" i="38"/>
  <c r="N12111" i="38"/>
  <c r="S12112" i="38"/>
  <c r="Q12112" i="38"/>
  <c r="R12112" i="38"/>
  <c r="M12113" i="38"/>
  <c r="T12112" i="38"/>
  <c r="O12112" i="38"/>
  <c r="P12112" i="38"/>
  <c r="N12112" i="38"/>
  <c r="T12113" i="38"/>
  <c r="R12113" i="38"/>
  <c r="M12114" i="38"/>
  <c r="Q12113" i="38"/>
  <c r="S12113" i="38"/>
  <c r="O12113" i="38"/>
  <c r="P12113" i="38"/>
  <c r="N12113" i="38"/>
  <c r="M12115" i="38"/>
  <c r="T12114" i="38"/>
  <c r="R12114" i="38"/>
  <c r="S12114" i="38"/>
  <c r="Q12114" i="38"/>
  <c r="O12114" i="38"/>
  <c r="N12114" i="38"/>
  <c r="P12114" i="38"/>
  <c r="N12115" i="38"/>
  <c r="T12115" i="38"/>
  <c r="Q12115" i="38"/>
  <c r="R12115" i="38"/>
  <c r="S12115" i="38"/>
  <c r="M12116" i="38"/>
  <c r="O12115" i="38"/>
  <c r="P12115" i="38"/>
  <c r="T12116" i="38"/>
  <c r="R12116" i="38"/>
  <c r="Q12116" i="38"/>
  <c r="S12116" i="38"/>
  <c r="M12117" i="38"/>
  <c r="O12116" i="38"/>
  <c r="P12116" i="38"/>
  <c r="N12116" i="38"/>
  <c r="N12117" i="38"/>
  <c r="M12118" i="38"/>
  <c r="S12117" i="38"/>
  <c r="Q12117" i="38"/>
  <c r="R12117" i="38"/>
  <c r="T12117" i="38"/>
  <c r="O12117" i="38"/>
  <c r="P12117" i="38"/>
  <c r="M12119" i="38"/>
  <c r="T12118" i="38"/>
  <c r="R12118" i="38"/>
  <c r="Q12118" i="38"/>
  <c r="S12118" i="38"/>
  <c r="O12118" i="38"/>
  <c r="P12118" i="38"/>
  <c r="N12118" i="38"/>
  <c r="M12120" i="38"/>
  <c r="Q12119" i="38"/>
  <c r="T12119" i="38"/>
  <c r="S12119" i="38"/>
  <c r="R12119" i="38"/>
  <c r="O12119" i="38"/>
  <c r="P12119" i="38"/>
  <c r="N12119" i="38"/>
  <c r="N12120" i="38"/>
  <c r="Q12120" i="38"/>
  <c r="R12120" i="38"/>
  <c r="M12121" i="38"/>
  <c r="S12120" i="38"/>
  <c r="T12120" i="38"/>
  <c r="O12120" i="38"/>
  <c r="P12120" i="38"/>
  <c r="M12122" i="38"/>
  <c r="T12121" i="38"/>
  <c r="Q12121" i="38"/>
  <c r="S12121" i="38"/>
  <c r="R12121" i="38"/>
  <c r="O12121" i="38"/>
  <c r="P12121" i="38"/>
  <c r="N12121" i="38"/>
  <c r="N12122" i="38"/>
  <c r="R12122" i="38"/>
  <c r="T12122" i="38"/>
  <c r="S12122" i="38"/>
  <c r="M12123" i="38"/>
  <c r="Q12122" i="38"/>
  <c r="O12122" i="38"/>
  <c r="P12122" i="38"/>
  <c r="Q12123" i="38"/>
  <c r="M12124" i="38"/>
  <c r="R12123" i="38"/>
  <c r="T12123" i="38"/>
  <c r="S12123" i="38"/>
  <c r="O12123" i="38"/>
  <c r="P12123" i="38"/>
  <c r="N12123" i="38"/>
  <c r="R12124" i="38"/>
  <c r="Q12124" i="38"/>
  <c r="T12124" i="38"/>
  <c r="S12124" i="38"/>
  <c r="M12125" i="38"/>
  <c r="O12124" i="38"/>
  <c r="P12124" i="38"/>
  <c r="N12124" i="38"/>
  <c r="S12125" i="38"/>
  <c r="R12125" i="38"/>
  <c r="Q12125" i="38"/>
  <c r="T12125" i="38"/>
  <c r="M12126" i="38"/>
  <c r="O12125" i="38"/>
  <c r="P12125" i="38"/>
  <c r="N12125" i="38"/>
  <c r="M12127" i="38"/>
  <c r="Q12126" i="38"/>
  <c r="S12126" i="38"/>
  <c r="R12126" i="38"/>
  <c r="T12126" i="38"/>
  <c r="O12126" i="38"/>
  <c r="P12126" i="38"/>
  <c r="N12126" i="38"/>
  <c r="T12127" i="38"/>
  <c r="Q12127" i="38"/>
  <c r="M12128" i="38"/>
  <c r="S12127" i="38"/>
  <c r="R12127" i="38"/>
  <c r="O12127" i="38"/>
  <c r="P12127" i="38"/>
  <c r="N12127" i="38"/>
  <c r="Q12128" i="38"/>
  <c r="S12128" i="38"/>
  <c r="M12129" i="38"/>
  <c r="T12128" i="38"/>
  <c r="R12128" i="38"/>
  <c r="O12128" i="38"/>
  <c r="P12128" i="38"/>
  <c r="N12128" i="38"/>
  <c r="R12129" i="38"/>
  <c r="Q12129" i="38"/>
  <c r="T12129" i="38"/>
  <c r="M12130" i="38"/>
  <c r="S12129" i="38"/>
  <c r="O12129" i="38"/>
  <c r="N12129" i="38"/>
  <c r="P12129" i="38"/>
  <c r="S12130" i="38"/>
  <c r="Q12130" i="38"/>
  <c r="R12130" i="38"/>
  <c r="T12130" i="38"/>
  <c r="M12131" i="38"/>
  <c r="O12130" i="38"/>
  <c r="P12130" i="38"/>
  <c r="N12130" i="38"/>
  <c r="S12131" i="38"/>
  <c r="Q12131" i="38"/>
  <c r="T12131" i="38"/>
  <c r="R12131" i="38"/>
  <c r="M12132" i="38"/>
  <c r="O12131" i="38"/>
  <c r="P12131" i="38"/>
  <c r="N12131" i="38"/>
  <c r="T12132" i="38"/>
  <c r="S12132" i="38"/>
  <c r="M12133" i="38"/>
  <c r="Q12132" i="38"/>
  <c r="R12132" i="38"/>
  <c r="O12132" i="38"/>
  <c r="P12132" i="38"/>
  <c r="N12132" i="38"/>
  <c r="M12134" i="38"/>
  <c r="Q12133" i="38"/>
  <c r="R12133" i="38"/>
  <c r="S12133" i="38"/>
  <c r="T12133" i="38"/>
  <c r="O12133" i="38"/>
  <c r="P12133" i="38"/>
  <c r="N12133" i="38"/>
  <c r="Q12134" i="38"/>
  <c r="M12135" i="38"/>
  <c r="R12134" i="38"/>
  <c r="T12134" i="38"/>
  <c r="S12134" i="38"/>
  <c r="O12134" i="38"/>
  <c r="P12134" i="38"/>
  <c r="N12134" i="38"/>
  <c r="T12135" i="38"/>
  <c r="S12135" i="38"/>
  <c r="R12135" i="38"/>
  <c r="Q12135" i="38"/>
  <c r="M12136" i="38"/>
  <c r="O12135" i="38"/>
  <c r="P12135" i="38"/>
  <c r="N12135" i="38"/>
  <c r="Q12136" i="38"/>
  <c r="T12136" i="38"/>
  <c r="S12136" i="38"/>
  <c r="M12137" i="38"/>
  <c r="R12136" i="38"/>
  <c r="O12136" i="38"/>
  <c r="P12136" i="38"/>
  <c r="N12136" i="38"/>
  <c r="R12137" i="38"/>
  <c r="Q12137" i="38"/>
  <c r="M12138" i="38"/>
  <c r="T12137" i="38"/>
  <c r="S12137" i="38"/>
  <c r="O12137" i="38"/>
  <c r="N12137" i="38"/>
  <c r="P12137" i="38"/>
  <c r="T12138" i="38"/>
  <c r="Q12138" i="38"/>
  <c r="M12139" i="38"/>
  <c r="R12138" i="38"/>
  <c r="S12138" i="38"/>
  <c r="O12138" i="38"/>
  <c r="P12138" i="38"/>
  <c r="N12138" i="38"/>
  <c r="N12139" i="38"/>
  <c r="R12139" i="38"/>
  <c r="M12140" i="38"/>
  <c r="N12140" i="38"/>
  <c r="Q12139" i="38"/>
  <c r="S12139" i="38"/>
  <c r="T12139" i="38"/>
  <c r="O12139" i="38"/>
  <c r="P12139" i="38"/>
  <c r="Q12140" i="38"/>
  <c r="T12140" i="38"/>
  <c r="S12140" i="38"/>
  <c r="M12141" i="38"/>
  <c r="R12140" i="38"/>
  <c r="O12140" i="38"/>
  <c r="P12140" i="38"/>
  <c r="S12141" i="38"/>
  <c r="Q12141" i="38"/>
  <c r="T12141" i="38"/>
  <c r="M12142" i="38"/>
  <c r="R12141" i="38"/>
  <c r="O12141" i="38"/>
  <c r="P12141" i="38"/>
  <c r="N12141" i="38"/>
  <c r="N12142" i="38"/>
  <c r="R12142" i="38"/>
  <c r="Q12142" i="38"/>
  <c r="S12142" i="38"/>
  <c r="M12143" i="38"/>
  <c r="T12142" i="38"/>
  <c r="O12142" i="38"/>
  <c r="P12142" i="38"/>
  <c r="T12143" i="38"/>
  <c r="M12144" i="38"/>
  <c r="Q12143" i="38"/>
  <c r="R12143" i="38"/>
  <c r="S12143" i="38"/>
  <c r="O12143" i="38"/>
  <c r="P12143" i="38"/>
  <c r="N12143" i="38"/>
  <c r="N12144" i="38"/>
  <c r="Q12144" i="38"/>
  <c r="S12144" i="38"/>
  <c r="M12145" i="38"/>
  <c r="T12144" i="38"/>
  <c r="R12144" i="38"/>
  <c r="O12144" i="38"/>
  <c r="P12144" i="38"/>
  <c r="R12145" i="38"/>
  <c r="S12145" i="38"/>
  <c r="M12146" i="38"/>
  <c r="T12145" i="38"/>
  <c r="Q12145" i="38"/>
  <c r="O12145" i="38"/>
  <c r="P12145" i="38"/>
  <c r="N12145" i="38"/>
  <c r="N12146" i="38"/>
  <c r="Q12146" i="38"/>
  <c r="R12146" i="38"/>
  <c r="T12146" i="38"/>
  <c r="M12147" i="38"/>
  <c r="N12147" i="38"/>
  <c r="S12146" i="38"/>
  <c r="O12146" i="38"/>
  <c r="P12146" i="38"/>
  <c r="Q12147" i="38"/>
  <c r="R12147" i="38"/>
  <c r="T12147" i="38"/>
  <c r="M12148" i="38"/>
  <c r="S12147" i="38"/>
  <c r="O12147" i="38"/>
  <c r="P12147" i="38"/>
  <c r="M12149" i="38"/>
  <c r="T12148" i="38"/>
  <c r="S12148" i="38"/>
  <c r="R12148" i="38"/>
  <c r="Q12148" i="38"/>
  <c r="O12148" i="38"/>
  <c r="P12148" i="38"/>
  <c r="N12148" i="38"/>
  <c r="N12149" i="38"/>
  <c r="T12149" i="38"/>
  <c r="Q12149" i="38"/>
  <c r="S12149" i="38"/>
  <c r="R12149" i="38"/>
  <c r="M12150" i="38"/>
  <c r="O12149" i="38"/>
  <c r="P12149" i="38"/>
  <c r="Q12150" i="38"/>
  <c r="M12151" i="38"/>
  <c r="T12150" i="38"/>
  <c r="R12150" i="38"/>
  <c r="S12150" i="38"/>
  <c r="O12150" i="38"/>
  <c r="P12150" i="38"/>
  <c r="N12150" i="38"/>
  <c r="N12151" i="38"/>
  <c r="S12151" i="38"/>
  <c r="Q12151" i="38"/>
  <c r="R12151" i="38"/>
  <c r="M12152" i="38"/>
  <c r="T12151" i="38"/>
  <c r="O12151" i="38"/>
  <c r="P12151" i="38"/>
  <c r="Q12152" i="38"/>
  <c r="T12152" i="38"/>
  <c r="S12152" i="38"/>
  <c r="R12152" i="38"/>
  <c r="M12153" i="38"/>
  <c r="O12152" i="38"/>
  <c r="P12152" i="38"/>
  <c r="N12152" i="38"/>
  <c r="T12153" i="38"/>
  <c r="Q12153" i="38"/>
  <c r="S12153" i="38"/>
  <c r="R12153" i="38"/>
  <c r="M12154" i="38"/>
  <c r="O12153" i="38"/>
  <c r="P12153" i="38"/>
  <c r="N12153" i="38"/>
  <c r="N12154" i="38"/>
  <c r="R12154" i="38"/>
  <c r="T12154" i="38"/>
  <c r="S12154" i="38"/>
  <c r="M12155" i="38"/>
  <c r="Q12154" i="38"/>
  <c r="O12154" i="38"/>
  <c r="P12154" i="38"/>
  <c r="T12155" i="38"/>
  <c r="M12156" i="38"/>
  <c r="S12155" i="38"/>
  <c r="R12155" i="38"/>
  <c r="Q12155" i="38"/>
  <c r="O12155" i="38"/>
  <c r="P12155" i="38"/>
  <c r="N12155" i="38"/>
  <c r="M12157" i="38"/>
  <c r="T12156" i="38"/>
  <c r="S12156" i="38"/>
  <c r="Q12156" i="38"/>
  <c r="R12156" i="38"/>
  <c r="O12156" i="38"/>
  <c r="P12156" i="38"/>
  <c r="N12156" i="38"/>
  <c r="S12157" i="38"/>
  <c r="R12157" i="38"/>
  <c r="M12158" i="38"/>
  <c r="Q12157" i="38"/>
  <c r="T12157" i="38"/>
  <c r="O12157" i="38"/>
  <c r="P12157" i="38"/>
  <c r="N12157" i="38"/>
  <c r="M12159" i="38"/>
  <c r="R12158" i="38"/>
  <c r="T12158" i="38"/>
  <c r="S12158" i="38"/>
  <c r="Q12158" i="38"/>
  <c r="O12158" i="38"/>
  <c r="P12158" i="38"/>
  <c r="N12158" i="38"/>
  <c r="N12159" i="38"/>
  <c r="M12160" i="38"/>
  <c r="Q12159" i="38"/>
  <c r="R12159" i="38"/>
  <c r="T12159" i="38"/>
  <c r="S12159" i="38"/>
  <c r="O12159" i="38"/>
  <c r="P12159" i="38"/>
  <c r="S12160" i="38"/>
  <c r="R12160" i="38"/>
  <c r="Q12160" i="38"/>
  <c r="M12161" i="38"/>
  <c r="T12160" i="38"/>
  <c r="O12160" i="38"/>
  <c r="P12160" i="38"/>
  <c r="N12160" i="38"/>
  <c r="N12161" i="38"/>
  <c r="S12161" i="38"/>
  <c r="M12162" i="38"/>
  <c r="R12161" i="38"/>
  <c r="Q12161" i="38"/>
  <c r="T12161" i="38"/>
  <c r="O12161" i="38"/>
  <c r="P12161" i="38"/>
  <c r="M12163" i="38"/>
  <c r="S12162" i="38"/>
  <c r="R12162" i="38"/>
  <c r="Q12162" i="38"/>
  <c r="T12162" i="38"/>
  <c r="O12162" i="38"/>
  <c r="P12162" i="38"/>
  <c r="N12162" i="38"/>
  <c r="N12163" i="38"/>
  <c r="M12164" i="38"/>
  <c r="S12163" i="38"/>
  <c r="Q12163" i="38"/>
  <c r="T12163" i="38"/>
  <c r="R12163" i="38"/>
  <c r="O12163" i="38"/>
  <c r="P12163" i="38"/>
  <c r="R12164" i="38"/>
  <c r="Q12164" i="38"/>
  <c r="S12164" i="38"/>
  <c r="T12164" i="38"/>
  <c r="M12165" i="38"/>
  <c r="O12164" i="38"/>
  <c r="P12164" i="38"/>
  <c r="N12164" i="38"/>
  <c r="N12165" i="38"/>
  <c r="S12165" i="38"/>
  <c r="M12166" i="38"/>
  <c r="Q12165" i="38"/>
  <c r="T12165" i="38"/>
  <c r="R12165" i="38"/>
  <c r="O12165" i="38"/>
  <c r="P12165" i="38"/>
  <c r="Q12166" i="38"/>
  <c r="T12166" i="38"/>
  <c r="M12167" i="38"/>
  <c r="S12166" i="38"/>
  <c r="R12166" i="38"/>
  <c r="O12166" i="38"/>
  <c r="P12166" i="38"/>
  <c r="N12166" i="38"/>
  <c r="N12167" i="38"/>
  <c r="R12167" i="38"/>
  <c r="Q12167" i="38"/>
  <c r="M12168" i="38"/>
  <c r="T12167" i="38"/>
  <c r="S12167" i="38"/>
  <c r="O12167" i="38"/>
  <c r="P12167" i="38"/>
  <c r="M12169" i="38"/>
  <c r="S12168" i="38"/>
  <c r="T12168" i="38"/>
  <c r="Q12168" i="38"/>
  <c r="R12168" i="38"/>
  <c r="O12168" i="38"/>
  <c r="P12168" i="38"/>
  <c r="N12168" i="38"/>
  <c r="N12169" i="38"/>
  <c r="T12169" i="38"/>
  <c r="R12169" i="38"/>
  <c r="S12169" i="38"/>
  <c r="M12170" i="38"/>
  <c r="Q12169" i="38"/>
  <c r="O12169" i="38"/>
  <c r="P12169" i="38"/>
  <c r="S12170" i="38"/>
  <c r="M12171" i="38"/>
  <c r="T12170" i="38"/>
  <c r="Q12170" i="38"/>
  <c r="R12170" i="38"/>
  <c r="O12170" i="38"/>
  <c r="P12170" i="38"/>
  <c r="N12170" i="38"/>
  <c r="N12171" i="38"/>
  <c r="T12171" i="38"/>
  <c r="R12171" i="38"/>
  <c r="S12171" i="38"/>
  <c r="M12172" i="38"/>
  <c r="Q12171" i="38"/>
  <c r="O12171" i="38"/>
  <c r="P12171" i="38"/>
  <c r="S12172" i="38"/>
  <c r="M12173" i="38"/>
  <c r="R12172" i="38"/>
  <c r="T12172" i="38"/>
  <c r="Q12172" i="38"/>
  <c r="O12172" i="38"/>
  <c r="P12172" i="38"/>
  <c r="N12172" i="38"/>
  <c r="N12173" i="38"/>
  <c r="Q12173" i="38"/>
  <c r="M12174" i="38"/>
  <c r="T12173" i="38"/>
  <c r="S12173" i="38"/>
  <c r="R12173" i="38"/>
  <c r="O12173" i="38"/>
  <c r="P12173" i="38"/>
  <c r="R12174" i="38"/>
  <c r="Q12174" i="38"/>
  <c r="S12174" i="38"/>
  <c r="T12174" i="38"/>
  <c r="M12175" i="38"/>
  <c r="O12174" i="38"/>
  <c r="P12174" i="38"/>
  <c r="N12174" i="38"/>
  <c r="M12176" i="38"/>
  <c r="R12175" i="38"/>
  <c r="S12175" i="38"/>
  <c r="T12175" i="38"/>
  <c r="Q12175" i="38"/>
  <c r="O12175" i="38"/>
  <c r="P12175" i="38"/>
  <c r="N12175" i="38"/>
  <c r="Q12176" i="38"/>
  <c r="R12176" i="38"/>
  <c r="M12177" i="38"/>
  <c r="T12176" i="38"/>
  <c r="S12176" i="38"/>
  <c r="O12176" i="38"/>
  <c r="P12176" i="38"/>
  <c r="N12176" i="38"/>
  <c r="N12177" i="38"/>
  <c r="R12177" i="38"/>
  <c r="S12177" i="38"/>
  <c r="Q12177" i="38"/>
  <c r="T12177" i="38"/>
  <c r="M12178" i="38"/>
  <c r="O12177" i="38"/>
  <c r="P12177" i="38"/>
  <c r="M12179" i="38"/>
  <c r="S12178" i="38"/>
  <c r="R12178" i="38"/>
  <c r="T12178" i="38"/>
  <c r="Q12178" i="38"/>
  <c r="O12178" i="38"/>
  <c r="P12178" i="38"/>
  <c r="N12178" i="38"/>
  <c r="N12179" i="38"/>
  <c r="S12179" i="38"/>
  <c r="M12180" i="38"/>
  <c r="T12179" i="38"/>
  <c r="R12179" i="38"/>
  <c r="Q12179" i="38"/>
  <c r="O12179" i="38"/>
  <c r="P12179" i="38"/>
  <c r="S12180" i="38"/>
  <c r="M12181" i="38"/>
  <c r="Q12180" i="38"/>
  <c r="T12180" i="38"/>
  <c r="R12180" i="38"/>
  <c r="O12180" i="38"/>
  <c r="P12180" i="38"/>
  <c r="N12180" i="38"/>
  <c r="N12181" i="38"/>
  <c r="Q12181" i="38"/>
  <c r="R12181" i="38"/>
  <c r="T12181" i="38"/>
  <c r="S12181" i="38"/>
  <c r="M12182" i="38"/>
  <c r="O12181" i="38"/>
  <c r="P12181" i="38"/>
  <c r="R12182" i="38"/>
  <c r="S12182" i="38"/>
  <c r="M12183" i="38"/>
  <c r="Q12182" i="38"/>
  <c r="T12182" i="38"/>
  <c r="O12182" i="38"/>
  <c r="P12182" i="38"/>
  <c r="N12182" i="38"/>
  <c r="N12183" i="38"/>
  <c r="Q12183" i="38"/>
  <c r="S12183" i="38"/>
  <c r="R12183" i="38"/>
  <c r="T12183" i="38"/>
  <c r="M12184" i="38"/>
  <c r="O12183" i="38"/>
  <c r="P12183" i="38"/>
  <c r="S12184" i="38"/>
  <c r="Q12184" i="38"/>
  <c r="M12185" i="38"/>
  <c r="T12184" i="38"/>
  <c r="R12184" i="38"/>
  <c r="O12184" i="38"/>
  <c r="P12184" i="38"/>
  <c r="N12184" i="38"/>
  <c r="T12185" i="38"/>
  <c r="Q12185" i="38"/>
  <c r="R12185" i="38"/>
  <c r="S12185" i="38"/>
  <c r="M12186" i="38"/>
  <c r="O12185" i="38"/>
  <c r="P12185" i="38"/>
  <c r="N12185" i="38"/>
  <c r="T12186" i="38"/>
  <c r="S12186" i="38"/>
  <c r="M12187" i="38"/>
  <c r="R12186" i="38"/>
  <c r="Q12186" i="38"/>
  <c r="O12186" i="38"/>
  <c r="N12186" i="38"/>
  <c r="P12186" i="38"/>
  <c r="R12187" i="38"/>
  <c r="T12187" i="38"/>
  <c r="M12188" i="38"/>
  <c r="Q12187" i="38"/>
  <c r="S12187" i="38"/>
  <c r="O12187" i="38"/>
  <c r="N12187" i="38"/>
  <c r="P12187" i="38"/>
  <c r="Q12188" i="38"/>
  <c r="R12188" i="38"/>
  <c r="S12188" i="38"/>
  <c r="M12189" i="38"/>
  <c r="T12188" i="38"/>
  <c r="O12188" i="38"/>
  <c r="N12188" i="38"/>
  <c r="P12188" i="38"/>
  <c r="R12189" i="38"/>
  <c r="Q12189" i="38"/>
  <c r="S12189" i="38"/>
  <c r="T12189" i="38"/>
  <c r="M12190" i="38"/>
  <c r="O12189" i="38"/>
  <c r="N12189" i="38"/>
  <c r="P12189" i="38"/>
  <c r="Q12190" i="38"/>
  <c r="T12190" i="38"/>
  <c r="S12190" i="38"/>
  <c r="M12191" i="38"/>
  <c r="R12190" i="38"/>
  <c r="O12190" i="38"/>
  <c r="P12190" i="38"/>
  <c r="N12190" i="38"/>
  <c r="T12191" i="38"/>
  <c r="Q12191" i="38"/>
  <c r="S12191" i="38"/>
  <c r="R12191" i="38"/>
  <c r="M12192" i="38"/>
  <c r="O12191" i="38"/>
  <c r="P12191" i="38"/>
  <c r="N12191" i="38"/>
  <c r="M12193" i="38"/>
  <c r="S12192" i="38"/>
  <c r="R12192" i="38"/>
  <c r="T12192" i="38"/>
  <c r="Q12192" i="38"/>
  <c r="O12192" i="38"/>
  <c r="P12192" i="38"/>
  <c r="N12192" i="38"/>
  <c r="R12193" i="38"/>
  <c r="M12194" i="38"/>
  <c r="T12193" i="38"/>
  <c r="S12193" i="38"/>
  <c r="Q12193" i="38"/>
  <c r="O12193" i="38"/>
  <c r="P12193" i="38"/>
  <c r="N12193" i="38"/>
  <c r="Q12194" i="38"/>
  <c r="T12194" i="38"/>
  <c r="S12194" i="38"/>
  <c r="M12195" i="38"/>
  <c r="R12194" i="38"/>
  <c r="O12194" i="38"/>
  <c r="N12194" i="38"/>
  <c r="N12195" i="38"/>
  <c r="P12194" i="38"/>
  <c r="T12195" i="38"/>
  <c r="S12195" i="38"/>
  <c r="Q12195" i="38"/>
  <c r="M12196" i="38"/>
  <c r="R12195" i="38"/>
  <c r="O12195" i="38"/>
  <c r="P12195" i="38"/>
  <c r="M12197" i="38"/>
  <c r="R12196" i="38"/>
  <c r="T12196" i="38"/>
  <c r="Q12196" i="38"/>
  <c r="S12196" i="38"/>
  <c r="O12196" i="38"/>
  <c r="N12196" i="38"/>
  <c r="P12196" i="38"/>
  <c r="T12197" i="38"/>
  <c r="S12197" i="38"/>
  <c r="M12198" i="38"/>
  <c r="Q12197" i="38"/>
  <c r="R12197" i="38"/>
  <c r="O12197" i="38"/>
  <c r="P12197" i="38"/>
  <c r="N12197" i="38"/>
  <c r="N12198" i="38"/>
  <c r="T12198" i="38"/>
  <c r="M12199" i="38"/>
  <c r="R12198" i="38"/>
  <c r="S12198" i="38"/>
  <c r="Q12198" i="38"/>
  <c r="O12198" i="38"/>
  <c r="P12198" i="38"/>
  <c r="R12199" i="38"/>
  <c r="T12199" i="38"/>
  <c r="S12199" i="38"/>
  <c r="M12200" i="38"/>
  <c r="Q12199" i="38"/>
  <c r="O12199" i="38"/>
  <c r="P12199" i="38"/>
  <c r="N12199" i="38"/>
  <c r="Q12200" i="38"/>
  <c r="S12200" i="38"/>
  <c r="M12201" i="38"/>
  <c r="R12200" i="38"/>
  <c r="T12200" i="38"/>
  <c r="O12200" i="38"/>
  <c r="P12200" i="38"/>
  <c r="N12200" i="38"/>
  <c r="T12201" i="38"/>
  <c r="R12201" i="38"/>
  <c r="M12202" i="38"/>
  <c r="Q12201" i="38"/>
  <c r="S12201" i="38"/>
  <c r="O12201" i="38"/>
  <c r="P12201" i="38"/>
  <c r="N12201" i="38"/>
  <c r="R12202" i="38"/>
  <c r="M12203" i="38"/>
  <c r="S12202" i="38"/>
  <c r="Q12202" i="38"/>
  <c r="T12202" i="38"/>
  <c r="O12202" i="38"/>
  <c r="P12202" i="38"/>
  <c r="N12202" i="38"/>
  <c r="S12203" i="38"/>
  <c r="T12203" i="38"/>
  <c r="M12204" i="38"/>
  <c r="Q12203" i="38"/>
  <c r="R12203" i="38"/>
  <c r="O12203" i="38"/>
  <c r="P12203" i="38"/>
  <c r="N12203" i="38"/>
  <c r="R12204" i="38"/>
  <c r="T12204" i="38"/>
  <c r="M12205" i="38"/>
  <c r="S12204" i="38"/>
  <c r="Q12204" i="38"/>
  <c r="O12204" i="38"/>
  <c r="P12204" i="38"/>
  <c r="N12204" i="38"/>
  <c r="Q12205" i="38"/>
  <c r="M12206" i="38"/>
  <c r="S12205" i="38"/>
  <c r="R12205" i="38"/>
  <c r="T12205" i="38"/>
  <c r="O12205" i="38"/>
  <c r="P12205" i="38"/>
  <c r="N12205" i="38"/>
  <c r="S12206" i="38"/>
  <c r="T12206" i="38"/>
  <c r="M12207" i="38"/>
  <c r="Q12206" i="38"/>
  <c r="R12206" i="38"/>
  <c r="O12206" i="38"/>
  <c r="P12206" i="38"/>
  <c r="N12206" i="38"/>
  <c r="N12207" i="38"/>
  <c r="M12208" i="38"/>
  <c r="Q12207" i="38"/>
  <c r="T12207" i="38"/>
  <c r="S12207" i="38"/>
  <c r="R12207" i="38"/>
  <c r="O12207" i="38"/>
  <c r="P12207" i="38"/>
  <c r="T12208" i="38"/>
  <c r="Q12208" i="38"/>
  <c r="S12208" i="38"/>
  <c r="R12208" i="38"/>
  <c r="M12209" i="38"/>
  <c r="O12208" i="38"/>
  <c r="P12208" i="38"/>
  <c r="N12208" i="38"/>
  <c r="N12209" i="38"/>
  <c r="M12210" i="38"/>
  <c r="Q12209" i="38"/>
  <c r="S12209" i="38"/>
  <c r="R12209" i="38"/>
  <c r="T12209" i="38"/>
  <c r="O12209" i="38"/>
  <c r="P12209" i="38"/>
  <c r="R12210" i="38"/>
  <c r="Q12210" i="38"/>
  <c r="S12210" i="38"/>
  <c r="M12211" i="38"/>
  <c r="T12210" i="38"/>
  <c r="O12210" i="38"/>
  <c r="P12210" i="38"/>
  <c r="N12210" i="38"/>
  <c r="N12211" i="38"/>
  <c r="Q12211" i="38"/>
  <c r="T12211" i="38"/>
  <c r="S12211" i="38"/>
  <c r="M12212" i="38"/>
  <c r="R12211" i="38"/>
  <c r="O12211" i="38"/>
  <c r="P12211" i="38"/>
  <c r="R12212" i="38"/>
  <c r="S12212" i="38"/>
  <c r="Q12212" i="38"/>
  <c r="T12212" i="38"/>
  <c r="M12213" i="38"/>
  <c r="O12212" i="38"/>
  <c r="P12212" i="38"/>
  <c r="N12212" i="38"/>
  <c r="R12213" i="38"/>
  <c r="M12214" i="38"/>
  <c r="T12213" i="38"/>
  <c r="Q12213" i="38"/>
  <c r="S12213" i="38"/>
  <c r="O12213" i="38"/>
  <c r="P12213" i="38"/>
  <c r="N12213" i="38"/>
  <c r="N12214" i="38"/>
  <c r="T12214" i="38"/>
  <c r="Q12214" i="38"/>
  <c r="S12214" i="38"/>
  <c r="R12214" i="38"/>
  <c r="M12215" i="38"/>
  <c r="O12214" i="38"/>
  <c r="P12214" i="38"/>
  <c r="S12215" i="38"/>
  <c r="M12216" i="38"/>
  <c r="Q12215" i="38"/>
  <c r="R12215" i="38"/>
  <c r="T12215" i="38"/>
  <c r="O12215" i="38"/>
  <c r="P12215" i="38"/>
  <c r="N12215" i="38"/>
  <c r="T12216" i="38"/>
  <c r="S12216" i="38"/>
  <c r="M12217" i="38"/>
  <c r="R12216" i="38"/>
  <c r="Q12216" i="38"/>
  <c r="O12216" i="38"/>
  <c r="N12216" i="38"/>
  <c r="P12216" i="38"/>
  <c r="M12218" i="38"/>
  <c r="R12217" i="38"/>
  <c r="Q12217" i="38"/>
  <c r="T12217" i="38"/>
  <c r="S12217" i="38"/>
  <c r="O12217" i="38"/>
  <c r="P12217" i="38"/>
  <c r="N12217" i="38"/>
  <c r="M12219" i="38"/>
  <c r="Q12218" i="38"/>
  <c r="R12218" i="38"/>
  <c r="T12218" i="38"/>
  <c r="S12218" i="38"/>
  <c r="O12218" i="38"/>
  <c r="N12218" i="38"/>
  <c r="P12218" i="38"/>
  <c r="T12219" i="38"/>
  <c r="S12219" i="38"/>
  <c r="R12219" i="38"/>
  <c r="Q12219" i="38"/>
  <c r="M12220" i="38"/>
  <c r="O12219" i="38"/>
  <c r="N12219" i="38"/>
  <c r="P12219" i="38"/>
  <c r="T12220" i="38"/>
  <c r="Q12220" i="38"/>
  <c r="S12220" i="38"/>
  <c r="M12221" i="38"/>
  <c r="R12220" i="38"/>
  <c r="O12220" i="38"/>
  <c r="N12220" i="38"/>
  <c r="P12220" i="38"/>
  <c r="S12221" i="38"/>
  <c r="T12221" i="38"/>
  <c r="M12222" i="38"/>
  <c r="Q12221" i="38"/>
  <c r="R12221" i="38"/>
  <c r="O12221" i="38"/>
  <c r="N12221" i="38"/>
  <c r="P12221" i="38"/>
  <c r="S12222" i="38"/>
  <c r="M12223" i="38"/>
  <c r="R12222" i="38"/>
  <c r="T12222" i="38"/>
  <c r="Q12222" i="38"/>
  <c r="O12222" i="38"/>
  <c r="N12222" i="38"/>
  <c r="P12222" i="38"/>
  <c r="R12223" i="38"/>
  <c r="M12224" i="38"/>
  <c r="Q12223" i="38"/>
  <c r="S12223" i="38"/>
  <c r="T12223" i="38"/>
  <c r="O12223" i="38"/>
  <c r="N12223" i="38"/>
  <c r="P12223" i="38"/>
  <c r="S12224" i="38"/>
  <c r="M12225" i="38"/>
  <c r="R12224" i="38"/>
  <c r="Q12224" i="38"/>
  <c r="T12224" i="38"/>
  <c r="O12224" i="38"/>
  <c r="N12224" i="38"/>
  <c r="P12224" i="38"/>
  <c r="R12225" i="38"/>
  <c r="M12226" i="38"/>
  <c r="T12225" i="38"/>
  <c r="S12225" i="38"/>
  <c r="Q12225" i="38"/>
  <c r="O12225" i="38"/>
  <c r="N12225" i="38"/>
  <c r="P12225" i="38"/>
  <c r="T12226" i="38"/>
  <c r="R12226" i="38"/>
  <c r="M12227" i="38"/>
  <c r="S12226" i="38"/>
  <c r="Q12226" i="38"/>
  <c r="O12226" i="38"/>
  <c r="N12226" i="38"/>
  <c r="S12227" i="38"/>
  <c r="Q12227" i="38"/>
  <c r="M12228" i="38"/>
  <c r="R12227" i="38"/>
  <c r="T12227" i="38"/>
  <c r="O12227" i="38"/>
  <c r="N12227" i="38"/>
  <c r="P12227" i="38"/>
  <c r="P12226" i="38"/>
  <c r="M12229" i="38"/>
  <c r="R12228" i="38"/>
  <c r="Q12228" i="38"/>
  <c r="T12228" i="38"/>
  <c r="S12228" i="38"/>
  <c r="O12228" i="38"/>
  <c r="P12228" i="38"/>
  <c r="N12228" i="38"/>
  <c r="S12229" i="38"/>
  <c r="M12230" i="38"/>
  <c r="R12229" i="38"/>
  <c r="Q12229" i="38"/>
  <c r="T12229" i="38"/>
  <c r="O12229" i="38"/>
  <c r="P12229" i="38"/>
  <c r="N12229" i="38"/>
  <c r="M12231" i="38"/>
  <c r="T12230" i="38"/>
  <c r="Q12230" i="38"/>
  <c r="S12230" i="38"/>
  <c r="R12230" i="38"/>
  <c r="O12230" i="38"/>
  <c r="P12230" i="38"/>
  <c r="N12230" i="38"/>
  <c r="Q12231" i="38"/>
  <c r="M12232" i="38"/>
  <c r="R12231" i="38"/>
  <c r="T12231" i="38"/>
  <c r="S12231" i="38"/>
  <c r="O12231" i="38"/>
  <c r="N12231" i="38"/>
  <c r="P12231" i="38"/>
  <c r="S12232" i="38"/>
  <c r="Q12232" i="38"/>
  <c r="T12232" i="38"/>
  <c r="M12233" i="38"/>
  <c r="R12232" i="38"/>
  <c r="O12232" i="38"/>
  <c r="P12232" i="38"/>
  <c r="N12232" i="38"/>
  <c r="R12233" i="38"/>
  <c r="S12233" i="38"/>
  <c r="Q12233" i="38"/>
  <c r="T12233" i="38"/>
  <c r="M12234" i="38"/>
  <c r="O12233" i="38"/>
  <c r="P12233" i="38"/>
  <c r="N12233" i="38"/>
  <c r="S12234" i="38"/>
  <c r="Q12234" i="38"/>
  <c r="M12235" i="38"/>
  <c r="R12234" i="38"/>
  <c r="T12234" i="38"/>
  <c r="O12234" i="38"/>
  <c r="P12234" i="38"/>
  <c r="N12234" i="38"/>
  <c r="S12235" i="38"/>
  <c r="R12235" i="38"/>
  <c r="M12236" i="38"/>
  <c r="T12235" i="38"/>
  <c r="Q12235" i="38"/>
  <c r="O12235" i="38"/>
  <c r="P12235" i="38"/>
  <c r="N12235" i="38"/>
  <c r="T12236" i="38"/>
  <c r="S12236" i="38"/>
  <c r="Q12236" i="38"/>
  <c r="M12237" i="38"/>
  <c r="R12236" i="38"/>
  <c r="O12236" i="38"/>
  <c r="P12236" i="38"/>
  <c r="N12236" i="38"/>
  <c r="S12237" i="38"/>
  <c r="M12238" i="38"/>
  <c r="R12237" i="38"/>
  <c r="T12237" i="38"/>
  <c r="Q12237" i="38"/>
  <c r="O12237" i="38"/>
  <c r="P12237" i="38"/>
  <c r="N12237" i="38"/>
  <c r="S12238" i="38"/>
  <c r="M12239" i="38"/>
  <c r="Q12238" i="38"/>
  <c r="T12238" i="38"/>
  <c r="R12238" i="38"/>
  <c r="O12238" i="38"/>
  <c r="P12238" i="38"/>
  <c r="N12238" i="38"/>
  <c r="M12240" i="38"/>
  <c r="S12239" i="38"/>
  <c r="R12239" i="38"/>
  <c r="T12239" i="38"/>
  <c r="Q12239" i="38"/>
  <c r="O12239" i="38"/>
  <c r="P12239" i="38"/>
  <c r="N12239" i="38"/>
  <c r="Q12240" i="38"/>
  <c r="S12240" i="38"/>
  <c r="M12241" i="38"/>
  <c r="T12240" i="38"/>
  <c r="R12240" i="38"/>
  <c r="O12240" i="38"/>
  <c r="P12240" i="38"/>
  <c r="N12240" i="38"/>
  <c r="T12241" i="38"/>
  <c r="R12241" i="38"/>
  <c r="S12241" i="38"/>
  <c r="M12242" i="38"/>
  <c r="Q12241" i="38"/>
  <c r="O12241" i="38"/>
  <c r="P12241" i="38"/>
  <c r="N12241" i="38"/>
  <c r="R12242" i="38"/>
  <c r="S12242" i="38"/>
  <c r="Q12242" i="38"/>
  <c r="T12242" i="38"/>
  <c r="M12243" i="38"/>
  <c r="O12242" i="38"/>
  <c r="N12242" i="38"/>
  <c r="Q12243" i="38"/>
  <c r="S12243" i="38"/>
  <c r="T12243" i="38"/>
  <c r="M12244" i="38"/>
  <c r="R12243" i="38"/>
  <c r="O12243" i="38"/>
  <c r="P12243" i="38"/>
  <c r="N12243" i="38"/>
  <c r="P12242" i="38"/>
  <c r="R12244" i="38"/>
  <c r="M12245" i="38"/>
  <c r="Q12244" i="38"/>
  <c r="T12244" i="38"/>
  <c r="S12244" i="38"/>
  <c r="O12244" i="38"/>
  <c r="P12244" i="38"/>
  <c r="N12244" i="38"/>
  <c r="T12245" i="38"/>
  <c r="R12245" i="38"/>
  <c r="S12245" i="38"/>
  <c r="Q12245" i="38"/>
  <c r="M12246" i="38"/>
  <c r="O12245" i="38"/>
  <c r="N12245" i="38"/>
  <c r="P12245" i="38"/>
  <c r="M12247" i="38"/>
  <c r="S12246" i="38"/>
  <c r="T12246" i="38"/>
  <c r="Q12246" i="38"/>
  <c r="R12246" i="38"/>
  <c r="O12246" i="38"/>
  <c r="N12246" i="38"/>
  <c r="P12246" i="38"/>
  <c r="T12247" i="38"/>
  <c r="S12247" i="38"/>
  <c r="M12248" i="38"/>
  <c r="R12247" i="38"/>
  <c r="Q12247" i="38"/>
  <c r="O12247" i="38"/>
  <c r="N12247" i="38"/>
  <c r="P12247" i="38"/>
  <c r="T12248" i="38"/>
  <c r="R12248" i="38"/>
  <c r="Q12248" i="38"/>
  <c r="S12248" i="38"/>
  <c r="M12249" i="38"/>
  <c r="O12248" i="38"/>
  <c r="N12248" i="38"/>
  <c r="P12248" i="38"/>
  <c r="Q12249" i="38"/>
  <c r="S12249" i="38"/>
  <c r="T12249" i="38"/>
  <c r="M12250" i="38"/>
  <c r="R12249" i="38"/>
  <c r="O12249" i="38"/>
  <c r="P12249" i="38"/>
  <c r="N12249" i="38"/>
  <c r="T12250" i="38"/>
  <c r="M12251" i="38"/>
  <c r="Q12250" i="38"/>
  <c r="R12250" i="38"/>
  <c r="S12250" i="38"/>
  <c r="O12250" i="38"/>
  <c r="P12250" i="38"/>
  <c r="N12250" i="38"/>
  <c r="Q12251" i="38"/>
  <c r="T12251" i="38"/>
  <c r="S12251" i="38"/>
  <c r="M12252" i="38"/>
  <c r="R12251" i="38"/>
  <c r="O12251" i="38"/>
  <c r="P12251" i="38"/>
  <c r="N12251" i="38"/>
  <c r="T12252" i="38"/>
  <c r="S12252" i="38"/>
  <c r="M12253" i="38"/>
  <c r="R12252" i="38"/>
  <c r="Q12252" i="38"/>
  <c r="O12252" i="38"/>
  <c r="P12252" i="38"/>
  <c r="N12252" i="38"/>
  <c r="Q12253" i="38"/>
  <c r="S12253" i="38"/>
  <c r="R12253" i="38"/>
  <c r="T12253" i="38"/>
  <c r="M12254" i="38"/>
  <c r="O12253" i="38"/>
  <c r="P12253" i="38"/>
  <c r="N12253" i="38"/>
  <c r="S12254" i="38"/>
  <c r="M12255" i="38"/>
  <c r="Q12254" i="38"/>
  <c r="T12254" i="38"/>
  <c r="R12254" i="38"/>
  <c r="O12254" i="38"/>
  <c r="P12254" i="38"/>
  <c r="N12254" i="38"/>
  <c r="M12256" i="38"/>
  <c r="T12255" i="38"/>
  <c r="S12255" i="38"/>
  <c r="Q12255" i="38"/>
  <c r="R12255" i="38"/>
  <c r="O12255" i="38"/>
  <c r="P12255" i="38"/>
  <c r="N12255" i="38"/>
  <c r="M12257" i="38"/>
  <c r="R12256" i="38"/>
  <c r="Q12256" i="38"/>
  <c r="T12256" i="38"/>
  <c r="S12256" i="38"/>
  <c r="O12256" i="38"/>
  <c r="N12256" i="38"/>
  <c r="P12256" i="38"/>
  <c r="M12258" i="38"/>
  <c r="T12257" i="38"/>
  <c r="Q12257" i="38"/>
  <c r="R12257" i="38"/>
  <c r="S12257" i="38"/>
  <c r="O12257" i="38"/>
  <c r="P12257" i="38"/>
  <c r="N12257" i="38"/>
  <c r="R12258" i="38"/>
  <c r="S12258" i="38"/>
  <c r="M12259" i="38"/>
  <c r="T12258" i="38"/>
  <c r="Q12258" i="38"/>
  <c r="O12258" i="38"/>
  <c r="P12258" i="38"/>
  <c r="N12258" i="38"/>
  <c r="T12259" i="38"/>
  <c r="M12260" i="38"/>
  <c r="R12259" i="38"/>
  <c r="S12259" i="38"/>
  <c r="Q12259" i="38"/>
  <c r="O12259" i="38"/>
  <c r="P12259" i="38"/>
  <c r="N12259" i="38"/>
  <c r="R12260" i="38"/>
  <c r="Q12260" i="38"/>
  <c r="S12260" i="38"/>
  <c r="T12260" i="38"/>
  <c r="M12261" i="38"/>
  <c r="O12260" i="38"/>
  <c r="P12260" i="38"/>
  <c r="N12260" i="38"/>
  <c r="N12261" i="38"/>
  <c r="Q12261" i="38"/>
  <c r="T12261" i="38"/>
  <c r="R12261" i="38"/>
  <c r="S12261" i="38"/>
  <c r="M12262" i="38"/>
  <c r="N12262" i="38"/>
  <c r="O12261" i="38"/>
  <c r="P12261" i="38"/>
  <c r="M12263" i="38"/>
  <c r="R12262" i="38"/>
  <c r="S12262" i="38"/>
  <c r="Q12262" i="38"/>
  <c r="T12262" i="38"/>
  <c r="O12262" i="38"/>
  <c r="P12262" i="38"/>
  <c r="M12264" i="38"/>
  <c r="R12263" i="38"/>
  <c r="T12263" i="38"/>
  <c r="Q12263" i="38"/>
  <c r="S12263" i="38"/>
  <c r="O12263" i="38"/>
  <c r="P12263" i="38"/>
  <c r="N12263" i="38"/>
  <c r="N12264" i="38"/>
  <c r="R12264" i="38"/>
  <c r="M12265" i="38"/>
  <c r="Q12264" i="38"/>
  <c r="T12264" i="38"/>
  <c r="S12264" i="38"/>
  <c r="O12264" i="38"/>
  <c r="P12264" i="38"/>
  <c r="S12265" i="38"/>
  <c r="T12265" i="38"/>
  <c r="M12266" i="38"/>
  <c r="R12265" i="38"/>
  <c r="Q12265" i="38"/>
  <c r="O12265" i="38"/>
  <c r="P12265" i="38"/>
  <c r="N12265" i="38"/>
  <c r="N12266" i="38"/>
  <c r="Q12266" i="38"/>
  <c r="T12266" i="38"/>
  <c r="S12266" i="38"/>
  <c r="R12266" i="38"/>
  <c r="M12267" i="38"/>
  <c r="O12266" i="38"/>
  <c r="P12266" i="38"/>
  <c r="T12267" i="38"/>
  <c r="S12267" i="38"/>
  <c r="R12267" i="38"/>
  <c r="M12268" i="38"/>
  <c r="Q12267" i="38"/>
  <c r="O12267" i="38"/>
  <c r="P12267" i="38"/>
  <c r="N12267" i="38"/>
  <c r="Q12268" i="38"/>
  <c r="T12268" i="38"/>
  <c r="S12268" i="38"/>
  <c r="M12269" i="38"/>
  <c r="R12268" i="38"/>
  <c r="O12268" i="38"/>
  <c r="P12268" i="38"/>
  <c r="N12268" i="38"/>
  <c r="S12269" i="38"/>
  <c r="M12270" i="38"/>
  <c r="T12269" i="38"/>
  <c r="Q12269" i="38"/>
  <c r="R12269" i="38"/>
  <c r="O12269" i="38"/>
  <c r="P12269" i="38"/>
  <c r="N12269" i="38"/>
  <c r="Q12270" i="38"/>
  <c r="R12270" i="38"/>
  <c r="T12270" i="38"/>
  <c r="S12270" i="38"/>
  <c r="M12271" i="38"/>
  <c r="O12270" i="38"/>
  <c r="P12270" i="38"/>
  <c r="N12270" i="38"/>
  <c r="M12272" i="38"/>
  <c r="Q12271" i="38"/>
  <c r="R12271" i="38"/>
  <c r="T12271" i="38"/>
  <c r="S12271" i="38"/>
  <c r="O12271" i="38"/>
  <c r="P12271" i="38"/>
  <c r="N12271" i="38"/>
  <c r="N12272" i="38"/>
  <c r="Q12272" i="38"/>
  <c r="T12272" i="38"/>
  <c r="S12272" i="38"/>
  <c r="R12272" i="38"/>
  <c r="M12273" i="38"/>
  <c r="O12272" i="38"/>
  <c r="P12272" i="38"/>
  <c r="R12273" i="38"/>
  <c r="M12274" i="38"/>
  <c r="Q12273" i="38"/>
  <c r="T12273" i="38"/>
  <c r="S12273" i="38"/>
  <c r="O12273" i="38"/>
  <c r="P12273" i="38"/>
  <c r="N12273" i="38"/>
  <c r="M12275" i="38"/>
  <c r="R12274" i="38"/>
  <c r="S12274" i="38"/>
  <c r="T12274" i="38"/>
  <c r="Q12274" i="38"/>
  <c r="O12274" i="38"/>
  <c r="P12274" i="38"/>
  <c r="N12274" i="38"/>
  <c r="N12275" i="38"/>
  <c r="Q12275" i="38"/>
  <c r="M12276" i="38"/>
  <c r="T12275" i="38"/>
  <c r="R12275" i="38"/>
  <c r="S12275" i="38"/>
  <c r="O12275" i="38"/>
  <c r="P12275" i="38"/>
  <c r="Q12276" i="38"/>
  <c r="S12276" i="38"/>
  <c r="T12276" i="38"/>
  <c r="M12277" i="38"/>
  <c r="R12276" i="38"/>
  <c r="O12276" i="38"/>
  <c r="P12276" i="38"/>
  <c r="N12276" i="38"/>
  <c r="N12277" i="38"/>
  <c r="Q12277" i="38"/>
  <c r="S12277" i="38"/>
  <c r="R12277" i="38"/>
  <c r="M12278" i="38"/>
  <c r="T12277" i="38"/>
  <c r="O12277" i="38"/>
  <c r="P12277" i="38"/>
  <c r="S12278" i="38"/>
  <c r="Q12278" i="38"/>
  <c r="T12278" i="38"/>
  <c r="R12278" i="38"/>
  <c r="M12279" i="38"/>
  <c r="O12278" i="38"/>
  <c r="P12278" i="38"/>
  <c r="N12278" i="38"/>
  <c r="N12279" i="38"/>
  <c r="N12280" i="38"/>
  <c r="M12280" i="38"/>
  <c r="T12279" i="38"/>
  <c r="S12279" i="38"/>
  <c r="Q12279" i="38"/>
  <c r="R12279" i="38"/>
  <c r="O12279" i="38"/>
  <c r="P12279" i="38"/>
  <c r="M12281" i="38"/>
  <c r="T12280" i="38"/>
  <c r="S12280" i="38"/>
  <c r="R12280" i="38"/>
  <c r="Q12280" i="38"/>
  <c r="O12280" i="38"/>
  <c r="P12280" i="38"/>
  <c r="S12281" i="38"/>
  <c r="M12282" i="38"/>
  <c r="Q12281" i="38"/>
  <c r="R12281" i="38"/>
  <c r="T12281" i="38"/>
  <c r="O12281" i="38"/>
  <c r="P12281" i="38"/>
  <c r="N12281" i="38"/>
  <c r="N12282" i="38"/>
  <c r="S12282" i="38"/>
  <c r="M12283" i="38"/>
  <c r="R12282" i="38"/>
  <c r="Q12282" i="38"/>
  <c r="T12282" i="38"/>
  <c r="O12282" i="38"/>
  <c r="P12282" i="38"/>
  <c r="M12284" i="38"/>
  <c r="T12283" i="38"/>
  <c r="Q12283" i="38"/>
  <c r="S12283" i="38"/>
  <c r="R12283" i="38"/>
  <c r="O12283" i="38"/>
  <c r="P12283" i="38"/>
  <c r="N12283" i="38"/>
  <c r="N12284" i="38"/>
  <c r="S12284" i="38"/>
  <c r="R12284" i="38"/>
  <c r="M12285" i="38"/>
  <c r="Q12284" i="38"/>
  <c r="T12284" i="38"/>
  <c r="O12284" i="38"/>
  <c r="P12284" i="38"/>
  <c r="R12285" i="38"/>
  <c r="M12286" i="38"/>
  <c r="S12285" i="38"/>
  <c r="T12285" i="38"/>
  <c r="Q12285" i="38"/>
  <c r="O12285" i="38"/>
  <c r="P12285" i="38"/>
  <c r="N12285" i="38"/>
  <c r="R12286" i="38"/>
  <c r="T12286" i="38"/>
  <c r="S12286" i="38"/>
  <c r="Q12286" i="38"/>
  <c r="M12287" i="38"/>
  <c r="O12286" i="38"/>
  <c r="P12286" i="38"/>
  <c r="N12286" i="38"/>
  <c r="Q12287" i="38"/>
  <c r="T12287" i="38"/>
  <c r="S12287" i="38"/>
  <c r="R12287" i="38"/>
  <c r="M12288" i="38"/>
  <c r="O12287" i="38"/>
  <c r="P12287" i="38"/>
  <c r="N12287" i="38"/>
  <c r="Q12288" i="38"/>
  <c r="S12288" i="38"/>
  <c r="M12289" i="38"/>
  <c r="T12288" i="38"/>
  <c r="R12288" i="38"/>
  <c r="O12288" i="38"/>
  <c r="N12288" i="38"/>
  <c r="S12289" i="38"/>
  <c r="Q12289" i="38"/>
  <c r="R12289" i="38"/>
  <c r="M12290" i="38"/>
  <c r="T12289" i="38"/>
  <c r="O12289" i="38"/>
  <c r="P12289" i="38"/>
  <c r="N12289" i="38"/>
  <c r="P12288" i="38"/>
  <c r="T12290" i="38"/>
  <c r="S12290" i="38"/>
  <c r="R12290" i="38"/>
  <c r="M12291" i="38"/>
  <c r="Q12290" i="38"/>
  <c r="O12290" i="38"/>
  <c r="P12290" i="38"/>
  <c r="N12290" i="38"/>
  <c r="S12291" i="38"/>
  <c r="T12291" i="38"/>
  <c r="M12292" i="38"/>
  <c r="Q12291" i="38"/>
  <c r="R12291" i="38"/>
  <c r="O12291" i="38"/>
  <c r="P12291" i="38"/>
  <c r="N12291" i="38"/>
  <c r="M12293" i="38"/>
  <c r="R12292" i="38"/>
  <c r="T12292" i="38"/>
  <c r="S12292" i="38"/>
  <c r="Q12292" i="38"/>
  <c r="O12292" i="38"/>
  <c r="N12292" i="38"/>
  <c r="P12292" i="38"/>
  <c r="R12293" i="38"/>
  <c r="T12293" i="38"/>
  <c r="Q12293" i="38"/>
  <c r="S12293" i="38"/>
  <c r="M12294" i="38"/>
  <c r="O12293" i="38"/>
  <c r="P12293" i="38"/>
  <c r="N12293" i="38"/>
  <c r="T12294" i="38"/>
  <c r="R12294" i="38"/>
  <c r="S12294" i="38"/>
  <c r="M12295" i="38"/>
  <c r="Q12294" i="38"/>
  <c r="O12294" i="38"/>
  <c r="N12294" i="38"/>
  <c r="T12295" i="38"/>
  <c r="S12295" i="38"/>
  <c r="R12295" i="38"/>
  <c r="M12296" i="38"/>
  <c r="Q12295" i="38"/>
  <c r="O12295" i="38"/>
  <c r="P12295" i="38"/>
  <c r="N12295" i="38"/>
  <c r="P12294" i="38"/>
  <c r="S12296" i="38"/>
  <c r="R12296" i="38"/>
  <c r="T12296" i="38"/>
  <c r="M12297" i="38"/>
  <c r="Q12296" i="38"/>
  <c r="O12296" i="38"/>
  <c r="N12296" i="38"/>
  <c r="P12296" i="38"/>
  <c r="Q12297" i="38"/>
  <c r="T12297" i="38"/>
  <c r="S12297" i="38"/>
  <c r="R12297" i="38"/>
  <c r="M12298" i="38"/>
  <c r="O12297" i="38"/>
  <c r="P12297" i="38"/>
  <c r="N12297" i="38"/>
  <c r="S12298" i="38"/>
  <c r="M12299" i="38"/>
  <c r="Q12298" i="38"/>
  <c r="T12298" i="38"/>
  <c r="R12298" i="38"/>
  <c r="O12298" i="38"/>
  <c r="N12298" i="38"/>
  <c r="P12298" i="38"/>
  <c r="T12299" i="38"/>
  <c r="R12299" i="38"/>
  <c r="S12299" i="38"/>
  <c r="M12300" i="38"/>
  <c r="Q12299" i="38"/>
  <c r="O12299" i="38"/>
  <c r="P12299" i="38"/>
  <c r="N12299" i="38"/>
  <c r="Q12300" i="38"/>
  <c r="M12301" i="38"/>
  <c r="T12300" i="38"/>
  <c r="S12300" i="38"/>
  <c r="R12300" i="38"/>
  <c r="O12300" i="38"/>
  <c r="P12300" i="38"/>
  <c r="N12300" i="38"/>
  <c r="M12302" i="38"/>
  <c r="Q12301" i="38"/>
  <c r="T12301" i="38"/>
  <c r="S12301" i="38"/>
  <c r="R12301" i="38"/>
  <c r="O12301" i="38"/>
  <c r="P12301" i="38"/>
  <c r="N12301" i="38"/>
  <c r="M12303" i="38"/>
  <c r="Q12302" i="38"/>
  <c r="R12302" i="38"/>
  <c r="T12302" i="38"/>
  <c r="S12302" i="38"/>
  <c r="O12302" i="38"/>
  <c r="P12302" i="38"/>
  <c r="N12302" i="38"/>
  <c r="Q12303" i="38"/>
  <c r="T12303" i="38"/>
  <c r="S12303" i="38"/>
  <c r="M12304" i="38"/>
  <c r="R12303" i="38"/>
  <c r="O12303" i="38"/>
  <c r="P12303" i="38"/>
  <c r="N12303" i="38"/>
  <c r="T12304" i="38"/>
  <c r="S12304" i="38"/>
  <c r="M12305" i="38"/>
  <c r="Q12304" i="38"/>
  <c r="R12304" i="38"/>
  <c r="O12304" i="38"/>
  <c r="P12304" i="38"/>
  <c r="N12304" i="38"/>
  <c r="T12305" i="38"/>
  <c r="S12305" i="38"/>
  <c r="M12306" i="38"/>
  <c r="R12305" i="38"/>
  <c r="Q12305" i="38"/>
  <c r="O12305" i="38"/>
  <c r="P12305" i="38"/>
  <c r="N12305" i="38"/>
  <c r="M12307" i="38"/>
  <c r="T12306" i="38"/>
  <c r="S12306" i="38"/>
  <c r="Q12306" i="38"/>
  <c r="R12306" i="38"/>
  <c r="O12306" i="38"/>
  <c r="P12306" i="38"/>
  <c r="N12306" i="38"/>
  <c r="T12307" i="38"/>
  <c r="M12308" i="38"/>
  <c r="S12307" i="38"/>
  <c r="Q12307" i="38"/>
  <c r="R12307" i="38"/>
  <c r="O12307" i="38"/>
  <c r="P12307" i="38"/>
  <c r="N12307" i="38"/>
  <c r="T12308" i="38"/>
  <c r="Q12308" i="38"/>
  <c r="S12308" i="38"/>
  <c r="M12309" i="38"/>
  <c r="R12308" i="38"/>
  <c r="O12308" i="38"/>
  <c r="P12308" i="38"/>
  <c r="N12308" i="38"/>
  <c r="Q12309" i="38"/>
  <c r="T12309" i="38"/>
  <c r="S12309" i="38"/>
  <c r="M12310" i="38"/>
  <c r="R12309" i="38"/>
  <c r="O12309" i="38"/>
  <c r="P12309" i="38"/>
  <c r="N12309" i="38"/>
  <c r="M12311" i="38"/>
  <c r="R12310" i="38"/>
  <c r="T12310" i="38"/>
  <c r="S12310" i="38"/>
  <c r="Q12310" i="38"/>
  <c r="O12310" i="38"/>
  <c r="P12310" i="38"/>
  <c r="N12310" i="38"/>
  <c r="M12312" i="38"/>
  <c r="Q12311" i="38"/>
  <c r="T12311" i="38"/>
  <c r="S12311" i="38"/>
  <c r="R12311" i="38"/>
  <c r="O12311" i="38"/>
  <c r="N12311" i="38"/>
  <c r="P12311" i="38"/>
  <c r="T12312" i="38"/>
  <c r="Q12312" i="38"/>
  <c r="M12313" i="38"/>
  <c r="S12312" i="38"/>
  <c r="R12312" i="38"/>
  <c r="O12312" i="38"/>
  <c r="P12312" i="38"/>
  <c r="N12312" i="38"/>
  <c r="T12313" i="38"/>
  <c r="M12314" i="38"/>
  <c r="S12313" i="38"/>
  <c r="Q12313" i="38"/>
  <c r="R12313" i="38"/>
  <c r="O12313" i="38"/>
  <c r="N12313" i="38"/>
  <c r="P12313" i="38"/>
  <c r="M12315" i="38"/>
  <c r="S12314" i="38"/>
  <c r="Q12314" i="38"/>
  <c r="R12314" i="38"/>
  <c r="T12314" i="38"/>
  <c r="O12314" i="38"/>
  <c r="P12314" i="38"/>
  <c r="N12314" i="38"/>
  <c r="M12316" i="38"/>
  <c r="T12315" i="38"/>
  <c r="Q12315" i="38"/>
  <c r="R12315" i="38"/>
  <c r="S12315" i="38"/>
  <c r="O12315" i="38"/>
  <c r="N12315" i="38"/>
  <c r="P12315" i="38"/>
  <c r="Q12316" i="38"/>
  <c r="R12316" i="38"/>
  <c r="T12316" i="38"/>
  <c r="S12316" i="38"/>
  <c r="M12317" i="38"/>
  <c r="O12316" i="38"/>
  <c r="N12316" i="38"/>
  <c r="P12316" i="38"/>
  <c r="S12317" i="38"/>
  <c r="R12317" i="38"/>
  <c r="Q12317" i="38"/>
  <c r="T12317" i="38"/>
  <c r="M12318" i="38"/>
  <c r="O12317" i="38"/>
  <c r="N12317" i="38"/>
  <c r="P12317" i="38"/>
  <c r="S12318" i="38"/>
  <c r="Q12318" i="38"/>
  <c r="M12319" i="38"/>
  <c r="R12318" i="38"/>
  <c r="T12318" i="38"/>
  <c r="O12318" i="38"/>
  <c r="N12318" i="38"/>
  <c r="P12318" i="38"/>
  <c r="T12319" i="38"/>
  <c r="R12319" i="38"/>
  <c r="S12319" i="38"/>
  <c r="M12320" i="38"/>
  <c r="Q12319" i="38"/>
  <c r="O12319" i="38"/>
  <c r="P12319" i="38"/>
  <c r="N12319" i="38"/>
  <c r="T12320" i="38"/>
  <c r="S12320" i="38"/>
  <c r="M12321" i="38"/>
  <c r="R12320" i="38"/>
  <c r="Q12320" i="38"/>
  <c r="O12320" i="38"/>
  <c r="P12320" i="38"/>
  <c r="N12320" i="38"/>
  <c r="M12322" i="38"/>
  <c r="S12321" i="38"/>
  <c r="R12321" i="38"/>
  <c r="Q12321" i="38"/>
  <c r="T12321" i="38"/>
  <c r="O12321" i="38"/>
  <c r="P12321" i="38"/>
  <c r="N12321" i="38"/>
  <c r="S12322" i="38"/>
  <c r="R12322" i="38"/>
  <c r="T12322" i="38"/>
  <c r="M12323" i="38"/>
  <c r="Q12322" i="38"/>
  <c r="O12322" i="38"/>
  <c r="P12322" i="38"/>
  <c r="N12322" i="38"/>
  <c r="T12323" i="38"/>
  <c r="M12324" i="38"/>
  <c r="R12323" i="38"/>
  <c r="Q12323" i="38"/>
  <c r="S12323" i="38"/>
  <c r="O12323" i="38"/>
  <c r="P12323" i="38"/>
  <c r="N12323" i="38"/>
  <c r="Q12324" i="38"/>
  <c r="S12324" i="38"/>
  <c r="M12325" i="38"/>
  <c r="R12324" i="38"/>
  <c r="T12324" i="38"/>
  <c r="O12324" i="38"/>
  <c r="P12324" i="38"/>
  <c r="N12324" i="38"/>
  <c r="T12325" i="38"/>
  <c r="Q12325" i="38"/>
  <c r="R12325" i="38"/>
  <c r="S12325" i="38"/>
  <c r="M12326" i="38"/>
  <c r="O12325" i="38"/>
  <c r="P12325" i="38"/>
  <c r="N12325" i="38"/>
  <c r="T12326" i="38"/>
  <c r="S12326" i="38"/>
  <c r="R12326" i="38"/>
  <c r="M12327" i="38"/>
  <c r="Q12326" i="38"/>
  <c r="O12326" i="38"/>
  <c r="P12326" i="38"/>
  <c r="N12326" i="38"/>
  <c r="S12327" i="38"/>
  <c r="R12327" i="38"/>
  <c r="M12328" i="38"/>
  <c r="Q12327" i="38"/>
  <c r="T12327" i="38"/>
  <c r="O12327" i="38"/>
  <c r="P12327" i="38"/>
  <c r="N12327" i="38"/>
  <c r="R12328" i="38"/>
  <c r="T12328" i="38"/>
  <c r="S12328" i="38"/>
  <c r="Q12328" i="38"/>
  <c r="M12329" i="38"/>
  <c r="O12328" i="38"/>
  <c r="P12328" i="38"/>
  <c r="N12328" i="38"/>
  <c r="M12330" i="38"/>
  <c r="Q12329" i="38"/>
  <c r="S12329" i="38"/>
  <c r="R12329" i="38"/>
  <c r="T12329" i="38"/>
  <c r="O12329" i="38"/>
  <c r="N12329" i="38"/>
  <c r="P12329" i="38"/>
  <c r="N12330" i="38"/>
  <c r="Q12330" i="38"/>
  <c r="S12330" i="38"/>
  <c r="M12331" i="38"/>
  <c r="R12330" i="38"/>
  <c r="T12330" i="38"/>
  <c r="O12330" i="38"/>
  <c r="P12330" i="38"/>
  <c r="R12331" i="38"/>
  <c r="Q12331" i="38"/>
  <c r="M12332" i="38"/>
  <c r="T12331" i="38"/>
  <c r="S12331" i="38"/>
  <c r="O12331" i="38"/>
  <c r="P12331" i="38"/>
  <c r="N12331" i="38"/>
  <c r="N12332" i="38"/>
  <c r="T12332" i="38"/>
  <c r="Q12332" i="38"/>
  <c r="R12332" i="38"/>
  <c r="S12332" i="38"/>
  <c r="M12333" i="38"/>
  <c r="O12332" i="38"/>
  <c r="P12332" i="38"/>
  <c r="M12334" i="38"/>
  <c r="S12333" i="38"/>
  <c r="Q12333" i="38"/>
  <c r="R12333" i="38"/>
  <c r="T12333" i="38"/>
  <c r="O12333" i="38"/>
  <c r="P12333" i="38"/>
  <c r="N12333" i="38"/>
  <c r="N12334" i="38"/>
  <c r="R12334" i="38"/>
  <c r="T12334" i="38"/>
  <c r="Q12334" i="38"/>
  <c r="M12335" i="38"/>
  <c r="S12334" i="38"/>
  <c r="O12334" i="38"/>
  <c r="P12334" i="38"/>
  <c r="M12336" i="38"/>
  <c r="S12335" i="38"/>
  <c r="R12335" i="38"/>
  <c r="Q12335" i="38"/>
  <c r="T12335" i="38"/>
  <c r="O12335" i="38"/>
  <c r="P12335" i="38"/>
  <c r="N12335" i="38"/>
  <c r="N12336" i="38"/>
  <c r="M12337" i="38"/>
  <c r="R12336" i="38"/>
  <c r="Q12336" i="38"/>
  <c r="T12336" i="38"/>
  <c r="S12336" i="38"/>
  <c r="O12336" i="38"/>
  <c r="P12336" i="38"/>
  <c r="T12337" i="38"/>
  <c r="R12337" i="38"/>
  <c r="S12337" i="38"/>
  <c r="M12338" i="38"/>
  <c r="Q12337" i="38"/>
  <c r="O12337" i="38"/>
  <c r="P12337" i="38"/>
  <c r="N12337" i="38"/>
  <c r="N12338" i="38"/>
  <c r="M12339" i="38"/>
  <c r="S12338" i="38"/>
  <c r="T12338" i="38"/>
  <c r="Q12338" i="38"/>
  <c r="R12338" i="38"/>
  <c r="O12338" i="38"/>
  <c r="P12338" i="38"/>
  <c r="R12339" i="38"/>
  <c r="M12340" i="38"/>
  <c r="S12339" i="38"/>
  <c r="T12339" i="38"/>
  <c r="Q12339" i="38"/>
  <c r="O12339" i="38"/>
  <c r="P12339" i="38"/>
  <c r="N12339" i="38"/>
  <c r="R12340" i="38"/>
  <c r="T12340" i="38"/>
  <c r="S12340" i="38"/>
  <c r="Q12340" i="38"/>
  <c r="M12341" i="38"/>
  <c r="O12340" i="38"/>
  <c r="P12340" i="38"/>
  <c r="N12340" i="38"/>
  <c r="N12341" i="38"/>
  <c r="R12341" i="38"/>
  <c r="S12341" i="38"/>
  <c r="T12341" i="38"/>
  <c r="M12342" i="38"/>
  <c r="Q12341" i="38"/>
  <c r="O12341" i="38"/>
  <c r="P12341" i="38"/>
  <c r="T12342" i="38"/>
  <c r="R12342" i="38"/>
  <c r="S12342" i="38"/>
  <c r="M12343" i="38"/>
  <c r="Q12342" i="38"/>
  <c r="O12342" i="38"/>
  <c r="N12342" i="38"/>
  <c r="P12342" i="38"/>
  <c r="S12343" i="38"/>
  <c r="Q12343" i="38"/>
  <c r="M12344" i="38"/>
  <c r="R12343" i="38"/>
  <c r="T12343" i="38"/>
  <c r="O12343" i="38"/>
  <c r="P12343" i="38"/>
  <c r="N12343" i="38"/>
  <c r="M12345" i="38"/>
  <c r="T12344" i="38"/>
  <c r="R12344" i="38"/>
  <c r="S12344" i="38"/>
  <c r="Q12344" i="38"/>
  <c r="O12344" i="38"/>
  <c r="P12344" i="38"/>
  <c r="N12344" i="38"/>
  <c r="T12345" i="38"/>
  <c r="M12346" i="38"/>
  <c r="Q12345" i="38"/>
  <c r="S12345" i="38"/>
  <c r="R12345" i="38"/>
  <c r="O12345" i="38"/>
  <c r="P12345" i="38"/>
  <c r="N12345" i="38"/>
  <c r="R12346" i="38"/>
  <c r="T12346" i="38"/>
  <c r="M12347" i="38"/>
  <c r="S12346" i="38"/>
  <c r="Q12346" i="38"/>
  <c r="O12346" i="38"/>
  <c r="P12346" i="38"/>
  <c r="N12346" i="38"/>
  <c r="M12348" i="38"/>
  <c r="R12347" i="38"/>
  <c r="Q12347" i="38"/>
  <c r="S12347" i="38"/>
  <c r="T12347" i="38"/>
  <c r="O12347" i="38"/>
  <c r="P12347" i="38"/>
  <c r="N12347" i="38"/>
  <c r="R12348" i="38"/>
  <c r="T12348" i="38"/>
  <c r="M12349" i="38"/>
  <c r="Q12348" i="38"/>
  <c r="S12348" i="38"/>
  <c r="O12348" i="38"/>
  <c r="P12348" i="38"/>
  <c r="N12348" i="38"/>
  <c r="R12349" i="38"/>
  <c r="S12349" i="38"/>
  <c r="M12350" i="38"/>
  <c r="T12349" i="38"/>
  <c r="Q12349" i="38"/>
  <c r="O12349" i="38"/>
  <c r="P12349" i="38"/>
  <c r="N12349" i="38"/>
  <c r="S12350" i="38"/>
  <c r="T12350" i="38"/>
  <c r="M12351" i="38"/>
  <c r="R12350" i="38"/>
  <c r="Q12350" i="38"/>
  <c r="O12350" i="38"/>
  <c r="N12350" i="38"/>
  <c r="N12351" i="38"/>
  <c r="P12350" i="38"/>
  <c r="T12351" i="38"/>
  <c r="Q12351" i="38"/>
  <c r="R12351" i="38"/>
  <c r="S12351" i="38"/>
  <c r="M12352" i="38"/>
  <c r="O12351" i="38"/>
  <c r="P12351" i="38"/>
  <c r="M12353" i="38"/>
  <c r="T12352" i="38"/>
  <c r="Q12352" i="38"/>
  <c r="S12352" i="38"/>
  <c r="R12352" i="38"/>
  <c r="O12352" i="38"/>
  <c r="P12352" i="38"/>
  <c r="N12352" i="38"/>
  <c r="N12353" i="38"/>
  <c r="Q12353" i="38"/>
  <c r="M12354" i="38"/>
  <c r="R12353" i="38"/>
  <c r="T12353" i="38"/>
  <c r="S12353" i="38"/>
  <c r="O12353" i="38"/>
  <c r="P12353" i="38"/>
  <c r="S12354" i="38"/>
  <c r="Q12354" i="38"/>
  <c r="R12354" i="38"/>
  <c r="M12355" i="38"/>
  <c r="T12354" i="38"/>
  <c r="O12354" i="38"/>
  <c r="P12354" i="38"/>
  <c r="N12354" i="38"/>
  <c r="N12355" i="38"/>
  <c r="M12356" i="38"/>
  <c r="T12355" i="38"/>
  <c r="Q12355" i="38"/>
  <c r="S12355" i="38"/>
  <c r="R12355" i="38"/>
  <c r="O12355" i="38"/>
  <c r="P12355" i="38"/>
  <c r="M12357" i="38"/>
  <c r="S12356" i="38"/>
  <c r="R12356" i="38"/>
  <c r="Q12356" i="38"/>
  <c r="T12356" i="38"/>
  <c r="O12356" i="38"/>
  <c r="P12356" i="38"/>
  <c r="N12356" i="38"/>
  <c r="N12357" i="38"/>
  <c r="S12357" i="38"/>
  <c r="M12358" i="38"/>
  <c r="T12357" i="38"/>
  <c r="Q12357" i="38"/>
  <c r="R12357" i="38"/>
  <c r="O12357" i="38"/>
  <c r="P12357" i="38"/>
  <c r="T12358" i="38"/>
  <c r="Q12358" i="38"/>
  <c r="S12358" i="38"/>
  <c r="R12358" i="38"/>
  <c r="M12359" i="38"/>
  <c r="O12358" i="38"/>
  <c r="P12358" i="38"/>
  <c r="N12358" i="38"/>
  <c r="M12360" i="38"/>
  <c r="S12359" i="38"/>
  <c r="Q12359" i="38"/>
  <c r="R12359" i="38"/>
  <c r="T12359" i="38"/>
  <c r="O12359" i="38"/>
  <c r="P12359" i="38"/>
  <c r="N12359" i="38"/>
  <c r="R12360" i="38"/>
  <c r="Q12360" i="38"/>
  <c r="T12360" i="38"/>
  <c r="S12360" i="38"/>
  <c r="M12361" i="38"/>
  <c r="O12360" i="38"/>
  <c r="P12360" i="38"/>
  <c r="N12360" i="38"/>
  <c r="Q12361" i="38"/>
  <c r="T12361" i="38"/>
  <c r="R12361" i="38"/>
  <c r="S12361" i="38"/>
  <c r="M12362" i="38"/>
  <c r="O12361" i="38"/>
  <c r="P12361" i="38"/>
  <c r="N12361" i="38"/>
  <c r="M12363" i="38"/>
  <c r="T12362" i="38"/>
  <c r="S12362" i="38"/>
  <c r="Q12362" i="38"/>
  <c r="R12362" i="38"/>
  <c r="O12362" i="38"/>
  <c r="P12362" i="38"/>
  <c r="N12362" i="38"/>
  <c r="S12363" i="38"/>
  <c r="Q12363" i="38"/>
  <c r="M12364" i="38"/>
  <c r="T12363" i="38"/>
  <c r="R12363" i="38"/>
  <c r="O12363" i="38"/>
  <c r="N12363" i="38"/>
  <c r="P12363" i="38"/>
  <c r="R12364" i="38"/>
  <c r="T12364" i="38"/>
  <c r="S12364" i="38"/>
  <c r="M12365" i="38"/>
  <c r="Q12364" i="38"/>
  <c r="O12364" i="38"/>
  <c r="P12364" i="38"/>
  <c r="N12364" i="38"/>
  <c r="T12365" i="38"/>
  <c r="S12365" i="38"/>
  <c r="M12366" i="38"/>
  <c r="Q12365" i="38"/>
  <c r="R12365" i="38"/>
  <c r="O12365" i="38"/>
  <c r="N12365" i="38"/>
  <c r="P12365" i="38"/>
  <c r="T12366" i="38"/>
  <c r="Q12366" i="38"/>
  <c r="S12366" i="38"/>
  <c r="R12366" i="38"/>
  <c r="M12367" i="38"/>
  <c r="O12366" i="38"/>
  <c r="P12366" i="38"/>
  <c r="N12366" i="38"/>
  <c r="M12368" i="38"/>
  <c r="R12367" i="38"/>
  <c r="Q12367" i="38"/>
  <c r="T12367" i="38"/>
  <c r="S12367" i="38"/>
  <c r="O12367" i="38"/>
  <c r="P12367" i="38"/>
  <c r="N12367" i="38"/>
  <c r="S12368" i="38"/>
  <c r="M12369" i="38"/>
  <c r="T12368" i="38"/>
  <c r="R12368" i="38"/>
  <c r="Q12368" i="38"/>
  <c r="O12368" i="38"/>
  <c r="P12368" i="38"/>
  <c r="N12368" i="38"/>
  <c r="M12370" i="38"/>
  <c r="T12369" i="38"/>
  <c r="S12369" i="38"/>
  <c r="Q12369" i="38"/>
  <c r="R12369" i="38"/>
  <c r="O12369" i="38"/>
  <c r="P12369" i="38"/>
  <c r="N12369" i="38"/>
  <c r="M12371" i="38"/>
  <c r="R12370" i="38"/>
  <c r="T12370" i="38"/>
  <c r="Q12370" i="38"/>
  <c r="S12370" i="38"/>
  <c r="O12370" i="38"/>
  <c r="P12370" i="38"/>
  <c r="N12370" i="38"/>
  <c r="M12372" i="38"/>
  <c r="R12371" i="38"/>
  <c r="S12371" i="38"/>
  <c r="T12371" i="38"/>
  <c r="Q12371" i="38"/>
  <c r="O12371" i="38"/>
  <c r="P12371" i="38"/>
  <c r="N12371" i="38"/>
  <c r="Q12372" i="38"/>
  <c r="S12372" i="38"/>
  <c r="M12373" i="38"/>
  <c r="R12372" i="38"/>
  <c r="T12372" i="38"/>
  <c r="O12372" i="38"/>
  <c r="P12372" i="38"/>
  <c r="N12372" i="38"/>
  <c r="T12373" i="38"/>
  <c r="M12374" i="38"/>
  <c r="R12373" i="38"/>
  <c r="S12373" i="38"/>
  <c r="Q12373" i="38"/>
  <c r="O12373" i="38"/>
  <c r="P12373" i="38"/>
  <c r="N12373" i="38"/>
  <c r="S12374" i="38"/>
  <c r="M12375" i="38"/>
  <c r="R12374" i="38"/>
  <c r="T12374" i="38"/>
  <c r="Q12374" i="38"/>
  <c r="O12374" i="38"/>
  <c r="P12374" i="38"/>
  <c r="N12374" i="38"/>
  <c r="Q12375" i="38"/>
  <c r="R12375" i="38"/>
  <c r="T12375" i="38"/>
  <c r="S12375" i="38"/>
  <c r="M12376" i="38"/>
  <c r="O12375" i="38"/>
  <c r="P12375" i="38"/>
  <c r="N12375" i="38"/>
  <c r="Q12376" i="38"/>
  <c r="S12376" i="38"/>
  <c r="T12376" i="38"/>
  <c r="M12377" i="38"/>
  <c r="R12376" i="38"/>
  <c r="O12376" i="38"/>
  <c r="P12376" i="38"/>
  <c r="N12376" i="38"/>
  <c r="M12378" i="38"/>
  <c r="Q12377" i="38"/>
  <c r="R12377" i="38"/>
  <c r="S12377" i="38"/>
  <c r="T12377" i="38"/>
  <c r="O12377" i="38"/>
  <c r="P12377" i="38"/>
  <c r="N12377" i="38"/>
  <c r="N12378" i="38"/>
  <c r="Q12378" i="38"/>
  <c r="R12378" i="38"/>
  <c r="T12378" i="38"/>
  <c r="S12378" i="38"/>
  <c r="M12379" i="38"/>
  <c r="O12378" i="38"/>
  <c r="P12378" i="38"/>
  <c r="S12379" i="38"/>
  <c r="T12379" i="38"/>
  <c r="Q12379" i="38"/>
  <c r="M12380" i="38"/>
  <c r="R12379" i="38"/>
  <c r="O12379" i="38"/>
  <c r="P12379" i="38"/>
  <c r="N12379" i="38"/>
  <c r="M12381" i="38"/>
  <c r="R12380" i="38"/>
  <c r="T12380" i="38"/>
  <c r="S12380" i="38"/>
  <c r="Q12380" i="38"/>
  <c r="O12380" i="38"/>
  <c r="P12380" i="38"/>
  <c r="N12380" i="38"/>
  <c r="M12382" i="38"/>
  <c r="T12381" i="38"/>
  <c r="S12381" i="38"/>
  <c r="R12381" i="38"/>
  <c r="Q12381" i="38"/>
  <c r="O12381" i="38"/>
  <c r="N12381" i="38"/>
  <c r="P12381" i="38"/>
  <c r="M12383" i="38"/>
  <c r="T12382" i="38"/>
  <c r="S12382" i="38"/>
  <c r="Q12382" i="38"/>
  <c r="R12382" i="38"/>
  <c r="O12382" i="38"/>
  <c r="P12382" i="38"/>
  <c r="N12382" i="38"/>
  <c r="T12383" i="38"/>
  <c r="S12383" i="38"/>
  <c r="M12384" i="38"/>
  <c r="Q12383" i="38"/>
  <c r="R12383" i="38"/>
  <c r="O12383" i="38"/>
  <c r="P12383" i="38"/>
  <c r="N12383" i="38"/>
  <c r="S12384" i="38"/>
  <c r="T12384" i="38"/>
  <c r="M12385" i="38"/>
  <c r="R12384" i="38"/>
  <c r="Q12384" i="38"/>
  <c r="O12384" i="38"/>
  <c r="P12384" i="38"/>
  <c r="N12384" i="38"/>
  <c r="S12385" i="38"/>
  <c r="R12385" i="38"/>
  <c r="M12386" i="38"/>
  <c r="Q12385" i="38"/>
  <c r="T12385" i="38"/>
  <c r="O12385" i="38"/>
  <c r="P12385" i="38"/>
  <c r="N12385" i="38"/>
  <c r="M12387" i="38"/>
  <c r="Q12386" i="38"/>
  <c r="R12386" i="38"/>
  <c r="T12386" i="38"/>
  <c r="S12386" i="38"/>
  <c r="O12386" i="38"/>
  <c r="P12386" i="38"/>
  <c r="N12386" i="38"/>
  <c r="Q12387" i="38"/>
  <c r="T12387" i="38"/>
  <c r="R12387" i="38"/>
  <c r="S12387" i="38"/>
  <c r="M12388" i="38"/>
  <c r="O12387" i="38"/>
  <c r="P12387" i="38"/>
  <c r="N12387" i="38"/>
  <c r="M12389" i="38"/>
  <c r="T12388" i="38"/>
  <c r="S12388" i="38"/>
  <c r="R12388" i="38"/>
  <c r="Q12388" i="38"/>
  <c r="O12388" i="38"/>
  <c r="N12388" i="38"/>
  <c r="P12388" i="38"/>
  <c r="M12390" i="38"/>
  <c r="S12389" i="38"/>
  <c r="T12389" i="38"/>
  <c r="Q12389" i="38"/>
  <c r="R12389" i="38"/>
  <c r="O12389" i="38"/>
  <c r="P12389" i="38"/>
  <c r="N12389" i="38"/>
  <c r="Q12390" i="38"/>
  <c r="R12390" i="38"/>
  <c r="M12391" i="38"/>
  <c r="T12390" i="38"/>
  <c r="S12390" i="38"/>
  <c r="O12390" i="38"/>
  <c r="P12390" i="38"/>
  <c r="N12390" i="38"/>
  <c r="M12392" i="38"/>
  <c r="R12391" i="38"/>
  <c r="T12391" i="38"/>
  <c r="Q12391" i="38"/>
  <c r="S12391" i="38"/>
  <c r="O12391" i="38"/>
  <c r="P12391" i="38"/>
  <c r="N12391" i="38"/>
  <c r="M12393" i="38"/>
  <c r="R12392" i="38"/>
  <c r="S12392" i="38"/>
  <c r="T12392" i="38"/>
  <c r="Q12392" i="38"/>
  <c r="O12392" i="38"/>
  <c r="N12392" i="38"/>
  <c r="P12392" i="38"/>
  <c r="M12394" i="38"/>
  <c r="S12393" i="38"/>
  <c r="R12393" i="38"/>
  <c r="T12393" i="38"/>
  <c r="Q12393" i="38"/>
  <c r="O12393" i="38"/>
  <c r="N12393" i="38"/>
  <c r="P12393" i="38"/>
  <c r="T12394" i="38"/>
  <c r="R12394" i="38"/>
  <c r="S12394" i="38"/>
  <c r="M12395" i="38"/>
  <c r="Q12394" i="38"/>
  <c r="O12394" i="38"/>
  <c r="N12394" i="38"/>
  <c r="P12394" i="38"/>
  <c r="M12396" i="38"/>
  <c r="S12395" i="38"/>
  <c r="R12395" i="38"/>
  <c r="T12395" i="38"/>
  <c r="Q12395" i="38"/>
  <c r="O12395" i="38"/>
  <c r="N12395" i="38"/>
  <c r="P12395" i="38"/>
  <c r="T12396" i="38"/>
  <c r="S12396" i="38"/>
  <c r="M12397" i="38"/>
  <c r="R12396" i="38"/>
  <c r="Q12396" i="38"/>
  <c r="O12396" i="38"/>
  <c r="N12396" i="38"/>
  <c r="P12396" i="38"/>
  <c r="Q12397" i="38"/>
  <c r="S12397" i="38"/>
  <c r="T12397" i="38"/>
  <c r="M12398" i="38"/>
  <c r="R12397" i="38"/>
  <c r="O12397" i="38"/>
  <c r="N12397" i="38"/>
  <c r="P12397" i="38"/>
  <c r="M12399" i="38"/>
  <c r="S12398" i="38"/>
  <c r="Q12398" i="38"/>
  <c r="R12398" i="38"/>
  <c r="T12398" i="38"/>
  <c r="O12398" i="38"/>
  <c r="P12398" i="38"/>
  <c r="N12398" i="38"/>
  <c r="S12399" i="38"/>
  <c r="T12399" i="38"/>
  <c r="R12399" i="38"/>
  <c r="M12400" i="38"/>
  <c r="Q12399" i="38"/>
  <c r="O12399" i="38"/>
  <c r="P12399" i="38"/>
  <c r="N12399" i="38"/>
  <c r="S12400" i="38"/>
  <c r="Q12400" i="38"/>
  <c r="M12401" i="38"/>
  <c r="T12400" i="38"/>
  <c r="R12400" i="38"/>
  <c r="O12400" i="38"/>
  <c r="P12400" i="38"/>
  <c r="N12400" i="38"/>
  <c r="T12401" i="38"/>
  <c r="S12401" i="38"/>
  <c r="Q12401" i="38"/>
  <c r="R12401" i="38"/>
  <c r="M12402" i="38"/>
  <c r="O12401" i="38"/>
  <c r="P12401" i="38"/>
  <c r="N12401" i="38"/>
  <c r="M12403" i="38"/>
  <c r="Q12402" i="38"/>
  <c r="T12402" i="38"/>
  <c r="R12402" i="38"/>
  <c r="S12402" i="38"/>
  <c r="O12402" i="38"/>
  <c r="P12402" i="38"/>
  <c r="N12402" i="38"/>
  <c r="M12404" i="38"/>
  <c r="S12403" i="38"/>
  <c r="Q12403" i="38"/>
  <c r="R12403" i="38"/>
  <c r="T12403" i="38"/>
  <c r="O12403" i="38"/>
  <c r="P12403" i="38"/>
  <c r="N12403" i="38"/>
  <c r="M12405" i="38"/>
  <c r="R12404" i="38"/>
  <c r="T12404" i="38"/>
  <c r="Q12404" i="38"/>
  <c r="S12404" i="38"/>
  <c r="O12404" i="38"/>
  <c r="P12404" i="38"/>
  <c r="N12404" i="38"/>
  <c r="S12405" i="38"/>
  <c r="T12405" i="38"/>
  <c r="M12406" i="38"/>
  <c r="Q12405" i="38"/>
  <c r="R12405" i="38"/>
  <c r="O12405" i="38"/>
  <c r="P12405" i="38"/>
  <c r="N12405" i="38"/>
  <c r="R12406" i="38"/>
  <c r="T12406" i="38"/>
  <c r="Q12406" i="38"/>
  <c r="M12407" i="38"/>
  <c r="S12406" i="38"/>
  <c r="O12406" i="38"/>
  <c r="P12406" i="38"/>
  <c r="N12406" i="38"/>
  <c r="S12407" i="38"/>
  <c r="M12408" i="38"/>
  <c r="Q12407" i="38"/>
  <c r="R12407" i="38"/>
  <c r="T12407" i="38"/>
  <c r="O12407" i="38"/>
  <c r="P12407" i="38"/>
  <c r="N12407" i="38"/>
  <c r="N12408" i="38"/>
  <c r="T12408" i="38"/>
  <c r="S12408" i="38"/>
  <c r="M12409" i="38"/>
  <c r="R12408" i="38"/>
  <c r="Q12408" i="38"/>
  <c r="O12408" i="38"/>
  <c r="P12408" i="38"/>
  <c r="S12409" i="38"/>
  <c r="T12409" i="38"/>
  <c r="M12410" i="38"/>
  <c r="Q12409" i="38"/>
  <c r="R12409" i="38"/>
  <c r="O12409" i="38"/>
  <c r="P12409" i="38"/>
  <c r="N12409" i="38"/>
  <c r="N12410" i="38"/>
  <c r="S12410" i="38"/>
  <c r="T12410" i="38"/>
  <c r="M12411" i="38"/>
  <c r="Q12410" i="38"/>
  <c r="R12410" i="38"/>
  <c r="O12410" i="38"/>
  <c r="P12410" i="38"/>
  <c r="S12411" i="38"/>
  <c r="R12411" i="38"/>
  <c r="Q12411" i="38"/>
  <c r="T12411" i="38"/>
  <c r="M12412" i="38"/>
  <c r="O12411" i="38"/>
  <c r="P12411" i="38"/>
  <c r="N12411" i="38"/>
  <c r="T12412" i="38"/>
  <c r="M12413" i="38"/>
  <c r="S12412" i="38"/>
  <c r="R12412" i="38"/>
  <c r="Q12412" i="38"/>
  <c r="O12412" i="38"/>
  <c r="P12412" i="38"/>
  <c r="N12412" i="38"/>
  <c r="M12414" i="38"/>
  <c r="S12413" i="38"/>
  <c r="Q12413" i="38"/>
  <c r="T12413" i="38"/>
  <c r="R12413" i="38"/>
  <c r="O12413" i="38"/>
  <c r="P12413" i="38"/>
  <c r="N12413" i="38"/>
  <c r="S12414" i="38"/>
  <c r="M12415" i="38"/>
  <c r="Q12414" i="38"/>
  <c r="T12414" i="38"/>
  <c r="R12414" i="38"/>
  <c r="O12414" i="38"/>
  <c r="N12414" i="38"/>
  <c r="P12414" i="38"/>
  <c r="M12416" i="38"/>
  <c r="T12415" i="38"/>
  <c r="Q12415" i="38"/>
  <c r="S12415" i="38"/>
  <c r="R12415" i="38"/>
  <c r="O12415" i="38"/>
  <c r="N12415" i="38"/>
  <c r="P12415" i="38"/>
  <c r="S12416" i="38"/>
  <c r="Q12416" i="38"/>
  <c r="M12417" i="38"/>
  <c r="T12416" i="38"/>
  <c r="R12416" i="38"/>
  <c r="O12416" i="38"/>
  <c r="N12416" i="38"/>
  <c r="P12416" i="38"/>
  <c r="R12417" i="38"/>
  <c r="M12418" i="38"/>
  <c r="T12417" i="38"/>
  <c r="Q12417" i="38"/>
  <c r="S12417" i="38"/>
  <c r="O12417" i="38"/>
  <c r="P12417" i="38"/>
  <c r="N12417" i="38"/>
  <c r="T12418" i="38"/>
  <c r="R12418" i="38"/>
  <c r="S12418" i="38"/>
  <c r="M12419" i="38"/>
  <c r="Q12418" i="38"/>
  <c r="O12418" i="38"/>
  <c r="P12418" i="38"/>
  <c r="N12418" i="38"/>
  <c r="S12419" i="38"/>
  <c r="M12420" i="38"/>
  <c r="Q12419" i="38"/>
  <c r="R12419" i="38"/>
  <c r="T12419" i="38"/>
  <c r="O12419" i="38"/>
  <c r="N12419" i="38"/>
  <c r="P12419" i="38"/>
  <c r="S12420" i="38"/>
  <c r="M12421" i="38"/>
  <c r="T12420" i="38"/>
  <c r="R12420" i="38"/>
  <c r="Q12420" i="38"/>
  <c r="O12420" i="38"/>
  <c r="P12420" i="38"/>
  <c r="N12420" i="38"/>
  <c r="M12422" i="38"/>
  <c r="S12421" i="38"/>
  <c r="R12421" i="38"/>
  <c r="T12421" i="38"/>
  <c r="Q12421" i="38"/>
  <c r="O12421" i="38"/>
  <c r="P12421" i="38"/>
  <c r="N12421" i="38"/>
  <c r="R12422" i="38"/>
  <c r="S12422" i="38"/>
  <c r="M12423" i="38"/>
  <c r="Q12422" i="38"/>
  <c r="T12422" i="38"/>
  <c r="O12422" i="38"/>
  <c r="P12422" i="38"/>
  <c r="N12422" i="38"/>
  <c r="M12424" i="38"/>
  <c r="S12423" i="38"/>
  <c r="Q12423" i="38"/>
  <c r="T12423" i="38"/>
  <c r="R12423" i="38"/>
  <c r="O12423" i="38"/>
  <c r="N12423" i="38"/>
  <c r="P12423" i="38"/>
  <c r="M12425" i="38"/>
  <c r="R12424" i="38"/>
  <c r="T12424" i="38"/>
  <c r="S12424" i="38"/>
  <c r="Q12424" i="38"/>
  <c r="O12424" i="38"/>
  <c r="N12424" i="38"/>
  <c r="P12424" i="38"/>
  <c r="M12426" i="38"/>
  <c r="S12425" i="38"/>
  <c r="T12425" i="38"/>
  <c r="Q12425" i="38"/>
  <c r="R12425" i="38"/>
  <c r="O12425" i="38"/>
  <c r="N12425" i="38"/>
  <c r="P12425" i="38"/>
  <c r="M12427" i="38"/>
  <c r="T12426" i="38"/>
  <c r="Q12426" i="38"/>
  <c r="S12426" i="38"/>
  <c r="R12426" i="38"/>
  <c r="O12426" i="38"/>
  <c r="N12426" i="38"/>
  <c r="P12426" i="38"/>
  <c r="S12427" i="38"/>
  <c r="T12427" i="38"/>
  <c r="M12428" i="38"/>
  <c r="Q12427" i="38"/>
  <c r="R12427" i="38"/>
  <c r="O12427" i="38"/>
  <c r="N12427" i="38"/>
  <c r="P12427" i="38"/>
  <c r="R12428" i="38"/>
  <c r="Q12428" i="38"/>
  <c r="T12428" i="38"/>
  <c r="S12428" i="38"/>
  <c r="M12429" i="38"/>
  <c r="O12428" i="38"/>
  <c r="N12428" i="38"/>
  <c r="P12428" i="38"/>
  <c r="M12430" i="38"/>
  <c r="R12429" i="38"/>
  <c r="Q12429" i="38"/>
  <c r="T12429" i="38"/>
  <c r="S12429" i="38"/>
  <c r="O12429" i="38"/>
  <c r="N12429" i="38"/>
  <c r="P12429" i="38"/>
  <c r="S12430" i="38"/>
  <c r="M12431" i="38"/>
  <c r="R12430" i="38"/>
  <c r="T12430" i="38"/>
  <c r="Q12430" i="38"/>
  <c r="O12430" i="38"/>
  <c r="N12430" i="38"/>
  <c r="P12430" i="38"/>
  <c r="S12431" i="38"/>
  <c r="Q12431" i="38"/>
  <c r="R12431" i="38"/>
  <c r="T12431" i="38"/>
  <c r="M12432" i="38"/>
  <c r="O12431" i="38"/>
  <c r="N12431" i="38"/>
  <c r="P12431" i="38"/>
  <c r="T12432" i="38"/>
  <c r="S12432" i="38"/>
  <c r="R12432" i="38"/>
  <c r="M12433" i="38"/>
  <c r="Q12432" i="38"/>
  <c r="O12432" i="38"/>
  <c r="N12432" i="38"/>
  <c r="P12432" i="38"/>
  <c r="R12433" i="38"/>
  <c r="T12433" i="38"/>
  <c r="M12434" i="38"/>
  <c r="Q12433" i="38"/>
  <c r="S12433" i="38"/>
  <c r="O12433" i="38"/>
  <c r="N12433" i="38"/>
  <c r="P12433" i="38"/>
  <c r="R12434" i="38"/>
  <c r="T12434" i="38"/>
  <c r="S12434" i="38"/>
  <c r="M12435" i="38"/>
  <c r="Q12434" i="38"/>
  <c r="O12434" i="38"/>
  <c r="N12434" i="38"/>
  <c r="T12435" i="38"/>
  <c r="R12435" i="38"/>
  <c r="Q12435" i="38"/>
  <c r="S12435" i="38"/>
  <c r="M12436" i="38"/>
  <c r="O12435" i="38"/>
  <c r="N12435" i="38"/>
  <c r="P12434" i="38"/>
  <c r="P12435" i="38"/>
  <c r="Q12436" i="38"/>
  <c r="S12436" i="38"/>
  <c r="R12436" i="38"/>
  <c r="T12436" i="38"/>
  <c r="M12437" i="38"/>
  <c r="O12436" i="38"/>
  <c r="N12436" i="38"/>
  <c r="P12436" i="38"/>
  <c r="M12438" i="38"/>
  <c r="T12437" i="38"/>
  <c r="S12437" i="38"/>
  <c r="Q12437" i="38"/>
  <c r="R12437" i="38"/>
  <c r="O12437" i="38"/>
  <c r="N12437" i="38"/>
  <c r="P12437" i="38"/>
  <c r="T12438" i="38"/>
  <c r="M12439" i="38"/>
  <c r="R12438" i="38"/>
  <c r="S12438" i="38"/>
  <c r="Q12438" i="38"/>
  <c r="O12438" i="38"/>
  <c r="N12438" i="38"/>
  <c r="P12438" i="38"/>
  <c r="R12439" i="38"/>
  <c r="T12439" i="38"/>
  <c r="S12439" i="38"/>
  <c r="Q12439" i="38"/>
  <c r="M12440" i="38"/>
  <c r="O12439" i="38"/>
  <c r="N12439" i="38"/>
  <c r="P12439" i="38"/>
  <c r="S12440" i="38"/>
  <c r="M12441" i="38"/>
  <c r="Q12440" i="38"/>
  <c r="T12440" i="38"/>
  <c r="R12440" i="38"/>
  <c r="O12440" i="38"/>
  <c r="N12440" i="38"/>
  <c r="P12440" i="38"/>
  <c r="S12441" i="38"/>
  <c r="M12442" i="38"/>
  <c r="Q12441" i="38"/>
  <c r="T12441" i="38"/>
  <c r="R12441" i="38"/>
  <c r="O12441" i="38"/>
  <c r="P12441" i="38"/>
  <c r="N12441" i="38"/>
  <c r="R12442" i="38"/>
  <c r="Q12442" i="38"/>
  <c r="S12442" i="38"/>
  <c r="T12442" i="38"/>
  <c r="M12443" i="38"/>
  <c r="O12442" i="38"/>
  <c r="P12442" i="38"/>
  <c r="N12442" i="38"/>
  <c r="R12443" i="38"/>
  <c r="S12443" i="38"/>
  <c r="M12444" i="38"/>
  <c r="T12443" i="38"/>
  <c r="Q12443" i="38"/>
  <c r="O12443" i="38"/>
  <c r="P12443" i="38"/>
  <c r="N12443" i="38"/>
  <c r="S12444" i="38"/>
  <c r="M12445" i="38"/>
  <c r="R12444" i="38"/>
  <c r="Q12444" i="38"/>
  <c r="T12444" i="38"/>
  <c r="O12444" i="38"/>
  <c r="P12444" i="38"/>
  <c r="N12444" i="38"/>
  <c r="R12445" i="38"/>
  <c r="T12445" i="38"/>
  <c r="Q12445" i="38"/>
  <c r="M12446" i="38"/>
  <c r="S12445" i="38"/>
  <c r="O12445" i="38"/>
  <c r="P12445" i="38"/>
  <c r="N12445" i="38"/>
  <c r="M12447" i="38"/>
  <c r="Q12446" i="38"/>
  <c r="T12446" i="38"/>
  <c r="S12446" i="38"/>
  <c r="R12446" i="38"/>
  <c r="O12446" i="38"/>
  <c r="N12446" i="38"/>
  <c r="P12446" i="38"/>
  <c r="M12448" i="38"/>
  <c r="Q12447" i="38"/>
  <c r="R12447" i="38"/>
  <c r="T12447" i="38"/>
  <c r="S12447" i="38"/>
  <c r="O12447" i="38"/>
  <c r="P12447" i="38"/>
  <c r="N12447" i="38"/>
  <c r="T12448" i="38"/>
  <c r="M12449" i="38"/>
  <c r="Q12448" i="38"/>
  <c r="R12448" i="38"/>
  <c r="S12448" i="38"/>
  <c r="O12448" i="38"/>
  <c r="N12448" i="38"/>
  <c r="P12448" i="38"/>
  <c r="S12449" i="38"/>
  <c r="R12449" i="38"/>
  <c r="T12449" i="38"/>
  <c r="Q12449" i="38"/>
  <c r="M12450" i="38"/>
  <c r="O12449" i="38"/>
  <c r="P12449" i="38"/>
  <c r="N12449" i="38"/>
  <c r="R12450" i="38"/>
  <c r="T12450" i="38"/>
  <c r="M12451" i="38"/>
  <c r="Q12450" i="38"/>
  <c r="S12450" i="38"/>
  <c r="O12450" i="38"/>
  <c r="P12450" i="38"/>
  <c r="N12450" i="38"/>
  <c r="M12452" i="38"/>
  <c r="T12451" i="38"/>
  <c r="R12451" i="38"/>
  <c r="S12451" i="38"/>
  <c r="Q12451" i="38"/>
  <c r="O12451" i="38"/>
  <c r="P12451" i="38"/>
  <c r="N12451" i="38"/>
  <c r="M12453" i="38"/>
  <c r="S12452" i="38"/>
  <c r="T12452" i="38"/>
  <c r="Q12452" i="38"/>
  <c r="R12452" i="38"/>
  <c r="O12452" i="38"/>
  <c r="P12452" i="38"/>
  <c r="N12452" i="38"/>
  <c r="N12453" i="38"/>
  <c r="S12453" i="38"/>
  <c r="R12453" i="38"/>
  <c r="Q12453" i="38"/>
  <c r="M12454" i="38"/>
  <c r="T12453" i="38"/>
  <c r="O12453" i="38"/>
  <c r="P12453" i="38"/>
  <c r="R12454" i="38"/>
  <c r="Q12454" i="38"/>
  <c r="T12454" i="38"/>
  <c r="S12454" i="38"/>
  <c r="M12455" i="38"/>
  <c r="O12454" i="38"/>
  <c r="P12454" i="38"/>
  <c r="N12454" i="38"/>
  <c r="N12455" i="38"/>
  <c r="T12455" i="38"/>
  <c r="S12455" i="38"/>
  <c r="M12456" i="38"/>
  <c r="R12455" i="38"/>
  <c r="Q12455" i="38"/>
  <c r="O12455" i="38"/>
  <c r="P12455" i="38"/>
  <c r="S12456" i="38"/>
  <c r="T12456" i="38"/>
  <c r="R12456" i="38"/>
  <c r="Q12456" i="38"/>
  <c r="M12457" i="38"/>
  <c r="O12456" i="38"/>
  <c r="P12456" i="38"/>
  <c r="N12456" i="38"/>
  <c r="S12457" i="38"/>
  <c r="R12457" i="38"/>
  <c r="M12458" i="38"/>
  <c r="T12457" i="38"/>
  <c r="Q12457" i="38"/>
  <c r="O12457" i="38"/>
  <c r="P12457" i="38"/>
  <c r="N12457" i="38"/>
  <c r="M12459" i="38"/>
  <c r="Q12458" i="38"/>
  <c r="T12458" i="38"/>
  <c r="S12458" i="38"/>
  <c r="R12458" i="38"/>
  <c r="O12458" i="38"/>
  <c r="P12458" i="38"/>
  <c r="N12458" i="38"/>
  <c r="M12460" i="38"/>
  <c r="T12459" i="38"/>
  <c r="S12459" i="38"/>
  <c r="Q12459" i="38"/>
  <c r="R12459" i="38"/>
  <c r="O12459" i="38"/>
  <c r="P12459" i="38"/>
  <c r="N12459" i="38"/>
  <c r="M12461" i="38"/>
  <c r="R12460" i="38"/>
  <c r="T12460" i="38"/>
  <c r="S12460" i="38"/>
  <c r="Q12460" i="38"/>
  <c r="O12460" i="38"/>
  <c r="P12460" i="38"/>
  <c r="N12460" i="38"/>
  <c r="T12461" i="38"/>
  <c r="S12461" i="38"/>
  <c r="M12462" i="38"/>
  <c r="R12461" i="38"/>
  <c r="Q12461" i="38"/>
  <c r="O12461" i="38"/>
  <c r="P12461" i="38"/>
  <c r="N12461" i="38"/>
  <c r="M12463" i="38"/>
  <c r="Q12462" i="38"/>
  <c r="R12462" i="38"/>
  <c r="T12462" i="38"/>
  <c r="S12462" i="38"/>
  <c r="O12462" i="38"/>
  <c r="N12462" i="38"/>
  <c r="P12462" i="38"/>
  <c r="Q12463" i="38"/>
  <c r="M12464" i="38"/>
  <c r="R12463" i="38"/>
  <c r="T12463" i="38"/>
  <c r="S12463" i="38"/>
  <c r="O12463" i="38"/>
  <c r="P12463" i="38"/>
  <c r="N12463" i="38"/>
  <c r="M12465" i="38"/>
  <c r="R12464" i="38"/>
  <c r="Q12464" i="38"/>
  <c r="S12464" i="38"/>
  <c r="T12464" i="38"/>
  <c r="O12464" i="38"/>
  <c r="P12464" i="38"/>
  <c r="N12464" i="38"/>
  <c r="S12465" i="38"/>
  <c r="T12465" i="38"/>
  <c r="M12466" i="38"/>
  <c r="Q12465" i="38"/>
  <c r="R12465" i="38"/>
  <c r="O12465" i="38"/>
  <c r="P12465" i="38"/>
  <c r="N12465" i="38"/>
  <c r="R12466" i="38"/>
  <c r="M12467" i="38"/>
  <c r="T12466" i="38"/>
  <c r="S12466" i="38"/>
  <c r="Q12466" i="38"/>
  <c r="O12466" i="38"/>
  <c r="P12466" i="38"/>
  <c r="N12466" i="38"/>
  <c r="T12467" i="38"/>
  <c r="M12468" i="38"/>
  <c r="S12467" i="38"/>
  <c r="R12467" i="38"/>
  <c r="Q12467" i="38"/>
  <c r="O12467" i="38"/>
  <c r="N12467" i="38"/>
  <c r="P12467" i="38"/>
  <c r="Q12468" i="38"/>
  <c r="M12469" i="38"/>
  <c r="R12468" i="38"/>
  <c r="T12468" i="38"/>
  <c r="S12468" i="38"/>
  <c r="O12468" i="38"/>
  <c r="N12468" i="38"/>
  <c r="P12468" i="38"/>
  <c r="T12469" i="38"/>
  <c r="S12469" i="38"/>
  <c r="R12469" i="38"/>
  <c r="Q12469" i="38"/>
  <c r="M12470" i="38"/>
  <c r="O12469" i="38"/>
  <c r="N12469" i="38"/>
  <c r="P12469" i="38"/>
  <c r="R12470" i="38"/>
  <c r="Q12470" i="38"/>
  <c r="T12470" i="38"/>
  <c r="S12470" i="38"/>
  <c r="M12471" i="38"/>
  <c r="O12470" i="38"/>
  <c r="P12470" i="38"/>
  <c r="N12470" i="38"/>
  <c r="T12471" i="38"/>
  <c r="Q12471" i="38"/>
  <c r="S12471" i="38"/>
  <c r="M12472" i="38"/>
  <c r="R12471" i="38"/>
  <c r="O12471" i="38"/>
  <c r="N12471" i="38"/>
  <c r="T12472" i="38"/>
  <c r="S12472" i="38"/>
  <c r="M12473" i="38"/>
  <c r="Q12472" i="38"/>
  <c r="R12472" i="38"/>
  <c r="O12472" i="38"/>
  <c r="P12472" i="38"/>
  <c r="N12472" i="38"/>
  <c r="P12471" i="38"/>
  <c r="M12474" i="38"/>
  <c r="T12473" i="38"/>
  <c r="R12473" i="38"/>
  <c r="S12473" i="38"/>
  <c r="Q12473" i="38"/>
  <c r="O12473" i="38"/>
  <c r="P12473" i="38"/>
  <c r="N12473" i="38"/>
  <c r="M12475" i="38"/>
  <c r="T12474" i="38"/>
  <c r="Q12474" i="38"/>
  <c r="S12474" i="38"/>
  <c r="R12474" i="38"/>
  <c r="O12474" i="38"/>
  <c r="P12474" i="38"/>
  <c r="N12474" i="38"/>
  <c r="S12475" i="38"/>
  <c r="Q12475" i="38"/>
  <c r="T12475" i="38"/>
  <c r="M12476" i="38"/>
  <c r="R12475" i="38"/>
  <c r="O12475" i="38"/>
  <c r="P12475" i="38"/>
  <c r="N12475" i="38"/>
  <c r="R12476" i="38"/>
  <c r="T12476" i="38"/>
  <c r="M12477" i="38"/>
  <c r="S12476" i="38"/>
  <c r="Q12476" i="38"/>
  <c r="O12476" i="38"/>
  <c r="P12476" i="38"/>
  <c r="N12476" i="38"/>
  <c r="M12478" i="38"/>
  <c r="T12477" i="38"/>
  <c r="Q12477" i="38"/>
  <c r="S12477" i="38"/>
  <c r="R12477" i="38"/>
  <c r="O12477" i="38"/>
  <c r="P12477" i="38"/>
  <c r="N12477" i="38"/>
  <c r="T12478" i="38"/>
  <c r="M12479" i="38"/>
  <c r="Q12478" i="38"/>
  <c r="S12478" i="38"/>
  <c r="R12478" i="38"/>
  <c r="O12478" i="38"/>
  <c r="P12478" i="38"/>
  <c r="N12478" i="38"/>
  <c r="Q12479" i="38"/>
  <c r="R12479" i="38"/>
  <c r="T12479" i="38"/>
  <c r="M12480" i="38"/>
  <c r="S12479" i="38"/>
  <c r="O12479" i="38"/>
  <c r="P12479" i="38"/>
  <c r="N12479" i="38"/>
  <c r="M12481" i="38"/>
  <c r="Q12480" i="38"/>
  <c r="S12480" i="38"/>
  <c r="T12480" i="38"/>
  <c r="R12480" i="38"/>
  <c r="O12480" i="38"/>
  <c r="N12480" i="38"/>
  <c r="P12480" i="38"/>
  <c r="T12481" i="38"/>
  <c r="Q12481" i="38"/>
  <c r="S12481" i="38"/>
  <c r="M12482" i="38"/>
  <c r="R12481" i="38"/>
  <c r="O12481" i="38"/>
  <c r="N12481" i="38"/>
  <c r="P12481" i="38"/>
  <c r="M12483" i="38"/>
  <c r="T12482" i="38"/>
  <c r="R12482" i="38"/>
  <c r="Q12482" i="38"/>
  <c r="S12482" i="38"/>
  <c r="O12482" i="38"/>
  <c r="P12482" i="38"/>
  <c r="N12482" i="38"/>
  <c r="N12483" i="38"/>
  <c r="T12483" i="38"/>
  <c r="Q12483" i="38"/>
  <c r="R12483" i="38"/>
  <c r="S12483" i="38"/>
  <c r="M12484" i="38"/>
  <c r="O12483" i="38"/>
  <c r="P12483" i="38"/>
  <c r="S12484" i="38"/>
  <c r="Q12484" i="38"/>
  <c r="R12484" i="38"/>
  <c r="T12484" i="38"/>
  <c r="M12485" i="38"/>
  <c r="O12484" i="38"/>
  <c r="P12484" i="38"/>
  <c r="N12484" i="38"/>
  <c r="N12485" i="38"/>
  <c r="R12485" i="38"/>
  <c r="Q12485" i="38"/>
  <c r="S12485" i="38"/>
  <c r="M12486" i="38"/>
  <c r="T12485" i="38"/>
  <c r="O12485" i="38"/>
  <c r="P12485" i="38"/>
  <c r="R12486" i="38"/>
  <c r="S12486" i="38"/>
  <c r="T12486" i="38"/>
  <c r="M12487" i="38"/>
  <c r="Q12486" i="38"/>
  <c r="O12486" i="38"/>
  <c r="P12486" i="38"/>
  <c r="N12486" i="38"/>
  <c r="N12487" i="38"/>
  <c r="M12488" i="38"/>
  <c r="S12487" i="38"/>
  <c r="R12487" i="38"/>
  <c r="T12487" i="38"/>
  <c r="Q12487" i="38"/>
  <c r="O12487" i="38"/>
  <c r="P12487" i="38"/>
  <c r="N12488" i="38"/>
  <c r="T12488" i="38"/>
  <c r="R12488" i="38"/>
  <c r="S12488" i="38"/>
  <c r="Q12488" i="38"/>
  <c r="M12489" i="38"/>
  <c r="O12488" i="38"/>
  <c r="P12488" i="38"/>
  <c r="T12489" i="38"/>
  <c r="R12489" i="38"/>
  <c r="S12489" i="38"/>
  <c r="M12490" i="38"/>
  <c r="Q12489" i="38"/>
  <c r="O12489" i="38"/>
  <c r="P12489" i="38"/>
  <c r="N12489" i="38"/>
  <c r="T12490" i="38"/>
  <c r="M12491" i="38"/>
  <c r="Q12490" i="38"/>
  <c r="R12490" i="38"/>
  <c r="S12490" i="38"/>
  <c r="O12490" i="38"/>
  <c r="P12490" i="38"/>
  <c r="N12490" i="38"/>
  <c r="T12491" i="38"/>
  <c r="Q12491" i="38"/>
  <c r="R12491" i="38"/>
  <c r="M12492" i="38"/>
  <c r="S12491" i="38"/>
  <c r="O12491" i="38"/>
  <c r="P12491" i="38"/>
  <c r="N12491" i="38"/>
  <c r="R12492" i="38"/>
  <c r="Q12492" i="38"/>
  <c r="T12492" i="38"/>
  <c r="M12493" i="38"/>
  <c r="S12492" i="38"/>
  <c r="O12492" i="38"/>
  <c r="P12492" i="38"/>
  <c r="N12492" i="38"/>
  <c r="S12493" i="38"/>
  <c r="Q12493" i="38"/>
  <c r="T12493" i="38"/>
  <c r="M12494" i="38"/>
  <c r="R12493" i="38"/>
  <c r="O12493" i="38"/>
  <c r="P12493" i="38"/>
  <c r="N12493" i="38"/>
  <c r="N12494" i="38"/>
  <c r="R12494" i="38"/>
  <c r="S12494" i="38"/>
  <c r="T12494" i="38"/>
  <c r="M12495" i="38"/>
  <c r="N12495" i="38"/>
  <c r="Q12494" i="38"/>
  <c r="O12494" i="38"/>
  <c r="P12494" i="38"/>
  <c r="T12495" i="38"/>
  <c r="S12495" i="38"/>
  <c r="R12495" i="38"/>
  <c r="M12496" i="38"/>
  <c r="Q12495" i="38"/>
  <c r="O12495" i="38"/>
  <c r="P12495" i="38"/>
  <c r="Q12496" i="38"/>
  <c r="S12496" i="38"/>
  <c r="T12496" i="38"/>
  <c r="M12497" i="38"/>
  <c r="R12496" i="38"/>
  <c r="O12496" i="38"/>
  <c r="P12496" i="38"/>
  <c r="N12496" i="38"/>
  <c r="N12497" i="38"/>
  <c r="M12498" i="38"/>
  <c r="R12497" i="38"/>
  <c r="Q12497" i="38"/>
  <c r="T12497" i="38"/>
  <c r="S12497" i="38"/>
  <c r="O12497" i="38"/>
  <c r="P12497" i="38"/>
  <c r="T12498" i="38"/>
  <c r="M12499" i="38"/>
  <c r="S12498" i="38"/>
  <c r="Q12498" i="38"/>
  <c r="R12498" i="38"/>
  <c r="O12498" i="38"/>
  <c r="P12498" i="38"/>
  <c r="N12498" i="38"/>
  <c r="Q12499" i="38"/>
  <c r="T12499" i="38"/>
  <c r="M12500" i="38"/>
  <c r="R12499" i="38"/>
  <c r="S12499" i="38"/>
  <c r="O12499" i="38"/>
  <c r="N12499" i="38"/>
  <c r="P12499" i="38"/>
  <c r="Q12500" i="38"/>
  <c r="T12500" i="38"/>
  <c r="M12501" i="38"/>
  <c r="S12500" i="38"/>
  <c r="R12500" i="38"/>
  <c r="O12500" i="38"/>
  <c r="P12500" i="38"/>
  <c r="N12500" i="38"/>
  <c r="R12501" i="38"/>
  <c r="M12502" i="38"/>
  <c r="S12501" i="38"/>
  <c r="Q12501" i="38"/>
  <c r="T12501" i="38"/>
  <c r="O12501" i="38"/>
  <c r="P12501" i="38"/>
  <c r="N12501" i="38"/>
  <c r="T12502" i="38"/>
  <c r="M12503" i="38"/>
  <c r="R12502" i="38"/>
  <c r="Q12502" i="38"/>
  <c r="S12502" i="38"/>
  <c r="O12502" i="38"/>
  <c r="P12502" i="38"/>
  <c r="N12502" i="38"/>
  <c r="Q12503" i="38"/>
  <c r="S12503" i="38"/>
  <c r="R12503" i="38"/>
  <c r="T12503" i="38"/>
  <c r="M12504" i="38"/>
  <c r="O12503" i="38"/>
  <c r="P12503" i="38"/>
  <c r="N12503" i="38"/>
  <c r="N12504" i="38"/>
  <c r="M12505" i="38"/>
  <c r="S12504" i="38"/>
  <c r="Q12504" i="38"/>
  <c r="R12504" i="38"/>
  <c r="T12504" i="38"/>
  <c r="O12504" i="38"/>
  <c r="P12504" i="38"/>
  <c r="R12505" i="38"/>
  <c r="M12506" i="38"/>
  <c r="S12505" i="38"/>
  <c r="T12505" i="38"/>
  <c r="Q12505" i="38"/>
  <c r="O12505" i="38"/>
  <c r="P12505" i="38"/>
  <c r="N12505" i="38"/>
  <c r="N12506" i="38"/>
  <c r="S12506" i="38"/>
  <c r="R12506" i="38"/>
  <c r="M12507" i="38"/>
  <c r="T12506" i="38"/>
  <c r="Q12506" i="38"/>
  <c r="O12506" i="38"/>
  <c r="P12506" i="38"/>
  <c r="R12507" i="38"/>
  <c r="S12507" i="38"/>
  <c r="T12507" i="38"/>
  <c r="M12508" i="38"/>
  <c r="Q12507" i="38"/>
  <c r="O12507" i="38"/>
  <c r="P12507" i="38"/>
  <c r="N12507" i="38"/>
  <c r="M12509" i="38"/>
  <c r="Q12508" i="38"/>
  <c r="T12508" i="38"/>
  <c r="S12508" i="38"/>
  <c r="R12508" i="38"/>
  <c r="O12508" i="38"/>
  <c r="P12508" i="38"/>
  <c r="N12508" i="38"/>
  <c r="N12509" i="38"/>
  <c r="T12509" i="38"/>
  <c r="S12509" i="38"/>
  <c r="M12510" i="38"/>
  <c r="R12509" i="38"/>
  <c r="Q12509" i="38"/>
  <c r="O12509" i="38"/>
  <c r="P12509" i="38"/>
  <c r="M12511" i="38"/>
  <c r="S12510" i="38"/>
  <c r="Q12510" i="38"/>
  <c r="T12510" i="38"/>
  <c r="R12510" i="38"/>
  <c r="O12510" i="38"/>
  <c r="P12510" i="38"/>
  <c r="N12510" i="38"/>
  <c r="N12511" i="38"/>
  <c r="S12511" i="38"/>
  <c r="M12512" i="38"/>
  <c r="T12511" i="38"/>
  <c r="R12511" i="38"/>
  <c r="Q12511" i="38"/>
  <c r="O12511" i="38"/>
  <c r="P12511" i="38"/>
  <c r="T12512" i="38"/>
  <c r="M12513" i="38"/>
  <c r="R12512" i="38"/>
  <c r="Q12512" i="38"/>
  <c r="S12512" i="38"/>
  <c r="O12512" i="38"/>
  <c r="P12512" i="38"/>
  <c r="N12512" i="38"/>
  <c r="R12513" i="38"/>
  <c r="M12514" i="38"/>
  <c r="Q12513" i="38"/>
  <c r="T12513" i="38"/>
  <c r="S12513" i="38"/>
  <c r="O12513" i="38"/>
  <c r="P12513" i="38"/>
  <c r="N12513" i="38"/>
  <c r="N12514" i="38"/>
  <c r="Q12514" i="38"/>
  <c r="S12514" i="38"/>
  <c r="R12514" i="38"/>
  <c r="T12514" i="38"/>
  <c r="M12515" i="38"/>
  <c r="N12515" i="38"/>
  <c r="O12514" i="38"/>
  <c r="P12514" i="38"/>
  <c r="M12516" i="38"/>
  <c r="R12515" i="38"/>
  <c r="T12515" i="38"/>
  <c r="S12515" i="38"/>
  <c r="Q12515" i="38"/>
  <c r="O12515" i="38"/>
  <c r="P12515" i="38"/>
  <c r="S12516" i="38"/>
  <c r="M12517" i="38"/>
  <c r="T12516" i="38"/>
  <c r="Q12516" i="38"/>
  <c r="R12516" i="38"/>
  <c r="O12516" i="38"/>
  <c r="P12516" i="38"/>
  <c r="N12516" i="38"/>
  <c r="N12517" i="38"/>
  <c r="M12518" i="38"/>
  <c r="T12517" i="38"/>
  <c r="Q12517" i="38"/>
  <c r="S12517" i="38"/>
  <c r="R12517" i="38"/>
  <c r="O12517" i="38"/>
  <c r="P12517" i="38"/>
  <c r="S12518" i="38"/>
  <c r="T12518" i="38"/>
  <c r="M12519" i="38"/>
  <c r="Q12518" i="38"/>
  <c r="R12518" i="38"/>
  <c r="O12518" i="38"/>
  <c r="P12518" i="38"/>
  <c r="N12518" i="38"/>
  <c r="Q12519" i="38"/>
  <c r="R12519" i="38"/>
  <c r="T12519" i="38"/>
  <c r="S12519" i="38"/>
  <c r="M12520" i="38"/>
  <c r="O12519" i="38"/>
  <c r="P12519" i="38"/>
  <c r="N12519" i="38"/>
  <c r="N12520" i="38"/>
  <c r="T12520" i="38"/>
  <c r="M12521" i="38"/>
  <c r="S12520" i="38"/>
  <c r="R12520" i="38"/>
  <c r="Q12520" i="38"/>
  <c r="O12520" i="38"/>
  <c r="P12520" i="38"/>
  <c r="S12521" i="38"/>
  <c r="M12522" i="38"/>
  <c r="R12521" i="38"/>
  <c r="T12521" i="38"/>
  <c r="Q12521" i="38"/>
  <c r="O12521" i="38"/>
  <c r="P12521" i="38"/>
  <c r="N12521" i="38"/>
  <c r="S12522" i="38"/>
  <c r="Q12522" i="38"/>
  <c r="R12522" i="38"/>
  <c r="T12522" i="38"/>
  <c r="M12523" i="38"/>
  <c r="O12522" i="38"/>
  <c r="P12522" i="38"/>
  <c r="N12522" i="38"/>
  <c r="T12523" i="38"/>
  <c r="M12524" i="38"/>
  <c r="S12523" i="38"/>
  <c r="Q12523" i="38"/>
  <c r="R12523" i="38"/>
  <c r="O12523" i="38"/>
  <c r="P12523" i="38"/>
  <c r="N12523" i="38"/>
  <c r="R12524" i="38"/>
  <c r="Q12524" i="38"/>
  <c r="T12524" i="38"/>
  <c r="S12524" i="38"/>
  <c r="M12525" i="38"/>
  <c r="O12524" i="38"/>
  <c r="P12524" i="38"/>
  <c r="N12524" i="38"/>
  <c r="M12526" i="38"/>
  <c r="Q12525" i="38"/>
  <c r="T12525" i="38"/>
  <c r="S12525" i="38"/>
  <c r="R12525" i="38"/>
  <c r="O12525" i="38"/>
  <c r="P12525" i="38"/>
  <c r="N12525" i="38"/>
  <c r="T12526" i="38"/>
  <c r="M12527" i="38"/>
  <c r="Q12526" i="38"/>
  <c r="R12526" i="38"/>
  <c r="S12526" i="38"/>
  <c r="O12526" i="38"/>
  <c r="N12526" i="38"/>
  <c r="P12526" i="38"/>
  <c r="S12527" i="38"/>
  <c r="Q12527" i="38"/>
  <c r="M12528" i="38"/>
  <c r="R12527" i="38"/>
  <c r="T12527" i="38"/>
  <c r="O12527" i="38"/>
  <c r="P12527" i="38"/>
  <c r="N12527" i="38"/>
  <c r="S12528" i="38"/>
  <c r="Q12528" i="38"/>
  <c r="T12528" i="38"/>
  <c r="M12529" i="38"/>
  <c r="R12528" i="38"/>
  <c r="O12528" i="38"/>
  <c r="N12528" i="38"/>
  <c r="P12528" i="38"/>
  <c r="M12530" i="38"/>
  <c r="R12529" i="38"/>
  <c r="S12529" i="38"/>
  <c r="Q12529" i="38"/>
  <c r="T12529" i="38"/>
  <c r="O12529" i="38"/>
  <c r="P12529" i="38"/>
  <c r="N12529" i="38"/>
  <c r="M12531" i="38"/>
  <c r="Q12530" i="38"/>
  <c r="T12530" i="38"/>
  <c r="R12530" i="38"/>
  <c r="S12530" i="38"/>
  <c r="O12530" i="38"/>
  <c r="P12530" i="38"/>
  <c r="N12530" i="38"/>
  <c r="N12531" i="38"/>
  <c r="T12531" i="38"/>
  <c r="S12531" i="38"/>
  <c r="M12532" i="38"/>
  <c r="R12531" i="38"/>
  <c r="Q12531" i="38"/>
  <c r="O12531" i="38"/>
  <c r="P12531" i="38"/>
  <c r="Q12532" i="38"/>
  <c r="R12532" i="38"/>
  <c r="T12532" i="38"/>
  <c r="S12532" i="38"/>
  <c r="M12533" i="38"/>
  <c r="O12532" i="38"/>
  <c r="P12532" i="38"/>
  <c r="N12532" i="38"/>
  <c r="N12533" i="38"/>
  <c r="Q12533" i="38"/>
  <c r="T12533" i="38"/>
  <c r="R12533" i="38"/>
  <c r="S12533" i="38"/>
  <c r="M12534" i="38"/>
  <c r="O12533" i="38"/>
  <c r="P12533" i="38"/>
  <c r="M12535" i="38"/>
  <c r="S12534" i="38"/>
  <c r="Q12534" i="38"/>
  <c r="T12534" i="38"/>
  <c r="R12534" i="38"/>
  <c r="O12534" i="38"/>
  <c r="P12534" i="38"/>
  <c r="N12534" i="38"/>
  <c r="N12535" i="38"/>
  <c r="T12535" i="38"/>
  <c r="Q12535" i="38"/>
  <c r="S12535" i="38"/>
  <c r="R12535" i="38"/>
  <c r="M12536" i="38"/>
  <c r="O12535" i="38"/>
  <c r="P12535" i="38"/>
  <c r="Q12536" i="38"/>
  <c r="S12536" i="38"/>
  <c r="T12536" i="38"/>
  <c r="M12537" i="38"/>
  <c r="R12536" i="38"/>
  <c r="O12536" i="38"/>
  <c r="P12536" i="38"/>
  <c r="N12536" i="38"/>
  <c r="N12537" i="38"/>
  <c r="M12538" i="38"/>
  <c r="T12537" i="38"/>
  <c r="Q12537" i="38"/>
  <c r="R12537" i="38"/>
  <c r="S12537" i="38"/>
  <c r="O12537" i="38"/>
  <c r="P12537" i="38"/>
  <c r="R12538" i="38"/>
  <c r="T12538" i="38"/>
  <c r="S12538" i="38"/>
  <c r="Q12538" i="38"/>
  <c r="M12539" i="38"/>
  <c r="O12538" i="38"/>
  <c r="P12538" i="38"/>
  <c r="N12538" i="38"/>
  <c r="N12539" i="38"/>
  <c r="M12540" i="38"/>
  <c r="T12539" i="38"/>
  <c r="Q12539" i="38"/>
  <c r="S12539" i="38"/>
  <c r="R12539" i="38"/>
  <c r="O12539" i="38"/>
  <c r="P12539" i="38"/>
  <c r="S12540" i="38"/>
  <c r="M12541" i="38"/>
  <c r="R12540" i="38"/>
  <c r="T12540" i="38"/>
  <c r="Q12540" i="38"/>
  <c r="O12540" i="38"/>
  <c r="P12540" i="38"/>
  <c r="N12540" i="38"/>
  <c r="M12542" i="38"/>
  <c r="T12541" i="38"/>
  <c r="R12541" i="38"/>
  <c r="S12541" i="38"/>
  <c r="Q12541" i="38"/>
  <c r="O12541" i="38"/>
  <c r="P12541" i="38"/>
  <c r="N12541" i="38"/>
  <c r="M12543" i="38"/>
  <c r="R12542" i="38"/>
  <c r="T12542" i="38"/>
  <c r="Q12542" i="38"/>
  <c r="S12542" i="38"/>
  <c r="O12542" i="38"/>
  <c r="P12542" i="38"/>
  <c r="N12542" i="38"/>
  <c r="Q12543" i="38"/>
  <c r="T12543" i="38"/>
  <c r="R12543" i="38"/>
  <c r="M12544" i="38"/>
  <c r="S12543" i="38"/>
  <c r="O12543" i="38"/>
  <c r="P12543" i="38"/>
  <c r="N12543" i="38"/>
  <c r="T12544" i="38"/>
  <c r="S12544" i="38"/>
  <c r="R12544" i="38"/>
  <c r="M12545" i="38"/>
  <c r="Q12544" i="38"/>
  <c r="O12544" i="38"/>
  <c r="N12544" i="38"/>
  <c r="P12544" i="38"/>
  <c r="T12545" i="38"/>
  <c r="M12546" i="38"/>
  <c r="R12545" i="38"/>
  <c r="Q12545" i="38"/>
  <c r="S12545" i="38"/>
  <c r="O12545" i="38"/>
  <c r="N12545" i="38"/>
  <c r="S12546" i="38"/>
  <c r="R12546" i="38"/>
  <c r="M12547" i="38"/>
  <c r="Q12546" i="38"/>
  <c r="T12546" i="38"/>
  <c r="O12546" i="38"/>
  <c r="N12546" i="38"/>
  <c r="P12545" i="38"/>
  <c r="P12546" i="38"/>
  <c r="R12547" i="38"/>
  <c r="Q12547" i="38"/>
  <c r="T12547" i="38"/>
  <c r="M12548" i="38"/>
  <c r="S12547" i="38"/>
  <c r="O12547" i="38"/>
  <c r="N12547" i="38"/>
  <c r="P12547" i="38"/>
  <c r="T12548" i="38"/>
  <c r="M12549" i="38"/>
  <c r="Q12548" i="38"/>
  <c r="S12548" i="38"/>
  <c r="R12548" i="38"/>
  <c r="O12548" i="38"/>
  <c r="N12548" i="38"/>
  <c r="P12548" i="38"/>
  <c r="S12549" i="38"/>
  <c r="Q12549" i="38"/>
  <c r="R12549" i="38"/>
  <c r="M12550" i="38"/>
  <c r="T12549" i="38"/>
  <c r="O12549" i="38"/>
  <c r="N12549" i="38"/>
  <c r="P12549" i="38"/>
  <c r="R12550" i="38"/>
  <c r="T12550" i="38"/>
  <c r="S12550" i="38"/>
  <c r="M12551" i="38"/>
  <c r="Q12550" i="38"/>
  <c r="O12550" i="38"/>
  <c r="N12550" i="38"/>
  <c r="S12551" i="38"/>
  <c r="Q12551" i="38"/>
  <c r="T12551" i="38"/>
  <c r="M12552" i="38"/>
  <c r="R12551" i="38"/>
  <c r="O12551" i="38"/>
  <c r="N12551" i="38"/>
  <c r="P12550" i="38"/>
  <c r="M12553" i="38"/>
  <c r="Q12552" i="38"/>
  <c r="R12552" i="38"/>
  <c r="T12552" i="38"/>
  <c r="S12552" i="38"/>
  <c r="O12552" i="38"/>
  <c r="N12552" i="38"/>
  <c r="P12551" i="38"/>
  <c r="P12552" i="38"/>
  <c r="Q12553" i="38"/>
  <c r="R12553" i="38"/>
  <c r="T12553" i="38"/>
  <c r="S12553" i="38"/>
  <c r="M12554" i="38"/>
  <c r="O12553" i="38"/>
  <c r="N12553" i="38"/>
  <c r="P12553" i="38"/>
  <c r="Q12554" i="38"/>
  <c r="R12554" i="38"/>
  <c r="M12555" i="38"/>
  <c r="T12554" i="38"/>
  <c r="S12554" i="38"/>
  <c r="O12554" i="38"/>
  <c r="N12554" i="38"/>
  <c r="P12554" i="38"/>
  <c r="M12556" i="38"/>
  <c r="T12555" i="38"/>
  <c r="S12555" i="38"/>
  <c r="R12555" i="38"/>
  <c r="Q12555" i="38"/>
  <c r="O12555" i="38"/>
  <c r="N12555" i="38"/>
  <c r="P12555" i="38"/>
  <c r="Q12556" i="38"/>
  <c r="R12556" i="38"/>
  <c r="M12557" i="38"/>
  <c r="S12556" i="38"/>
  <c r="T12556" i="38"/>
  <c r="O12556" i="38"/>
  <c r="N12556" i="38"/>
  <c r="P12556" i="38"/>
  <c r="T12557" i="38"/>
  <c r="S12557" i="38"/>
  <c r="M12558" i="38"/>
  <c r="R12557" i="38"/>
  <c r="Q12557" i="38"/>
  <c r="O12557" i="38"/>
  <c r="P12557" i="38"/>
  <c r="N12557" i="38"/>
  <c r="T12558" i="38"/>
  <c r="M12559" i="38"/>
  <c r="S12558" i="38"/>
  <c r="R12558" i="38"/>
  <c r="Q12558" i="38"/>
  <c r="O12558" i="38"/>
  <c r="P12558" i="38"/>
  <c r="N12558" i="38"/>
  <c r="S12559" i="38"/>
  <c r="R12559" i="38"/>
  <c r="Q12559" i="38"/>
  <c r="M12560" i="38"/>
  <c r="T12559" i="38"/>
  <c r="O12559" i="38"/>
  <c r="P12559" i="38"/>
  <c r="N12559" i="38"/>
  <c r="Q12560" i="38"/>
  <c r="R12560" i="38"/>
  <c r="S12560" i="38"/>
  <c r="T12560" i="38"/>
  <c r="M12561" i="38"/>
  <c r="O12560" i="38"/>
  <c r="P12560" i="38"/>
  <c r="N12560" i="38"/>
  <c r="N12561" i="38"/>
  <c r="Q12561" i="38"/>
  <c r="R12561" i="38"/>
  <c r="M12562" i="38"/>
  <c r="T12561" i="38"/>
  <c r="S12561" i="38"/>
  <c r="O12561" i="38"/>
  <c r="P12561" i="38"/>
  <c r="R12562" i="38"/>
  <c r="T12562" i="38"/>
  <c r="S12562" i="38"/>
  <c r="M12563" i="38"/>
  <c r="Q12562" i="38"/>
  <c r="O12562" i="38"/>
  <c r="P12562" i="38"/>
  <c r="N12562" i="38"/>
  <c r="N12563" i="38"/>
  <c r="M12564" i="38"/>
  <c r="T12563" i="38"/>
  <c r="R12563" i="38"/>
  <c r="Q12563" i="38"/>
  <c r="S12563" i="38"/>
  <c r="O12563" i="38"/>
  <c r="P12563" i="38"/>
  <c r="N12564" i="38"/>
  <c r="Q12564" i="38"/>
  <c r="R12564" i="38"/>
  <c r="S12564" i="38"/>
  <c r="T12564" i="38"/>
  <c r="M12565" i="38"/>
  <c r="O12564" i="38"/>
  <c r="P12564" i="38"/>
  <c r="Q12565" i="38"/>
  <c r="R12565" i="38"/>
  <c r="T12565" i="38"/>
  <c r="S12565" i="38"/>
  <c r="M12566" i="38"/>
  <c r="O12565" i="38"/>
  <c r="P12565" i="38"/>
  <c r="N12565" i="38"/>
  <c r="R12566" i="38"/>
  <c r="M12567" i="38"/>
  <c r="Q12566" i="38"/>
  <c r="S12566" i="38"/>
  <c r="T12566" i="38"/>
  <c r="O12566" i="38"/>
  <c r="P12566" i="38"/>
  <c r="N12566" i="38"/>
  <c r="R12567" i="38"/>
  <c r="S12567" i="38"/>
  <c r="M12568" i="38"/>
  <c r="Q12567" i="38"/>
  <c r="T12567" i="38"/>
  <c r="O12567" i="38"/>
  <c r="P12567" i="38"/>
  <c r="N12567" i="38"/>
  <c r="R12568" i="38"/>
  <c r="T12568" i="38"/>
  <c r="S12568" i="38"/>
  <c r="M12569" i="38"/>
  <c r="Q12568" i="38"/>
  <c r="O12568" i="38"/>
  <c r="P12568" i="38"/>
  <c r="N12568" i="38"/>
  <c r="S12569" i="38"/>
  <c r="Q12569" i="38"/>
  <c r="M12570" i="38"/>
  <c r="R12569" i="38"/>
  <c r="T12569" i="38"/>
  <c r="O12569" i="38"/>
  <c r="P12569" i="38"/>
  <c r="N12569" i="38"/>
  <c r="S12570" i="38"/>
  <c r="M12571" i="38"/>
  <c r="T12570" i="38"/>
  <c r="Q12570" i="38"/>
  <c r="R12570" i="38"/>
  <c r="O12570" i="38"/>
  <c r="P12570" i="38"/>
  <c r="N12570" i="38"/>
  <c r="M12572" i="38"/>
  <c r="T12571" i="38"/>
  <c r="Q12571" i="38"/>
  <c r="S12571" i="38"/>
  <c r="R12571" i="38"/>
  <c r="O12571" i="38"/>
  <c r="P12571" i="38"/>
  <c r="N12571" i="38"/>
  <c r="S12572" i="38"/>
  <c r="M12573" i="38"/>
  <c r="Q12572" i="38"/>
  <c r="R12572" i="38"/>
  <c r="T12572" i="38"/>
  <c r="O12572" i="38"/>
  <c r="P12572" i="38"/>
  <c r="N12572" i="38"/>
  <c r="M12574" i="38"/>
  <c r="T12573" i="38"/>
  <c r="R12573" i="38"/>
  <c r="S12573" i="38"/>
  <c r="Q12573" i="38"/>
  <c r="O12573" i="38"/>
  <c r="P12573" i="38"/>
  <c r="N12573" i="38"/>
  <c r="T12574" i="38"/>
  <c r="M12575" i="38"/>
  <c r="Q12574" i="38"/>
  <c r="S12574" i="38"/>
  <c r="R12574" i="38"/>
  <c r="O12574" i="38"/>
  <c r="P12574" i="38"/>
  <c r="N12574" i="38"/>
  <c r="N12575" i="38"/>
  <c r="S12575" i="38"/>
  <c r="T12575" i="38"/>
  <c r="R12575" i="38"/>
  <c r="M12576" i="38"/>
  <c r="Q12575" i="38"/>
  <c r="O12575" i="38"/>
  <c r="P12575" i="38"/>
  <c r="T12576" i="38"/>
  <c r="M12577" i="38"/>
  <c r="Q12576" i="38"/>
  <c r="S12576" i="38"/>
  <c r="R12576" i="38"/>
  <c r="O12576" i="38"/>
  <c r="P12576" i="38"/>
  <c r="N12576" i="38"/>
  <c r="N12577" i="38"/>
  <c r="T12577" i="38"/>
  <c r="Q12577" i="38"/>
  <c r="R12577" i="38"/>
  <c r="M12578" i="38"/>
  <c r="N12578" i="38"/>
  <c r="S12577" i="38"/>
  <c r="O12577" i="38"/>
  <c r="P12577" i="38"/>
  <c r="Q12578" i="38"/>
  <c r="S12578" i="38"/>
  <c r="M12579" i="38"/>
  <c r="R12578" i="38"/>
  <c r="T12578" i="38"/>
  <c r="O12578" i="38"/>
  <c r="P12578" i="38"/>
  <c r="M12580" i="38"/>
  <c r="S12579" i="38"/>
  <c r="R12579" i="38"/>
  <c r="T12579" i="38"/>
  <c r="Q12579" i="38"/>
  <c r="O12579" i="38"/>
  <c r="P12579" i="38"/>
  <c r="N12579" i="38"/>
  <c r="N12580" i="38"/>
  <c r="T12580" i="38"/>
  <c r="M12581" i="38"/>
  <c r="S12580" i="38"/>
  <c r="R12580" i="38"/>
  <c r="Q12580" i="38"/>
  <c r="O12580" i="38"/>
  <c r="P12580" i="38"/>
  <c r="Q12581" i="38"/>
  <c r="M12582" i="38"/>
  <c r="T12581" i="38"/>
  <c r="R12581" i="38"/>
  <c r="S12581" i="38"/>
  <c r="O12581" i="38"/>
  <c r="P12581" i="38"/>
  <c r="N12581" i="38"/>
  <c r="N12582" i="38"/>
  <c r="R12582" i="38"/>
  <c r="M12583" i="38"/>
  <c r="S12582" i="38"/>
  <c r="T12582" i="38"/>
  <c r="Q12582" i="38"/>
  <c r="O12582" i="38"/>
  <c r="P12582" i="38"/>
  <c r="M12584" i="38"/>
  <c r="R12583" i="38"/>
  <c r="T12583" i="38"/>
  <c r="S12583" i="38"/>
  <c r="Q12583" i="38"/>
  <c r="O12583" i="38"/>
  <c r="P12583" i="38"/>
  <c r="N12583" i="38"/>
  <c r="N12584" i="38"/>
  <c r="Q12584" i="38"/>
  <c r="M12585" i="38"/>
  <c r="S12584" i="38"/>
  <c r="T12584" i="38"/>
  <c r="R12584" i="38"/>
  <c r="O12584" i="38"/>
  <c r="P12584" i="38"/>
  <c r="M12586" i="38"/>
  <c r="S12585" i="38"/>
  <c r="R12585" i="38"/>
  <c r="T12585" i="38"/>
  <c r="Q12585" i="38"/>
  <c r="O12585" i="38"/>
  <c r="P12585" i="38"/>
  <c r="N12585" i="38"/>
  <c r="R12586" i="38"/>
  <c r="S12586" i="38"/>
  <c r="Q12586" i="38"/>
  <c r="M12587" i="38"/>
  <c r="T12586" i="38"/>
  <c r="O12586" i="38"/>
  <c r="P12586" i="38"/>
  <c r="N12586" i="38"/>
  <c r="R12587" i="38"/>
  <c r="T12587" i="38"/>
  <c r="Q12587" i="38"/>
  <c r="S12587" i="38"/>
  <c r="M12588" i="38"/>
  <c r="O12587" i="38"/>
  <c r="N12587" i="38"/>
  <c r="P12587" i="38"/>
  <c r="M12589" i="38"/>
  <c r="R12588" i="38"/>
  <c r="T12588" i="38"/>
  <c r="S12588" i="38"/>
  <c r="Q12588" i="38"/>
  <c r="O12588" i="38"/>
  <c r="P12588" i="38"/>
  <c r="N12588" i="38"/>
  <c r="R12589" i="38"/>
  <c r="T12589" i="38"/>
  <c r="M12590" i="38"/>
  <c r="S12589" i="38"/>
  <c r="Q12589" i="38"/>
  <c r="O12589" i="38"/>
  <c r="P12589" i="38"/>
  <c r="N12589" i="38"/>
  <c r="R12590" i="38"/>
  <c r="S12590" i="38"/>
  <c r="M12591" i="38"/>
  <c r="T12590" i="38"/>
  <c r="Q12590" i="38"/>
  <c r="O12590" i="38"/>
  <c r="N12590" i="38"/>
  <c r="P12590" i="38"/>
  <c r="R12591" i="38"/>
  <c r="T12591" i="38"/>
  <c r="Q12591" i="38"/>
  <c r="M12592" i="38"/>
  <c r="S12591" i="38"/>
  <c r="O12591" i="38"/>
  <c r="N12591" i="38"/>
  <c r="P12591" i="38"/>
  <c r="T12592" i="38"/>
  <c r="R12592" i="38"/>
  <c r="S12592" i="38"/>
  <c r="Q12592" i="38"/>
  <c r="M12593" i="38"/>
  <c r="O12592" i="38"/>
  <c r="N12592" i="38"/>
  <c r="P12592" i="38"/>
  <c r="S12593" i="38"/>
  <c r="R12593" i="38"/>
  <c r="Q12593" i="38"/>
  <c r="M12594" i="38"/>
  <c r="T12593" i="38"/>
  <c r="O12593" i="38"/>
  <c r="N12593" i="38"/>
  <c r="P12593" i="38"/>
  <c r="S12594" i="38"/>
  <c r="Q12594" i="38"/>
  <c r="R12594" i="38"/>
  <c r="T12594" i="38"/>
  <c r="M12595" i="38"/>
  <c r="O12594" i="38"/>
  <c r="N12594" i="38"/>
  <c r="Q12595" i="38"/>
  <c r="S12595" i="38"/>
  <c r="M12596" i="38"/>
  <c r="R12595" i="38"/>
  <c r="T12595" i="38"/>
  <c r="O12595" i="38"/>
  <c r="N12595" i="38"/>
  <c r="P12594" i="38"/>
  <c r="P12595" i="38"/>
  <c r="R12596" i="38"/>
  <c r="Q12596" i="38"/>
  <c r="M12597" i="38"/>
  <c r="T12596" i="38"/>
  <c r="S12596" i="38"/>
  <c r="O12596" i="38"/>
  <c r="N12596" i="38"/>
  <c r="P12596" i="38"/>
  <c r="S12597" i="38"/>
  <c r="M12598" i="38"/>
  <c r="R12597" i="38"/>
  <c r="Q12597" i="38"/>
  <c r="T12597" i="38"/>
  <c r="O12597" i="38"/>
  <c r="N12597" i="38"/>
  <c r="R12598" i="38"/>
  <c r="Q12598" i="38"/>
  <c r="M12599" i="38"/>
  <c r="T12598" i="38"/>
  <c r="S12598" i="38"/>
  <c r="O12598" i="38"/>
  <c r="N12598" i="38"/>
  <c r="P12597" i="38"/>
  <c r="P12598" i="38"/>
  <c r="M12600" i="38"/>
  <c r="T12599" i="38"/>
  <c r="R12599" i="38"/>
  <c r="S12599" i="38"/>
  <c r="Q12599" i="38"/>
  <c r="O12599" i="38"/>
  <c r="N12599" i="38"/>
  <c r="P12599" i="38"/>
  <c r="M12601" i="38"/>
  <c r="T12600" i="38"/>
  <c r="Q12600" i="38"/>
  <c r="S12600" i="38"/>
  <c r="R12600" i="38"/>
  <c r="O12600" i="38"/>
  <c r="N12600" i="38"/>
  <c r="P12600" i="38"/>
  <c r="R12601" i="38"/>
  <c r="T12601" i="38"/>
  <c r="Q12601" i="38"/>
  <c r="M12602" i="38"/>
  <c r="S12601" i="38"/>
  <c r="O12601" i="38"/>
  <c r="N12601" i="38"/>
  <c r="T12602" i="38"/>
  <c r="R12602" i="38"/>
  <c r="M12603" i="38"/>
  <c r="Q12602" i="38"/>
  <c r="S12602" i="38"/>
  <c r="O12602" i="38"/>
  <c r="N12602" i="38"/>
  <c r="P12602" i="38"/>
  <c r="P12601" i="38"/>
  <c r="Q12603" i="38"/>
  <c r="S12603" i="38"/>
  <c r="R12603" i="38"/>
  <c r="T12603" i="38"/>
  <c r="M12604" i="38"/>
  <c r="O12603" i="38"/>
  <c r="N12603" i="38"/>
  <c r="T12604" i="38"/>
  <c r="S12604" i="38"/>
  <c r="R12604" i="38"/>
  <c r="Q12604" i="38"/>
  <c r="M12605" i="38"/>
  <c r="O12604" i="38"/>
  <c r="N12604" i="38"/>
  <c r="P12603" i="38"/>
  <c r="P12604" i="38"/>
  <c r="T12605" i="38"/>
  <c r="R12605" i="38"/>
  <c r="Q12605" i="38"/>
  <c r="S12605" i="38"/>
  <c r="M12606" i="38"/>
  <c r="O12605" i="38"/>
  <c r="P12605" i="38"/>
  <c r="N12605" i="38"/>
  <c r="Q12606" i="38"/>
  <c r="T12606" i="38"/>
  <c r="M12607" i="38"/>
  <c r="S12606" i="38"/>
  <c r="R12606" i="38"/>
  <c r="O12606" i="38"/>
  <c r="P12606" i="38"/>
  <c r="N12606" i="38"/>
  <c r="T12607" i="38"/>
  <c r="S12607" i="38"/>
  <c r="R12607" i="38"/>
  <c r="Q12607" i="38"/>
  <c r="M12608" i="38"/>
  <c r="O12607" i="38"/>
  <c r="P12607" i="38"/>
  <c r="N12607" i="38"/>
  <c r="N12608" i="38"/>
  <c r="R12608" i="38"/>
  <c r="M12609" i="38"/>
  <c r="T12608" i="38"/>
  <c r="Q12608" i="38"/>
  <c r="S12608" i="38"/>
  <c r="O12608" i="38"/>
  <c r="P12608" i="38"/>
  <c r="M12610" i="38"/>
  <c r="T12609" i="38"/>
  <c r="S12609" i="38"/>
  <c r="R12609" i="38"/>
  <c r="Q12609" i="38"/>
  <c r="O12609" i="38"/>
  <c r="P12609" i="38"/>
  <c r="N12609" i="38"/>
  <c r="N12610" i="38"/>
  <c r="Q12610" i="38"/>
  <c r="T12610" i="38"/>
  <c r="S12610" i="38"/>
  <c r="R12610" i="38"/>
  <c r="M12611" i="38"/>
  <c r="O12610" i="38"/>
  <c r="P12610" i="38"/>
  <c r="R12611" i="38"/>
  <c r="T12611" i="38"/>
  <c r="M12612" i="38"/>
  <c r="Q12611" i="38"/>
  <c r="S12611" i="38"/>
  <c r="O12611" i="38"/>
  <c r="P12611" i="38"/>
  <c r="N12611" i="38"/>
  <c r="M12613" i="38"/>
  <c r="S12612" i="38"/>
  <c r="Q12612" i="38"/>
  <c r="T12612" i="38"/>
  <c r="R12612" i="38"/>
  <c r="O12612" i="38"/>
  <c r="P12612" i="38"/>
  <c r="N12612" i="38"/>
  <c r="S12613" i="38"/>
  <c r="Q12613" i="38"/>
  <c r="R12613" i="38"/>
  <c r="M12614" i="38"/>
  <c r="T12613" i="38"/>
  <c r="O12613" i="38"/>
  <c r="P12613" i="38"/>
  <c r="N12613" i="38"/>
  <c r="N12614" i="38"/>
  <c r="M12615" i="38"/>
  <c r="S12614" i="38"/>
  <c r="R12614" i="38"/>
  <c r="T12614" i="38"/>
  <c r="Q12614" i="38"/>
  <c r="O12614" i="38"/>
  <c r="P12614" i="38"/>
  <c r="N12615" i="38"/>
  <c r="R12615" i="38"/>
  <c r="Q12615" i="38"/>
  <c r="M12616" i="38"/>
  <c r="T12615" i="38"/>
  <c r="S12615" i="38"/>
  <c r="O12615" i="38"/>
  <c r="P12615" i="38"/>
  <c r="M12617" i="38"/>
  <c r="R12616" i="38"/>
  <c r="T12616" i="38"/>
  <c r="Q12616" i="38"/>
  <c r="S12616" i="38"/>
  <c r="O12616" i="38"/>
  <c r="P12616" i="38"/>
  <c r="N12616" i="38"/>
  <c r="N12617" i="38"/>
  <c r="S12617" i="38"/>
  <c r="M12618" i="38"/>
  <c r="T12617" i="38"/>
  <c r="R12617" i="38"/>
  <c r="Q12617" i="38"/>
  <c r="O12617" i="38"/>
  <c r="P12617" i="38"/>
  <c r="R12618" i="38"/>
  <c r="M12619" i="38"/>
  <c r="S12618" i="38"/>
  <c r="T12618" i="38"/>
  <c r="Q12618" i="38"/>
  <c r="O12618" i="38"/>
  <c r="P12618" i="38"/>
  <c r="N12618" i="38"/>
  <c r="N12619" i="38"/>
  <c r="S12619" i="38"/>
  <c r="R12619" i="38"/>
  <c r="M12620" i="38"/>
  <c r="N12620" i="38"/>
  <c r="Q12619" i="38"/>
  <c r="T12619" i="38"/>
  <c r="O12619" i="38"/>
  <c r="P12619" i="38"/>
  <c r="R12620" i="38"/>
  <c r="S12620" i="38"/>
  <c r="Q12620" i="38"/>
  <c r="T12620" i="38"/>
  <c r="M12621" i="38"/>
  <c r="O12620" i="38"/>
  <c r="P12620" i="38"/>
  <c r="T12621" i="38"/>
  <c r="S12621" i="38"/>
  <c r="M12622" i="38"/>
  <c r="Q12621" i="38"/>
  <c r="R12621" i="38"/>
  <c r="O12621" i="38"/>
  <c r="P12621" i="38"/>
  <c r="N12621" i="38"/>
  <c r="R12622" i="38"/>
  <c r="S12622" i="38"/>
  <c r="M12623" i="38"/>
  <c r="T12622" i="38"/>
  <c r="Q12622" i="38"/>
  <c r="O12622" i="38"/>
  <c r="P12622" i="38"/>
  <c r="N12622" i="38"/>
  <c r="M12624" i="38"/>
  <c r="Q12623" i="38"/>
  <c r="R12623" i="38"/>
  <c r="S12623" i="38"/>
  <c r="T12623" i="38"/>
  <c r="O12623" i="38"/>
  <c r="P12623" i="38"/>
  <c r="N12623" i="38"/>
  <c r="N12624" i="38"/>
  <c r="R12624" i="38"/>
  <c r="S12624" i="38"/>
  <c r="M12625" i="38"/>
  <c r="T12624" i="38"/>
  <c r="Q12624" i="38"/>
  <c r="O12624" i="38"/>
  <c r="P12624" i="38"/>
  <c r="T12625" i="38"/>
  <c r="R12625" i="38"/>
  <c r="S12625" i="38"/>
  <c r="Q12625" i="38"/>
  <c r="M12626" i="38"/>
  <c r="O12625" i="38"/>
  <c r="P12625" i="38"/>
  <c r="N12625" i="38"/>
  <c r="N12626" i="38"/>
  <c r="S12626" i="38"/>
  <c r="T12626" i="38"/>
  <c r="R12626" i="38"/>
  <c r="Q12626" i="38"/>
  <c r="M12627" i="38"/>
  <c r="O12626" i="38"/>
  <c r="P12626" i="38"/>
  <c r="T12627" i="38"/>
  <c r="S12627" i="38"/>
  <c r="M12628" i="38"/>
  <c r="R12627" i="38"/>
  <c r="Q12627" i="38"/>
  <c r="O12627" i="38"/>
  <c r="P12627" i="38"/>
  <c r="N12627" i="38"/>
  <c r="N12628" i="38"/>
  <c r="T12628" i="38"/>
  <c r="S12628" i="38"/>
  <c r="Q12628" i="38"/>
  <c r="R12628" i="38"/>
  <c r="M12629" i="38"/>
  <c r="O12628" i="38"/>
  <c r="P12628" i="38"/>
  <c r="T12629" i="38"/>
  <c r="S12629" i="38"/>
  <c r="Q12629" i="38"/>
  <c r="M12630" i="38"/>
  <c r="R12629" i="38"/>
  <c r="O12629" i="38"/>
  <c r="P12629" i="38"/>
  <c r="N12629" i="38"/>
  <c r="T12630" i="38"/>
  <c r="S12630" i="38"/>
  <c r="Q12630" i="38"/>
  <c r="R12630" i="38"/>
  <c r="M12631" i="38"/>
  <c r="O12630" i="38"/>
  <c r="P12630" i="38"/>
  <c r="N12630" i="38"/>
  <c r="R12631" i="38"/>
  <c r="T12631" i="38"/>
  <c r="S12631" i="38"/>
  <c r="Q12631" i="38"/>
  <c r="M12632" i="38"/>
  <c r="O12631" i="38"/>
  <c r="P12631" i="38"/>
  <c r="N12631" i="38"/>
  <c r="Q12632" i="38"/>
  <c r="M12633" i="38"/>
  <c r="T12632" i="38"/>
  <c r="S12632" i="38"/>
  <c r="R12632" i="38"/>
  <c r="O12632" i="38"/>
  <c r="P12632" i="38"/>
  <c r="N12632" i="38"/>
  <c r="M12634" i="38"/>
  <c r="Q12633" i="38"/>
  <c r="T12633" i="38"/>
  <c r="S12633" i="38"/>
  <c r="R12633" i="38"/>
  <c r="O12633" i="38"/>
  <c r="P12633" i="38"/>
  <c r="N12633" i="38"/>
  <c r="S12634" i="38"/>
  <c r="Q12634" i="38"/>
  <c r="R12634" i="38"/>
  <c r="M12635" i="38"/>
  <c r="T12634" i="38"/>
  <c r="O12634" i="38"/>
  <c r="N12634" i="38"/>
  <c r="P12634" i="38"/>
  <c r="M12636" i="38"/>
  <c r="Q12635" i="38"/>
  <c r="T12635" i="38"/>
  <c r="R12635" i="38"/>
  <c r="S12635" i="38"/>
  <c r="O12635" i="38"/>
  <c r="N12635" i="38"/>
  <c r="P12635" i="38"/>
  <c r="S12636" i="38"/>
  <c r="M12637" i="38"/>
  <c r="R12636" i="38"/>
  <c r="Q12636" i="38"/>
  <c r="T12636" i="38"/>
  <c r="O12636" i="38"/>
  <c r="N12636" i="38"/>
  <c r="P12636" i="38"/>
  <c r="R12637" i="38"/>
  <c r="M12638" i="38"/>
  <c r="Q12637" i="38"/>
  <c r="T12637" i="38"/>
  <c r="S12637" i="38"/>
  <c r="O12637" i="38"/>
  <c r="N12637" i="38"/>
  <c r="M12639" i="38"/>
  <c r="Q12638" i="38"/>
  <c r="R12638" i="38"/>
  <c r="T12638" i="38"/>
  <c r="S12638" i="38"/>
  <c r="O12638" i="38"/>
  <c r="P12638" i="38"/>
  <c r="N12638" i="38"/>
  <c r="P12637" i="38"/>
  <c r="M12640" i="38"/>
  <c r="R12639" i="38"/>
  <c r="T12639" i="38"/>
  <c r="Q12639" i="38"/>
  <c r="S12639" i="38"/>
  <c r="O12639" i="38"/>
  <c r="N12639" i="38"/>
  <c r="P12639" i="38"/>
  <c r="S12640" i="38"/>
  <c r="Q12640" i="38"/>
  <c r="M12641" i="38"/>
  <c r="R12640" i="38"/>
  <c r="T12640" i="38"/>
  <c r="O12640" i="38"/>
  <c r="P12640" i="38"/>
  <c r="N12640" i="38"/>
  <c r="M12642" i="38"/>
  <c r="R12641" i="38"/>
  <c r="T12641" i="38"/>
  <c r="Q12641" i="38"/>
  <c r="S12641" i="38"/>
  <c r="O12641" i="38"/>
  <c r="P12641" i="38"/>
  <c r="N12641" i="38"/>
  <c r="T12642" i="38"/>
  <c r="R12642" i="38"/>
  <c r="Q12642" i="38"/>
  <c r="S12642" i="38"/>
  <c r="M12643" i="38"/>
  <c r="O12642" i="38"/>
  <c r="P12642" i="38"/>
  <c r="N12642" i="38"/>
  <c r="T12643" i="38"/>
  <c r="M12644" i="38"/>
  <c r="S12643" i="38"/>
  <c r="R12643" i="38"/>
  <c r="Q12643" i="38"/>
  <c r="O12643" i="38"/>
  <c r="P12643" i="38"/>
  <c r="N12643" i="38"/>
  <c r="R12644" i="38"/>
  <c r="Q12644" i="38"/>
  <c r="M12645" i="38"/>
  <c r="S12644" i="38"/>
  <c r="T12644" i="38"/>
  <c r="O12644" i="38"/>
  <c r="P12644" i="38"/>
  <c r="N12644" i="38"/>
  <c r="M12646" i="38"/>
  <c r="T12645" i="38"/>
  <c r="R12645" i="38"/>
  <c r="Q12645" i="38"/>
  <c r="S12645" i="38"/>
  <c r="O12645" i="38"/>
  <c r="P12645" i="38"/>
  <c r="N12645" i="38"/>
  <c r="Q12646" i="38"/>
  <c r="R12646" i="38"/>
  <c r="M12647" i="38"/>
  <c r="T12646" i="38"/>
  <c r="S12646" i="38"/>
  <c r="O12646" i="38"/>
  <c r="P12646" i="38"/>
  <c r="N12646" i="38"/>
  <c r="Q12647" i="38"/>
  <c r="R12647" i="38"/>
  <c r="T12647" i="38"/>
  <c r="M12648" i="38"/>
  <c r="S12647" i="38"/>
  <c r="O12647" i="38"/>
  <c r="N12647" i="38"/>
  <c r="P12647" i="38"/>
  <c r="Q12648" i="38"/>
  <c r="R12648" i="38"/>
  <c r="S12648" i="38"/>
  <c r="T12648" i="38"/>
  <c r="M12649" i="38"/>
  <c r="O12648" i="38"/>
  <c r="P12648" i="38"/>
  <c r="N12648" i="38"/>
  <c r="Q12649" i="38"/>
  <c r="S12649" i="38"/>
  <c r="M12650" i="38"/>
  <c r="T12649" i="38"/>
  <c r="R12649" i="38"/>
  <c r="O12649" i="38"/>
  <c r="N12649" i="38"/>
  <c r="R12650" i="38"/>
  <c r="T12650" i="38"/>
  <c r="S12650" i="38"/>
  <c r="Q12650" i="38"/>
  <c r="M12651" i="38"/>
  <c r="O12650" i="38"/>
  <c r="P12650" i="38"/>
  <c r="N12650" i="38"/>
  <c r="P12649" i="38"/>
  <c r="N12651" i="38"/>
  <c r="S12651" i="38"/>
  <c r="M12652" i="38"/>
  <c r="Q12651" i="38"/>
  <c r="T12651" i="38"/>
  <c r="R12651" i="38"/>
  <c r="O12651" i="38"/>
  <c r="P12651" i="38"/>
  <c r="S12652" i="38"/>
  <c r="R12652" i="38"/>
  <c r="T12652" i="38"/>
  <c r="Q12652" i="38"/>
  <c r="M12653" i="38"/>
  <c r="O12652" i="38"/>
  <c r="P12652" i="38"/>
  <c r="N12652" i="38"/>
  <c r="N12653" i="38"/>
  <c r="R12653" i="38"/>
  <c r="T12653" i="38"/>
  <c r="S12653" i="38"/>
  <c r="M12654" i="38"/>
  <c r="Q12653" i="38"/>
  <c r="O12653" i="38"/>
  <c r="P12653" i="38"/>
  <c r="Q12654" i="38"/>
  <c r="M12655" i="38"/>
  <c r="S12654" i="38"/>
  <c r="T12654" i="38"/>
  <c r="R12654" i="38"/>
  <c r="O12654" i="38"/>
  <c r="N12654" i="38"/>
  <c r="N12655" i="38"/>
  <c r="P12654" i="38"/>
  <c r="M12656" i="38"/>
  <c r="R12655" i="38"/>
  <c r="S12655" i="38"/>
  <c r="Q12655" i="38"/>
  <c r="T12655" i="38"/>
  <c r="O12655" i="38"/>
  <c r="P12655" i="38"/>
  <c r="N12656" i="38"/>
  <c r="M12657" i="38"/>
  <c r="T12656" i="38"/>
  <c r="S12656" i="38"/>
  <c r="R12656" i="38"/>
  <c r="Q12656" i="38"/>
  <c r="O12656" i="38"/>
  <c r="P12656" i="38"/>
  <c r="M12658" i="38"/>
  <c r="S12657" i="38"/>
  <c r="Q12657" i="38"/>
  <c r="R12657" i="38"/>
  <c r="T12657" i="38"/>
  <c r="O12657" i="38"/>
  <c r="P12657" i="38"/>
  <c r="N12657" i="38"/>
  <c r="T12658" i="38"/>
  <c r="S12658" i="38"/>
  <c r="Q12658" i="38"/>
  <c r="M12659" i="38"/>
  <c r="R12658" i="38"/>
  <c r="O12658" i="38"/>
  <c r="P12658" i="38"/>
  <c r="N12658" i="38"/>
  <c r="N12659" i="38"/>
  <c r="T12659" i="38"/>
  <c r="Q12659" i="38"/>
  <c r="M12660" i="38"/>
  <c r="N12660" i="38"/>
  <c r="S12659" i="38"/>
  <c r="R12659" i="38"/>
  <c r="O12659" i="38"/>
  <c r="P12659" i="38"/>
  <c r="S12660" i="38"/>
  <c r="M12661" i="38"/>
  <c r="Q12660" i="38"/>
  <c r="T12660" i="38"/>
  <c r="R12660" i="38"/>
  <c r="O12660" i="38"/>
  <c r="P12660" i="38"/>
  <c r="T12661" i="38"/>
  <c r="S12661" i="38"/>
  <c r="M12662" i="38"/>
  <c r="R12661" i="38"/>
  <c r="Q12661" i="38"/>
  <c r="O12661" i="38"/>
  <c r="P12661" i="38"/>
  <c r="N12661" i="38"/>
  <c r="N12662" i="38"/>
  <c r="M12663" i="38"/>
  <c r="T12662" i="38"/>
  <c r="S12662" i="38"/>
  <c r="Q12662" i="38"/>
  <c r="R12662" i="38"/>
  <c r="O12662" i="38"/>
  <c r="P12662" i="38"/>
  <c r="S12663" i="38"/>
  <c r="Q12663" i="38"/>
  <c r="R12663" i="38"/>
  <c r="T12663" i="38"/>
  <c r="M12664" i="38"/>
  <c r="O12663" i="38"/>
  <c r="P12663" i="38"/>
  <c r="N12663" i="38"/>
  <c r="S12664" i="38"/>
  <c r="R12664" i="38"/>
  <c r="T12664" i="38"/>
  <c r="Q12664" i="38"/>
  <c r="M12665" i="38"/>
  <c r="O12664" i="38"/>
  <c r="P12664" i="38"/>
  <c r="N12664" i="38"/>
  <c r="T12665" i="38"/>
  <c r="M12666" i="38"/>
  <c r="S12665" i="38"/>
  <c r="Q12665" i="38"/>
  <c r="R12665" i="38"/>
  <c r="O12665" i="38"/>
  <c r="P12665" i="38"/>
  <c r="N12665" i="38"/>
  <c r="R12666" i="38"/>
  <c r="S12666" i="38"/>
  <c r="Q12666" i="38"/>
  <c r="M12667" i="38"/>
  <c r="T12666" i="38"/>
  <c r="O12666" i="38"/>
  <c r="P12666" i="38"/>
  <c r="N12666" i="38"/>
  <c r="Q12667" i="38"/>
  <c r="T12667" i="38"/>
  <c r="S12667" i="38"/>
  <c r="R12667" i="38"/>
  <c r="M12668" i="38"/>
  <c r="O12667" i="38"/>
  <c r="P12667" i="38"/>
  <c r="N12667" i="38"/>
  <c r="M12669" i="38"/>
  <c r="S12668" i="38"/>
  <c r="Q12668" i="38"/>
  <c r="T12668" i="38"/>
  <c r="R12668" i="38"/>
  <c r="O12668" i="38"/>
  <c r="P12668" i="38"/>
  <c r="N12668" i="38"/>
  <c r="T12669" i="38"/>
  <c r="Q12669" i="38"/>
  <c r="S12669" i="38"/>
  <c r="M12670" i="38"/>
  <c r="R12669" i="38"/>
  <c r="O12669" i="38"/>
  <c r="N12669" i="38"/>
  <c r="P12669" i="38"/>
  <c r="M12671" i="38"/>
  <c r="Q12670" i="38"/>
  <c r="T12670" i="38"/>
  <c r="S12670" i="38"/>
  <c r="R12670" i="38"/>
  <c r="O12670" i="38"/>
  <c r="P12670" i="38"/>
  <c r="N12670" i="38"/>
  <c r="T12671" i="38"/>
  <c r="S12671" i="38"/>
  <c r="M12672" i="38"/>
  <c r="Q12671" i="38"/>
  <c r="R12671" i="38"/>
  <c r="O12671" i="38"/>
  <c r="N12671" i="38"/>
  <c r="P12671" i="38"/>
  <c r="M12673" i="38"/>
  <c r="R12672" i="38"/>
  <c r="S12672" i="38"/>
  <c r="Q12672" i="38"/>
  <c r="T12672" i="38"/>
  <c r="O12672" i="38"/>
  <c r="P12672" i="38"/>
  <c r="N12672" i="38"/>
  <c r="Q12673" i="38"/>
  <c r="M12674" i="38"/>
  <c r="R12673" i="38"/>
  <c r="T12673" i="38"/>
  <c r="S12673" i="38"/>
  <c r="O12673" i="38"/>
  <c r="N12673" i="38"/>
  <c r="P12673" i="38"/>
  <c r="R12674" i="38"/>
  <c r="T12674" i="38"/>
  <c r="M12675" i="38"/>
  <c r="S12674" i="38"/>
  <c r="Q12674" i="38"/>
  <c r="O12674" i="38"/>
  <c r="P12674" i="38"/>
  <c r="N12674" i="38"/>
  <c r="T12675" i="38"/>
  <c r="S12675" i="38"/>
  <c r="M12676" i="38"/>
  <c r="Q12675" i="38"/>
  <c r="R12675" i="38"/>
  <c r="O12675" i="38"/>
  <c r="P12675" i="38"/>
  <c r="N12675" i="38"/>
  <c r="R12676" i="38"/>
  <c r="Q12676" i="38"/>
  <c r="T12676" i="38"/>
  <c r="M12677" i="38"/>
  <c r="S12676" i="38"/>
  <c r="O12676" i="38"/>
  <c r="P12676" i="38"/>
  <c r="N12676" i="38"/>
  <c r="Q12677" i="38"/>
  <c r="S12677" i="38"/>
  <c r="R12677" i="38"/>
  <c r="T12677" i="38"/>
  <c r="M12678" i="38"/>
  <c r="O12677" i="38"/>
  <c r="N12677" i="38"/>
  <c r="P12677" i="38"/>
  <c r="T12678" i="38"/>
  <c r="S12678" i="38"/>
  <c r="R12678" i="38"/>
  <c r="Q12678" i="38"/>
  <c r="M12679" i="38"/>
  <c r="O12678" i="38"/>
  <c r="P12678" i="38"/>
  <c r="N12678" i="38"/>
  <c r="M12680" i="38"/>
  <c r="R12679" i="38"/>
  <c r="S12679" i="38"/>
  <c r="T12679" i="38"/>
  <c r="Q12679" i="38"/>
  <c r="O12679" i="38"/>
  <c r="P12679" i="38"/>
  <c r="N12679" i="38"/>
  <c r="M12681" i="38"/>
  <c r="T12680" i="38"/>
  <c r="R12680" i="38"/>
  <c r="Q12680" i="38"/>
  <c r="S12680" i="38"/>
  <c r="O12680" i="38"/>
  <c r="P12680" i="38"/>
  <c r="N12680" i="38"/>
  <c r="Q12681" i="38"/>
  <c r="T12681" i="38"/>
  <c r="R12681" i="38"/>
  <c r="M12682" i="38"/>
  <c r="S12681" i="38"/>
  <c r="O12681" i="38"/>
  <c r="P12681" i="38"/>
  <c r="N12681" i="38"/>
  <c r="R12682" i="38"/>
  <c r="Q12682" i="38"/>
  <c r="T12682" i="38"/>
  <c r="S12682" i="38"/>
  <c r="M12683" i="38"/>
  <c r="O12682" i="38"/>
  <c r="P12682" i="38"/>
  <c r="N12682" i="38"/>
  <c r="M12684" i="38"/>
  <c r="Q12683" i="38"/>
  <c r="R12683" i="38"/>
  <c r="S12683" i="38"/>
  <c r="T12683" i="38"/>
  <c r="O12683" i="38"/>
  <c r="P12683" i="38"/>
  <c r="N12683" i="38"/>
  <c r="Q12684" i="38"/>
  <c r="S12684" i="38"/>
  <c r="R12684" i="38"/>
  <c r="M12685" i="38"/>
  <c r="T12684" i="38"/>
  <c r="O12684" i="38"/>
  <c r="P12684" i="38"/>
  <c r="N12684" i="38"/>
  <c r="N12685" i="38"/>
  <c r="Q12685" i="38"/>
  <c r="M12686" i="38"/>
  <c r="R12685" i="38"/>
  <c r="T12685" i="38"/>
  <c r="S12685" i="38"/>
  <c r="O12685" i="38"/>
  <c r="P12685" i="38"/>
  <c r="M12687" i="38"/>
  <c r="Q12686" i="38"/>
  <c r="T12686" i="38"/>
  <c r="R12686" i="38"/>
  <c r="S12686" i="38"/>
  <c r="O12686" i="38"/>
  <c r="P12686" i="38"/>
  <c r="N12686" i="38"/>
  <c r="N12687" i="38"/>
  <c r="S12687" i="38"/>
  <c r="R12687" i="38"/>
  <c r="T12687" i="38"/>
  <c r="M12688" i="38"/>
  <c r="Q12687" i="38"/>
  <c r="O12687" i="38"/>
  <c r="P12687" i="38"/>
  <c r="Q12688" i="38"/>
  <c r="M12689" i="38"/>
  <c r="R12688" i="38"/>
  <c r="T12688" i="38"/>
  <c r="S12688" i="38"/>
  <c r="O12688" i="38"/>
  <c r="N12688" i="38"/>
  <c r="P12688" i="38"/>
  <c r="M12690" i="38"/>
  <c r="S12689" i="38"/>
  <c r="T12689" i="38"/>
  <c r="Q12689" i="38"/>
  <c r="R12689" i="38"/>
  <c r="O12689" i="38"/>
  <c r="P12689" i="38"/>
  <c r="N12689" i="38"/>
  <c r="N12690" i="38"/>
  <c r="S12690" i="38"/>
  <c r="M12691" i="38"/>
  <c r="Q12690" i="38"/>
  <c r="R12690" i="38"/>
  <c r="T12690" i="38"/>
  <c r="O12690" i="38"/>
  <c r="P12690" i="38"/>
  <c r="T12691" i="38"/>
  <c r="S12691" i="38"/>
  <c r="R12691" i="38"/>
  <c r="M12692" i="38"/>
  <c r="Q12691" i="38"/>
  <c r="O12691" i="38"/>
  <c r="P12691" i="38"/>
  <c r="N12691" i="38"/>
  <c r="R12692" i="38"/>
  <c r="S12692" i="38"/>
  <c r="M12693" i="38"/>
  <c r="T12692" i="38"/>
  <c r="Q12692" i="38"/>
  <c r="O12692" i="38"/>
  <c r="P12692" i="38"/>
  <c r="N12692" i="38"/>
  <c r="M12694" i="38"/>
  <c r="R12693" i="38"/>
  <c r="Q12693" i="38"/>
  <c r="T12693" i="38"/>
  <c r="S12693" i="38"/>
  <c r="O12693" i="38"/>
  <c r="P12693" i="38"/>
  <c r="N12693" i="38"/>
  <c r="N12694" i="38"/>
  <c r="M12695" i="38"/>
  <c r="Q12694" i="38"/>
  <c r="T12694" i="38"/>
  <c r="R12694" i="38"/>
  <c r="S12694" i="38"/>
  <c r="O12694" i="38"/>
  <c r="P12694" i="38"/>
  <c r="R12695" i="38"/>
  <c r="M12696" i="38"/>
  <c r="T12695" i="38"/>
  <c r="Q12695" i="38"/>
  <c r="S12695" i="38"/>
  <c r="O12695" i="38"/>
  <c r="P12695" i="38"/>
  <c r="N12695" i="38"/>
  <c r="N12696" i="38"/>
  <c r="M12697" i="38"/>
  <c r="N12697" i="38"/>
  <c r="S12696" i="38"/>
  <c r="R12696" i="38"/>
  <c r="T12696" i="38"/>
  <c r="Q12696" i="38"/>
  <c r="O12696" i="38"/>
  <c r="P12696" i="38"/>
  <c r="R12697" i="38"/>
  <c r="S12697" i="38"/>
  <c r="Q12697" i="38"/>
  <c r="T12697" i="38"/>
  <c r="M12698" i="38"/>
  <c r="O12697" i="38"/>
  <c r="P12697" i="38"/>
  <c r="S12698" i="38"/>
  <c r="T12698" i="38"/>
  <c r="R12698" i="38"/>
  <c r="Q12698" i="38"/>
  <c r="M12699" i="38"/>
  <c r="O12698" i="38"/>
  <c r="P12698" i="38"/>
  <c r="N12698" i="38"/>
  <c r="N12699" i="38"/>
  <c r="M12700" i="38"/>
  <c r="Q12699" i="38"/>
  <c r="T12699" i="38"/>
  <c r="R12699" i="38"/>
  <c r="S12699" i="38"/>
  <c r="O12699" i="38"/>
  <c r="P12699" i="38"/>
  <c r="S12700" i="38"/>
  <c r="Q12700" i="38"/>
  <c r="T12700" i="38"/>
  <c r="R12700" i="38"/>
  <c r="M12701" i="38"/>
  <c r="O12700" i="38"/>
  <c r="P12700" i="38"/>
  <c r="N12700" i="38"/>
  <c r="T12701" i="38"/>
  <c r="S12701" i="38"/>
  <c r="R12701" i="38"/>
  <c r="M12702" i="38"/>
  <c r="Q12701" i="38"/>
  <c r="O12701" i="38"/>
  <c r="P12701" i="38"/>
  <c r="N12701" i="38"/>
  <c r="S12702" i="38"/>
  <c r="R12702" i="38"/>
  <c r="M12703" i="38"/>
  <c r="T12702" i="38"/>
  <c r="Q12702" i="38"/>
  <c r="O12702" i="38"/>
  <c r="P12702" i="38"/>
  <c r="N12702" i="38"/>
  <c r="T12703" i="38"/>
  <c r="S12703" i="38"/>
  <c r="Q12703" i="38"/>
  <c r="M12704" i="38"/>
  <c r="R12703" i="38"/>
  <c r="O12703" i="38"/>
  <c r="P12703" i="38"/>
  <c r="N12703" i="38"/>
  <c r="Q12704" i="38"/>
  <c r="T12704" i="38"/>
  <c r="M12705" i="38"/>
  <c r="R12704" i="38"/>
  <c r="S12704" i="38"/>
  <c r="O12704" i="38"/>
  <c r="P12704" i="38"/>
  <c r="N12704" i="38"/>
  <c r="N12705" i="38"/>
  <c r="M12706" i="38"/>
  <c r="Q12705" i="38"/>
  <c r="R12705" i="38"/>
  <c r="T12705" i="38"/>
  <c r="S12705" i="38"/>
  <c r="O12705" i="38"/>
  <c r="P12705" i="38"/>
  <c r="M12707" i="38"/>
  <c r="Q12706" i="38"/>
  <c r="T12706" i="38"/>
  <c r="S12706" i="38"/>
  <c r="R12706" i="38"/>
  <c r="O12706" i="38"/>
  <c r="P12706" i="38"/>
  <c r="N12706" i="38"/>
  <c r="N12707" i="38"/>
  <c r="S12707" i="38"/>
  <c r="Q12707" i="38"/>
  <c r="T12707" i="38"/>
  <c r="M12708" i="38"/>
  <c r="R12707" i="38"/>
  <c r="O12707" i="38"/>
  <c r="P12707" i="38"/>
  <c r="T12708" i="38"/>
  <c r="M12709" i="38"/>
  <c r="R12708" i="38"/>
  <c r="S12708" i="38"/>
  <c r="Q12708" i="38"/>
  <c r="O12708" i="38"/>
  <c r="P12708" i="38"/>
  <c r="N12708" i="38"/>
  <c r="N12709" i="38"/>
  <c r="T12709" i="38"/>
  <c r="M12710" i="38"/>
  <c r="N12710" i="38"/>
  <c r="S12709" i="38"/>
  <c r="Q12709" i="38"/>
  <c r="R12709" i="38"/>
  <c r="O12709" i="38"/>
  <c r="P12709" i="38"/>
  <c r="Q12710" i="38"/>
  <c r="S12710" i="38"/>
  <c r="R12710" i="38"/>
  <c r="M12711" i="38"/>
  <c r="T12710" i="38"/>
  <c r="O12710" i="38"/>
  <c r="P12710" i="38"/>
  <c r="T12711" i="38"/>
  <c r="Q12711" i="38"/>
  <c r="R12711" i="38"/>
  <c r="S12711" i="38"/>
  <c r="M12712" i="38"/>
  <c r="O12711" i="38"/>
  <c r="P12711" i="38"/>
  <c r="N12711" i="38"/>
  <c r="S12712" i="38"/>
  <c r="R12712" i="38"/>
  <c r="M12713" i="38"/>
  <c r="Q12712" i="38"/>
  <c r="T12712" i="38"/>
  <c r="O12712" i="38"/>
  <c r="P12712" i="38"/>
  <c r="N12712" i="38"/>
  <c r="T12713" i="38"/>
  <c r="R12713" i="38"/>
  <c r="S12713" i="38"/>
  <c r="Q12713" i="38"/>
  <c r="M12714" i="38"/>
  <c r="O12713" i="38"/>
  <c r="N12713" i="38"/>
  <c r="P12713" i="38"/>
  <c r="M12715" i="38"/>
  <c r="R12714" i="38"/>
  <c r="T12714" i="38"/>
  <c r="Q12714" i="38"/>
  <c r="S12714" i="38"/>
  <c r="O12714" i="38"/>
  <c r="P12714" i="38"/>
  <c r="N12714" i="38"/>
  <c r="T12715" i="38"/>
  <c r="S12715" i="38"/>
  <c r="M12716" i="38"/>
  <c r="Q12715" i="38"/>
  <c r="R12715" i="38"/>
  <c r="O12715" i="38"/>
  <c r="P12715" i="38"/>
  <c r="N12715" i="38"/>
  <c r="T12716" i="38"/>
  <c r="S12716" i="38"/>
  <c r="Q12716" i="38"/>
  <c r="R12716" i="38"/>
  <c r="M12717" i="38"/>
  <c r="O12716" i="38"/>
  <c r="P12716" i="38"/>
  <c r="N12716" i="38"/>
  <c r="T12717" i="38"/>
  <c r="S12717" i="38"/>
  <c r="Q12717" i="38"/>
  <c r="M12718" i="38"/>
  <c r="R12717" i="38"/>
  <c r="O12717" i="38"/>
  <c r="N12717" i="38"/>
  <c r="P12717" i="38"/>
  <c r="R12718" i="38"/>
  <c r="T12718" i="38"/>
  <c r="Q12718" i="38"/>
  <c r="S12718" i="38"/>
  <c r="M12719" i="38"/>
  <c r="O12718" i="38"/>
  <c r="P12718" i="38"/>
  <c r="N12718" i="38"/>
  <c r="R12719" i="38"/>
  <c r="T12719" i="38"/>
  <c r="S12719" i="38"/>
  <c r="M12720" i="38"/>
  <c r="Q12719" i="38"/>
  <c r="O12719" i="38"/>
  <c r="N12719" i="38"/>
  <c r="P12719" i="38"/>
  <c r="R12720" i="38"/>
  <c r="T12720" i="38"/>
  <c r="S12720" i="38"/>
  <c r="Q12720" i="38"/>
  <c r="M12721" i="38"/>
  <c r="O12720" i="38"/>
  <c r="P12720" i="38"/>
  <c r="N12720" i="38"/>
  <c r="R12721" i="38"/>
  <c r="T12721" i="38"/>
  <c r="S12721" i="38"/>
  <c r="M12722" i="38"/>
  <c r="Q12721" i="38"/>
  <c r="O12721" i="38"/>
  <c r="P12721" i="38"/>
  <c r="N12721" i="38"/>
  <c r="T12722" i="38"/>
  <c r="Q12722" i="38"/>
  <c r="R12722" i="38"/>
  <c r="M12723" i="38"/>
  <c r="S12722" i="38"/>
  <c r="O12722" i="38"/>
  <c r="P12722" i="38"/>
  <c r="N12722" i="38"/>
  <c r="R12723" i="38"/>
  <c r="T12723" i="38"/>
  <c r="S12723" i="38"/>
  <c r="Q12723" i="38"/>
  <c r="M12724" i="38"/>
  <c r="O12723" i="38"/>
  <c r="P12723" i="38"/>
  <c r="N12723" i="38"/>
  <c r="T12724" i="38"/>
  <c r="S12724" i="38"/>
  <c r="Q12724" i="38"/>
  <c r="M12725" i="38"/>
  <c r="R12724" i="38"/>
  <c r="O12724" i="38"/>
  <c r="P12724" i="38"/>
  <c r="N12724" i="38"/>
  <c r="T12725" i="38"/>
  <c r="Q12725" i="38"/>
  <c r="S12725" i="38"/>
  <c r="R12725" i="38"/>
  <c r="M12726" i="38"/>
  <c r="O12725" i="38"/>
  <c r="P12725" i="38"/>
  <c r="N12725" i="38"/>
  <c r="M12727" i="38"/>
  <c r="T12726" i="38"/>
  <c r="S12726" i="38"/>
  <c r="Q12726" i="38"/>
  <c r="R12726" i="38"/>
  <c r="O12726" i="38"/>
  <c r="P12726" i="38"/>
  <c r="N12726" i="38"/>
  <c r="Q12727" i="38"/>
  <c r="R12727" i="38"/>
  <c r="S12727" i="38"/>
  <c r="M12728" i="38"/>
  <c r="T12727" i="38"/>
  <c r="O12727" i="38"/>
  <c r="P12727" i="38"/>
  <c r="N12727" i="38"/>
  <c r="M12729" i="38"/>
  <c r="Q12728" i="38"/>
  <c r="T12728" i="38"/>
  <c r="R12728" i="38"/>
  <c r="S12728" i="38"/>
  <c r="O12728" i="38"/>
  <c r="P12728" i="38"/>
  <c r="N12728" i="38"/>
  <c r="S12729" i="38"/>
  <c r="T12729" i="38"/>
  <c r="R12729" i="38"/>
  <c r="M12730" i="38"/>
  <c r="Q12729" i="38"/>
  <c r="O12729" i="38"/>
  <c r="P12729" i="38"/>
  <c r="N12729" i="38"/>
  <c r="Q12730" i="38"/>
  <c r="S12730" i="38"/>
  <c r="T12730" i="38"/>
  <c r="R12730" i="38"/>
  <c r="M12731" i="38"/>
  <c r="O12730" i="38"/>
  <c r="P12730" i="38"/>
  <c r="N12730" i="38"/>
  <c r="Q12731" i="38"/>
  <c r="R12731" i="38"/>
  <c r="T12731" i="38"/>
  <c r="M12732" i="38"/>
  <c r="S12731" i="38"/>
  <c r="O12731" i="38"/>
  <c r="P12731" i="38"/>
  <c r="N12731" i="38"/>
  <c r="N12732" i="38"/>
  <c r="M12733" i="38"/>
  <c r="R12732" i="38"/>
  <c r="Q12732" i="38"/>
  <c r="T12732" i="38"/>
  <c r="S12732" i="38"/>
  <c r="O12732" i="38"/>
  <c r="P12732" i="38"/>
  <c r="T12733" i="38"/>
  <c r="Q12733" i="38"/>
  <c r="R12733" i="38"/>
  <c r="M12734" i="38"/>
  <c r="S12733" i="38"/>
  <c r="O12733" i="38"/>
  <c r="P12733" i="38"/>
  <c r="N12733" i="38"/>
  <c r="N12734" i="38"/>
  <c r="Q12734" i="38"/>
  <c r="S12734" i="38"/>
  <c r="R12734" i="38"/>
  <c r="T12734" i="38"/>
  <c r="M12735" i="38"/>
  <c r="N12735" i="38"/>
  <c r="O12734" i="38"/>
  <c r="P12734" i="38"/>
  <c r="T12735" i="38"/>
  <c r="M12736" i="38"/>
  <c r="S12735" i="38"/>
  <c r="Q12735" i="38"/>
  <c r="R12735" i="38"/>
  <c r="O12735" i="38"/>
  <c r="P12735" i="38"/>
  <c r="M12737" i="38"/>
  <c r="S12736" i="38"/>
  <c r="Q12736" i="38"/>
  <c r="T12736" i="38"/>
  <c r="R12736" i="38"/>
  <c r="O12736" i="38"/>
  <c r="P12736" i="38"/>
  <c r="N12736" i="38"/>
  <c r="N12737" i="38"/>
  <c r="M12738" i="38"/>
  <c r="S12737" i="38"/>
  <c r="T12737" i="38"/>
  <c r="R12737" i="38"/>
  <c r="Q12737" i="38"/>
  <c r="O12737" i="38"/>
  <c r="P12737" i="38"/>
  <c r="Q12738" i="38"/>
  <c r="R12738" i="38"/>
  <c r="M12739" i="38"/>
  <c r="T12738" i="38"/>
  <c r="S12738" i="38"/>
  <c r="O12738" i="38"/>
  <c r="P12738" i="38"/>
  <c r="N12738" i="38"/>
  <c r="R12739" i="38"/>
  <c r="T12739" i="38"/>
  <c r="S12739" i="38"/>
  <c r="M12740" i="38"/>
  <c r="Q12739" i="38"/>
  <c r="O12739" i="38"/>
  <c r="P12739" i="38"/>
  <c r="N12739" i="38"/>
  <c r="N12740" i="38"/>
  <c r="T12740" i="38"/>
  <c r="M12741" i="38"/>
  <c r="S12740" i="38"/>
  <c r="Q12740" i="38"/>
  <c r="R12740" i="38"/>
  <c r="O12740" i="38"/>
  <c r="P12740" i="38"/>
  <c r="S12741" i="38"/>
  <c r="M12742" i="38"/>
  <c r="R12741" i="38"/>
  <c r="T12741" i="38"/>
  <c r="Q12741" i="38"/>
  <c r="O12741" i="38"/>
  <c r="P12741" i="38"/>
  <c r="N12741" i="38"/>
  <c r="N12742" i="38"/>
  <c r="R12742" i="38"/>
  <c r="S12742" i="38"/>
  <c r="M12743" i="38"/>
  <c r="Q12742" i="38"/>
  <c r="T12742" i="38"/>
  <c r="O12742" i="38"/>
  <c r="P12742" i="38"/>
  <c r="S12743" i="38"/>
  <c r="T12743" i="38"/>
  <c r="M12744" i="38"/>
  <c r="R12743" i="38"/>
  <c r="Q12743" i="38"/>
  <c r="O12743" i="38"/>
  <c r="P12743" i="38"/>
  <c r="N12743" i="38"/>
  <c r="N12744" i="38"/>
  <c r="R12744" i="38"/>
  <c r="Q12744" i="38"/>
  <c r="S12744" i="38"/>
  <c r="M12745" i="38"/>
  <c r="T12744" i="38"/>
  <c r="O12744" i="38"/>
  <c r="P12744" i="38"/>
  <c r="T12745" i="38"/>
  <c r="Q12745" i="38"/>
  <c r="S12745" i="38"/>
  <c r="R12745" i="38"/>
  <c r="M12746" i="38"/>
  <c r="O12745" i="38"/>
  <c r="P12745" i="38"/>
  <c r="N12745" i="38"/>
  <c r="N12746" i="38"/>
  <c r="T12746" i="38"/>
  <c r="Q12746" i="38"/>
  <c r="S12746" i="38"/>
  <c r="M12747" i="38"/>
  <c r="R12746" i="38"/>
  <c r="O12746" i="38"/>
  <c r="P12746" i="38"/>
  <c r="M12748" i="38"/>
  <c r="T12747" i="38"/>
  <c r="S12747" i="38"/>
  <c r="R12747" i="38"/>
  <c r="Q12747" i="38"/>
  <c r="O12747" i="38"/>
  <c r="P12747" i="38"/>
  <c r="N12747" i="38"/>
  <c r="N12748" i="38"/>
  <c r="T12748" i="38"/>
  <c r="M12749" i="38"/>
  <c r="Q12748" i="38"/>
  <c r="S12748" i="38"/>
  <c r="R12748" i="38"/>
  <c r="O12748" i="38"/>
  <c r="P12748" i="38"/>
  <c r="T12749" i="38"/>
  <c r="R12749" i="38"/>
  <c r="M12750" i="38"/>
  <c r="S12749" i="38"/>
  <c r="Q12749" i="38"/>
  <c r="O12749" i="38"/>
  <c r="P12749" i="38"/>
  <c r="N12749" i="38"/>
  <c r="N12750" i="38"/>
  <c r="S12750" i="38"/>
  <c r="T12750" i="38"/>
  <c r="R12750" i="38"/>
  <c r="Q12750" i="38"/>
  <c r="M12751" i="38"/>
  <c r="O12750" i="38"/>
  <c r="P12750" i="38"/>
  <c r="T12751" i="38"/>
  <c r="S12751" i="38"/>
  <c r="R12751" i="38"/>
  <c r="Q12751" i="38"/>
  <c r="M12752" i="38"/>
  <c r="O12751" i="38"/>
  <c r="P12751" i="38"/>
  <c r="N12751" i="38"/>
  <c r="N12752" i="38"/>
  <c r="R12752" i="38"/>
  <c r="T12752" i="38"/>
  <c r="Q12752" i="38"/>
  <c r="M12753" i="38"/>
  <c r="S12752" i="38"/>
  <c r="O12752" i="38"/>
  <c r="P12752" i="38"/>
  <c r="T12753" i="38"/>
  <c r="R12753" i="38"/>
  <c r="S12753" i="38"/>
  <c r="M12754" i="38"/>
  <c r="Q12753" i="38"/>
  <c r="O12753" i="38"/>
  <c r="P12753" i="38"/>
  <c r="N12753" i="38"/>
  <c r="N12754" i="38"/>
  <c r="R12754" i="38"/>
  <c r="S12754" i="38"/>
  <c r="T12754" i="38"/>
  <c r="Q12754" i="38"/>
  <c r="M12755" i="38"/>
  <c r="O12754" i="38"/>
  <c r="P12754" i="38"/>
  <c r="Q12755" i="38"/>
  <c r="M12756" i="38"/>
  <c r="R12755" i="38"/>
  <c r="T12755" i="38"/>
  <c r="S12755" i="38"/>
  <c r="O12755" i="38"/>
  <c r="P12755" i="38"/>
  <c r="N12755" i="38"/>
  <c r="N12756" i="38"/>
  <c r="R12756" i="38"/>
  <c r="S12756" i="38"/>
  <c r="Q12756" i="38"/>
  <c r="M12757" i="38"/>
  <c r="T12756" i="38"/>
  <c r="O12756" i="38"/>
  <c r="P12756" i="38"/>
  <c r="T12757" i="38"/>
  <c r="M12758" i="38"/>
  <c r="R12757" i="38"/>
  <c r="Q12757" i="38"/>
  <c r="S12757" i="38"/>
  <c r="O12757" i="38"/>
  <c r="P12757" i="38"/>
  <c r="N12757" i="38"/>
  <c r="N12758" i="38"/>
  <c r="Q12758" i="38"/>
  <c r="R12758" i="38"/>
  <c r="S12758" i="38"/>
  <c r="M12759" i="38"/>
  <c r="T12758" i="38"/>
  <c r="O12758" i="38"/>
  <c r="P12758" i="38"/>
  <c r="T12759" i="38"/>
  <c r="Q12759" i="38"/>
  <c r="S12759" i="38"/>
  <c r="M12760" i="38"/>
  <c r="R12759" i="38"/>
  <c r="O12759" i="38"/>
  <c r="P12759" i="38"/>
  <c r="N12759" i="38"/>
  <c r="N12760" i="38"/>
  <c r="Q12760" i="38"/>
  <c r="M12761" i="38"/>
  <c r="R12760" i="38"/>
  <c r="T12760" i="38"/>
  <c r="S12760" i="38"/>
  <c r="O12760" i="38"/>
  <c r="P12760" i="38"/>
  <c r="M12762" i="38"/>
  <c r="T12761" i="38"/>
  <c r="S12761" i="38"/>
  <c r="Q12761" i="38"/>
  <c r="R12761" i="38"/>
  <c r="O12761" i="38"/>
  <c r="P12761" i="38"/>
  <c r="N12761" i="38"/>
  <c r="S12762" i="38"/>
  <c r="T12762" i="38"/>
  <c r="M12763" i="38"/>
  <c r="Q12762" i="38"/>
  <c r="R12762" i="38"/>
  <c r="O12762" i="38"/>
  <c r="P12762" i="38"/>
  <c r="N12762" i="38"/>
  <c r="S12763" i="38"/>
  <c r="R12763" i="38"/>
  <c r="M12764" i="38"/>
  <c r="T12763" i="38"/>
  <c r="Q12763" i="38"/>
  <c r="O12763" i="38"/>
  <c r="P12763" i="38"/>
  <c r="N12763" i="38"/>
  <c r="M12765" i="38"/>
  <c r="Q12764" i="38"/>
  <c r="T12764" i="38"/>
  <c r="R12764" i="38"/>
  <c r="S12764" i="38"/>
  <c r="O12764" i="38"/>
  <c r="P12764" i="38"/>
  <c r="N12764" i="38"/>
  <c r="T12765" i="38"/>
  <c r="Q12765" i="38"/>
  <c r="M12766" i="38"/>
  <c r="S12765" i="38"/>
  <c r="R12765" i="38"/>
  <c r="O12765" i="38"/>
  <c r="P12765" i="38"/>
  <c r="N12765" i="38"/>
  <c r="R12766" i="38"/>
  <c r="S12766" i="38"/>
  <c r="M12767" i="38"/>
  <c r="Q12766" i="38"/>
  <c r="T12766" i="38"/>
  <c r="O12766" i="38"/>
  <c r="P12766" i="38"/>
  <c r="N12766" i="38"/>
  <c r="N12767" i="38"/>
  <c r="S12767" i="38"/>
  <c r="M12768" i="38"/>
  <c r="T12767" i="38"/>
  <c r="Q12767" i="38"/>
  <c r="R12767" i="38"/>
  <c r="O12767" i="38"/>
  <c r="P12767" i="38"/>
  <c r="Q12768" i="38"/>
  <c r="M12769" i="38"/>
  <c r="T12768" i="38"/>
  <c r="S12768" i="38"/>
  <c r="R12768" i="38"/>
  <c r="O12768" i="38"/>
  <c r="P12768" i="38"/>
  <c r="N12768" i="38"/>
  <c r="N12769" i="38"/>
  <c r="Q12769" i="38"/>
  <c r="M12770" i="38"/>
  <c r="T12769" i="38"/>
  <c r="R12769" i="38"/>
  <c r="S12769" i="38"/>
  <c r="O12769" i="38"/>
  <c r="P12769" i="38"/>
  <c r="M12771" i="38"/>
  <c r="Q12770" i="38"/>
  <c r="R12770" i="38"/>
  <c r="T12770" i="38"/>
  <c r="S12770" i="38"/>
  <c r="O12770" i="38"/>
  <c r="N12770" i="38"/>
  <c r="P12770" i="38"/>
  <c r="N12771" i="38"/>
  <c r="M12772" i="38"/>
  <c r="R12771" i="38"/>
  <c r="Q12771" i="38"/>
  <c r="T12771" i="38"/>
  <c r="S12771" i="38"/>
  <c r="O12771" i="38"/>
  <c r="P12771" i="38"/>
  <c r="R12772" i="38"/>
  <c r="T12772" i="38"/>
  <c r="S12772" i="38"/>
  <c r="M12773" i="38"/>
  <c r="Q12772" i="38"/>
  <c r="O12772" i="38"/>
  <c r="P12772" i="38"/>
  <c r="N12772" i="38"/>
  <c r="N12773" i="38"/>
  <c r="Q12773" i="38"/>
  <c r="S12773" i="38"/>
  <c r="T12773" i="38"/>
  <c r="R12773" i="38"/>
  <c r="M12774" i="38"/>
  <c r="O12773" i="38"/>
  <c r="P12773" i="38"/>
  <c r="T12774" i="38"/>
  <c r="S12774" i="38"/>
  <c r="Q12774" i="38"/>
  <c r="M12775" i="38"/>
  <c r="R12774" i="38"/>
  <c r="O12774" i="38"/>
  <c r="P12774" i="38"/>
  <c r="N12774" i="38"/>
  <c r="N12775" i="38"/>
  <c r="S12775" i="38"/>
  <c r="R12775" i="38"/>
  <c r="T12775" i="38"/>
  <c r="Q12775" i="38"/>
  <c r="M12776" i="38"/>
  <c r="O12775" i="38"/>
  <c r="P12775" i="38"/>
  <c r="S12776" i="38"/>
  <c r="Q12776" i="38"/>
  <c r="T12776" i="38"/>
  <c r="M12777" i="38"/>
  <c r="R12776" i="38"/>
  <c r="O12776" i="38"/>
  <c r="P12776" i="38"/>
  <c r="N12776" i="38"/>
  <c r="N12777" i="38"/>
  <c r="T12777" i="38"/>
  <c r="M12778" i="38"/>
  <c r="Q12777" i="38"/>
  <c r="S12777" i="38"/>
  <c r="R12777" i="38"/>
  <c r="O12777" i="38"/>
  <c r="P12777" i="38"/>
  <c r="Q12778" i="38"/>
  <c r="S12778" i="38"/>
  <c r="T12778" i="38"/>
  <c r="M12779" i="38"/>
  <c r="R12778" i="38"/>
  <c r="O12778" i="38"/>
  <c r="P12778" i="38"/>
  <c r="N12778" i="38"/>
  <c r="N12779" i="38"/>
  <c r="R12779" i="38"/>
  <c r="M12780" i="38"/>
  <c r="S12779" i="38"/>
  <c r="T12779" i="38"/>
  <c r="Q12779" i="38"/>
  <c r="O12779" i="38"/>
  <c r="P12779" i="38"/>
  <c r="M12781" i="38"/>
  <c r="Q12780" i="38"/>
  <c r="R12780" i="38"/>
  <c r="T12780" i="38"/>
  <c r="S12780" i="38"/>
  <c r="O12780" i="38"/>
  <c r="P12780" i="38"/>
  <c r="N12780" i="38"/>
  <c r="N12781" i="38"/>
  <c r="M12782" i="38"/>
  <c r="R12781" i="38"/>
  <c r="T12781" i="38"/>
  <c r="S12781" i="38"/>
  <c r="Q12781" i="38"/>
  <c r="O12781" i="38"/>
  <c r="P12781" i="38"/>
  <c r="T12782" i="38"/>
  <c r="R12782" i="38"/>
  <c r="Q12782" i="38"/>
  <c r="S12782" i="38"/>
  <c r="M12783" i="38"/>
  <c r="O12782" i="38"/>
  <c r="P12782" i="38"/>
  <c r="N12782" i="38"/>
  <c r="N12783" i="38"/>
  <c r="Q12783" i="38"/>
  <c r="S12783" i="38"/>
  <c r="R12783" i="38"/>
  <c r="T12783" i="38"/>
  <c r="M12784" i="38"/>
  <c r="O12783" i="38"/>
  <c r="P12783" i="38"/>
  <c r="S12784" i="38"/>
  <c r="T12784" i="38"/>
  <c r="M12785" i="38"/>
  <c r="R12784" i="38"/>
  <c r="Q12784" i="38"/>
  <c r="O12784" i="38"/>
  <c r="P12784" i="38"/>
  <c r="N12784" i="38"/>
  <c r="R12785" i="38"/>
  <c r="T12785" i="38"/>
  <c r="S12785" i="38"/>
  <c r="M12786" i="38"/>
  <c r="Q12785" i="38"/>
  <c r="O12785" i="38"/>
  <c r="P12785" i="38"/>
  <c r="N12785" i="38"/>
  <c r="N12786" i="38"/>
  <c r="T12786" i="38"/>
  <c r="M12787" i="38"/>
  <c r="R12786" i="38"/>
  <c r="S12786" i="38"/>
  <c r="Q12786" i="38"/>
  <c r="O12786" i="38"/>
  <c r="P12786" i="38"/>
  <c r="R12787" i="38"/>
  <c r="T12787" i="38"/>
  <c r="Q12787" i="38"/>
  <c r="M12788" i="38"/>
  <c r="S12787" i="38"/>
  <c r="O12787" i="38"/>
  <c r="P12787" i="38"/>
  <c r="N12787" i="38"/>
  <c r="N12788" i="38"/>
  <c r="Q12788" i="38"/>
  <c r="S12788" i="38"/>
  <c r="T12788" i="38"/>
  <c r="R12788" i="38"/>
  <c r="M12789" i="38"/>
  <c r="O12788" i="38"/>
  <c r="P12788" i="38"/>
  <c r="Q12789" i="38"/>
  <c r="T12789" i="38"/>
  <c r="M12790" i="38"/>
  <c r="R12789" i="38"/>
  <c r="S12789" i="38"/>
  <c r="O12789" i="38"/>
  <c r="P12789" i="38"/>
  <c r="N12789" i="38"/>
  <c r="N12790" i="38"/>
  <c r="M12791" i="38"/>
  <c r="Q12790" i="38"/>
  <c r="R12790" i="38"/>
  <c r="T12790" i="38"/>
  <c r="S12790" i="38"/>
  <c r="O12790" i="38"/>
  <c r="P12790" i="38"/>
  <c r="T12791" i="38"/>
  <c r="M12792" i="38"/>
  <c r="Q12791" i="38"/>
  <c r="R12791" i="38"/>
  <c r="S12791" i="38"/>
  <c r="O12791" i="38"/>
  <c r="P12791" i="38"/>
  <c r="N12791" i="38"/>
  <c r="N12792" i="38"/>
  <c r="T12792" i="38"/>
  <c r="Q12792" i="38"/>
  <c r="R12792" i="38"/>
  <c r="S12792" i="38"/>
  <c r="M12793" i="38"/>
  <c r="O12792" i="38"/>
  <c r="P12792" i="38"/>
  <c r="Q12793" i="38"/>
  <c r="R12793" i="38"/>
  <c r="M12794" i="38"/>
  <c r="T12793" i="38"/>
  <c r="S12793" i="38"/>
  <c r="O12793" i="38"/>
  <c r="P12793" i="38"/>
  <c r="N12793" i="38"/>
  <c r="N12794" i="38"/>
  <c r="R12794" i="38"/>
  <c r="M12795" i="38"/>
  <c r="S12794" i="38"/>
  <c r="Q12794" i="38"/>
  <c r="T12794" i="38"/>
  <c r="O12794" i="38"/>
  <c r="P12794" i="38"/>
  <c r="Q12795" i="38"/>
  <c r="R12795" i="38"/>
  <c r="S12795" i="38"/>
  <c r="M12796" i="38"/>
  <c r="T12795" i="38"/>
  <c r="O12795" i="38"/>
  <c r="P12795" i="38"/>
  <c r="N12795" i="38"/>
  <c r="N12796" i="38"/>
  <c r="Q12796" i="38"/>
  <c r="S12796" i="38"/>
  <c r="T12796" i="38"/>
  <c r="R12796" i="38"/>
  <c r="M12797" i="38"/>
  <c r="O12796" i="38"/>
  <c r="P12796" i="38"/>
  <c r="M12798" i="38"/>
  <c r="S12797" i="38"/>
  <c r="T12797" i="38"/>
  <c r="R12797" i="38"/>
  <c r="Q12797" i="38"/>
  <c r="O12797" i="38"/>
  <c r="P12797" i="38"/>
  <c r="N12797" i="38"/>
  <c r="N12798" i="38"/>
  <c r="M12799" i="38"/>
  <c r="Q12798" i="38"/>
  <c r="T12798" i="38"/>
  <c r="S12798" i="38"/>
  <c r="R12798" i="38"/>
  <c r="O12798" i="38"/>
  <c r="P12798" i="38"/>
  <c r="R12799" i="38"/>
  <c r="M12800" i="38"/>
  <c r="S12799" i="38"/>
  <c r="T12799" i="38"/>
  <c r="Q12799" i="38"/>
  <c r="O12799" i="38"/>
  <c r="P12799" i="38"/>
  <c r="N12799" i="38"/>
  <c r="N12800" i="38"/>
  <c r="R12800" i="38"/>
  <c r="Q12800" i="38"/>
  <c r="M12801" i="38"/>
  <c r="S12800" i="38"/>
  <c r="T12800" i="38"/>
  <c r="O12800" i="38"/>
  <c r="P12800" i="38"/>
  <c r="T12801" i="38"/>
  <c r="Q12801" i="38"/>
  <c r="R12801" i="38"/>
  <c r="M12802" i="38"/>
  <c r="S12801" i="38"/>
  <c r="O12801" i="38"/>
  <c r="P12801" i="38"/>
  <c r="N12801" i="38"/>
  <c r="N12802" i="38"/>
  <c r="T12802" i="38"/>
  <c r="M12803" i="38"/>
  <c r="Q12802" i="38"/>
  <c r="S12802" i="38"/>
  <c r="R12802" i="38"/>
  <c r="O12802" i="38"/>
  <c r="P12802" i="38"/>
  <c r="S12803" i="38"/>
  <c r="R12803" i="38"/>
  <c r="M12804" i="38"/>
  <c r="T12803" i="38"/>
  <c r="Q12803" i="38"/>
  <c r="N12803" i="38"/>
  <c r="O12803" i="38"/>
  <c r="P12803" i="38"/>
  <c r="T12804" i="38"/>
  <c r="S12804" i="38"/>
  <c r="R12804" i="38"/>
  <c r="Q12804" i="38"/>
  <c r="M12805" i="38"/>
  <c r="O12804" i="38"/>
  <c r="P12804" i="38"/>
  <c r="N12804" i="38"/>
  <c r="T12805" i="38"/>
  <c r="S12805" i="38"/>
  <c r="Q12805" i="38"/>
  <c r="M12806" i="38"/>
  <c r="R12805" i="38"/>
  <c r="O12805" i="38"/>
  <c r="P12805" i="38"/>
  <c r="N12805" i="38"/>
  <c r="S12806" i="38"/>
  <c r="R12806" i="38"/>
  <c r="M12807" i="38"/>
  <c r="Q12806" i="38"/>
  <c r="T12806" i="38"/>
  <c r="O12806" i="38"/>
  <c r="P12806" i="38"/>
  <c r="N12806" i="38"/>
  <c r="M12808" i="38"/>
  <c r="R12807" i="38"/>
  <c r="Q12807" i="38"/>
  <c r="T12807" i="38"/>
  <c r="S12807" i="38"/>
  <c r="O12807" i="38"/>
  <c r="P12807" i="38"/>
  <c r="N12807" i="38"/>
  <c r="T12808" i="38"/>
  <c r="S12808" i="38"/>
  <c r="Q12808" i="38"/>
  <c r="M12809" i="38"/>
  <c r="R12808" i="38"/>
  <c r="O12808" i="38"/>
  <c r="N12808" i="38"/>
  <c r="P12808" i="38"/>
  <c r="Q12809" i="38"/>
  <c r="T12809" i="38"/>
  <c r="R12809" i="38"/>
  <c r="S12809" i="38"/>
  <c r="M12810" i="38"/>
  <c r="O12809" i="38"/>
  <c r="P12809" i="38"/>
  <c r="N12809" i="38"/>
  <c r="S12810" i="38"/>
  <c r="Q12810" i="38"/>
  <c r="R12810" i="38"/>
  <c r="M12811" i="38"/>
  <c r="T12810" i="38"/>
  <c r="O12810" i="38"/>
  <c r="P12810" i="38"/>
  <c r="N12810" i="38"/>
  <c r="R12811" i="38"/>
  <c r="T12811" i="38"/>
  <c r="S12811" i="38"/>
  <c r="M12812" i="38"/>
  <c r="Q12811" i="38"/>
  <c r="O12811" i="38"/>
  <c r="N12811" i="38"/>
  <c r="P12811" i="38"/>
  <c r="R12812" i="38"/>
  <c r="Q12812" i="38"/>
  <c r="T12812" i="38"/>
  <c r="S12812" i="38"/>
  <c r="M12813" i="38"/>
  <c r="O12812" i="38"/>
  <c r="N12812" i="38"/>
  <c r="P12812" i="38"/>
  <c r="M12814" i="38"/>
  <c r="S12813" i="38"/>
  <c r="Q12813" i="38"/>
  <c r="T12813" i="38"/>
  <c r="R12813" i="38"/>
  <c r="O12813" i="38"/>
  <c r="N12813" i="38"/>
  <c r="P12813" i="38"/>
  <c r="R12814" i="38"/>
  <c r="S12814" i="38"/>
  <c r="T12814" i="38"/>
  <c r="Q12814" i="38"/>
  <c r="M12815" i="38"/>
  <c r="O12814" i="38"/>
  <c r="P12814" i="38"/>
  <c r="N12814" i="38"/>
  <c r="M12816" i="38"/>
  <c r="Q12815" i="38"/>
  <c r="R12815" i="38"/>
  <c r="T12815" i="38"/>
  <c r="S12815" i="38"/>
  <c r="O12815" i="38"/>
  <c r="N12815" i="38"/>
  <c r="P12815" i="38"/>
  <c r="T12816" i="38"/>
  <c r="S12816" i="38"/>
  <c r="M12817" i="38"/>
  <c r="R12816" i="38"/>
  <c r="Q12816" i="38"/>
  <c r="O12816" i="38"/>
  <c r="P12816" i="38"/>
  <c r="N12816" i="38"/>
  <c r="R12817" i="38"/>
  <c r="S12817" i="38"/>
  <c r="M12818" i="38"/>
  <c r="T12817" i="38"/>
  <c r="Q12817" i="38"/>
  <c r="O12817" i="38"/>
  <c r="P12817" i="38"/>
  <c r="N12817" i="38"/>
  <c r="S12818" i="38"/>
  <c r="Q12818" i="38"/>
  <c r="M12819" i="38"/>
  <c r="T12818" i="38"/>
  <c r="R12818" i="38"/>
  <c r="O12818" i="38"/>
  <c r="P12818" i="38"/>
  <c r="N12818" i="38"/>
  <c r="T12819" i="38"/>
  <c r="M12820" i="38"/>
  <c r="Q12819" i="38"/>
  <c r="S12819" i="38"/>
  <c r="R12819" i="38"/>
  <c r="O12819" i="38"/>
  <c r="P12819" i="38"/>
  <c r="N12819" i="38"/>
  <c r="M12821" i="38"/>
  <c r="Q12820" i="38"/>
  <c r="R12820" i="38"/>
  <c r="T12820" i="38"/>
  <c r="S12820" i="38"/>
  <c r="O12820" i="38"/>
  <c r="P12820" i="38"/>
  <c r="N12820" i="38"/>
  <c r="M12822" i="38"/>
  <c r="T12821" i="38"/>
  <c r="S12821" i="38"/>
  <c r="R12821" i="38"/>
  <c r="Q12821" i="38"/>
  <c r="O12821" i="38"/>
  <c r="P12821" i="38"/>
  <c r="N12821" i="38"/>
  <c r="R12822" i="38"/>
  <c r="M12823" i="38"/>
  <c r="Q12822" i="38"/>
  <c r="T12822" i="38"/>
  <c r="S12822" i="38"/>
  <c r="O12822" i="38"/>
  <c r="P12822" i="38"/>
  <c r="N12822" i="38"/>
  <c r="R12823" i="38"/>
  <c r="Q12823" i="38"/>
  <c r="M12824" i="38"/>
  <c r="T12823" i="38"/>
  <c r="S12823" i="38"/>
  <c r="O12823" i="38"/>
  <c r="P12823" i="38"/>
  <c r="N12823" i="38"/>
  <c r="Q12824" i="38"/>
  <c r="M12825" i="38"/>
  <c r="T12824" i="38"/>
  <c r="S12824" i="38"/>
  <c r="R12824" i="38"/>
  <c r="O12824" i="38"/>
  <c r="P12824" i="38"/>
  <c r="N12824" i="38"/>
  <c r="M12826" i="38"/>
  <c r="Q12825" i="38"/>
  <c r="T12825" i="38"/>
  <c r="S12825" i="38"/>
  <c r="R12825" i="38"/>
  <c r="O12825" i="38"/>
  <c r="P12825" i="38"/>
  <c r="N12825" i="38"/>
  <c r="R12826" i="38"/>
  <c r="Q12826" i="38"/>
  <c r="T12826" i="38"/>
  <c r="M12827" i="38"/>
  <c r="S12826" i="38"/>
  <c r="O12826" i="38"/>
  <c r="P12826" i="38"/>
  <c r="N12826" i="38"/>
  <c r="Q12827" i="38"/>
  <c r="T12827" i="38"/>
  <c r="S12827" i="38"/>
  <c r="R12827" i="38"/>
  <c r="M12828" i="38"/>
  <c r="O12827" i="38"/>
  <c r="P12827" i="38"/>
  <c r="N12827" i="38"/>
  <c r="N12828" i="38"/>
  <c r="R12828" i="38"/>
  <c r="Q12828" i="38"/>
  <c r="T12828" i="38"/>
  <c r="S12828" i="38"/>
  <c r="M12829" i="38"/>
  <c r="O12828" i="38"/>
  <c r="P12828" i="38"/>
  <c r="M12830" i="38"/>
  <c r="R12829" i="38"/>
  <c r="Q12829" i="38"/>
  <c r="T12829" i="38"/>
  <c r="S12829" i="38"/>
  <c r="O12829" i="38"/>
  <c r="P12829" i="38"/>
  <c r="N12829" i="38"/>
  <c r="S12830" i="38"/>
  <c r="Q12830" i="38"/>
  <c r="M12831" i="38"/>
  <c r="T12830" i="38"/>
  <c r="R12830" i="38"/>
  <c r="O12830" i="38"/>
  <c r="N12830" i="38"/>
  <c r="P12830" i="38"/>
  <c r="T12831" i="38"/>
  <c r="S12831" i="38"/>
  <c r="M12832" i="38"/>
  <c r="Q12831" i="38"/>
  <c r="R12831" i="38"/>
  <c r="O12831" i="38"/>
  <c r="P12831" i="38"/>
  <c r="N12831" i="38"/>
  <c r="S12832" i="38"/>
  <c r="T12832" i="38"/>
  <c r="M12833" i="38"/>
  <c r="Q12832" i="38"/>
  <c r="R12832" i="38"/>
  <c r="O12832" i="38"/>
  <c r="N12832" i="38"/>
  <c r="P12832" i="38"/>
  <c r="T12833" i="38"/>
  <c r="S12833" i="38"/>
  <c r="M12834" i="38"/>
  <c r="Q12833" i="38"/>
  <c r="R12833" i="38"/>
  <c r="O12833" i="38"/>
  <c r="N12833" i="38"/>
  <c r="P12833" i="38"/>
  <c r="S12834" i="38"/>
  <c r="M12835" i="38"/>
  <c r="R12834" i="38"/>
  <c r="Q12834" i="38"/>
  <c r="T12834" i="38"/>
  <c r="O12834" i="38"/>
  <c r="N12834" i="38"/>
  <c r="T12835" i="38"/>
  <c r="S12835" i="38"/>
  <c r="R12835" i="38"/>
  <c r="M12836" i="38"/>
  <c r="Q12835" i="38"/>
  <c r="O12835" i="38"/>
  <c r="N12835" i="38"/>
  <c r="P12834" i="38"/>
  <c r="P12835" i="38"/>
  <c r="S12836" i="38"/>
  <c r="M12837" i="38"/>
  <c r="Q12836" i="38"/>
  <c r="R12836" i="38"/>
  <c r="T12836" i="38"/>
  <c r="O12836" i="38"/>
  <c r="N12836" i="38"/>
  <c r="P12836" i="38"/>
  <c r="M12838" i="38"/>
  <c r="R12837" i="38"/>
  <c r="Q12837" i="38"/>
  <c r="T12837" i="38"/>
  <c r="S12837" i="38"/>
  <c r="O12837" i="38"/>
  <c r="P12837" i="38"/>
  <c r="N12837" i="38"/>
  <c r="T12838" i="38"/>
  <c r="Q12838" i="38"/>
  <c r="S12838" i="38"/>
  <c r="R12838" i="38"/>
  <c r="M12839" i="38"/>
  <c r="O12838" i="38"/>
  <c r="P12838" i="38"/>
  <c r="N12838" i="38"/>
  <c r="S12839" i="38"/>
  <c r="Q12839" i="38"/>
  <c r="M12840" i="38"/>
  <c r="R12839" i="38"/>
  <c r="T12839" i="38"/>
  <c r="O12839" i="38"/>
  <c r="P12839" i="38"/>
  <c r="N12839" i="38"/>
  <c r="R12840" i="38"/>
  <c r="T12840" i="38"/>
  <c r="S12840" i="38"/>
  <c r="M12841" i="38"/>
  <c r="Q12840" i="38"/>
  <c r="O12840" i="38"/>
  <c r="P12840" i="38"/>
  <c r="N12840" i="38"/>
  <c r="T12841" i="38"/>
  <c r="S12841" i="38"/>
  <c r="Q12841" i="38"/>
  <c r="R12841" i="38"/>
  <c r="M12842" i="38"/>
  <c r="O12841" i="38"/>
  <c r="P12841" i="38"/>
  <c r="N12841" i="38"/>
  <c r="T12842" i="38"/>
  <c r="S12842" i="38"/>
  <c r="R12842" i="38"/>
  <c r="M12843" i="38"/>
  <c r="Q12842" i="38"/>
  <c r="O12842" i="38"/>
  <c r="N12842" i="38"/>
  <c r="P12842" i="38"/>
  <c r="Q12843" i="38"/>
  <c r="R12843" i="38"/>
  <c r="S12843" i="38"/>
  <c r="M12844" i="38"/>
  <c r="T12843" i="38"/>
  <c r="O12843" i="38"/>
  <c r="P12843" i="38"/>
  <c r="N12843" i="38"/>
  <c r="M12845" i="38"/>
  <c r="R12844" i="38"/>
  <c r="Q12844" i="38"/>
  <c r="T12844" i="38"/>
  <c r="S12844" i="38"/>
  <c r="O12844" i="38"/>
  <c r="N12844" i="38"/>
  <c r="P12844" i="38"/>
  <c r="S12845" i="38"/>
  <c r="M12846" i="38"/>
  <c r="Q12845" i="38"/>
  <c r="R12845" i="38"/>
  <c r="T12845" i="38"/>
  <c r="O12845" i="38"/>
  <c r="N12845" i="38"/>
  <c r="P12845" i="38"/>
  <c r="M12847" i="38"/>
  <c r="R12846" i="38"/>
  <c r="Q12846" i="38"/>
  <c r="T12846" i="38"/>
  <c r="S12846" i="38"/>
  <c r="O12846" i="38"/>
  <c r="N12846" i="38"/>
  <c r="P12846" i="38"/>
  <c r="T12847" i="38"/>
  <c r="S12847" i="38"/>
  <c r="R12847" i="38"/>
  <c r="M12848" i="38"/>
  <c r="Q12847" i="38"/>
  <c r="O12847" i="38"/>
  <c r="N12847" i="38"/>
  <c r="P12847" i="38"/>
  <c r="Q12848" i="38"/>
  <c r="M12849" i="38"/>
  <c r="S12848" i="38"/>
  <c r="R12848" i="38"/>
  <c r="T12848" i="38"/>
  <c r="O12848" i="38"/>
  <c r="P12848" i="38"/>
  <c r="N12848" i="38"/>
  <c r="M12850" i="38"/>
  <c r="S12849" i="38"/>
  <c r="Q12849" i="38"/>
  <c r="R12849" i="38"/>
  <c r="T12849" i="38"/>
  <c r="O12849" i="38"/>
  <c r="P12849" i="38"/>
  <c r="N12849" i="38"/>
  <c r="M12851" i="38"/>
  <c r="T12850" i="38"/>
  <c r="S12850" i="38"/>
  <c r="R12850" i="38"/>
  <c r="Q12850" i="38"/>
  <c r="O12850" i="38"/>
  <c r="P12850" i="38"/>
  <c r="N12850" i="38"/>
  <c r="R12851" i="38"/>
  <c r="M12852" i="38"/>
  <c r="T12851" i="38"/>
  <c r="Q12851" i="38"/>
  <c r="S12851" i="38"/>
  <c r="O12851" i="38"/>
  <c r="P12851" i="38"/>
  <c r="N12851" i="38"/>
  <c r="M12853" i="38"/>
  <c r="S12852" i="38"/>
  <c r="Q12852" i="38"/>
  <c r="R12852" i="38"/>
  <c r="T12852" i="38"/>
  <c r="O12852" i="38"/>
  <c r="N12852" i="38"/>
  <c r="P12852" i="38"/>
  <c r="T12853" i="38"/>
  <c r="M12854" i="38"/>
  <c r="S12853" i="38"/>
  <c r="R12853" i="38"/>
  <c r="Q12853" i="38"/>
  <c r="O12853" i="38"/>
  <c r="P12853" i="38"/>
  <c r="N12853" i="38"/>
  <c r="R12854" i="38"/>
  <c r="S12854" i="38"/>
  <c r="M12855" i="38"/>
  <c r="Q12854" i="38"/>
  <c r="T12854" i="38"/>
  <c r="O12854" i="38"/>
  <c r="P12854" i="38"/>
  <c r="N12854" i="38"/>
  <c r="S12855" i="38"/>
  <c r="T12855" i="38"/>
  <c r="M12856" i="38"/>
  <c r="Q12855" i="38"/>
  <c r="R12855" i="38"/>
  <c r="O12855" i="38"/>
  <c r="P12855" i="38"/>
  <c r="N12855" i="38"/>
  <c r="T12856" i="38"/>
  <c r="M12857" i="38"/>
  <c r="S12856" i="38"/>
  <c r="Q12856" i="38"/>
  <c r="R12856" i="38"/>
  <c r="O12856" i="38"/>
  <c r="P12856" i="38"/>
  <c r="N12856" i="38"/>
  <c r="M12858" i="38"/>
  <c r="T12857" i="38"/>
  <c r="S12857" i="38"/>
  <c r="R12857" i="38"/>
  <c r="Q12857" i="38"/>
  <c r="O12857" i="38"/>
  <c r="P12857" i="38"/>
  <c r="N12857" i="38"/>
  <c r="T12858" i="38"/>
  <c r="S12858" i="38"/>
  <c r="M12859" i="38"/>
  <c r="R12858" i="38"/>
  <c r="Q12858" i="38"/>
  <c r="O12858" i="38"/>
  <c r="P12858" i="38"/>
  <c r="N12858" i="38"/>
  <c r="S12859" i="38"/>
  <c r="M12860" i="38"/>
  <c r="Q12859" i="38"/>
  <c r="T12859" i="38"/>
  <c r="R12859" i="38"/>
  <c r="O12859" i="38"/>
  <c r="P12859" i="38"/>
  <c r="N12859" i="38"/>
  <c r="T12860" i="38"/>
  <c r="M12861" i="38"/>
  <c r="S12860" i="38"/>
  <c r="Q12860" i="38"/>
  <c r="R12860" i="38"/>
  <c r="O12860" i="38"/>
  <c r="P12860" i="38"/>
  <c r="N12860" i="38"/>
  <c r="Q12861" i="38"/>
  <c r="S12861" i="38"/>
  <c r="R12861" i="38"/>
  <c r="M12862" i="38"/>
  <c r="T12861" i="38"/>
  <c r="O12861" i="38"/>
  <c r="P12861" i="38"/>
  <c r="N12861" i="38"/>
  <c r="R12862" i="38"/>
  <c r="Q12862" i="38"/>
  <c r="T12862" i="38"/>
  <c r="M12863" i="38"/>
  <c r="S12862" i="38"/>
  <c r="O12862" i="38"/>
  <c r="P12862" i="38"/>
  <c r="N12862" i="38"/>
  <c r="M12864" i="38"/>
  <c r="S12863" i="38"/>
  <c r="Q12863" i="38"/>
  <c r="R12863" i="38"/>
  <c r="T12863" i="38"/>
  <c r="O12863" i="38"/>
  <c r="P12863" i="38"/>
  <c r="N12863" i="38"/>
  <c r="T12864" i="38"/>
  <c r="R12864" i="38"/>
  <c r="S12864" i="38"/>
  <c r="M12865" i="38"/>
  <c r="Q12864" i="38"/>
  <c r="O12864" i="38"/>
  <c r="P12864" i="38"/>
  <c r="N12864" i="38"/>
  <c r="S12865" i="38"/>
  <c r="Q12865" i="38"/>
  <c r="T12865" i="38"/>
  <c r="R12865" i="38"/>
  <c r="M12866" i="38"/>
  <c r="O12865" i="38"/>
  <c r="P12865" i="38"/>
  <c r="N12865" i="38"/>
  <c r="R12866" i="38"/>
  <c r="M12867" i="38"/>
  <c r="S12866" i="38"/>
  <c r="Q12866" i="38"/>
  <c r="T12866" i="38"/>
  <c r="O12866" i="38"/>
  <c r="P12866" i="38"/>
  <c r="N12866" i="38"/>
  <c r="T12867" i="38"/>
  <c r="S12867" i="38"/>
  <c r="R12867" i="38"/>
  <c r="M12868" i="38"/>
  <c r="Q12867" i="38"/>
  <c r="O12867" i="38"/>
  <c r="P12867" i="38"/>
  <c r="N12867" i="38"/>
  <c r="M12869" i="38"/>
  <c r="S12868" i="38"/>
  <c r="T12868" i="38"/>
  <c r="Q12868" i="38"/>
  <c r="R12868" i="38"/>
  <c r="O12868" i="38"/>
  <c r="P12868" i="38"/>
  <c r="N12868" i="38"/>
  <c r="M12870" i="38"/>
  <c r="S12869" i="38"/>
  <c r="T12869" i="38"/>
  <c r="R12869" i="38"/>
  <c r="Q12869" i="38"/>
  <c r="O12869" i="38"/>
  <c r="P12869" i="38"/>
  <c r="N12869" i="38"/>
  <c r="Q12870" i="38"/>
  <c r="M12871" i="38"/>
  <c r="T12870" i="38"/>
  <c r="S12870" i="38"/>
  <c r="R12870" i="38"/>
  <c r="O12870" i="38"/>
  <c r="P12870" i="38"/>
  <c r="N12870" i="38"/>
  <c r="S12871" i="38"/>
  <c r="M12872" i="38"/>
  <c r="Q12871" i="38"/>
  <c r="T12871" i="38"/>
  <c r="R12871" i="38"/>
  <c r="O12871" i="38"/>
  <c r="P12871" i="38"/>
  <c r="N12871" i="38"/>
  <c r="T12872" i="38"/>
  <c r="M12873" i="38"/>
  <c r="S12872" i="38"/>
  <c r="R12872" i="38"/>
  <c r="Q12872" i="38"/>
  <c r="O12872" i="38"/>
  <c r="P12872" i="38"/>
  <c r="N12872" i="38"/>
  <c r="T12873" i="38"/>
  <c r="S12873" i="38"/>
  <c r="M12874" i="38"/>
  <c r="Q12873" i="38"/>
  <c r="R12873" i="38"/>
  <c r="O12873" i="38"/>
  <c r="P12873" i="38"/>
  <c r="N12873" i="38"/>
  <c r="M12875" i="38"/>
  <c r="T12874" i="38"/>
  <c r="S12874" i="38"/>
  <c r="R12874" i="38"/>
  <c r="Q12874" i="38"/>
  <c r="N12874" i="38"/>
  <c r="O12874" i="38"/>
  <c r="P12874" i="38"/>
  <c r="S12875" i="38"/>
  <c r="T12875" i="38"/>
  <c r="M12876" i="38"/>
  <c r="Q12875" i="38"/>
  <c r="R12875" i="38"/>
  <c r="O12875" i="38"/>
  <c r="P12875" i="38"/>
  <c r="N12875" i="38"/>
  <c r="T12876" i="38"/>
  <c r="S12876" i="38"/>
  <c r="R12876" i="38"/>
  <c r="M12877" i="38"/>
  <c r="Q12876" i="38"/>
  <c r="O12876" i="38"/>
  <c r="N12876" i="38"/>
  <c r="N12877" i="38"/>
  <c r="P12876" i="38"/>
  <c r="Q12877" i="38"/>
  <c r="M12878" i="38"/>
  <c r="R12877" i="38"/>
  <c r="S12877" i="38"/>
  <c r="T12877" i="38"/>
  <c r="O12877" i="38"/>
  <c r="P12877" i="38"/>
  <c r="T12878" i="38"/>
  <c r="Q12878" i="38"/>
  <c r="M12879" i="38"/>
  <c r="S12878" i="38"/>
  <c r="R12878" i="38"/>
  <c r="O12878" i="38"/>
  <c r="N12878" i="38"/>
  <c r="P12878" i="38"/>
  <c r="R12879" i="38"/>
  <c r="M12880" i="38"/>
  <c r="T12879" i="38"/>
  <c r="S12879" i="38"/>
  <c r="Q12879" i="38"/>
  <c r="O12879" i="38"/>
  <c r="P12879" i="38"/>
  <c r="N12879" i="38"/>
  <c r="M12881" i="38"/>
  <c r="Q12880" i="38"/>
  <c r="T12880" i="38"/>
  <c r="R12880" i="38"/>
  <c r="S12880" i="38"/>
  <c r="O12880" i="38"/>
  <c r="P12880" i="38"/>
  <c r="N12880" i="38"/>
  <c r="T12881" i="38"/>
  <c r="S12881" i="38"/>
  <c r="R12881" i="38"/>
  <c r="M12882" i="38"/>
  <c r="Q12881" i="38"/>
  <c r="O12881" i="38"/>
  <c r="N12881" i="38"/>
  <c r="P12881" i="38"/>
  <c r="Q12882" i="38"/>
  <c r="R12882" i="38"/>
  <c r="T12882" i="38"/>
  <c r="M12883" i="38"/>
  <c r="S12882" i="38"/>
  <c r="O12882" i="38"/>
  <c r="P12882" i="38"/>
  <c r="N12882" i="38"/>
  <c r="R12883" i="38"/>
  <c r="T12883" i="38"/>
  <c r="Q12883" i="38"/>
  <c r="M12884" i="38"/>
  <c r="S12883" i="38"/>
  <c r="O12883" i="38"/>
  <c r="N12883" i="38"/>
  <c r="P12883" i="38"/>
  <c r="S12884" i="38"/>
  <c r="Q12884" i="38"/>
  <c r="M12885" i="38"/>
  <c r="T12884" i="38"/>
  <c r="R12884" i="38"/>
  <c r="O12884" i="38"/>
  <c r="P12884" i="38"/>
  <c r="N12884" i="38"/>
  <c r="Q12885" i="38"/>
  <c r="S12885" i="38"/>
  <c r="M12886" i="38"/>
  <c r="T12885" i="38"/>
  <c r="R12885" i="38"/>
  <c r="O12885" i="38"/>
  <c r="P12885" i="38"/>
  <c r="N12885" i="38"/>
  <c r="R12886" i="38"/>
  <c r="Q12886" i="38"/>
  <c r="S12886" i="38"/>
  <c r="M12887" i="38"/>
  <c r="T12886" i="38"/>
  <c r="O12886" i="38"/>
  <c r="P12886" i="38"/>
  <c r="N12886" i="38"/>
  <c r="T12887" i="38"/>
  <c r="S12887" i="38"/>
  <c r="M12888" i="38"/>
  <c r="Q12887" i="38"/>
  <c r="R12887" i="38"/>
  <c r="O12887" i="38"/>
  <c r="P12887" i="38"/>
  <c r="N12887" i="38"/>
  <c r="T12888" i="38"/>
  <c r="Q12888" i="38"/>
  <c r="M12889" i="38"/>
  <c r="S12888" i="38"/>
  <c r="R12888" i="38"/>
  <c r="O12888" i="38"/>
  <c r="P12888" i="38"/>
  <c r="N12888" i="38"/>
  <c r="M12890" i="38"/>
  <c r="Q12889" i="38"/>
  <c r="R12889" i="38"/>
  <c r="T12889" i="38"/>
  <c r="S12889" i="38"/>
  <c r="O12889" i="38"/>
  <c r="P12889" i="38"/>
  <c r="N12889" i="38"/>
  <c r="M12891" i="38"/>
  <c r="Q12890" i="38"/>
  <c r="T12890" i="38"/>
  <c r="R12890" i="38"/>
  <c r="S12890" i="38"/>
  <c r="O12890" i="38"/>
  <c r="P12890" i="38"/>
  <c r="N12890" i="38"/>
  <c r="M12892" i="38"/>
  <c r="Q12891" i="38"/>
  <c r="T12891" i="38"/>
  <c r="S12891" i="38"/>
  <c r="R12891" i="38"/>
  <c r="O12891" i="38"/>
  <c r="P12891" i="38"/>
  <c r="N12891" i="38"/>
  <c r="T12892" i="38"/>
  <c r="Q12892" i="38"/>
  <c r="S12892" i="38"/>
  <c r="M12893" i="38"/>
  <c r="R12892" i="38"/>
  <c r="O12892" i="38"/>
  <c r="P12892" i="38"/>
  <c r="N12892" i="38"/>
  <c r="T12893" i="38"/>
  <c r="M12894" i="38"/>
  <c r="R12893" i="38"/>
  <c r="S12893" i="38"/>
  <c r="Q12893" i="38"/>
  <c r="O12893" i="38"/>
  <c r="P12893" i="38"/>
  <c r="N12893" i="38"/>
  <c r="T12894" i="38"/>
  <c r="S12894" i="38"/>
  <c r="R12894" i="38"/>
  <c r="Q12894" i="38"/>
  <c r="M12895" i="38"/>
  <c r="O12894" i="38"/>
  <c r="P12894" i="38"/>
  <c r="N12894" i="38"/>
  <c r="S12895" i="38"/>
  <c r="R12895" i="38"/>
  <c r="M12896" i="38"/>
  <c r="Q12895" i="38"/>
  <c r="T12895" i="38"/>
  <c r="O12895" i="38"/>
  <c r="P12895" i="38"/>
  <c r="N12895" i="38"/>
  <c r="M12897" i="38"/>
  <c r="R12896" i="38"/>
  <c r="Q12896" i="38"/>
  <c r="S12896" i="38"/>
  <c r="T12896" i="38"/>
  <c r="O12896" i="38"/>
  <c r="P12896" i="38"/>
  <c r="N12896" i="38"/>
  <c r="S12897" i="38"/>
  <c r="T12897" i="38"/>
  <c r="M12898" i="38"/>
  <c r="R12897" i="38"/>
  <c r="Q12897" i="38"/>
  <c r="O12897" i="38"/>
  <c r="P12897" i="38"/>
  <c r="N12897" i="38"/>
  <c r="T12898" i="38"/>
  <c r="R12898" i="38"/>
  <c r="S12898" i="38"/>
  <c r="M12899" i="38"/>
  <c r="Q12898" i="38"/>
  <c r="O12898" i="38"/>
  <c r="N12898" i="38"/>
  <c r="P12898" i="38"/>
  <c r="T12899" i="38"/>
  <c r="M12900" i="38"/>
  <c r="R12899" i="38"/>
  <c r="S12899" i="38"/>
  <c r="Q12899" i="38"/>
  <c r="O12899" i="38"/>
  <c r="P12899" i="38"/>
  <c r="N12899" i="38"/>
  <c r="T12900" i="38"/>
  <c r="M12901" i="38"/>
  <c r="S12900" i="38"/>
  <c r="R12900" i="38"/>
  <c r="Q12900" i="38"/>
  <c r="O12900" i="38"/>
  <c r="P12900" i="38"/>
  <c r="N12900" i="38"/>
  <c r="T12901" i="38"/>
  <c r="R12901" i="38"/>
  <c r="M12902" i="38"/>
  <c r="Q12901" i="38"/>
  <c r="S12901" i="38"/>
  <c r="O12901" i="38"/>
  <c r="N12901" i="38"/>
  <c r="P12901" i="38"/>
  <c r="R12902" i="38"/>
  <c r="T12902" i="38"/>
  <c r="S12902" i="38"/>
  <c r="Q12902" i="38"/>
  <c r="M12903" i="38"/>
  <c r="O12902" i="38"/>
  <c r="P12902" i="38"/>
  <c r="N12902" i="38"/>
  <c r="S12903" i="38"/>
  <c r="Q12903" i="38"/>
  <c r="M12904" i="38"/>
  <c r="R12903" i="38"/>
  <c r="T12903" i="38"/>
  <c r="O12903" i="38"/>
  <c r="P12903" i="38"/>
  <c r="N12903" i="38"/>
  <c r="T12904" i="38"/>
  <c r="S12904" i="38"/>
  <c r="M12905" i="38"/>
  <c r="R12904" i="38"/>
  <c r="Q12904" i="38"/>
  <c r="O12904" i="38"/>
  <c r="P12904" i="38"/>
  <c r="N12904" i="38"/>
  <c r="M12906" i="38"/>
  <c r="Q12905" i="38"/>
  <c r="S12905" i="38"/>
  <c r="R12905" i="38"/>
  <c r="T12905" i="38"/>
  <c r="O12905" i="38"/>
  <c r="P12905" i="38"/>
  <c r="N12905" i="38"/>
  <c r="S12906" i="38"/>
  <c r="R12906" i="38"/>
  <c r="M12907" i="38"/>
  <c r="Q12906" i="38"/>
  <c r="T12906" i="38"/>
  <c r="O12906" i="38"/>
  <c r="P12906" i="38"/>
  <c r="N12906" i="38"/>
  <c r="M12908" i="38"/>
  <c r="R12907" i="38"/>
  <c r="T12907" i="38"/>
  <c r="Q12907" i="38"/>
  <c r="S12907" i="38"/>
  <c r="O12907" i="38"/>
  <c r="P12907" i="38"/>
  <c r="N12907" i="38"/>
  <c r="S12908" i="38"/>
  <c r="R12908" i="38"/>
  <c r="M12909" i="38"/>
  <c r="T12908" i="38"/>
  <c r="Q12908" i="38"/>
  <c r="O12908" i="38"/>
  <c r="P12908" i="38"/>
  <c r="N12908" i="38"/>
  <c r="Q12909" i="38"/>
  <c r="S12909" i="38"/>
  <c r="R12909" i="38"/>
  <c r="T12909" i="38"/>
  <c r="M12910" i="38"/>
  <c r="O12909" i="38"/>
  <c r="P12909" i="38"/>
  <c r="N12909" i="38"/>
  <c r="T12910" i="38"/>
  <c r="R12910" i="38"/>
  <c r="S12910" i="38"/>
  <c r="M12911" i="38"/>
  <c r="Q12910" i="38"/>
  <c r="O12910" i="38"/>
  <c r="N12910" i="38"/>
  <c r="P12910" i="38"/>
  <c r="T12911" i="38"/>
  <c r="R12911" i="38"/>
  <c r="S12911" i="38"/>
  <c r="M12912" i="38"/>
  <c r="Q12911" i="38"/>
  <c r="O12911" i="38"/>
  <c r="P12911" i="38"/>
  <c r="N12911" i="38"/>
  <c r="M12913" i="38"/>
  <c r="T12912" i="38"/>
  <c r="R12912" i="38"/>
  <c r="S12912" i="38"/>
  <c r="Q12912" i="38"/>
  <c r="O12912" i="38"/>
  <c r="P12912" i="38"/>
  <c r="N12912" i="38"/>
  <c r="R12913" i="38"/>
  <c r="M12914" i="38"/>
  <c r="S12913" i="38"/>
  <c r="T12913" i="38"/>
  <c r="Q12913" i="38"/>
  <c r="O12913" i="38"/>
  <c r="N12913" i="38"/>
  <c r="P12913" i="38"/>
  <c r="S12914" i="38"/>
  <c r="T12914" i="38"/>
  <c r="M12915" i="38"/>
  <c r="Q12914" i="38"/>
  <c r="R12914" i="38"/>
  <c r="O12914" i="38"/>
  <c r="P12914" i="38"/>
  <c r="N12914" i="38"/>
  <c r="R12915" i="38"/>
  <c r="T12915" i="38"/>
  <c r="S12915" i="38"/>
  <c r="M12916" i="38"/>
  <c r="Q12915" i="38"/>
  <c r="O12915" i="38"/>
  <c r="N12915" i="38"/>
  <c r="P12915" i="38"/>
  <c r="Q12916" i="38"/>
  <c r="S12916" i="38"/>
  <c r="M12917" i="38"/>
  <c r="T12916" i="38"/>
  <c r="R12916" i="38"/>
  <c r="O12916" i="38"/>
  <c r="P12916" i="38"/>
  <c r="N12916" i="38"/>
  <c r="R12917" i="38"/>
  <c r="Q12917" i="38"/>
  <c r="S12917" i="38"/>
  <c r="T12917" i="38"/>
  <c r="M12918" i="38"/>
  <c r="O12917" i="38"/>
  <c r="N12917" i="38"/>
  <c r="P12917" i="38"/>
  <c r="R12918" i="38"/>
  <c r="T12918" i="38"/>
  <c r="S12918" i="38"/>
  <c r="Q12918" i="38"/>
  <c r="M12919" i="38"/>
  <c r="O12918" i="38"/>
  <c r="P12918" i="38"/>
  <c r="N12918" i="38"/>
  <c r="M12920" i="38"/>
  <c r="Q12919" i="38"/>
  <c r="R12919" i="38"/>
  <c r="S12919" i="38"/>
  <c r="T12919" i="38"/>
  <c r="O12919" i="38"/>
  <c r="P12919" i="38"/>
  <c r="N12919" i="38"/>
  <c r="R12920" i="38"/>
  <c r="M12921" i="38"/>
  <c r="Q12920" i="38"/>
  <c r="T12920" i="38"/>
  <c r="S12920" i="38"/>
  <c r="O12920" i="38"/>
  <c r="P12920" i="38"/>
  <c r="N12920" i="38"/>
  <c r="Q12921" i="38"/>
  <c r="T12921" i="38"/>
  <c r="R12921" i="38"/>
  <c r="S12921" i="38"/>
  <c r="M12922" i="38"/>
  <c r="O12921" i="38"/>
  <c r="P12921" i="38"/>
  <c r="N12921" i="38"/>
  <c r="S12922" i="38"/>
  <c r="Q12922" i="38"/>
  <c r="R12922" i="38"/>
  <c r="T12922" i="38"/>
  <c r="M12923" i="38"/>
  <c r="O12922" i="38"/>
  <c r="P12922" i="38"/>
  <c r="N12922" i="38"/>
  <c r="M12924" i="38"/>
  <c r="R12923" i="38"/>
  <c r="T12923" i="38"/>
  <c r="S12923" i="38"/>
  <c r="Q12923" i="38"/>
  <c r="O12923" i="38"/>
  <c r="P12923" i="38"/>
  <c r="N12923" i="38"/>
  <c r="R12924" i="38"/>
  <c r="Q12924" i="38"/>
  <c r="T12924" i="38"/>
  <c r="M12925" i="38"/>
  <c r="S12924" i="38"/>
  <c r="O12924" i="38"/>
  <c r="P12924" i="38"/>
  <c r="N12924" i="38"/>
  <c r="S12925" i="38"/>
  <c r="M12926" i="38"/>
  <c r="T12925" i="38"/>
  <c r="Q12925" i="38"/>
  <c r="R12925" i="38"/>
  <c r="O12925" i="38"/>
  <c r="P12925" i="38"/>
  <c r="N12925" i="38"/>
  <c r="Q12926" i="38"/>
  <c r="S12926" i="38"/>
  <c r="R12926" i="38"/>
  <c r="T12926" i="38"/>
  <c r="M12927" i="38"/>
  <c r="O12926" i="38"/>
  <c r="P12926" i="38"/>
  <c r="N12926" i="38"/>
  <c r="R12927" i="38"/>
  <c r="S12927" i="38"/>
  <c r="M12928" i="38"/>
  <c r="T12927" i="38"/>
  <c r="Q12927" i="38"/>
  <c r="O12927" i="38"/>
  <c r="P12927" i="38"/>
  <c r="N12927" i="38"/>
  <c r="R12928" i="38"/>
  <c r="Q12928" i="38"/>
  <c r="T12928" i="38"/>
  <c r="S12928" i="38"/>
  <c r="M12929" i="38"/>
  <c r="O12928" i="38"/>
  <c r="P12928" i="38"/>
  <c r="N12928" i="38"/>
  <c r="S12929" i="38"/>
  <c r="Q12929" i="38"/>
  <c r="R12929" i="38"/>
  <c r="T12929" i="38"/>
  <c r="M12930" i="38"/>
  <c r="O12929" i="38"/>
  <c r="P12929" i="38"/>
  <c r="N12929" i="38"/>
  <c r="T12930" i="38"/>
  <c r="S12930" i="38"/>
  <c r="M12931" i="38"/>
  <c r="Q12930" i="38"/>
  <c r="R12930" i="38"/>
  <c r="O12930" i="38"/>
  <c r="P12930" i="38"/>
  <c r="N12930" i="38"/>
  <c r="N12931" i="38"/>
  <c r="S12931" i="38"/>
  <c r="Q12931" i="38"/>
  <c r="T12931" i="38"/>
  <c r="M12932" i="38"/>
  <c r="R12931" i="38"/>
  <c r="O12931" i="38"/>
  <c r="P12931" i="38"/>
  <c r="T12932" i="38"/>
  <c r="S12932" i="38"/>
  <c r="M12933" i="38"/>
  <c r="Q12932" i="38"/>
  <c r="R12932" i="38"/>
  <c r="O12932" i="38"/>
  <c r="P12932" i="38"/>
  <c r="N12932" i="38"/>
  <c r="R12933" i="38"/>
  <c r="T12933" i="38"/>
  <c r="M12934" i="38"/>
  <c r="S12933" i="38"/>
  <c r="Q12933" i="38"/>
  <c r="O12933" i="38"/>
  <c r="P12933" i="38"/>
  <c r="N12933" i="38"/>
  <c r="N12934" i="38"/>
  <c r="Q12934" i="38"/>
  <c r="R12934" i="38"/>
  <c r="T12934" i="38"/>
  <c r="S12934" i="38"/>
  <c r="M12935" i="38"/>
  <c r="O12934" i="38"/>
  <c r="P12934" i="38"/>
  <c r="T12935" i="38"/>
  <c r="Q12935" i="38"/>
  <c r="S12935" i="38"/>
  <c r="M12936" i="38"/>
  <c r="R12935" i="38"/>
  <c r="O12935" i="38"/>
  <c r="N12935" i="38"/>
  <c r="P12935" i="38"/>
  <c r="T12936" i="38"/>
  <c r="M12937" i="38"/>
  <c r="S12936" i="38"/>
  <c r="R12936" i="38"/>
  <c r="Q12936" i="38"/>
  <c r="O12936" i="38"/>
  <c r="N12936" i="38"/>
  <c r="P12936" i="38"/>
  <c r="S12937" i="38"/>
  <c r="M12938" i="38"/>
  <c r="Q12937" i="38"/>
  <c r="R12937" i="38"/>
  <c r="T12937" i="38"/>
  <c r="O12937" i="38"/>
  <c r="P12937" i="38"/>
  <c r="N12937" i="38"/>
  <c r="T12938" i="38"/>
  <c r="R12938" i="38"/>
  <c r="S12938" i="38"/>
  <c r="Q12938" i="38"/>
  <c r="M12939" i="38"/>
  <c r="O12938" i="38"/>
  <c r="P12938" i="38"/>
  <c r="N12938" i="38"/>
  <c r="R12939" i="38"/>
  <c r="Q12939" i="38"/>
  <c r="T12939" i="38"/>
  <c r="S12939" i="38"/>
  <c r="M12940" i="38"/>
  <c r="O12939" i="38"/>
  <c r="P12939" i="38"/>
  <c r="N12939" i="38"/>
  <c r="S12940" i="38"/>
  <c r="M12941" i="38"/>
  <c r="R12940" i="38"/>
  <c r="Q12940" i="38"/>
  <c r="T12940" i="38"/>
  <c r="O12940" i="38"/>
  <c r="P12940" i="38"/>
  <c r="N12940" i="38"/>
  <c r="M12942" i="38"/>
  <c r="S12941" i="38"/>
  <c r="Q12941" i="38"/>
  <c r="R12941" i="38"/>
  <c r="T12941" i="38"/>
  <c r="O12941" i="38"/>
  <c r="P12941" i="38"/>
  <c r="N12941" i="38"/>
  <c r="T12942" i="38"/>
  <c r="M12943" i="38"/>
  <c r="S12942" i="38"/>
  <c r="R12942" i="38"/>
  <c r="Q12942" i="38"/>
  <c r="O12942" i="38"/>
  <c r="N12942" i="38"/>
  <c r="P12942" i="38"/>
  <c r="T12943" i="38"/>
  <c r="Q12943" i="38"/>
  <c r="M12944" i="38"/>
  <c r="S12943" i="38"/>
  <c r="R12943" i="38"/>
  <c r="O12943" i="38"/>
  <c r="N12943" i="38"/>
  <c r="P12943" i="38"/>
  <c r="T12944" i="38"/>
  <c r="M12945" i="38"/>
  <c r="S12944" i="38"/>
  <c r="R12944" i="38"/>
  <c r="Q12944" i="38"/>
  <c r="O12944" i="38"/>
  <c r="N12944" i="38"/>
  <c r="P12944" i="38"/>
  <c r="M12946" i="38"/>
  <c r="S12945" i="38"/>
  <c r="R12945" i="38"/>
  <c r="T12945" i="38"/>
  <c r="Q12945" i="38"/>
  <c r="O12945" i="38"/>
  <c r="N12945" i="38"/>
  <c r="P12945" i="38"/>
  <c r="S12946" i="38"/>
  <c r="R12946" i="38"/>
  <c r="T12946" i="38"/>
  <c r="M12947" i="38"/>
  <c r="Q12946" i="38"/>
  <c r="O12946" i="38"/>
  <c r="N12946" i="38"/>
  <c r="P12946" i="38"/>
  <c r="Q12947" i="38"/>
  <c r="T12947" i="38"/>
  <c r="S12947" i="38"/>
  <c r="R12947" i="38"/>
  <c r="M12948" i="38"/>
  <c r="O12947" i="38"/>
  <c r="N12947" i="38"/>
  <c r="M12949" i="38"/>
  <c r="R12948" i="38"/>
  <c r="Q12948" i="38"/>
  <c r="T12948" i="38"/>
  <c r="S12948" i="38"/>
  <c r="O12948" i="38"/>
  <c r="P12948" i="38"/>
  <c r="N12948" i="38"/>
  <c r="P12947" i="38"/>
  <c r="T12949" i="38"/>
  <c r="Q12949" i="38"/>
  <c r="M12950" i="38"/>
  <c r="R12949" i="38"/>
  <c r="S12949" i="38"/>
  <c r="O12949" i="38"/>
  <c r="P12949" i="38"/>
  <c r="N12949" i="38"/>
  <c r="T12950" i="38"/>
  <c r="R12950" i="38"/>
  <c r="Q12950" i="38"/>
  <c r="S12950" i="38"/>
  <c r="M12951" i="38"/>
  <c r="O12950" i="38"/>
  <c r="P12950" i="38"/>
  <c r="N12950" i="38"/>
  <c r="M12952" i="38"/>
  <c r="S12951" i="38"/>
  <c r="R12951" i="38"/>
  <c r="Q12951" i="38"/>
  <c r="T12951" i="38"/>
  <c r="O12951" i="38"/>
  <c r="P12951" i="38"/>
  <c r="N12951" i="38"/>
  <c r="M12953" i="38"/>
  <c r="S12952" i="38"/>
  <c r="R12952" i="38"/>
  <c r="T12952" i="38"/>
  <c r="Q12952" i="38"/>
  <c r="O12952" i="38"/>
  <c r="N12952" i="38"/>
  <c r="P12952" i="38"/>
  <c r="S12953" i="38"/>
  <c r="R12953" i="38"/>
  <c r="Q12953" i="38"/>
  <c r="M12954" i="38"/>
  <c r="T12953" i="38"/>
  <c r="O12953" i="38"/>
  <c r="P12953" i="38"/>
  <c r="N12953" i="38"/>
  <c r="T12954" i="38"/>
  <c r="Q12954" i="38"/>
  <c r="R12954" i="38"/>
  <c r="S12954" i="38"/>
  <c r="M12955" i="38"/>
  <c r="O12954" i="38"/>
  <c r="P12954" i="38"/>
  <c r="N12954" i="38"/>
  <c r="M12956" i="38"/>
  <c r="Q12955" i="38"/>
  <c r="R12955" i="38"/>
  <c r="T12955" i="38"/>
  <c r="S12955" i="38"/>
  <c r="O12955" i="38"/>
  <c r="P12955" i="38"/>
  <c r="N12955" i="38"/>
  <c r="S12956" i="38"/>
  <c r="M12957" i="38"/>
  <c r="Q12956" i="38"/>
  <c r="R12956" i="38"/>
  <c r="T12956" i="38"/>
  <c r="O12956" i="38"/>
  <c r="P12956" i="38"/>
  <c r="N12956" i="38"/>
  <c r="R12957" i="38"/>
  <c r="T12957" i="38"/>
  <c r="Q12957" i="38"/>
  <c r="S12957" i="38"/>
  <c r="M12958" i="38"/>
  <c r="O12957" i="38"/>
  <c r="P12957" i="38"/>
  <c r="N12957" i="38"/>
  <c r="T12958" i="38"/>
  <c r="S12958" i="38"/>
  <c r="M12959" i="38"/>
  <c r="Q12958" i="38"/>
  <c r="R12958" i="38"/>
  <c r="O12958" i="38"/>
  <c r="P12958" i="38"/>
  <c r="N12958" i="38"/>
  <c r="S12959" i="38"/>
  <c r="Q12959" i="38"/>
  <c r="T12959" i="38"/>
  <c r="M12960" i="38"/>
  <c r="R12959" i="38"/>
  <c r="O12959" i="38"/>
  <c r="P12959" i="38"/>
  <c r="N12959" i="38"/>
  <c r="Q12960" i="38"/>
  <c r="R12960" i="38"/>
  <c r="T12960" i="38"/>
  <c r="M12961" i="38"/>
  <c r="S12960" i="38"/>
  <c r="O12960" i="38"/>
  <c r="P12960" i="38"/>
  <c r="N12960" i="38"/>
  <c r="T12961" i="38"/>
  <c r="R12961" i="38"/>
  <c r="S12961" i="38"/>
  <c r="Q12961" i="38"/>
  <c r="M12962" i="38"/>
  <c r="O12961" i="38"/>
  <c r="P12961" i="38"/>
  <c r="N12961" i="38"/>
  <c r="M12963" i="38"/>
  <c r="T12962" i="38"/>
  <c r="Q12962" i="38"/>
  <c r="S12962" i="38"/>
  <c r="R12962" i="38"/>
  <c r="O12962" i="38"/>
  <c r="P12962" i="38"/>
  <c r="N12962" i="38"/>
  <c r="S12963" i="38"/>
  <c r="T12963" i="38"/>
  <c r="R12963" i="38"/>
  <c r="M12964" i="38"/>
  <c r="Q12963" i="38"/>
  <c r="O12963" i="38"/>
  <c r="N12963" i="38"/>
  <c r="P12963" i="38"/>
  <c r="M12965" i="38"/>
  <c r="Q12964" i="38"/>
  <c r="T12964" i="38"/>
  <c r="R12964" i="38"/>
  <c r="S12964" i="38"/>
  <c r="O12964" i="38"/>
  <c r="P12964" i="38"/>
  <c r="N12964" i="38"/>
  <c r="S12965" i="38"/>
  <c r="Q12965" i="38"/>
  <c r="M12966" i="38"/>
  <c r="R12965" i="38"/>
  <c r="T12965" i="38"/>
  <c r="O12965" i="38"/>
  <c r="P12965" i="38"/>
  <c r="N12965" i="38"/>
  <c r="S12966" i="38"/>
  <c r="M12967" i="38"/>
  <c r="Q12966" i="38"/>
  <c r="R12966" i="38"/>
  <c r="T12966" i="38"/>
  <c r="O12966" i="38"/>
  <c r="P12966" i="38"/>
  <c r="N12966" i="38"/>
  <c r="T12967" i="38"/>
  <c r="Q12967" i="38"/>
  <c r="R12967" i="38"/>
  <c r="M12968" i="38"/>
  <c r="S12967" i="38"/>
  <c r="O12967" i="38"/>
  <c r="P12967" i="38"/>
  <c r="N12967" i="38"/>
  <c r="T12968" i="38"/>
  <c r="S12968" i="38"/>
  <c r="M12969" i="38"/>
  <c r="Q12968" i="38"/>
  <c r="R12968" i="38"/>
  <c r="O12968" i="38"/>
  <c r="P12968" i="38"/>
  <c r="N12968" i="38"/>
  <c r="T12969" i="38"/>
  <c r="S12969" i="38"/>
  <c r="M12970" i="38"/>
  <c r="R12969" i="38"/>
  <c r="Q12969" i="38"/>
  <c r="O12969" i="38"/>
  <c r="P12969" i="38"/>
  <c r="N12969" i="38"/>
  <c r="Q12970" i="38"/>
  <c r="T12970" i="38"/>
  <c r="S12970" i="38"/>
  <c r="M12971" i="38"/>
  <c r="R12970" i="38"/>
  <c r="O12970" i="38"/>
  <c r="P12970" i="38"/>
  <c r="N12970" i="38"/>
  <c r="Q12971" i="38"/>
  <c r="T12971" i="38"/>
  <c r="R12971" i="38"/>
  <c r="M12972" i="38"/>
  <c r="S12971" i="38"/>
  <c r="O12971" i="38"/>
  <c r="P12971" i="38"/>
  <c r="N12971" i="38"/>
  <c r="M12973" i="38"/>
  <c r="T12972" i="38"/>
  <c r="R12972" i="38"/>
  <c r="S12972" i="38"/>
  <c r="Q12972" i="38"/>
  <c r="O12972" i="38"/>
  <c r="P12972" i="38"/>
  <c r="N12972" i="38"/>
  <c r="T12973" i="38"/>
  <c r="R12973" i="38"/>
  <c r="M12974" i="38"/>
  <c r="S12973" i="38"/>
  <c r="Q12973" i="38"/>
  <c r="O12973" i="38"/>
  <c r="P12973" i="38"/>
  <c r="N12973" i="38"/>
  <c r="Q12974" i="38"/>
  <c r="M12975" i="38"/>
  <c r="R12974" i="38"/>
  <c r="T12974" i="38"/>
  <c r="S12974" i="38"/>
  <c r="O12974" i="38"/>
  <c r="P12974" i="38"/>
  <c r="N12974" i="38"/>
  <c r="S12975" i="38"/>
  <c r="M12976" i="38"/>
  <c r="R12975" i="38"/>
  <c r="T12975" i="38"/>
  <c r="Q12975" i="38"/>
  <c r="O12975" i="38"/>
  <c r="P12975" i="38"/>
  <c r="N12975" i="38"/>
  <c r="T12976" i="38"/>
  <c r="R12976" i="38"/>
  <c r="S12976" i="38"/>
  <c r="Q12976" i="38"/>
  <c r="M12977" i="38"/>
  <c r="O12976" i="38"/>
  <c r="P12976" i="38"/>
  <c r="N12976" i="38"/>
  <c r="M12978" i="38"/>
  <c r="Q12977" i="38"/>
  <c r="R12977" i="38"/>
  <c r="T12977" i="38"/>
  <c r="S12977" i="38"/>
  <c r="O12977" i="38"/>
  <c r="P12977" i="38"/>
  <c r="N12977" i="38"/>
  <c r="R12978" i="38"/>
  <c r="T12978" i="38"/>
  <c r="S12978" i="38"/>
  <c r="Q12978" i="38"/>
  <c r="M12979" i="38"/>
  <c r="O12978" i="38"/>
  <c r="P12978" i="38"/>
  <c r="N12978" i="38"/>
  <c r="S12979" i="38"/>
  <c r="T12979" i="38"/>
  <c r="R12979" i="38"/>
  <c r="Q12979" i="38"/>
  <c r="M12980" i="38"/>
  <c r="O12979" i="38"/>
  <c r="P12979" i="38"/>
  <c r="N12979" i="38"/>
  <c r="S12980" i="38"/>
  <c r="M12981" i="38"/>
  <c r="R12980" i="38"/>
  <c r="Q12980" i="38"/>
  <c r="T12980" i="38"/>
  <c r="O12980" i="38"/>
  <c r="P12980" i="38"/>
  <c r="N12980" i="38"/>
  <c r="N12981" i="38"/>
  <c r="Q12981" i="38"/>
  <c r="T12981" i="38"/>
  <c r="S12981" i="38"/>
  <c r="R12981" i="38"/>
  <c r="M12982" i="38"/>
  <c r="O12981" i="38"/>
  <c r="P12981" i="38"/>
  <c r="T12982" i="38"/>
  <c r="S12982" i="38"/>
  <c r="Q12982" i="38"/>
  <c r="M12983" i="38"/>
  <c r="R12982" i="38"/>
  <c r="O12982" i="38"/>
  <c r="P12982" i="38"/>
  <c r="N12982" i="38"/>
  <c r="S12983" i="38"/>
  <c r="R12983" i="38"/>
  <c r="T12983" i="38"/>
  <c r="M12984" i="38"/>
  <c r="Q12983" i="38"/>
  <c r="O12983" i="38"/>
  <c r="P12983" i="38"/>
  <c r="N12983" i="38"/>
  <c r="R12984" i="38"/>
  <c r="T12984" i="38"/>
  <c r="S12984" i="38"/>
  <c r="M12985" i="38"/>
  <c r="Q12984" i="38"/>
  <c r="O12984" i="38"/>
  <c r="P12984" i="38"/>
  <c r="N12984" i="38"/>
  <c r="M12986" i="38"/>
  <c r="Q12985" i="38"/>
  <c r="T12985" i="38"/>
  <c r="S12985" i="38"/>
  <c r="R12985" i="38"/>
  <c r="O12985" i="38"/>
  <c r="P12985" i="38"/>
  <c r="N12985" i="38"/>
  <c r="R12986" i="38"/>
  <c r="Q12986" i="38"/>
  <c r="M12987" i="38"/>
  <c r="T12986" i="38"/>
  <c r="S12986" i="38"/>
  <c r="O12986" i="38"/>
  <c r="P12986" i="38"/>
  <c r="N12986" i="38"/>
  <c r="T12987" i="38"/>
  <c r="S12987" i="38"/>
  <c r="M12988" i="38"/>
  <c r="R12987" i="38"/>
  <c r="Q12987" i="38"/>
  <c r="O12987" i="38"/>
  <c r="P12987" i="38"/>
  <c r="N12987" i="38"/>
  <c r="T12988" i="38"/>
  <c r="S12988" i="38"/>
  <c r="Q12988" i="38"/>
  <c r="R12988" i="38"/>
  <c r="M12989" i="38"/>
  <c r="O12988" i="38"/>
  <c r="P12988" i="38"/>
  <c r="N12988" i="38"/>
  <c r="R12989" i="38"/>
  <c r="S12989" i="38"/>
  <c r="M12990" i="38"/>
  <c r="T12989" i="38"/>
  <c r="Q12989" i="38"/>
  <c r="O12989" i="38"/>
  <c r="P12989" i="38"/>
  <c r="N12989" i="38"/>
  <c r="R12990" i="38"/>
  <c r="T12990" i="38"/>
  <c r="Q12990" i="38"/>
  <c r="M12991" i="38"/>
  <c r="S12990" i="38"/>
  <c r="O12990" i="38"/>
  <c r="N12990" i="38"/>
  <c r="P12990" i="38"/>
  <c r="S12991" i="38"/>
  <c r="M12992" i="38"/>
  <c r="R12991" i="38"/>
  <c r="T12991" i="38"/>
  <c r="Q12991" i="38"/>
  <c r="O12991" i="38"/>
  <c r="P12991" i="38"/>
  <c r="N12991" i="38"/>
  <c r="M12993" i="38"/>
  <c r="R12992" i="38"/>
  <c r="T12992" i="38"/>
  <c r="S12992" i="38"/>
  <c r="Q12992" i="38"/>
  <c r="O12992" i="38"/>
  <c r="N12992" i="38"/>
  <c r="P12992" i="38"/>
  <c r="M12994" i="38"/>
  <c r="T12993" i="38"/>
  <c r="Q12993" i="38"/>
  <c r="R12993" i="38"/>
  <c r="S12993" i="38"/>
  <c r="O12993" i="38"/>
  <c r="P12993" i="38"/>
  <c r="N12993" i="38"/>
  <c r="R12994" i="38"/>
  <c r="T12994" i="38"/>
  <c r="S12994" i="38"/>
  <c r="Q12994" i="38"/>
  <c r="M12995" i="38"/>
  <c r="O12994" i="38"/>
  <c r="P12994" i="38"/>
  <c r="N12994" i="38"/>
  <c r="M12996" i="38"/>
  <c r="R12995" i="38"/>
  <c r="T12995" i="38"/>
  <c r="Q12995" i="38"/>
  <c r="S12995" i="38"/>
  <c r="O12995" i="38"/>
  <c r="P12995" i="38"/>
  <c r="N12995" i="38"/>
  <c r="Q12996" i="38"/>
  <c r="T12996" i="38"/>
  <c r="M12997" i="38"/>
  <c r="S12996" i="38"/>
  <c r="R12996" i="38"/>
  <c r="O12996" i="38"/>
  <c r="P12996" i="38"/>
  <c r="N12996" i="38"/>
  <c r="S12997" i="38"/>
  <c r="M12998" i="38"/>
  <c r="R12997" i="38"/>
  <c r="T12997" i="38"/>
  <c r="Q12997" i="38"/>
  <c r="O12997" i="38"/>
  <c r="P12997" i="38"/>
  <c r="N12997" i="38"/>
  <c r="M12999" i="38"/>
  <c r="T12998" i="38"/>
  <c r="R12998" i="38"/>
  <c r="S12998" i="38"/>
  <c r="Q12998" i="38"/>
  <c r="O12998" i="38"/>
  <c r="P12998" i="38"/>
  <c r="N12998" i="38"/>
  <c r="S12999" i="38"/>
  <c r="M13000" i="38"/>
  <c r="T12999" i="38"/>
  <c r="Q12999" i="38"/>
  <c r="R12999" i="38"/>
  <c r="O12999" i="38"/>
  <c r="P12999" i="38"/>
  <c r="N12999" i="38"/>
  <c r="Q13000" i="38"/>
  <c r="M13001" i="38"/>
  <c r="S13000" i="38"/>
  <c r="R13000" i="38"/>
  <c r="T13000" i="38"/>
  <c r="O13000" i="38"/>
  <c r="P13000" i="38"/>
  <c r="N13000" i="38"/>
  <c r="T13001" i="38"/>
  <c r="R13001" i="38"/>
  <c r="S13001" i="38"/>
  <c r="M13002" i="38"/>
  <c r="Q13001" i="38"/>
  <c r="O13001" i="38"/>
  <c r="P13001" i="38"/>
  <c r="N13001" i="38"/>
  <c r="T13002" i="38"/>
  <c r="S13002" i="38"/>
  <c r="M13003" i="38"/>
  <c r="R13002" i="38"/>
  <c r="Q13002" i="38"/>
  <c r="O13002" i="38"/>
  <c r="P13002" i="38"/>
  <c r="N13002" i="38"/>
  <c r="R13003" i="38"/>
  <c r="T13003" i="38"/>
  <c r="Q13003" i="38"/>
  <c r="S13003" i="38"/>
  <c r="M13004" i="38"/>
  <c r="O13003" i="38"/>
  <c r="P13003" i="38"/>
  <c r="N13003" i="38"/>
  <c r="M13005" i="38"/>
  <c r="Q13004" i="38"/>
  <c r="T13004" i="38"/>
  <c r="S13004" i="38"/>
  <c r="R13004" i="38"/>
  <c r="O13004" i="38"/>
  <c r="P13004" i="38"/>
  <c r="N13004" i="38"/>
  <c r="N13005" i="38"/>
  <c r="S13005" i="38"/>
  <c r="M13006" i="38"/>
  <c r="Q13005" i="38"/>
  <c r="T13005" i="38"/>
  <c r="R13005" i="38"/>
  <c r="O13005" i="38"/>
  <c r="P13005" i="38"/>
  <c r="M13007" i="38"/>
  <c r="Q13006" i="38"/>
  <c r="T13006" i="38"/>
  <c r="S13006" i="38"/>
  <c r="R13006" i="38"/>
  <c r="O13006" i="38"/>
  <c r="P13006" i="38"/>
  <c r="N13006" i="38"/>
  <c r="N13007" i="38"/>
  <c r="T13007" i="38"/>
  <c r="R13007" i="38"/>
  <c r="M13008" i="38"/>
  <c r="S13007" i="38"/>
  <c r="Q13007" i="38"/>
  <c r="O13007" i="38"/>
  <c r="P13007" i="38"/>
  <c r="Q13008" i="38"/>
  <c r="R13008" i="38"/>
  <c r="T13008" i="38"/>
  <c r="S13008" i="38"/>
  <c r="M13009" i="38"/>
  <c r="O13008" i="38"/>
  <c r="N13008" i="38"/>
  <c r="P13008" i="38"/>
  <c r="M13010" i="38"/>
  <c r="T13009" i="38"/>
  <c r="Q13009" i="38"/>
  <c r="S13009" i="38"/>
  <c r="R13009" i="38"/>
  <c r="O13009" i="38"/>
  <c r="P13009" i="38"/>
  <c r="N13009" i="38"/>
  <c r="T13010" i="38"/>
  <c r="M13011" i="38"/>
  <c r="S13010" i="38"/>
  <c r="R13010" i="38"/>
  <c r="Q13010" i="38"/>
  <c r="O13010" i="38"/>
  <c r="N13010" i="38"/>
  <c r="P13010" i="38"/>
  <c r="S13011" i="38"/>
  <c r="Q13011" i="38"/>
  <c r="T13011" i="38"/>
  <c r="M13012" i="38"/>
  <c r="R13011" i="38"/>
  <c r="O13011" i="38"/>
  <c r="N13011" i="38"/>
  <c r="P13011" i="38"/>
  <c r="M13013" i="38"/>
  <c r="R13012" i="38"/>
  <c r="S13012" i="38"/>
  <c r="Q13012" i="38"/>
  <c r="T13012" i="38"/>
  <c r="O13012" i="38"/>
  <c r="N13012" i="38"/>
  <c r="P13012" i="38"/>
  <c r="T13013" i="38"/>
  <c r="S13013" i="38"/>
  <c r="M13014" i="38"/>
  <c r="Q13013" i="38"/>
  <c r="R13013" i="38"/>
  <c r="O13013" i="38"/>
  <c r="P13013" i="38"/>
  <c r="N13013" i="38"/>
  <c r="T13014" i="38"/>
  <c r="S13014" i="38"/>
  <c r="M13015" i="38"/>
  <c r="Q13014" i="38"/>
  <c r="R13014" i="38"/>
  <c r="O13014" i="38"/>
  <c r="P13014" i="38"/>
  <c r="N13014" i="38"/>
  <c r="T13015" i="38"/>
  <c r="M13016" i="38"/>
  <c r="S13015" i="38"/>
  <c r="R13015" i="38"/>
  <c r="Q13015" i="38"/>
  <c r="O13015" i="38"/>
  <c r="P13015" i="38"/>
  <c r="N13015" i="38"/>
  <c r="T13016" i="38"/>
  <c r="R13016" i="38"/>
  <c r="M13017" i="38"/>
  <c r="S13016" i="38"/>
  <c r="Q13016" i="38"/>
  <c r="O13016" i="38"/>
  <c r="P13016" i="38"/>
  <c r="N13016" i="38"/>
  <c r="Q13017" i="38"/>
  <c r="R13017" i="38"/>
  <c r="T13017" i="38"/>
  <c r="M13018" i="38"/>
  <c r="S13017" i="38"/>
  <c r="O13017" i="38"/>
  <c r="P13017" i="38"/>
  <c r="N13017" i="38"/>
  <c r="M13019" i="38"/>
  <c r="T13018" i="38"/>
  <c r="Q13018" i="38"/>
  <c r="S13018" i="38"/>
  <c r="R13018" i="38"/>
  <c r="O13018" i="38"/>
  <c r="P13018" i="38"/>
  <c r="N13018" i="38"/>
  <c r="M13020" i="38"/>
  <c r="T13019" i="38"/>
  <c r="R13019" i="38"/>
  <c r="S13019" i="38"/>
  <c r="Q13019" i="38"/>
  <c r="O13019" i="38"/>
  <c r="P13019" i="38"/>
  <c r="N13019" i="38"/>
  <c r="R13020" i="38"/>
  <c r="Q13020" i="38"/>
  <c r="M13021" i="38"/>
  <c r="T13020" i="38"/>
  <c r="S13020" i="38"/>
  <c r="O13020" i="38"/>
  <c r="N13020" i="38"/>
  <c r="P13020" i="38"/>
  <c r="M13022" i="38"/>
  <c r="Q13021" i="38"/>
  <c r="T13021" i="38"/>
  <c r="S13021" i="38"/>
  <c r="R13021" i="38"/>
  <c r="O13021" i="38"/>
  <c r="N13021" i="38"/>
  <c r="P13021" i="38"/>
  <c r="R13022" i="38"/>
  <c r="M13023" i="38"/>
  <c r="T13022" i="38"/>
  <c r="Q13022" i="38"/>
  <c r="S13022" i="38"/>
  <c r="O13022" i="38"/>
  <c r="N13022" i="38"/>
  <c r="P13022" i="38"/>
  <c r="M13024" i="38"/>
  <c r="R13023" i="38"/>
  <c r="Q13023" i="38"/>
  <c r="T13023" i="38"/>
  <c r="S13023" i="38"/>
  <c r="O13023" i="38"/>
  <c r="N13023" i="38"/>
  <c r="P13023" i="38"/>
  <c r="M13025" i="38"/>
  <c r="T13024" i="38"/>
  <c r="Q13024" i="38"/>
  <c r="S13024" i="38"/>
  <c r="R13024" i="38"/>
  <c r="O13024" i="38"/>
  <c r="P13024" i="38"/>
  <c r="N13024" i="38"/>
  <c r="R13025" i="38"/>
  <c r="T13025" i="38"/>
  <c r="Q13025" i="38"/>
  <c r="S13025" i="38"/>
  <c r="M13026" i="38"/>
  <c r="O13025" i="38"/>
  <c r="N13025" i="38"/>
  <c r="P13025" i="38"/>
  <c r="S13026" i="38"/>
  <c r="M13027" i="38"/>
  <c r="R13026" i="38"/>
  <c r="Q13026" i="38"/>
  <c r="T13026" i="38"/>
  <c r="O13026" i="38"/>
  <c r="P13026" i="38"/>
  <c r="N13026" i="38"/>
  <c r="T13027" i="38"/>
  <c r="S13027" i="38"/>
  <c r="M13028" i="38"/>
  <c r="R13027" i="38"/>
  <c r="Q13027" i="38"/>
  <c r="O13027" i="38"/>
  <c r="P13027" i="38"/>
  <c r="N13027" i="38"/>
  <c r="S13028" i="38"/>
  <c r="M13029" i="38"/>
  <c r="Q13028" i="38"/>
  <c r="T13028" i="38"/>
  <c r="R13028" i="38"/>
  <c r="O13028" i="38"/>
  <c r="N13028" i="38"/>
  <c r="P13028" i="38"/>
  <c r="R13029" i="38"/>
  <c r="T13029" i="38"/>
  <c r="M13030" i="38"/>
  <c r="S13029" i="38"/>
  <c r="Q13029" i="38"/>
  <c r="O13029" i="38"/>
  <c r="N13029" i="38"/>
  <c r="P13029" i="38"/>
  <c r="M13031" i="38"/>
  <c r="T13030" i="38"/>
  <c r="R13030" i="38"/>
  <c r="S13030" i="38"/>
  <c r="Q13030" i="38"/>
  <c r="O13030" i="38"/>
  <c r="P13030" i="38"/>
  <c r="N13030" i="38"/>
  <c r="T13031" i="38"/>
  <c r="R13031" i="38"/>
  <c r="Q13031" i="38"/>
  <c r="S13031" i="38"/>
  <c r="M13032" i="38"/>
  <c r="O13031" i="38"/>
  <c r="P13031" i="38"/>
  <c r="N13031" i="38"/>
  <c r="T13032" i="38"/>
  <c r="R13032" i="38"/>
  <c r="Q13032" i="38"/>
  <c r="M13033" i="38"/>
  <c r="S13032" i="38"/>
  <c r="O13032" i="38"/>
  <c r="P13032" i="38"/>
  <c r="N13032" i="38"/>
  <c r="M13034" i="38"/>
  <c r="S13033" i="38"/>
  <c r="Q13033" i="38"/>
  <c r="T13033" i="38"/>
  <c r="R13033" i="38"/>
  <c r="O13033" i="38"/>
  <c r="P13033" i="38"/>
  <c r="N13033" i="38"/>
  <c r="M13035" i="38"/>
  <c r="R13034" i="38"/>
  <c r="T13034" i="38"/>
  <c r="Q13034" i="38"/>
  <c r="S13034" i="38"/>
  <c r="O13034" i="38"/>
  <c r="P13034" i="38"/>
  <c r="N13034" i="38"/>
  <c r="T13035" i="38"/>
  <c r="S13035" i="38"/>
  <c r="Q13035" i="38"/>
  <c r="R13035" i="38"/>
  <c r="M13036" i="38"/>
  <c r="O13035" i="38"/>
  <c r="P13035" i="38"/>
  <c r="N13035" i="38"/>
  <c r="R13036" i="38"/>
  <c r="T13036" i="38"/>
  <c r="S13036" i="38"/>
  <c r="M13037" i="38"/>
  <c r="Q13036" i="38"/>
  <c r="O13036" i="38"/>
  <c r="P13036" i="38"/>
  <c r="N13036" i="38"/>
  <c r="M13038" i="38"/>
  <c r="T13037" i="38"/>
  <c r="Q13037" i="38"/>
  <c r="R13037" i="38"/>
  <c r="S13037" i="38"/>
  <c r="O13037" i="38"/>
  <c r="P13037" i="38"/>
  <c r="N13037" i="38"/>
  <c r="T13038" i="38"/>
  <c r="S13038" i="38"/>
  <c r="M13039" i="38"/>
  <c r="R13038" i="38"/>
  <c r="Q13038" i="38"/>
  <c r="O13038" i="38"/>
  <c r="P13038" i="38"/>
  <c r="N13038" i="38"/>
  <c r="T13039" i="38"/>
  <c r="M13040" i="38"/>
  <c r="S13039" i="38"/>
  <c r="R13039" i="38"/>
  <c r="Q13039" i="38"/>
  <c r="O13039" i="38"/>
  <c r="N13039" i="38"/>
  <c r="P13039" i="38"/>
  <c r="S13040" i="38"/>
  <c r="T13040" i="38"/>
  <c r="M13041" i="38"/>
  <c r="R13040" i="38"/>
  <c r="Q13040" i="38"/>
  <c r="O13040" i="38"/>
  <c r="P13040" i="38"/>
  <c r="N13040" i="38"/>
  <c r="T13041" i="38"/>
  <c r="S13041" i="38"/>
  <c r="Q13041" i="38"/>
  <c r="M13042" i="38"/>
  <c r="R13041" i="38"/>
  <c r="O13041" i="38"/>
  <c r="P13041" i="38"/>
  <c r="N13041" i="38"/>
  <c r="T13042" i="38"/>
  <c r="S13042" i="38"/>
  <c r="Q13042" i="38"/>
  <c r="M13043" i="38"/>
  <c r="R13042" i="38"/>
  <c r="O13042" i="38"/>
  <c r="P13042" i="38"/>
  <c r="N13042" i="38"/>
  <c r="S13043" i="38"/>
  <c r="T13043" i="38"/>
  <c r="M13044" i="38"/>
  <c r="R13043" i="38"/>
  <c r="Q13043" i="38"/>
  <c r="O13043" i="38"/>
  <c r="P13043" i="38"/>
  <c r="N13043" i="38"/>
  <c r="Q13044" i="38"/>
  <c r="R13044" i="38"/>
  <c r="M13045" i="38"/>
  <c r="T13044" i="38"/>
  <c r="S13044" i="38"/>
  <c r="O13044" i="38"/>
  <c r="P13044" i="38"/>
  <c r="N13044" i="38"/>
  <c r="S13045" i="38"/>
  <c r="M13046" i="38"/>
  <c r="T13045" i="38"/>
  <c r="Q13045" i="38"/>
  <c r="R13045" i="38"/>
  <c r="O13045" i="38"/>
  <c r="P13045" i="38"/>
  <c r="N13045" i="38"/>
  <c r="M13047" i="38"/>
  <c r="T13046" i="38"/>
  <c r="Q13046" i="38"/>
  <c r="R13046" i="38"/>
  <c r="S13046" i="38"/>
  <c r="O13046" i="38"/>
  <c r="P13046" i="38"/>
  <c r="N13046" i="38"/>
  <c r="M13048" i="38"/>
  <c r="S13047" i="38"/>
  <c r="Q13047" i="38"/>
  <c r="T13047" i="38"/>
  <c r="R13047" i="38"/>
  <c r="O13047" i="38"/>
  <c r="P13047" i="38"/>
  <c r="N13047" i="38"/>
  <c r="R13048" i="38"/>
  <c r="M13049" i="38"/>
  <c r="T13048" i="38"/>
  <c r="S13048" i="38"/>
  <c r="Q13048" i="38"/>
  <c r="O13048" i="38"/>
  <c r="P13048" i="38"/>
  <c r="N13048" i="38"/>
  <c r="M13050" i="38"/>
  <c r="T13049" i="38"/>
  <c r="Q13049" i="38"/>
  <c r="R13049" i="38"/>
  <c r="S13049" i="38"/>
  <c r="O13049" i="38"/>
  <c r="P13049" i="38"/>
  <c r="N13049" i="38"/>
  <c r="T13050" i="38"/>
  <c r="Q13050" i="38"/>
  <c r="M13051" i="38"/>
  <c r="S13050" i="38"/>
  <c r="R13050" i="38"/>
  <c r="O13050" i="38"/>
  <c r="P13050" i="38"/>
  <c r="N13050" i="38"/>
  <c r="R13051" i="38"/>
  <c r="M13052" i="38"/>
  <c r="Q13051" i="38"/>
  <c r="T13051" i="38"/>
  <c r="S13051" i="38"/>
  <c r="O13051" i="38"/>
  <c r="P13051" i="38"/>
  <c r="N13051" i="38"/>
  <c r="S13052" i="38"/>
  <c r="T13052" i="38"/>
  <c r="M13053" i="38"/>
  <c r="Q13052" i="38"/>
  <c r="R13052" i="38"/>
  <c r="N13052" i="38"/>
  <c r="O13052" i="38"/>
  <c r="P13052" i="38"/>
  <c r="R13053" i="38"/>
  <c r="S13053" i="38"/>
  <c r="T13053" i="38"/>
  <c r="Q13053" i="38"/>
  <c r="M13054" i="38"/>
  <c r="O13053" i="38"/>
  <c r="P13053" i="38"/>
  <c r="N13053" i="38"/>
  <c r="N13054" i="38"/>
  <c r="Q13054" i="38"/>
  <c r="T13054" i="38"/>
  <c r="M13055" i="38"/>
  <c r="S13054" i="38"/>
  <c r="R13054" i="38"/>
  <c r="O13054" i="38"/>
  <c r="P13054" i="38"/>
  <c r="M13056" i="38"/>
  <c r="R13055" i="38"/>
  <c r="S13055" i="38"/>
  <c r="Q13055" i="38"/>
  <c r="T13055" i="38"/>
  <c r="O13055" i="38"/>
  <c r="P13055" i="38"/>
  <c r="N13055" i="38"/>
  <c r="S13056" i="38"/>
  <c r="M13057" i="38"/>
  <c r="R13056" i="38"/>
  <c r="Q13056" i="38"/>
  <c r="T13056" i="38"/>
  <c r="O13056" i="38"/>
  <c r="P13056" i="38"/>
  <c r="N13056" i="38"/>
  <c r="Q13057" i="38"/>
  <c r="R13057" i="38"/>
  <c r="T13057" i="38"/>
  <c r="S13057" i="38"/>
  <c r="M13058" i="38"/>
  <c r="O13057" i="38"/>
  <c r="N13057" i="38"/>
  <c r="P13057" i="38"/>
  <c r="M13059" i="38"/>
  <c r="Q13058" i="38"/>
  <c r="R13058" i="38"/>
  <c r="T13058" i="38"/>
  <c r="S13058" i="38"/>
  <c r="O13058" i="38"/>
  <c r="P13058" i="38"/>
  <c r="N13058" i="38"/>
  <c r="Q13059" i="38"/>
  <c r="T13059" i="38"/>
  <c r="S13059" i="38"/>
  <c r="M13060" i="38"/>
  <c r="R13059" i="38"/>
  <c r="O13059" i="38"/>
  <c r="P13059" i="38"/>
  <c r="N13059" i="38"/>
  <c r="M13061" i="38"/>
  <c r="Q13060" i="38"/>
  <c r="T13060" i="38"/>
  <c r="S13060" i="38"/>
  <c r="R13060" i="38"/>
  <c r="O13060" i="38"/>
  <c r="P13060" i="38"/>
  <c r="N13060" i="38"/>
  <c r="Q13061" i="38"/>
  <c r="R13061" i="38"/>
  <c r="M13062" i="38"/>
  <c r="T13061" i="38"/>
  <c r="S13061" i="38"/>
  <c r="O13061" i="38"/>
  <c r="P13061" i="38"/>
  <c r="N13061" i="38"/>
  <c r="T13062" i="38"/>
  <c r="R13062" i="38"/>
  <c r="M13063" i="38"/>
  <c r="S13062" i="38"/>
  <c r="Q13062" i="38"/>
  <c r="O13062" i="38"/>
  <c r="P13062" i="38"/>
  <c r="N13062" i="38"/>
  <c r="M13064" i="38"/>
  <c r="Q13063" i="38"/>
  <c r="R13063" i="38"/>
  <c r="T13063" i="38"/>
  <c r="S13063" i="38"/>
  <c r="O13063" i="38"/>
  <c r="P13063" i="38"/>
  <c r="N13063" i="38"/>
  <c r="T13064" i="38"/>
  <c r="Q13064" i="38"/>
  <c r="S13064" i="38"/>
  <c r="R13064" i="38"/>
  <c r="M13065" i="38"/>
  <c r="O13064" i="38"/>
  <c r="P13064" i="38"/>
  <c r="N13064" i="38"/>
  <c r="S13065" i="38"/>
  <c r="Q13065" i="38"/>
  <c r="M13066" i="38"/>
  <c r="R13065" i="38"/>
  <c r="T13065" i="38"/>
  <c r="O13065" i="38"/>
  <c r="P13065" i="38"/>
  <c r="N13065" i="38"/>
  <c r="S13066" i="38"/>
  <c r="M13067" i="38"/>
  <c r="R13066" i="38"/>
  <c r="Q13066" i="38"/>
  <c r="T13066" i="38"/>
  <c r="O13066" i="38"/>
  <c r="P13066" i="38"/>
  <c r="N13066" i="38"/>
  <c r="R13067" i="38"/>
  <c r="Q13067" i="38"/>
  <c r="T13067" i="38"/>
  <c r="S13067" i="38"/>
  <c r="M13068" i="38"/>
  <c r="O13067" i="38"/>
  <c r="P13067" i="38"/>
  <c r="N13067" i="38"/>
  <c r="M13069" i="38"/>
  <c r="Q13068" i="38"/>
  <c r="R13068" i="38"/>
  <c r="T13068" i="38"/>
  <c r="S13068" i="38"/>
  <c r="O13068" i="38"/>
  <c r="N13068" i="38"/>
  <c r="P13068" i="38"/>
  <c r="T13069" i="38"/>
  <c r="S13069" i="38"/>
  <c r="M13070" i="38"/>
  <c r="Q13069" i="38"/>
  <c r="R13069" i="38"/>
  <c r="O13069" i="38"/>
  <c r="P13069" i="38"/>
  <c r="N13069" i="38"/>
  <c r="T13070" i="38"/>
  <c r="S13070" i="38"/>
  <c r="Q13070" i="38"/>
  <c r="M13071" i="38"/>
  <c r="R13070" i="38"/>
  <c r="O13070" i="38"/>
  <c r="N13070" i="38"/>
  <c r="P13070" i="38"/>
  <c r="T13071" i="38"/>
  <c r="M13072" i="38"/>
  <c r="S13071" i="38"/>
  <c r="R13071" i="38"/>
  <c r="Q13071" i="38"/>
  <c r="O13071" i="38"/>
  <c r="P13071" i="38"/>
  <c r="N13071" i="38"/>
  <c r="T13072" i="38"/>
  <c r="M13073" i="38"/>
  <c r="S13072" i="38"/>
  <c r="R13072" i="38"/>
  <c r="Q13072" i="38"/>
  <c r="O13072" i="38"/>
  <c r="P13072" i="38"/>
  <c r="N13072" i="38"/>
  <c r="S13073" i="38"/>
  <c r="R13073" i="38"/>
  <c r="M13074" i="38"/>
  <c r="Q13073" i="38"/>
  <c r="T13073" i="38"/>
  <c r="O13073" i="38"/>
  <c r="P13073" i="38"/>
  <c r="N13073" i="38"/>
  <c r="M13075" i="38"/>
  <c r="T13074" i="38"/>
  <c r="R13074" i="38"/>
  <c r="Q13074" i="38"/>
  <c r="S13074" i="38"/>
  <c r="O13074" i="38"/>
  <c r="N13074" i="38"/>
  <c r="P13074" i="38"/>
  <c r="T13075" i="38"/>
  <c r="S13075" i="38"/>
  <c r="M13076" i="38"/>
  <c r="Q13075" i="38"/>
  <c r="R13075" i="38"/>
  <c r="O13075" i="38"/>
  <c r="P13075" i="38"/>
  <c r="N13075" i="38"/>
  <c r="M13077" i="38"/>
  <c r="Q13076" i="38"/>
  <c r="R13076" i="38"/>
  <c r="T13076" i="38"/>
  <c r="S13076" i="38"/>
  <c r="O13076" i="38"/>
  <c r="N13076" i="38"/>
  <c r="P13076" i="38"/>
  <c r="M13078" i="38"/>
  <c r="R13077" i="38"/>
  <c r="T13077" i="38"/>
  <c r="Q13077" i="38"/>
  <c r="S13077" i="38"/>
  <c r="O13077" i="38"/>
  <c r="P13077" i="38"/>
  <c r="N13077" i="38"/>
  <c r="M13079" i="38"/>
  <c r="Q13078" i="38"/>
  <c r="T13078" i="38"/>
  <c r="S13078" i="38"/>
  <c r="R13078" i="38"/>
  <c r="O13078" i="38"/>
  <c r="P13078" i="38"/>
  <c r="N13078" i="38"/>
  <c r="Q13079" i="38"/>
  <c r="M13080" i="38"/>
  <c r="S13079" i="38"/>
  <c r="R13079" i="38"/>
  <c r="T13079" i="38"/>
  <c r="O13079" i="38"/>
  <c r="P13079" i="38"/>
  <c r="N13079" i="38"/>
  <c r="R13080" i="38"/>
  <c r="M13081" i="38"/>
  <c r="T13080" i="38"/>
  <c r="S13080" i="38"/>
  <c r="Q13080" i="38"/>
  <c r="O13080" i="38"/>
  <c r="P13080" i="38"/>
  <c r="N13080" i="38"/>
  <c r="M13082" i="38"/>
  <c r="T13081" i="38"/>
  <c r="S13081" i="38"/>
  <c r="R13081" i="38"/>
  <c r="Q13081" i="38"/>
  <c r="O13081" i="38"/>
  <c r="P13081" i="38"/>
  <c r="N13081" i="38"/>
  <c r="M13083" i="38"/>
  <c r="T13082" i="38"/>
  <c r="S13082" i="38"/>
  <c r="Q13082" i="38"/>
  <c r="R13082" i="38"/>
  <c r="O13082" i="38"/>
  <c r="P13082" i="38"/>
  <c r="N13082" i="38"/>
  <c r="T13083" i="38"/>
  <c r="S13083" i="38"/>
  <c r="R13083" i="38"/>
  <c r="Q13083" i="38"/>
  <c r="M13084" i="38"/>
  <c r="O13083" i="38"/>
  <c r="P13083" i="38"/>
  <c r="N13083" i="38"/>
  <c r="R13084" i="38"/>
  <c r="Q13084" i="38"/>
  <c r="T13084" i="38"/>
  <c r="M13085" i="38"/>
  <c r="S13084" i="38"/>
  <c r="O13084" i="38"/>
  <c r="P13084" i="38"/>
  <c r="N13084" i="38"/>
  <c r="M13086" i="38"/>
  <c r="T13085" i="38"/>
  <c r="Q13085" i="38"/>
  <c r="R13085" i="38"/>
  <c r="S13085" i="38"/>
  <c r="O13085" i="38"/>
  <c r="P13085" i="38"/>
  <c r="N13085" i="38"/>
  <c r="Q13086" i="38"/>
  <c r="R13086" i="38"/>
  <c r="M13087" i="38"/>
  <c r="T13086" i="38"/>
  <c r="S13086" i="38"/>
  <c r="O13086" i="38"/>
  <c r="P13086" i="38"/>
  <c r="N13086" i="38"/>
  <c r="T13087" i="38"/>
  <c r="M13088" i="38"/>
  <c r="S13087" i="38"/>
  <c r="R13087" i="38"/>
  <c r="Q13087" i="38"/>
  <c r="O13087" i="38"/>
  <c r="P13087" i="38"/>
  <c r="N13087" i="38"/>
  <c r="T13088" i="38"/>
  <c r="Q13088" i="38"/>
  <c r="S13088" i="38"/>
  <c r="R13088" i="38"/>
  <c r="M13089" i="38"/>
  <c r="O13088" i="38"/>
  <c r="N13088" i="38"/>
  <c r="P13088" i="38"/>
  <c r="R13089" i="38"/>
  <c r="Q13089" i="38"/>
  <c r="M13090" i="38"/>
  <c r="T13089" i="38"/>
  <c r="S13089" i="38"/>
  <c r="O13089" i="38"/>
  <c r="N13089" i="38"/>
  <c r="M13091" i="38"/>
  <c r="Q13090" i="38"/>
  <c r="R13090" i="38"/>
  <c r="T13090" i="38"/>
  <c r="S13090" i="38"/>
  <c r="O13090" i="38"/>
  <c r="N13090" i="38"/>
  <c r="P13089" i="38"/>
  <c r="P13090" i="38"/>
  <c r="R13091" i="38"/>
  <c r="T13091" i="38"/>
  <c r="S13091" i="38"/>
  <c r="Q13091" i="38"/>
  <c r="M13092" i="38"/>
  <c r="O13091" i="38"/>
  <c r="N13091" i="38"/>
  <c r="M13093" i="38"/>
  <c r="T13092" i="38"/>
  <c r="S13092" i="38"/>
  <c r="R13092" i="38"/>
  <c r="Q13092" i="38"/>
  <c r="O13092" i="38"/>
  <c r="N13092" i="38"/>
  <c r="P13091" i="38"/>
  <c r="P13092" i="38"/>
  <c r="T13093" i="38"/>
  <c r="M13094" i="38"/>
  <c r="S13093" i="38"/>
  <c r="Q13093" i="38"/>
  <c r="R13093" i="38"/>
  <c r="O13093" i="38"/>
  <c r="N13093" i="38"/>
  <c r="P13093" i="38"/>
  <c r="M13095" i="38"/>
  <c r="T13094" i="38"/>
  <c r="R13094" i="38"/>
  <c r="Q13094" i="38"/>
  <c r="S13094" i="38"/>
  <c r="O13094" i="38"/>
  <c r="N13094" i="38"/>
  <c r="T13095" i="38"/>
  <c r="Q13095" i="38"/>
  <c r="S13095" i="38"/>
  <c r="M13096" i="38"/>
  <c r="R13095" i="38"/>
  <c r="O13095" i="38"/>
  <c r="N13095" i="38"/>
  <c r="P13094" i="38"/>
  <c r="P13095" i="38"/>
  <c r="T13096" i="38"/>
  <c r="Q13096" i="38"/>
  <c r="S13096" i="38"/>
  <c r="M13097" i="38"/>
  <c r="R13096" i="38"/>
  <c r="O13096" i="38"/>
  <c r="N13096" i="38"/>
  <c r="P13096" i="38"/>
  <c r="R13097" i="38"/>
  <c r="M13098" i="38"/>
  <c r="Q13097" i="38"/>
  <c r="S13097" i="38"/>
  <c r="T13097" i="38"/>
  <c r="O13097" i="38"/>
  <c r="N13097" i="38"/>
  <c r="P13097" i="38"/>
  <c r="Q13098" i="38"/>
  <c r="R13098" i="38"/>
  <c r="M13099" i="38"/>
  <c r="T13098" i="38"/>
  <c r="S13098" i="38"/>
  <c r="O13098" i="38"/>
  <c r="N13098" i="38"/>
  <c r="P13098" i="38"/>
  <c r="R13099" i="38"/>
  <c r="M13100" i="38"/>
  <c r="T13099" i="38"/>
  <c r="S13099" i="38"/>
  <c r="Q13099" i="38"/>
  <c r="O13099" i="38"/>
  <c r="P13099" i="38"/>
  <c r="N13099" i="38"/>
  <c r="M13101" i="38"/>
  <c r="T13100" i="38"/>
  <c r="S13100" i="38"/>
  <c r="Q13100" i="38"/>
  <c r="R13100" i="38"/>
  <c r="O13100" i="38"/>
  <c r="N13100" i="38"/>
  <c r="P13100" i="38"/>
  <c r="Q13101" i="38"/>
  <c r="R13101" i="38"/>
  <c r="M13102" i="38"/>
  <c r="S13101" i="38"/>
  <c r="T13101" i="38"/>
  <c r="O13101" i="38"/>
  <c r="N13101" i="38"/>
  <c r="P13101" i="38"/>
  <c r="S13102" i="38"/>
  <c r="Q13102" i="38"/>
  <c r="R13102" i="38"/>
  <c r="M13103" i="38"/>
  <c r="T13102" i="38"/>
  <c r="O13102" i="38"/>
  <c r="N13102" i="38"/>
  <c r="P13102" i="38"/>
  <c r="R13103" i="38"/>
  <c r="M13104" i="38"/>
  <c r="S13103" i="38"/>
  <c r="Q13103" i="38"/>
  <c r="T13103" i="38"/>
  <c r="O13103" i="38"/>
  <c r="P13103" i="38"/>
  <c r="N13103" i="38"/>
  <c r="M13105" i="38"/>
  <c r="T13104" i="38"/>
  <c r="R13104" i="38"/>
  <c r="S13104" i="38"/>
  <c r="Q13104" i="38"/>
  <c r="O13104" i="38"/>
  <c r="P13104" i="38"/>
  <c r="N13104" i="38"/>
  <c r="M13106" i="38"/>
  <c r="T13105" i="38"/>
  <c r="R13105" i="38"/>
  <c r="Q13105" i="38"/>
  <c r="S13105" i="38"/>
  <c r="O13105" i="38"/>
  <c r="P13105" i="38"/>
  <c r="N13105" i="38"/>
  <c r="Q13106" i="38"/>
  <c r="R13106" i="38"/>
  <c r="M13107" i="38"/>
  <c r="S13106" i="38"/>
  <c r="T13106" i="38"/>
  <c r="O13106" i="38"/>
  <c r="N13106" i="38"/>
  <c r="P13106" i="38"/>
  <c r="S13107" i="38"/>
  <c r="R13107" i="38"/>
  <c r="Q13107" i="38"/>
  <c r="T13107" i="38"/>
  <c r="M13108" i="38"/>
  <c r="O13107" i="38"/>
  <c r="N13107" i="38"/>
  <c r="Q13108" i="38"/>
  <c r="R13108" i="38"/>
  <c r="T13108" i="38"/>
  <c r="M13109" i="38"/>
  <c r="S13108" i="38"/>
  <c r="O13108" i="38"/>
  <c r="N13108" i="38"/>
  <c r="P13107" i="38"/>
  <c r="P13108" i="38"/>
  <c r="S13109" i="38"/>
  <c r="R13109" i="38"/>
  <c r="Q13109" i="38"/>
  <c r="M13110" i="38"/>
  <c r="T13109" i="38"/>
  <c r="O13109" i="38"/>
  <c r="N13109" i="38"/>
  <c r="P13109" i="38"/>
  <c r="T13110" i="38"/>
  <c r="S13110" i="38"/>
  <c r="Q13110" i="38"/>
  <c r="R13110" i="38"/>
  <c r="M13111" i="38"/>
  <c r="O13110" i="38"/>
  <c r="N13110" i="38"/>
  <c r="P13110" i="38"/>
  <c r="Q13111" i="38"/>
  <c r="S13111" i="38"/>
  <c r="R13111" i="38"/>
  <c r="T13111" i="38"/>
  <c r="M13112" i="38"/>
  <c r="O13111" i="38"/>
  <c r="N13111" i="38"/>
  <c r="P13111" i="38"/>
  <c r="R13112" i="38"/>
  <c r="M13113" i="38"/>
  <c r="Q13112" i="38"/>
  <c r="T13112" i="38"/>
  <c r="S13112" i="38"/>
  <c r="O13112" i="38"/>
  <c r="N13112" i="38"/>
  <c r="P13112" i="38"/>
  <c r="T13113" i="38"/>
  <c r="S13113" i="38"/>
  <c r="R13113" i="38"/>
  <c r="M13114" i="38"/>
  <c r="Q13113" i="38"/>
  <c r="O13113" i="38"/>
  <c r="N13113" i="38"/>
  <c r="P13113" i="38"/>
  <c r="T13114" i="38"/>
  <c r="S13114" i="38"/>
  <c r="Q13114" i="38"/>
  <c r="R13114" i="38"/>
  <c r="M13115" i="38"/>
  <c r="O13114" i="38"/>
  <c r="N13114" i="38"/>
  <c r="P13114" i="38"/>
  <c r="R13115" i="38"/>
  <c r="Q13115" i="38"/>
  <c r="T13115" i="38"/>
  <c r="S13115" i="38"/>
  <c r="M13116" i="38"/>
  <c r="O13115" i="38"/>
  <c r="N13115" i="38"/>
  <c r="P13115" i="38"/>
  <c r="T13116" i="38"/>
  <c r="S13116" i="38"/>
  <c r="M13117" i="38"/>
  <c r="Q13116" i="38"/>
  <c r="R13116" i="38"/>
  <c r="O13116" i="38"/>
  <c r="N13116" i="38"/>
  <c r="P13116" i="38"/>
  <c r="Q13117" i="38"/>
  <c r="M13118" i="38"/>
  <c r="T13117" i="38"/>
  <c r="R13117" i="38"/>
  <c r="S13117" i="38"/>
  <c r="O13117" i="38"/>
  <c r="P13117" i="38"/>
  <c r="N13117" i="38"/>
  <c r="T13118" i="38"/>
  <c r="R13118" i="38"/>
  <c r="S13118" i="38"/>
  <c r="M13119" i="38"/>
  <c r="Q13118" i="38"/>
  <c r="O13118" i="38"/>
  <c r="N13118" i="38"/>
  <c r="P13118" i="38"/>
  <c r="T13119" i="38"/>
  <c r="Q13119" i="38"/>
  <c r="S13119" i="38"/>
  <c r="R13119" i="38"/>
  <c r="M13120" i="38"/>
  <c r="O13119" i="38"/>
  <c r="P13119" i="38"/>
  <c r="N13119" i="38"/>
  <c r="T13120" i="38"/>
  <c r="S13120" i="38"/>
  <c r="M13121" i="38"/>
  <c r="Q13120" i="38"/>
  <c r="R13120" i="38"/>
  <c r="O13120" i="38"/>
  <c r="P13120" i="38"/>
  <c r="N13120" i="38"/>
  <c r="M13122" i="38"/>
  <c r="T13121" i="38"/>
  <c r="S13121" i="38"/>
  <c r="Q13121" i="38"/>
  <c r="R13121" i="38"/>
  <c r="O13121" i="38"/>
  <c r="P13121" i="38"/>
  <c r="N13121" i="38"/>
  <c r="T13122" i="38"/>
  <c r="R13122" i="38"/>
  <c r="S13122" i="38"/>
  <c r="Q13122" i="38"/>
  <c r="M13123" i="38"/>
  <c r="O13122" i="38"/>
  <c r="N13122" i="38"/>
  <c r="P13122" i="38"/>
  <c r="Q13123" i="38"/>
  <c r="T13123" i="38"/>
  <c r="R13123" i="38"/>
  <c r="S13123" i="38"/>
  <c r="M13124" i="38"/>
  <c r="O13123" i="38"/>
  <c r="P13123" i="38"/>
  <c r="N13123" i="38"/>
  <c r="S13124" i="38"/>
  <c r="R13124" i="38"/>
  <c r="T13124" i="38"/>
  <c r="M13125" i="38"/>
  <c r="Q13124" i="38"/>
  <c r="O13124" i="38"/>
  <c r="P13124" i="38"/>
  <c r="N13124" i="38"/>
  <c r="M13126" i="38"/>
  <c r="T13125" i="38"/>
  <c r="Q13125" i="38"/>
  <c r="S13125" i="38"/>
  <c r="R13125" i="38"/>
  <c r="O13125" i="38"/>
  <c r="P13125" i="38"/>
  <c r="N13125" i="38"/>
  <c r="Q13126" i="38"/>
  <c r="T13126" i="38"/>
  <c r="R13126" i="38"/>
  <c r="S13126" i="38"/>
  <c r="M13127" i="38"/>
  <c r="O13126" i="38"/>
  <c r="P13126" i="38"/>
  <c r="N13126" i="38"/>
  <c r="Q13127" i="38"/>
  <c r="M13128" i="38"/>
  <c r="T13127" i="38"/>
  <c r="R13127" i="38"/>
  <c r="S13127" i="38"/>
  <c r="O13127" i="38"/>
  <c r="P13127" i="38"/>
  <c r="N13127" i="38"/>
  <c r="T13128" i="38"/>
  <c r="S13128" i="38"/>
  <c r="M13129" i="38"/>
  <c r="Q13128" i="38"/>
  <c r="R13128" i="38"/>
  <c r="O13128" i="38"/>
  <c r="P13128" i="38"/>
  <c r="N13128" i="38"/>
  <c r="T13129" i="38"/>
  <c r="M13130" i="38"/>
  <c r="R13129" i="38"/>
  <c r="Q13129" i="38"/>
  <c r="S13129" i="38"/>
  <c r="O13129" i="38"/>
  <c r="P13129" i="38"/>
  <c r="N13129" i="38"/>
  <c r="T13130" i="38"/>
  <c r="Q13130" i="38"/>
  <c r="S13130" i="38"/>
  <c r="M13131" i="38"/>
  <c r="R13130" i="38"/>
  <c r="O13130" i="38"/>
  <c r="P13130" i="38"/>
  <c r="N13130" i="38"/>
  <c r="S13131" i="38"/>
  <c r="M13132" i="38"/>
  <c r="R13131" i="38"/>
  <c r="T13131" i="38"/>
  <c r="Q13131" i="38"/>
  <c r="O13131" i="38"/>
  <c r="P13131" i="38"/>
  <c r="N13131" i="38"/>
  <c r="T13132" i="38"/>
  <c r="S13132" i="38"/>
  <c r="M13133" i="38"/>
  <c r="Q13132" i="38"/>
  <c r="R13132" i="38"/>
  <c r="O13132" i="38"/>
  <c r="P13132" i="38"/>
  <c r="N13132" i="38"/>
  <c r="Q13133" i="38"/>
  <c r="S13133" i="38"/>
  <c r="T13133" i="38"/>
  <c r="M13134" i="38"/>
  <c r="R13133" i="38"/>
  <c r="O13133" i="38"/>
  <c r="N13133" i="38"/>
  <c r="P13133" i="38"/>
  <c r="T13134" i="38"/>
  <c r="M13135" i="38"/>
  <c r="R13134" i="38"/>
  <c r="S13134" i="38"/>
  <c r="Q13134" i="38"/>
  <c r="O13134" i="38"/>
  <c r="N13134" i="38"/>
  <c r="P13134" i="38"/>
  <c r="Q13135" i="38"/>
  <c r="R13135" i="38"/>
  <c r="T13135" i="38"/>
  <c r="S13135" i="38"/>
  <c r="M13136" i="38"/>
  <c r="O13135" i="38"/>
  <c r="N13135" i="38"/>
  <c r="P13135" i="38"/>
  <c r="Q13136" i="38"/>
  <c r="T13136" i="38"/>
  <c r="M13137" i="38"/>
  <c r="R13136" i="38"/>
  <c r="S13136" i="38"/>
  <c r="O13136" i="38"/>
  <c r="N13136" i="38"/>
  <c r="P13136" i="38"/>
  <c r="T13137" i="38"/>
  <c r="M13138" i="38"/>
  <c r="S13137" i="38"/>
  <c r="R13137" i="38"/>
  <c r="Q13137" i="38"/>
  <c r="O13137" i="38"/>
  <c r="N13137" i="38"/>
  <c r="P13137" i="38"/>
  <c r="Q13138" i="38"/>
  <c r="R13138" i="38"/>
  <c r="T13138" i="38"/>
  <c r="S13138" i="38"/>
  <c r="M13139" i="38"/>
  <c r="O13138" i="38"/>
  <c r="N13138" i="38"/>
  <c r="T13139" i="38"/>
  <c r="R13139" i="38"/>
  <c r="S13139" i="38"/>
  <c r="M13140" i="38"/>
  <c r="Q13139" i="38"/>
  <c r="O13139" i="38"/>
  <c r="N13139" i="38"/>
  <c r="P13138" i="38"/>
  <c r="P13139" i="38"/>
  <c r="M13141" i="38"/>
  <c r="T13140" i="38"/>
  <c r="Q13140" i="38"/>
  <c r="R13140" i="38"/>
  <c r="S13140" i="38"/>
  <c r="O13140" i="38"/>
  <c r="N13140" i="38"/>
  <c r="P13140" i="38"/>
  <c r="T13141" i="38"/>
  <c r="S13141" i="38"/>
  <c r="M13142" i="38"/>
  <c r="R13141" i="38"/>
  <c r="Q13141" i="38"/>
  <c r="O13141" i="38"/>
  <c r="N13141" i="38"/>
  <c r="T13142" i="38"/>
  <c r="R13142" i="38"/>
  <c r="M13143" i="38"/>
  <c r="Q13142" i="38"/>
  <c r="S13142" i="38"/>
  <c r="O13142" i="38"/>
  <c r="N13142" i="38"/>
  <c r="P13141" i="38"/>
  <c r="P13142" i="38"/>
  <c r="T13143" i="38"/>
  <c r="R13143" i="38"/>
  <c r="S13143" i="38"/>
  <c r="M13144" i="38"/>
  <c r="Q13143" i="38"/>
  <c r="O13143" i="38"/>
  <c r="N13143" i="38"/>
  <c r="P13143" i="38"/>
  <c r="M13145" i="38"/>
  <c r="T13144" i="38"/>
  <c r="Q13144" i="38"/>
  <c r="S13144" i="38"/>
  <c r="R13144" i="38"/>
  <c r="O13144" i="38"/>
  <c r="N13144" i="38"/>
  <c r="P13144" i="38"/>
  <c r="Q13145" i="38"/>
  <c r="S13145" i="38"/>
  <c r="M13146" i="38"/>
  <c r="R13145" i="38"/>
  <c r="T13145" i="38"/>
  <c r="O13145" i="38"/>
  <c r="N13145" i="38"/>
  <c r="S13146" i="38"/>
  <c r="M13147" i="38"/>
  <c r="Q13146" i="38"/>
  <c r="R13146" i="38"/>
  <c r="T13146" i="38"/>
  <c r="O13146" i="38"/>
  <c r="N13146" i="38"/>
  <c r="P13145" i="38"/>
  <c r="P13146" i="38"/>
  <c r="M13148" i="38"/>
  <c r="Q13147" i="38"/>
  <c r="T13147" i="38"/>
  <c r="R13147" i="38"/>
  <c r="S13147" i="38"/>
  <c r="O13147" i="38"/>
  <c r="P13147" i="38"/>
  <c r="N13147" i="38"/>
  <c r="T13148" i="38"/>
  <c r="S13148" i="38"/>
  <c r="M13149" i="38"/>
  <c r="R13148" i="38"/>
  <c r="Q13148" i="38"/>
  <c r="O13148" i="38"/>
  <c r="N13148" i="38"/>
  <c r="P13148" i="38"/>
  <c r="R13149" i="38"/>
  <c r="T13149" i="38"/>
  <c r="Q13149" i="38"/>
  <c r="M13150" i="38"/>
  <c r="S13149" i="38"/>
  <c r="O13149" i="38"/>
  <c r="N13149" i="38"/>
  <c r="P13149" i="38"/>
  <c r="S13150" i="38"/>
  <c r="R13150" i="38"/>
  <c r="Q13150" i="38"/>
  <c r="M13151" i="38"/>
  <c r="T13150" i="38"/>
  <c r="O13150" i="38"/>
  <c r="N13150" i="38"/>
  <c r="P13150" i="38"/>
  <c r="T13151" i="38"/>
  <c r="S13151" i="38"/>
  <c r="M13152" i="38"/>
  <c r="R13151" i="38"/>
  <c r="Q13151" i="38"/>
  <c r="O13151" i="38"/>
  <c r="N13151" i="38"/>
  <c r="P13151" i="38"/>
  <c r="R13152" i="38"/>
  <c r="M13153" i="38"/>
  <c r="T13152" i="38"/>
  <c r="Q13152" i="38"/>
  <c r="S13152" i="38"/>
  <c r="O13152" i="38"/>
  <c r="N13152" i="38"/>
  <c r="P13152" i="38"/>
  <c r="Q13153" i="38"/>
  <c r="T13153" i="38"/>
  <c r="S13153" i="38"/>
  <c r="M13154" i="38"/>
  <c r="R13153" i="38"/>
  <c r="O13153" i="38"/>
  <c r="N13153" i="38"/>
  <c r="P13153" i="38"/>
  <c r="T13154" i="38"/>
  <c r="M13155" i="38"/>
  <c r="Q13154" i="38"/>
  <c r="S13154" i="38"/>
  <c r="R13154" i="38"/>
  <c r="O13154" i="38"/>
  <c r="N13154" i="38"/>
  <c r="P13154" i="38"/>
  <c r="Q13155" i="38"/>
  <c r="T13155" i="38"/>
  <c r="R13155" i="38"/>
  <c r="M13156" i="38"/>
  <c r="S13155" i="38"/>
  <c r="O13155" i="38"/>
  <c r="P13155" i="38"/>
  <c r="N13155" i="38"/>
  <c r="T13156" i="38"/>
  <c r="M13157" i="38"/>
  <c r="S13156" i="38"/>
  <c r="Q13156" i="38"/>
  <c r="R13156" i="38"/>
  <c r="O13156" i="38"/>
  <c r="P13156" i="38"/>
  <c r="N13156" i="38"/>
  <c r="T13157" i="38"/>
  <c r="R13157" i="38"/>
  <c r="S13157" i="38"/>
  <c r="M13158" i="38"/>
  <c r="Q13157" i="38"/>
  <c r="O13157" i="38"/>
  <c r="P13157" i="38"/>
  <c r="N13157" i="38"/>
  <c r="M13159" i="38"/>
  <c r="T13158" i="38"/>
  <c r="Q13158" i="38"/>
  <c r="S13158" i="38"/>
  <c r="R13158" i="38"/>
  <c r="O13158" i="38"/>
  <c r="P13158" i="38"/>
  <c r="N13158" i="38"/>
  <c r="M13160" i="38"/>
  <c r="T13159" i="38"/>
  <c r="Q13159" i="38"/>
  <c r="S13159" i="38"/>
  <c r="R13159" i="38"/>
  <c r="O13159" i="38"/>
  <c r="P13159" i="38"/>
  <c r="N13159" i="38"/>
  <c r="S13160" i="38"/>
  <c r="R13160" i="38"/>
  <c r="T13160" i="38"/>
  <c r="M13161" i="38"/>
  <c r="Q13160" i="38"/>
  <c r="O13160" i="38"/>
  <c r="N13160" i="38"/>
  <c r="P13160" i="38"/>
  <c r="S13161" i="38"/>
  <c r="M13162" i="38"/>
  <c r="R13161" i="38"/>
  <c r="Q13161" i="38"/>
  <c r="T13161" i="38"/>
  <c r="O13161" i="38"/>
  <c r="P13161" i="38"/>
  <c r="N13161" i="38"/>
  <c r="T13162" i="38"/>
  <c r="S13162" i="38"/>
  <c r="Q13162" i="38"/>
  <c r="R13162" i="38"/>
  <c r="M13163" i="38"/>
  <c r="O13162" i="38"/>
  <c r="P13162" i="38"/>
  <c r="N13162" i="38"/>
  <c r="S13163" i="38"/>
  <c r="Q13163" i="38"/>
  <c r="M13164" i="38"/>
  <c r="T13163" i="38"/>
  <c r="R13163" i="38"/>
  <c r="O13163" i="38"/>
  <c r="P13163" i="38"/>
  <c r="N13163" i="38"/>
  <c r="S13164" i="38"/>
  <c r="Q13164" i="38"/>
  <c r="T13164" i="38"/>
  <c r="R13164" i="38"/>
  <c r="M13165" i="38"/>
  <c r="O13164" i="38"/>
  <c r="P13164" i="38"/>
  <c r="N13164" i="38"/>
  <c r="Q13165" i="38"/>
  <c r="T13165" i="38"/>
  <c r="M13166" i="38"/>
  <c r="S13165" i="38"/>
  <c r="R13165" i="38"/>
  <c r="O13165" i="38"/>
  <c r="P13165" i="38"/>
  <c r="N13165" i="38"/>
  <c r="M13167" i="38"/>
  <c r="S13166" i="38"/>
  <c r="Q13166" i="38"/>
  <c r="R13166" i="38"/>
  <c r="T13166" i="38"/>
  <c r="O13166" i="38"/>
  <c r="P13166" i="38"/>
  <c r="N13166" i="38"/>
  <c r="M13168" i="38"/>
  <c r="T13167" i="38"/>
  <c r="S13167" i="38"/>
  <c r="R13167" i="38"/>
  <c r="Q13167" i="38"/>
  <c r="O13167" i="38"/>
  <c r="P13167" i="38"/>
  <c r="N13167" i="38"/>
  <c r="T13168" i="38"/>
  <c r="Q13168" i="38"/>
  <c r="R13168" i="38"/>
  <c r="S13168" i="38"/>
  <c r="M13169" i="38"/>
  <c r="O13168" i="38"/>
  <c r="P13168" i="38"/>
  <c r="N13168" i="38"/>
  <c r="T13169" i="38"/>
  <c r="R13169" i="38"/>
  <c r="Q13169" i="38"/>
  <c r="S13169" i="38"/>
  <c r="M13170" i="38"/>
  <c r="O13169" i="38"/>
  <c r="P13169" i="38"/>
  <c r="N13169" i="38"/>
  <c r="S13170" i="38"/>
  <c r="M13171" i="38"/>
  <c r="Q13170" i="38"/>
  <c r="R13170" i="38"/>
  <c r="T13170" i="38"/>
  <c r="O13170" i="38"/>
  <c r="P13170" i="38"/>
  <c r="N13170" i="38"/>
  <c r="M13172" i="38"/>
  <c r="Q13171" i="38"/>
  <c r="S13171" i="38"/>
  <c r="T13171" i="38"/>
  <c r="R13171" i="38"/>
  <c r="O13171" i="38"/>
  <c r="P13171" i="38"/>
  <c r="N13171" i="38"/>
  <c r="S13172" i="38"/>
  <c r="R13172" i="38"/>
  <c r="T13172" i="38"/>
  <c r="M13173" i="38"/>
  <c r="Q13172" i="38"/>
  <c r="O13172" i="38"/>
  <c r="P13172" i="38"/>
  <c r="N13172" i="38"/>
  <c r="S13173" i="38"/>
  <c r="M13174" i="38"/>
  <c r="R13173" i="38"/>
  <c r="Q13173" i="38"/>
  <c r="T13173" i="38"/>
  <c r="O13173" i="38"/>
  <c r="P13173" i="38"/>
  <c r="N13173" i="38"/>
  <c r="R13174" i="38"/>
  <c r="S13174" i="38"/>
  <c r="M13175" i="38"/>
  <c r="Q13174" i="38"/>
  <c r="T13174" i="38"/>
  <c r="O13174" i="38"/>
  <c r="P13174" i="38"/>
  <c r="N13174" i="38"/>
  <c r="S13175" i="38"/>
  <c r="R13175" i="38"/>
  <c r="Q13175" i="38"/>
  <c r="M13176" i="38"/>
  <c r="T13175" i="38"/>
  <c r="O13175" i="38"/>
  <c r="P13175" i="38"/>
  <c r="N13175" i="38"/>
  <c r="N13176" i="38"/>
  <c r="T13176" i="38"/>
  <c r="M13177" i="38"/>
  <c r="Q13176" i="38"/>
  <c r="R13176" i="38"/>
  <c r="S13176" i="38"/>
  <c r="O13176" i="38"/>
  <c r="P13176" i="38"/>
  <c r="Q13177" i="38"/>
  <c r="T13177" i="38"/>
  <c r="S13177" i="38"/>
  <c r="M13178" i="38"/>
  <c r="R13177" i="38"/>
  <c r="O13177" i="38"/>
  <c r="N13177" i="38"/>
  <c r="R13178" i="38"/>
  <c r="M13179" i="38"/>
  <c r="Q13178" i="38"/>
  <c r="T13178" i="38"/>
  <c r="S13178" i="38"/>
  <c r="O13178" i="38"/>
  <c r="P13178" i="38"/>
  <c r="N13178" i="38"/>
  <c r="P13177" i="38"/>
  <c r="Q13179" i="38"/>
  <c r="M13180" i="38"/>
  <c r="T13179" i="38"/>
  <c r="R13179" i="38"/>
  <c r="S13179" i="38"/>
  <c r="O13179" i="38"/>
  <c r="P13179" i="38"/>
  <c r="N13179" i="38"/>
  <c r="Q13180" i="38"/>
  <c r="T13180" i="38"/>
  <c r="S13180" i="38"/>
  <c r="M13181" i="38"/>
  <c r="R13180" i="38"/>
  <c r="O13180" i="38"/>
  <c r="P13180" i="38"/>
  <c r="N13180" i="38"/>
  <c r="S13181" i="38"/>
  <c r="R13181" i="38"/>
  <c r="Q13181" i="38"/>
  <c r="T13181" i="38"/>
  <c r="M13182" i="38"/>
  <c r="O13181" i="38"/>
  <c r="P13181" i="38"/>
  <c r="N13181" i="38"/>
  <c r="M13183" i="38"/>
  <c r="Q13182" i="38"/>
  <c r="R13182" i="38"/>
  <c r="T13182" i="38"/>
  <c r="S13182" i="38"/>
  <c r="O13182" i="38"/>
  <c r="P13182" i="38"/>
  <c r="N13182" i="38"/>
  <c r="M13184" i="38"/>
  <c r="T13183" i="38"/>
  <c r="Q13183" i="38"/>
  <c r="R13183" i="38"/>
  <c r="S13183" i="38"/>
  <c r="O13183" i="38"/>
  <c r="P13183" i="38"/>
  <c r="N13183" i="38"/>
  <c r="R13184" i="38"/>
  <c r="T13184" i="38"/>
  <c r="M13185" i="38"/>
  <c r="S13184" i="38"/>
  <c r="Q13184" i="38"/>
  <c r="O13184" i="38"/>
  <c r="P13184" i="38"/>
  <c r="N13184" i="38"/>
  <c r="T13185" i="38"/>
  <c r="S13185" i="38"/>
  <c r="M13186" i="38"/>
  <c r="R13185" i="38"/>
  <c r="Q13185" i="38"/>
  <c r="O13185" i="38"/>
  <c r="P13185" i="38"/>
  <c r="N13185" i="38"/>
  <c r="T13186" i="38"/>
  <c r="S13186" i="38"/>
  <c r="M13187" i="38"/>
  <c r="Q13186" i="38"/>
  <c r="R13186" i="38"/>
  <c r="O13186" i="38"/>
  <c r="P13186" i="38"/>
  <c r="N13186" i="38"/>
  <c r="T13187" i="38"/>
  <c r="M13188" i="38"/>
  <c r="S13187" i="38"/>
  <c r="R13187" i="38"/>
  <c r="Q13187" i="38"/>
  <c r="O13187" i="38"/>
  <c r="P13187" i="38"/>
  <c r="N13187" i="38"/>
  <c r="M13189" i="38"/>
  <c r="T13188" i="38"/>
  <c r="Q13188" i="38"/>
  <c r="S13188" i="38"/>
  <c r="R13188" i="38"/>
  <c r="O13188" i="38"/>
  <c r="P13188" i="38"/>
  <c r="N13188" i="38"/>
  <c r="T13189" i="38"/>
  <c r="S13189" i="38"/>
  <c r="M13190" i="38"/>
  <c r="R13189" i="38"/>
  <c r="Q13189" i="38"/>
  <c r="O13189" i="38"/>
  <c r="P13189" i="38"/>
  <c r="N13189" i="38"/>
  <c r="T13190" i="38"/>
  <c r="M13191" i="38"/>
  <c r="S13190" i="38"/>
  <c r="Q13190" i="38"/>
  <c r="R13190" i="38"/>
  <c r="O13190" i="38"/>
  <c r="P13190" i="38"/>
  <c r="N13190" i="38"/>
  <c r="T13191" i="38"/>
  <c r="S13191" i="38"/>
  <c r="M13192" i="38"/>
  <c r="Q13191" i="38"/>
  <c r="R13191" i="38"/>
  <c r="O13191" i="38"/>
  <c r="N13191" i="38"/>
  <c r="P13191" i="38"/>
  <c r="S13192" i="38"/>
  <c r="M13193" i="38"/>
  <c r="Q13192" i="38"/>
  <c r="T13192" i="38"/>
  <c r="R13192" i="38"/>
  <c r="O13192" i="38"/>
  <c r="P13192" i="38"/>
  <c r="N13192" i="38"/>
  <c r="T13193" i="38"/>
  <c r="S13193" i="38"/>
  <c r="R13193" i="38"/>
  <c r="Q13193" i="38"/>
  <c r="M13194" i="38"/>
  <c r="O13193" i="38"/>
  <c r="N13193" i="38"/>
  <c r="P13193" i="38"/>
  <c r="M13195" i="38"/>
  <c r="S13194" i="38"/>
  <c r="Q13194" i="38"/>
  <c r="R13194" i="38"/>
  <c r="T13194" i="38"/>
  <c r="O13194" i="38"/>
  <c r="P13194" i="38"/>
  <c r="N13194" i="38"/>
  <c r="M13196" i="38"/>
  <c r="R13195" i="38"/>
  <c r="S13195" i="38"/>
  <c r="T13195" i="38"/>
  <c r="Q13195" i="38"/>
  <c r="O13195" i="38"/>
  <c r="P13195" i="38"/>
  <c r="N13195" i="38"/>
  <c r="S13196" i="38"/>
  <c r="M13197" i="38"/>
  <c r="Q13196" i="38"/>
  <c r="T13196" i="38"/>
  <c r="R13196" i="38"/>
  <c r="O13196" i="38"/>
  <c r="P13196" i="38"/>
  <c r="N13196" i="38"/>
  <c r="M13198" i="38"/>
  <c r="Q13197" i="38"/>
  <c r="R13197" i="38"/>
  <c r="T13197" i="38"/>
  <c r="S13197" i="38"/>
  <c r="O13197" i="38"/>
  <c r="P13197" i="38"/>
  <c r="N13197" i="38"/>
  <c r="T13198" i="38"/>
  <c r="S13198" i="38"/>
  <c r="M13199" i="38"/>
  <c r="Q13198" i="38"/>
  <c r="R13198" i="38"/>
  <c r="O13198" i="38"/>
  <c r="P13198" i="38"/>
  <c r="N13198" i="38"/>
  <c r="M13200" i="38"/>
  <c r="R13199" i="38"/>
  <c r="Q13199" i="38"/>
  <c r="T13199" i="38"/>
  <c r="S13199" i="38"/>
  <c r="O13199" i="38"/>
  <c r="P13199" i="38"/>
  <c r="N13199" i="38"/>
  <c r="R13200" i="38"/>
  <c r="M13201" i="38"/>
  <c r="Q13200" i="38"/>
  <c r="T13200" i="38"/>
  <c r="S13200" i="38"/>
  <c r="O13200" i="38"/>
  <c r="P13200" i="38"/>
  <c r="N13200" i="38"/>
  <c r="Q13201" i="38"/>
  <c r="M13202" i="38"/>
  <c r="T13201" i="38"/>
  <c r="S13201" i="38"/>
  <c r="R13201" i="38"/>
  <c r="O13201" i="38"/>
  <c r="P13201" i="38"/>
  <c r="N13201" i="38"/>
  <c r="R13202" i="38"/>
  <c r="M13203" i="38"/>
  <c r="Q13202" i="38"/>
  <c r="T13202" i="38"/>
  <c r="S13202" i="38"/>
  <c r="O13202" i="38"/>
  <c r="P13202" i="38"/>
  <c r="N13202" i="38"/>
  <c r="M13204" i="38"/>
  <c r="T13203" i="38"/>
  <c r="S13203" i="38"/>
  <c r="Q13203" i="38"/>
  <c r="R13203" i="38"/>
  <c r="O13203" i="38"/>
  <c r="P13203" i="38"/>
  <c r="N13203" i="38"/>
  <c r="R13204" i="38"/>
  <c r="T13204" i="38"/>
  <c r="S13204" i="38"/>
  <c r="M13205" i="38"/>
  <c r="Q13204" i="38"/>
  <c r="O13204" i="38"/>
  <c r="P13204" i="38"/>
  <c r="N13204" i="38"/>
  <c r="R13205" i="38"/>
  <c r="T13205" i="38"/>
  <c r="S13205" i="38"/>
  <c r="Q13205" i="38"/>
  <c r="M13206" i="38"/>
  <c r="O13205" i="38"/>
  <c r="P13205" i="38"/>
  <c r="N13205" i="38"/>
  <c r="T13206" i="38"/>
  <c r="M13207" i="38"/>
  <c r="Q13206" i="38"/>
  <c r="S13206" i="38"/>
  <c r="R13206" i="38"/>
  <c r="O13206" i="38"/>
  <c r="P13206" i="38"/>
  <c r="N13206" i="38"/>
  <c r="R13207" i="38"/>
  <c r="M13208" i="38"/>
  <c r="Q13207" i="38"/>
  <c r="S13207" i="38"/>
  <c r="T13207" i="38"/>
  <c r="O13207" i="38"/>
  <c r="P13207" i="38"/>
  <c r="N13207" i="38"/>
  <c r="S13208" i="38"/>
  <c r="M13209" i="38"/>
  <c r="Q13208" i="38"/>
  <c r="R13208" i="38"/>
  <c r="T13208" i="38"/>
  <c r="O13208" i="38"/>
  <c r="P13208" i="38"/>
  <c r="N13208" i="38"/>
  <c r="M13210" i="38"/>
  <c r="Q13209" i="38"/>
  <c r="R13209" i="38"/>
  <c r="T13209" i="38"/>
  <c r="S13209" i="38"/>
  <c r="O13209" i="38"/>
  <c r="P13209" i="38"/>
  <c r="N13209" i="38"/>
  <c r="N13210" i="38"/>
  <c r="T13210" i="38"/>
  <c r="S13210" i="38"/>
  <c r="M13211" i="38"/>
  <c r="R13210" i="38"/>
  <c r="Q13210" i="38"/>
  <c r="O13210" i="38"/>
  <c r="P13210" i="38"/>
  <c r="M13212" i="38"/>
  <c r="T13211" i="38"/>
  <c r="Q13211" i="38"/>
  <c r="S13211" i="38"/>
  <c r="R13211" i="38"/>
  <c r="O13211" i="38"/>
  <c r="N13211" i="38"/>
  <c r="P13211" i="38"/>
  <c r="R13212" i="38"/>
  <c r="T13212" i="38"/>
  <c r="S13212" i="38"/>
  <c r="M13213" i="38"/>
  <c r="Q13212" i="38"/>
  <c r="O13212" i="38"/>
  <c r="P13212" i="38"/>
  <c r="N13212" i="38"/>
  <c r="R13213" i="38"/>
  <c r="M13214" i="38"/>
  <c r="Q13213" i="38"/>
  <c r="T13213" i="38"/>
  <c r="S13213" i="38"/>
  <c r="O13213" i="38"/>
  <c r="P13213" i="38"/>
  <c r="N13213" i="38"/>
  <c r="T13214" i="38"/>
  <c r="S13214" i="38"/>
  <c r="M13215" i="38"/>
  <c r="R13214" i="38"/>
  <c r="Q13214" i="38"/>
  <c r="O13214" i="38"/>
  <c r="P13214" i="38"/>
  <c r="N13214" i="38"/>
  <c r="R13215" i="38"/>
  <c r="Q13215" i="38"/>
  <c r="T13215" i="38"/>
  <c r="S13215" i="38"/>
  <c r="M13216" i="38"/>
  <c r="O13215" i="38"/>
  <c r="P13215" i="38"/>
  <c r="N13215" i="38"/>
  <c r="S13216" i="38"/>
  <c r="M13217" i="38"/>
  <c r="Q13216" i="38"/>
  <c r="R13216" i="38"/>
  <c r="T13216" i="38"/>
  <c r="O13216" i="38"/>
  <c r="P13216" i="38"/>
  <c r="N13216" i="38"/>
  <c r="T13217" i="38"/>
  <c r="M13218" i="38"/>
  <c r="R13217" i="38"/>
  <c r="S13217" i="38"/>
  <c r="Q13217" i="38"/>
  <c r="O13217" i="38"/>
  <c r="P13217" i="38"/>
  <c r="N13217" i="38"/>
  <c r="R13218" i="38"/>
  <c r="S13218" i="38"/>
  <c r="Q13218" i="38"/>
  <c r="T13218" i="38"/>
  <c r="M13219" i="38"/>
  <c r="O13218" i="38"/>
  <c r="P13218" i="38"/>
  <c r="N13218" i="38"/>
  <c r="T13219" i="38"/>
  <c r="R13219" i="38"/>
  <c r="S13219" i="38"/>
  <c r="Q13219" i="38"/>
  <c r="M13220" i="38"/>
  <c r="O13219" i="38"/>
  <c r="N13219" i="38"/>
  <c r="P13219" i="38"/>
  <c r="T13220" i="38"/>
  <c r="M13221" i="38"/>
  <c r="S13220" i="38"/>
  <c r="Q13220" i="38"/>
  <c r="R13220" i="38"/>
  <c r="O13220" i="38"/>
  <c r="P13220" i="38"/>
  <c r="N13220" i="38"/>
  <c r="Q13221" i="38"/>
  <c r="S13221" i="38"/>
  <c r="M13222" i="38"/>
  <c r="R13221" i="38"/>
  <c r="T13221" i="38"/>
  <c r="O13221" i="38"/>
  <c r="P13221" i="38"/>
  <c r="N13221" i="38"/>
  <c r="Q13222" i="38"/>
  <c r="R13222" i="38"/>
  <c r="M13223" i="38"/>
  <c r="T13222" i="38"/>
  <c r="S13222" i="38"/>
  <c r="O13222" i="38"/>
  <c r="P13222" i="38"/>
  <c r="N13222" i="38"/>
  <c r="M13224" i="38"/>
  <c r="R13223" i="38"/>
  <c r="Q13223" i="38"/>
  <c r="T13223" i="38"/>
  <c r="S13223" i="38"/>
  <c r="O13223" i="38"/>
  <c r="P13223" i="38"/>
  <c r="N13223" i="38"/>
  <c r="T13224" i="38"/>
  <c r="Q13224" i="38"/>
  <c r="S13224" i="38"/>
  <c r="R13224" i="38"/>
  <c r="M13225" i="38"/>
  <c r="O13224" i="38"/>
  <c r="P13224" i="38"/>
  <c r="N13224" i="38"/>
  <c r="R13225" i="38"/>
  <c r="T13225" i="38"/>
  <c r="S13225" i="38"/>
  <c r="Q13225" i="38"/>
  <c r="M13226" i="38"/>
  <c r="O13225" i="38"/>
  <c r="P13225" i="38"/>
  <c r="N13225" i="38"/>
  <c r="R13226" i="38"/>
  <c r="T13226" i="38"/>
  <c r="M13227" i="38"/>
  <c r="Q13226" i="38"/>
  <c r="S13226" i="38"/>
  <c r="O13226" i="38"/>
  <c r="N13226" i="38"/>
  <c r="P13226" i="38"/>
  <c r="S13227" i="38"/>
  <c r="Q13227" i="38"/>
  <c r="M13228" i="38"/>
  <c r="T13227" i="38"/>
  <c r="R13227" i="38"/>
  <c r="O13227" i="38"/>
  <c r="P13227" i="38"/>
  <c r="N13227" i="38"/>
  <c r="M13229" i="38"/>
  <c r="R13228" i="38"/>
  <c r="S13228" i="38"/>
  <c r="T13228" i="38"/>
  <c r="Q13228" i="38"/>
  <c r="O13228" i="38"/>
  <c r="P13228" i="38"/>
  <c r="N13228" i="38"/>
  <c r="M13230" i="38"/>
  <c r="S13229" i="38"/>
  <c r="Q13229" i="38"/>
  <c r="R13229" i="38"/>
  <c r="T13229" i="38"/>
  <c r="O13229" i="38"/>
  <c r="P13229" i="38"/>
  <c r="N13229" i="38"/>
  <c r="Q13230" i="38"/>
  <c r="T13230" i="38"/>
  <c r="R13230" i="38"/>
  <c r="M13231" i="38"/>
  <c r="S13230" i="38"/>
  <c r="O13230" i="38"/>
  <c r="N13230" i="38"/>
  <c r="P13230" i="38"/>
  <c r="Q13231" i="38"/>
  <c r="S13231" i="38"/>
  <c r="T13231" i="38"/>
  <c r="M13232" i="38"/>
  <c r="R13231" i="38"/>
  <c r="O13231" i="38"/>
  <c r="P13231" i="38"/>
  <c r="N13231" i="38"/>
  <c r="Q13232" i="38"/>
  <c r="S13232" i="38"/>
  <c r="M13233" i="38"/>
  <c r="T13232" i="38"/>
  <c r="R13232" i="38"/>
  <c r="O13232" i="38"/>
  <c r="P13232" i="38"/>
  <c r="N13232" i="38"/>
  <c r="M13234" i="38"/>
  <c r="T13233" i="38"/>
  <c r="Q13233" i="38"/>
  <c r="R13233" i="38"/>
  <c r="S13233" i="38"/>
  <c r="O13233" i="38"/>
  <c r="P13233" i="38"/>
  <c r="N13233" i="38"/>
  <c r="M13235" i="38"/>
  <c r="T13234" i="38"/>
  <c r="S13234" i="38"/>
  <c r="Q13234" i="38"/>
  <c r="R13234" i="38"/>
  <c r="O13234" i="38"/>
  <c r="P13234" i="38"/>
  <c r="N13234" i="38"/>
  <c r="Q13235" i="38"/>
  <c r="S13235" i="38"/>
  <c r="T13235" i="38"/>
  <c r="M13236" i="38"/>
  <c r="R13235" i="38"/>
  <c r="O13235" i="38"/>
  <c r="P13235" i="38"/>
  <c r="N13235" i="38"/>
  <c r="T13236" i="38"/>
  <c r="S13236" i="38"/>
  <c r="Q13236" i="38"/>
  <c r="M13237" i="38"/>
  <c r="R13236" i="38"/>
  <c r="O13236" i="38"/>
  <c r="P13236" i="38"/>
  <c r="N13236" i="38"/>
  <c r="T13237" i="38"/>
  <c r="S13237" i="38"/>
  <c r="M13238" i="38"/>
  <c r="Q13237" i="38"/>
  <c r="R13237" i="38"/>
  <c r="O13237" i="38"/>
  <c r="P13237" i="38"/>
  <c r="N13237" i="38"/>
  <c r="R13238" i="38"/>
  <c r="M13239" i="38"/>
  <c r="Q13238" i="38"/>
  <c r="T13238" i="38"/>
  <c r="S13238" i="38"/>
  <c r="O13238" i="38"/>
  <c r="P13238" i="38"/>
  <c r="N13238" i="38"/>
  <c r="T13239" i="38"/>
  <c r="S13239" i="38"/>
  <c r="M13240" i="38"/>
  <c r="R13239" i="38"/>
  <c r="Q13239" i="38"/>
  <c r="O13239" i="38"/>
  <c r="P13239" i="38"/>
  <c r="N13239" i="38"/>
  <c r="M13241" i="38"/>
  <c r="R13240" i="38"/>
  <c r="Q13240" i="38"/>
  <c r="T13240" i="38"/>
  <c r="S13240" i="38"/>
  <c r="O13240" i="38"/>
  <c r="P13240" i="38"/>
  <c r="N13240" i="38"/>
  <c r="Q13241" i="38"/>
  <c r="R13241" i="38"/>
  <c r="S13241" i="38"/>
  <c r="T13241" i="38"/>
  <c r="M13242" i="38"/>
  <c r="O13241" i="38"/>
  <c r="P13241" i="38"/>
  <c r="N13241" i="38"/>
  <c r="M13243" i="38"/>
  <c r="Q13242" i="38"/>
  <c r="S13242" i="38"/>
  <c r="R13242" i="38"/>
  <c r="T13242" i="38"/>
  <c r="O13242" i="38"/>
  <c r="P13242" i="38"/>
  <c r="N13242" i="38"/>
  <c r="S13243" i="38"/>
  <c r="M13244" i="38"/>
  <c r="Q13243" i="38"/>
  <c r="R13243" i="38"/>
  <c r="T13243" i="38"/>
  <c r="O13243" i="38"/>
  <c r="P13243" i="38"/>
  <c r="N13243" i="38"/>
  <c r="T13244" i="38"/>
  <c r="S13244" i="38"/>
  <c r="M13245" i="38"/>
  <c r="R13244" i="38"/>
  <c r="Q13244" i="38"/>
  <c r="O13244" i="38"/>
  <c r="P13244" i="38"/>
  <c r="N13244" i="38"/>
  <c r="Q13245" i="38"/>
  <c r="M13246" i="38"/>
  <c r="R13245" i="38"/>
  <c r="S13245" i="38"/>
  <c r="T13245" i="38"/>
  <c r="O13245" i="38"/>
  <c r="N13245" i="38"/>
  <c r="P13245" i="38"/>
  <c r="S13246" i="38"/>
  <c r="T13246" i="38"/>
  <c r="R13246" i="38"/>
  <c r="M13247" i="38"/>
  <c r="Q13246" i="38"/>
  <c r="O13246" i="38"/>
  <c r="P13246" i="38"/>
  <c r="N13246" i="38"/>
  <c r="T13247" i="38"/>
  <c r="S13247" i="38"/>
  <c r="M13248" i="38"/>
  <c r="R13247" i="38"/>
  <c r="Q13247" i="38"/>
  <c r="O13247" i="38"/>
  <c r="P13247" i="38"/>
  <c r="N13247" i="38"/>
  <c r="M13249" i="38"/>
  <c r="Q13248" i="38"/>
  <c r="T13248" i="38"/>
  <c r="R13248" i="38"/>
  <c r="S13248" i="38"/>
  <c r="O13248" i="38"/>
  <c r="P13248" i="38"/>
  <c r="N13248" i="38"/>
  <c r="R13249" i="38"/>
  <c r="S13249" i="38"/>
  <c r="M13250" i="38"/>
  <c r="T13249" i="38"/>
  <c r="Q13249" i="38"/>
  <c r="O13249" i="38"/>
  <c r="P13249" i="38"/>
  <c r="N13249" i="38"/>
  <c r="R13250" i="38"/>
  <c r="Q13250" i="38"/>
  <c r="M13251" i="38"/>
  <c r="T13250" i="38"/>
  <c r="S13250" i="38"/>
  <c r="O13250" i="38"/>
  <c r="P13250" i="38"/>
  <c r="N13250" i="38"/>
  <c r="S13251" i="38"/>
  <c r="T13251" i="38"/>
  <c r="M13252" i="38"/>
  <c r="Q13251" i="38"/>
  <c r="R13251" i="38"/>
  <c r="O13251" i="38"/>
  <c r="P13251" i="38"/>
  <c r="N13251" i="38"/>
  <c r="S13252" i="38"/>
  <c r="M13253" i="38"/>
  <c r="Q13252" i="38"/>
  <c r="R13252" i="38"/>
  <c r="T13252" i="38"/>
  <c r="O13252" i="38"/>
  <c r="N13252" i="38"/>
  <c r="P13252" i="38"/>
  <c r="M13254" i="38"/>
  <c r="T13253" i="38"/>
  <c r="S13253" i="38"/>
  <c r="R13253" i="38"/>
  <c r="Q13253" i="38"/>
  <c r="O13253" i="38"/>
  <c r="P13253" i="38"/>
  <c r="N13253" i="38"/>
  <c r="T13254" i="38"/>
  <c r="R13254" i="38"/>
  <c r="S13254" i="38"/>
  <c r="M13255" i="38"/>
  <c r="Q13254" i="38"/>
  <c r="O13254" i="38"/>
  <c r="P13254" i="38"/>
  <c r="N13254" i="38"/>
  <c r="N13255" i="38"/>
  <c r="M13256" i="38"/>
  <c r="Q13255" i="38"/>
  <c r="R13255" i="38"/>
  <c r="S13255" i="38"/>
  <c r="T13255" i="38"/>
  <c r="O13255" i="38"/>
  <c r="P13255" i="38"/>
  <c r="T13256" i="38"/>
  <c r="Q13256" i="38"/>
  <c r="S13256" i="38"/>
  <c r="M13257" i="38"/>
  <c r="R13256" i="38"/>
  <c r="O13256" i="38"/>
  <c r="P13256" i="38"/>
  <c r="N13256" i="38"/>
  <c r="S13257" i="38"/>
  <c r="Q13257" i="38"/>
  <c r="R13257" i="38"/>
  <c r="T13257" i="38"/>
  <c r="M13258" i="38"/>
  <c r="O13257" i="38"/>
  <c r="P13257" i="38"/>
  <c r="N13257" i="38"/>
  <c r="M13259" i="38"/>
  <c r="R13258" i="38"/>
  <c r="T13258" i="38"/>
  <c r="S13258" i="38"/>
  <c r="Q13258" i="38"/>
  <c r="O13258" i="38"/>
  <c r="P13258" i="38"/>
  <c r="N13258" i="38"/>
  <c r="Q13259" i="38"/>
  <c r="M13260" i="38"/>
  <c r="T13259" i="38"/>
  <c r="S13259" i="38"/>
  <c r="R13259" i="38"/>
  <c r="O13259" i="38"/>
  <c r="N13259" i="38"/>
  <c r="P13259" i="38"/>
  <c r="R13260" i="38"/>
  <c r="T13260" i="38"/>
  <c r="M13261" i="38"/>
  <c r="Q13260" i="38"/>
  <c r="S13260" i="38"/>
  <c r="O13260" i="38"/>
  <c r="P13260" i="38"/>
  <c r="N13260" i="38"/>
  <c r="S13261" i="38"/>
  <c r="Q13261" i="38"/>
  <c r="M13262" i="38"/>
  <c r="R13261" i="38"/>
  <c r="T13261" i="38"/>
  <c r="O13261" i="38"/>
  <c r="N13261" i="38"/>
  <c r="P13261" i="38"/>
  <c r="Q13262" i="38"/>
  <c r="S13262" i="38"/>
  <c r="T13262" i="38"/>
  <c r="M13263" i="38"/>
  <c r="R13262" i="38"/>
  <c r="O13262" i="38"/>
  <c r="P13262" i="38"/>
  <c r="N13262" i="38"/>
  <c r="T13263" i="38"/>
  <c r="S13263" i="38"/>
  <c r="Q13263" i="38"/>
  <c r="R13263" i="38"/>
  <c r="M13264" i="38"/>
  <c r="O13263" i="38"/>
  <c r="P13263" i="38"/>
  <c r="N13263" i="38"/>
  <c r="R13264" i="38"/>
  <c r="M13265" i="38"/>
  <c r="T13264" i="38"/>
  <c r="S13264" i="38"/>
  <c r="Q13264" i="38"/>
  <c r="O13264" i="38"/>
  <c r="P13264" i="38"/>
  <c r="N13264" i="38"/>
  <c r="M13266" i="38"/>
  <c r="T13265" i="38"/>
  <c r="R13265" i="38"/>
  <c r="Q13265" i="38"/>
  <c r="S13265" i="38"/>
  <c r="O13265" i="38"/>
  <c r="P13265" i="38"/>
  <c r="N13265" i="38"/>
  <c r="M13267" i="38"/>
  <c r="S13266" i="38"/>
  <c r="R13266" i="38"/>
  <c r="Q13266" i="38"/>
  <c r="T13266" i="38"/>
  <c r="O13266" i="38"/>
  <c r="P13266" i="38"/>
  <c r="N13266" i="38"/>
  <c r="M13268" i="38"/>
  <c r="T13267" i="38"/>
  <c r="R13267" i="38"/>
  <c r="S13267" i="38"/>
  <c r="Q13267" i="38"/>
  <c r="O13267" i="38"/>
  <c r="P13267" i="38"/>
  <c r="N13267" i="38"/>
  <c r="S13268" i="38"/>
  <c r="T13268" i="38"/>
  <c r="M13269" i="38"/>
  <c r="R13268" i="38"/>
  <c r="Q13268" i="38"/>
  <c r="O13268" i="38"/>
  <c r="P13268" i="38"/>
  <c r="N13268" i="38"/>
  <c r="T13269" i="38"/>
  <c r="M13270" i="38"/>
  <c r="S13269" i="38"/>
  <c r="R13269" i="38"/>
  <c r="Q13269" i="38"/>
  <c r="O13269" i="38"/>
  <c r="P13269" i="38"/>
  <c r="N13269" i="38"/>
  <c r="Q13270" i="38"/>
  <c r="R13270" i="38"/>
  <c r="T13270" i="38"/>
  <c r="S13270" i="38"/>
  <c r="M13271" i="38"/>
  <c r="O13270" i="38"/>
  <c r="P13270" i="38"/>
  <c r="N13270" i="38"/>
  <c r="R13271" i="38"/>
  <c r="Q13271" i="38"/>
  <c r="T13271" i="38"/>
  <c r="M13272" i="38"/>
  <c r="S13271" i="38"/>
  <c r="O13271" i="38"/>
  <c r="P13271" i="38"/>
  <c r="N13271" i="38"/>
  <c r="R13272" i="38"/>
  <c r="T13272" i="38"/>
  <c r="M13273" i="38"/>
  <c r="S13272" i="38"/>
  <c r="Q13272" i="38"/>
  <c r="O13272" i="38"/>
  <c r="P13272" i="38"/>
  <c r="N13272" i="38"/>
  <c r="S13273" i="38"/>
  <c r="Q13273" i="38"/>
  <c r="T13273" i="38"/>
  <c r="M13274" i="38"/>
  <c r="R13273" i="38"/>
  <c r="N13273" i="38"/>
  <c r="O13273" i="38"/>
  <c r="P13273" i="38"/>
  <c r="M13275" i="38"/>
  <c r="T13274" i="38"/>
  <c r="Q13274" i="38"/>
  <c r="R13274" i="38"/>
  <c r="S13274" i="38"/>
  <c r="O13274" i="38"/>
  <c r="P13274" i="38"/>
  <c r="N13274" i="38"/>
  <c r="T13275" i="38"/>
  <c r="S13275" i="38"/>
  <c r="M13276" i="38"/>
  <c r="R13275" i="38"/>
  <c r="Q13275" i="38"/>
  <c r="O13275" i="38"/>
  <c r="P13275" i="38"/>
  <c r="N13275" i="38"/>
  <c r="R13276" i="38"/>
  <c r="Q13276" i="38"/>
  <c r="S13276" i="38"/>
  <c r="M13277" i="38"/>
  <c r="T13276" i="38"/>
  <c r="O13276" i="38"/>
  <c r="P13276" i="38"/>
  <c r="N13276" i="38"/>
  <c r="T13277" i="38"/>
  <c r="S13277" i="38"/>
  <c r="R13277" i="38"/>
  <c r="Q13277" i="38"/>
  <c r="M13278" i="38"/>
  <c r="O13277" i="38"/>
  <c r="P13277" i="38"/>
  <c r="N13277" i="38"/>
  <c r="S13278" i="38"/>
  <c r="T13278" i="38"/>
  <c r="M13279" i="38"/>
  <c r="R13278" i="38"/>
  <c r="Q13278" i="38"/>
  <c r="O13278" i="38"/>
  <c r="P13278" i="38"/>
  <c r="N13278" i="38"/>
  <c r="T13279" i="38"/>
  <c r="S13279" i="38"/>
  <c r="M13280" i="38"/>
  <c r="Q13279" i="38"/>
  <c r="R13279" i="38"/>
  <c r="O13279" i="38"/>
  <c r="N13279" i="38"/>
  <c r="P13279" i="38"/>
  <c r="T13280" i="38"/>
  <c r="Q13280" i="38"/>
  <c r="S13280" i="38"/>
  <c r="M13281" i="38"/>
  <c r="R13280" i="38"/>
  <c r="O13280" i="38"/>
  <c r="N13280" i="38"/>
  <c r="P13280" i="38"/>
  <c r="R13281" i="38"/>
  <c r="T13281" i="38"/>
  <c r="M13282" i="38"/>
  <c r="S13281" i="38"/>
  <c r="Q13281" i="38"/>
  <c r="O13281" i="38"/>
  <c r="P13281" i="38"/>
  <c r="N13281" i="38"/>
  <c r="M13283" i="38"/>
  <c r="Q13282" i="38"/>
  <c r="S13282" i="38"/>
  <c r="R13282" i="38"/>
  <c r="T13282" i="38"/>
  <c r="O13282" i="38"/>
  <c r="P13282" i="38"/>
  <c r="N13282" i="38"/>
  <c r="Q13283" i="38"/>
  <c r="T13283" i="38"/>
  <c r="S13283" i="38"/>
  <c r="M13284" i="38"/>
  <c r="R13283" i="38"/>
  <c r="O13283" i="38"/>
  <c r="P13283" i="38"/>
  <c r="N13283" i="38"/>
  <c r="T13284" i="38"/>
  <c r="R13284" i="38"/>
  <c r="Q13284" i="38"/>
  <c r="S13284" i="38"/>
  <c r="M13285" i="38"/>
  <c r="O13284" i="38"/>
  <c r="P13284" i="38"/>
  <c r="N13284" i="38"/>
  <c r="M13286" i="38"/>
  <c r="Q13285" i="38"/>
  <c r="S13285" i="38"/>
  <c r="R13285" i="38"/>
  <c r="T13285" i="38"/>
  <c r="O13285" i="38"/>
  <c r="P13285" i="38"/>
  <c r="N13285" i="38"/>
  <c r="Q13286" i="38"/>
  <c r="R13286" i="38"/>
  <c r="S13286" i="38"/>
  <c r="M13287" i="38"/>
  <c r="T13286" i="38"/>
  <c r="O13286" i="38"/>
  <c r="N13286" i="38"/>
  <c r="P13286" i="38"/>
  <c r="T13287" i="38"/>
  <c r="M13288" i="38"/>
  <c r="S13287" i="38"/>
  <c r="R13287" i="38"/>
  <c r="Q13287" i="38"/>
  <c r="O13287" i="38"/>
  <c r="P13287" i="38"/>
  <c r="N13287" i="38"/>
  <c r="R13288" i="38"/>
  <c r="Q13288" i="38"/>
  <c r="T13288" i="38"/>
  <c r="S13288" i="38"/>
  <c r="M13289" i="38"/>
  <c r="O13288" i="38"/>
  <c r="N13288" i="38"/>
  <c r="P13288" i="38"/>
  <c r="T13289" i="38"/>
  <c r="S13289" i="38"/>
  <c r="R13289" i="38"/>
  <c r="M13290" i="38"/>
  <c r="Q13289" i="38"/>
  <c r="O13289" i="38"/>
  <c r="P13289" i="38"/>
  <c r="N13289" i="38"/>
  <c r="S13290" i="38"/>
  <c r="R13290" i="38"/>
  <c r="M13291" i="38"/>
  <c r="Q13290" i="38"/>
  <c r="T13290" i="38"/>
  <c r="O13290" i="38"/>
  <c r="P13290" i="38"/>
  <c r="N13290" i="38"/>
  <c r="T13291" i="38"/>
  <c r="S13291" i="38"/>
  <c r="M13292" i="38"/>
  <c r="R13291" i="38"/>
  <c r="Q13291" i="38"/>
  <c r="O13291" i="38"/>
  <c r="P13291" i="38"/>
  <c r="N13291" i="38"/>
  <c r="Q13292" i="38"/>
  <c r="S13292" i="38"/>
  <c r="R13292" i="38"/>
  <c r="T13292" i="38"/>
  <c r="M13293" i="38"/>
  <c r="O13292" i="38"/>
  <c r="P13292" i="38"/>
  <c r="N13292" i="38"/>
  <c r="S13293" i="38"/>
  <c r="R13293" i="38"/>
  <c r="Q13293" i="38"/>
  <c r="M13294" i="38"/>
  <c r="T13293" i="38"/>
  <c r="O13293" i="38"/>
  <c r="P13293" i="38"/>
  <c r="N13293" i="38"/>
  <c r="S13294" i="38"/>
  <c r="M13295" i="38"/>
  <c r="R13294" i="38"/>
  <c r="T13294" i="38"/>
  <c r="Q13294" i="38"/>
  <c r="O13294" i="38"/>
  <c r="P13294" i="38"/>
  <c r="N13294" i="38"/>
  <c r="Q13295" i="38"/>
  <c r="T13295" i="38"/>
  <c r="M13296" i="38"/>
  <c r="R13295" i="38"/>
  <c r="S13295" i="38"/>
  <c r="O13295" i="38"/>
  <c r="N13295" i="38"/>
  <c r="P13295" i="38"/>
  <c r="S13296" i="38"/>
  <c r="M13297" i="38"/>
  <c r="Q13296" i="38"/>
  <c r="T13296" i="38"/>
  <c r="R13296" i="38"/>
  <c r="O13296" i="38"/>
  <c r="P13296" i="38"/>
  <c r="N13296" i="38"/>
  <c r="T13297" i="38"/>
  <c r="S13297" i="38"/>
  <c r="Q13297" i="38"/>
  <c r="M13298" i="38"/>
  <c r="R13297" i="38"/>
  <c r="O13297" i="38"/>
  <c r="P13297" i="38"/>
  <c r="N13297" i="38"/>
  <c r="Q13298" i="38"/>
  <c r="S13298" i="38"/>
  <c r="R13298" i="38"/>
  <c r="T13298" i="38"/>
  <c r="M13299" i="38"/>
  <c r="O13298" i="38"/>
  <c r="P13298" i="38"/>
  <c r="N13298" i="38"/>
  <c r="R13299" i="38"/>
  <c r="S13299" i="38"/>
  <c r="M13300" i="38"/>
  <c r="T13299" i="38"/>
  <c r="Q13299" i="38"/>
  <c r="O13299" i="38"/>
  <c r="P13299" i="38"/>
  <c r="N13299" i="38"/>
  <c r="S13300" i="38"/>
  <c r="M13301" i="38"/>
  <c r="R13300" i="38"/>
  <c r="Q13300" i="38"/>
  <c r="T13300" i="38"/>
  <c r="O13300" i="38"/>
  <c r="P13300" i="38"/>
  <c r="N13300" i="38"/>
  <c r="Q13301" i="38"/>
  <c r="R13301" i="38"/>
  <c r="T13301" i="38"/>
  <c r="S13301" i="38"/>
  <c r="M13302" i="38"/>
  <c r="O13301" i="38"/>
  <c r="P13301" i="38"/>
  <c r="N13301" i="38"/>
  <c r="T13302" i="38"/>
  <c r="Q13302" i="38"/>
  <c r="S13302" i="38"/>
  <c r="R13302" i="38"/>
  <c r="M13303" i="38"/>
  <c r="O13302" i="38"/>
  <c r="P13302" i="38"/>
  <c r="N13302" i="38"/>
  <c r="S13303" i="38"/>
  <c r="Q13303" i="38"/>
  <c r="T13303" i="38"/>
  <c r="M13304" i="38"/>
  <c r="R13303" i="38"/>
  <c r="O13303" i="38"/>
  <c r="N13303" i="38"/>
  <c r="P13303" i="38"/>
  <c r="R13304" i="38"/>
  <c r="S13304" i="38"/>
  <c r="M13305" i="38"/>
  <c r="Q13304" i="38"/>
  <c r="T13304" i="38"/>
  <c r="O13304" i="38"/>
  <c r="P13304" i="38"/>
  <c r="N13304" i="38"/>
  <c r="R13305" i="38"/>
  <c r="Q13305" i="38"/>
  <c r="T13305" i="38"/>
  <c r="S13305" i="38"/>
  <c r="M13306" i="38"/>
  <c r="O13305" i="38"/>
  <c r="N13305" i="38"/>
  <c r="P13305" i="38"/>
  <c r="R13306" i="38"/>
  <c r="T13306" i="38"/>
  <c r="S13306" i="38"/>
  <c r="M13307" i="38"/>
  <c r="Q13306" i="38"/>
  <c r="O13306" i="38"/>
  <c r="P13306" i="38"/>
  <c r="N13306" i="38"/>
  <c r="Q13307" i="38"/>
  <c r="T13307" i="38"/>
  <c r="R13307" i="38"/>
  <c r="S13307" i="38"/>
  <c r="M13308" i="38"/>
  <c r="O13307" i="38"/>
  <c r="N13307" i="38"/>
  <c r="P13307" i="38"/>
  <c r="S13308" i="38"/>
  <c r="Q13308" i="38"/>
  <c r="M13309" i="38"/>
  <c r="T13308" i="38"/>
  <c r="R13308" i="38"/>
  <c r="O13308" i="38"/>
  <c r="P13308" i="38"/>
  <c r="N13308" i="38"/>
  <c r="M13310" i="38"/>
  <c r="S13309" i="38"/>
  <c r="R13309" i="38"/>
  <c r="T13309" i="38"/>
  <c r="Q13309" i="38"/>
  <c r="O13309" i="38"/>
  <c r="P13309" i="38"/>
  <c r="N13309" i="38"/>
  <c r="Q13310" i="38"/>
  <c r="M13311" i="38"/>
  <c r="T13310" i="38"/>
  <c r="R13310" i="38"/>
  <c r="S13310" i="38"/>
  <c r="O13310" i="38"/>
  <c r="N13310" i="38"/>
  <c r="P13310" i="38"/>
  <c r="M13312" i="38"/>
  <c r="R13311" i="38"/>
  <c r="Q13311" i="38"/>
  <c r="T13311" i="38"/>
  <c r="S13311" i="38"/>
  <c r="O13311" i="38"/>
  <c r="P13311" i="38"/>
  <c r="N13311" i="38"/>
  <c r="R13312" i="38"/>
  <c r="T13312" i="38"/>
  <c r="S13312" i="38"/>
  <c r="M13313" i="38"/>
  <c r="Q13312" i="38"/>
  <c r="O13312" i="38"/>
  <c r="N13312" i="38"/>
  <c r="P13312" i="38"/>
  <c r="T13313" i="38"/>
  <c r="S13313" i="38"/>
  <c r="M13314" i="38"/>
  <c r="R13313" i="38"/>
  <c r="Q13313" i="38"/>
  <c r="O13313" i="38"/>
  <c r="P13313" i="38"/>
  <c r="N13313" i="38"/>
  <c r="S13314" i="38"/>
  <c r="R13314" i="38"/>
  <c r="M13315" i="38"/>
  <c r="T13314" i="38"/>
  <c r="Q13314" i="38"/>
  <c r="O13314" i="38"/>
  <c r="N13314" i="38"/>
  <c r="P13314" i="38"/>
  <c r="T13315" i="38"/>
  <c r="M13316" i="38"/>
  <c r="Q13315" i="38"/>
  <c r="S13315" i="38"/>
  <c r="R13315" i="38"/>
  <c r="O13315" i="38"/>
  <c r="P13315" i="38"/>
  <c r="N13315" i="38"/>
  <c r="T13316" i="38"/>
  <c r="M13317" i="38"/>
  <c r="Q13316" i="38"/>
  <c r="S13316" i="38"/>
  <c r="R13316" i="38"/>
  <c r="O13316" i="38"/>
  <c r="P13316" i="38"/>
  <c r="N13316" i="38"/>
  <c r="T13317" i="38"/>
  <c r="S13317" i="38"/>
  <c r="M13318" i="38"/>
  <c r="Q13317" i="38"/>
  <c r="R13317" i="38"/>
  <c r="O13317" i="38"/>
  <c r="P13317" i="38"/>
  <c r="N13317" i="38"/>
  <c r="T13318" i="38"/>
  <c r="M13319" i="38"/>
  <c r="R13318" i="38"/>
  <c r="S13318" i="38"/>
  <c r="Q13318" i="38"/>
  <c r="O13318" i="38"/>
  <c r="P13318" i="38"/>
  <c r="N13318" i="38"/>
  <c r="S13319" i="38"/>
  <c r="M13320" i="38"/>
  <c r="R13319" i="38"/>
  <c r="T13319" i="38"/>
  <c r="Q13319" i="38"/>
  <c r="O13319" i="38"/>
  <c r="P13319" i="38"/>
  <c r="N13319" i="38"/>
  <c r="T13320" i="38"/>
  <c r="S13320" i="38"/>
  <c r="R13320" i="38"/>
  <c r="M13321" i="38"/>
  <c r="Q13320" i="38"/>
  <c r="O13320" i="38"/>
  <c r="P13320" i="38"/>
  <c r="N13320" i="38"/>
  <c r="T13321" i="38"/>
  <c r="Q13321" i="38"/>
  <c r="S13321" i="38"/>
  <c r="M13322" i="38"/>
  <c r="R13321" i="38"/>
  <c r="O13321" i="38"/>
  <c r="P13321" i="38"/>
  <c r="N13321" i="38"/>
  <c r="T13322" i="38"/>
  <c r="R13322" i="38"/>
  <c r="Q13322" i="38"/>
  <c r="S13322" i="38"/>
  <c r="M13323" i="38"/>
  <c r="O13322" i="38"/>
  <c r="P13322" i="38"/>
  <c r="N13322" i="38"/>
  <c r="R13323" i="38"/>
  <c r="T13323" i="38"/>
  <c r="S13323" i="38"/>
  <c r="Q13323" i="38"/>
  <c r="M13324" i="38"/>
  <c r="O13323" i="38"/>
  <c r="P13323" i="38"/>
  <c r="N13323" i="38"/>
  <c r="Q13324" i="38"/>
  <c r="M13325" i="38"/>
  <c r="R13324" i="38"/>
  <c r="T13324" i="38"/>
  <c r="S13324" i="38"/>
  <c r="O13324" i="38"/>
  <c r="P13324" i="38"/>
  <c r="N13324" i="38"/>
  <c r="S13325" i="38"/>
  <c r="Q13325" i="38"/>
  <c r="T13325" i="38"/>
  <c r="M13326" i="38"/>
  <c r="R13325" i="38"/>
  <c r="O13325" i="38"/>
  <c r="P13325" i="38"/>
  <c r="N13325" i="38"/>
  <c r="M13327" i="38"/>
  <c r="R13326" i="38"/>
  <c r="T13326" i="38"/>
  <c r="Q13326" i="38"/>
  <c r="S13326" i="38"/>
  <c r="O13326" i="38"/>
  <c r="P13326" i="38"/>
  <c r="N13326" i="38"/>
  <c r="M13328" i="38"/>
  <c r="S13327" i="38"/>
  <c r="R13327" i="38"/>
  <c r="Q13327" i="38"/>
  <c r="T13327" i="38"/>
  <c r="O13327" i="38"/>
  <c r="P13327" i="38"/>
  <c r="N13327" i="38"/>
  <c r="S13328" i="38"/>
  <c r="T13328" i="38"/>
  <c r="M13329" i="38"/>
  <c r="Q13328" i="38"/>
  <c r="R13328" i="38"/>
  <c r="O13328" i="38"/>
  <c r="P13328" i="38"/>
  <c r="N13328" i="38"/>
  <c r="T13329" i="38"/>
  <c r="M13330" i="38"/>
  <c r="S13329" i="38"/>
  <c r="R13329" i="38"/>
  <c r="Q13329" i="38"/>
  <c r="O13329" i="38"/>
  <c r="P13329" i="38"/>
  <c r="N13329" i="38"/>
  <c r="R13330" i="38"/>
  <c r="Q13330" i="38"/>
  <c r="T13330" i="38"/>
  <c r="S13330" i="38"/>
  <c r="M13331" i="38"/>
  <c r="O13330" i="38"/>
  <c r="P13330" i="38"/>
  <c r="N13330" i="38"/>
  <c r="S13331" i="38"/>
  <c r="T13331" i="38"/>
  <c r="Q13331" i="38"/>
  <c r="M13332" i="38"/>
  <c r="R13331" i="38"/>
  <c r="O13331" i="38"/>
  <c r="P13331" i="38"/>
  <c r="N13331" i="38"/>
  <c r="M13333" i="38"/>
  <c r="S13332" i="38"/>
  <c r="T13332" i="38"/>
  <c r="R13332" i="38"/>
  <c r="Q13332" i="38"/>
  <c r="O13332" i="38"/>
  <c r="P13332" i="38"/>
  <c r="N13332" i="38"/>
  <c r="S13333" i="38"/>
  <c r="T13333" i="38"/>
  <c r="M13334" i="38"/>
  <c r="Q13333" i="38"/>
  <c r="R13333" i="38"/>
  <c r="O13333" i="38"/>
  <c r="P13333" i="38"/>
  <c r="N13333" i="38"/>
  <c r="M13335" i="38"/>
  <c r="T13334" i="38"/>
  <c r="S13334" i="38"/>
  <c r="Q13334" i="38"/>
  <c r="R13334" i="38"/>
  <c r="O13334" i="38"/>
  <c r="P13334" i="38"/>
  <c r="N13334" i="38"/>
  <c r="S13335" i="38"/>
  <c r="R13335" i="38"/>
  <c r="M13336" i="38"/>
  <c r="Q13335" i="38"/>
  <c r="T13335" i="38"/>
  <c r="O13335" i="38"/>
  <c r="P13335" i="38"/>
  <c r="N13335" i="38"/>
  <c r="Q13336" i="38"/>
  <c r="T13336" i="38"/>
  <c r="S13336" i="38"/>
  <c r="M13337" i="38"/>
  <c r="R13336" i="38"/>
  <c r="O13336" i="38"/>
  <c r="P13336" i="38"/>
  <c r="N13336" i="38"/>
  <c r="T13337" i="38"/>
  <c r="S13337" i="38"/>
  <c r="Q13337" i="38"/>
  <c r="M13338" i="38"/>
  <c r="R13337" i="38"/>
  <c r="O13337" i="38"/>
  <c r="P13337" i="38"/>
  <c r="N13337" i="38"/>
  <c r="R13338" i="38"/>
  <c r="Q13338" i="38"/>
  <c r="T13338" i="38"/>
  <c r="S13338" i="38"/>
  <c r="M13339" i="38"/>
  <c r="O13338" i="38"/>
  <c r="P13338" i="38"/>
  <c r="N13338" i="38"/>
  <c r="T13339" i="38"/>
  <c r="M13340" i="38"/>
  <c r="R13339" i="38"/>
  <c r="Q13339" i="38"/>
  <c r="S13339" i="38"/>
  <c r="O13339" i="38"/>
  <c r="P13339" i="38"/>
  <c r="N13339" i="38"/>
  <c r="S13340" i="38"/>
  <c r="T13340" i="38"/>
  <c r="M13341" i="38"/>
  <c r="R13340" i="38"/>
  <c r="Q13340" i="38"/>
  <c r="O13340" i="38"/>
  <c r="P13340" i="38"/>
  <c r="N13340" i="38"/>
  <c r="S13341" i="38"/>
  <c r="T13341" i="38"/>
  <c r="M13342" i="38"/>
  <c r="Q13341" i="38"/>
  <c r="R13341" i="38"/>
  <c r="O13341" i="38"/>
  <c r="P13341" i="38"/>
  <c r="N13341" i="38"/>
  <c r="S13342" i="38"/>
  <c r="T13342" i="38"/>
  <c r="M13343" i="38"/>
  <c r="R13342" i="38"/>
  <c r="Q13342" i="38"/>
  <c r="O13342" i="38"/>
  <c r="P13342" i="38"/>
  <c r="N13342" i="38"/>
  <c r="S13343" i="38"/>
  <c r="M13344" i="38"/>
  <c r="T13343" i="38"/>
  <c r="R13343" i="38"/>
  <c r="Q13343" i="38"/>
  <c r="O13343" i="38"/>
  <c r="P13343" i="38"/>
  <c r="N13343" i="38"/>
  <c r="R13344" i="38"/>
  <c r="Q13344" i="38"/>
  <c r="S13344" i="38"/>
  <c r="T13344" i="38"/>
  <c r="M13345" i="38"/>
  <c r="O13344" i="38"/>
  <c r="P13344" i="38"/>
  <c r="N13344" i="38"/>
  <c r="T13345" i="38"/>
  <c r="S13345" i="38"/>
  <c r="M13346" i="38"/>
  <c r="Q13345" i="38"/>
  <c r="R13345" i="38"/>
  <c r="O13345" i="38"/>
  <c r="P13345" i="38"/>
  <c r="N13345" i="38"/>
  <c r="T13346" i="38"/>
  <c r="M13347" i="38"/>
  <c r="S13346" i="38"/>
  <c r="R13346" i="38"/>
  <c r="Q13346" i="38"/>
  <c r="O13346" i="38"/>
  <c r="P13346" i="38"/>
  <c r="N13346" i="38"/>
  <c r="M13348" i="38"/>
  <c r="Q13347" i="38"/>
  <c r="T13347" i="38"/>
  <c r="S13347" i="38"/>
  <c r="R13347" i="38"/>
  <c r="O13347" i="38"/>
  <c r="P13347" i="38"/>
  <c r="N13347" i="38"/>
  <c r="R13348" i="38"/>
  <c r="S13348" i="38"/>
  <c r="M13349" i="38"/>
  <c r="Q13348" i="38"/>
  <c r="T13348" i="38"/>
  <c r="O13348" i="38"/>
  <c r="P13348" i="38"/>
  <c r="N13348" i="38"/>
  <c r="T13349" i="38"/>
  <c r="M13350" i="38"/>
  <c r="Q13349" i="38"/>
  <c r="R13349" i="38"/>
  <c r="S13349" i="38"/>
  <c r="O13349" i="38"/>
  <c r="P13349" i="38"/>
  <c r="N13349" i="38"/>
  <c r="S13350" i="38"/>
  <c r="Q13350" i="38"/>
  <c r="T13350" i="38"/>
  <c r="M13351" i="38"/>
  <c r="R13350" i="38"/>
  <c r="O13350" i="38"/>
  <c r="P13350" i="38"/>
  <c r="N13350" i="38"/>
  <c r="S13351" i="38"/>
  <c r="T13351" i="38"/>
  <c r="M13352" i="38"/>
  <c r="R13351" i="38"/>
  <c r="Q13351" i="38"/>
  <c r="O13351" i="38"/>
  <c r="P13351" i="38"/>
  <c r="N13351" i="38"/>
  <c r="R13352" i="38"/>
  <c r="Q13352" i="38"/>
  <c r="T13352" i="38"/>
  <c r="S13352" i="38"/>
  <c r="M13353" i="38"/>
  <c r="O13352" i="38"/>
  <c r="P13352" i="38"/>
  <c r="N13352" i="38"/>
  <c r="T13353" i="38"/>
  <c r="S13353" i="38"/>
  <c r="M13354" i="38"/>
  <c r="Q13353" i="38"/>
  <c r="R13353" i="38"/>
  <c r="O13353" i="38"/>
  <c r="P13353" i="38"/>
  <c r="N13353" i="38"/>
  <c r="R13354" i="38"/>
  <c r="Q13354" i="38"/>
  <c r="M13355" i="38"/>
  <c r="T13354" i="38"/>
  <c r="S13354" i="38"/>
  <c r="O13354" i="38"/>
  <c r="P13354" i="38"/>
  <c r="N13354" i="38"/>
  <c r="M13356" i="38"/>
  <c r="R13355" i="38"/>
  <c r="Q13355" i="38"/>
  <c r="T13355" i="38"/>
  <c r="S13355" i="38"/>
  <c r="O13355" i="38"/>
  <c r="P13355" i="38"/>
  <c r="N13355" i="38"/>
  <c r="T13356" i="38"/>
  <c r="S13356" i="38"/>
  <c r="M13357" i="38"/>
  <c r="R13356" i="38"/>
  <c r="Q13356" i="38"/>
  <c r="O13356" i="38"/>
  <c r="P13356" i="38"/>
  <c r="N13356" i="38"/>
  <c r="S13357" i="38"/>
  <c r="R13357" i="38"/>
  <c r="T13357" i="38"/>
  <c r="M13358" i="38"/>
  <c r="Q13357" i="38"/>
  <c r="O13357" i="38"/>
  <c r="P13357" i="38"/>
  <c r="N13357" i="38"/>
  <c r="T13358" i="38"/>
  <c r="S13358" i="38"/>
  <c r="M13359" i="38"/>
  <c r="R13358" i="38"/>
  <c r="Q13358" i="38"/>
  <c r="O13358" i="38"/>
  <c r="P13358" i="38"/>
  <c r="N13358" i="38"/>
  <c r="Q13359" i="38"/>
  <c r="S13359" i="38"/>
  <c r="M13360" i="38"/>
  <c r="R13359" i="38"/>
  <c r="T13359" i="38"/>
  <c r="O13359" i="38"/>
  <c r="P13359" i="38"/>
  <c r="N13359" i="38"/>
  <c r="S13360" i="38"/>
  <c r="Q13360" i="38"/>
  <c r="R13360" i="38"/>
  <c r="T13360" i="38"/>
  <c r="M13361" i="38"/>
  <c r="O13360" i="38"/>
  <c r="P13360" i="38"/>
  <c r="N13360" i="38"/>
  <c r="Q13361" i="38"/>
  <c r="R13361" i="38"/>
  <c r="S13361" i="38"/>
  <c r="M13362" i="38"/>
  <c r="T13361" i="38"/>
  <c r="O13361" i="38"/>
  <c r="P13361" i="38"/>
  <c r="N13361" i="38"/>
  <c r="S13362" i="38"/>
  <c r="M13363" i="38"/>
  <c r="R13362" i="38"/>
  <c r="T13362" i="38"/>
  <c r="Q13362" i="38"/>
  <c r="O13362" i="38"/>
  <c r="P13362" i="38"/>
  <c r="N13362" i="38"/>
  <c r="T13363" i="38"/>
  <c r="M13364" i="38"/>
  <c r="R13363" i="38"/>
  <c r="Q13363" i="38"/>
  <c r="S13363" i="38"/>
  <c r="O13363" i="38"/>
  <c r="P13363" i="38"/>
  <c r="N13363" i="38"/>
  <c r="Q13364" i="38"/>
  <c r="T13364" i="38"/>
  <c r="S13364" i="38"/>
  <c r="M13365" i="38"/>
  <c r="R13364" i="38"/>
  <c r="O13364" i="38"/>
  <c r="P13364" i="38"/>
  <c r="N13364" i="38"/>
  <c r="M13366" i="38"/>
  <c r="R13365" i="38"/>
  <c r="Q13365" i="38"/>
  <c r="T13365" i="38"/>
  <c r="S13365" i="38"/>
  <c r="O13365" i="38"/>
  <c r="P13365" i="38"/>
  <c r="N13365" i="38"/>
  <c r="Q13366" i="38"/>
  <c r="R13366" i="38"/>
  <c r="T13366" i="38"/>
  <c r="S13366" i="38"/>
  <c r="M13367" i="38"/>
  <c r="O13366" i="38"/>
  <c r="P13366" i="38"/>
  <c r="N13366" i="38"/>
  <c r="S13367" i="38"/>
  <c r="M13368" i="38"/>
  <c r="T13367" i="38"/>
  <c r="R13367" i="38"/>
  <c r="Q13367" i="38"/>
  <c r="O13367" i="38"/>
  <c r="P13367" i="38"/>
  <c r="N13367" i="38"/>
  <c r="S13368" i="38"/>
  <c r="M13369" i="38"/>
  <c r="Q13368" i="38"/>
  <c r="R13368" i="38"/>
  <c r="T13368" i="38"/>
  <c r="O13368" i="38"/>
  <c r="P13368" i="38"/>
  <c r="N13368" i="38"/>
  <c r="M13370" i="38"/>
  <c r="R13369" i="38"/>
  <c r="T13369" i="38"/>
  <c r="S13369" i="38"/>
  <c r="Q13369" i="38"/>
  <c r="O13369" i="38"/>
  <c r="P13369" i="38"/>
  <c r="N13369" i="38"/>
  <c r="M13371" i="38"/>
  <c r="R13370" i="38"/>
  <c r="T13370" i="38"/>
  <c r="S13370" i="38"/>
  <c r="Q13370" i="38"/>
  <c r="O13370" i="38"/>
  <c r="P13370" i="38"/>
  <c r="N13370" i="38"/>
  <c r="T13371" i="38"/>
  <c r="M13372" i="38"/>
  <c r="Q13371" i="38"/>
  <c r="S13371" i="38"/>
  <c r="R13371" i="38"/>
  <c r="O13371" i="38"/>
  <c r="P13371" i="38"/>
  <c r="N13371" i="38"/>
  <c r="Q13372" i="38"/>
  <c r="R13372" i="38"/>
  <c r="T13372" i="38"/>
  <c r="S13372" i="38"/>
  <c r="M13373" i="38"/>
  <c r="O13372" i="38"/>
  <c r="P13372" i="38"/>
  <c r="N13372" i="38"/>
  <c r="T13373" i="38"/>
  <c r="S13373" i="38"/>
  <c r="M13374" i="38"/>
  <c r="Q13373" i="38"/>
  <c r="R13373" i="38"/>
  <c r="O13373" i="38"/>
  <c r="P13373" i="38"/>
  <c r="N13373" i="38"/>
  <c r="S13374" i="38"/>
  <c r="T13374" i="38"/>
  <c r="M13375" i="38"/>
  <c r="R13374" i="38"/>
  <c r="Q13374" i="38"/>
  <c r="O13374" i="38"/>
  <c r="P13374" i="38"/>
  <c r="N13374" i="38"/>
  <c r="S13375" i="38"/>
  <c r="R13375" i="38"/>
  <c r="M13376" i="38"/>
  <c r="Q13375" i="38"/>
  <c r="T13375" i="38"/>
  <c r="O13375" i="38"/>
  <c r="P13375" i="38"/>
  <c r="N13375" i="38"/>
  <c r="S13376" i="38"/>
  <c r="R13376" i="38"/>
  <c r="T13376" i="38"/>
  <c r="M13377" i="38"/>
  <c r="Q13376" i="38"/>
  <c r="O13376" i="38"/>
  <c r="P13376" i="38"/>
  <c r="N13376" i="38"/>
  <c r="M13378" i="38"/>
  <c r="R13377" i="38"/>
  <c r="Q13377" i="38"/>
  <c r="T13377" i="38"/>
  <c r="S13377" i="38"/>
  <c r="O13377" i="38"/>
  <c r="P13377" i="38"/>
  <c r="N13377" i="38"/>
  <c r="T13378" i="38"/>
  <c r="S13378" i="38"/>
  <c r="Q13378" i="38"/>
  <c r="M13379" i="38"/>
  <c r="R13378" i="38"/>
  <c r="O13378" i="38"/>
  <c r="P13378" i="38"/>
  <c r="N13378" i="38"/>
  <c r="S13379" i="38"/>
  <c r="R13379" i="38"/>
  <c r="T13379" i="38"/>
  <c r="M13380" i="38"/>
  <c r="Q13379" i="38"/>
  <c r="O13379" i="38"/>
  <c r="P13379" i="38"/>
  <c r="N13379" i="38"/>
  <c r="T13380" i="38"/>
  <c r="M13381" i="38"/>
  <c r="R13380" i="38"/>
  <c r="Q13380" i="38"/>
  <c r="S13380" i="38"/>
  <c r="O13380" i="38"/>
  <c r="P13380" i="38"/>
  <c r="N13380" i="38"/>
  <c r="T13381" i="38"/>
  <c r="M13382" i="38"/>
  <c r="Q13381" i="38"/>
  <c r="R13381" i="38"/>
  <c r="S13381" i="38"/>
  <c r="O13381" i="38"/>
  <c r="P13381" i="38"/>
  <c r="N13381" i="38"/>
  <c r="T13382" i="38"/>
  <c r="S13382" i="38"/>
  <c r="M13383" i="38"/>
  <c r="Q13382" i="38"/>
  <c r="R13382" i="38"/>
  <c r="O13382" i="38"/>
  <c r="P13382" i="38"/>
  <c r="N13382" i="38"/>
  <c r="S13383" i="38"/>
  <c r="R13383" i="38"/>
  <c r="Q13383" i="38"/>
  <c r="T13383" i="38"/>
  <c r="M13384" i="38"/>
  <c r="O13383" i="38"/>
  <c r="P13383" i="38"/>
  <c r="N13383" i="38"/>
  <c r="Q13384" i="38"/>
  <c r="T13384" i="38"/>
  <c r="S13384" i="38"/>
  <c r="M13385" i="38"/>
  <c r="R13384" i="38"/>
  <c r="O13384" i="38"/>
  <c r="P13384" i="38"/>
  <c r="N13384" i="38"/>
  <c r="Q13385" i="38"/>
  <c r="T13385" i="38"/>
  <c r="S13385" i="38"/>
  <c r="M13386" i="38"/>
  <c r="R13385" i="38"/>
  <c r="O13385" i="38"/>
  <c r="P13385" i="38"/>
  <c r="N13385" i="38"/>
  <c r="T13386" i="38"/>
  <c r="S13386" i="38"/>
  <c r="M13387" i="38"/>
  <c r="R13386" i="38"/>
  <c r="Q13386" i="38"/>
  <c r="O13386" i="38"/>
  <c r="P13386" i="38"/>
  <c r="N13386" i="38"/>
  <c r="R13387" i="38"/>
  <c r="Q13387" i="38"/>
  <c r="T13387" i="38"/>
  <c r="S13387" i="38"/>
  <c r="M13388" i="38"/>
  <c r="O13387" i="38"/>
  <c r="P13387" i="38"/>
  <c r="N13387" i="38"/>
  <c r="R13388" i="38"/>
  <c r="Q13388" i="38"/>
  <c r="T13388" i="38"/>
  <c r="S13388" i="38"/>
  <c r="M13389" i="38"/>
  <c r="O13388" i="38"/>
  <c r="P13388" i="38"/>
  <c r="N13388" i="38"/>
  <c r="Q13389" i="38"/>
  <c r="T13389" i="38"/>
  <c r="S13389" i="38"/>
  <c r="M13390" i="38"/>
  <c r="R13389" i="38"/>
  <c r="O13389" i="38"/>
  <c r="P13389" i="38"/>
  <c r="N13389" i="38"/>
  <c r="R13390" i="38"/>
  <c r="Q13390" i="38"/>
  <c r="T13390" i="38"/>
  <c r="S13390" i="38"/>
  <c r="M13391" i="38"/>
  <c r="O13390" i="38"/>
  <c r="P13390" i="38"/>
  <c r="N13390" i="38"/>
  <c r="R13391" i="38"/>
  <c r="Q13391" i="38"/>
  <c r="T13391" i="38"/>
  <c r="S13391" i="38"/>
  <c r="M13392" i="38"/>
  <c r="O13391" i="38"/>
  <c r="P13391" i="38"/>
  <c r="N13391" i="38"/>
  <c r="T13392" i="38"/>
  <c r="S13392" i="38"/>
  <c r="M13393" i="38"/>
  <c r="Q13392" i="38"/>
  <c r="R13392" i="38"/>
  <c r="O13392" i="38"/>
  <c r="P13392" i="38"/>
  <c r="N13392" i="38"/>
  <c r="Q13393" i="38"/>
  <c r="R13393" i="38"/>
  <c r="T13393" i="38"/>
  <c r="S13393" i="38"/>
  <c r="M13394" i="38"/>
  <c r="O13393" i="38"/>
  <c r="P13393" i="38"/>
  <c r="N13393" i="38"/>
  <c r="R13394" i="38"/>
  <c r="T13394" i="38"/>
  <c r="S13394" i="38"/>
  <c r="M13395" i="38"/>
  <c r="Q13394" i="38"/>
  <c r="O13394" i="38"/>
  <c r="P13394" i="38"/>
  <c r="N13394" i="38"/>
  <c r="R13395" i="38"/>
  <c r="T13395" i="38"/>
  <c r="S13395" i="38"/>
  <c r="M13396" i="38"/>
  <c r="Q13395" i="38"/>
  <c r="O13395" i="38"/>
  <c r="P13395" i="38"/>
  <c r="N13395" i="38"/>
  <c r="R13396" i="38"/>
  <c r="T13396" i="38"/>
  <c r="M13397" i="38"/>
  <c r="Q13396" i="38"/>
  <c r="S13396" i="38"/>
  <c r="O13396" i="38"/>
  <c r="P13396" i="38"/>
  <c r="N13396" i="38"/>
  <c r="Q13397" i="38"/>
  <c r="R13397" i="38"/>
  <c r="T13397" i="38"/>
  <c r="S13397" i="38"/>
  <c r="M13398" i="38"/>
  <c r="O13397" i="38"/>
  <c r="P13397" i="38"/>
  <c r="N13397" i="38"/>
  <c r="Q13398" i="38"/>
  <c r="T13398" i="38"/>
  <c r="S13398" i="38"/>
  <c r="M13399" i="38"/>
  <c r="R13398" i="38"/>
  <c r="O13398" i="38"/>
  <c r="P13398" i="38"/>
  <c r="N13398" i="38"/>
  <c r="R13399" i="38"/>
  <c r="Q13399" i="38"/>
  <c r="T13399" i="38"/>
  <c r="S13399" i="38"/>
  <c r="M13400" i="38"/>
  <c r="O13399" i="38"/>
  <c r="P13399" i="38"/>
  <c r="N13399" i="38"/>
  <c r="R13400" i="38"/>
  <c r="T13400" i="38"/>
  <c r="S13400" i="38"/>
  <c r="M13401" i="38"/>
  <c r="Q13400" i="38"/>
  <c r="O13400" i="38"/>
  <c r="P13400" i="38"/>
  <c r="N13400" i="38"/>
  <c r="Q13401" i="38"/>
  <c r="T13401" i="38"/>
  <c r="S13401" i="38"/>
  <c r="M13402" i="38"/>
  <c r="R13401" i="38"/>
  <c r="O13401" i="38"/>
  <c r="P13401" i="38"/>
  <c r="N13401" i="38"/>
  <c r="R13402" i="38"/>
  <c r="T13402" i="38"/>
  <c r="S13402" i="38"/>
  <c r="M13403" i="38"/>
  <c r="Q13402" i="38"/>
  <c r="O13402" i="38"/>
  <c r="P13402" i="38"/>
  <c r="N13402" i="38"/>
  <c r="R13403" i="38"/>
  <c r="Q13403" i="38"/>
  <c r="T13403" i="38"/>
  <c r="S13403" i="38"/>
  <c r="M13404" i="38"/>
  <c r="O13403" i="38"/>
  <c r="P13403" i="38"/>
  <c r="N13403" i="38"/>
  <c r="R13404" i="38"/>
  <c r="Q13404" i="38"/>
  <c r="S13404" i="38"/>
  <c r="T13404" i="38"/>
  <c r="M13405" i="38"/>
  <c r="O13404" i="38"/>
  <c r="P13404" i="38"/>
  <c r="N13404" i="38"/>
  <c r="Q13405" i="38"/>
  <c r="R13405" i="38"/>
  <c r="T13405" i="38"/>
  <c r="S13405" i="38"/>
  <c r="M13406" i="38"/>
  <c r="O13405" i="38"/>
  <c r="P13405" i="38"/>
  <c r="N13405" i="38"/>
  <c r="Q13406" i="38"/>
  <c r="T13406" i="38"/>
  <c r="S13406" i="38"/>
  <c r="M13407" i="38"/>
  <c r="R13406" i="38"/>
  <c r="O13406" i="38"/>
  <c r="P13406" i="38"/>
  <c r="N13406" i="38"/>
  <c r="R13407" i="38"/>
  <c r="Q13407" i="38"/>
  <c r="T13407" i="38"/>
  <c r="S13407" i="38"/>
  <c r="M13408" i="38"/>
  <c r="O13407" i="38"/>
  <c r="P13407" i="38"/>
  <c r="N13407" i="38"/>
  <c r="R13408" i="38"/>
  <c r="T13408" i="38"/>
  <c r="S13408" i="38"/>
  <c r="M13409" i="38"/>
  <c r="Q13408" i="38"/>
  <c r="O13408" i="38"/>
  <c r="P13408" i="38"/>
  <c r="N13408" i="38"/>
  <c r="Q13409" i="38"/>
  <c r="S13409" i="38"/>
  <c r="R13409" i="38"/>
  <c r="T13409" i="38"/>
  <c r="M13410" i="38"/>
  <c r="O13409" i="38"/>
  <c r="P13409" i="38"/>
  <c r="N13409" i="38"/>
  <c r="Q13410" i="38"/>
  <c r="T13410" i="38"/>
  <c r="S13410" i="38"/>
  <c r="M13411" i="38"/>
  <c r="R13410" i="38"/>
  <c r="O13410" i="38"/>
  <c r="P13410" i="38"/>
  <c r="N13410" i="38"/>
  <c r="R13411" i="38"/>
  <c r="T13411" i="38"/>
  <c r="S13411" i="38"/>
  <c r="Q13411" i="38"/>
  <c r="M13412" i="38"/>
  <c r="O13411" i="38"/>
  <c r="P13411" i="38"/>
  <c r="N13411" i="38"/>
  <c r="R13412" i="38"/>
  <c r="Q13412" i="38"/>
  <c r="T13412" i="38"/>
  <c r="S13412" i="38"/>
  <c r="M13413" i="38"/>
  <c r="O13412" i="38"/>
  <c r="P13412" i="38"/>
  <c r="N13412" i="38"/>
  <c r="Q13413" i="38"/>
  <c r="R13413" i="38"/>
  <c r="T13413" i="38"/>
  <c r="S13413" i="38"/>
  <c r="M13414" i="38"/>
  <c r="O13413" i="38"/>
  <c r="P13413" i="38"/>
  <c r="N13413" i="38"/>
  <c r="Q13414" i="38"/>
  <c r="R13414" i="38"/>
  <c r="M13415" i="38"/>
  <c r="T13414" i="38"/>
  <c r="S13414" i="38"/>
  <c r="O13414" i="38"/>
  <c r="P13414" i="38"/>
  <c r="N13414" i="38"/>
  <c r="R13415" i="38"/>
  <c r="Q13415" i="38"/>
  <c r="S13415" i="38"/>
  <c r="M13416" i="38"/>
  <c r="T13415" i="38"/>
  <c r="O13415" i="38"/>
  <c r="P13415" i="38"/>
  <c r="N13415" i="38"/>
  <c r="Q13416" i="38"/>
  <c r="R13416" i="38"/>
  <c r="T13416" i="38"/>
  <c r="S13416" i="38"/>
  <c r="M13417" i="38"/>
  <c r="O13416" i="38"/>
  <c r="P13416" i="38"/>
  <c r="N13416" i="38"/>
  <c r="Q13417" i="38"/>
  <c r="R13417" i="38"/>
  <c r="T13417" i="38"/>
  <c r="S13417" i="38"/>
  <c r="M13418" i="38"/>
  <c r="O13417" i="38"/>
  <c r="P13417" i="38"/>
  <c r="N13417" i="38"/>
  <c r="R13418" i="38"/>
  <c r="Q13418" i="38"/>
  <c r="T13418" i="38"/>
  <c r="S13418" i="38"/>
  <c r="M13419" i="38"/>
  <c r="O13418" i="38"/>
  <c r="P13418" i="38"/>
  <c r="N13418" i="38"/>
  <c r="R13419" i="38"/>
  <c r="Q13419" i="38"/>
  <c r="T13419" i="38"/>
  <c r="S13419" i="38"/>
  <c r="M13420" i="38"/>
  <c r="O13419" i="38"/>
  <c r="P13419" i="38"/>
  <c r="N13419" i="38"/>
  <c r="R13420" i="38"/>
  <c r="Q13420" i="38"/>
  <c r="T13420" i="38"/>
  <c r="S13420" i="38"/>
  <c r="M13421" i="38"/>
  <c r="O13420" i="38"/>
  <c r="P13420" i="38"/>
  <c r="N13420" i="38"/>
  <c r="Q13421" i="38"/>
  <c r="T13421" i="38"/>
  <c r="S13421" i="38"/>
  <c r="M13422" i="38"/>
  <c r="R13421" i="38"/>
  <c r="O13421" i="38"/>
  <c r="P13421" i="38"/>
  <c r="N13421" i="38"/>
  <c r="R13422" i="38"/>
  <c r="Q13422" i="38"/>
  <c r="T13422" i="38"/>
  <c r="S13422" i="38"/>
  <c r="M13423" i="38"/>
  <c r="O13422" i="38"/>
  <c r="P13422" i="38"/>
  <c r="N13422" i="38"/>
  <c r="R13423" i="38"/>
  <c r="Q13423" i="38"/>
  <c r="T13423" i="38"/>
  <c r="S13423" i="38"/>
  <c r="M13424" i="38"/>
  <c r="O13423" i="38"/>
  <c r="P13423" i="38"/>
  <c r="N13423" i="38"/>
  <c r="R13424" i="38"/>
  <c r="Q13424" i="38"/>
  <c r="T13424" i="38"/>
  <c r="S13424" i="38"/>
  <c r="M13425" i="38"/>
  <c r="O13424" i="38"/>
  <c r="P13424" i="38"/>
  <c r="N13424" i="38"/>
  <c r="Q13425" i="38"/>
  <c r="M13426" i="38"/>
  <c r="R13425" i="38"/>
  <c r="T13425" i="38"/>
  <c r="S13425" i="38"/>
  <c r="O13425" i="38"/>
  <c r="P13425" i="38"/>
  <c r="N13425" i="38"/>
  <c r="R13426" i="38"/>
  <c r="T13426" i="38"/>
  <c r="S13426" i="38"/>
  <c r="M13427" i="38"/>
  <c r="Q13426" i="38"/>
  <c r="O13426" i="38"/>
  <c r="P13426" i="38"/>
  <c r="N13426" i="38"/>
  <c r="R13427" i="38"/>
  <c r="Q13427" i="38"/>
  <c r="T13427" i="38"/>
  <c r="S13427" i="38"/>
  <c r="M13428" i="38"/>
  <c r="O13427" i="38"/>
  <c r="P13427" i="38"/>
  <c r="N13427" i="38"/>
  <c r="R13428" i="38"/>
  <c r="Q13428" i="38"/>
  <c r="T13428" i="38"/>
  <c r="S13428" i="38"/>
  <c r="M13429" i="38"/>
  <c r="O13428" i="38"/>
  <c r="P13428" i="38"/>
  <c r="N13428" i="38"/>
  <c r="Q13429" i="38"/>
  <c r="T13429" i="38"/>
  <c r="S13429" i="38"/>
  <c r="M13430" i="38"/>
  <c r="R13429" i="38"/>
  <c r="O13429" i="38"/>
  <c r="P13429" i="38"/>
  <c r="N13429" i="38"/>
  <c r="Q13430" i="38"/>
  <c r="T13430" i="38"/>
  <c r="S13430" i="38"/>
  <c r="R13430" i="38"/>
  <c r="M13431" i="38"/>
  <c r="O13430" i="38"/>
  <c r="P13430" i="38"/>
  <c r="N13430" i="38"/>
  <c r="Q13431" i="38"/>
  <c r="R13431" i="38"/>
  <c r="T13431" i="38"/>
  <c r="S13431" i="38"/>
  <c r="M13432" i="38"/>
  <c r="O13431" i="38"/>
  <c r="P13431" i="38"/>
  <c r="N13431" i="38"/>
  <c r="Q13432" i="38"/>
  <c r="T13432" i="38"/>
  <c r="S13432" i="38"/>
  <c r="M13433" i="38"/>
  <c r="R13432" i="38"/>
  <c r="O13432" i="38"/>
  <c r="P13432" i="38"/>
  <c r="N13432" i="38"/>
  <c r="Q13433" i="38"/>
  <c r="R13433" i="38"/>
  <c r="T13433" i="38"/>
  <c r="S13433" i="38"/>
  <c r="M13434" i="38"/>
  <c r="O13433" i="38"/>
  <c r="P13433" i="38"/>
  <c r="N13433" i="38"/>
  <c r="Q13434" i="38"/>
  <c r="R13434" i="38"/>
  <c r="T13434" i="38"/>
  <c r="S13434" i="38"/>
  <c r="M13435" i="38"/>
  <c r="O13434" i="38"/>
  <c r="P13434" i="38"/>
  <c r="N13434" i="38"/>
  <c r="Q13435" i="38"/>
  <c r="R13435" i="38"/>
  <c r="T13435" i="38"/>
  <c r="S13435" i="38"/>
  <c r="M13436" i="38"/>
  <c r="O13435" i="38"/>
  <c r="P13435" i="38"/>
  <c r="N13435" i="38"/>
  <c r="R13436" i="38"/>
  <c r="T13436" i="38"/>
  <c r="S13436" i="38"/>
  <c r="Q13436" i="38"/>
  <c r="M13437" i="38"/>
  <c r="O13436" i="38"/>
  <c r="P13436" i="38"/>
  <c r="N13436" i="38"/>
  <c r="Q13437" i="38"/>
  <c r="T13437" i="38"/>
  <c r="S13437" i="38"/>
  <c r="M13438" i="38"/>
  <c r="R13437" i="38"/>
  <c r="O13437" i="38"/>
  <c r="P13437" i="38"/>
  <c r="N13437" i="38"/>
  <c r="R13438" i="38"/>
  <c r="T13438" i="38"/>
  <c r="S13438" i="38"/>
  <c r="M13439" i="38"/>
  <c r="Q13438" i="38"/>
  <c r="O13438" i="38"/>
  <c r="P13438" i="38"/>
  <c r="N13438" i="38"/>
  <c r="Q13439" i="38"/>
  <c r="T13439" i="38"/>
  <c r="S13439" i="38"/>
  <c r="M13440" i="38"/>
  <c r="R13439" i="38"/>
  <c r="O13439" i="38"/>
  <c r="P13439" i="38"/>
  <c r="N13439" i="38"/>
  <c r="Q13440" i="38"/>
  <c r="R13440" i="38"/>
  <c r="T13440" i="38"/>
  <c r="S13440" i="38"/>
  <c r="M13441" i="38"/>
  <c r="O13440" i="38"/>
  <c r="P13440" i="38"/>
  <c r="N13440" i="38"/>
  <c r="Q13441" i="38"/>
  <c r="R13441" i="38"/>
  <c r="T13441" i="38"/>
  <c r="S13441" i="38"/>
  <c r="M13442" i="38"/>
  <c r="O13441" i="38"/>
  <c r="P13441" i="38"/>
  <c r="N13441" i="38"/>
  <c r="R13442" i="38"/>
  <c r="Q13442" i="38"/>
  <c r="T13442" i="38"/>
  <c r="S13442" i="38"/>
  <c r="M13443" i="38"/>
  <c r="O13442" i="38"/>
  <c r="P13442" i="38"/>
  <c r="N13442" i="38"/>
  <c r="Q13443" i="38"/>
  <c r="R13443" i="38"/>
  <c r="T13443" i="38"/>
  <c r="S13443" i="38"/>
  <c r="M13444" i="38"/>
  <c r="O13443" i="38"/>
  <c r="P13443" i="38"/>
  <c r="N13443" i="38"/>
  <c r="Q13444" i="38"/>
  <c r="R13444" i="38"/>
  <c r="T13444" i="38"/>
  <c r="S13444" i="38"/>
  <c r="M13445" i="38"/>
  <c r="O13444" i="38"/>
  <c r="P13444" i="38"/>
  <c r="N13444" i="38"/>
  <c r="Q13445" i="38"/>
  <c r="R13445" i="38"/>
  <c r="T13445" i="38"/>
  <c r="S13445" i="38"/>
  <c r="M13446" i="38"/>
  <c r="O13445" i="38"/>
  <c r="P13445" i="38"/>
  <c r="N13445" i="38"/>
  <c r="Q13446" i="38"/>
  <c r="R13446" i="38"/>
  <c r="T13446" i="38"/>
  <c r="S13446" i="38"/>
  <c r="M13447" i="38"/>
  <c r="O13446" i="38"/>
  <c r="P13446" i="38"/>
  <c r="N13446" i="38"/>
  <c r="R13447" i="38"/>
  <c r="Q13447" i="38"/>
  <c r="T13447" i="38"/>
  <c r="S13447" i="38"/>
  <c r="M13448" i="38"/>
  <c r="O13447" i="38"/>
  <c r="P13447" i="38"/>
  <c r="N13447" i="38"/>
  <c r="Q13448" i="38"/>
  <c r="T13448" i="38"/>
  <c r="S13448" i="38"/>
  <c r="M13449" i="38"/>
  <c r="R13448" i="38"/>
  <c r="O13448" i="38"/>
  <c r="P13448" i="38"/>
  <c r="N13448" i="38"/>
  <c r="Q13449" i="38"/>
  <c r="R13449" i="38"/>
  <c r="T13449" i="38"/>
  <c r="S13449" i="38"/>
  <c r="M13450" i="38"/>
  <c r="O13449" i="38"/>
  <c r="P13449" i="38"/>
  <c r="N13449" i="38"/>
  <c r="R13450" i="38"/>
  <c r="T13450" i="38"/>
  <c r="S13450" i="38"/>
  <c r="M13451" i="38"/>
  <c r="Q13450" i="38"/>
  <c r="O13450" i="38"/>
  <c r="P13450" i="38"/>
  <c r="N13450" i="38"/>
  <c r="Q13451" i="38"/>
  <c r="T13451" i="38"/>
  <c r="S13451" i="38"/>
  <c r="M13452" i="38"/>
  <c r="R13451" i="38"/>
  <c r="O13451" i="38"/>
  <c r="P13451" i="38"/>
  <c r="N13451" i="38"/>
  <c r="Q13452" i="38"/>
  <c r="T13452" i="38"/>
  <c r="S13452" i="38"/>
  <c r="M13453" i="38"/>
  <c r="R13452" i="38"/>
  <c r="O13452" i="38"/>
  <c r="P13452" i="38"/>
  <c r="N13452" i="38"/>
  <c r="Q13453" i="38"/>
  <c r="T13453" i="38"/>
  <c r="S13453" i="38"/>
  <c r="M13454" i="38"/>
  <c r="R13453" i="38"/>
  <c r="O13453" i="38"/>
  <c r="P13453" i="38"/>
  <c r="N13453" i="38"/>
  <c r="R13454" i="38"/>
  <c r="Q13454" i="38"/>
  <c r="T13454" i="38"/>
  <c r="S13454" i="38"/>
  <c r="M13455" i="38"/>
  <c r="O13454" i="38"/>
  <c r="P13454" i="38"/>
  <c r="N13454" i="38"/>
  <c r="R13455" i="38"/>
  <c r="Q13455" i="38"/>
  <c r="T13455" i="38"/>
  <c r="S13455" i="38"/>
  <c r="M13456" i="38"/>
  <c r="O13455" i="38"/>
  <c r="P13455" i="38"/>
  <c r="N13455" i="38"/>
  <c r="Q13456" i="38"/>
  <c r="T13456" i="38"/>
  <c r="S13456" i="38"/>
  <c r="M13457" i="38"/>
  <c r="R13456" i="38"/>
  <c r="O13456" i="38"/>
  <c r="P13456" i="38"/>
  <c r="N13456" i="38"/>
  <c r="Q13457" i="38"/>
  <c r="T13457" i="38"/>
  <c r="S13457" i="38"/>
  <c r="M13458" i="38"/>
  <c r="R13457" i="38"/>
  <c r="O13457" i="38"/>
  <c r="P13457" i="38"/>
  <c r="N13457" i="38"/>
  <c r="R13458" i="38"/>
  <c r="Q13458" i="38"/>
  <c r="T13458" i="38"/>
  <c r="S13458" i="38"/>
  <c r="M13459" i="38"/>
  <c r="O13458" i="38"/>
  <c r="P13458" i="38"/>
  <c r="N13458" i="38"/>
  <c r="R13459" i="38"/>
  <c r="S13459" i="38"/>
  <c r="Q13459" i="38"/>
  <c r="T13459" i="38"/>
  <c r="M13460" i="38"/>
  <c r="O13459" i="38"/>
  <c r="P13459" i="38"/>
  <c r="N13459" i="38"/>
  <c r="R13460" i="38"/>
  <c r="Q13460" i="38"/>
  <c r="M13461" i="38"/>
  <c r="T13460" i="38"/>
  <c r="S13460" i="38"/>
  <c r="O13460" i="38"/>
  <c r="P13460" i="38"/>
  <c r="N13460" i="38"/>
  <c r="Q13461" i="38"/>
  <c r="R13461" i="38"/>
  <c r="T13461" i="38"/>
  <c r="S13461" i="38"/>
  <c r="M13462" i="38"/>
  <c r="O13461" i="38"/>
  <c r="P13461" i="38"/>
  <c r="N13461" i="38"/>
  <c r="Q13462" i="38"/>
  <c r="R13462" i="38"/>
  <c r="T13462" i="38"/>
  <c r="S13462" i="38"/>
  <c r="M13463" i="38"/>
  <c r="O13462" i="38"/>
  <c r="P13462" i="38"/>
  <c r="N13462" i="38"/>
  <c r="R13463" i="38"/>
  <c r="Q13463" i="38"/>
  <c r="T13463" i="38"/>
  <c r="S13463" i="38"/>
  <c r="M13464" i="38"/>
  <c r="O13463" i="38"/>
  <c r="P13463" i="38"/>
  <c r="N13463" i="38"/>
  <c r="Q13464" i="38"/>
  <c r="R13464" i="38"/>
  <c r="T13464" i="38"/>
  <c r="S13464" i="38"/>
  <c r="M13465" i="38"/>
  <c r="O13464" i="38"/>
  <c r="P13464" i="38"/>
  <c r="N13464" i="38"/>
  <c r="Q13465" i="38"/>
  <c r="R13465" i="38"/>
  <c r="T13465" i="38"/>
  <c r="S13465" i="38"/>
  <c r="M13466" i="38"/>
  <c r="O13465" i="38"/>
  <c r="P13465" i="38"/>
  <c r="N13465" i="38"/>
  <c r="R13466" i="38"/>
  <c r="Q13466" i="38"/>
  <c r="T13466" i="38"/>
  <c r="S13466" i="38"/>
  <c r="M13467" i="38"/>
  <c r="O13466" i="38"/>
  <c r="P13466" i="38"/>
  <c r="N13466" i="38"/>
  <c r="R13467" i="38"/>
  <c r="Q13467" i="38"/>
  <c r="T13467" i="38"/>
  <c r="S13467" i="38"/>
  <c r="M13468" i="38"/>
  <c r="O13467" i="38"/>
  <c r="P13467" i="38"/>
  <c r="N13467" i="38"/>
  <c r="R13468" i="38"/>
  <c r="Q13468" i="38"/>
  <c r="T13468" i="38"/>
  <c r="S13468" i="38"/>
  <c r="M13469" i="38"/>
  <c r="O13468" i="38"/>
  <c r="P13468" i="38"/>
  <c r="N13468" i="38"/>
  <c r="Q13469" i="38"/>
  <c r="T13469" i="38"/>
  <c r="S13469" i="38"/>
  <c r="M13470" i="38"/>
  <c r="R13469" i="38"/>
  <c r="O13469" i="38"/>
  <c r="P13469" i="38"/>
  <c r="N13469" i="38"/>
  <c r="R13470" i="38"/>
  <c r="T13470" i="38"/>
  <c r="S13470" i="38"/>
  <c r="Q13470" i="38"/>
  <c r="M13471" i="38"/>
  <c r="O13470" i="38"/>
  <c r="P13470" i="38"/>
  <c r="N13470" i="38"/>
  <c r="R13471" i="38"/>
  <c r="T13471" i="38"/>
  <c r="S13471" i="38"/>
  <c r="M13472" i="38"/>
  <c r="Q13471" i="38"/>
  <c r="O13471" i="38"/>
  <c r="P13471" i="38"/>
  <c r="N13471" i="38"/>
  <c r="Q13472" i="38"/>
  <c r="S13472" i="38"/>
  <c r="R13472" i="38"/>
  <c r="T13472" i="38"/>
  <c r="M13473" i="38"/>
  <c r="O13472" i="38"/>
  <c r="P13472" i="38"/>
  <c r="N13472" i="38"/>
  <c r="Q13473" i="38"/>
  <c r="T13473" i="38"/>
  <c r="S13473" i="38"/>
  <c r="M13474" i="38"/>
  <c r="R13473" i="38"/>
  <c r="O13473" i="38"/>
  <c r="P13473" i="38"/>
  <c r="N13473" i="38"/>
  <c r="R13474" i="38"/>
  <c r="Q13474" i="38"/>
  <c r="T13474" i="38"/>
  <c r="S13474" i="38"/>
  <c r="M13475" i="38"/>
  <c r="O13474" i="38"/>
  <c r="P13474" i="38"/>
  <c r="N13474" i="38"/>
  <c r="Q13475" i="38"/>
  <c r="R13475" i="38"/>
  <c r="T13475" i="38"/>
  <c r="S13475" i="38"/>
  <c r="M13476" i="38"/>
  <c r="O13475" i="38"/>
  <c r="P13475" i="38"/>
  <c r="N13475" i="38"/>
  <c r="R13476" i="38"/>
  <c r="T13476" i="38"/>
  <c r="S13476" i="38"/>
  <c r="M13477" i="38"/>
  <c r="Q13476" i="38"/>
  <c r="O13476" i="38"/>
  <c r="P13476" i="38"/>
  <c r="N13476" i="38"/>
  <c r="Q13477" i="38"/>
  <c r="R13477" i="38"/>
  <c r="T13477" i="38"/>
  <c r="S13477" i="38"/>
  <c r="M13478" i="38"/>
  <c r="O13477" i="38"/>
  <c r="P13477" i="38"/>
  <c r="N13477" i="38"/>
  <c r="T13478" i="38"/>
  <c r="S13478" i="38"/>
  <c r="M13479" i="38"/>
  <c r="R13478" i="38"/>
  <c r="Q13478" i="38"/>
  <c r="O13478" i="38"/>
  <c r="P13478" i="38"/>
  <c r="N13478" i="38"/>
  <c r="Q13479" i="38"/>
  <c r="T13479" i="38"/>
  <c r="S13479" i="38"/>
  <c r="M13480" i="38"/>
  <c r="R13479" i="38"/>
  <c r="O13479" i="38"/>
  <c r="P13479" i="38"/>
  <c r="N13479" i="38"/>
  <c r="Q13480" i="38"/>
  <c r="R13480" i="38"/>
  <c r="T13480" i="38"/>
  <c r="S13480" i="38"/>
  <c r="M13481" i="38"/>
  <c r="O13480" i="38"/>
  <c r="P13480" i="38"/>
  <c r="N13480" i="38"/>
  <c r="Q13481" i="38"/>
  <c r="R13481" i="38"/>
  <c r="T13481" i="38"/>
  <c r="S13481" i="38"/>
  <c r="M13482" i="38"/>
  <c r="O13481" i="38"/>
  <c r="P13481" i="38"/>
  <c r="N13481" i="38"/>
  <c r="R13482" i="38"/>
  <c r="T13482" i="38"/>
  <c r="S13482" i="38"/>
  <c r="M13483" i="38"/>
  <c r="Q13482" i="38"/>
  <c r="O13482" i="38"/>
  <c r="P13482" i="38"/>
  <c r="N13482" i="38"/>
  <c r="Q13483" i="38"/>
  <c r="T13483" i="38"/>
  <c r="S13483" i="38"/>
  <c r="M13484" i="38"/>
  <c r="R13483" i="38"/>
  <c r="O13483" i="38"/>
  <c r="P13483" i="38"/>
  <c r="N13483" i="38"/>
  <c r="Q13484" i="38"/>
  <c r="R13484" i="38"/>
  <c r="T13484" i="38"/>
  <c r="S13484" i="38"/>
  <c r="M13485" i="38"/>
  <c r="O13484" i="38"/>
  <c r="P13484" i="38"/>
  <c r="N13484" i="38"/>
  <c r="Q13485" i="38"/>
  <c r="R13485" i="38"/>
  <c r="T13485" i="38"/>
  <c r="S13485" i="38"/>
  <c r="M13486" i="38"/>
  <c r="O13485" i="38"/>
  <c r="P13485" i="38"/>
  <c r="N13485" i="38"/>
  <c r="R13486" i="38"/>
  <c r="Q13486" i="38"/>
  <c r="T13486" i="38"/>
  <c r="S13486" i="38"/>
  <c r="M13487" i="38"/>
  <c r="O13486" i="38"/>
  <c r="P13486" i="38"/>
  <c r="N13486" i="38"/>
  <c r="Q13487" i="38"/>
  <c r="R13487" i="38"/>
  <c r="T13487" i="38"/>
  <c r="S13487" i="38"/>
  <c r="M13488" i="38"/>
  <c r="O13487" i="38"/>
  <c r="P13487" i="38"/>
  <c r="N13487" i="38"/>
  <c r="Q13488" i="38"/>
  <c r="R13488" i="38"/>
  <c r="T13488" i="38"/>
  <c r="S13488" i="38"/>
  <c r="M13489" i="38"/>
  <c r="O13488" i="38"/>
  <c r="P13488" i="38"/>
  <c r="N13488" i="38"/>
  <c r="Q13489" i="38"/>
  <c r="R13489" i="38"/>
  <c r="T13489" i="38"/>
  <c r="S13489" i="38"/>
  <c r="M13490" i="38"/>
  <c r="O13489" i="38"/>
  <c r="P13489" i="38"/>
  <c r="N13489" i="38"/>
  <c r="R13490" i="38"/>
  <c r="T13490" i="38"/>
  <c r="S13490" i="38"/>
  <c r="M13491" i="38"/>
  <c r="Q13490" i="38"/>
  <c r="O13490" i="38"/>
  <c r="P13490" i="38"/>
  <c r="N13490" i="38"/>
  <c r="R13491" i="38"/>
  <c r="Q13491" i="38"/>
  <c r="T13491" i="38"/>
  <c r="S13491" i="38"/>
  <c r="M13492" i="38"/>
  <c r="O13491" i="38"/>
  <c r="P13491" i="38"/>
  <c r="N13491" i="38"/>
  <c r="R13492" i="38"/>
  <c r="Q13492" i="38"/>
  <c r="T13492" i="38"/>
  <c r="S13492" i="38"/>
  <c r="M13493" i="38"/>
  <c r="O13492" i="38"/>
  <c r="P13492" i="38"/>
  <c r="N13492" i="38"/>
  <c r="Q13493" i="38"/>
  <c r="R13493" i="38"/>
  <c r="T13493" i="38"/>
  <c r="S13493" i="38"/>
  <c r="M13494" i="38"/>
  <c r="O13493" i="38"/>
  <c r="P13493" i="38"/>
  <c r="N13493" i="38"/>
  <c r="Q13494" i="38"/>
  <c r="R13494" i="38"/>
  <c r="T13494" i="38"/>
  <c r="S13494" i="38"/>
  <c r="M13495" i="38"/>
  <c r="O13494" i="38"/>
  <c r="P13494" i="38"/>
  <c r="N13494" i="38"/>
  <c r="Q13495" i="38"/>
  <c r="R13495" i="38"/>
  <c r="T13495" i="38"/>
  <c r="S13495" i="38"/>
  <c r="M13496" i="38"/>
  <c r="O13495" i="38"/>
  <c r="P13495" i="38"/>
  <c r="N13495" i="38"/>
  <c r="Q13496" i="38"/>
  <c r="R13496" i="38"/>
  <c r="T13496" i="38"/>
  <c r="S13496" i="38"/>
  <c r="M13497" i="38"/>
  <c r="O13496" i="38"/>
  <c r="P13496" i="38"/>
  <c r="N13496" i="38"/>
  <c r="Q13497" i="38"/>
  <c r="R13497" i="38"/>
  <c r="T13497" i="38"/>
  <c r="S13497" i="38"/>
  <c r="M13498" i="38"/>
  <c r="O13497" i="38"/>
  <c r="P13497" i="38"/>
  <c r="N13497" i="38"/>
  <c r="Q13498" i="38"/>
  <c r="R13498" i="38"/>
  <c r="T13498" i="38"/>
  <c r="S13498" i="38"/>
  <c r="M13499" i="38"/>
  <c r="O13498" i="38"/>
  <c r="P13498" i="38"/>
  <c r="N13498" i="38"/>
  <c r="Q13499" i="38"/>
  <c r="R13499" i="38"/>
  <c r="T13499" i="38"/>
  <c r="S13499" i="38"/>
  <c r="M13500" i="38"/>
  <c r="O13499" i="38"/>
  <c r="P13499" i="38"/>
  <c r="N13499" i="38"/>
  <c r="Q13500" i="38"/>
  <c r="T13500" i="38"/>
  <c r="S13500" i="38"/>
  <c r="R13500" i="38"/>
  <c r="O13500" i="38"/>
  <c r="P13500" i="38"/>
  <c r="N13500" i="38"/>
  <c r="C18" i="3"/>
  <c r="C20" i="4"/>
  <c r="C15" i="3"/>
  <c r="C17" i="3"/>
  <c r="C11" i="3"/>
  <c r="C7" i="4"/>
  <c r="C27" i="4"/>
  <c r="C17" i="4"/>
  <c r="C8" i="3"/>
  <c r="C16" i="3"/>
  <c r="C13" i="3"/>
  <c r="C28" i="4"/>
  <c r="C9" i="3"/>
  <c r="C15" i="4"/>
  <c r="C22" i="4"/>
  <c r="C14" i="3"/>
  <c r="C16" i="4"/>
  <c r="C12" i="3"/>
  <c r="C12" i="4"/>
  <c r="C23" i="4"/>
  <c r="C6" i="2"/>
  <c r="C7" i="6"/>
  <c r="C8" i="6"/>
  <c r="C6" i="5"/>
  <c r="C9" i="6"/>
  <c r="C5" i="4"/>
  <c r="C30" i="4"/>
  <c r="C5" i="6"/>
  <c r="C26" i="4"/>
  <c r="C24" i="4"/>
  <c r="C6" i="7"/>
  <c r="C29" i="4"/>
  <c r="C25" i="4"/>
  <c r="C21" i="4"/>
  <c r="C6" i="4"/>
  <c r="C11" i="4"/>
  <c r="C18" i="4"/>
  <c r="C6" i="6"/>
  <c r="C10" i="4"/>
  <c r="C5" i="7"/>
  <c r="C5" i="5"/>
  <c r="C8" i="5"/>
  <c r="C9" i="7"/>
  <c r="C9" i="4"/>
  <c r="C14" i="4"/>
  <c r="C19" i="4"/>
  <c r="C10" i="3"/>
  <c r="C7" i="5"/>
  <c r="C13" i="4"/>
  <c r="C9" i="5"/>
  <c r="C7" i="7"/>
  <c r="C8" i="4"/>
  <c r="C5" i="2"/>
  <c r="C31" i="4"/>
  <c r="C13" i="7"/>
  <c r="C28" i="2"/>
  <c r="C20" i="3"/>
  <c r="C13" i="6"/>
  <c r="C40" i="4"/>
  <c r="C16" i="5"/>
  <c r="C16" i="6"/>
  <c r="C16" i="7"/>
  <c r="F16" i="6" l="1"/>
  <c r="G16" i="6" s="1"/>
  <c r="G28" i="2"/>
  <c r="G5" i="2"/>
  <c r="F16" i="7" l="1"/>
  <c r="E7" i="40" s="1"/>
  <c r="G16" i="7" l="1"/>
</calcChain>
</file>

<file path=xl/comments1.xml><?xml version="1.0" encoding="utf-8"?>
<comments xmlns="http://schemas.openxmlformats.org/spreadsheetml/2006/main">
  <authors>
    <author>Suzie Hawkins</author>
  </authors>
  <commentList>
    <comment ref="F5" authorId="0" shapeId="0">
      <text>
        <r>
          <rPr>
            <b/>
            <sz val="9"/>
            <color indexed="81"/>
            <rFont val="Tahoma"/>
            <family val="2"/>
          </rPr>
          <t>Suzie Hawkins:</t>
        </r>
        <r>
          <rPr>
            <sz val="9"/>
            <color indexed="81"/>
            <rFont val="Tahoma"/>
            <family val="2"/>
          </rPr>
          <t xml:space="preserve">
This cell will auto feed from the Transfer In Breakdown total</t>
        </r>
      </text>
    </comment>
  </commentList>
</comments>
</file>

<file path=xl/comments2.xml><?xml version="1.0" encoding="utf-8"?>
<comments xmlns="http://schemas.openxmlformats.org/spreadsheetml/2006/main">
  <authors>
    <author>Suzie Hawkins</author>
  </authors>
  <commentList>
    <comment ref="F6" authorId="0" shapeId="0">
      <text>
        <r>
          <rPr>
            <b/>
            <sz val="9"/>
            <color indexed="81"/>
            <rFont val="Tahoma"/>
            <family val="2"/>
          </rPr>
          <t>Suzie Hawkins:</t>
        </r>
        <r>
          <rPr>
            <sz val="9"/>
            <color indexed="81"/>
            <rFont val="Tahoma"/>
            <family val="2"/>
          </rPr>
          <t xml:space="preserve">
This amount will auto feed from your Transfer Out Breakdown tab</t>
        </r>
      </text>
    </comment>
  </commentList>
</comments>
</file>

<file path=xl/comments3.xml><?xml version="1.0" encoding="utf-8"?>
<comments xmlns="http://schemas.openxmlformats.org/spreadsheetml/2006/main">
  <authors>
    <author>Suzie Hawkins</author>
  </authors>
  <commentList>
    <comment ref="A14" authorId="0" shapeId="0">
      <text>
        <r>
          <rPr>
            <b/>
            <sz val="9"/>
            <color indexed="81"/>
            <rFont val="Tahoma"/>
            <family val="2"/>
          </rPr>
          <t>Suzie Hawkins:</t>
        </r>
        <r>
          <rPr>
            <sz val="9"/>
            <color indexed="81"/>
            <rFont val="Tahoma"/>
            <family val="2"/>
          </rPr>
          <t xml:space="preserve">
Make note on backup that Courts was removed from JE and show revised total</t>
        </r>
      </text>
    </comment>
  </commentList>
</comments>
</file>

<file path=xl/sharedStrings.xml><?xml version="1.0" encoding="utf-8"?>
<sst xmlns="http://schemas.openxmlformats.org/spreadsheetml/2006/main" count="16697" uniqueCount="7623">
  <si>
    <t>BUDGET DEVELOPMENT PACKAGE</t>
  </si>
  <si>
    <t>FUND</t>
  </si>
  <si>
    <t>Name &amp; Number</t>
  </si>
  <si>
    <t>DEPARTMENT</t>
  </si>
  <si>
    <t xml:space="preserve"> </t>
  </si>
  <si>
    <t>ACTUAL</t>
  </si>
  <si>
    <t>%</t>
  </si>
  <si>
    <t>Account Name</t>
  </si>
  <si>
    <t>Account #</t>
  </si>
  <si>
    <t>BUDGET</t>
  </si>
  <si>
    <t>Change</t>
  </si>
  <si>
    <t>TOTAL</t>
  </si>
  <si>
    <t>Shaded cells are formula driven.</t>
  </si>
  <si>
    <t xml:space="preserve"># of Full Time Equivalents </t>
  </si>
  <si>
    <t xml:space="preserve">Total </t>
  </si>
  <si>
    <t xml:space="preserve">         gross budget</t>
  </si>
  <si>
    <t>COST APPLIED</t>
  </si>
  <si>
    <t xml:space="preserve">         net budget</t>
  </si>
  <si>
    <t>Justification for Significant Differences Between Budgeted and Proposed.</t>
  </si>
  <si>
    <t>Benefits</t>
  </si>
  <si>
    <t>totals from Page 2,3,5,6</t>
  </si>
  <si>
    <t>totals from Page 1 less Page 6 &amp; 7</t>
  </si>
  <si>
    <t>FICA</t>
  </si>
  <si>
    <t>UI</t>
  </si>
  <si>
    <t>Total</t>
  </si>
  <si>
    <t>FTE</t>
  </si>
  <si>
    <t>Department Head</t>
  </si>
  <si>
    <t>Regular Salary</t>
  </si>
  <si>
    <t>General</t>
  </si>
  <si>
    <t>Safety</t>
  </si>
  <si>
    <t>Management</t>
  </si>
  <si>
    <t>Peace Officer - General</t>
  </si>
  <si>
    <t>All</t>
  </si>
  <si>
    <t>Peace Officer - Management</t>
  </si>
  <si>
    <t># of Mo.</t>
  </si>
  <si>
    <t># 1010</t>
  </si>
  <si>
    <t># 1100</t>
  </si>
  <si>
    <t># 1200</t>
  </si>
  <si>
    <t># 1210</t>
  </si>
  <si>
    <t># 1300</t>
  </si>
  <si>
    <t># 1400</t>
  </si>
  <si>
    <t>County PERS</t>
  </si>
  <si>
    <t>Deferred Comp</t>
  </si>
  <si>
    <t>Totals</t>
  </si>
  <si>
    <t>Payroll Rates - Refer to Budget Forecasting Sheet for Additional Information and Calculations</t>
  </si>
  <si>
    <t xml:space="preserve">           Capital Assets</t>
  </si>
  <si>
    <t xml:space="preserve">         Revenues</t>
  </si>
  <si>
    <t xml:space="preserve">         Salaries &amp; Benefits</t>
  </si>
  <si>
    <t xml:space="preserve">         Services &amp; Supplies</t>
  </si>
  <si>
    <t xml:space="preserve">         Other Charges</t>
  </si>
  <si>
    <t xml:space="preserve">           Transfers &amp; Reimbursements</t>
  </si>
  <si>
    <t>Safety - Prior to AB340</t>
  </si>
  <si>
    <t>Safety - After AB340</t>
  </si>
  <si>
    <t>County Administrative Officer</t>
  </si>
  <si>
    <t>Board of Supervisors</t>
  </si>
  <si>
    <t>Prepared By</t>
  </si>
  <si>
    <t>Transfer to Department:</t>
  </si>
  <si>
    <t>Amount</t>
  </si>
  <si>
    <t>Explanation for Transfer</t>
  </si>
  <si>
    <t>Grand Total</t>
  </si>
  <si>
    <t>Provide justification for significant differences between budgeted and proposed - attached additional sheet if necessary.</t>
  </si>
  <si>
    <t>Reconciliation to Transfer In Proposed Budget</t>
  </si>
  <si>
    <t>Reconciliation to Transfer Out Proposed Budget</t>
  </si>
  <si>
    <t>Transfer From Department:</t>
  </si>
  <si>
    <t>Hours</t>
  </si>
  <si>
    <t xml:space="preserve">Justification for Significant Differences Between Budgeted and Proposed. Additional Allocations. </t>
  </si>
  <si>
    <t>Justification for Significant Differences Between Budgeted and Proposed. Assets to be Purchased.</t>
  </si>
  <si>
    <t xml:space="preserve">                                                                      Date</t>
  </si>
  <si>
    <t>Skilled Trades</t>
  </si>
  <si>
    <t>Justification</t>
  </si>
  <si>
    <t>Additional Requests</t>
  </si>
  <si>
    <t>Requested Item</t>
  </si>
  <si>
    <t>NO ADDITIONAL REQUESTS</t>
  </si>
  <si>
    <t>NOT AWARE OF ANY GRANTS</t>
  </si>
  <si>
    <t>Any additional items must be listed on this page in the order of importance.  If requesting to hire additional employees, please include the ancipated hiring date which will coincide with the amount, along with your justification in the spaces provided below.  If you have no additional requests, mark the "NO ADDITIONAL REQUESTS" box provided below.</t>
  </si>
  <si>
    <t>Purpose</t>
  </si>
  <si>
    <t>Award/Applied</t>
  </si>
  <si>
    <t>Seed Funding</t>
  </si>
  <si>
    <t xml:space="preserve"> ***For Transfers In list the department, amount and explanation for the transfer.  The grand total should equal the proposed budget amount on your Revenues tab.</t>
  </si>
  <si>
    <t>Justification for Significant Differences Between Budgeted and Proposed Service and Supplies:</t>
  </si>
  <si>
    <t xml:space="preserve"> ***For Transfers Out list the department, amount and explanation for the transfer.  The grand total should equal the proposed budget amount on your Transfers &amp; Reimbursements tab.</t>
  </si>
  <si>
    <t>Potential New Grant Revenue</t>
  </si>
  <si>
    <t xml:space="preserve">Please list any and all grants that you have applied for, plan to apply for, or were awarded but not budgeted for, for this fiscal year.  When listing grants list Grant Name, Purpose of Grant, Award/Applied for Amount, Seed Funding Needed.
If you have not applied for or do not plan to apply for any grants this fiscal year check the “NOT AWARE OF ANY GRANTS" box provided below.
</t>
  </si>
  <si>
    <t>Potential Loss of Grant Revenue</t>
  </si>
  <si>
    <t xml:space="preserve">Please list any and all grants that you previously received funding from that you are aware of and/or anticipate losing this fiscal year.  When listing grants, list Grant Name, Purpose of Grant, Amount Previously Received, and Seed Funding Being Returned.
If you do not anticipate losing any grant funding this fiscal year check the “NOT AWARE OF ANY GRANTS" box provided below.
</t>
  </si>
  <si>
    <t>Received</t>
  </si>
  <si>
    <t>Return</t>
  </si>
  <si>
    <t>Grant Name</t>
  </si>
  <si>
    <t>LIUNA</t>
  </si>
  <si>
    <t>FY16/17</t>
  </si>
  <si>
    <t>WORKING</t>
  </si>
  <si>
    <t>YTD</t>
  </si>
  <si>
    <t>PROPOSED</t>
  </si>
  <si>
    <t>FY17/18</t>
  </si>
  <si>
    <t>Employee, Salary Range and Step</t>
  </si>
  <si>
    <t>Base Monthly Salary Rate</t>
  </si>
  <si>
    <t>Additional Monthly Incentive Pay</t>
  </si>
  <si>
    <t>Position Title, Salary Range and Step</t>
  </si>
  <si>
    <t>FOR FISCAL YEAR 2018-2019</t>
  </si>
  <si>
    <t>DUE:  May 25, 2018</t>
  </si>
  <si>
    <t xml:space="preserve">                                                  Date Revised (if applicable)</t>
  </si>
  <si>
    <t>FY18/19</t>
  </si>
  <si>
    <t>USE THIS SHEET FOR ANY NEW EMPLOYEES TO BE HIRED DURING FISCAL YEAR</t>
  </si>
  <si>
    <t>Miscellaneous General &amp; Other Unit; Board of Supervisors; Department Heads - Prior to AB340</t>
  </si>
  <si>
    <t>Miscellaneous; Board of Supervisors; Department Heads - After AB340</t>
  </si>
  <si>
    <t>This amount will auto feed into your revenues tab for Transfers In Account   Code 9800</t>
  </si>
  <si>
    <t>This amount will auto feed into your Transfers &amp; Reimbursements tab for Transfers Out Account Code 5500</t>
  </si>
  <si>
    <t>Org Key</t>
  </si>
  <si>
    <t>Acct Code</t>
  </si>
  <si>
    <t>Description</t>
  </si>
  <si>
    <t>0819</t>
  </si>
  <si>
    <t>OPERATING TRANSFERS IN</t>
  </si>
  <si>
    <t>1010</t>
  </si>
  <si>
    <t>REGULAR SALARY</t>
  </si>
  <si>
    <t>1011</t>
  </si>
  <si>
    <t>SALARY ADJ-GASB 68</t>
  </si>
  <si>
    <t>1020</t>
  </si>
  <si>
    <t>EXTRA HELP SALARY</t>
  </si>
  <si>
    <t>1025</t>
  </si>
  <si>
    <t>SALARY &amp; WAGES</t>
  </si>
  <si>
    <t>1030</t>
  </si>
  <si>
    <t>OVERTIME SALARY</t>
  </si>
  <si>
    <t>1050</t>
  </si>
  <si>
    <t>STAND BY PAY</t>
  </si>
  <si>
    <t>1090</t>
  </si>
  <si>
    <t>RESERVE SALARIES</t>
  </si>
  <si>
    <t>1091</t>
  </si>
  <si>
    <t>COMMISSIONERS' SALARIES</t>
  </si>
  <si>
    <t>1093</t>
  </si>
  <si>
    <t>SALARY ADJUSTMENT</t>
  </si>
  <si>
    <t>1100</t>
  </si>
  <si>
    <t>SOCIAL SECURITY</t>
  </si>
  <si>
    <t>1101</t>
  </si>
  <si>
    <t>INTRA FUND SALARY &amp; BENEFITS</t>
  </si>
  <si>
    <t>1110</t>
  </si>
  <si>
    <t>REGULAR SALARY: MC CARLIE</t>
  </si>
  <si>
    <t>1200</t>
  </si>
  <si>
    <t>PERS RETIREMENT</t>
  </si>
  <si>
    <t>1201</t>
  </si>
  <si>
    <t>PENSION EXP-GASB 68</t>
  </si>
  <si>
    <t>1202</t>
  </si>
  <si>
    <t>EMPLOYEE ANNUITY BENEFIT</t>
  </si>
  <si>
    <t>1210</t>
  </si>
  <si>
    <t>LIUNA PENSION</t>
  </si>
  <si>
    <t>1299</t>
  </si>
  <si>
    <t>INTERFUND EXPENSE UAL</t>
  </si>
  <si>
    <t>1300</t>
  </si>
  <si>
    <t>BENEFITS</t>
  </si>
  <si>
    <t>1301</t>
  </si>
  <si>
    <t>GROUP INSURANCE RETIREES</t>
  </si>
  <si>
    <t>1310</t>
  </si>
  <si>
    <t>OVERTIME: MC CARLIE</t>
  </si>
  <si>
    <t>1400</t>
  </si>
  <si>
    <t>UNEMPLOYMENT INSURANCE</t>
  </si>
  <si>
    <t>1410</t>
  </si>
  <si>
    <t>SOC SEC: MC CARLIE</t>
  </si>
  <si>
    <t>1500</t>
  </si>
  <si>
    <t>WORKERS COMPENSATION</t>
  </si>
  <si>
    <t>1510</t>
  </si>
  <si>
    <t>RETIREMENT: MC CARLIE</t>
  </si>
  <si>
    <t>1610</t>
  </si>
  <si>
    <t>GROUP INSURANCE: MC CARLIE</t>
  </si>
  <si>
    <t>1710</t>
  </si>
  <si>
    <t>UI: MC CARLIE</t>
  </si>
  <si>
    <t>1800</t>
  </si>
  <si>
    <t>BUDGET IMPOSED REDUCTION</t>
  </si>
  <si>
    <t>1810</t>
  </si>
  <si>
    <t>WORKERS COMP: MC CARLIE</t>
  </si>
  <si>
    <t>1900</t>
  </si>
  <si>
    <t>OTHER BENEFITS</t>
  </si>
  <si>
    <t>2000</t>
  </si>
  <si>
    <t>CREDIT CARD REVOLVING</t>
  </si>
  <si>
    <t>2010</t>
  </si>
  <si>
    <t>PUD-MCMS EXPENSES (REV)</t>
  </si>
  <si>
    <t>2040</t>
  </si>
  <si>
    <t>AGRICULTURAL EXPENDITURES</t>
  </si>
  <si>
    <t>2050</t>
  </si>
  <si>
    <t>CLOTHING AND PERSONAL</t>
  </si>
  <si>
    <t>2053</t>
  </si>
  <si>
    <t>OVERALL WORK ELEMENT 601.3</t>
  </si>
  <si>
    <t>2054</t>
  </si>
  <si>
    <t>WORK ELEMENT 602.1 TDP</t>
  </si>
  <si>
    <t>2055</t>
  </si>
  <si>
    <t>WORK ELEMENT 601.2</t>
  </si>
  <si>
    <t>2056</t>
  </si>
  <si>
    <t>WORK ELEMENT 601.1</t>
  </si>
  <si>
    <t>2060</t>
  </si>
  <si>
    <t>COMMUNICATIONS</t>
  </si>
  <si>
    <t>2063</t>
  </si>
  <si>
    <t>F &amp; G ADVISORY COMMITTEE</t>
  </si>
  <si>
    <t>2080</t>
  </si>
  <si>
    <t>FOOD</t>
  </si>
  <si>
    <t>2089</t>
  </si>
  <si>
    <t>CONTR FOOD SVC - INTERFUND</t>
  </si>
  <si>
    <t>2090</t>
  </si>
  <si>
    <t>HOUSEHOLD</t>
  </si>
  <si>
    <t>2099</t>
  </si>
  <si>
    <t>OTHER CONT SVC - INTERFUND</t>
  </si>
  <si>
    <t>2100</t>
  </si>
  <si>
    <t>INSURANCE</t>
  </si>
  <si>
    <t>2101</t>
  </si>
  <si>
    <t>INTRA-FUND INSURANCE EXPENSE</t>
  </si>
  <si>
    <t>2102</t>
  </si>
  <si>
    <t>NET CHANGE IN DEPOSIT W/TRINDL</t>
  </si>
  <si>
    <t>2104</t>
  </si>
  <si>
    <t>HAYFORK AIRPORT LIABILITY</t>
  </si>
  <si>
    <t>2105</t>
  </si>
  <si>
    <t>HYAMPOM AIRPORT LIABILITY</t>
  </si>
  <si>
    <t>2106</t>
  </si>
  <si>
    <t>RUTH LAKE AIRPORT LIABILITY</t>
  </si>
  <si>
    <t>2107</t>
  </si>
  <si>
    <t>TRINITY CENTER AIRPORT LIABILI</t>
  </si>
  <si>
    <t>2108</t>
  </si>
  <si>
    <t>WEAVERVILLE AIRPORT LIABILITY</t>
  </si>
  <si>
    <t>2130</t>
  </si>
  <si>
    <t>JURY &amp; WITNESS</t>
  </si>
  <si>
    <t>2131</t>
  </si>
  <si>
    <t>JURY MEALS &amp; LODGING</t>
  </si>
  <si>
    <t>2140</t>
  </si>
  <si>
    <t>EQUIPMENT MAINTENANCE</t>
  </si>
  <si>
    <t>2141</t>
  </si>
  <si>
    <t>MAINT OF EQUIP:SOFTWARE MAINT</t>
  </si>
  <si>
    <t>2150</t>
  </si>
  <si>
    <t>MAINTENANCE OF STRUCTURES</t>
  </si>
  <si>
    <t>2151</t>
  </si>
  <si>
    <t>MAINT-COURTHOUSE</t>
  </si>
  <si>
    <t>2152</t>
  </si>
  <si>
    <t>WIC/PLANNED PARENTHOOD MAINT</t>
  </si>
  <si>
    <t>2153</t>
  </si>
  <si>
    <t>LEWISTON RESTROOM</t>
  </si>
  <si>
    <t>2154</t>
  </si>
  <si>
    <t>VETERANS MEMORIAL BLDG</t>
  </si>
  <si>
    <t>2155</t>
  </si>
  <si>
    <t>MAINT STRUCTURE:CHANNELS</t>
  </si>
  <si>
    <t>2156</t>
  </si>
  <si>
    <t>LIBRARY-WEAVERVILLE</t>
  </si>
  <si>
    <t>2157</t>
  </si>
  <si>
    <t>MAINT STRUCT: PEDESTRIAN BRDGE</t>
  </si>
  <si>
    <t>2158</t>
  </si>
  <si>
    <t>MT OF STRUCTURES:SOCIAL SVS</t>
  </si>
  <si>
    <t>2159</t>
  </si>
  <si>
    <t>MT OF STRUCTURES:HAYFORK LIBR</t>
  </si>
  <si>
    <t>2160</t>
  </si>
  <si>
    <t>MT OF STRUCTURES:CD STORAGE</t>
  </si>
  <si>
    <t>2161</t>
  </si>
  <si>
    <t>MT OF STRUCT:B &amp; G OFFICE</t>
  </si>
  <si>
    <t>2162</t>
  </si>
  <si>
    <t>MAINT STRU: CATTLE GUARDS</t>
  </si>
  <si>
    <t>2199</t>
  </si>
  <si>
    <t>INTERFUND MAINTENANCE EXPENSE</t>
  </si>
  <si>
    <t>2210</t>
  </si>
  <si>
    <t>FIRE EQUIPMENT &amp; SUPPLIES</t>
  </si>
  <si>
    <t>2220</t>
  </si>
  <si>
    <t>MEDICAL, DENTAL &amp; LAB SUPPLIES</t>
  </si>
  <si>
    <t>2221</t>
  </si>
  <si>
    <t>CLINIC</t>
  </si>
  <si>
    <t>2225</t>
  </si>
  <si>
    <t>NON-MEDICAL SUPPLIES</t>
  </si>
  <si>
    <t>2230</t>
  </si>
  <si>
    <t>COMMUNICATIONS EQUIPMENT</t>
  </si>
  <si>
    <t>2240</t>
  </si>
  <si>
    <t>MEMBERSHIPS</t>
  </si>
  <si>
    <t>2250</t>
  </si>
  <si>
    <t>MISC EXPENSE</t>
  </si>
  <si>
    <t>2251</t>
  </si>
  <si>
    <t>MISC EXPENSE:PUBLIC RELATIONS</t>
  </si>
  <si>
    <t>2252</t>
  </si>
  <si>
    <t>MISC EXPENSE:PUB ADMIN TR</t>
  </si>
  <si>
    <t>2260</t>
  </si>
  <si>
    <t>OFFICE EXPENSES</t>
  </si>
  <si>
    <t>2263</t>
  </si>
  <si>
    <t>OFFICE EXPENSE:OFFICE EQUIPMT</t>
  </si>
  <si>
    <t>2264</t>
  </si>
  <si>
    <t>OFFICE EXPENSE:BKS &amp; PERIODICL</t>
  </si>
  <si>
    <t>2265</t>
  </si>
  <si>
    <t>OFFICE EXP: TASK FORCE GRANT</t>
  </si>
  <si>
    <t>2266</t>
  </si>
  <si>
    <t>TCC</t>
  </si>
  <si>
    <t>2299</t>
  </si>
  <si>
    <t>INTERFUND SERVICES/SUPPLIES</t>
  </si>
  <si>
    <t>2300</t>
  </si>
  <si>
    <t>PROFESSIONAL &amp; SPECIAL SERVICE</t>
  </si>
  <si>
    <t>2301</t>
  </si>
  <si>
    <t>COUNTY AUDIT</t>
  </si>
  <si>
    <t>2302</t>
  </si>
  <si>
    <t>DATA PROCESSING SERVICES</t>
  </si>
  <si>
    <t>2303</t>
  </si>
  <si>
    <t>JAIL HEALTH</t>
  </si>
  <si>
    <t>2304</t>
  </si>
  <si>
    <t>PUB. DEF. CONTRACT SERVICES</t>
  </si>
  <si>
    <t>2305</t>
  </si>
  <si>
    <t>MISDEMEANOR CONTRACT</t>
  </si>
  <si>
    <t>2306</t>
  </si>
  <si>
    <t>CONFLICT COUNSEL -CRIMINAL</t>
  </si>
  <si>
    <t>2307</t>
  </si>
  <si>
    <t>PROF &amp; SPEC SVS:JUVENILE DEPEN</t>
  </si>
  <si>
    <t>2308</t>
  </si>
  <si>
    <t>PROSECUTOR</t>
  </si>
  <si>
    <t>2309</t>
  </si>
  <si>
    <t>CONFLICT COUNSEL HOMICIDE</t>
  </si>
  <si>
    <t>2310</t>
  </si>
  <si>
    <t>COURT REPORTER HOMICIDE</t>
  </si>
  <si>
    <t>2311</t>
  </si>
  <si>
    <t>WELLNESS PROGRAM INCENTIVE</t>
  </si>
  <si>
    <t>2312</t>
  </si>
  <si>
    <t>PTA: CO MATCH RUTH/PLAN</t>
  </si>
  <si>
    <t>2313</t>
  </si>
  <si>
    <t>PHYSICALS &amp; DRUG TESTING</t>
  </si>
  <si>
    <t>2314</t>
  </si>
  <si>
    <t>POST OFFICE PEDESTRIAN PATH</t>
  </si>
  <si>
    <t>2315</t>
  </si>
  <si>
    <t>PROF &amp; SPEC-MULE BRIDGE HYMPOM</t>
  </si>
  <si>
    <t>2316</t>
  </si>
  <si>
    <t>FOG LINE STRIPING</t>
  </si>
  <si>
    <t>2317</t>
  </si>
  <si>
    <t>PROF &amp; SPECIALIZE SVS:PROJECTS</t>
  </si>
  <si>
    <t>2318</t>
  </si>
  <si>
    <t>BUILDING EXPENSE</t>
  </si>
  <si>
    <t>2319</t>
  </si>
  <si>
    <t>PROF SERVICES:ROAD PROJECTS</t>
  </si>
  <si>
    <t>2320</t>
  </si>
  <si>
    <t>PROF SERVICES:BRIDGE PROJECTS</t>
  </si>
  <si>
    <t>2321</t>
  </si>
  <si>
    <t>PROF SVCS: CALWORKS SUPP SVCS</t>
  </si>
  <si>
    <t>2322</t>
  </si>
  <si>
    <t>PROF &amp; SPEC: REUSE FUNDS</t>
  </si>
  <si>
    <t>2323</t>
  </si>
  <si>
    <t>F &amp; G GRANT PROGRAM</t>
  </si>
  <si>
    <t>2324</t>
  </si>
  <si>
    <t>INTERPRETERS PROFESS &amp; SPEC SV</t>
  </si>
  <si>
    <t>2325</t>
  </si>
  <si>
    <t>PROF &amp; SPEC: E-911</t>
  </si>
  <si>
    <t>2326</t>
  </si>
  <si>
    <t>PROF &amp; SPEC SVS:COURT REPORTER</t>
  </si>
  <si>
    <t>2327</t>
  </si>
  <si>
    <t>IND PARK INDUSTRY STUDY</t>
  </si>
  <si>
    <t>2328</t>
  </si>
  <si>
    <t>JUDICIAL DATA SERVICES</t>
  </si>
  <si>
    <t>2329</t>
  </si>
  <si>
    <t>APPEAL TRANSCRIPTS</t>
  </si>
  <si>
    <t>2330</t>
  </si>
  <si>
    <t>PROFESSIONAL FEES</t>
  </si>
  <si>
    <t>2331</t>
  </si>
  <si>
    <t>TASK FORCE GRANT</t>
  </si>
  <si>
    <t>2332</t>
  </si>
  <si>
    <t>MICROFILM</t>
  </si>
  <si>
    <t>2333</t>
  </si>
  <si>
    <t>F&amp;G ADVISORY COMMITTEE-PRO SRV</t>
  </si>
  <si>
    <t>2334</t>
  </si>
  <si>
    <t>PROF &amp; SPECIAL SVCS/TCC</t>
  </si>
  <si>
    <t>2335</t>
  </si>
  <si>
    <t>FOOD STAMP FRAUD</t>
  </si>
  <si>
    <t>2336</t>
  </si>
  <si>
    <t>PROF &amp; SPECIAL SVCS/TRAINING</t>
  </si>
  <si>
    <t>2337</t>
  </si>
  <si>
    <t>PRO &amp; SPEC SVS-AFDC PROSECUTIO</t>
  </si>
  <si>
    <t>2338</t>
  </si>
  <si>
    <t>PROF &amp; SPEC SVS:BD EQUALIZATN</t>
  </si>
  <si>
    <t>2339</t>
  </si>
  <si>
    <t>PROF &amp; SPEC SVS:CO CODE SUPPL</t>
  </si>
  <si>
    <t>2340</t>
  </si>
  <si>
    <t>SOLID WASTE ENFORCEMENT</t>
  </si>
  <si>
    <t>2341</t>
  </si>
  <si>
    <t>WORK ELEMENT 602</t>
  </si>
  <si>
    <t>2342</t>
  </si>
  <si>
    <t>PROFESSIONAL SVS:AIRPORT MSTR</t>
  </si>
  <si>
    <t>2343</t>
  </si>
  <si>
    <t>PROF SERVICES:WORK ELEMENT 601</t>
  </si>
  <si>
    <t>2344</t>
  </si>
  <si>
    <t>PROF SVS:HAYFORK PED PATH</t>
  </si>
  <si>
    <t>2345</t>
  </si>
  <si>
    <t>PROF SVS:HORSEWATER BRIDGE</t>
  </si>
  <si>
    <t>2346</t>
  </si>
  <si>
    <t>PROF SVS:HFK HWY3/HYAMPOM PED</t>
  </si>
  <si>
    <t>2347</t>
  </si>
  <si>
    <t>PROF SVS:STREET NAMING-MSAF</t>
  </si>
  <si>
    <t>2348</t>
  </si>
  <si>
    <t>PROF SVS:MULLIGAN/WILLOW/OAK</t>
  </si>
  <si>
    <t>2349</t>
  </si>
  <si>
    <t>PROF SVS:EAST WEAVER BRIDGE</t>
  </si>
  <si>
    <t>2350</t>
  </si>
  <si>
    <t>PROF &amp; SPEC SVS:FAMILY COURT</t>
  </si>
  <si>
    <t>2351</t>
  </si>
  <si>
    <t>PROF &amp; SPEC:SMALL CLAIMS ADV</t>
  </si>
  <si>
    <t>2352</t>
  </si>
  <si>
    <t>PROF SERVICES:WORK ELEMENT 603</t>
  </si>
  <si>
    <t>2353</t>
  </si>
  <si>
    <t>PROF SERVICES:WORK ELEMENT 604</t>
  </si>
  <si>
    <t>2354</t>
  </si>
  <si>
    <t>PROF SERVICES WORK ELEMENT 605</t>
  </si>
  <si>
    <t>2355</t>
  </si>
  <si>
    <t>PROF SERVICES:WORK ELEMENT 606</t>
  </si>
  <si>
    <t>2356</t>
  </si>
  <si>
    <t>PROF SERV:WORK ELEMENT 601.1</t>
  </si>
  <si>
    <t>2357</t>
  </si>
  <si>
    <t>PROF &amp; SPEC SVS:CDBG PROG INC</t>
  </si>
  <si>
    <t>2358</t>
  </si>
  <si>
    <t>PROF &amp; SPEC SVS:MECKEL LANE PK</t>
  </si>
  <si>
    <t>2359</t>
  </si>
  <si>
    <t>PROF &amp; SPEC SVS:SOFTWARE PURCH</t>
  </si>
  <si>
    <t>2360</t>
  </si>
  <si>
    <t>PROF &amp; SPEC SVS:CONSULTING</t>
  </si>
  <si>
    <t>2361</t>
  </si>
  <si>
    <t>PROF SVS:ANN HUMPHREYS</t>
  </si>
  <si>
    <t>2362</t>
  </si>
  <si>
    <t>PROF &amp; SPEC SVS:CHILD CARE</t>
  </si>
  <si>
    <t>2363</t>
  </si>
  <si>
    <t>PROF SVS:POST CLOSURE</t>
  </si>
  <si>
    <t>2364</t>
  </si>
  <si>
    <t>PROF &amp; SPEC:WORK ELEM 607</t>
  </si>
  <si>
    <t>2365</t>
  </si>
  <si>
    <t>LAW LIBRARY</t>
  </si>
  <si>
    <t>2366</t>
  </si>
  <si>
    <t>PROF SVCS: WVL STREET LIGHTING</t>
  </si>
  <si>
    <t>2367</t>
  </si>
  <si>
    <t>PROF SVCS: WVR BALLY RD PED IM</t>
  </si>
  <si>
    <t>2368</t>
  </si>
  <si>
    <t>PROF SVCS: BROWNS RCH RD PED</t>
  </si>
  <si>
    <t>2369</t>
  </si>
  <si>
    <t>PROF SVCS: SB90 MANDATED COSTS</t>
  </si>
  <si>
    <t>2370</t>
  </si>
  <si>
    <t>PURCHASED TRANSPORTATION</t>
  </si>
  <si>
    <t>2371</t>
  </si>
  <si>
    <t>PUB DEF COMPLEX LITIGATION</t>
  </si>
  <si>
    <t>2372</t>
  </si>
  <si>
    <t>PROP 47 CASES</t>
  </si>
  <si>
    <t>2399</t>
  </si>
  <si>
    <t>PROF SVCS - INTERFUND</t>
  </si>
  <si>
    <t>2400</t>
  </si>
  <si>
    <t>LOAN EXPENDITURES</t>
  </si>
  <si>
    <t>2401</t>
  </si>
  <si>
    <t>CDBG ADMINISTRATION</t>
  </si>
  <si>
    <t>2402</t>
  </si>
  <si>
    <t>PROF &amp; SPEC:LOAN CHAMPION</t>
  </si>
  <si>
    <t>2403</t>
  </si>
  <si>
    <t>LEONARD HOOPES, HANDICAPPED</t>
  </si>
  <si>
    <t>2404</t>
  </si>
  <si>
    <t>HOOPES, LEONARD</t>
  </si>
  <si>
    <t>2405</t>
  </si>
  <si>
    <t>MASON, HERB &amp; MILDRED</t>
  </si>
  <si>
    <t>2406</t>
  </si>
  <si>
    <t>CHAMPION-KABAKOV ROBERT</t>
  </si>
  <si>
    <t>2407</t>
  </si>
  <si>
    <t>JOHNSON, MARTH COLLEEN</t>
  </si>
  <si>
    <t>2408</t>
  </si>
  <si>
    <t>HOOPES, LEONARD &amp; DEBRA</t>
  </si>
  <si>
    <t>2409</t>
  </si>
  <si>
    <t>SHIBLER, RANDY &amp; PATRICIA</t>
  </si>
  <si>
    <t>2410</t>
  </si>
  <si>
    <t>CDBG 96-STBG 1036 HOUSING RP</t>
  </si>
  <si>
    <t>2411</t>
  </si>
  <si>
    <t>GRIFFIN/MILLER</t>
  </si>
  <si>
    <t>2412</t>
  </si>
  <si>
    <t>STAPP (LOAN)</t>
  </si>
  <si>
    <t>2413</t>
  </si>
  <si>
    <t>STAPP (GRANT)</t>
  </si>
  <si>
    <t>2414</t>
  </si>
  <si>
    <t>HERING</t>
  </si>
  <si>
    <t>2415</t>
  </si>
  <si>
    <t>WINES (GRANT)</t>
  </si>
  <si>
    <t>2416</t>
  </si>
  <si>
    <t>BRUGGEMAN</t>
  </si>
  <si>
    <t>2417</t>
  </si>
  <si>
    <t>ROBERT RENFREE</t>
  </si>
  <si>
    <t>2418</t>
  </si>
  <si>
    <t>CHANDLER, RICHARD &amp; BARBRA</t>
  </si>
  <si>
    <t>2419</t>
  </si>
  <si>
    <t>JAMES GUND</t>
  </si>
  <si>
    <t>2420</t>
  </si>
  <si>
    <t>PROF SVS:RURAL DEVELOPMENT</t>
  </si>
  <si>
    <t>2421</t>
  </si>
  <si>
    <t>DEPT HOUSING &amp; COMM DEV(LSDD)</t>
  </si>
  <si>
    <t>2422</t>
  </si>
  <si>
    <t>JANET BRANSON</t>
  </si>
  <si>
    <t>2423</t>
  </si>
  <si>
    <t>VICTORIA BARTHOLOMEW</t>
  </si>
  <si>
    <t>2424</t>
  </si>
  <si>
    <t>CAROL WURM</t>
  </si>
  <si>
    <t>2425</t>
  </si>
  <si>
    <t>CAROL WURM GRANT</t>
  </si>
  <si>
    <t>2426</t>
  </si>
  <si>
    <t>TINA BROWN</t>
  </si>
  <si>
    <t>2427</t>
  </si>
  <si>
    <t>AMY SHINE</t>
  </si>
  <si>
    <t>2450</t>
  </si>
  <si>
    <t>BAD DEBT EXPENSE</t>
  </si>
  <si>
    <t>2499</t>
  </si>
  <si>
    <t>INTERFUND - PURCHASES</t>
  </si>
  <si>
    <t>2500</t>
  </si>
  <si>
    <t>PUBLICATIONS &amp; NOTICES</t>
  </si>
  <si>
    <t>2501</t>
  </si>
  <si>
    <t>PUBLICATION &amp; LEGAL NOT -TCC</t>
  </si>
  <si>
    <t>2502</t>
  </si>
  <si>
    <t>PUBLICATION &amp; LEGAL NOT- 205J</t>
  </si>
  <si>
    <t>2503</t>
  </si>
  <si>
    <t>PUBLICATIONS: COUNTY BUDGET</t>
  </si>
  <si>
    <t>2504</t>
  </si>
  <si>
    <t>PUBLICATIONS: SUBSCRIPTIONS</t>
  </si>
  <si>
    <t>2505</t>
  </si>
  <si>
    <t>PUBLICATIONS:OUTREACH ADS</t>
  </si>
  <si>
    <t>2599</t>
  </si>
  <si>
    <t>INTERFUND-FEES</t>
  </si>
  <si>
    <t>2600</t>
  </si>
  <si>
    <t>RENTS AND LEASES-EQUIPMENT</t>
  </si>
  <si>
    <t>2630</t>
  </si>
  <si>
    <t>RENTS &amp; LEASES-STRUCTURES</t>
  </si>
  <si>
    <t>2640</t>
  </si>
  <si>
    <t>PURCHASE GROUNDS</t>
  </si>
  <si>
    <t>2660</t>
  </si>
  <si>
    <t>SMALL TOOLS &amp; INSTRUMENTS</t>
  </si>
  <si>
    <t>2699</t>
  </si>
  <si>
    <t>INTERFUND RENTS AND LEASES</t>
  </si>
  <si>
    <t>2700</t>
  </si>
  <si>
    <t>SPECIAL DEPARTMENTAL EXPENSE</t>
  </si>
  <si>
    <t>2701</t>
  </si>
  <si>
    <t>TRINITY CENTER DEVELOPMENT</t>
  </si>
  <si>
    <t>2702</t>
  </si>
  <si>
    <t>SPEC DEPT-BLM PROJECT</t>
  </si>
  <si>
    <t>2703</t>
  </si>
  <si>
    <t>SPEC DEPT EXP-NUTRITION</t>
  </si>
  <si>
    <t>2704</t>
  </si>
  <si>
    <t>SPECIAL DEPT EXP:SMOKING CESS</t>
  </si>
  <si>
    <t>2705</t>
  </si>
  <si>
    <t>BD OF EQUALIZATION-ANNUAL</t>
  </si>
  <si>
    <t>2706</t>
  </si>
  <si>
    <t>MC CARLEY TRIAL</t>
  </si>
  <si>
    <t>2707</t>
  </si>
  <si>
    <t>SPEC DEPTL EXPENSE:DMV GRANT</t>
  </si>
  <si>
    <t>2708</t>
  </si>
  <si>
    <t>LEVEL II</t>
  </si>
  <si>
    <t>2710</t>
  </si>
  <si>
    <t>SP DEPT EXP-SO TRIN HEALTH</t>
  </si>
  <si>
    <t>2711</t>
  </si>
  <si>
    <t>SP DEPT EXP-AMBULANCE</t>
  </si>
  <si>
    <t>2712</t>
  </si>
  <si>
    <t>ELECTRONIC DP FOR PHN EH</t>
  </si>
  <si>
    <t>2713</t>
  </si>
  <si>
    <t>SP DEPT EX:FOCUS TEAM</t>
  </si>
  <si>
    <t>2714</t>
  </si>
  <si>
    <t>SPEC DEPT EXP:YOUTH SERVICES</t>
  </si>
  <si>
    <t>2715</t>
  </si>
  <si>
    <t>SPEC DEPTL EXPENSE:BREAST FEED</t>
  </si>
  <si>
    <t>2716</t>
  </si>
  <si>
    <t>SPEC DEPTL EXPENSE: ISIS</t>
  </si>
  <si>
    <t>2720</t>
  </si>
  <si>
    <t>SP DEPT EXP-AIDS PROGRAM</t>
  </si>
  <si>
    <t>2721</t>
  </si>
  <si>
    <t>SP DEPT-AIDS DIRECT SERVICE</t>
  </si>
  <si>
    <t>2722</t>
  </si>
  <si>
    <t>SP DEPT-AIDS INFORMATION SYS</t>
  </si>
  <si>
    <t>2723</t>
  </si>
  <si>
    <t>AIDS: HIV TESTING</t>
  </si>
  <si>
    <t>2724</t>
  </si>
  <si>
    <t>SPEC DEPTL EXPENSE:RLCSD:FIRE</t>
  </si>
  <si>
    <t>2730</t>
  </si>
  <si>
    <t>SP DEPT-MATERNAL CHILD HEALTH</t>
  </si>
  <si>
    <t>2750</t>
  </si>
  <si>
    <t>TRAVEL</t>
  </si>
  <si>
    <t>2751</t>
  </si>
  <si>
    <t>TRANS &amp; TRAVEL - LAKE PATROL</t>
  </si>
  <si>
    <t>2752</t>
  </si>
  <si>
    <t>FUEL PURCHASES</t>
  </si>
  <si>
    <t>2753</t>
  </si>
  <si>
    <t>TRANS &amp; TRAVEL - WATER COMM</t>
  </si>
  <si>
    <t>2754</t>
  </si>
  <si>
    <t>TRANS &amp; TRAVEL -TIMBER WATER</t>
  </si>
  <si>
    <t>2755</t>
  </si>
  <si>
    <t>TRAVEL/TCC</t>
  </si>
  <si>
    <t>2756</t>
  </si>
  <si>
    <t>TRAINING</t>
  </si>
  <si>
    <t>2758</t>
  </si>
  <si>
    <t>JUROR MEALS &amp; LODGING</t>
  </si>
  <si>
    <t>2760</t>
  </si>
  <si>
    <t>POST TRANSPORATION &amp; TRAVEL</t>
  </si>
  <si>
    <t>2761</t>
  </si>
  <si>
    <t>STC TRAINING TRAVEL</t>
  </si>
  <si>
    <t>2762</t>
  </si>
  <si>
    <t>TRAVEL: YOUTH SERVICES</t>
  </si>
  <si>
    <t>2799</t>
  </si>
  <si>
    <t>INTERFUND FUEL/TRVL EXP</t>
  </si>
  <si>
    <t>2800</t>
  </si>
  <si>
    <t>2850</t>
  </si>
  <si>
    <t>UTILITIES</t>
  </si>
  <si>
    <t>2852</t>
  </si>
  <si>
    <t>MAINTENANCE SHOP/AIRPORT</t>
  </si>
  <si>
    <t>2853</t>
  </si>
  <si>
    <t>COURTHOUSE</t>
  </si>
  <si>
    <t>2854</t>
  </si>
  <si>
    <t>VARIOUS</t>
  </si>
  <si>
    <t>2855</t>
  </si>
  <si>
    <t>UTILITIES: FIREHALL</t>
  </si>
  <si>
    <t>2856</t>
  </si>
  <si>
    <t>UTILITIES:LANDFILL FEES</t>
  </si>
  <si>
    <t>2860</t>
  </si>
  <si>
    <t>STREET LIGHTING UTILITIES</t>
  </si>
  <si>
    <t>2890</t>
  </si>
  <si>
    <t>DOUGLAS CITY ST LIGHTING</t>
  </si>
  <si>
    <t>2891</t>
  </si>
  <si>
    <t>HAYFORK STREET LIGHTING</t>
  </si>
  <si>
    <t>2892</t>
  </si>
  <si>
    <t>LEWISTON STREET LIGHTING</t>
  </si>
  <si>
    <t>2893</t>
  </si>
  <si>
    <t>TRINITY CENTER STREET LIGHTING</t>
  </si>
  <si>
    <t>2894</t>
  </si>
  <si>
    <t>WEAVERVILLE STREET LIGHTING</t>
  </si>
  <si>
    <t>2899</t>
  </si>
  <si>
    <t>OTHER UTIL INTERFUND</t>
  </si>
  <si>
    <t>2900</t>
  </si>
  <si>
    <t>FIRE EQUIPMENT SUPPLY &amp; MAINT</t>
  </si>
  <si>
    <t>2920</t>
  </si>
  <si>
    <t>MEDICAL EQUIPMENT AND SUPPLY</t>
  </si>
  <si>
    <t>2940</t>
  </si>
  <si>
    <t>COMMUNICATION EQUIPMENT</t>
  </si>
  <si>
    <t>3100</t>
  </si>
  <si>
    <t>SUPPORT &amp; CARE OF PERSONS</t>
  </si>
  <si>
    <t>3101</t>
  </si>
  <si>
    <t>SUPPORT AND CARE - MHSA</t>
  </si>
  <si>
    <t>3102</t>
  </si>
  <si>
    <t>CARE OF COURT WARDS</t>
  </si>
  <si>
    <t>3103</t>
  </si>
  <si>
    <t>INDIGENT BURIAL</t>
  </si>
  <si>
    <t>3110</t>
  </si>
  <si>
    <t>TCC OTHER CHARGES</t>
  </si>
  <si>
    <t>3120</t>
  </si>
  <si>
    <t>SPECIAL CIRCUMSTANCE ALLOWNCE</t>
  </si>
  <si>
    <t>3130</t>
  </si>
  <si>
    <t>GENERAL ASSISTANCE</t>
  </si>
  <si>
    <t>3131</t>
  </si>
  <si>
    <t>SUPT &amp; CARE AFDC</t>
  </si>
  <si>
    <t>3132</t>
  </si>
  <si>
    <t>SUPT &amp; CARE FOSTER CARE</t>
  </si>
  <si>
    <t>3133</t>
  </si>
  <si>
    <t>SUPT &amp; CARE ADOPTION</t>
  </si>
  <si>
    <t>3134</t>
  </si>
  <si>
    <t>CONT TO OTH AGENCY-TIMBER WTR</t>
  </si>
  <si>
    <t>3135</t>
  </si>
  <si>
    <t>DIRECT CHG -SUPPORT &amp; CARE</t>
  </si>
  <si>
    <t>3199</t>
  </si>
  <si>
    <t>GEN ASSISTANCE INTERFUND</t>
  </si>
  <si>
    <t>3200</t>
  </si>
  <si>
    <t>CONTRIBUTIONS TO OTHERS</t>
  </si>
  <si>
    <t>3201</t>
  </si>
  <si>
    <t>CONTRIBUTION TO ARTS COUNCIL</t>
  </si>
  <si>
    <t>3202</t>
  </si>
  <si>
    <t>CONTRIBUTION TO MUSEUM</t>
  </si>
  <si>
    <t>3203</t>
  </si>
  <si>
    <t>CONTRIBUTION TO TR CHAMBER</t>
  </si>
  <si>
    <t>3204</t>
  </si>
  <si>
    <t>CONTR TO WVVL CHAMBER OF COMM</t>
  </si>
  <si>
    <t>3205</t>
  </si>
  <si>
    <t>CONT TO OTH AGENCY- PTA: RUTH</t>
  </si>
  <si>
    <t>3206</t>
  </si>
  <si>
    <t>CONT TO OTH AGNCY-PTA:PLANNING</t>
  </si>
  <si>
    <t>3210</t>
  </si>
  <si>
    <t>CONTRIBUTIONS TO CMSP</t>
  </si>
  <si>
    <t>3211</t>
  </si>
  <si>
    <t>CONT TO OTH AGENCY:HYAMPOM VIN</t>
  </si>
  <si>
    <t>3217</t>
  </si>
  <si>
    <t>CONT TO OTH AGENCY: RUTHLK CSD</t>
  </si>
  <si>
    <t>3220</t>
  </si>
  <si>
    <t>CONTR TO SO TRINITY TRANSIT</t>
  </si>
  <si>
    <t>3221</t>
  </si>
  <si>
    <t>NORCAL ADMINISTRATION</t>
  </si>
  <si>
    <t>3222</t>
  </si>
  <si>
    <t>NORCAL REPEATERS</t>
  </si>
  <si>
    <t>3223</t>
  </si>
  <si>
    <t>CONTRIB TO NORTH COAST EMS</t>
  </si>
  <si>
    <t>3224</t>
  </si>
  <si>
    <t>CONTRIB TO OTHERS: CALTIP</t>
  </si>
  <si>
    <t>3227</t>
  </si>
  <si>
    <t>USDA FOREST SVC MOON LEE DITCH</t>
  </si>
  <si>
    <t>3228</t>
  </si>
  <si>
    <t>CONTR TO TRINITY CNTY FAIR</t>
  </si>
  <si>
    <t>3229</t>
  </si>
  <si>
    <t>CONTR TO HUMBLDT/TRINITY REC</t>
  </si>
  <si>
    <t>3230</t>
  </si>
  <si>
    <t>CONTR TO TRINITY TRANSIT</t>
  </si>
  <si>
    <t>3231</t>
  </si>
  <si>
    <t>CONTRIBUTION HAYFORK CHAMBER</t>
  </si>
  <si>
    <t>3232</t>
  </si>
  <si>
    <t>CONTR TO AGENCY FUNDS</t>
  </si>
  <si>
    <t>3240</t>
  </si>
  <si>
    <t>TRANSIT SYSTEM IMPROVEMENTS</t>
  </si>
  <si>
    <t>3241</t>
  </si>
  <si>
    <t>CONTRIBUTIONS TO MEDICAL TRNS</t>
  </si>
  <si>
    <t>3245</t>
  </si>
  <si>
    <t>CONTRIBUTION TO AIPORTS</t>
  </si>
  <si>
    <t>3250</t>
  </si>
  <si>
    <t>CONTR TO CERTS</t>
  </si>
  <si>
    <t>3270</t>
  </si>
  <si>
    <t>CONTRIBUTION TO SB855</t>
  </si>
  <si>
    <t>3280</t>
  </si>
  <si>
    <t>CONTRIBUTION TO DEBT SERVICE</t>
  </si>
  <si>
    <t>3284</t>
  </si>
  <si>
    <t>VALUE ADDED R5-14-99-23</t>
  </si>
  <si>
    <t>3290</t>
  </si>
  <si>
    <t>INDIRECT COST COUNTY DEPT</t>
  </si>
  <si>
    <t>3291</t>
  </si>
  <si>
    <t>INTRA-FUND INDIRECT COST</t>
  </si>
  <si>
    <t>3299</t>
  </si>
  <si>
    <t>CONTRIBUTIONS - INTERFUND</t>
  </si>
  <si>
    <t>3300</t>
  </si>
  <si>
    <t>BOND REDEMPTIONS</t>
  </si>
  <si>
    <t>3325</t>
  </si>
  <si>
    <t>DEBT SERVICE</t>
  </si>
  <si>
    <t>3350</t>
  </si>
  <si>
    <t>INTEREST EXPENSE</t>
  </si>
  <si>
    <t>3355</t>
  </si>
  <si>
    <t>PERS TRANSFER FROM PAYROLL</t>
  </si>
  <si>
    <t>3360</t>
  </si>
  <si>
    <t>ADMINISTRATIVE FEES</t>
  </si>
  <si>
    <t>3375</t>
  </si>
  <si>
    <t>REFUNDS - OVERPAYMENTS</t>
  </si>
  <si>
    <t>3376</t>
  </si>
  <si>
    <t>REFUNDS-UNSPENT REV ALLOC</t>
  </si>
  <si>
    <t>3377</t>
  </si>
  <si>
    <t>REFUND - INTEREST PENALTY</t>
  </si>
  <si>
    <t>3380</t>
  </si>
  <si>
    <t>SHORT TERM LOAN REPAY</t>
  </si>
  <si>
    <t>3399</t>
  </si>
  <si>
    <t>ADJUSTMENTS TO INVENTORY</t>
  </si>
  <si>
    <t>3400</t>
  </si>
  <si>
    <t>JUDGMENTS AND DAMAGES</t>
  </si>
  <si>
    <t>3500</t>
  </si>
  <si>
    <t>RIGHTS OF WAY</t>
  </si>
  <si>
    <t>3600</t>
  </si>
  <si>
    <t>MISC EXPENDITURES</t>
  </si>
  <si>
    <t>3650</t>
  </si>
  <si>
    <t>MISC T&amp;A EXPENDITURES</t>
  </si>
  <si>
    <t>3680</t>
  </si>
  <si>
    <t>PUD-MCMS LOAN EXP</t>
  </si>
  <si>
    <t>3690</t>
  </si>
  <si>
    <t>PRIOR YEAR ADJUSTMENTS</t>
  </si>
  <si>
    <t>3695</t>
  </si>
  <si>
    <t>INDEPENDENT AUDIT ADJUSTMENTS</t>
  </si>
  <si>
    <t>3699</t>
  </si>
  <si>
    <t>PY INTER-FUND EXPENSE</t>
  </si>
  <si>
    <t>3700</t>
  </si>
  <si>
    <t>CLOSURE/POST CLOSURE EXPENSE</t>
  </si>
  <si>
    <t>3800</t>
  </si>
  <si>
    <t>LOAN MADE</t>
  </si>
  <si>
    <t>3850</t>
  </si>
  <si>
    <t>GRANT GIVEN</t>
  </si>
  <si>
    <t>3991</t>
  </si>
  <si>
    <t>APPROPRIATION FOR CONTINGENCY</t>
  </si>
  <si>
    <t>4100</t>
  </si>
  <si>
    <t>FIXED ASSETS - LAND</t>
  </si>
  <si>
    <t>4110</t>
  </si>
  <si>
    <t>RUTH RUNWAY CONSTRUCTION</t>
  </si>
  <si>
    <t>4200</t>
  </si>
  <si>
    <t>FIXED ASSETS - STRUCT &amp; IMPROV</t>
  </si>
  <si>
    <t>4201</t>
  </si>
  <si>
    <t>TRINITY CENTER RUNWAY/TAXIWAY</t>
  </si>
  <si>
    <t>4202</t>
  </si>
  <si>
    <t>4203</t>
  </si>
  <si>
    <t>HAYFORK STRUCTURES &amp; IMPROVEME</t>
  </si>
  <si>
    <t>4204</t>
  </si>
  <si>
    <t>HYAMPOM STRUCTURES &amp; IMPROVEM</t>
  </si>
  <si>
    <t>4205</t>
  </si>
  <si>
    <t>RUTH-STRUCTURES &amp; IMPROVEMENTS</t>
  </si>
  <si>
    <t>4206</t>
  </si>
  <si>
    <t>TRINITY CENTER STRUCT &amp; IMPROV</t>
  </si>
  <si>
    <t>4207</t>
  </si>
  <si>
    <t>WEAVERVILLE-STRUCT &amp; IMPROVEME</t>
  </si>
  <si>
    <t>4208</t>
  </si>
  <si>
    <t>TREE REMOVAL</t>
  </si>
  <si>
    <t>4209</t>
  </si>
  <si>
    <t>SYSTEM PLAN/SITE SELECT</t>
  </si>
  <si>
    <t>4210</t>
  </si>
  <si>
    <t>FIXED ASSET-LIBRARY ROOF</t>
  </si>
  <si>
    <t>4211</t>
  </si>
  <si>
    <t>HYAMPOM FENCE: STORM REPAIR</t>
  </si>
  <si>
    <t>4212</t>
  </si>
  <si>
    <t>WEAVERVILLE ENVIRONMENTAL</t>
  </si>
  <si>
    <t>4213</t>
  </si>
  <si>
    <t>HYAMPOM LEVEE: STORM REPAIR</t>
  </si>
  <si>
    <t>4214</t>
  </si>
  <si>
    <t>S&amp;I:HAYFORK PAVEMENT MAINT</t>
  </si>
  <si>
    <t>4215</t>
  </si>
  <si>
    <t>S&amp;I:WEAVERVILLE SAFETY AREA</t>
  </si>
  <si>
    <t>4216</t>
  </si>
  <si>
    <t>S&amp;I: FUEL TANKS</t>
  </si>
  <si>
    <t>4217</t>
  </si>
  <si>
    <t>S&amp;I:PADDED HOLDING CELL:JAIL</t>
  </si>
  <si>
    <t>4218</t>
  </si>
  <si>
    <t>S&amp;I:PAINT EXTERIOR COURTHOUSE</t>
  </si>
  <si>
    <t>4219</t>
  </si>
  <si>
    <t>S&amp;I:REC HALL PRESCHOOL ROOF</t>
  </si>
  <si>
    <t>4220</t>
  </si>
  <si>
    <t>S&amp;I:OTHER COUNTY BUILDINGS</t>
  </si>
  <si>
    <t>4221</t>
  </si>
  <si>
    <t>S&amp;I:CD HALL RESTROOMS</t>
  </si>
  <si>
    <t>4222</t>
  </si>
  <si>
    <t>S&amp;I WEAVERVILLE AIRPORT ACQUIT</t>
  </si>
  <si>
    <t>4223</t>
  </si>
  <si>
    <t>WEAVERVILLE PAVEMENT MAINT</t>
  </si>
  <si>
    <t>4224</t>
  </si>
  <si>
    <t>S&amp;I: CD HALL ROOF</t>
  </si>
  <si>
    <t>4250</t>
  </si>
  <si>
    <t>DEPRECIATION EXPENSE - BLDGS</t>
  </si>
  <si>
    <t>4281</t>
  </si>
  <si>
    <t>FIXED ASSETS-DEBT SERVICES</t>
  </si>
  <si>
    <t>4299</t>
  </si>
  <si>
    <t>FIXED ASSETS-STRUCTURE-INTERFU</t>
  </si>
  <si>
    <t>4300</t>
  </si>
  <si>
    <t>FIXED ASSET - EQUIPMENT</t>
  </si>
  <si>
    <t>4320</t>
  </si>
  <si>
    <t>FIXED ASSETS - EQUIP LEASE PUR</t>
  </si>
  <si>
    <t>4399</t>
  </si>
  <si>
    <t>FIXED ASSETS - INTERFUND</t>
  </si>
  <si>
    <t>4400</t>
  </si>
  <si>
    <t>FIXED ASSETS: INFRASTRUCTURE</t>
  </si>
  <si>
    <t>4450</t>
  </si>
  <si>
    <t>DEPRECIATION EXP - INFRASTRUCT</t>
  </si>
  <si>
    <t>4499</t>
  </si>
  <si>
    <t>INTERFUND FA:INFRASTRUCTURE</t>
  </si>
  <si>
    <t>4500</t>
  </si>
  <si>
    <t>DEPRECIATION EXPENSE-EQUIPMENT</t>
  </si>
  <si>
    <t>4600</t>
  </si>
  <si>
    <t>CONSTRUCTION IN PROGRESS</t>
  </si>
  <si>
    <t>4699</t>
  </si>
  <si>
    <t>INTERFUND CONST IN PROGRESS</t>
  </si>
  <si>
    <t>4800</t>
  </si>
  <si>
    <t>5100</t>
  </si>
  <si>
    <t>5199</t>
  </si>
  <si>
    <t>5200</t>
  </si>
  <si>
    <t>REIMBURSED PROJECTS</t>
  </si>
  <si>
    <t>5500</t>
  </si>
  <si>
    <t>TRANSFER OUT:</t>
  </si>
  <si>
    <t>5501</t>
  </si>
  <si>
    <t>TRANSFER OUT: TRIAL COURT</t>
  </si>
  <si>
    <t>5502</t>
  </si>
  <si>
    <t>TRANSFER OUT: HOSPITAL</t>
  </si>
  <si>
    <t>5503</t>
  </si>
  <si>
    <t>TRANSFER OUT: MC CARLIE</t>
  </si>
  <si>
    <t>5504</t>
  </si>
  <si>
    <t>TRANSFER OUT: WELFARE</t>
  </si>
  <si>
    <t>5505</t>
  </si>
  <si>
    <t>TRANSFER OUT: ROAD RESERVE</t>
  </si>
  <si>
    <t>5506</t>
  </si>
  <si>
    <t>TRANSFER OUT: MISC GRANTS</t>
  </si>
  <si>
    <t>5507</t>
  </si>
  <si>
    <t>TRANSFER OUT: DEBT SERVICE</t>
  </si>
  <si>
    <t>5508</t>
  </si>
  <si>
    <t>TRANSFER OUT: HAYFORK SEW FEAS</t>
  </si>
  <si>
    <t>5509</t>
  </si>
  <si>
    <t>TRANSFER OUT: SPECIAL AVIATION</t>
  </si>
  <si>
    <t>5510</t>
  </si>
  <si>
    <t>TRANSFER OUT: TRIN RIVERWATER</t>
  </si>
  <si>
    <t>5511</t>
  </si>
  <si>
    <t>TRANSFER OUT: INDUSTRIAL PARK</t>
  </si>
  <si>
    <t>5512</t>
  </si>
  <si>
    <t>OPR TRANS: LAKE PATROL</t>
  </si>
  <si>
    <t>5513</t>
  </si>
  <si>
    <t>OPR TRANS: WELFARE TRUST</t>
  </si>
  <si>
    <t>5514</t>
  </si>
  <si>
    <t>OPR TRANS: PTA LEWISTON FEASI</t>
  </si>
  <si>
    <t>5515</t>
  </si>
  <si>
    <t>OPR TRANS: HAYFORK MILL STUDY</t>
  </si>
  <si>
    <t>5516</t>
  </si>
  <si>
    <t>TRANSFER OUT: GENERAL</t>
  </si>
  <si>
    <t>5517</t>
  </si>
  <si>
    <t>TRANSFER OUT: FAMILY SUPPORT</t>
  </si>
  <si>
    <t>5518</t>
  </si>
  <si>
    <t>TRANSFER OUT: COFFEE CRK LEVEE</t>
  </si>
  <si>
    <t>5519</t>
  </si>
  <si>
    <t>TRANSFER OUT: SALYER WTR FEAS</t>
  </si>
  <si>
    <t>5520</t>
  </si>
  <si>
    <t>TRANSFER OUT: OTHER GRANT APPL</t>
  </si>
  <si>
    <t>5521</t>
  </si>
  <si>
    <t>TRANSFER OUT: DEBT SVS: TRIAL</t>
  </si>
  <si>
    <t>5522</t>
  </si>
  <si>
    <t>TRANSFER OUT: GENERAL RESERVE</t>
  </si>
  <si>
    <t>5523</t>
  </si>
  <si>
    <t>TRANSFER OUT - CAPITAL PROJ</t>
  </si>
  <si>
    <t>5524</t>
  </si>
  <si>
    <t>LOAN RECEIVABLE REALLOCATION</t>
  </si>
  <si>
    <t>5525</t>
  </si>
  <si>
    <t>LOCAL LAW ENFORCEMENT SRVCS</t>
  </si>
  <si>
    <t>5526</t>
  </si>
  <si>
    <t>MENTAL HEALTH ACCOUNT</t>
  </si>
  <si>
    <t>5527</t>
  </si>
  <si>
    <t>XFER OUT LOCAL COM CORRECT ACC</t>
  </si>
  <si>
    <t>5528</t>
  </si>
  <si>
    <t>XFER OUT DA &amp; PUB DEFENDER</t>
  </si>
  <si>
    <t>5529</t>
  </si>
  <si>
    <t>JUVENILE JUSTICE ACCOUNT</t>
  </si>
  <si>
    <t>5530</t>
  </si>
  <si>
    <t>XFER OUT YOUTH OFF BLOCK GRNT</t>
  </si>
  <si>
    <t>5531</t>
  </si>
  <si>
    <t>XFER OUT JUVE REENTRY GRT SUB</t>
  </si>
  <si>
    <t>5532</t>
  </si>
  <si>
    <t>HEALTH &amp; HUMAN SERVICES ACCT</t>
  </si>
  <si>
    <t>5533</t>
  </si>
  <si>
    <t>XFER OUT APS SRVS ACCT</t>
  </si>
  <si>
    <t>5534</t>
  </si>
  <si>
    <t>XFER OUT FOSTER CARE ASST SUB</t>
  </si>
  <si>
    <t>5535</t>
  </si>
  <si>
    <t>XFER OUT FC ADMIN SUBACCOUNT</t>
  </si>
  <si>
    <t>5536</t>
  </si>
  <si>
    <t>XFER OUT CHILD WELFARE SRVS</t>
  </si>
  <si>
    <t>5537</t>
  </si>
  <si>
    <t>XFER OUT ADOPTIONS</t>
  </si>
  <si>
    <t>5538</t>
  </si>
  <si>
    <t>XFER OUT ADOPT ASSIS PROG SUB</t>
  </si>
  <si>
    <t>5539</t>
  </si>
  <si>
    <t>XFER OUT CHILD ABUSE PREV SUBA</t>
  </si>
  <si>
    <t>5540</t>
  </si>
  <si>
    <t>DRUG COURT SUBACCOUNT</t>
  </si>
  <si>
    <t>5541</t>
  </si>
  <si>
    <t>SALES TAX ACCOUNT</t>
  </si>
  <si>
    <t>5542</t>
  </si>
  <si>
    <t>MENTAL HEALTH SUBACCOUNT</t>
  </si>
  <si>
    <t>5543</t>
  </si>
  <si>
    <t>SOCIAL SERVICES SUBACCOUNT</t>
  </si>
  <si>
    <t>5544</t>
  </si>
  <si>
    <t>HEALTH SUBACCOUNT</t>
  </si>
  <si>
    <t>5545</t>
  </si>
  <si>
    <t>XFER OUT CALWORKS MOE</t>
  </si>
  <si>
    <t>5546</t>
  </si>
  <si>
    <t>VEHICLE LICENSE FEE ACCOUNT</t>
  </si>
  <si>
    <t>5547</t>
  </si>
  <si>
    <t>VEHICLE LICENSE COLLECTION ACT</t>
  </si>
  <si>
    <t>5548</t>
  </si>
  <si>
    <t>SALES TAX GROWTH ACCOUNT</t>
  </si>
  <si>
    <t>5549</t>
  </si>
  <si>
    <t>CASELOAD SUBACCOUNT</t>
  </si>
  <si>
    <t>5550</t>
  </si>
  <si>
    <t>TRANSFER OUT - INTERFUND EXP</t>
  </si>
  <si>
    <t>5551</t>
  </si>
  <si>
    <t>BASE RESTORATION SUBACCOUNT</t>
  </si>
  <si>
    <t>5552</t>
  </si>
  <si>
    <t>INDIGENT HEALTH EQUITY SUBACCT</t>
  </si>
  <si>
    <t>5553</t>
  </si>
  <si>
    <t>COMMUNITY HEALTH EQUITY SUBACT</t>
  </si>
  <si>
    <t>5554</t>
  </si>
  <si>
    <t>MENTAL HEALTH EQUITY SUBACCT</t>
  </si>
  <si>
    <t>5555</t>
  </si>
  <si>
    <t>STATE HOSPITAL MENTAL HEALTH E</t>
  </si>
  <si>
    <t>5556</t>
  </si>
  <si>
    <t>COUNTY MEDICAL SERVICES SUBACT</t>
  </si>
  <si>
    <t>5557</t>
  </si>
  <si>
    <t>GENERAL GROWTH SUBACCOUNT</t>
  </si>
  <si>
    <t>5558</t>
  </si>
  <si>
    <t>SPECIAL EQUITY SUBACCOUNT</t>
  </si>
  <si>
    <t>5559</t>
  </si>
  <si>
    <t>VECHICLE LICENSE FEE GROWTH AC</t>
  </si>
  <si>
    <t>5560</t>
  </si>
  <si>
    <t>RESERVE ACCOUNT</t>
  </si>
  <si>
    <t>5561</t>
  </si>
  <si>
    <t>UNDISTRIBUTED ACCOUNT</t>
  </si>
  <si>
    <t>5562</t>
  </si>
  <si>
    <t>XFER OUT SUP LAW ENFORCE SRVS</t>
  </si>
  <si>
    <t>5563</t>
  </si>
  <si>
    <t>CALEMA</t>
  </si>
  <si>
    <t>5564</t>
  </si>
  <si>
    <t>CALMMET</t>
  </si>
  <si>
    <t>5565</t>
  </si>
  <si>
    <t>SAFE</t>
  </si>
  <si>
    <t>5566</t>
  </si>
  <si>
    <t>MULTIAGENCY GANG ENFORCEMENT</t>
  </si>
  <si>
    <t>5567</t>
  </si>
  <si>
    <t>HIGH TECHNOLOGY THEFT APP,PROS</t>
  </si>
  <si>
    <t>5568</t>
  </si>
  <si>
    <t>GANG VIOLENCE SUPPRESSION PRGM</t>
  </si>
  <si>
    <t>5569</t>
  </si>
  <si>
    <t>CENTRAL VALLEY/COAST RURAL CRM</t>
  </si>
  <si>
    <t>5570</t>
  </si>
  <si>
    <t>SMALL &amp; RURAL CO. SHERIFF GRNT</t>
  </si>
  <si>
    <t>5571</t>
  </si>
  <si>
    <t>BOOKING FEES 35M STATEWIDE</t>
  </si>
  <si>
    <t>5572</t>
  </si>
  <si>
    <t>JUVENILE PROBATION FUNDING</t>
  </si>
  <si>
    <t>5573</t>
  </si>
  <si>
    <t>JUVENILE CAMPS/RANCHES FUNDING</t>
  </si>
  <si>
    <t>5574</t>
  </si>
  <si>
    <t>COPS</t>
  </si>
  <si>
    <t>5575</t>
  </si>
  <si>
    <t>TRANSFER OUT-LOAN</t>
  </si>
  <si>
    <t>5576</t>
  </si>
  <si>
    <t>JUVENILE JUSTICE CRIME PREVENT</t>
  </si>
  <si>
    <t>5577</t>
  </si>
  <si>
    <t>XFER OUT NON DRUG MEDI CAL AB</t>
  </si>
  <si>
    <t>5578</t>
  </si>
  <si>
    <t>XFER OUT DRUG MEDICAL SUB ACCT</t>
  </si>
  <si>
    <t>5580</t>
  </si>
  <si>
    <t>PUD-MCMS TRANSFER OUT</t>
  </si>
  <si>
    <t>5585</t>
  </si>
  <si>
    <t>TRANSFER OUT-CASH BALANCING</t>
  </si>
  <si>
    <t>5586</t>
  </si>
  <si>
    <t>TRANSFER OUT CASH BAL LOAN</t>
  </si>
  <si>
    <t>6010</t>
  </si>
  <si>
    <t>CURRENT SECURED</t>
  </si>
  <si>
    <t>6011</t>
  </si>
  <si>
    <t>CURRENT SEC OTHER CO BASIC</t>
  </si>
  <si>
    <t>6020</t>
  </si>
  <si>
    <t>CURRENT UNSECURED PROP TAX</t>
  </si>
  <si>
    <t>6021</t>
  </si>
  <si>
    <t>CURRENT UNSEC OTHER CO BASIC</t>
  </si>
  <si>
    <t>6025</t>
  </si>
  <si>
    <t>CURR UNS AIRPLANE REVENUE</t>
  </si>
  <si>
    <t>6030</t>
  </si>
  <si>
    <t>PRIOR SECURED PROP TAX</t>
  </si>
  <si>
    <t>6031</t>
  </si>
  <si>
    <t>PRIOR SECURED OTHER CO BASIC</t>
  </si>
  <si>
    <t>6040</t>
  </si>
  <si>
    <t>PRIOR UNSECURED</t>
  </si>
  <si>
    <t>6041</t>
  </si>
  <si>
    <t>PRIOR UNSECURED OTHER COUNTY</t>
  </si>
  <si>
    <t>6050</t>
  </si>
  <si>
    <t>PENALTY &amp; COSTS DELQNT TAX</t>
  </si>
  <si>
    <t>6055</t>
  </si>
  <si>
    <t>ERAF RELIEF</t>
  </si>
  <si>
    <t>6060</t>
  </si>
  <si>
    <t>SALES AND USE TAX</t>
  </si>
  <si>
    <t>6061</t>
  </si>
  <si>
    <t>PUBLIC SAFETY FUND PROP 172</t>
  </si>
  <si>
    <t>6063</t>
  </si>
  <si>
    <t>ERAF IN-LIEU OF VLF</t>
  </si>
  <si>
    <t>6065</t>
  </si>
  <si>
    <t>ERAF IN-LIEU SALES TAX</t>
  </si>
  <si>
    <t>6070</t>
  </si>
  <si>
    <t>TIMBER YIELD TAX</t>
  </si>
  <si>
    <t>6071</t>
  </si>
  <si>
    <t>TIMBER YIELD TAX- OTHER COUNTY</t>
  </si>
  <si>
    <t>6080</t>
  </si>
  <si>
    <t>PROPERTY TRANSFER TAX</t>
  </si>
  <si>
    <t>6081</t>
  </si>
  <si>
    <t>HOTEL TAX</t>
  </si>
  <si>
    <t>6082</t>
  </si>
  <si>
    <t>HOTEL TAX ADMINISTRATION</t>
  </si>
  <si>
    <t>6090</t>
  </si>
  <si>
    <t>SUPPLEMENTAL TAX - CURRENT</t>
  </si>
  <si>
    <t>6091</t>
  </si>
  <si>
    <t>SUPPLEMENTAL CURRENT OTHER CO</t>
  </si>
  <si>
    <t>6099</t>
  </si>
  <si>
    <t>OTHER TAXES</t>
  </si>
  <si>
    <t>6101</t>
  </si>
  <si>
    <t>ANIMAL LICENSES</t>
  </si>
  <si>
    <t>6102</t>
  </si>
  <si>
    <t>FIREARMS SELLER LICENSE</t>
  </si>
  <si>
    <t>6151</t>
  </si>
  <si>
    <t>CONSTRUCTION PERMITS</t>
  </si>
  <si>
    <t>6152</t>
  </si>
  <si>
    <t>BUILDING PERMIT</t>
  </si>
  <si>
    <t>6153</t>
  </si>
  <si>
    <t>PLAN CHECK:BUILDING PERMITS</t>
  </si>
  <si>
    <t>6154</t>
  </si>
  <si>
    <t>ENCROACHMENT PERMITS</t>
  </si>
  <si>
    <t>6155</t>
  </si>
  <si>
    <t>TRANSPORTATION PERMITS</t>
  </si>
  <si>
    <t>6211</t>
  </si>
  <si>
    <t>ZONING PERMIT</t>
  </si>
  <si>
    <t>6212</t>
  </si>
  <si>
    <t>ZONING VARIANCE PERMIT</t>
  </si>
  <si>
    <t>6249</t>
  </si>
  <si>
    <t>OTHER PERMITS</t>
  </si>
  <si>
    <t>6301</t>
  </si>
  <si>
    <t>CABLE TV FRANCHISE</t>
  </si>
  <si>
    <t>6302</t>
  </si>
  <si>
    <t>TIMBERLINE FRANCHISE</t>
  </si>
  <si>
    <t>6349</t>
  </si>
  <si>
    <t>MISC FRANCHISE</t>
  </si>
  <si>
    <t>6401</t>
  </si>
  <si>
    <t>GUN PERMITS</t>
  </si>
  <si>
    <t>6402</t>
  </si>
  <si>
    <t>EXPLOSIVE PERMITS</t>
  </si>
  <si>
    <t>6403</t>
  </si>
  <si>
    <t>WEIGHMASTER CERTIFICATES</t>
  </si>
  <si>
    <t>6404</t>
  </si>
  <si>
    <t>UNDERGROUND TANK</t>
  </si>
  <si>
    <t>6405</t>
  </si>
  <si>
    <t>FOOD FACILITY</t>
  </si>
  <si>
    <t>6406</t>
  </si>
  <si>
    <t>WELL PERMITS/SAMPLES</t>
  </si>
  <si>
    <t>6407</t>
  </si>
  <si>
    <t>6408</t>
  </si>
  <si>
    <t>SEWAGE DISPOSAL/ST PUMP</t>
  </si>
  <si>
    <t>6409</t>
  </si>
  <si>
    <t>SMALL WATER SYSTEM</t>
  </si>
  <si>
    <t>6448</t>
  </si>
  <si>
    <t>MEDICAL MARIJUANA PERMITS</t>
  </si>
  <si>
    <t>6449</t>
  </si>
  <si>
    <t>OTHER LICENSES AND PERMITS</t>
  </si>
  <si>
    <t>6501</t>
  </si>
  <si>
    <t>VEHICLE CODE FINES</t>
  </si>
  <si>
    <t>6502</t>
  </si>
  <si>
    <t>EXCESS MOE REV BASE FINES</t>
  </si>
  <si>
    <t>6503</t>
  </si>
  <si>
    <t>MV FINES - CHILD PROTECTION</t>
  </si>
  <si>
    <t>6504</t>
  </si>
  <si>
    <t>ANIMAL FINES</t>
  </si>
  <si>
    <t>6521</t>
  </si>
  <si>
    <t>TRINITY CO ORDINANCE VIOLATION</t>
  </si>
  <si>
    <t>6525</t>
  </si>
  <si>
    <t>DNA IDENTIFICATION PROP 69</t>
  </si>
  <si>
    <t>6550</t>
  </si>
  <si>
    <t>FINES AND FEES</t>
  </si>
  <si>
    <t>6590</t>
  </si>
  <si>
    <t>FORFEITURES &amp; PENALTIES</t>
  </si>
  <si>
    <t>6599</t>
  </si>
  <si>
    <t>OTHER FINES/FORF/PENALTIES</t>
  </si>
  <si>
    <t>6601</t>
  </si>
  <si>
    <t>INTEREST</t>
  </si>
  <si>
    <t>6602</t>
  </si>
  <si>
    <t>INTEREST - TRANS</t>
  </si>
  <si>
    <t>6603</t>
  </si>
  <si>
    <t>INTEREST - HUMBOLDT COUNTY</t>
  </si>
  <si>
    <t>6620</t>
  </si>
  <si>
    <t>TRAN PRINCIPAL</t>
  </si>
  <si>
    <t>6651</t>
  </si>
  <si>
    <t>LOWDEN PARK RENT</t>
  </si>
  <si>
    <t>6652</t>
  </si>
  <si>
    <t>VETERANS HALL BUILDING RENT</t>
  </si>
  <si>
    <t>6653</t>
  </si>
  <si>
    <t>TRAILER - FISH &amp; WILDLIFE</t>
  </si>
  <si>
    <t>6659</t>
  </si>
  <si>
    <t>MISCELLANEOUS RENTS</t>
  </si>
  <si>
    <t>6681</t>
  </si>
  <si>
    <t>AIRPORT PROPERTY RENT</t>
  </si>
  <si>
    <t>6682</t>
  </si>
  <si>
    <t>HAYFORK AIRPORT RENT</t>
  </si>
  <si>
    <t>6683</t>
  </si>
  <si>
    <t>TIE DOWN FEES</t>
  </si>
  <si>
    <t>6690</t>
  </si>
  <si>
    <t>UNEARNED RENTAL REVENUE</t>
  </si>
  <si>
    <t>6699</t>
  </si>
  <si>
    <t>OTHER RENTS &amp; LEASES</t>
  </si>
  <si>
    <t>7000</t>
  </si>
  <si>
    <t>LOCAL LAW ENFORCE SVS ACCT</t>
  </si>
  <si>
    <t>7001</t>
  </si>
  <si>
    <t>7004</t>
  </si>
  <si>
    <t>7007</t>
  </si>
  <si>
    <t>HEALTH AND HUMAN SERVICES ACCT</t>
  </si>
  <si>
    <t>7008</t>
  </si>
  <si>
    <t>ADULT PROTECTION SERVICES SUB</t>
  </si>
  <si>
    <t>7009</t>
  </si>
  <si>
    <t>FOSTER CARE ASSISTANCE SUBACCT</t>
  </si>
  <si>
    <t>7010</t>
  </si>
  <si>
    <t>FC ADMINISTRATION SUBACCOUNT</t>
  </si>
  <si>
    <t>7011</t>
  </si>
  <si>
    <t>CHILD WELFARE SERVICES SUBACCT</t>
  </si>
  <si>
    <t>7012</t>
  </si>
  <si>
    <t>ADOPTIONS SUBACCOUNT</t>
  </si>
  <si>
    <t>7013</t>
  </si>
  <si>
    <t>ADOPTIONS ASSISTANCE PROGRAM</t>
  </si>
  <si>
    <t>7014</t>
  </si>
  <si>
    <t>CHILD ABUSE PREVENTION SUBACCT</t>
  </si>
  <si>
    <t>7015</t>
  </si>
  <si>
    <t>7016</t>
  </si>
  <si>
    <t>7017</t>
  </si>
  <si>
    <t>7018</t>
  </si>
  <si>
    <t>7019</t>
  </si>
  <si>
    <t>7020</t>
  </si>
  <si>
    <t>CALWORKS MAINTENANCE OF EFFORT</t>
  </si>
  <si>
    <t>7021</t>
  </si>
  <si>
    <t>7022</t>
  </si>
  <si>
    <t>VEHICLE LICENSE COLLECTION ACC</t>
  </si>
  <si>
    <t>7023</t>
  </si>
  <si>
    <t>7024</t>
  </si>
  <si>
    <t>7025</t>
  </si>
  <si>
    <t>7026</t>
  </si>
  <si>
    <t>7027</t>
  </si>
  <si>
    <t>COMMUNITY HEALTH EQUITY SUBACC</t>
  </si>
  <si>
    <t>7028</t>
  </si>
  <si>
    <t>MENTAL HEALTH EQUITY SUBACCOUN</t>
  </si>
  <si>
    <t>7029</t>
  </si>
  <si>
    <t>STATE HOSPITAL MENTAL HEALTH</t>
  </si>
  <si>
    <t>7030</t>
  </si>
  <si>
    <t>COUNTY MEDICAL SERVICES SUB</t>
  </si>
  <si>
    <t>7031</t>
  </si>
  <si>
    <t>7032</t>
  </si>
  <si>
    <t>7033</t>
  </si>
  <si>
    <t>VEHICLE LICENSE FEE GROWTH ACC</t>
  </si>
  <si>
    <t>7034</t>
  </si>
  <si>
    <t>7035</t>
  </si>
  <si>
    <t>7036</t>
  </si>
  <si>
    <t>SUPPLEMENTAL LAW ENFORCEMENT</t>
  </si>
  <si>
    <t>7038</t>
  </si>
  <si>
    <t>JUVENILE BLOCK GRANT</t>
  </si>
  <si>
    <t>7039</t>
  </si>
  <si>
    <t>STOP PROGRAM</t>
  </si>
  <si>
    <t>7040</t>
  </si>
  <si>
    <t>STATE AID TO AVIATION</t>
  </si>
  <si>
    <t>7041</t>
  </si>
  <si>
    <t>7042</t>
  </si>
  <si>
    <t>AIRPORT LAND USE</t>
  </si>
  <si>
    <t>7043</t>
  </si>
  <si>
    <t>AIRPORT MASTER PLAN</t>
  </si>
  <si>
    <t>7044</t>
  </si>
  <si>
    <t>SPOUSAL ABUSE PROSECUTE</t>
  </si>
  <si>
    <t>7045</t>
  </si>
  <si>
    <t>PAROLEE DETENTION COSTS</t>
  </si>
  <si>
    <t>7047</t>
  </si>
  <si>
    <t>7048</t>
  </si>
  <si>
    <t>HIGHT TECHNOLOGY THEFT APPREHE</t>
  </si>
  <si>
    <t>7049</t>
  </si>
  <si>
    <t>7050</t>
  </si>
  <si>
    <t>STATE HIGHWAY USERS TAX</t>
  </si>
  <si>
    <t>7052</t>
  </si>
  <si>
    <t>CENTRAL VALLEY&amp;COAST RURAL CRM</t>
  </si>
  <si>
    <t>7053</t>
  </si>
  <si>
    <t>SMALL &amp; RURAL COUNTY SHERIFF G</t>
  </si>
  <si>
    <t>7055</t>
  </si>
  <si>
    <t>STATE ROAD PRESERVATION PROP42</t>
  </si>
  <si>
    <t>7056</t>
  </si>
  <si>
    <t>LOCAL ROAD MAINT BOND FUND</t>
  </si>
  <si>
    <t>7057</t>
  </si>
  <si>
    <t>7058</t>
  </si>
  <si>
    <t>JUVENILE CAMPS/RANCHES FUNDS</t>
  </si>
  <si>
    <t>7059</t>
  </si>
  <si>
    <t>7060</t>
  </si>
  <si>
    <t>STATE IN-LIEU TAXES</t>
  </si>
  <si>
    <t>7061</t>
  </si>
  <si>
    <t>STATE VEHICLE ABATEMENT</t>
  </si>
  <si>
    <t>7062</t>
  </si>
  <si>
    <t>STATE MV IN-LIEU</t>
  </si>
  <si>
    <t>7063</t>
  </si>
  <si>
    <t>REALIGNMENT: VEH LICENSE FEES</t>
  </si>
  <si>
    <t>7064</t>
  </si>
  <si>
    <t>STATE TRAILER COACH IN-LIEU</t>
  </si>
  <si>
    <t>7066</t>
  </si>
  <si>
    <t>ST OFF-HIGHWAY MLVF</t>
  </si>
  <si>
    <t>7068</t>
  </si>
  <si>
    <t>NONDRUG MEDI-CAL SUBSTANCE AB</t>
  </si>
  <si>
    <t>7069</t>
  </si>
  <si>
    <t>DRUG MEDI-CAL SUBACCOUNT</t>
  </si>
  <si>
    <t>7070</t>
  </si>
  <si>
    <t>VEH REGISTRATION ASSESSMENT</t>
  </si>
  <si>
    <t>7071</t>
  </si>
  <si>
    <t>MEDICARE REVENUE</t>
  </si>
  <si>
    <t>7072</t>
  </si>
  <si>
    <t>COMMUNITY CORRECTIONS SUBACCNT</t>
  </si>
  <si>
    <t>7073</t>
  </si>
  <si>
    <t>DISTRICT ATTORNEY SUBACCOUNT</t>
  </si>
  <si>
    <t>7074</t>
  </si>
  <si>
    <t>PUBLIC DEFENDER SUBACCOUNT</t>
  </si>
  <si>
    <t>7075</t>
  </si>
  <si>
    <t>ELEAS GROWTH SPECIAL ACCNT SHR</t>
  </si>
  <si>
    <t>7077</t>
  </si>
  <si>
    <t>PLANNING TECHNICAL ASSISTANCE</t>
  </si>
  <si>
    <t>7080</t>
  </si>
  <si>
    <t>YOUTH OFFEND BLCK GRNT SPC ACT</t>
  </si>
  <si>
    <t>7081</t>
  </si>
  <si>
    <t>JUVENILE REENTRY GRANT SPC ACT</t>
  </si>
  <si>
    <t>7082</t>
  </si>
  <si>
    <t>PROTECTIVE SERVICES SUBACCOUNT</t>
  </si>
  <si>
    <t>7083</t>
  </si>
  <si>
    <t>BEHAVIORAL HEALTH SUBACCOUNT</t>
  </si>
  <si>
    <t>7084</t>
  </si>
  <si>
    <t>ENHANCING LAW ENFORCEMENT SUB</t>
  </si>
  <si>
    <t>7085</t>
  </si>
  <si>
    <t>7086</t>
  </si>
  <si>
    <t>7087</t>
  </si>
  <si>
    <t>SMALL &amp; RURAL COUNTY SHERIF GT</t>
  </si>
  <si>
    <t>7088</t>
  </si>
  <si>
    <t>7089</t>
  </si>
  <si>
    <t>BOOKING FEES</t>
  </si>
  <si>
    <t>7090</t>
  </si>
  <si>
    <t>7091</t>
  </si>
  <si>
    <t>JUVE CAMPS/RANCHES FUND SB1020</t>
  </si>
  <si>
    <t>7092</t>
  </si>
  <si>
    <t>JUVENILE JUSTICE CRIME PREVNTN</t>
  </si>
  <si>
    <t>7093</t>
  </si>
  <si>
    <t>BEHAVIORAL HEALTH GRWTH SP ACT</t>
  </si>
  <si>
    <t>7094</t>
  </si>
  <si>
    <t>DISTRICT ATTRNY GROWTH SP ACCT</t>
  </si>
  <si>
    <t>7095</t>
  </si>
  <si>
    <t>PUBLIC DEFENDER GROWTH SP ACCT</t>
  </si>
  <si>
    <t>7096</t>
  </si>
  <si>
    <t>JUVENILE JUSTICE GROWTH SP ACT</t>
  </si>
  <si>
    <t>7097</t>
  </si>
  <si>
    <t>PROTECTIVE SERVICES GRW SPACCT</t>
  </si>
  <si>
    <t>7098</t>
  </si>
  <si>
    <t>CMSP WELLNESS PROGRAM</t>
  </si>
  <si>
    <t>7099</t>
  </si>
  <si>
    <t>ELEAS GROWTH SPECIAL ACCNT PRB</t>
  </si>
  <si>
    <t>7100</t>
  </si>
  <si>
    <t>STATE PUBLIC ASSISTANCE</t>
  </si>
  <si>
    <t>7101</t>
  </si>
  <si>
    <t>STATE - ADMIN</t>
  </si>
  <si>
    <t>7102</t>
  </si>
  <si>
    <t>STATE - CALWORKS</t>
  </si>
  <si>
    <t>7103</t>
  </si>
  <si>
    <t>STATE ASSISTANCE</t>
  </si>
  <si>
    <t>7104</t>
  </si>
  <si>
    <t>STATE ADOPTION</t>
  </si>
  <si>
    <t>7105</t>
  </si>
  <si>
    <t>CMSP COUNTY MIA ELIGIBLE</t>
  </si>
  <si>
    <t>7106</t>
  </si>
  <si>
    <t>PUBLIC ASSISTANCE REALIGNMENT</t>
  </si>
  <si>
    <t>7107</t>
  </si>
  <si>
    <t>URBAN FORESTRY GRANT</t>
  </si>
  <si>
    <t>7108</t>
  </si>
  <si>
    <t>FED INCENTIVES</t>
  </si>
  <si>
    <t>7109</t>
  </si>
  <si>
    <t>ST INCENTIVES</t>
  </si>
  <si>
    <t>7110</t>
  </si>
  <si>
    <t>CALIFORNIA CHILDREN'S SERVICES</t>
  </si>
  <si>
    <t>7111</t>
  </si>
  <si>
    <t>THE FAMILY SUPPORT ACCOUNT</t>
  </si>
  <si>
    <t>7142</t>
  </si>
  <si>
    <t>STATE THP-PLUS</t>
  </si>
  <si>
    <t>7160</t>
  </si>
  <si>
    <t>STATE MENTAL HEALTH PROP 63</t>
  </si>
  <si>
    <t>7161</t>
  </si>
  <si>
    <t>STATE ALCOHOL</t>
  </si>
  <si>
    <t>7162</t>
  </si>
  <si>
    <t>SAMHSA</t>
  </si>
  <si>
    <t>7163</t>
  </si>
  <si>
    <t>REALIGNMENT: SALES TAX</t>
  </si>
  <si>
    <t>7164</t>
  </si>
  <si>
    <t>PERINATAL STATE</t>
  </si>
  <si>
    <t>7165</t>
  </si>
  <si>
    <t>STATE HOSPITALS</t>
  </si>
  <si>
    <t>7166</t>
  </si>
  <si>
    <t>S.E.P.</t>
  </si>
  <si>
    <t>7167</t>
  </si>
  <si>
    <t>REALIGNMENT:VLF</t>
  </si>
  <si>
    <t>7168</t>
  </si>
  <si>
    <t>CAL WORKS</t>
  </si>
  <si>
    <t>7169</t>
  </si>
  <si>
    <t>PERINATAL FEDERAL</t>
  </si>
  <si>
    <t>7170</t>
  </si>
  <si>
    <t>DFS FEDERAL</t>
  </si>
  <si>
    <t>7171</t>
  </si>
  <si>
    <t>SAPT FEDERAL</t>
  </si>
  <si>
    <t>7172</t>
  </si>
  <si>
    <t>SB 920 ALCOHOL</t>
  </si>
  <si>
    <t>7173</t>
  </si>
  <si>
    <t>SB 921 DRUG</t>
  </si>
  <si>
    <t>7174</t>
  </si>
  <si>
    <t>REALIGNMENT FOR MENTAL HEALTH</t>
  </si>
  <si>
    <t>7175</t>
  </si>
  <si>
    <t>PROP 36 SACPA</t>
  </si>
  <si>
    <t>7181</t>
  </si>
  <si>
    <t>STATE VICTIM WITNESS</t>
  </si>
  <si>
    <t>7190</t>
  </si>
  <si>
    <t>STATE GRANT INCOME</t>
  </si>
  <si>
    <t>7201</t>
  </si>
  <si>
    <t>ENVIRONMENTAL HEALTH</t>
  </si>
  <si>
    <t>7202</t>
  </si>
  <si>
    <t>AIDS PROGRAM</t>
  </si>
  <si>
    <t>7203</t>
  </si>
  <si>
    <t>SOLID WASTE - HEALTH</t>
  </si>
  <si>
    <t>7204</t>
  </si>
  <si>
    <t>CHDP</t>
  </si>
  <si>
    <t>7205</t>
  </si>
  <si>
    <t>MATERNAL CHILD HEALTH</t>
  </si>
  <si>
    <t>7206</t>
  </si>
  <si>
    <t>HEALTH REALIGNMENT - SALES TAX</t>
  </si>
  <si>
    <t>7207</t>
  </si>
  <si>
    <t>SOLID WASTE STATE GRANTS</t>
  </si>
  <si>
    <t>7210</t>
  </si>
  <si>
    <t>IMMUNIZATION SUBVENTION</t>
  </si>
  <si>
    <t>7259</t>
  </si>
  <si>
    <t>STATE AID TO HEALTH DEPT</t>
  </si>
  <si>
    <t>7270</t>
  </si>
  <si>
    <t>STATE AID TO AGRICULTURE</t>
  </si>
  <si>
    <t>7280</t>
  </si>
  <si>
    <t>STATE AID TO CIVIL DEFENSE</t>
  </si>
  <si>
    <t>7300</t>
  </si>
  <si>
    <t>STATE AID TO CONSTRUCTION</t>
  </si>
  <si>
    <t>7390</t>
  </si>
  <si>
    <t>STATE MATCH</t>
  </si>
  <si>
    <t>7391</t>
  </si>
  <si>
    <t>STATE EXCHANGE FUND</t>
  </si>
  <si>
    <t>7410</t>
  </si>
  <si>
    <t>STATE AID FOR DISASTER</t>
  </si>
  <si>
    <t>7420</t>
  </si>
  <si>
    <t>STATE AID</t>
  </si>
  <si>
    <t>7430</t>
  </si>
  <si>
    <t>STATE HOPTR</t>
  </si>
  <si>
    <t>7431</t>
  </si>
  <si>
    <t>HOPTR OTHER COUNTIES</t>
  </si>
  <si>
    <t>7452</t>
  </si>
  <si>
    <t>CAPITAL CRIME REIMBURSEMENT</t>
  </si>
  <si>
    <t>7456</t>
  </si>
  <si>
    <t>DELINQUENCY PREVENTION</t>
  </si>
  <si>
    <t>7457</t>
  </si>
  <si>
    <t>STATE POST</t>
  </si>
  <si>
    <t>7458</t>
  </si>
  <si>
    <t>OTHER STATE:JUVENILE DRUG CRT</t>
  </si>
  <si>
    <t>7459</t>
  </si>
  <si>
    <t>MAJOR NARCOTIC VENDOR</t>
  </si>
  <si>
    <t>7460</t>
  </si>
  <si>
    <t>MARIJUANA LAWS</t>
  </si>
  <si>
    <t>7461</t>
  </si>
  <si>
    <t>BOATING SAFETY</t>
  </si>
  <si>
    <t>7462</t>
  </si>
  <si>
    <t>CAL TRANS</t>
  </si>
  <si>
    <t>7463</t>
  </si>
  <si>
    <t>CANTEEN/PHONE SALES</t>
  </si>
  <si>
    <t>7464</t>
  </si>
  <si>
    <t>JUSTICE SYSTEM SUBVENTION</t>
  </si>
  <si>
    <t>7465</t>
  </si>
  <si>
    <t>COUNTY REVENUE STABILIZATION</t>
  </si>
  <si>
    <t>7466</t>
  </si>
  <si>
    <t>MANAGED CARE</t>
  </si>
  <si>
    <t>7467</t>
  </si>
  <si>
    <t>STATUTORY RAPE VERTICAL PROS</t>
  </si>
  <si>
    <t>7468</t>
  </si>
  <si>
    <t>ECON VALUE TR RIVER</t>
  </si>
  <si>
    <t>7481</t>
  </si>
  <si>
    <t>STC REIMBURSEMENT PROBATION</t>
  </si>
  <si>
    <t>7482</t>
  </si>
  <si>
    <t>STC REIMBURSEMENT SHERIFF</t>
  </si>
  <si>
    <t>7483</t>
  </si>
  <si>
    <t>EXTRADITION REIMBURSEMENT</t>
  </si>
  <si>
    <t>7490</t>
  </si>
  <si>
    <t>STATE AID FOR LAW ENFORCEMENT</t>
  </si>
  <si>
    <t>7501</t>
  </si>
  <si>
    <t>STATE AID TOBACCO</t>
  </si>
  <si>
    <t>7502</t>
  </si>
  <si>
    <t>CAPITAL OUTLAY</t>
  </si>
  <si>
    <t>7505</t>
  </si>
  <si>
    <t>STATE AID TO LIBRARIES</t>
  </si>
  <si>
    <t>7506</t>
  </si>
  <si>
    <t>NON INCOPORATED AB473 CH 1028</t>
  </si>
  <si>
    <t>7508</t>
  </si>
  <si>
    <t>STATE WATER RESOURCES</t>
  </si>
  <si>
    <t>7510</t>
  </si>
  <si>
    <t>OPEN SPACE SUBVENTION</t>
  </si>
  <si>
    <t>7515</t>
  </si>
  <si>
    <t>CDBG SEWER ASSESSMENT</t>
  </si>
  <si>
    <t>7520</t>
  </si>
  <si>
    <t>SUPP LAW ENF SVCS/COPS</t>
  </si>
  <si>
    <t>7599</t>
  </si>
  <si>
    <t>7601</t>
  </si>
  <si>
    <t>ST MANDATED ELECTIONS REIMB</t>
  </si>
  <si>
    <t>7602</t>
  </si>
  <si>
    <t>STATE MANDATED-AIRPRT LAND USE</t>
  </si>
  <si>
    <t>7603</t>
  </si>
  <si>
    <t>STATE MANDATED PERSONNEL FILES</t>
  </si>
  <si>
    <t>7604</t>
  </si>
  <si>
    <t>STATE MANDATED DENTAL RECORDS</t>
  </si>
  <si>
    <t>7605</t>
  </si>
  <si>
    <t>STATE MANDATED PROCESS</t>
  </si>
  <si>
    <t>7606</t>
  </si>
  <si>
    <t>ST MANDATED INVOLUNTARY LIENS</t>
  </si>
  <si>
    <t>7607</t>
  </si>
  <si>
    <t>ST MANDATED MARRIAGE MEDIATOR</t>
  </si>
  <si>
    <t>7608</t>
  </si>
  <si>
    <t>ADULT FELONY RESTITUTION</t>
  </si>
  <si>
    <t>7609</t>
  </si>
  <si>
    <t>GUARDIANSHIP &amp; CONSERVATOR</t>
  </si>
  <si>
    <t>7611</t>
  </si>
  <si>
    <t>STATE MANDATED VICTIMS STMTS</t>
  </si>
  <si>
    <t>7612</t>
  </si>
  <si>
    <t>STATE MANDATED UNITARY TAX</t>
  </si>
  <si>
    <t>7649</t>
  </si>
  <si>
    <t>OTHER STATE MANDATED COSTS</t>
  </si>
  <si>
    <t>7650</t>
  </si>
  <si>
    <t>FRONTIER NUTRITION PROJECT</t>
  </si>
  <si>
    <t>7651</t>
  </si>
  <si>
    <t>SCHOOL LUNCH PROGRAMS</t>
  </si>
  <si>
    <t>7700</t>
  </si>
  <si>
    <t>CHILD ABUSE VERTICAL PROS</t>
  </si>
  <si>
    <t>7701</t>
  </si>
  <si>
    <t>FEDERAL - ADMIN</t>
  </si>
  <si>
    <t>7702</t>
  </si>
  <si>
    <t>JUVENILE PROBATION &amp; CAMP FUND</t>
  </si>
  <si>
    <t>7703</t>
  </si>
  <si>
    <t>FED PUBLIC ASSIST PROB IV E</t>
  </si>
  <si>
    <t>7704</t>
  </si>
  <si>
    <t>FEDERAL - CALWORKS</t>
  </si>
  <si>
    <t>7705</t>
  </si>
  <si>
    <t>DOMESTIC VIOLENCE GRANT</t>
  </si>
  <si>
    <t>7706</t>
  </si>
  <si>
    <t>TRINITY COUNTY CHAMBER</t>
  </si>
  <si>
    <t>7718</t>
  </si>
  <si>
    <t>ANTI DRUG ABUSE</t>
  </si>
  <si>
    <t>7719</t>
  </si>
  <si>
    <t>CRIMINAL JUST NARC PROJ</t>
  </si>
  <si>
    <t>7720</t>
  </si>
  <si>
    <t>FEDERAL ASSISTANCE</t>
  </si>
  <si>
    <t>7721</t>
  </si>
  <si>
    <t>OCJP GRANT PROBATION</t>
  </si>
  <si>
    <t>7722</t>
  </si>
  <si>
    <t>FED VICTIM WITNESS GRANT</t>
  </si>
  <si>
    <t>7723</t>
  </si>
  <si>
    <t>OCJP:LAW ENFORCEMENT EQUIP</t>
  </si>
  <si>
    <t>7724</t>
  </si>
  <si>
    <t>USDA FOREST SVC MOON LEE DITC</t>
  </si>
  <si>
    <t>7725</t>
  </si>
  <si>
    <t>FEDERAL ADOPTION</t>
  </si>
  <si>
    <t>7726</t>
  </si>
  <si>
    <t>VIOLENCE AGAINST WOMEN</t>
  </si>
  <si>
    <t>7727</t>
  </si>
  <si>
    <t>JUVENILE DRUG COURT GRANT</t>
  </si>
  <si>
    <t>7728</t>
  </si>
  <si>
    <t>JUVENILE DELINQUENCY PREVENTN</t>
  </si>
  <si>
    <t>7731</t>
  </si>
  <si>
    <t>FEDERAL HEALTH ADMIN WIC</t>
  </si>
  <si>
    <t>7732</t>
  </si>
  <si>
    <t>FEDERAL HEALTH EPSDT</t>
  </si>
  <si>
    <t>7733</t>
  </si>
  <si>
    <t>MEDI-CAL ADMIN</t>
  </si>
  <si>
    <t>7734</t>
  </si>
  <si>
    <t>SB910 MEDICAID</t>
  </si>
  <si>
    <t>7735</t>
  </si>
  <si>
    <t>SB910 PUBLIC GUARDIAN</t>
  </si>
  <si>
    <t>7736</t>
  </si>
  <si>
    <t>TARGETED CASE MGMT - MAA</t>
  </si>
  <si>
    <t>7737</t>
  </si>
  <si>
    <t>FEDERAL HEALTH:SMOKING CESSATN</t>
  </si>
  <si>
    <t>7738</t>
  </si>
  <si>
    <t>MEDI-CAL SDMC</t>
  </si>
  <si>
    <t>7739</t>
  </si>
  <si>
    <t>FOSTER CARE PHN</t>
  </si>
  <si>
    <t>7740</t>
  </si>
  <si>
    <t>STATE SUBVENTION FUNDS</t>
  </si>
  <si>
    <t>7741</t>
  </si>
  <si>
    <t>FEDERAL HEALTH GRANT (OTHER)</t>
  </si>
  <si>
    <t>7743</t>
  </si>
  <si>
    <t>MEDI CAL DRUG PROGRAM</t>
  </si>
  <si>
    <t>7745</t>
  </si>
  <si>
    <t>PANDEMIC FLU I</t>
  </si>
  <si>
    <t>7746</t>
  </si>
  <si>
    <t>PANDEMIC FLU II</t>
  </si>
  <si>
    <t>7747</t>
  </si>
  <si>
    <t>PANDEMIC FLU II STATE FUNDED</t>
  </si>
  <si>
    <t>7751</t>
  </si>
  <si>
    <t>FEDERAL AID CONSTRUCTION</t>
  </si>
  <si>
    <t>7760</t>
  </si>
  <si>
    <t>FEDERAL AID DISASTER</t>
  </si>
  <si>
    <t>7765</t>
  </si>
  <si>
    <t>FED TOBACCO SETTLEMENT</t>
  </si>
  <si>
    <t>7770</t>
  </si>
  <si>
    <t>FEDERAL FOREST RESERVE</t>
  </si>
  <si>
    <t>7775</t>
  </si>
  <si>
    <t>FEDERAL GRAZING FEES</t>
  </si>
  <si>
    <t>7780</t>
  </si>
  <si>
    <t>FEDERAL TAX IN-LIEU</t>
  </si>
  <si>
    <t>7790</t>
  </si>
  <si>
    <t>DEF REVENUE-PILT</t>
  </si>
  <si>
    <t>7801</t>
  </si>
  <si>
    <t>FEDERAL GRANT INCOME</t>
  </si>
  <si>
    <t>7802</t>
  </si>
  <si>
    <t>COOP LAW ENFORCEMENT- NFP</t>
  </si>
  <si>
    <t>7803</t>
  </si>
  <si>
    <t>SUPT ENFORCEMENT ADMIN</t>
  </si>
  <si>
    <t>7804</t>
  </si>
  <si>
    <t>DRUG ERADICATION REIMBURSEMENT</t>
  </si>
  <si>
    <t>7805</t>
  </si>
  <si>
    <t>SOCIAL SECURITY FOR CHILDREN</t>
  </si>
  <si>
    <t>7806</t>
  </si>
  <si>
    <t>COMMUNITY DEVELOP BLOCK GRANT</t>
  </si>
  <si>
    <t>7807</t>
  </si>
  <si>
    <t>JUV CRIME ENFORCEMENT CHALLNGE</t>
  </si>
  <si>
    <t>7809</t>
  </si>
  <si>
    <t>TRINITY RIVER RESTORATION</t>
  </si>
  <si>
    <t>7811</t>
  </si>
  <si>
    <t>ARRA - PRIMARY RECIPIENT</t>
  </si>
  <si>
    <t>7812</t>
  </si>
  <si>
    <t>7815</t>
  </si>
  <si>
    <t>TRINITY CO COORDINATING COMM</t>
  </si>
  <si>
    <t>7821</t>
  </si>
  <si>
    <t>ARRA - SUBRECIPIENT</t>
  </si>
  <si>
    <t>7915</t>
  </si>
  <si>
    <t>E-911 PROJECT</t>
  </si>
  <si>
    <t>7949</t>
  </si>
  <si>
    <t>OTHER AID FROM FEDERAL GOVT</t>
  </si>
  <si>
    <t>7951</t>
  </si>
  <si>
    <t>SHERIFF CONTRACT FOR SERVICES</t>
  </si>
  <si>
    <t>7952</t>
  </si>
  <si>
    <t>ADVERTISING</t>
  </si>
  <si>
    <t>7955</t>
  </si>
  <si>
    <t>STATE AID CAPITAL CASES</t>
  </si>
  <si>
    <t>7956</t>
  </si>
  <si>
    <t>RURAL LAW ENFORCEMENT</t>
  </si>
  <si>
    <t>7998</t>
  </si>
  <si>
    <t>OTHER AGENCY INCOME</t>
  </si>
  <si>
    <t>7999</t>
  </si>
  <si>
    <t>AID FROM OTHER GOVT AGENCY</t>
  </si>
  <si>
    <t>8010</t>
  </si>
  <si>
    <t>CHG FOR CURR SVC-ADMIN SVCS</t>
  </si>
  <si>
    <t>8012</t>
  </si>
  <si>
    <t>ROAD PLANS AND SPECS</t>
  </si>
  <si>
    <t>8014</t>
  </si>
  <si>
    <t>PROPERTY TAX ADMIN CHARGE</t>
  </si>
  <si>
    <t>8015</t>
  </si>
  <si>
    <t>ADMIN FEE - HOTEL TAX</t>
  </si>
  <si>
    <t>8016</t>
  </si>
  <si>
    <t>CHG CURR SVC: DIRECT CHG A87</t>
  </si>
  <si>
    <t>8017</t>
  </si>
  <si>
    <t>INSTALLMENT PLAN FEES</t>
  </si>
  <si>
    <t>8018</t>
  </si>
  <si>
    <t>DELINQUENT COLLECTION FEES</t>
  </si>
  <si>
    <t>8019</t>
  </si>
  <si>
    <t>OPEB REVOCABLE FUNDING</t>
  </si>
  <si>
    <t>8020</t>
  </si>
  <si>
    <t>CURR SVCS-ADMIN SERVICES</t>
  </si>
  <si>
    <t>8021</t>
  </si>
  <si>
    <t>CURR SVCS-TAX ADMIN FEES</t>
  </si>
  <si>
    <t>8022</t>
  </si>
  <si>
    <t>CURR SVCS-AUDITING/ACCOUNTING</t>
  </si>
  <si>
    <t>8023</t>
  </si>
  <si>
    <t>CURR SVCS-LEGAL SERVICES</t>
  </si>
  <si>
    <t>8024</t>
  </si>
  <si>
    <t>CURR SVCS-PLANNING/ENGINEERIN</t>
  </si>
  <si>
    <t>8025</t>
  </si>
  <si>
    <t>CURR SVCS-AGRICULTURAL SVCS</t>
  </si>
  <si>
    <t>8026</t>
  </si>
  <si>
    <t>CURR SVCS-LAW ENFORCEMENT SVCS</t>
  </si>
  <si>
    <t>8027</t>
  </si>
  <si>
    <t>CURR SVCS-RECORDING FEES</t>
  </si>
  <si>
    <t>8028</t>
  </si>
  <si>
    <t>CURR SVCS-ROAD AND STREET SVCS</t>
  </si>
  <si>
    <t>8029</t>
  </si>
  <si>
    <t>CURR SVCS-HEALTH FEES</t>
  </si>
  <si>
    <t>8030</t>
  </si>
  <si>
    <t>CURR SVCS-MENTAL HEALTH SVCS</t>
  </si>
  <si>
    <t>8031</t>
  </si>
  <si>
    <t>CURR SVCS-INSTITUT CARE &amp; SVCS</t>
  </si>
  <si>
    <t>8032</t>
  </si>
  <si>
    <t>CURR SVCS-PARK AND REC FEES</t>
  </si>
  <si>
    <t>8033</t>
  </si>
  <si>
    <t>CURR SVCS-PERSONNEL SERVICES</t>
  </si>
  <si>
    <t>8034</t>
  </si>
  <si>
    <t>CURR SVCS-BLDG MAINT &amp; GROUNDS</t>
  </si>
  <si>
    <t>8035</t>
  </si>
  <si>
    <t>CHARGES FOR SERVICES-LIBRARY</t>
  </si>
  <si>
    <t>8090</t>
  </si>
  <si>
    <t>DEFERRED SERVICES REVENUE</t>
  </si>
  <si>
    <t>8102</t>
  </si>
  <si>
    <t>SUPPLEMENTAL TAX ADMIN</t>
  </si>
  <si>
    <t>8201</t>
  </si>
  <si>
    <t>ADMIN FEES ASSESSOR</t>
  </si>
  <si>
    <t>8202</t>
  </si>
  <si>
    <t>ADMIN FEES</t>
  </si>
  <si>
    <t>8203</t>
  </si>
  <si>
    <t>ADMINISTRATIVE FEES-PROBATION</t>
  </si>
  <si>
    <t>8204</t>
  </si>
  <si>
    <t>ADMIN FEE TREAS/TAX COLLECTOR</t>
  </si>
  <si>
    <t>8205</t>
  </si>
  <si>
    <t>AUDITING AND ACCOUNTING FEES</t>
  </si>
  <si>
    <t>8206</t>
  </si>
  <si>
    <t>INVESTMENT ADMINISTRATION</t>
  </si>
  <si>
    <t>8207</t>
  </si>
  <si>
    <t>PUBLIC AUTHORITY</t>
  </si>
  <si>
    <t>8208</t>
  </si>
  <si>
    <t>TAX COLLECTORS TRUST:COSTS</t>
  </si>
  <si>
    <t>8210</t>
  </si>
  <si>
    <t>COUNTY COUNSEL FEES</t>
  </si>
  <si>
    <t>8251</t>
  </si>
  <si>
    <t>CANDIDATES FILING FEES</t>
  </si>
  <si>
    <t>8252</t>
  </si>
  <si>
    <t>STATEMENT OF QUALIFICATIONS</t>
  </si>
  <si>
    <t>8253</t>
  </si>
  <si>
    <t>ELECTN SERV GOVTL AGENCIES</t>
  </si>
  <si>
    <t>8254</t>
  </si>
  <si>
    <t>ELECTION SERVICES LABELS</t>
  </si>
  <si>
    <t>8259</t>
  </si>
  <si>
    <t>ELECTION SERVICES - OTHER</t>
  </si>
  <si>
    <t>8301</t>
  </si>
  <si>
    <t>LEGAL SERV PUB DEF SERVICES</t>
  </si>
  <si>
    <t>8302</t>
  </si>
  <si>
    <t>8303</t>
  </si>
  <si>
    <t>HOME DETENTION</t>
  </si>
  <si>
    <t>8304</t>
  </si>
  <si>
    <t>JAIL FEES</t>
  </si>
  <si>
    <t>8319</t>
  </si>
  <si>
    <t>MISC LEGAL SERVICES</t>
  </si>
  <si>
    <t>8401</t>
  </si>
  <si>
    <t>LLA/MERGER/CERT COMPLIANCE</t>
  </si>
  <si>
    <t>8402</t>
  </si>
  <si>
    <t>ENVIRONMENTAL REVIEW</t>
  </si>
  <si>
    <t>8403</t>
  </si>
  <si>
    <t>GENERAL PLAN AMENDMENT</t>
  </si>
  <si>
    <t>8404</t>
  </si>
  <si>
    <t>LAFCO FEES</t>
  </si>
  <si>
    <t>8405</t>
  </si>
  <si>
    <t>REAL ESTATE EVALUATIONS</t>
  </si>
  <si>
    <t>8406</t>
  </si>
  <si>
    <t>SURVEYOR/ROAD</t>
  </si>
  <si>
    <t>8407</t>
  </si>
  <si>
    <t>TENTATIVE MAPS</t>
  </si>
  <si>
    <t>8408</t>
  </si>
  <si>
    <t>PLANNING/ENG PRELIM REVIEW</t>
  </si>
  <si>
    <t>8409</t>
  </si>
  <si>
    <t>PLANNING/ENG RESOURCE PROJECTS</t>
  </si>
  <si>
    <t>8411</t>
  </si>
  <si>
    <t>PLANNING/ENG TRANS SERVICES</t>
  </si>
  <si>
    <t>8412</t>
  </si>
  <si>
    <t>PLANNING/ENG SPECIAL PROJECTS</t>
  </si>
  <si>
    <t>8413</t>
  </si>
  <si>
    <t>BUILDING PERMIT/ZONING CLEARNC</t>
  </si>
  <si>
    <t>8414</t>
  </si>
  <si>
    <t>PLANNING/ENG APPEALS</t>
  </si>
  <si>
    <t>8415</t>
  </si>
  <si>
    <t>ORGANIZED CAMP FEE</t>
  </si>
  <si>
    <t>8416</t>
  </si>
  <si>
    <t>LAND USE</t>
  </si>
  <si>
    <t>8417</t>
  </si>
  <si>
    <t>MEDICAL WASTE PERMIT</t>
  </si>
  <si>
    <t>8418</t>
  </si>
  <si>
    <t>SWIMMING POOL</t>
  </si>
  <si>
    <t>8419</t>
  </si>
  <si>
    <t>PUBLIC WORKS DESIGN</t>
  </si>
  <si>
    <t>8420</t>
  </si>
  <si>
    <t>GENERAL PLAN UPDATE FEE</t>
  </si>
  <si>
    <t>8429</t>
  </si>
  <si>
    <t>PLANNING/ENG MISCELLANEOUS</t>
  </si>
  <si>
    <t>8440</t>
  </si>
  <si>
    <t>ASSESSOR FEES</t>
  </si>
  <si>
    <t>8450</t>
  </si>
  <si>
    <t>AGRICULTURAL SERVICES</t>
  </si>
  <si>
    <t>8451</t>
  </si>
  <si>
    <t>WEIGHTS AND MEASURES SERVICES</t>
  </si>
  <si>
    <t>8490</t>
  </si>
  <si>
    <t>CIVIL PROCESS SERVICES</t>
  </si>
  <si>
    <t>8491</t>
  </si>
  <si>
    <t>CIVIL FEES</t>
  </si>
  <si>
    <t>8492</t>
  </si>
  <si>
    <t>COLLECTIONS</t>
  </si>
  <si>
    <t>8501</t>
  </si>
  <si>
    <t>FINE ACCTG COSTS AND FEES</t>
  </si>
  <si>
    <t>8502</t>
  </si>
  <si>
    <t>SMALL CLAIMS FILING FEES</t>
  </si>
  <si>
    <t>8503</t>
  </si>
  <si>
    <t>CLERK COURT FEES AND COSTS</t>
  </si>
  <si>
    <t>8504</t>
  </si>
  <si>
    <t>PROOF OF CORRECTION</t>
  </si>
  <si>
    <t>8505</t>
  </si>
  <si>
    <t>TRAFFIC SCHOOL FEE</t>
  </si>
  <si>
    <t>8520</t>
  </si>
  <si>
    <t>PROBATION FEES</t>
  </si>
  <si>
    <t>8565</t>
  </si>
  <si>
    <t>FIRE DEPT REVENUE</t>
  </si>
  <si>
    <t>8601</t>
  </si>
  <si>
    <t>ESTATE FEES</t>
  </si>
  <si>
    <t>8602</t>
  </si>
  <si>
    <t>AUTOPSY REPORTS</t>
  </si>
  <si>
    <t>8603</t>
  </si>
  <si>
    <t>PUBLIC GUARDIAN FEES</t>
  </si>
  <si>
    <t>8621</t>
  </si>
  <si>
    <t>HUMANE SERVICES</t>
  </si>
  <si>
    <t>8631</t>
  </si>
  <si>
    <t>LAW ENFORCEMENT SERVICES</t>
  </si>
  <si>
    <t>8632</t>
  </si>
  <si>
    <t>FIREARM STORAGE FEE</t>
  </si>
  <si>
    <t>8641</t>
  </si>
  <si>
    <t>RECORDING FEES</t>
  </si>
  <si>
    <t>8661</t>
  </si>
  <si>
    <t>IMMUNIZATION FEES</t>
  </si>
  <si>
    <t>8663</t>
  </si>
  <si>
    <t>ENVIRONMENTAL HEALTH FEES</t>
  </si>
  <si>
    <t>8701</t>
  </si>
  <si>
    <t>MENTAL HEALTH SERVICES</t>
  </si>
  <si>
    <t>8702</t>
  </si>
  <si>
    <t>ALCOHOL SERVICES</t>
  </si>
  <si>
    <t>8703</t>
  </si>
  <si>
    <t>SAMSHA SERVICES</t>
  </si>
  <si>
    <t>8704</t>
  </si>
  <si>
    <t>PERINATAL</t>
  </si>
  <si>
    <t>8729</t>
  </si>
  <si>
    <t>OTHER MENTAL HEALTH SERVICES</t>
  </si>
  <si>
    <t>8732</t>
  </si>
  <si>
    <t>CALIFORNIA CHILDREN SERVICES</t>
  </si>
  <si>
    <t>8761</t>
  </si>
  <si>
    <t>SANITATION SERVICES</t>
  </si>
  <si>
    <t>8762</t>
  </si>
  <si>
    <t>SEPTIC DISPOSAL</t>
  </si>
  <si>
    <t>8770</t>
  </si>
  <si>
    <t>OUT PATIENT-ANCILLARY</t>
  </si>
  <si>
    <t>8771</t>
  </si>
  <si>
    <t>INSTITUTIONAL CARE &amp; SERVICES</t>
  </si>
  <si>
    <t>8772</t>
  </si>
  <si>
    <t>ST - INMATE WELFARE FUNDING</t>
  </si>
  <si>
    <t>8773</t>
  </si>
  <si>
    <t>SB 855 REVENUE</t>
  </si>
  <si>
    <t>8775</t>
  </si>
  <si>
    <t>SB90 MANDATED COSTS</t>
  </si>
  <si>
    <t>8791</t>
  </si>
  <si>
    <t>LIBRARY SERVICES</t>
  </si>
  <si>
    <t>8801</t>
  </si>
  <si>
    <t>PARK AND RECREATION SERVICES</t>
  </si>
  <si>
    <t>8851</t>
  </si>
  <si>
    <t>COPY MACHINE REVENUE</t>
  </si>
  <si>
    <t>8852</t>
  </si>
  <si>
    <t>COPY MACHINE REV - ENTERPRISE</t>
  </si>
  <si>
    <t>8853</t>
  </si>
  <si>
    <t>COPY MACHINE REVENUE - PUBLIC</t>
  </si>
  <si>
    <t>8861</t>
  </si>
  <si>
    <t>OPEN AND CLOSE GRAVES</t>
  </si>
  <si>
    <t>8862</t>
  </si>
  <si>
    <t>GRAVESITES</t>
  </si>
  <si>
    <t>8863</t>
  </si>
  <si>
    <t>GRAVELINERS</t>
  </si>
  <si>
    <t>8871</t>
  </si>
  <si>
    <t>FARE BOX REVENUES</t>
  </si>
  <si>
    <t>8881</t>
  </si>
  <si>
    <t>FLEET REPAIRS</t>
  </si>
  <si>
    <t>8891</t>
  </si>
  <si>
    <t>MOTOR POOL USAGE</t>
  </si>
  <si>
    <t>8892</t>
  </si>
  <si>
    <t>MOTOR POOL USE - ENTERPRISE</t>
  </si>
  <si>
    <t>8893</t>
  </si>
  <si>
    <t>MOTOR POOL USAGE - PUBLIC</t>
  </si>
  <si>
    <t>8899</t>
  </si>
  <si>
    <t>OTHER CURRENT SERVICES</t>
  </si>
  <si>
    <t>8900</t>
  </si>
  <si>
    <t>INTERFUND REVENUE</t>
  </si>
  <si>
    <t>8901</t>
  </si>
  <si>
    <t>INTERFUND REVENUE-INDIRECT CST</t>
  </si>
  <si>
    <t>8902</t>
  </si>
  <si>
    <t>INTERFUND REV BUILDING MAINT</t>
  </si>
  <si>
    <t>8903</t>
  </si>
  <si>
    <t>INTERFUND REV INSURANCE</t>
  </si>
  <si>
    <t>8904</t>
  </si>
  <si>
    <t>INTERFUND REV PERSONNEL SERV</t>
  </si>
  <si>
    <t>8905</t>
  </si>
  <si>
    <t>INTERFUND REV TREASURER</t>
  </si>
  <si>
    <t>8906</t>
  </si>
  <si>
    <t>INTERFUND REV PLANNING TDA ADM</t>
  </si>
  <si>
    <t>8907</t>
  </si>
  <si>
    <t>INTERFUND REV TRANS SUBVENTION</t>
  </si>
  <si>
    <t>8908</t>
  </si>
  <si>
    <t>INTER REV PLANNING MISC SERV</t>
  </si>
  <si>
    <t>8909</t>
  </si>
  <si>
    <t>INT REV AIRPORT MASTER PLAN</t>
  </si>
  <si>
    <t>8910</t>
  </si>
  <si>
    <t>INT REV CHILD DEPENDENCY CASE</t>
  </si>
  <si>
    <t>8911</t>
  </si>
  <si>
    <t>INTERFUND REV COUNTY COUNSEL</t>
  </si>
  <si>
    <t>8912</t>
  </si>
  <si>
    <t>INTERFUND REV PW USE OF DUMPS</t>
  </si>
  <si>
    <t>8913</t>
  </si>
  <si>
    <t>INTER REV BLOOD ALCOHOL TEST</t>
  </si>
  <si>
    <t>8914</t>
  </si>
  <si>
    <t>INTER REV COURTHOUSE CNSTR</t>
  </si>
  <si>
    <t>8915</t>
  </si>
  <si>
    <t>INTERFUND REV DP REIMBURSEMENT</t>
  </si>
  <si>
    <t>8916</t>
  </si>
  <si>
    <t>INTER REV PLANNING/PARK ADMIN</t>
  </si>
  <si>
    <t>8917</t>
  </si>
  <si>
    <t>INTERFUND REV A87 NON DEPT</t>
  </si>
  <si>
    <t>8918</t>
  </si>
  <si>
    <t>INTERFUND REV COUNTY OF ORIGIN</t>
  </si>
  <si>
    <t>8919</t>
  </si>
  <si>
    <t>INTERFUND REV GENERAL RESERVE</t>
  </si>
  <si>
    <t>8920</t>
  </si>
  <si>
    <t>INTERFUND REV: RENTALS</t>
  </si>
  <si>
    <t>8921</t>
  </si>
  <si>
    <t>INTERFUND REV: HOUSEHOLD</t>
  </si>
  <si>
    <t>8922</t>
  </si>
  <si>
    <t>INTERFUND REV: UTILITIES</t>
  </si>
  <si>
    <t>8923</t>
  </si>
  <si>
    <t>INTERFUND REVENUE: BLOOD TRUST</t>
  </si>
  <si>
    <t>8950</t>
  </si>
  <si>
    <t>INTRA-FUND TRANSFER</t>
  </si>
  <si>
    <t>8962</t>
  </si>
  <si>
    <t>INTERFUND PERMITS</t>
  </si>
  <si>
    <t>8966</t>
  </si>
  <si>
    <t>INTERFUND CHG FOR SVCS</t>
  </si>
  <si>
    <t>8999</t>
  </si>
  <si>
    <t>PRIOR YR INTER-FUND REVENUE</t>
  </si>
  <si>
    <t>9000</t>
  </si>
  <si>
    <t>SPECIAL ITEM</t>
  </si>
  <si>
    <t>9051</t>
  </si>
  <si>
    <t>AFDC REPAYMENTS</t>
  </si>
  <si>
    <t>9052</t>
  </si>
  <si>
    <t>GENERAL ASSISTANCE REPAYMENTS</t>
  </si>
  <si>
    <t>9053</t>
  </si>
  <si>
    <t>FOOD STAMP REPAYMENTS</t>
  </si>
  <si>
    <t>9059</t>
  </si>
  <si>
    <t>MISC WELFARE REPAYMENTS</t>
  </si>
  <si>
    <t>9070</t>
  </si>
  <si>
    <t>OTHER SALES:IMMUNIZATIONS</t>
  </si>
  <si>
    <t>9100</t>
  </si>
  <si>
    <t>VEND MACH/PHONE/CANTEEN RCPTS</t>
  </si>
  <si>
    <t>9101</t>
  </si>
  <si>
    <t>MAP SALES</t>
  </si>
  <si>
    <t>9102</t>
  </si>
  <si>
    <t>SALVAGE SALES</t>
  </si>
  <si>
    <t>9103</t>
  </si>
  <si>
    <t>FOOD SALES</t>
  </si>
  <si>
    <t>9119</t>
  </si>
  <si>
    <t>OTHER SALES</t>
  </si>
  <si>
    <t>9120</t>
  </si>
  <si>
    <t>PROPERTY SALES</t>
  </si>
  <si>
    <t>9251</t>
  </si>
  <si>
    <t>RETURN JURY FEE FOR CO EMPLY</t>
  </si>
  <si>
    <t>9252</t>
  </si>
  <si>
    <t>INSURANCE SUBSIDIES</t>
  </si>
  <si>
    <t>9253</t>
  </si>
  <si>
    <t>INSURANCE PROCEEDS</t>
  </si>
  <si>
    <t>9254</t>
  </si>
  <si>
    <t>RESTITUTION</t>
  </si>
  <si>
    <t>9255</t>
  </si>
  <si>
    <t>CANCEL STALE DATED WARRANTS</t>
  </si>
  <si>
    <t>9256</t>
  </si>
  <si>
    <t>REFUNDS FOR PRIOR YR EXPEND</t>
  </si>
  <si>
    <t>9257</t>
  </si>
  <si>
    <t>INMATE FEES</t>
  </si>
  <si>
    <t>9258</t>
  </si>
  <si>
    <t>REIMBURSEMENT CARE OF CT WARDS</t>
  </si>
  <si>
    <t>9259</t>
  </si>
  <si>
    <t>PROBATION OFFICERS TRUST</t>
  </si>
  <si>
    <t>9260</t>
  </si>
  <si>
    <t>CAPITAL CRIME REVENUE</t>
  </si>
  <si>
    <t>9261</t>
  </si>
  <si>
    <t>CHILDREN'S TRUST FUND</t>
  </si>
  <si>
    <t>9265</t>
  </si>
  <si>
    <t>SHERIFF WORK ALTERNATIVE</t>
  </si>
  <si>
    <t>9266</t>
  </si>
  <si>
    <t>OTHER REVENUES:WORK PROGRAM</t>
  </si>
  <si>
    <t>9267</t>
  </si>
  <si>
    <t>SEIZURES</t>
  </si>
  <si>
    <t>9268</t>
  </si>
  <si>
    <t>LAWSUIT SETTLEMENTS</t>
  </si>
  <si>
    <t>9271</t>
  </si>
  <si>
    <t>PERS REIMBURSEMENT</t>
  </si>
  <si>
    <t>9272</t>
  </si>
  <si>
    <t>COUNTY EMPLOYEE SERVICES</t>
  </si>
  <si>
    <t>9281</t>
  </si>
  <si>
    <t>CONTRIBUTION FROM TRUST FUND</t>
  </si>
  <si>
    <t>9282</t>
  </si>
  <si>
    <t>CONTRIBUTION FROM OTHER AGENCY</t>
  </si>
  <si>
    <t>9283</t>
  </si>
  <si>
    <t>MISC CONTRIBUTION/DONATION</t>
  </si>
  <si>
    <t>9284</t>
  </si>
  <si>
    <t>CONTRIBUTION FROM BLOOD TRUST</t>
  </si>
  <si>
    <t>9285</t>
  </si>
  <si>
    <t>CONTRIBUTION FROM OTH DISTRICT</t>
  </si>
  <si>
    <t>9296</t>
  </si>
  <si>
    <t>9297</t>
  </si>
  <si>
    <t>PRIOR YEAR ADJUSTMENT</t>
  </si>
  <si>
    <t>9298</t>
  </si>
  <si>
    <t>BAD CHECKS</t>
  </si>
  <si>
    <t>9299</t>
  </si>
  <si>
    <t>OTHER REVENUE</t>
  </si>
  <si>
    <t>9300</t>
  </si>
  <si>
    <t>INTERFUND REVENUE-UAL</t>
  </si>
  <si>
    <t>9510</t>
  </si>
  <si>
    <t>SCHOOL REVENUES</t>
  </si>
  <si>
    <t>9520</t>
  </si>
  <si>
    <t>SPECIAL DISTRICT REVENUES</t>
  </si>
  <si>
    <t>9530</t>
  </si>
  <si>
    <t>TRUST AND AGENCY RECEIPTS</t>
  </si>
  <si>
    <t>9590</t>
  </si>
  <si>
    <t>REIMBURSABLES</t>
  </si>
  <si>
    <t>9591</t>
  </si>
  <si>
    <t>REIMBURSABLES: CAL TRANS</t>
  </si>
  <si>
    <t>9725</t>
  </si>
  <si>
    <t>LT LOAN RECEIVABLE RECEIPTS</t>
  </si>
  <si>
    <t>9750</t>
  </si>
  <si>
    <t>SHORT TERM LOAN RECEIPTS</t>
  </si>
  <si>
    <t>9800</t>
  </si>
  <si>
    <t>TRANSFER IN</t>
  </si>
  <si>
    <t>9801</t>
  </si>
  <si>
    <t>SALE OF FIXED ASSETS</t>
  </si>
  <si>
    <t>9802</t>
  </si>
  <si>
    <t>LOCAL LAW ENFORCEMENT SERVICE</t>
  </si>
  <si>
    <t>9803</t>
  </si>
  <si>
    <t>9804</t>
  </si>
  <si>
    <t>XFER IN LOCAL COM CORRECT ACT</t>
  </si>
  <si>
    <t>9805</t>
  </si>
  <si>
    <t>XFER IN DA &amp; PUB DEFENDER</t>
  </si>
  <si>
    <t>9806</t>
  </si>
  <si>
    <t>9807</t>
  </si>
  <si>
    <t>XFER IN YOUTH OFF BLACK GRNT</t>
  </si>
  <si>
    <t>9808</t>
  </si>
  <si>
    <t>XFER IN JUVE REENTRY GRT SUBAC</t>
  </si>
  <si>
    <t>9809</t>
  </si>
  <si>
    <t>HEALTH &amp; HUMAN SRVCS ACCT</t>
  </si>
  <si>
    <t>9810</t>
  </si>
  <si>
    <t>XFER IN APS SRVS ACCT SUBACCT</t>
  </si>
  <si>
    <t>9811</t>
  </si>
  <si>
    <t>TRANSFER IN: CAO</t>
  </si>
  <si>
    <t>9812</t>
  </si>
  <si>
    <t>TRANSFER IN: AUDITOR</t>
  </si>
  <si>
    <t>9813</t>
  </si>
  <si>
    <t>TRANSFER IN: TREAS/TAX COLLEC</t>
  </si>
  <si>
    <t>9814</t>
  </si>
  <si>
    <t>TRANSFER IN: ASSESSOR</t>
  </si>
  <si>
    <t>9815</t>
  </si>
  <si>
    <t>TRANSFER IN: ELECTIONS</t>
  </si>
  <si>
    <t>9816</t>
  </si>
  <si>
    <t>TRANSFER IN: GEN SERVICES</t>
  </si>
  <si>
    <t>9817</t>
  </si>
  <si>
    <t>TRANSFER IN: INFO TECH</t>
  </si>
  <si>
    <t>9818</t>
  </si>
  <si>
    <t>TRANSFER IN: DISTRICT ATTORNEY</t>
  </si>
  <si>
    <t>9819</t>
  </si>
  <si>
    <t>TRANSFER IN: SHERIFF</t>
  </si>
  <si>
    <t>9820</t>
  </si>
  <si>
    <t>TRANSFER IN: PROBATION</t>
  </si>
  <si>
    <t>9821</t>
  </si>
  <si>
    <t>TRANSFER IN: BUILDING INSPECTO</t>
  </si>
  <si>
    <t>9822</t>
  </si>
  <si>
    <t>TRANSFER IN: CLERK/RECORDER</t>
  </si>
  <si>
    <t>9823</t>
  </si>
  <si>
    <t>TRANSFER IN: PLANNING</t>
  </si>
  <si>
    <t>9824</t>
  </si>
  <si>
    <t>9825</t>
  </si>
  <si>
    <t>TRANSFER IN: ROAD DEPARTMENT</t>
  </si>
  <si>
    <t>9826</t>
  </si>
  <si>
    <t>XFER IN FOSTER CARE ASST SUB</t>
  </si>
  <si>
    <t>9827</t>
  </si>
  <si>
    <t>XFER IN FC ADMIN SUBACCOUNT</t>
  </si>
  <si>
    <t>9828</t>
  </si>
  <si>
    <t>XFER IN CHILD WELFARE SRVS SUB</t>
  </si>
  <si>
    <t>9829</t>
  </si>
  <si>
    <t>XFER IN ADOPTIONS</t>
  </si>
  <si>
    <t>9830</t>
  </si>
  <si>
    <t>XFER IN ADOPT ASSIST PROG SUB</t>
  </si>
  <si>
    <t>9831</t>
  </si>
  <si>
    <t>TRANSFER IN: HOSPITAL</t>
  </si>
  <si>
    <t>9832</t>
  </si>
  <si>
    <t>TRANSFER IN: DATA PROCESS REPA</t>
  </si>
  <si>
    <t>9833</t>
  </si>
  <si>
    <t>TRANSFER IN: LAKE PATROL</t>
  </si>
  <si>
    <t>9834</t>
  </si>
  <si>
    <t>TRANSFER IN: NARC TASK FORCE</t>
  </si>
  <si>
    <t>9835</t>
  </si>
  <si>
    <t>9836</t>
  </si>
  <si>
    <t>XFER IN NONDRUG MEDICAL ABUSE</t>
  </si>
  <si>
    <t>9837</t>
  </si>
  <si>
    <t>XFER IN DRUG MEDICAL SUB ACCT</t>
  </si>
  <si>
    <t>9839</t>
  </si>
  <si>
    <t>SHORT TERM DEBT PROCEEDS</t>
  </si>
  <si>
    <t>9840</t>
  </si>
  <si>
    <t>TRANSFER IN: COMMUNITY DEVELO</t>
  </si>
  <si>
    <t>9841</t>
  </si>
  <si>
    <t>TRANSFER IN: JAIL PAYMENT</t>
  </si>
  <si>
    <t>9842</t>
  </si>
  <si>
    <t>TRANSFER IN: WELFARE</t>
  </si>
  <si>
    <t>9843</t>
  </si>
  <si>
    <t>TRANSFER IN: MENTAL HEALTH</t>
  </si>
  <si>
    <t>9844</t>
  </si>
  <si>
    <t>TRANSFER IN: HEALTH</t>
  </si>
  <si>
    <t>9845</t>
  </si>
  <si>
    <t>TRANSFER IN: LIBRARY</t>
  </si>
  <si>
    <t>9846</t>
  </si>
  <si>
    <t>WEAVER/DOUGLAS CITY PARK</t>
  </si>
  <si>
    <t>9847</t>
  </si>
  <si>
    <t>XFER IN CHILD ABUSE PREV SUBA</t>
  </si>
  <si>
    <t>9848</t>
  </si>
  <si>
    <t>TRANSFER IN: CRIM FAC CON TRUS</t>
  </si>
  <si>
    <t>9849</t>
  </si>
  <si>
    <t>TRANSFER IN: TRIAL COURT TRUST</t>
  </si>
  <si>
    <t>9850</t>
  </si>
  <si>
    <t>TRANSFER-IN (OTHER)</t>
  </si>
  <si>
    <t>9851</t>
  </si>
  <si>
    <t>9852</t>
  </si>
  <si>
    <t>9853</t>
  </si>
  <si>
    <t>9854</t>
  </si>
  <si>
    <t>9855</t>
  </si>
  <si>
    <t>9856</t>
  </si>
  <si>
    <t>XFER IN CALWORKS MOE</t>
  </si>
  <si>
    <t>9857</t>
  </si>
  <si>
    <t>9858</t>
  </si>
  <si>
    <t>9859</t>
  </si>
  <si>
    <t>9860</t>
  </si>
  <si>
    <t>TRANSFER-IN (ENTERPRISE)</t>
  </si>
  <si>
    <t>9861</t>
  </si>
  <si>
    <t>9862</t>
  </si>
  <si>
    <t>9863</t>
  </si>
  <si>
    <t>9864</t>
  </si>
  <si>
    <t>9865</t>
  </si>
  <si>
    <t>9866</t>
  </si>
  <si>
    <t>9867</t>
  </si>
  <si>
    <t>9868</t>
  </si>
  <si>
    <t>9869</t>
  </si>
  <si>
    <t>9870</t>
  </si>
  <si>
    <t>VEHICLE LICENSE FEE GROWTH ACT</t>
  </si>
  <si>
    <t>9871</t>
  </si>
  <si>
    <t>9872</t>
  </si>
  <si>
    <t>9873</t>
  </si>
  <si>
    <t>XFER IN SUP LAW ENFORCE SRVS</t>
  </si>
  <si>
    <t>9874</t>
  </si>
  <si>
    <t>9875</t>
  </si>
  <si>
    <t>TRANSFER IN-LOAN</t>
  </si>
  <si>
    <t>9876</t>
  </si>
  <si>
    <t>9877</t>
  </si>
  <si>
    <t>9878</t>
  </si>
  <si>
    <t>9879</t>
  </si>
  <si>
    <t>HIGH TECHNOLOGY THEFT APPR</t>
  </si>
  <si>
    <t>9880</t>
  </si>
  <si>
    <t>PUD-MCMS TRANSFER IN</t>
  </si>
  <si>
    <t>9881</t>
  </si>
  <si>
    <t>9882</t>
  </si>
  <si>
    <t>9883</t>
  </si>
  <si>
    <t>SMALL/RURAL COUNTY SHERIFF GNT</t>
  </si>
  <si>
    <t>9884</t>
  </si>
  <si>
    <t>9885</t>
  </si>
  <si>
    <t>TRANSFER IN-CASH BALANCING</t>
  </si>
  <si>
    <t>9886</t>
  </si>
  <si>
    <t>TRANSFER IN CASH BAL LOAN</t>
  </si>
  <si>
    <t>9887</t>
  </si>
  <si>
    <t>9888</t>
  </si>
  <si>
    <t>9889</t>
  </si>
  <si>
    <t>9890</t>
  </si>
  <si>
    <t>BUDGET REDUCTION</t>
  </si>
  <si>
    <t>9901</t>
  </si>
  <si>
    <t>RESIDUAL EQUITY TRANSFERS</t>
  </si>
  <si>
    <t>9999</t>
  </si>
  <si>
    <t>CAPITAL GRANT INC-GWFS</t>
  </si>
  <si>
    <t>0101</t>
  </si>
  <si>
    <t>GENERAL FUND</t>
  </si>
  <si>
    <t>0102</t>
  </si>
  <si>
    <t>ROAD FUND</t>
  </si>
  <si>
    <t>0103</t>
  </si>
  <si>
    <t>ROAD RESERVES</t>
  </si>
  <si>
    <t>0104</t>
  </si>
  <si>
    <t>ROAD CONSTRUCTION RESERVE</t>
  </si>
  <si>
    <t>0107</t>
  </si>
  <si>
    <t>0109</t>
  </si>
  <si>
    <t>TOBACCO FUND</t>
  </si>
  <si>
    <t>0111</t>
  </si>
  <si>
    <t>HUMAN SERVICES</t>
  </si>
  <si>
    <t>0112</t>
  </si>
  <si>
    <t>BEHAVIORAL HEALTH SERVICES</t>
  </si>
  <si>
    <t>0115</t>
  </si>
  <si>
    <t>TOBACCO PROGRAM - PROP 56</t>
  </si>
  <si>
    <t>0132</t>
  </si>
  <si>
    <t>CHILD SUPPORT SERVICES</t>
  </si>
  <si>
    <t>0134</t>
  </si>
  <si>
    <t>ANTI-DRUG ABUSE DA</t>
  </si>
  <si>
    <t>0135</t>
  </si>
  <si>
    <t>0136</t>
  </si>
  <si>
    <t>MARIJUANA SUPPRESSION PROG</t>
  </si>
  <si>
    <t>0140</t>
  </si>
  <si>
    <t>CAPITAL PROJECTS JDF</t>
  </si>
  <si>
    <t>0142</t>
  </si>
  <si>
    <t>CAPITAL PROJECTS</t>
  </si>
  <si>
    <t>0143</t>
  </si>
  <si>
    <t>NEW JAIL CAPITAL PROJECT</t>
  </si>
  <si>
    <t>0144</t>
  </si>
  <si>
    <t>LAKE PATROL</t>
  </si>
  <si>
    <t>0145</t>
  </si>
  <si>
    <t>ANTI-DRUG ABUSE SHERIFF</t>
  </si>
  <si>
    <t>0146</t>
  </si>
  <si>
    <t>MARIJUANA SUPP PROGRAM- S.O.</t>
  </si>
  <si>
    <t>0147</t>
  </si>
  <si>
    <t>EMERGENCY SERVICES</t>
  </si>
  <si>
    <t>0148</t>
  </si>
  <si>
    <t>CANNIBIS ERADICATION PROS</t>
  </si>
  <si>
    <t>0149</t>
  </si>
  <si>
    <t>NATIONAL FOREST ERADICATION</t>
  </si>
  <si>
    <t>0150</t>
  </si>
  <si>
    <t>ADA RECOVERY ACT PROGRAM</t>
  </si>
  <si>
    <t>0151</t>
  </si>
  <si>
    <t>COUNTY FISH &amp; GAME FUND</t>
  </si>
  <si>
    <t>0152</t>
  </si>
  <si>
    <t>AIRPORT OPERATIONS</t>
  </si>
  <si>
    <t>0153</t>
  </si>
  <si>
    <t>AIRPORT DEVELOPMENT MAINT</t>
  </si>
  <si>
    <t>0154</t>
  </si>
  <si>
    <t>SPECIAL AVIATION DEVELOPMENT</t>
  </si>
  <si>
    <t>0157</t>
  </si>
  <si>
    <t>0158</t>
  </si>
  <si>
    <t>EMERGENCY OPERATIONS GRANT EOC</t>
  </si>
  <si>
    <t>0159</t>
  </si>
  <si>
    <t>DISASTER RECOVERY INITIATIVE</t>
  </si>
  <si>
    <t>0160</t>
  </si>
  <si>
    <t>TRANSIT FUND</t>
  </si>
  <si>
    <t>0161</t>
  </si>
  <si>
    <t>NON-TRANSIT FUND</t>
  </si>
  <si>
    <t>0163</t>
  </si>
  <si>
    <t>AMERICAN RECOVERY ACT PROBATON</t>
  </si>
  <si>
    <t>0164</t>
  </si>
  <si>
    <t>ANTI-DRUG ABUSE PROBATION</t>
  </si>
  <si>
    <t>0165</t>
  </si>
  <si>
    <t>VICTIM WITNESS PROGRAM</t>
  </si>
  <si>
    <t>0170</t>
  </si>
  <si>
    <t>EVIDENCE BASED PROB SUPERVISON</t>
  </si>
  <si>
    <t>0171</t>
  </si>
  <si>
    <t>GENERAL RESERVE</t>
  </si>
  <si>
    <t>0172</t>
  </si>
  <si>
    <t>FIVE COUNTY COHO</t>
  </si>
  <si>
    <t>0173</t>
  </si>
  <si>
    <t>NATURAL RESOURCES</t>
  </si>
  <si>
    <t>0174</t>
  </si>
  <si>
    <t>VEHICLE ABATEMENT</t>
  </si>
  <si>
    <t>0176</t>
  </si>
  <si>
    <t>WOMEN, INFANTS &amp; CHILDREN</t>
  </si>
  <si>
    <t>0177</t>
  </si>
  <si>
    <t>ALCOHOL &amp; OTHER DRUG SERVICES</t>
  </si>
  <si>
    <t>0182</t>
  </si>
  <si>
    <t>CDBG REHAB ACCOUNT</t>
  </si>
  <si>
    <t>0183</t>
  </si>
  <si>
    <t>T R A N FUND</t>
  </si>
  <si>
    <t>0184</t>
  </si>
  <si>
    <t>MISC GRANTS</t>
  </si>
  <si>
    <t>0185</t>
  </si>
  <si>
    <t>HOME GRANTS</t>
  </si>
  <si>
    <t>0186</t>
  </si>
  <si>
    <t>FEDERAL GRANTS</t>
  </si>
  <si>
    <t>0187</t>
  </si>
  <si>
    <t>STATE GRANTS</t>
  </si>
  <si>
    <t>0188</t>
  </si>
  <si>
    <t>OPEB ISF</t>
  </si>
  <si>
    <t>0189</t>
  </si>
  <si>
    <t>GRANT PROGRAM INCOME</t>
  </si>
  <si>
    <t>0190</t>
  </si>
  <si>
    <t>APPOE GRANT TCDA</t>
  </si>
  <si>
    <t>0191</t>
  </si>
  <si>
    <t>PROTECTION ORDER ENFORCEMENT</t>
  </si>
  <si>
    <t>0192</t>
  </si>
  <si>
    <t>VICTIM WITNESS - DA</t>
  </si>
  <si>
    <t>0193</t>
  </si>
  <si>
    <t>GRANTS ADMINISTRATION</t>
  </si>
  <si>
    <t>0194</t>
  </si>
  <si>
    <t>CALHOME PI</t>
  </si>
  <si>
    <t>0195</t>
  </si>
  <si>
    <t>HOME PI</t>
  </si>
  <si>
    <t>0196</t>
  </si>
  <si>
    <t>VICTIM XC GRANT - DA</t>
  </si>
  <si>
    <t>0201</t>
  </si>
  <si>
    <t>HAYFORK LIGHTING DISTRICT</t>
  </si>
  <si>
    <t>0202</t>
  </si>
  <si>
    <t>WEAVERVILLE LIGHTING DISTRICT</t>
  </si>
  <si>
    <t>0237</t>
  </si>
  <si>
    <t>TRANSPORTATION COMMISSION</t>
  </si>
  <si>
    <t>0238</t>
  </si>
  <si>
    <t>GENERAL PLAN UPDATE</t>
  </si>
  <si>
    <t>0239</t>
  </si>
  <si>
    <t>CANNABIS PLAN</t>
  </si>
  <si>
    <t>0240</t>
  </si>
  <si>
    <t>CANNABIS ENFORCEMENT</t>
  </si>
  <si>
    <t>0445</t>
  </si>
  <si>
    <t>LANDFILL CLOSURE TRUST</t>
  </si>
  <si>
    <t>0461</t>
  </si>
  <si>
    <t>TRANSPORTATION FUND</t>
  </si>
  <si>
    <t>0462</t>
  </si>
  <si>
    <t>TRANSIT ASSIST FUND</t>
  </si>
  <si>
    <t>0483</t>
  </si>
  <si>
    <t>TITLE III FOREST RESERVE</t>
  </si>
  <si>
    <t>0489</t>
  </si>
  <si>
    <t>CHILD POV &amp; FAMILTY SUPPORT</t>
  </si>
  <si>
    <t>0492</t>
  </si>
  <si>
    <t>REALIGNMENT: SOCIAL SERVICES</t>
  </si>
  <si>
    <t>0493</t>
  </si>
  <si>
    <t>REALIGNMENT: HEALTH SERVICES</t>
  </si>
  <si>
    <t>0494</t>
  </si>
  <si>
    <t>REALIGNMENT: MENTAL HEALTH</t>
  </si>
  <si>
    <t>0499</t>
  </si>
  <si>
    <t>LOCAL COMM CORR REALIGN 2011</t>
  </si>
  <si>
    <t>0500</t>
  </si>
  <si>
    <t>DA REALIGNMENT 2011</t>
  </si>
  <si>
    <t>0501</t>
  </si>
  <si>
    <t>PUBLIC DEFENDER REALIGN 2011</t>
  </si>
  <si>
    <t>0502</t>
  </si>
  <si>
    <t>JUVENILE JUSTICE REALIGN 2011</t>
  </si>
  <si>
    <t>0503</t>
  </si>
  <si>
    <t>HHS REALIGNMENT 2011</t>
  </si>
  <si>
    <t>0504</t>
  </si>
  <si>
    <t>BHS REALIGNMENT 2011</t>
  </si>
  <si>
    <t>0509</t>
  </si>
  <si>
    <t>PUBLIC SAFETY (COPS) FUND</t>
  </si>
  <si>
    <t>0511</t>
  </si>
  <si>
    <t>COUNTY CHILDRENS FUND</t>
  </si>
  <si>
    <t>0513</t>
  </si>
  <si>
    <t>MICROGRAPHICS FUND RECORDER</t>
  </si>
  <si>
    <t>0515</t>
  </si>
  <si>
    <t>AUTO RECORDS RETREIVAL FUND</t>
  </si>
  <si>
    <t>0517</t>
  </si>
  <si>
    <t>VITAL AND HEALTH STATS</t>
  </si>
  <si>
    <t>0521</t>
  </si>
  <si>
    <t>SOCIAL SECURITY # TRUNCATION</t>
  </si>
  <si>
    <t>0522</t>
  </si>
  <si>
    <t>COMM CORR PERFORMANCE INCENTIV</t>
  </si>
  <si>
    <t>0523</t>
  </si>
  <si>
    <t>COPS HIRING PROGRAM</t>
  </si>
  <si>
    <t>0542</t>
  </si>
  <si>
    <t>FINGERPRINT IDENTIFICATION</t>
  </si>
  <si>
    <t>0543</t>
  </si>
  <si>
    <t>HPP</t>
  </si>
  <si>
    <t>0544</t>
  </si>
  <si>
    <t>PANDEMIC</t>
  </si>
  <si>
    <t>0550</t>
  </si>
  <si>
    <t>CDC PUB HLTH EMERG PREP</t>
  </si>
  <si>
    <t>0555</t>
  </si>
  <si>
    <t>0556</t>
  </si>
  <si>
    <t>SHERIFF INMATE FUND</t>
  </si>
  <si>
    <t>0558</t>
  </si>
  <si>
    <t>COUNTY BLOOD/ALCOHOL TESTING</t>
  </si>
  <si>
    <t>0560</t>
  </si>
  <si>
    <t>SUPP LAW ENFORCE REALIGN 2011</t>
  </si>
  <si>
    <t>0561</t>
  </si>
  <si>
    <t>LOCAL LAW ENFOCE SHERIFF REAL</t>
  </si>
  <si>
    <t>0562</t>
  </si>
  <si>
    <t>LOCAL LAW ENFORCE PROB REAL 11</t>
  </si>
  <si>
    <t>0563</t>
  </si>
  <si>
    <t>MENTAL HEALTH SMA RESERVE</t>
  </si>
  <si>
    <t>0564</t>
  </si>
  <si>
    <t>SACPA SUBSTANCE ABUSE TREATMEN</t>
  </si>
  <si>
    <t>0570</t>
  </si>
  <si>
    <t>MENTAL HEALTH SERVICES ACT</t>
  </si>
  <si>
    <t>0577</t>
  </si>
  <si>
    <t>MHSA OTHER FUNDING</t>
  </si>
  <si>
    <t>0578</t>
  </si>
  <si>
    <t>MHSA PRUDENT RESERVE</t>
  </si>
  <si>
    <t>0579</t>
  </si>
  <si>
    <t>M.H. AUDIT EXCEPTIONS RESERVE</t>
  </si>
  <si>
    <t>0581</t>
  </si>
  <si>
    <t>CO CRIM JUST FAC CONSTRUCTION</t>
  </si>
  <si>
    <t>0587</t>
  </si>
  <si>
    <t>DEPT OF JUSTICE ASSET SEIZURE</t>
  </si>
  <si>
    <t>0588</t>
  </si>
  <si>
    <t>ASSET SEIZURE DA</t>
  </si>
  <si>
    <t>0589</t>
  </si>
  <si>
    <t>EMS: PHYSICIANS</t>
  </si>
  <si>
    <t>0590</t>
  </si>
  <si>
    <t>EMS: HOSPITAL</t>
  </si>
  <si>
    <t>0591</t>
  </si>
  <si>
    <t>EMS: DISCRETIONARY</t>
  </si>
  <si>
    <t>0592</t>
  </si>
  <si>
    <t>TREASURY ASSET SEIZURE</t>
  </si>
  <si>
    <t>0593</t>
  </si>
  <si>
    <t>STATE &amp; LOCAL ASSET SEIZURE</t>
  </si>
  <si>
    <t>0594</t>
  </si>
  <si>
    <t>PROBATION ASSET SEIZURE</t>
  </si>
  <si>
    <t>0595</t>
  </si>
  <si>
    <t>ALPINE HOUSE MAINTENANCE FUND</t>
  </si>
  <si>
    <t>0597</t>
  </si>
  <si>
    <t>OPEB REVOCABLE TRUST</t>
  </si>
  <si>
    <t>0598</t>
  </si>
  <si>
    <t>LOCAL ENFORCEMENT AGENCY GRANT</t>
  </si>
  <si>
    <t>0599</t>
  </si>
  <si>
    <t>PRISON RAPE ELIMINATION ACT</t>
  </si>
  <si>
    <t>0638</t>
  </si>
  <si>
    <t>TX COLLECTOR FUND FOR COSTS</t>
  </si>
  <si>
    <t>0667</t>
  </si>
  <si>
    <t>TRINITY COUNTY WATERWORKS #1</t>
  </si>
  <si>
    <t>0802</t>
  </si>
  <si>
    <t>WORKING CAP COPIER</t>
  </si>
  <si>
    <t>0803</t>
  </si>
  <si>
    <t>WORKING CAP MOTOR POOL</t>
  </si>
  <si>
    <t>0901</t>
  </si>
  <si>
    <t>TRINITY HOSPITAL ENTERPRISE</t>
  </si>
  <si>
    <t>0905</t>
  </si>
  <si>
    <t>CEMETERY ENTERPRISE</t>
  </si>
  <si>
    <t>0920</t>
  </si>
  <si>
    <t>SOLID WASTE ENTERPRISE</t>
  </si>
  <si>
    <t>1000</t>
  </si>
  <si>
    <t>CODE ENFORCE SETTLE AGREEMENTS</t>
  </si>
  <si>
    <t>BOARD OF SUPERVISORS</t>
  </si>
  <si>
    <t>CO ADMINISTRATION</t>
  </si>
  <si>
    <t>1250</t>
  </si>
  <si>
    <t>HUMAN RESOURCES</t>
  </si>
  <si>
    <t>AUDITOR-CONTROLLER</t>
  </si>
  <si>
    <t>1350</t>
  </si>
  <si>
    <t>TREASURER/TAX COLLECTOR</t>
  </si>
  <si>
    <t>ASSESSOR</t>
  </si>
  <si>
    <t>COURTS GENERAL</t>
  </si>
  <si>
    <t>1520</t>
  </si>
  <si>
    <t>COLLECTIONS - DELINQUENT ACCTS</t>
  </si>
  <si>
    <t>1550</t>
  </si>
  <si>
    <t>COLLECTIONS - CURRENT ACCTS</t>
  </si>
  <si>
    <t>1600</t>
  </si>
  <si>
    <t>COUNTY COUNSEL</t>
  </si>
  <si>
    <t>1650</t>
  </si>
  <si>
    <t>ELECTIONS DEPARTMENT</t>
  </si>
  <si>
    <t>1750</t>
  </si>
  <si>
    <t>GENERAL SERVICES</t>
  </si>
  <si>
    <t>1760</t>
  </si>
  <si>
    <t>1770</t>
  </si>
  <si>
    <t>ROAD CONSTRUCTION RESERVES</t>
  </si>
  <si>
    <t>COUNTY BUILDING PROGRAM</t>
  </si>
  <si>
    <t>1811</t>
  </si>
  <si>
    <t>JUVENILE DETENTION FACILITY</t>
  </si>
  <si>
    <t>1812</t>
  </si>
  <si>
    <t>1852</t>
  </si>
  <si>
    <t>1853</t>
  </si>
  <si>
    <t>1854</t>
  </si>
  <si>
    <t>1890</t>
  </si>
  <si>
    <t>INSURANCE/RISK MANAGEMENT</t>
  </si>
  <si>
    <t>1910</t>
  </si>
  <si>
    <t>SURVEYOR</t>
  </si>
  <si>
    <t>1940</t>
  </si>
  <si>
    <t>INFORMATION TECHNOLOGY</t>
  </si>
  <si>
    <t>1950</t>
  </si>
  <si>
    <t>GRANTS DEPT</t>
  </si>
  <si>
    <t>1970</t>
  </si>
  <si>
    <t>CDBG GRANTS</t>
  </si>
  <si>
    <t>1971</t>
  </si>
  <si>
    <t>1972</t>
  </si>
  <si>
    <t>1973</t>
  </si>
  <si>
    <t>1974</t>
  </si>
  <si>
    <t>CDBG PI</t>
  </si>
  <si>
    <t>1990</t>
  </si>
  <si>
    <t>CONTRIBUTIONS TO OTHER FUNDS</t>
  </si>
  <si>
    <t>GRAND JURY</t>
  </si>
  <si>
    <t>DISTRICT ATTY/PUB ADMINISTRATO</t>
  </si>
  <si>
    <t>2110</t>
  </si>
  <si>
    <t>CORONER</t>
  </si>
  <si>
    <t>MARIJUANNA SUPPRESSION PROGRAM</t>
  </si>
  <si>
    <t>2170</t>
  </si>
  <si>
    <t>PUBLIC DEFENDER</t>
  </si>
  <si>
    <t>2200</t>
  </si>
  <si>
    <t>SHERIFF</t>
  </si>
  <si>
    <t>ADA SHERIFF</t>
  </si>
  <si>
    <t>2245</t>
  </si>
  <si>
    <t>2247</t>
  </si>
  <si>
    <t>MARIJUANA SUPPRESSION PROGRAM</t>
  </si>
  <si>
    <t>EMERGENCY SERVICES-OES</t>
  </si>
  <si>
    <t>2270</t>
  </si>
  <si>
    <t>SEARCH AND RESCUE</t>
  </si>
  <si>
    <t>2280</t>
  </si>
  <si>
    <t>CANNABIS ERADICATION PROS</t>
  </si>
  <si>
    <t>2290</t>
  </si>
  <si>
    <t>JAIL</t>
  </si>
  <si>
    <t>ANIMAL CONTROL</t>
  </si>
  <si>
    <t>PROBATION DEPARTMENT</t>
  </si>
  <si>
    <t>ADA PROBATION DEPARTMENT</t>
  </si>
  <si>
    <t>2430</t>
  </si>
  <si>
    <t>FIRE PROTECTION</t>
  </si>
  <si>
    <t>2440</t>
  </si>
  <si>
    <t>VICTIM WITNESS</t>
  </si>
  <si>
    <t>2460</t>
  </si>
  <si>
    <t>JUVENILE HALL</t>
  </si>
  <si>
    <t>2480</t>
  </si>
  <si>
    <t>BUILDING &amp; DEVELOPMENT SVCS</t>
  </si>
  <si>
    <t>2490</t>
  </si>
  <si>
    <t>AGRICULTURAL COMMISSIONER</t>
  </si>
  <si>
    <t>CLERK/RECORDER</t>
  </si>
  <si>
    <t>LAFCO CONTRIBUTION</t>
  </si>
  <si>
    <t>2740</t>
  </si>
  <si>
    <t>FISH &amp; GAME COMMISSION</t>
  </si>
  <si>
    <t>PLANNING Department</t>
  </si>
  <si>
    <t>DIRECTOR OF GENERAL PLAN</t>
  </si>
  <si>
    <t>2950</t>
  </si>
  <si>
    <t>3000</t>
  </si>
  <si>
    <t>PUBLIC WORKS</t>
  </si>
  <si>
    <t>MISC PUBLIC WORKS</t>
  </si>
  <si>
    <t>ADVERTISING COUNTY RESOURCES</t>
  </si>
  <si>
    <t>PUBLIC TRANSIT PROJECTS ART 4</t>
  </si>
  <si>
    <t>3361</t>
  </si>
  <si>
    <t>PUBLIC TRANSIT NON-TRANSIT</t>
  </si>
  <si>
    <t>3362</t>
  </si>
  <si>
    <t>PUBLIC TRANSIT ARTICLE 8</t>
  </si>
  <si>
    <t>4000</t>
  </si>
  <si>
    <t>HEALTH DEPARTMENT</t>
  </si>
  <si>
    <t>TOBACCO PROGRAM</t>
  </si>
  <si>
    <t>4115</t>
  </si>
  <si>
    <t>4180</t>
  </si>
  <si>
    <t>WOMEN INFANTS &amp; CHILDREN</t>
  </si>
  <si>
    <t>4230</t>
  </si>
  <si>
    <t>5000</t>
  </si>
  <si>
    <t>WELFARE DEPARTMENT</t>
  </si>
  <si>
    <t>5050</t>
  </si>
  <si>
    <t>CATEGORICAL AIDS</t>
  </si>
  <si>
    <t>5080</t>
  </si>
  <si>
    <t>INDIGENT CARE AND BURIAL</t>
  </si>
  <si>
    <t>5090</t>
  </si>
  <si>
    <t>VETERANS SERVICES OFFICER</t>
  </si>
  <si>
    <t>PUBLIC GUARDIAN</t>
  </si>
  <si>
    <t>5345</t>
  </si>
  <si>
    <t>COMMISSION ON AGING</t>
  </si>
  <si>
    <t>6000</t>
  </si>
  <si>
    <t>LIBRARY</t>
  </si>
  <si>
    <t>6200</t>
  </si>
  <si>
    <t>TC COOP EXTENSION 4H</t>
  </si>
  <si>
    <t>6300</t>
  </si>
  <si>
    <t>7200</t>
  </si>
  <si>
    <t>PARK MAINTENANCE</t>
  </si>
  <si>
    <t>7990</t>
  </si>
  <si>
    <t>8190</t>
  </si>
  <si>
    <t>8191</t>
  </si>
  <si>
    <t>8192</t>
  </si>
  <si>
    <t>8193</t>
  </si>
  <si>
    <t>8194</t>
  </si>
  <si>
    <t>8195</t>
  </si>
  <si>
    <t>8196</t>
  </si>
  <si>
    <t>WEAVERVILLE LIGHTING</t>
  </si>
  <si>
    <t>8237</t>
  </si>
  <si>
    <t>8238</t>
  </si>
  <si>
    <t>8239</t>
  </si>
  <si>
    <t>CANNABIS</t>
  </si>
  <si>
    <t>8240</t>
  </si>
  <si>
    <t>8445</t>
  </si>
  <si>
    <t>LANDFILL CLOSURE FUND</t>
  </si>
  <si>
    <t>8461</t>
  </si>
  <si>
    <t>LOCAL TRANSPORTATION FUND LTF</t>
  </si>
  <si>
    <t>8462</t>
  </si>
  <si>
    <t>8483</t>
  </si>
  <si>
    <t>8489</t>
  </si>
  <si>
    <t>CHILD POV &amp; FAMILY SUPPORT</t>
  </si>
  <si>
    <t>8493</t>
  </si>
  <si>
    <t>8499</t>
  </si>
  <si>
    <t>8500</t>
  </si>
  <si>
    <t>PUBLIC DEFENDER REALIGNMENT</t>
  </si>
  <si>
    <t>8509</t>
  </si>
  <si>
    <t>8511</t>
  </si>
  <si>
    <t>8513</t>
  </si>
  <si>
    <t>8515</t>
  </si>
  <si>
    <t>AUTO RECORDS RETRIEVAL FUND</t>
  </si>
  <si>
    <t>8517</t>
  </si>
  <si>
    <t>8521</t>
  </si>
  <si>
    <t>8522</t>
  </si>
  <si>
    <t>COMM CORRECTIONS PERFORM INCNT</t>
  </si>
  <si>
    <t>8523</t>
  </si>
  <si>
    <t>8542</t>
  </si>
  <si>
    <t>8543</t>
  </si>
  <si>
    <t>8544</t>
  </si>
  <si>
    <t>8550</t>
  </si>
  <si>
    <t>CDC PUB HLTH EMERG PREPAREDNSS</t>
  </si>
  <si>
    <t>8555</t>
  </si>
  <si>
    <t>LAW LIBRARY TRUST</t>
  </si>
  <si>
    <t>8556</t>
  </si>
  <si>
    <t>INMATE WELFARE FUND</t>
  </si>
  <si>
    <t>8558</t>
  </si>
  <si>
    <t>8560</t>
  </si>
  <si>
    <t>8561</t>
  </si>
  <si>
    <t>LOCAL LAW ENFORCE SHERIFF REAL</t>
  </si>
  <si>
    <t>8562</t>
  </si>
  <si>
    <t>LOCAL LAW ENFORCE PROB REALIGN</t>
  </si>
  <si>
    <t>8563</t>
  </si>
  <si>
    <t>8564</t>
  </si>
  <si>
    <t>8570</t>
  </si>
  <si>
    <t>MENTAL HEALTH SERVICES ACT CSS</t>
  </si>
  <si>
    <t>8577</t>
  </si>
  <si>
    <t>8578</t>
  </si>
  <si>
    <t>8579</t>
  </si>
  <si>
    <t>8581</t>
  </si>
  <si>
    <t>8587</t>
  </si>
  <si>
    <t>JUSTICE ASSET SEIZURE</t>
  </si>
  <si>
    <t>8588</t>
  </si>
  <si>
    <t>ASSET SEIZURE - DA</t>
  </si>
  <si>
    <t>8589</t>
  </si>
  <si>
    <t>8590</t>
  </si>
  <si>
    <t>8591</t>
  </si>
  <si>
    <t>8592</t>
  </si>
  <si>
    <t>8593</t>
  </si>
  <si>
    <t>8594</t>
  </si>
  <si>
    <t>8595</t>
  </si>
  <si>
    <t>8597</t>
  </si>
  <si>
    <t>OPEB REVOCABLE</t>
  </si>
  <si>
    <t>8598</t>
  </si>
  <si>
    <t>8599</t>
  </si>
  <si>
    <t>8638</t>
  </si>
  <si>
    <t>TAX COLL FUND FOR COSTS</t>
  </si>
  <si>
    <t>8667</t>
  </si>
  <si>
    <t>8802</t>
  </si>
  <si>
    <t>8803</t>
  </si>
  <si>
    <t>TRINITY HOSPITAL</t>
  </si>
  <si>
    <t>9494</t>
  </si>
  <si>
    <t>9500</t>
  </si>
  <si>
    <t>TAX REVENUE ANTICIPATION NOTE</t>
  </si>
  <si>
    <t xml:space="preserve">FY 2018-2019 OPEB Allocation </t>
  </si>
  <si>
    <t>Total Annual Required Contribution (ARC)</t>
  </si>
  <si>
    <t>Annual Required Payment</t>
  </si>
  <si>
    <t>70% contribution towards ARC</t>
  </si>
  <si>
    <t xml:space="preserve">Employee Allocation </t>
  </si>
  <si>
    <t>Percent by Department</t>
  </si>
  <si>
    <t>Annual Costs</t>
  </si>
  <si>
    <t>Quarterly Costs            by Department</t>
  </si>
  <si>
    <t>Department</t>
  </si>
  <si>
    <t>Administration</t>
  </si>
  <si>
    <t>Human Resources</t>
  </si>
  <si>
    <t>Auditor Controller</t>
  </si>
  <si>
    <t>Treasurer/Tax Collector</t>
  </si>
  <si>
    <t>Assessor</t>
  </si>
  <si>
    <t>Delinquent Collections</t>
  </si>
  <si>
    <t>Elections</t>
  </si>
  <si>
    <t>General Services</t>
  </si>
  <si>
    <t>Risk Management</t>
  </si>
  <si>
    <t>Information Technology</t>
  </si>
  <si>
    <t>District Attorney</t>
  </si>
  <si>
    <t>Child Support Services</t>
  </si>
  <si>
    <t>Sheriff</t>
  </si>
  <si>
    <t>Lake Patrol</t>
  </si>
  <si>
    <t>Office of Emergency Services</t>
  </si>
  <si>
    <t>Jail</t>
  </si>
  <si>
    <t>Animal Control</t>
  </si>
  <si>
    <t>Probation</t>
  </si>
  <si>
    <t>Juvenile Detention Facility</t>
  </si>
  <si>
    <t>Building &amp; Development Services</t>
  </si>
  <si>
    <t>Agriculture Commissioner</t>
  </si>
  <si>
    <t>Clerk/Recorder</t>
  </si>
  <si>
    <t>Planning</t>
  </si>
  <si>
    <t>Vehicle Abatement</t>
  </si>
  <si>
    <t>Transportation (Road)</t>
  </si>
  <si>
    <t>Transit</t>
  </si>
  <si>
    <t>Health</t>
  </si>
  <si>
    <t>BHS</t>
  </si>
  <si>
    <t>AOD</t>
  </si>
  <si>
    <t>Welfare</t>
  </si>
  <si>
    <t>Veterans' Services</t>
  </si>
  <si>
    <t>Library</t>
  </si>
  <si>
    <t>Cooperative Extension</t>
  </si>
  <si>
    <r>
      <t xml:space="preserve">Grants </t>
    </r>
    <r>
      <rPr>
        <sz val="12"/>
        <color indexed="9"/>
        <rFont val="Arial Narrow"/>
        <family val="2"/>
      </rPr>
      <t>CDBG</t>
    </r>
  </si>
  <si>
    <t>Cannabis</t>
  </si>
  <si>
    <t>Solid Waste</t>
  </si>
  <si>
    <t xml:space="preserve">                                                                                                                                     </t>
  </si>
  <si>
    <t xml:space="preserve">*******************************************************************************                                                     </t>
  </si>
  <si>
    <t xml:space="preserve">*                                                                             *                                                     </t>
  </si>
  <si>
    <t xml:space="preserve">*                    A D   H O C   R E P O R T   W R I T E R                  *                                                     </t>
  </si>
  <si>
    <t xml:space="preserve">*        Requester's Name: MIKE MARTIN                                        *                                                     </t>
  </si>
  <si>
    <t xml:space="preserve">*        Requester's Location: AUDITOR                                        *                                                     </t>
  </si>
  <si>
    <t xml:space="preserve">*        Name of Report File: GLRERE4Y                                        *                                                     </t>
  </si>
  <si>
    <t xml:space="preserve">*        Report Title:        GLRERE4Y - 4 Year Comparison Report             *                                                     </t>
  </si>
  <si>
    <t xml:space="preserve">                                                                                                                                    </t>
  </si>
  <si>
    <t xml:space="preserve">SELECT  FUND G 01-06 ; ACCOUNT  Type: EXAS-LI                                                                                       </t>
  </si>
  <si>
    <t>BEGIN: Print Table1</t>
  </si>
  <si>
    <t xml:space="preserve">                                                         Trinity County                                                     Page 1  </t>
  </si>
  <si>
    <t xml:space="preserve">                                                    4 Year Budget Comparison                                                        </t>
  </si>
  <si>
    <t xml:space="preserve">                                                  For Period Ending 06/30/18                                                        </t>
  </si>
  <si>
    <t xml:space="preserve">AG AGRICULTURAL COMMISSIONER                                                                                                        </t>
  </si>
  <si>
    <t xml:space="preserve">101 GENERAL FUND                                                                                                                    </t>
  </si>
  <si>
    <t xml:space="preserve">2490 AGRICULTURAL COMMISSIONER                                                                                                      </t>
  </si>
  <si>
    <t xml:space="preserve">                                   Actual         Actual        Actual        Current                                       %       </t>
  </si>
  <si>
    <t xml:space="preserve">                                    FY-3           FY-2          FY-1           Year          YTD                        Budget     </t>
  </si>
  <si>
    <t xml:space="preserve">Acct Acct Description             Comp YTD       Comp YTD      Comp YTD        Budget        Actual        Avail          Avail     </t>
  </si>
  <si>
    <t xml:space="preserve">==============================  =============  ============  ============   ============  ============  ============  ============= </t>
  </si>
  <si>
    <t xml:space="preserve">** REVENUES                                                               |                                                         </t>
  </si>
  <si>
    <t xml:space="preserve">8900 INTERFUND REVENUE                     70             0            70 |            0             0             0           0.00 </t>
  </si>
  <si>
    <t xml:space="preserve">                                                                          |                                                         </t>
  </si>
  <si>
    <t xml:space="preserve">  ______________                                                                                                                    </t>
  </si>
  <si>
    <t xml:space="preserve">** EXPENSES                                                               |                                                         </t>
  </si>
  <si>
    <t xml:space="preserve">1500 WORKERS COMPENSATION                 770           828           910 |          905           905             0           0.00 </t>
  </si>
  <si>
    <t xml:space="preserve">                                                         Trinity County                                                     Page 2  </t>
  </si>
  <si>
    <t xml:space="preserve">2756 TRAINING                               0             0             0 |          300             0           300         100.00 </t>
  </si>
  <si>
    <t xml:space="preserve">2399 PROF SVCS - INTERFUND                  0            15             0 |            0             0             0           0.00 </t>
  </si>
  <si>
    <t xml:space="preserve">2101 INTRA-FUND INSURANC EXPNS            899           743           575 |        1,253         1,253             0           0.00 </t>
  </si>
  <si>
    <t xml:space="preserve">3291 INTRA-FUND INDIRECT COST          12,605        11,006        13,642 |       16,163        16,163             0           0.00 </t>
  </si>
  <si>
    <t xml:space="preserve">******* Summary *******                                                   |                                                         </t>
  </si>
  <si>
    <t xml:space="preserve">                                                         Trinity County                                                     Page 3  </t>
  </si>
  <si>
    <t xml:space="preserve">Transfers In                                0             0             0 |            0             0             0           0.00 </t>
  </si>
  <si>
    <t xml:space="preserve">Transfers Out                               0             0             0 |            0             0             0           0.00 </t>
  </si>
  <si>
    <t xml:space="preserve">                                                         Trinity County                                                     Page 4  </t>
  </si>
  <si>
    <t xml:space="preserve">ASSR ASSESSOR                                                                                                                       </t>
  </si>
  <si>
    <t xml:space="preserve">1400 ASSESSOR                                                                                                                       </t>
  </si>
  <si>
    <t xml:space="preserve">1030 OVERTIME SALARY                        0             0            39 |            0             0             0           0.00 </t>
  </si>
  <si>
    <t xml:space="preserve">1500 WORKERS COMPENSATION               1,853         2,547         2,799 |        2,786         2,786             0           0.00 </t>
  </si>
  <si>
    <t xml:space="preserve">2240 MEMBERSHIPS                          360           410           631 |          650           631            19           2.92 </t>
  </si>
  <si>
    <t xml:space="preserve">                                                         Trinity County                                                     Page 5  </t>
  </si>
  <si>
    <t xml:space="preserve">2313 PHYSICALS &amp; DRUG TESTING              32            32             0 |           35             0            35         100.00 </t>
  </si>
  <si>
    <t xml:space="preserve">2399 PROF SVCS - INTERFUND                  0             0             0 |           50             0            50         100.00 </t>
  </si>
  <si>
    <t xml:space="preserve">2101 INTRA-FUND INSURANC EXPNS          1,542         1,164         1,316 |        2,255         2,255             0           0.00 </t>
  </si>
  <si>
    <t xml:space="preserve">3291 INTRA-FUND INDIRECT COST          18,244        22,831        24,250 |       24,075        24,075             0           0.00 </t>
  </si>
  <si>
    <t xml:space="preserve">                                                         Trinity County                                                     Page 6  </t>
  </si>
  <si>
    <t xml:space="preserve">1650 ELECTIONS DEPARTMENT                                                                                                           </t>
  </si>
  <si>
    <t xml:space="preserve">                                                         Trinity County                                                     Page 7  </t>
  </si>
  <si>
    <t xml:space="preserve">2313 PHYSICALS &amp; DRUG TESTING               0            32            64 |           35             0            35         100.00 </t>
  </si>
  <si>
    <t xml:space="preserve">2630 RENTS &amp; LEASES-STRUCTURES              0             0             0 |          200             0           200         100.00 </t>
  </si>
  <si>
    <t xml:space="preserve">2101 INTRA-FUND INSURANC EXPNS          1,284           368           384 |          472           472             0           0.00 </t>
  </si>
  <si>
    <t xml:space="preserve">3291 INTRA-FUND INDIRECT COST          31,862        35,008        18,056 |       21,485        21,485             0           0.00 </t>
  </si>
  <si>
    <t xml:space="preserve">** TRANSFERS-OUT                                                          |                                                         </t>
  </si>
  <si>
    <t xml:space="preserve">  ___________________                                                                                                               </t>
  </si>
  <si>
    <t xml:space="preserve">                                                         Trinity County                                                     Page 8  </t>
  </si>
  <si>
    <t xml:space="preserve">                                                         Trinity County                                                     Page 9  </t>
  </si>
  <si>
    <t xml:space="preserve">2500 CLERK/RECORDER                                                                                                                 </t>
  </si>
  <si>
    <t xml:space="preserve">1020 EXTRA HELP SALARY                      0         5,445             0 |            0             0             0           0.00 </t>
  </si>
  <si>
    <t xml:space="preserve">1500 WORKERS COMPENSATION               3,505         2,816         2,499 |        3,059         3,059             0           0.00 </t>
  </si>
  <si>
    <t xml:space="preserve">                                                         Trinity County                                                    Page 10  </t>
  </si>
  <si>
    <t xml:space="preserve">2101 INTRA-FUND INSURANC EXPNS          1,239         1,296         2,016 |        3,014         3,014             0           0.00 </t>
  </si>
  <si>
    <t xml:space="preserve">3291 INTRA-FUND INDIRECT COST          33,889        29,888        33,625 |       36,582        36,582             0           0.00 </t>
  </si>
  <si>
    <t xml:space="preserve">4300 FIXED ASSET - EQUIPMENT                0        10,257             0 |            0             0             0           0.00 </t>
  </si>
  <si>
    <t xml:space="preserve">  Total FIXED ASSETS                        0        10,257             0 |            0             0             0           0.00 </t>
  </si>
  <si>
    <t xml:space="preserve">                                                         Trinity County                                                    Page 11  </t>
  </si>
  <si>
    <t xml:space="preserve">                                                         Trinity County                                                    Page 12  </t>
  </si>
  <si>
    <t xml:space="preserve">513 MICROGRAPHICS FUND                                                                                                              </t>
  </si>
  <si>
    <t xml:space="preserve">8513 MICROGRAPHICS FUND RECORDER                                                                                                    </t>
  </si>
  <si>
    <t xml:space="preserve">                                                         Trinity County                                                    Page 13  </t>
  </si>
  <si>
    <t xml:space="preserve">515 AUTO RECORDS RETRIEVAL FUND                                                                                                     </t>
  </si>
  <si>
    <t xml:space="preserve">8515 AUTO RECORDS RETRIEVAL FUND                                                                                                    </t>
  </si>
  <si>
    <t xml:space="preserve">                                                         Trinity County                                                    Page 14  </t>
  </si>
  <si>
    <t xml:space="preserve">517 VITAL STATISTICS FUND                                                                                                           </t>
  </si>
  <si>
    <t xml:space="preserve">8517 VITAL AND HEALTH STATS                                                                                                         </t>
  </si>
  <si>
    <t xml:space="preserve">                                                         Trinity County                                                    Page 15  </t>
  </si>
  <si>
    <t xml:space="preserve">521 SOCIAL SECURITY TRUNC FUND                                                                                                      </t>
  </si>
  <si>
    <t xml:space="preserve">8521 SOCIAL SECURITY # TRUNCATION                                                                                                   </t>
  </si>
  <si>
    <t xml:space="preserve">                                                         Trinity County                                                    Page 16  </t>
  </si>
  <si>
    <t xml:space="preserve">AUD AUDITOR-CONTROLLER                                                                                                              </t>
  </si>
  <si>
    <t xml:space="preserve">1000 GENERAL FUND                                                                                                                   </t>
  </si>
  <si>
    <t xml:space="preserve">7465 COUNTY REVENUE STABILIZTN         32,000        32,000        32,000 |       32,000        32,000             0           0.00 </t>
  </si>
  <si>
    <t xml:space="preserve">                                                         Trinity County                                                    Page 17  </t>
  </si>
  <si>
    <t xml:space="preserve">9255 CANCEL STALE DATED WRRNTS              0             0           428 |            0             0             0           0.00 </t>
  </si>
  <si>
    <t xml:space="preserve">** TRANSFERS-IN                                                           |                                                         </t>
  </si>
  <si>
    <t xml:space="preserve">9800 TRANSFER IN                        2,380         2,549         2,102 |        1,950         1,946             4           0.22 </t>
  </si>
  <si>
    <t xml:space="preserve">  Total TRANSFERS-IN                    2,380         2,549         2,102 |        1,950         1,946             4           0.22 </t>
  </si>
  <si>
    <t xml:space="preserve">  __________________                                                                                                                </t>
  </si>
  <si>
    <t xml:space="preserve">                                                         Trinity County                                                    Page 18  </t>
  </si>
  <si>
    <t xml:space="preserve">Transfers In                            2,380         2,549         2,102 |        1,950         1,946             4           0.22 </t>
  </si>
  <si>
    <t xml:space="preserve">                                                         Trinity County                                                    Page 19  </t>
  </si>
  <si>
    <t xml:space="preserve">1101 COUNTY AUDIT                                                                                                                   </t>
  </si>
  <si>
    <t xml:space="preserve">  Total Revenues/Sources                    0             0             0 |            0             0             0           0.00 </t>
  </si>
  <si>
    <t xml:space="preserve">                                                         Trinity County                                                    Page 20  </t>
  </si>
  <si>
    <t xml:space="preserve">1300 AUDITOR-CONTROLLER                                                                                                             </t>
  </si>
  <si>
    <t xml:space="preserve">1020 EXTRA HELP SALARY                  1,945             0             0 |            0             0             0           0.00 </t>
  </si>
  <si>
    <t xml:space="preserve">1400 UNEMPLOYMENT INSURANCE             3,280         2,450         2,450 |        2,450         2,450             0           0.00 </t>
  </si>
  <si>
    <t xml:space="preserve">1500 WORKERS COMPENSATION               3,951         4,170         4,989 |        5,088         5,088             0           0.00 </t>
  </si>
  <si>
    <t xml:space="preserve">                                                         Trinity County                                                    Page 21  </t>
  </si>
  <si>
    <t xml:space="preserve">2313 PHYSICALS &amp; DRUG TESTING              32             0             0 |            0             0             0           0.00 </t>
  </si>
  <si>
    <t xml:space="preserve">2500 PUBLICATIONS &amp; NOTICES             1,603             0             0 |            0             0             0           0.00 </t>
  </si>
  <si>
    <t xml:space="preserve">2399 PROF SVCS - INTERFUND                 15             0             0 |            0             0             0           0.00 </t>
  </si>
  <si>
    <t xml:space="preserve">4600 CONSTRUCTION IN PROGRESS               0             0             0 |       50,672             0        50,672         100.00 </t>
  </si>
  <si>
    <t xml:space="preserve">  Total FIXED ASSETS                        0             0             0 |       50,672             0        50,672         100.00 </t>
  </si>
  <si>
    <t xml:space="preserve">                                                         Trinity County                                                    Page 22  </t>
  </si>
  <si>
    <t xml:space="preserve">                                                         Trinity County                                                    Page 23  </t>
  </si>
  <si>
    <t xml:space="preserve">1500 COURTS GENERAL                                                                                                                 </t>
  </si>
  <si>
    <t xml:space="preserve">2700 SPECIAL DEPARTMENTL EXPNS              0             0        10,448 |            0             0             0           0.00 </t>
  </si>
  <si>
    <t xml:space="preserve">3200 CONTRIBUTIONS TO OTHERS                0             0         1,750 |            0             0             0           0.00 </t>
  </si>
  <si>
    <t xml:space="preserve">  Total OTHER CHARGES                       0             0         1,750 |            0             0             0           0.00 </t>
  </si>
  <si>
    <t xml:space="preserve">9800 TRANSFER IN                        2,200         3,170         4,000 |        4,000         4,000             0           0.00 </t>
  </si>
  <si>
    <t xml:space="preserve">  Total TRANSFERS-IN                    2,200         3,170         4,000 |        4,000         4,000             0           0.00 </t>
  </si>
  <si>
    <t xml:space="preserve">                                                         Trinity County                                                    Page 24  </t>
  </si>
  <si>
    <t xml:space="preserve">Transfers In                            2,200         3,170         4,000 |        4,000         4,000             0           0.00 </t>
  </si>
  <si>
    <t xml:space="preserve">                                                         Trinity County                                                    Page 25  </t>
  </si>
  <si>
    <t xml:space="preserve">1990 CONTRIBUTIONS TO OTHER FUNDS                                                                                                   </t>
  </si>
  <si>
    <t xml:space="preserve">5507 TRANSFER OUT: DEBT SERVIC        239,263       237,263       238,988 |      239,013       239,013             0           0.00 </t>
  </si>
  <si>
    <t xml:space="preserve">                                                         Trinity County                                                    Page 26  </t>
  </si>
  <si>
    <t xml:space="preserve">4 Year Budget Comparison                                                        </t>
  </si>
  <si>
    <t xml:space="preserve">2170 PUBLIC DEFENDER                                                                                                                </t>
  </si>
  <si>
    <t xml:space="preserve">9590 REIMBURSABLES                          0        13,520             0 |            0             0             0           0.00 </t>
  </si>
  <si>
    <t xml:space="preserve">2130 JURY &amp; WITNESS                         0            95             0 |          100             0           100         100.00 </t>
  </si>
  <si>
    <t xml:space="preserve">2371 PUB DEF COMPLEX LITIGATIN              0             0             0 |        8,000             0         8,000         100.00 </t>
  </si>
  <si>
    <t xml:space="preserve">                                                         Trinity County                                                    Page 28  </t>
  </si>
  <si>
    <t xml:space="preserve">                                                         Trinity County                                                    Page 29  </t>
  </si>
  <si>
    <t xml:space="preserve">2600 LAFCO CONTRIBUTION                                                                                                             </t>
  </si>
  <si>
    <t xml:space="preserve">3200 CONTRIBUTIONS TO OTHERS            6,300         7,000         7,000 |        7,060         7,060             0           0.00 </t>
  </si>
  <si>
    <t xml:space="preserve">  Total OTHER CHARGES                   6,300         7,000         7,000 |        7,060         7,060             0           0.00 </t>
  </si>
  <si>
    <t xml:space="preserve">  Total EXPENSES                        6,300         7,000         7,000 |        7,060         7,060             0           0.00 </t>
  </si>
  <si>
    <t xml:space="preserve">  Total Expenditures/Uses               6,300         7,000         7,000 |        7,060         7,060             0           0.00 </t>
  </si>
  <si>
    <t xml:space="preserve">                                                         Trinity County                                                    Page 30  </t>
  </si>
  <si>
    <t xml:space="preserve">107 DEBT SERVICE FUND                                                                                                               </t>
  </si>
  <si>
    <t xml:space="preserve">7990 DEBT SERVICE                                                                                                                   </t>
  </si>
  <si>
    <t xml:space="preserve">2300 PROFESSIONAL &amp; SPECL SRVC              0             0             0 |      200,000             0       200,000         100.00 </t>
  </si>
  <si>
    <t xml:space="preserve">3325 DEBT SERVICE                   1,240,000     1,385,000     1,550,000 |      255,000       255,000             0           0.00 </t>
  </si>
  <si>
    <t xml:space="preserve">3350 INTEREST EXPENSE                 564,575       478,935       383,440 |      276,675       276,675             0           0.00 </t>
  </si>
  <si>
    <t xml:space="preserve">                                                         Trinity County                                                    Page 31  </t>
  </si>
  <si>
    <t xml:space="preserve">                                                         Trinity County                                                    Page 32  </t>
  </si>
  <si>
    <t xml:space="preserve">171 GENERAL RESERVE                                                                                                                 </t>
  </si>
  <si>
    <t xml:space="preserve">1710 GENERAL RESERVE                                                                                                                </t>
  </si>
  <si>
    <t xml:space="preserve">5500 TRANSFER OUT:                          0       522,000       879,672 |            0             0             0           0.00 </t>
  </si>
  <si>
    <t xml:space="preserve">  Total TRANSFERS OUT                       0       522,000       879,672 |            0             0             0           0.00 </t>
  </si>
  <si>
    <t xml:space="preserve">  Total TRANSFERS-OUT                       0       522,000       879,672 |            0             0             0           0.00 </t>
  </si>
  <si>
    <t xml:space="preserve">  Total Expenditures/Uses                   0             0             0 |            0             0             0           0.00 </t>
  </si>
  <si>
    <t xml:space="preserve">                                                         Trinity County                                                    Page 33  </t>
  </si>
  <si>
    <t xml:space="preserve">Transfers Out                               0       522,000       879,672 |            0             0             0           0.00 </t>
  </si>
  <si>
    <t xml:space="preserve">                                                         Trinity County                                                    Page 34  </t>
  </si>
  <si>
    <t xml:space="preserve">183 T.R.A.N. FUND                                                                                                                   </t>
  </si>
  <si>
    <t xml:space="preserve">9883 TAX REVENUE ANTICIPATION NOTE                                                                                                  </t>
  </si>
  <si>
    <t xml:space="preserve">9750 SHORT TERM LOAN RECEIPTS       3,000,000     3,000,000     3,000,000 |    3,000,000     3,000,000             0           0.00 </t>
  </si>
  <si>
    <t xml:space="preserve">2700 SPECIAL DEPARTMENTL EXPNS         11,000        11,000        11,000 |       11,000        11,000             0           0.00 </t>
  </si>
  <si>
    <t xml:space="preserve">                                                         Trinity County                                                    Page 35  </t>
  </si>
  <si>
    <t xml:space="preserve">                                                         Trinity County                                                    Page 36  </t>
  </si>
  <si>
    <t xml:space="preserve">501 PUBLIC DEFENDER REAL 2011                                                                                                       </t>
  </si>
  <si>
    <t xml:space="preserve">8501 PUBLIC DEFENDER REALIGNMENT                                                                                                    </t>
  </si>
  <si>
    <t xml:space="preserve">                                                         Trinity County                                                    Page 37  </t>
  </si>
  <si>
    <t xml:space="preserve">                                                         Trinity County                                                    Page 38  </t>
  </si>
  <si>
    <t xml:space="preserve">509 PUBLIC SAFETY (COPS)                                                                                                            </t>
  </si>
  <si>
    <t xml:space="preserve">8509 PUBLIC SAFETY (COPS) FUND                                                                                                      </t>
  </si>
  <si>
    <t xml:space="preserve">                                                         Trinity County                                                    Page 39  </t>
  </si>
  <si>
    <t xml:space="preserve">555 LAW LIBRARY                                                                                                                     </t>
  </si>
  <si>
    <t xml:space="preserve">8555 LAW LIBRARY TRUST                                                                                                              </t>
  </si>
  <si>
    <t xml:space="preserve">5500 TRANSFER OUT:                      2,200         3,170         4,000 |        4,000         4,000             0           0.00 </t>
  </si>
  <si>
    <t xml:space="preserve">  Total TRANSFERS OUT                   2,200         3,170         4,000 |        4,000         4,000             0           0.00 </t>
  </si>
  <si>
    <t xml:space="preserve">  Total TRANSFERS-OUT                   2,200         3,170         4,000 |        4,000         4,000             0           0.00 </t>
  </si>
  <si>
    <t xml:space="preserve">                                                         Trinity County                                                    Page 40  </t>
  </si>
  <si>
    <t xml:space="preserve">Transfers Out                           2,200         3,170         4,000 |        4,000         4,000             0           0.00 </t>
  </si>
  <si>
    <t xml:space="preserve">                                                         Trinity County                                                    Page 41  </t>
  </si>
  <si>
    <t xml:space="preserve">560 SUPP LAW ENFORCE REALIGN 2011                                                                                                   </t>
  </si>
  <si>
    <t xml:space="preserve">8560 SUPP LAW ENFORCE REALIGN 2011                                                                                                  </t>
  </si>
  <si>
    <t xml:space="preserve">                                                         Trinity County                                                    Page 42  </t>
  </si>
  <si>
    <t xml:space="preserve">                                                         Trinity County                                                    Page 43  </t>
  </si>
  <si>
    <t xml:space="preserve">581 CO CRIM JUST FACIL CONST FUND                                                                                                   </t>
  </si>
  <si>
    <t xml:space="preserve">8581 CO CRIM JUST FAC CONSTRUCTION                                                                                                  </t>
  </si>
  <si>
    <t xml:space="preserve">5500 TRANSFER OUT:                          0             0       100,000 |       20,000        20,000             0           0.00 </t>
  </si>
  <si>
    <t xml:space="preserve">  Total TRANSFERS OUT                       0             0       100,000 |       20,000        20,000             0           0.00 </t>
  </si>
  <si>
    <t xml:space="preserve">  Total TRANSFERS-OUT                       0             0       100,000 |       20,000        20,000             0           0.00 </t>
  </si>
  <si>
    <t xml:space="preserve">                                                         Trinity County                                                    Page 44  </t>
  </si>
  <si>
    <t xml:space="preserve">Transfers Out                               0             0       100,000 |       20,000        20,000             0           0.00 </t>
  </si>
  <si>
    <t xml:space="preserve">                                                         Trinity County                                                    Page 45  </t>
  </si>
  <si>
    <t xml:space="preserve">589 EMS: PHYSICIANS                                                                                                                 </t>
  </si>
  <si>
    <t xml:space="preserve">8589 EMS: PHYSICIANS                                                                                                                </t>
  </si>
  <si>
    <t xml:space="preserve">2700 SPECIAL DEPARTMENTL EXPNS              0             0             0 |        9,000             0         9,000         100.00 </t>
  </si>
  <si>
    <t xml:space="preserve">                                                         Trinity County                                                    Page 46  </t>
  </si>
  <si>
    <t xml:space="preserve">590 EMS: HOSPITAL                                                                                                                   </t>
  </si>
  <si>
    <t xml:space="preserve">8590 EMS: HOSPITAL                                                                                                                  </t>
  </si>
  <si>
    <t xml:space="preserve">                                                         Trinity County                                                    Page 47  </t>
  </si>
  <si>
    <t xml:space="preserve">                                                         Trinity County                                                    Page 48  </t>
  </si>
  <si>
    <t xml:space="preserve">591 EMS: DISCRETIONARY                                                                                                              </t>
  </si>
  <si>
    <t xml:space="preserve">8591 EMS: DISCRETIONARY                                                                                                             </t>
  </si>
  <si>
    <t xml:space="preserve">                                                         Trinity County                                                    Page 49  </t>
  </si>
  <si>
    <t xml:space="preserve">                                                         Trinity County                                                    Page 50  </t>
  </si>
  <si>
    <t xml:space="preserve">802 WORKING CAPITAL COPIER                                                                                                          </t>
  </si>
  <si>
    <t xml:space="preserve">8802 WORKING CAP COPIER                                                                                                             </t>
  </si>
  <si>
    <t xml:space="preserve">2100 INSURANCE                            448           606           738 |          870           867             3           0.30 </t>
  </si>
  <si>
    <t xml:space="preserve">4300 FIXED ASSET - EQUIPMENT                0             0             0 |        8,000             0         8,000         100.00 </t>
  </si>
  <si>
    <t xml:space="preserve">                                                         Trinity County                                                    Page 51  </t>
  </si>
  <si>
    <t xml:space="preserve">901 HOSPITAL ENTERPRISE FUND                                                                                                        </t>
  </si>
  <si>
    <t xml:space="preserve">9100 TRINITY HOSPITAL                                                                                                               </t>
  </si>
  <si>
    <t xml:space="preserve">                                                         Trinity County                                                    Page 53  </t>
  </si>
  <si>
    <t xml:space="preserve">BOFS BOARD OF SUPERVISORS                                                                                                           </t>
  </si>
  <si>
    <t xml:space="preserve">151 FISH AND GAME FUND                                                                                                              </t>
  </si>
  <si>
    <t xml:space="preserve">2740 FISH &amp; GAME COMMISSION                                                                                                         </t>
  </si>
  <si>
    <t xml:space="preserve">2260 OFFICE EXPENSES                       34           143           102 |          100            56            44          44.00 </t>
  </si>
  <si>
    <t xml:space="preserve">2500 PUBLICATIONS &amp; NOTICES                 0             0             0 |          100             0           100         100.00 </t>
  </si>
  <si>
    <t xml:space="preserve">                                                         Trinity County                                                    Page 54  </t>
  </si>
  <si>
    <t xml:space="preserve">                                                         Trinity County                                                    Page 55  </t>
  </si>
  <si>
    <t xml:space="preserve">483 FOREST RESERVE TITLE III                                                                                                        </t>
  </si>
  <si>
    <t xml:space="preserve">8483 TITLE III FOREST RESERVE                                                                                                       </t>
  </si>
  <si>
    <t xml:space="preserve">1020 EXTRA HELP SALARY                    332             0             0 |            0             0             0           0.00 </t>
  </si>
  <si>
    <t xml:space="preserve">1100 SOCIAL SECURITY                       25             0             0 |            0             0             0           0.00 </t>
  </si>
  <si>
    <t xml:space="preserve">  Total SALARIES &amp; BENEFITS               357             0             0 |            0             0             0           0.00 </t>
  </si>
  <si>
    <t xml:space="preserve">                                                         Trinity County                                                    Page 56  </t>
  </si>
  <si>
    <t xml:space="preserve">                                                         Trinity County                                                    Page 57  </t>
  </si>
  <si>
    <t xml:space="preserve">667 TRINITY COUNTY WATERWORKS #1                                                                                                    </t>
  </si>
  <si>
    <t xml:space="preserve">8667 TRINITY COUNTY WATERWORKS #1                                                                                                   </t>
  </si>
  <si>
    <t xml:space="preserve">                                                         Trinity County                                                    Page 58  </t>
  </si>
  <si>
    <t xml:space="preserve">                                                         Trinity County                                                    Page 59  </t>
  </si>
  <si>
    <t xml:space="preserve">CAO COUNTY ADMINISTRATIVE OFFICER                                                                                                   </t>
  </si>
  <si>
    <t xml:space="preserve">1050 CODE ENFORCE SETTLE AGREEMENTS                                                                                                 </t>
  </si>
  <si>
    <t xml:space="preserve">                                                         Trinity County                                                    Page 60  </t>
  </si>
  <si>
    <t xml:space="preserve">1100 BOARD OF SUPERVISORS                                                                                                           </t>
  </si>
  <si>
    <t xml:space="preserve">9590 REIMBURSABLES                          0           881             0 |            0             0             0           0.00 </t>
  </si>
  <si>
    <t xml:space="preserve">  Total REVENUES                            0           881             0 |            0             0             0           0.00 </t>
  </si>
  <si>
    <t xml:space="preserve">1500 WORKERS COMPENSATION               2,960         3,184         3,499 |        3,483         3,483             0           0.00 </t>
  </si>
  <si>
    <t xml:space="preserve">2600 RENTS AND LEASES-EQUIPMNT              0           200             0 |            0             0             0           0.00 </t>
  </si>
  <si>
    <t xml:space="preserve">2700 SPECIAL DEPARTMENTL EXPNS              0           149           300 |          150             0           150         100.00 </t>
  </si>
  <si>
    <t xml:space="preserve">2850 UTILITIES                          5,000         5,000         5,000 |        5,000             0         5,000         100.00 </t>
  </si>
  <si>
    <t xml:space="preserve">                                                         Trinity County                                                    Page 61  </t>
  </si>
  <si>
    <t xml:space="preserve">2101 INTRA-FUND INSURANC EXPNS          3,340         2,795         2,821 |        4,480         4,480             0           0.00 </t>
  </si>
  <si>
    <t xml:space="preserve">3291 INTRA-FUND INDIRECT COST          64,655        68,314        89,841 |       90,906        90,906             0           0.00 </t>
  </si>
  <si>
    <t xml:space="preserve">3200 CONTRIBUTIONS TO OTHERS            1,728         2,313         2,332 |        2,330         2,330             0           0.00 </t>
  </si>
  <si>
    <t xml:space="preserve">  Total OTHER CHARGES                   1,728         2,313         2,332 |        2,330         2,330             0           0.00 </t>
  </si>
  <si>
    <t xml:space="preserve">  Total Revenues/Sources                    0           881             0 |            0             0             0           0.00 </t>
  </si>
  <si>
    <t xml:space="preserve">                                                         Trinity County                                                    Page 62  </t>
  </si>
  <si>
    <t xml:space="preserve">1200 CO ADMINISTRATION                                                                                                              </t>
  </si>
  <si>
    <t xml:space="preserve">8950 INTRA-FUND TRANSFER               10,249         6,384        12,221 |       17,507        17,507             0           0.00 </t>
  </si>
  <si>
    <t xml:space="preserve">9255 CANCEL STALE DATED WRRNTS              0             0           154 |            0             0             0           0.00 </t>
  </si>
  <si>
    <t xml:space="preserve">                                                         Trinity County                                                    Page 63  </t>
  </si>
  <si>
    <t xml:space="preserve">2100 INSURANCE                             78             0            98 |            0             0             0           0.00 </t>
  </si>
  <si>
    <t xml:space="preserve">2504 PUBLICATIONS:  SUBSCRPTNS             55             0           122 |            0             0             0           0.00 </t>
  </si>
  <si>
    <t xml:space="preserve">2600 RENTS AND LEASES-EQUIPMNT            100             0             0 |            0             0             0           0.00 </t>
  </si>
  <si>
    <t xml:space="preserve">2799 INTERFUND FUEL/TRVL EXP                0            25             0 |           25             0            25         100.00 </t>
  </si>
  <si>
    <t xml:space="preserve">                                                         Trinity County                                                    Page 64  </t>
  </si>
  <si>
    <t xml:space="preserve">1600 COUNTY COUNSEL                                                                                                                 </t>
  </si>
  <si>
    <t xml:space="preserve">1500 WORKERS COMPENSATION               1,563             0             0 |            0             0             0           0.00 </t>
  </si>
  <si>
    <t xml:space="preserve">  Total SALARIES &amp; BENEFITS             1,563             0             0 |            0             0             0           0.00 </t>
  </si>
  <si>
    <t xml:space="preserve">                                                         Trinity County                                                    Page 66  </t>
  </si>
  <si>
    <t xml:space="preserve">                                                         Trinity County                                                    Page 67  </t>
  </si>
  <si>
    <t xml:space="preserve">1750 GENERAL SERVICES                                                                                                               </t>
  </si>
  <si>
    <t xml:space="preserve">8950 INTRA-FUND TRANSFER                  985        33,671         6,792 |       33,167        33,167             0           0.00 </t>
  </si>
  <si>
    <t xml:space="preserve">9253 INSURANCE PROCEEDS                 4,700             0             0 |            0             0             0           0.00 </t>
  </si>
  <si>
    <t xml:space="preserve">9254 RESTITUTION                          132             0             0 |            0             0             0           0.00 </t>
  </si>
  <si>
    <t xml:space="preserve">9256 REFUNDS FOR PRIR YR EXPND              0           308             0 |          200             0           200         100.00 </t>
  </si>
  <si>
    <t xml:space="preserve">9297 PRIOR YEAR ADJUSTMENT                  0           649             0 |            0             0             0           0.00 </t>
  </si>
  <si>
    <t xml:space="preserve">                                                         Trinity County                                                    Page 68  </t>
  </si>
  <si>
    <t xml:space="preserve">1500 WORKERS COMPENSATION              12,554        11,433        24,748 |       34,727        34,727             0           0.00 </t>
  </si>
  <si>
    <t xml:space="preserve">2220 MEDICAL, DENTL &amp; LB SPPLS              0             0             0 |           50             0            50         100.00 </t>
  </si>
  <si>
    <t xml:space="preserve">                                                         Trinity County                                                    Page 69  </t>
  </si>
  <si>
    <t xml:space="preserve">2599 INTERFUND-FEES                         0             0           141 |            0             0             0           0.00 </t>
  </si>
  <si>
    <t xml:space="preserve">3375 REFUNDS - OVERPAYMENTS                 0             0             0 |          500             0           500         100.00 </t>
  </si>
  <si>
    <t xml:space="preserve">  Total OTHER CHARGES                       0             0             0 |          500             0           500         100.00 </t>
  </si>
  <si>
    <t xml:space="preserve">                                                         Trinity County                                                    Page 70  </t>
  </si>
  <si>
    <t xml:space="preserve">                                                         Trinity County                                                    Page 71  </t>
  </si>
  <si>
    <t xml:space="preserve">1940 INFORMATION TECHNOLOGY                                                                                                         </t>
  </si>
  <si>
    <t xml:space="preserve">8022 CURR SVCS-AUDITING/CCNTNG              0           190             0 |            0             0             0           0.00 </t>
  </si>
  <si>
    <t xml:space="preserve">8950 INTRA-FUND TRANSFER                6,643         4,236        12,068 |       16,389        16,389             0           0.00 </t>
  </si>
  <si>
    <t xml:space="preserve">1030 OVERTIME SALARY                      305             0           329 |          500            72           428          85.59 </t>
  </si>
  <si>
    <t xml:space="preserve">1500 WORKERS COMPENSATION               2,664         2,700         2,133 |        2,824         2,824             0           0.00 </t>
  </si>
  <si>
    <t xml:space="preserve">                                                         Trinity County                                                    Page 72  </t>
  </si>
  <si>
    <t xml:space="preserve">2300 PROFESSIONAL &amp; SPECL SRVC              0             0             0 |        2,500             0         2,500         100.00 </t>
  </si>
  <si>
    <t xml:space="preserve">                                                         Trinity County                                                    Page 73  </t>
  </si>
  <si>
    <t xml:space="preserve">                                                         Trinity County                                                    Page 74  </t>
  </si>
  <si>
    <t xml:space="preserve">2050 GRAND JURY                                                                                                                     </t>
  </si>
  <si>
    <t xml:space="preserve">2660 SMALL TOOLS &amp; INSTRUMENTS              0             0            93 |            0             0             0           0.00 </t>
  </si>
  <si>
    <t xml:space="preserve">2756 TRAINING                           1,560         1,350         1,355 |        1,375         1,334            41           2.98 </t>
  </si>
  <si>
    <t xml:space="preserve">2101 INTRA-FUND INSURANC EXPNS            114           126            70 |          108           108             0           0.00 </t>
  </si>
  <si>
    <t xml:space="preserve">3291 INTRA-FUND INDIRECT COST           2,211         2,882         5,541 |        3,720         3,720             0           0.00 </t>
  </si>
  <si>
    <t xml:space="preserve">                                                         Trinity County                                                    Page 75  </t>
  </si>
  <si>
    <t xml:space="preserve">                                                         Trinity County                                                    Page 76  </t>
  </si>
  <si>
    <t xml:space="preserve">2430 FIRE PROTECTION                                                                                                                </t>
  </si>
  <si>
    <t xml:space="preserve">9299 OTHER REVENUE                          0           173             0 |            0             0             0           0.00 </t>
  </si>
  <si>
    <t xml:space="preserve">9590 REIMBURSABLES                        273             0             0 |            0             0             0           0.00 </t>
  </si>
  <si>
    <t xml:space="preserve">  Total REVENUES                          273           173             0 |            0             0             0           0.00 </t>
  </si>
  <si>
    <t xml:space="preserve">  Total Revenues/Sources                  273           173             0 |            0             0             0           0.00 </t>
  </si>
  <si>
    <t xml:space="preserve">                                                         Trinity County                                                    Page 77  </t>
  </si>
  <si>
    <t xml:space="preserve">                                                         Trinity County                                                    Page 78  </t>
  </si>
  <si>
    <t xml:space="preserve">3300 ADVERTISING COUNTY RESOURCES                                                                                                   </t>
  </si>
  <si>
    <t xml:space="preserve">2301 COUNTY AUDIT                           0             0             0 |           10             0            10         100.00 </t>
  </si>
  <si>
    <t xml:space="preserve">  Total SERVICES &amp; SUPPLIES                 0             0             0 |           10             0            10         100.00 </t>
  </si>
  <si>
    <t xml:space="preserve">3200 CONTRIBUTIONS TO OTHERS           62,233        66,775             0 |            0             0             0           0.00 </t>
  </si>
  <si>
    <t xml:space="preserve">3203 CONTRIBUTION TO TR CHAMBR              0             0        58,267 |       57,207        57,207             0           0.00 </t>
  </si>
  <si>
    <t xml:space="preserve">3228 CONTR TO TRINITY CNTY FAR         25,000        25,000        25,000 |       25,000        25,000             0           0.00 </t>
  </si>
  <si>
    <t xml:space="preserve">  Total OTHER CHARGES                  87,233        91,775        83,267 |       82,207        82,207             0           0.00 </t>
  </si>
  <si>
    <t xml:space="preserve">  Total EXPENSES                       87,233        91,775        83,267 |       82,217        82,207            10           0.01 </t>
  </si>
  <si>
    <t xml:space="preserve">  Total Expenditures/Uses              87,233        91,775        83,267 |       82,217        82,207            10           0.01 </t>
  </si>
  <si>
    <t xml:space="preserve">                                                         Trinity County                                                    Page 79  </t>
  </si>
  <si>
    <t xml:space="preserve">                                                         Trinity County                                                    Page 80  </t>
  </si>
  <si>
    <t xml:space="preserve">5345 COMMISSION ON AGING                                                                                                            </t>
  </si>
  <si>
    <t xml:space="preserve">2260 OFFICE EXPENSES                        0             0             0 |           50             0            50         100.00 </t>
  </si>
  <si>
    <t xml:space="preserve">2600 RENTS AND LEASES-EQUIPMNT              0             0             0 |           50             0            50         100.00 </t>
  </si>
  <si>
    <t xml:space="preserve">2750 TRAVEL                                 0             0             0 |           50             0            50         100.00 </t>
  </si>
  <si>
    <t xml:space="preserve">  Total SERVICES &amp; SUPPLIES                 0             0             0 |          150             0           150         100.00 </t>
  </si>
  <si>
    <t xml:space="preserve">  Total EXPENSES                            0             0             0 |          150             0           150         100.00 </t>
  </si>
  <si>
    <t xml:space="preserve">  Total Expenditures/Uses                   0             0             0 |          150             0           150         100.00 </t>
  </si>
  <si>
    <t xml:space="preserve">                                                         Trinity County                                                    Page 81  </t>
  </si>
  <si>
    <t xml:space="preserve">6000 LIBRARY                                                                                                                        </t>
  </si>
  <si>
    <t xml:space="preserve">1500 WORKERS COMPENSATION               4,529         4,450         5,738 |        2,124         2,124             0           0.00 </t>
  </si>
  <si>
    <t xml:space="preserve">                                                         Trinity County                                                    Page 82  </t>
  </si>
  <si>
    <t xml:space="preserve">2500 PUBLICATIONS &amp; NOTICES                58             0           451 |          100            17            83          83.40 </t>
  </si>
  <si>
    <t xml:space="preserve">2700 SPECIAL DEPARTMENTL EXPNS             25           631            19 |          175             0           175         100.00 </t>
  </si>
  <si>
    <t xml:space="preserve">2101 INTRA-FUND INSURANC EXPNS          7,226         7,008         7,440 |       10,323        10,323             0           0.00 </t>
  </si>
  <si>
    <t xml:space="preserve">3291 INTRA-FUND INDIRECT COST          55,072        53,463        61,718 |       57,767        57,767             0           0.00 </t>
  </si>
  <si>
    <t xml:space="preserve">3232 CONTR TO AGENCY FUNDS                  0             0            10 |           20             0            20         100.00 </t>
  </si>
  <si>
    <t xml:space="preserve">  Total OTHER CHARGES                       0             0            10 |           20             0            20         100.00 </t>
  </si>
  <si>
    <t xml:space="preserve">                                                         Trinity County                                                    Page 83  </t>
  </si>
  <si>
    <t xml:space="preserve">                                                         Trinity County                                                    Page 84  </t>
  </si>
  <si>
    <t xml:space="preserve">142 CAPITAL PROJECTS                                                                                                                </t>
  </si>
  <si>
    <t xml:space="preserve">1810 COUNTY BUILDING PROGRAM                                                                                                        </t>
  </si>
  <si>
    <t xml:space="preserve">7998 OTHER AGENCY INCOME                    0             0        30,000 |            0             0             0           0.00 </t>
  </si>
  <si>
    <t xml:space="preserve">2150 MAINTENANCE OF STRUCTURES         47,038             0             0 |            0             0             0           0.00 </t>
  </si>
  <si>
    <t xml:space="preserve">4699 INTERFUND CONST IN PRGRSS              0             0             0 |          235           234             1           0.42 </t>
  </si>
  <si>
    <t xml:space="preserve">                                                         Trinity County                                                    Page 85  </t>
  </si>
  <si>
    <t xml:space="preserve">                                                         Trinity County                                                    Page 86  </t>
  </si>
  <si>
    <t xml:space="preserve">159 DISASTER RECOVERY INITIATIVE                                                                                                    </t>
  </si>
  <si>
    <t xml:space="preserve">2159 DISASTER RECOVERY INITIATIVE                                                                                                   </t>
  </si>
  <si>
    <t xml:space="preserve">1500 WORKERS COMPENSATION               7,953             0             0 |            0             0             0           0.00 </t>
  </si>
  <si>
    <t xml:space="preserve">2100 INSURANCE                              4             0             0 |            0             0             0           0.00 </t>
  </si>
  <si>
    <t xml:space="preserve">2500 PUBLICATIONS &amp; NOTICES               829             0             0 |            0             0             0           0.00 </t>
  </si>
  <si>
    <t xml:space="preserve">2750 TRAVEL                               285             0             0 |            0             0             0           0.00 </t>
  </si>
  <si>
    <t xml:space="preserve">2799 INTERFUND FUEL/TRVL EXP               27             0             0 |            0             0             0           0.00 </t>
  </si>
  <si>
    <t xml:space="preserve">                                                         Trinity County                                                    Page 87  </t>
  </si>
  <si>
    <t xml:space="preserve">3290 INDIRECT COST COUNTY DEPT         23,111        16,518            82 |            0             0             0           0.00 </t>
  </si>
  <si>
    <t xml:space="preserve">3200 CONTRIBUTIONS TO OTHERS          123,750             0             0 |            0             0             0           0.00 </t>
  </si>
  <si>
    <t xml:space="preserve">  Total OTHER CHARGES                 123,750             0             0 |            0             0             0           0.00 </t>
  </si>
  <si>
    <t xml:space="preserve">                                                         Trinity County                                                    Page 88  </t>
  </si>
  <si>
    <t xml:space="preserve">                                                         Trinity County                                                    Page 89  </t>
  </si>
  <si>
    <t xml:space="preserve">172 FIVE COUNTY COHO                                                                                                                </t>
  </si>
  <si>
    <t xml:space="preserve">2710 FIVE COUNTY COHO                                                                                                               </t>
  </si>
  <si>
    <t xml:space="preserve">5500 TRANSFER OUT:                          0             0       201,046 |            0             0             0           0.00 </t>
  </si>
  <si>
    <t xml:space="preserve">  Total TRANSFERS OUT                       0             0       201,046 |            0             0             0           0.00 </t>
  </si>
  <si>
    <t xml:space="preserve">  Total TRANSFERS-OUT                       0             0       201,046 |            0             0             0           0.00 </t>
  </si>
  <si>
    <t xml:space="preserve">                                                         Trinity County                                                    Page 90  </t>
  </si>
  <si>
    <t xml:space="preserve">Transfers Out                               0             0       201,046 |            0             0             0           0.00 </t>
  </si>
  <si>
    <t xml:space="preserve">                                                         Trinity County                                                    Page 91  </t>
  </si>
  <si>
    <t xml:space="preserve">173 NATURAL RESOURCES GRANT FUND                                                                                                    </t>
  </si>
  <si>
    <t xml:space="preserve">2700 NATURAL RESOURCES                                                                                                              </t>
  </si>
  <si>
    <t xml:space="preserve">1500 WORKERS COMPENSATION                  51             0             0 |            0             0             0           0.00 </t>
  </si>
  <si>
    <t xml:space="preserve">  Total SALARIES &amp; BENEFITS                51             0             0 |            0             0             0           0.00 </t>
  </si>
  <si>
    <t xml:space="preserve">9800 TRANSFER IN                            0             0       201,046 |            0             0             0           0.00 </t>
  </si>
  <si>
    <t xml:space="preserve">  Total TRANSFERS-IN                        0             0       201,046 |            0             0             0           0.00 </t>
  </si>
  <si>
    <t xml:space="preserve">                                                         Trinity County                                                    Page 92  </t>
  </si>
  <si>
    <t xml:space="preserve">Transfers In                                0             0       201,046 |            0             0             0           0.00 </t>
  </si>
  <si>
    <t xml:space="preserve">                                                         Trinity County                                                    Page 93  </t>
  </si>
  <si>
    <t xml:space="preserve">174 VEHICLE ABATEMENT                                                                                                               </t>
  </si>
  <si>
    <t xml:space="preserve">2950 VEHICLE ABATEMENT                                                                                                              </t>
  </si>
  <si>
    <t xml:space="preserve">1500 WORKERS COMPENSATION                 118           127           140 |          140           139             1           0.71 </t>
  </si>
  <si>
    <t xml:space="preserve">2090 HOUSEHOLD                              0             0             0 |          100             0           100         100.00 </t>
  </si>
  <si>
    <t xml:space="preserve">2100 INSURANCE                             48            64             0 |           65             0            65         100.00 </t>
  </si>
  <si>
    <t xml:space="preserve">2630 RENTS &amp; LEASES-STRUCTURES              0             0             0 |          300             0           300         100.00 </t>
  </si>
  <si>
    <t xml:space="preserve">                                                         Trinity County                                                    Page 94  </t>
  </si>
  <si>
    <t xml:space="preserve">2199 INTERFUND MAINTENNC EXPNS              0             0             0 |          500             0           500         100.00 </t>
  </si>
  <si>
    <t xml:space="preserve">                                                         Trinity County                                                    Page 95  </t>
  </si>
  <si>
    <t xml:space="preserve">182 CDBG REHAB ACCOUNT                                                                                                              </t>
  </si>
  <si>
    <t xml:space="preserve">1970 CDBG GRANTS                                                                                                                    </t>
  </si>
  <si>
    <t xml:space="preserve">2100 INSURANCE                            448             0             0 |            0             0             0           0.00 </t>
  </si>
  <si>
    <t xml:space="preserve">                                                         Trinity County                                                    Page 96  </t>
  </si>
  <si>
    <t xml:space="preserve">184 MISCELLANEOUS GRANTS                                                                                                            </t>
  </si>
  <si>
    <t xml:space="preserve">1950 GRANTS DEPT                                                                                                                    </t>
  </si>
  <si>
    <t xml:space="preserve">                                                         Trinity County                                                    Page 97  </t>
  </si>
  <si>
    <t xml:space="preserve">185 HOME GRANTS                                                                                                                     </t>
  </si>
  <si>
    <t xml:space="preserve">1971 HOME GRANTS                                                                                                                    </t>
  </si>
  <si>
    <t xml:space="preserve">3290 INDIRECT COST COUNTY DEPT            109             0             0 |            0             0             0           0.00 </t>
  </si>
  <si>
    <t xml:space="preserve">                                                         Trinity County                                                    Page 98  </t>
  </si>
  <si>
    <t xml:space="preserve">186 FEDERAL GRANTS                                                                                                                  </t>
  </si>
  <si>
    <t xml:space="preserve">1972 FEDERAL GRANTS                                                                                                                 </t>
  </si>
  <si>
    <t xml:space="preserve">6601 INTEREST                               3             0             0 |            0             0             0           0.00 </t>
  </si>
  <si>
    <t xml:space="preserve">3290 INDIRECT COST COUNTY DEPT             19             0             0 |            0             0             0           0.00 </t>
  </si>
  <si>
    <t xml:space="preserve">                                                         Trinity County                                                    Page 99  </t>
  </si>
  <si>
    <t xml:space="preserve">187 STATE GRANTS                                                                                                                    </t>
  </si>
  <si>
    <t xml:space="preserve">1973 STATE GRANTS                                                                                                                   </t>
  </si>
  <si>
    <t xml:space="preserve">2399 PROF SVCS - INTERFUND              2,762             0             0 |            0             0             0           0.00 </t>
  </si>
  <si>
    <t xml:space="preserve">3290 INDIRECT COST COUNTY DEPT            150             0             0 |            0             0             0           0.00 </t>
  </si>
  <si>
    <t xml:space="preserve">                                                         Trinity County                                                   Page 100  </t>
  </si>
  <si>
    <t xml:space="preserve">                                                         Trinity County                                                   Page 101  </t>
  </si>
  <si>
    <t xml:space="preserve">189 PROGRAM INCOME                                                                                                                  </t>
  </si>
  <si>
    <t xml:space="preserve">                                                         Trinity County                                                   Page 102  </t>
  </si>
  <si>
    <t xml:space="preserve">1974 CDBG PI                                                                                                                        </t>
  </si>
  <si>
    <t xml:space="preserve">1010 REGULAR SALARY                       193             0             0 |            0             0             0           0.00 </t>
  </si>
  <si>
    <t xml:space="preserve">1020 EXTRA HELP SALARY                    353             0             0 |            0             0             0           0.00 </t>
  </si>
  <si>
    <t xml:space="preserve">1100 SOCIAL SECURITY                       42             0             0 |            0             0             0           0.00 </t>
  </si>
  <si>
    <t xml:space="preserve">  Total SALARIES &amp; BENEFITS               588             0             0 |            0             0             0           0.00 </t>
  </si>
  <si>
    <t xml:space="preserve">2630 RENTS &amp; LEASES-STRUCTURES             25             0             0 |            0             0             0           0.00 </t>
  </si>
  <si>
    <t xml:space="preserve">2399 PROF SVCS - INTERFUND              2,041             0             0 |            0             0             0           0.00 </t>
  </si>
  <si>
    <t xml:space="preserve">2799 INTERFUND FUEL/TRVL EXP              229             0             0 |            0             0             0           0.00 </t>
  </si>
  <si>
    <t xml:space="preserve">                                                         Trinity County                                                   Page 103  </t>
  </si>
  <si>
    <t xml:space="preserve">                                                         Trinity County                                                   Page 104  </t>
  </si>
  <si>
    <t xml:space="preserve">193 GRANTS ADMINISTRATION                                                                                                           </t>
  </si>
  <si>
    <t xml:space="preserve">8193 GRANTS ADMINISTRATION                                                                                                          </t>
  </si>
  <si>
    <t xml:space="preserve">9299 OTHER REVENUE                          0             0             0 |       28,750             0        28,750         100.00 </t>
  </si>
  <si>
    <t xml:space="preserve">2300 PROFESSIONAL &amp; SPECL SRVC              0             0             0 |       10,000         5,680         4,320          43.20 </t>
  </si>
  <si>
    <t xml:space="preserve">3290 INDIRECT COST COUNTY DEPT              0         1,025        31,073 |       32,500        12,064        20,436          62.88 </t>
  </si>
  <si>
    <t xml:space="preserve">                                                         Trinity County                                                   Page 105  </t>
  </si>
  <si>
    <t xml:space="preserve">194 CALHOME PI                                                                                                                      </t>
  </si>
  <si>
    <t xml:space="preserve">8194 CALHOME PI                                                                                                                     </t>
  </si>
  <si>
    <t xml:space="preserve">                                                         Trinity County                                                   Page 107  </t>
  </si>
  <si>
    <t xml:space="preserve">                                                         Trinity County                                                   Page 108  </t>
  </si>
  <si>
    <t xml:space="preserve">195 HOME PI                                                                                                                         </t>
  </si>
  <si>
    <t xml:space="preserve">8195 HOME PI                                                                                                                        </t>
  </si>
  <si>
    <t xml:space="preserve">5500 TRANSFER OUT:                          0             0             0 |        1,786         1,786             0           0.00 </t>
  </si>
  <si>
    <t xml:space="preserve">  Total TRANSFERS OUT                       0             0             0 |        1,786         1,786             0           0.00 </t>
  </si>
  <si>
    <t xml:space="preserve">  Total TRANSFERS-OUT                       0             0             0 |        1,786         1,786             0           0.00 </t>
  </si>
  <si>
    <t xml:space="preserve">                                                         Trinity County                                                   Page 109  </t>
  </si>
  <si>
    <t xml:space="preserve">Transfers Out                               0             0             0 |        1,786         1,786             0           0.00 </t>
  </si>
  <si>
    <t xml:space="preserve">445 LANDFILL CLOSURE TRUST                                                                                                          </t>
  </si>
  <si>
    <t xml:space="preserve">8445 LANDFILL CLOSURE FUND                                                                                                          </t>
  </si>
  <si>
    <t xml:space="preserve">5500 TRANSFER OUT:                          0             0             0 |      659,148             0       659,148         100.00 </t>
  </si>
  <si>
    <t xml:space="preserve">  Total TRANSFERS OUT                       0             0             0 |      659,148             0       659,148         100.00 </t>
  </si>
  <si>
    <t xml:space="preserve">  Total TRANSFERS-OUT                       0             0             0 |      659,148             0       659,148         100.00 </t>
  </si>
  <si>
    <t xml:space="preserve">                                                         Trinity County                                                   Page 111  </t>
  </si>
  <si>
    <t xml:space="preserve">Transfers Out                               0             0             0 |      659,148             0       659,148         100.00 </t>
  </si>
  <si>
    <t xml:space="preserve">                                                         Trinity County                                                   Page 112  </t>
  </si>
  <si>
    <t xml:space="preserve">803 WORKING CAPITAL MOTOR POOL                                                                                                      </t>
  </si>
  <si>
    <t xml:space="preserve">8803 WORKING CAP MOTOR POOL                                                                                                         </t>
  </si>
  <si>
    <t xml:space="preserve">2100 INSURANCE                         11,928        12,808        13,778 |       13,530        13,530             0           0.00 </t>
  </si>
  <si>
    <t xml:space="preserve">                                                         Trinity County                                                   Page 113  </t>
  </si>
  <si>
    <t xml:space="preserve">                                                         Trinity County                                                   Page 114  </t>
  </si>
  <si>
    <t xml:space="preserve">905 CEMETERY ENTERPRISE FUND                                                                                                        </t>
  </si>
  <si>
    <t xml:space="preserve">9300 CEMETERY ENTERPRISE                                                                                                            </t>
  </si>
  <si>
    <t xml:space="preserve">2850 UTILITIES                            150           150           150 |          150           150             0           0.00 </t>
  </si>
  <si>
    <t xml:space="preserve">                                                         Trinity County                                                   Page 115  </t>
  </si>
  <si>
    <t xml:space="preserve">                                                         Trinity County                                                   Page 116  </t>
  </si>
  <si>
    <t xml:space="preserve">920 SOLID WASTE ENTERPRISE FUND                                                                                                     </t>
  </si>
  <si>
    <t xml:space="preserve">                                                         Trinity County                                                   Page 117  </t>
  </si>
  <si>
    <t xml:space="preserve">9500 SOLID WASTE ENTERPRISE                                                                                                         </t>
  </si>
  <si>
    <t xml:space="preserve">8852 COPY MACHINE RV - ENTRPRS              0             0             0 |            0             0             0           0.00 </t>
  </si>
  <si>
    <t xml:space="preserve">9839 SHORT TERM DEBT PROCEEDS               0             0             0 |      150,000             0       150,000         100.00 </t>
  </si>
  <si>
    <t xml:space="preserve">                                                         Trinity County                                                   Page 118  </t>
  </si>
  <si>
    <t xml:space="preserve">1500 WORKERS COMPENSATION              77,220        88,694        97,307 |      135,829       135,829             0           0.00 </t>
  </si>
  <si>
    <t xml:space="preserve">2100 INSURANCE                         39,326        43,229        38,361 |       33,359        33,359             0           0.00 </t>
  </si>
  <si>
    <t xml:space="preserve">2141 MAINT OF EQUIP:SOFTWR MNT         10,370        10,751        10,816 |       11,159        10,982           177           1.59 </t>
  </si>
  <si>
    <t xml:space="preserve">                                                         Trinity County                                                   Page 119  </t>
  </si>
  <si>
    <t xml:space="preserve">                                                         Trinity County                                                   Page 120  </t>
  </si>
  <si>
    <t xml:space="preserve">                                                         Trinity County                                                   Page 121  </t>
  </si>
  <si>
    <t xml:space="preserve">COOP TC CO-OP EXTENSION 4H                                                                                                          </t>
  </si>
  <si>
    <t xml:space="preserve">6200 TC COOP EXTENSION 4H                                                                                                           </t>
  </si>
  <si>
    <t xml:space="preserve">9256 REFUNDS FOR PRIR YR EXPND              0           150             0 |            0             0             0           0.00 </t>
  </si>
  <si>
    <t xml:space="preserve">  Total REVENUES                            0           150             0 |            0             0             0           0.00 </t>
  </si>
  <si>
    <t xml:space="preserve">1210 LIUNA PENSION                          0             2             0 |           62             0            62         100.00 </t>
  </si>
  <si>
    <t xml:space="preserve">1301 GROUP INSURANCE RETIREES               0             0             0 |        3,329         1,664         1,665          50.01 </t>
  </si>
  <si>
    <t xml:space="preserve">1500 WORKERS COMPENSATION                   0             0             0 |          174           174             0           0.00 </t>
  </si>
  <si>
    <t xml:space="preserve">2300 PROFESSIONAL &amp; SPECL SRVC              0            32             0 |          100             0           100         100.00 </t>
  </si>
  <si>
    <t xml:space="preserve">2313 PHYSICALS &amp; DRUG TESTING               0            15             0 |            0             0             0           0.00 </t>
  </si>
  <si>
    <t xml:space="preserve">2500 PUBLICATIONS &amp; NOTICES                 0            27           102 |            0             0             0           0.00 </t>
  </si>
  <si>
    <t xml:space="preserve">2600 RENTS AND LEASES-EQUIPMNT          1,800         1,800             0 |            0             0             0           0.00 </t>
  </si>
  <si>
    <t xml:space="preserve">2630 RENTS &amp; LEASES-STRUCTURES              0             0         1,800 |        1,800         1,800             0           0.00 </t>
  </si>
  <si>
    <t xml:space="preserve">                                                         Trinity County                                                   Page 122  </t>
  </si>
  <si>
    <t xml:space="preserve">2101 INTRA-FUND INSURANC EXPNS          1,998         1,643             0 |          321           321             0           0.00 </t>
  </si>
  <si>
    <t xml:space="preserve">3291 INTRA-FUND INDIRECT COST           2,237         2,069           900 |        1,656         1,656             0           0.00 </t>
  </si>
  <si>
    <t xml:space="preserve">  Total Revenues/Sources                    0           150             0 |            0             0             0           0.00 </t>
  </si>
  <si>
    <t xml:space="preserve">                                                         Trinity County                                                   Page 123  </t>
  </si>
  <si>
    <t xml:space="preserve">CSPT CHILD SUPPORT SERVICES                                                                                                         </t>
  </si>
  <si>
    <t xml:space="preserve">132 CHILD SUPPORT SERVICES                                                                                                          </t>
  </si>
  <si>
    <t xml:space="preserve">2130 CHILD SUPPORT SERVICES                                                                                                         </t>
  </si>
  <si>
    <t xml:space="preserve">9256 REFUNDS FOR PRIR YR EXPND              0             0           219 |            0             0             0           0.00 </t>
  </si>
  <si>
    <t xml:space="preserve">1400 UNEMPLOYMENT INSURANCE             2,450         2,450           980 |          980           490           490          50.00 </t>
  </si>
  <si>
    <t xml:space="preserve">1500 WORKERS COMPENSATION               5,663         5,784         5,809 |        2,341         2,341             0           0.00 </t>
  </si>
  <si>
    <t xml:space="preserve">2100 INSURANCE                          1,292         1,749         2,017 |        2,250         1,414           836          37.16 </t>
  </si>
  <si>
    <t xml:space="preserve">                                                         Trinity County                                                   Page 124  </t>
  </si>
  <si>
    <t xml:space="preserve">2130 JURY &amp; WITNESS                         0             0             0 |          100             0           100         100.00 </t>
  </si>
  <si>
    <t xml:space="preserve">2150 MAINTENANCE OF STRUCTURES              0             0           381 |          500             8           492          98.33 </t>
  </si>
  <si>
    <t xml:space="preserve">2220 MEDICAL, DENTL &amp; LB SPPLS             16             0             0 |            0             0             0           0.00 </t>
  </si>
  <si>
    <t xml:space="preserve">2240 MEMBERSHIPS                        1,976         1,960            69 |          100             0           100         100.00 </t>
  </si>
  <si>
    <t xml:space="preserve">2313 PHYSICALS &amp; DRUG TESTING               0             0             0 |          100             0           100         100.00 </t>
  </si>
  <si>
    <t xml:space="preserve">2500 PUBLICATIONS &amp; NOTICES                 0             0            16 |          100             0           100         100.00 </t>
  </si>
  <si>
    <t xml:space="preserve">2660 SMALL TOOLS &amp; INSTRUMENTS              0             0             0 |          100             0           100         100.00 </t>
  </si>
  <si>
    <t xml:space="preserve">2299 INTERFUND SERVICES/SUPPLS              0             0             0 |           50             0            50         100.00 </t>
  </si>
  <si>
    <t xml:space="preserve">3290 INDIRECT COST COUNTY DEPT         26,426        10,189        18,431 |       17,802        17,802             0           0.00 </t>
  </si>
  <si>
    <t xml:space="preserve">4300 FIXED ASSET - EQUIPMENT                0             0             0 |       40,000             0        40,000         100.00 </t>
  </si>
  <si>
    <t xml:space="preserve">4400 FIXED ASSETS: INFRASTRCTR              0             0             0 |       20,000        13,408         6,592          32.96 </t>
  </si>
  <si>
    <t xml:space="preserve">  Total FIXED ASSETS                        0             0             0 |       60,000        13,408        46,592          77.65 </t>
  </si>
  <si>
    <t xml:space="preserve">                                                         Trinity County                                                   Page 125  </t>
  </si>
  <si>
    <t xml:space="preserve">                                                         Trinity County                                                   Page 126  </t>
  </si>
  <si>
    <t xml:space="preserve">DA DISTRICT ATTORNEY                                                                                                                </t>
  </si>
  <si>
    <t xml:space="preserve">2100 DISTRICT ATTY/PUB ADMINISTRATO                                                                                                 </t>
  </si>
  <si>
    <t xml:space="preserve">7457 STATE POST                         1,757             0             0 |            0             0             0           0.00 </t>
  </si>
  <si>
    <t xml:space="preserve">8901 INTERFUND REVEN-NDRCT CST              0             0             0 |       19,707             0        19,707         100.00 </t>
  </si>
  <si>
    <t xml:space="preserve">                                                         Trinity County                                                   Page 127  </t>
  </si>
  <si>
    <t xml:space="preserve">2150 MAINTENANCE OF STRUCTURES              0             0           592 |          500             0           500         100.00 </t>
  </si>
  <si>
    <t xml:space="preserve">2101 INTRA-FUND INSURANC EXPNS          7,447         7,017         6,827 |       11,083        11,083             0           0.00 </t>
  </si>
  <si>
    <t xml:space="preserve">                                                         Trinity County                                                   Page 128  </t>
  </si>
  <si>
    <t xml:space="preserve">                                                         Trinity County                                                   Page 129  </t>
  </si>
  <si>
    <t xml:space="preserve">134 ANTI-DRUG ABUSE DA                                                                                                              </t>
  </si>
  <si>
    <t xml:space="preserve">2150 ANTI-DRUG ABUSE DA                                                                                                             </t>
  </si>
  <si>
    <t xml:space="preserve">7718 ANTI DRUG ABUSE                   39,090             0             0 |            0             0             0           0.00 </t>
  </si>
  <si>
    <t xml:space="preserve">  Total REVENUES                       39,090             0             0 |            0             0             0           0.00 </t>
  </si>
  <si>
    <t xml:space="preserve">1010 REGULAR SALARY                     9,146             0             0 |            0             0             0           0.00 </t>
  </si>
  <si>
    <t xml:space="preserve">1100 SOCIAL SECURITY                      701             0             0 |            0             0             0           0.00 </t>
  </si>
  <si>
    <t xml:space="preserve">1200 PERS RETIREMENT                    3,048             0             0 |            0             0             0           0.00 </t>
  </si>
  <si>
    <t xml:space="preserve">1210 LIUNA PENSION                         99             0             0 |            0             0             0           0.00 </t>
  </si>
  <si>
    <t xml:space="preserve">1300 BENEFITS                             954             0             0 |            0             0             0           0.00 </t>
  </si>
  <si>
    <t xml:space="preserve">1301 GROUP INSURANCE RETIREES             809             0             0 |            0             0             0           0.00 </t>
  </si>
  <si>
    <t xml:space="preserve">1500 WORKERS COMPENSATION                  59             0             0 |            0             0             0           0.00 </t>
  </si>
  <si>
    <t xml:space="preserve">1299 INTERFUND EXPENSE UAL                414             0             0 |            0             0             0           0.00 </t>
  </si>
  <si>
    <t xml:space="preserve">  Total SALARIES &amp; BENEFITS            15,230             0             0 |            0             0             0           0.00 </t>
  </si>
  <si>
    <t xml:space="preserve">2140 EQUIPMENT MAINTENANCE                206             0             0 |            0             0             0           0.00 </t>
  </si>
  <si>
    <t xml:space="preserve">2799 INTERFUND FUEL/TRVL EXP              417             0             0 |            0             0             0           0.00 </t>
  </si>
  <si>
    <t xml:space="preserve">  Total SERVICES &amp; SUPPLIES               623             0             0 |            0             0             0           0.00 </t>
  </si>
  <si>
    <t xml:space="preserve">  Total EXPENSES                       15,853             0             0 |            0             0             0           0.00 </t>
  </si>
  <si>
    <t xml:space="preserve">                                                         Trinity County                                                   Page 130  </t>
  </si>
  <si>
    <t xml:space="preserve">  Total Revenues/Sources               39,090             0             0 |            0             0             0           0.00 </t>
  </si>
  <si>
    <t xml:space="preserve">  Total Expenditures/Uses              15,853             0             0 |            0             0             0           0.00 </t>
  </si>
  <si>
    <t xml:space="preserve">    Net                                23,237             0             0 |            0             0             0                </t>
  </si>
  <si>
    <t xml:space="preserve">                                                         Trinity County                                                   Page 131  </t>
  </si>
  <si>
    <t xml:space="preserve">136 MARIJUANA SUPPRESSION PROG DA                                                                                                   </t>
  </si>
  <si>
    <t xml:space="preserve">2160 MARIJUANNA SUPPRESSION PROGRAM                                                                                                 </t>
  </si>
  <si>
    <t xml:space="preserve">7719 CRIMINAL JUST NARC PROJ           80,943             0             0 |            0             0             0           0.00 </t>
  </si>
  <si>
    <t xml:space="preserve">  Total REVENUES                       80,943             0             0 |            0             0             0           0.00 </t>
  </si>
  <si>
    <t xml:space="preserve">1010 REGULAR SALARY                     8,816             0             0 |            0             0             0           0.00 </t>
  </si>
  <si>
    <t xml:space="preserve">1100 SOCIAL SECURITY                      676             0             0 |            0             0             0           0.00 </t>
  </si>
  <si>
    <t xml:space="preserve">1200 PERS RETIREMENT                    2,937             0             0 |            0             0             0           0.00 </t>
  </si>
  <si>
    <t xml:space="preserve">1300 BENEFITS                             915             0             0 |            0             0             0           0.00 </t>
  </si>
  <si>
    <t xml:space="preserve">1301 GROUP INSURANCE RETIREES             782             0             0 |            0             0             0           0.00 </t>
  </si>
  <si>
    <t xml:space="preserve">1500 WORKERS COMPENSATION                  57             0             0 |            0             0             0           0.00 </t>
  </si>
  <si>
    <t xml:space="preserve">1299 INTERFUND EXPENSE UAL                389             0             0 |            0             0             0           0.00 </t>
  </si>
  <si>
    <t xml:space="preserve">  Total SALARIES &amp; BENEFITS            14,670             0             0 |            0             0             0           0.00 </t>
  </si>
  <si>
    <t xml:space="preserve">  Total EXPENSES                       14,670             0             0 |            0             0             0           0.00 </t>
  </si>
  <si>
    <t xml:space="preserve">                                                         Trinity County                                                   Page 132  </t>
  </si>
  <si>
    <t xml:space="preserve">  Total Revenues/Sources               80,943             0             0 |            0             0             0           0.00 </t>
  </si>
  <si>
    <t xml:space="preserve">  Total Expenditures/Uses              14,670             0             0 |            0             0             0           0.00 </t>
  </si>
  <si>
    <t xml:space="preserve">    Net                                66,273             0             0 |            0             0             0                </t>
  </si>
  <si>
    <t xml:space="preserve">                                                         Trinity County                                                   Page 133  </t>
  </si>
  <si>
    <t xml:space="preserve">190 APPOE GRANT TCDA                                                                                                                </t>
  </si>
  <si>
    <t xml:space="preserve">8190 APPOE GRANT TCDA                                                                                                               </t>
  </si>
  <si>
    <t xml:space="preserve">2750 TRAVEL                               456             0             0 |            0             0             0           0.00 </t>
  </si>
  <si>
    <t xml:space="preserve">2756 TRAINING                              75             0             0 |            0             0             0           0.00 </t>
  </si>
  <si>
    <t xml:space="preserve">                                                         Trinity County                                                   Page 134  </t>
  </si>
  <si>
    <t xml:space="preserve">                                                         Trinity County                                                   Page 135  </t>
  </si>
  <si>
    <t xml:space="preserve">192 VICTIM WITNESS- DA                                                                                                              </t>
  </si>
  <si>
    <t xml:space="preserve">8192 VICTIM WITNESS - DA                                                                                                            </t>
  </si>
  <si>
    <t xml:space="preserve">1030 OVERTIME SALARY                        0             0         1,616 |            0             0             0           0.00 </t>
  </si>
  <si>
    <t xml:space="preserve">                                                         Trinity County                                                   Page 136  </t>
  </si>
  <si>
    <t xml:space="preserve">                                                         Trinity County                                                   Page 137  </t>
  </si>
  <si>
    <t xml:space="preserve">196 VICTIM XC GRANT - DA                                                                                                            </t>
  </si>
  <si>
    <t xml:space="preserve">0196 VICTIM XC GRANT - DA                                                                                                           </t>
  </si>
  <si>
    <t xml:space="preserve">                                                         Trinity County                                                   Page 138  </t>
  </si>
  <si>
    <t xml:space="preserve">8196 VICTIM XC GRANT - DA                                                                                                           </t>
  </si>
  <si>
    <t xml:space="preserve">7190 STATE GRANT INCOME                     0             0             0 |       52,735             0        52,735         100.00 </t>
  </si>
  <si>
    <t xml:space="preserve">  Total REVENUES                            0             0             0 |       52,735             0        52,735         100.00 </t>
  </si>
  <si>
    <t xml:space="preserve">2260 OFFICE EXPENSES                        0             0             0 |          338             0           338         100.00 </t>
  </si>
  <si>
    <t xml:space="preserve">2300 PROFESSIONAL &amp; SPECL SRVC              0             0             0 |       50,635             0        50,635         100.00 </t>
  </si>
  <si>
    <t xml:space="preserve">2750 TRAVEL                                 0             0             0 |        1,762            61         1,701          96.53 </t>
  </si>
  <si>
    <t xml:space="preserve">  Total SERVICES &amp; SUPPLIES                 0             0             0 |       52,735            61        52,674          99.88 </t>
  </si>
  <si>
    <t xml:space="preserve">  Total EXPENSES                            0             0             0 |       52,735            61        52,674          99.88 </t>
  </si>
  <si>
    <t xml:space="preserve">  Total Revenues/Sources                    0             0             0 |       52,735             0        52,735         100.00 </t>
  </si>
  <si>
    <t xml:space="preserve">  Total Expenditures/Uses                   0             0             0 |       52,735            61        52,674          99.88 </t>
  </si>
  <si>
    <t xml:space="preserve">                                                         Trinity County                                                   Page 139  </t>
  </si>
  <si>
    <t xml:space="preserve">500 D.A. REALIGNMENT FUND 2011                                                                                                      </t>
  </si>
  <si>
    <t xml:space="preserve">8500 DA REALIGNMENT 2011                                                                                                            </t>
  </si>
  <si>
    <t xml:space="preserve">                                                         Trinity County                                                   Page 140  </t>
  </si>
  <si>
    <t xml:space="preserve">                                                         Trinity County                                                   Page 141  </t>
  </si>
  <si>
    <t xml:space="preserve">588 ASSET SEIZURE DISTRICT ATTNY                                                                                                    </t>
  </si>
  <si>
    <t xml:space="preserve">8588 ASSET SEIZURE - DA                                                                                                             </t>
  </si>
  <si>
    <t xml:space="preserve">9256 REFUNDS FOR PRIR YR EXPND              0             0           265 |            0             0             0           0.00 </t>
  </si>
  <si>
    <t xml:space="preserve">                                                         Trinity County                                                   Page 142  </t>
  </si>
  <si>
    <t xml:space="preserve">                                                         Trinity County                                                   Page 143  </t>
  </si>
  <si>
    <t xml:space="preserve">HR HUMAN RESOURCES                                                                                                                  </t>
  </si>
  <si>
    <t xml:space="preserve">1250 HUMAN RESOURCES                                                                                                                </t>
  </si>
  <si>
    <t xml:space="preserve">8900 INTERFUND REVENUE                      0             0             0 |       76,365        36,862        39,503          51.73 </t>
  </si>
  <si>
    <t xml:space="preserve">  Total REVENUES                            0             0             0 |       76,365        36,941        39,424          51.63 </t>
  </si>
  <si>
    <t xml:space="preserve">1010 REGULAR SALARY                         0             0             0 |      112,985        83,122        29,863          26.43 </t>
  </si>
  <si>
    <t xml:space="preserve">1100 SOCIAL SECURITY                        0             0             0 |        8,643         6,653         1,990          23.02 </t>
  </si>
  <si>
    <t xml:space="preserve">1200 PERS RETIREMENT                        0             0             0 |       37,689        27,728         9,961          26.43 </t>
  </si>
  <si>
    <t xml:space="preserve">1300 BENEFITS                               0             0             0 |       23,015        16,194         6,821          29.64 </t>
  </si>
  <si>
    <t xml:space="preserve">1301 GROUP INSURANCE RETIREES               0             0             0 |       39,939        19,969        19,970          50.00 </t>
  </si>
  <si>
    <t xml:space="preserve">1500 WORKERS COMPENSATION                   0             0             0 |        2,090         2,090             0           0.00 </t>
  </si>
  <si>
    <t xml:space="preserve">  Total SALARIES &amp; BENEFITS                 0             0             0 |      225,586       157,621        67,965          30.13 </t>
  </si>
  <si>
    <t xml:space="preserve">2240 MEMBERSHIPS                            0             0             0 |          950             0           950         100.00 </t>
  </si>
  <si>
    <t xml:space="preserve">2300 PROFESSIONAL &amp; SPECL SRVC              0             0             0 |       43,191        25,310        17,881          41.40 </t>
  </si>
  <si>
    <t xml:space="preserve">2500 PUBLICATIONS &amp; NOTICES                 0             0             0 |          250            68           182          72.72 </t>
  </si>
  <si>
    <t xml:space="preserve">2700 SPECIAL DEPARTMENTL EXPNS              0             0             0 |           50             0            50         100.00 </t>
  </si>
  <si>
    <t xml:space="preserve">2750 TRAVEL                                 0             0             0 |        2,000            63         1,937          96.83 </t>
  </si>
  <si>
    <t xml:space="preserve">                                                         Trinity County                                                   Page 144  </t>
  </si>
  <si>
    <t xml:space="preserve">2756 TRAINING                               0             0             0 |        1,000             0         1,000         100.00 </t>
  </si>
  <si>
    <t xml:space="preserve">2399 PROF SVCS - INTERFUND                  0             0             0 |           15             0            15         100.00 </t>
  </si>
  <si>
    <t xml:space="preserve">3232 CONTR TO AGENCY FUNDS                  0             0             0 |           50             0            50         100.00 </t>
  </si>
  <si>
    <t xml:space="preserve">  Total OTHER CHARGES                       0             0             0 |           50             0            50         100.00 </t>
  </si>
  <si>
    <t xml:space="preserve">  Total Revenues/Sources                    0             0             0 |       76,365        36,941        39,424          51.63 </t>
  </si>
  <si>
    <t xml:space="preserve">                                                         Trinity County                                                   Page 145  </t>
  </si>
  <si>
    <t xml:space="preserve">1890 INSURANCE/RISK MANAGEMENT                                                                                                      </t>
  </si>
  <si>
    <t xml:space="preserve">8950 INTRA-FUND TRANSFER                6,806         1,675         2,035 |        4,357         4,357             0           0.00 </t>
  </si>
  <si>
    <t xml:space="preserve">9299 OTHER REVENUE                          0         1,000         1,208 |        3,707           228         3,479          93.85 </t>
  </si>
  <si>
    <t xml:space="preserve">1400 UNEMPLOYMENT INSURANCE               490           660           980 |          735           735             0           0.00 </t>
  </si>
  <si>
    <t xml:space="preserve">1500 WORKERS COMPENSATION                 592           637         1,400 |          697           697             0           0.00 </t>
  </si>
  <si>
    <t xml:space="preserve">                                                         Trinity County                                                   Page 146  </t>
  </si>
  <si>
    <t xml:space="preserve">2140 EQUIPMENT MAINTENANCE                  0            13             0 |            0             0             0           0.00 </t>
  </si>
  <si>
    <t xml:space="preserve">2313 PHYSICALS &amp; DRUG TESTING               0            32             0 |            0             0             0           0.00 </t>
  </si>
  <si>
    <t xml:space="preserve">2752 FUEL PURCHASES                         0            72             0 |            0             0             0           0.00 </t>
  </si>
  <si>
    <t xml:space="preserve">                                                         Trinity County                                                   Page 147  </t>
  </si>
  <si>
    <t xml:space="preserve">5090 VETERANS SERVICES OFFICER                                                                                                      </t>
  </si>
  <si>
    <t xml:space="preserve">1500 WORKERS COMPENSATION                 592           637           700 |          348           348             0           0.00 </t>
  </si>
  <si>
    <t xml:space="preserve">2250 MISC EXPENSE                           0            12             0 |            0             0             0           0.00 </t>
  </si>
  <si>
    <t xml:space="preserve">2700 SPECIAL DEPARTMENTL EXPNS             43            44             0 |           50             0            50         100.00 </t>
  </si>
  <si>
    <t xml:space="preserve">                                                         Trinity County                                                   Page 149  </t>
  </si>
  <si>
    <t xml:space="preserve">2101 INTRA-FUND INSURANC EXPNS          1,010           936           651 |        1,112         1,112             0           0.00 </t>
  </si>
  <si>
    <t xml:space="preserve">3291 INTRA-FUND INDIRECT COST           9,851         5,495         4,708 |        6,916         6,916             0           0.00 </t>
  </si>
  <si>
    <t xml:space="preserve">188 OPEB ISF                                                                                                                        </t>
  </si>
  <si>
    <t xml:space="preserve">6300 OPEB ISF                                                                                                                       </t>
  </si>
  <si>
    <t xml:space="preserve">                                                         Trinity County                                                   Page 151  </t>
  </si>
  <si>
    <t xml:space="preserve">                                                         Trinity County                                                   Page 152  </t>
  </si>
  <si>
    <t xml:space="preserve">HUMN HUMAN SERVICES DIRECTOR                                                                                                        </t>
  </si>
  <si>
    <t xml:space="preserve">4000 HEALTH DEPARTMENT                                                                                                              </t>
  </si>
  <si>
    <t xml:space="preserve">7190 STATE GRANT INCOME                     0             0             0 |      143,950             0       143,950         100.00 </t>
  </si>
  <si>
    <t xml:space="preserve">7733 MEDI-CAL ADMIN                         0       318,787       277,595 |      622,852       386,246       236,606          37.99 </t>
  </si>
  <si>
    <t xml:space="preserve">                                                         Trinity County                                                   Page 153  </t>
  </si>
  <si>
    <t xml:space="preserve">1500 WORKERS COMPENSATION               3,797         6,618         7,229 |        9,313         9,313             0           0.00 </t>
  </si>
  <si>
    <t xml:space="preserve">2100 INSURANCE                          2,920         2,894         2,229 |        3,620         3,619             1           0.02 </t>
  </si>
  <si>
    <t xml:space="preserve">2150 MAINTENANCE OF STRUCTURES              0             0             0 |          300           172           128          42.75 </t>
  </si>
  <si>
    <t xml:space="preserve">                                                         Trinity County                                                   Page 154  </t>
  </si>
  <si>
    <t xml:space="preserve">3291 INTRA-FUND INDIRECT COST          47,655        46,013        44,975 |      106,112       100,396         5,716           5.39 </t>
  </si>
  <si>
    <t xml:space="preserve">3221 NORCAL ADMINISTRATION             28,371        28,371        28,371 |       28,371        28,371             0           0.00 </t>
  </si>
  <si>
    <t xml:space="preserve">                                                         Trinity County                                                   Page 155  </t>
  </si>
  <si>
    <t xml:space="preserve">109 TOBACCO PROGRAM FUND                                                                                                            </t>
  </si>
  <si>
    <t xml:space="preserve">4100 TOBACCO PROGRAM                                                                                                                </t>
  </si>
  <si>
    <t xml:space="preserve">2700 SPECIAL DEPARTMENTL EXPNS              0             0             0 |        3,750             0         3,750         100.00 </t>
  </si>
  <si>
    <t xml:space="preserve">3290 INDIRECT COST COUNTY DEPT            957         1,196         1,490 |        2,000         1,883           117           5.85 </t>
  </si>
  <si>
    <t xml:space="preserve">3376 REFUNDS-UNSPENT REV ALLOC              0             0             0 |       10,697             0        10,697         100.00 </t>
  </si>
  <si>
    <t xml:space="preserve">  Total OTHER CHARGES                       0             0             0 |       10,697             0        10,697         100.00 </t>
  </si>
  <si>
    <t xml:space="preserve">9800 TRANSFER IN                            0             0             0 |      219,105        45,629       173,476          79.17 </t>
  </si>
  <si>
    <t xml:space="preserve">  Total TRANSFERS-IN                        0             0             0 |      219,105        45,629       173,476          79.17 </t>
  </si>
  <si>
    <t xml:space="preserve">                                                         Trinity County                                                   Page 157  </t>
  </si>
  <si>
    <t xml:space="preserve">Transfers In                                0             0             0 |      219,105        45,629       173,476          79.17 </t>
  </si>
  <si>
    <t xml:space="preserve">111 HUMAN SERVICES FUND                                                                                                             </t>
  </si>
  <si>
    <t xml:space="preserve">5000 WELFARE DEPARTMENT                                                                                                             </t>
  </si>
  <si>
    <t xml:space="preserve">7998 OTHER AGENCY INCOME                    0             0        12,275 |       41,254         6,115        35,139          85.18 </t>
  </si>
  <si>
    <t xml:space="preserve">9255 CANCEL STALE DATED WRRNTS              0             0           629 |            0             0             0           0.00 </t>
  </si>
  <si>
    <t xml:space="preserve">                                                         Trinity County                                                   Page 159  </t>
  </si>
  <si>
    <t xml:space="preserve">1500 WORKERS COMPENSATION              38,454        43,586        42,116 |       46,221        46,221             0           0.00 </t>
  </si>
  <si>
    <t xml:space="preserve">2100 INSURANCE                         63,015        51,990        48,024 |       38,008        38,007             1           0.00 </t>
  </si>
  <si>
    <t xml:space="preserve">2130 JURY &amp; WITNESS                         0             0         1,000 |        3,000             0         3,000         100.00 </t>
  </si>
  <si>
    <t xml:space="preserve">                                                         Trinity County                                                   Page 160  </t>
  </si>
  <si>
    <t xml:space="preserve">3290 INDIRECT COST COUNTY DEPT        354,542       388,171       584,502 |      491,618       491,618             0           0.00 </t>
  </si>
  <si>
    <t xml:space="preserve">                                                         Trinity County                                                   Page 161  </t>
  </si>
  <si>
    <t xml:space="preserve">5500 TRANSFER OUT:                          0             0        79,000 |            0             0             0           0.00 </t>
  </si>
  <si>
    <t xml:space="preserve">  Total TRANSFERS OUT                       0             0        79,000 |            0             0             0           0.00 </t>
  </si>
  <si>
    <t xml:space="preserve">  Total TRANSFERS-OUT                       0             0        79,000 |            0             0             0           0.00 </t>
  </si>
  <si>
    <t xml:space="preserve">Transfers Out                               0             0        79,000 |            0             0             0           0.00 </t>
  </si>
  <si>
    <t xml:space="preserve">                                                         Trinity County                                                   Page 162  </t>
  </si>
  <si>
    <t xml:space="preserve">5050 CATEGORICAL AIDS                                                                                                               </t>
  </si>
  <si>
    <t xml:space="preserve">3690 PRIOR YEAR ADJUSTMENTS                 0             0        15,143 |            0             0             0           0.00 </t>
  </si>
  <si>
    <t xml:space="preserve">                                                         Trinity County                                                   Page 163  </t>
  </si>
  <si>
    <t xml:space="preserve">9856 XFER IN CALWORKS MOE             100,000             0             0 |            0             0             0           0.00 </t>
  </si>
  <si>
    <t xml:space="preserve">5080 INDIGENT CARE AND BURIAL                                                                                                       </t>
  </si>
  <si>
    <t xml:space="preserve">                                                         Trinity County                                                   Page 165  </t>
  </si>
  <si>
    <t xml:space="preserve">                                                         Trinity County                                                   Page 166  </t>
  </si>
  <si>
    <t xml:space="preserve">5100 PUBLIC GUARDIAN                                                                                                                </t>
  </si>
  <si>
    <t xml:space="preserve">2050 CLOTHING AND PERSONAL                  0            13             0 |            0             0             0           0.00 </t>
  </si>
  <si>
    <t xml:space="preserve">2240 MEMBERSHIPS                          890         2,330         2,530 |        2,600         2,420           180           6.92 </t>
  </si>
  <si>
    <t xml:space="preserve">2700 SPECIAL DEPARTMENTL EXPNS              0           127             0 |            0             0             0           0.00 </t>
  </si>
  <si>
    <t xml:space="preserve">                                                         Trinity County                                                   Page 167  </t>
  </si>
  <si>
    <t xml:space="preserve">                                                         Trinity County                                                   Page 168  </t>
  </si>
  <si>
    <t xml:space="preserve">115 TOBACCO PROGRAM - PROP 56                                                                                                       </t>
  </si>
  <si>
    <t xml:space="preserve">4115 TOBACCO PROGRAM - PROP 56                                                                                                      </t>
  </si>
  <si>
    <t xml:space="preserve">7190 STATE GRANT INCOME                     0             0             0 |      219,105        54,776       164,329          75.00 </t>
  </si>
  <si>
    <t xml:space="preserve">  Total REVENUES                            0             0             0 |      219,105        54,848       164,257          74.97 </t>
  </si>
  <si>
    <t xml:space="preserve">5500 TRANSFER OUT:                          0             0             0 |      219,105        45,629       173,476          79.17 </t>
  </si>
  <si>
    <t xml:space="preserve">  Total TRANSFERS OUT                       0             0             0 |      219,105        45,629       173,476          79.17 </t>
  </si>
  <si>
    <t xml:space="preserve">  Total TRANSFERS-OUT                       0             0             0 |      219,105        45,629       173,476          79.17 </t>
  </si>
  <si>
    <t xml:space="preserve">  Total Revenues/Sources                    0             0             0 |      219,105        54,848       164,257          74.97 </t>
  </si>
  <si>
    <t xml:space="preserve">    Net                                     0             0             0 |      219,105        54,848       164,257                </t>
  </si>
  <si>
    <t xml:space="preserve">Transfers Out                               0             0             0 |      219,105        45,629       173,476          79.17 </t>
  </si>
  <si>
    <t xml:space="preserve">                                                         Trinity County                                                   Page 169  </t>
  </si>
  <si>
    <t xml:space="preserve">147 EMERGENCY SERVICES                                                                                                              </t>
  </si>
  <si>
    <t xml:space="preserve">2260 EMERGENCY SERVICES-OES                                                                                                         </t>
  </si>
  <si>
    <t xml:space="preserve">9283 MISC CONTRIBUTION/DONATIN              0             0         1,195 |            0             0             0           0.00 </t>
  </si>
  <si>
    <t xml:space="preserve">9590 REIMBURSABLES                          0             0             7 |            0             0             0           0.00 </t>
  </si>
  <si>
    <t xml:space="preserve">2100 INSURANCE                              0             0             0 |        1,393         1,392             1           0.06 </t>
  </si>
  <si>
    <t xml:space="preserve">                                                         Trinity County                                                   Page 170  </t>
  </si>
  <si>
    <t xml:space="preserve">2756 TRAINING                               0             0             0 |        5,000           499         4,501          90.02 </t>
  </si>
  <si>
    <t xml:space="preserve">2799 INTERFUND FUEL/TRVL EXP                0             0             0 |        2,500             0         2,500         100.00 </t>
  </si>
  <si>
    <t xml:space="preserve">3290 INDIRECT COST COUNTY DEPT              0             0             0 |        4,449             0         4,449         100.00 </t>
  </si>
  <si>
    <t xml:space="preserve">                                                         Trinity County                                                   Page 171  </t>
  </si>
  <si>
    <t xml:space="preserve">158 EMERGENCY OPERATIONS GRANT                                                                                                      </t>
  </si>
  <si>
    <t xml:space="preserve">2247 EMERGENCY OPERATIONS GRANT EOC                                                                                                 </t>
  </si>
  <si>
    <t xml:space="preserve">3290 INDIRECT COST COUNTY DEPT              0             0             1 |            0             0             0           0.00 </t>
  </si>
  <si>
    <t xml:space="preserve">                                                         Trinity County                                                   Page 173  </t>
  </si>
  <si>
    <t xml:space="preserve">176 WOMEN INFANTS &amp; CHILDREN                                                                                                        </t>
  </si>
  <si>
    <t xml:space="preserve">4180 WOMEN INFANTS &amp; CHILDREN                                                                                                       </t>
  </si>
  <si>
    <t xml:space="preserve">1400 UNEMPLOYMENT INSURANCE             1,240             0             0 |            0             0             0           0.00 </t>
  </si>
  <si>
    <t xml:space="preserve">1500 WORKERS COMPENSATION               1,776             0             0 |            0             0             0           0.00 </t>
  </si>
  <si>
    <t xml:space="preserve">2140 EQUIPMENT MAINTENANCE                  0             0             0 |          150             0           150         100.00 </t>
  </si>
  <si>
    <t xml:space="preserve">2150 MAINTENANCE OF STRUCTURES            168             0           145 |          504           151           353          70.00 </t>
  </si>
  <si>
    <t xml:space="preserve">                                                         Trinity County                                                   Page 174  </t>
  </si>
  <si>
    <t xml:space="preserve">2313 PHYSICALS &amp; DRUG TESTING               0             0             0 |           50             0            50         100.00 </t>
  </si>
  <si>
    <t xml:space="preserve">3290 INDIRECT COST COUNTY DEPT         19,106        17,892        10,980 |       20,000        13,818         6,182          30.91 </t>
  </si>
  <si>
    <t xml:space="preserve">                                                         Trinity County                                                   Page 175  </t>
  </si>
  <si>
    <t xml:space="preserve">                                                         Trinity County                                                   Page 176  </t>
  </si>
  <si>
    <t xml:space="preserve">489 REALIGN: CHILD POV &amp; FAM SUPP                                                                                                   </t>
  </si>
  <si>
    <t xml:space="preserve">8489 CHILD POV &amp; FAMILY SUPPORT                                                                                                     </t>
  </si>
  <si>
    <t xml:space="preserve">                                                         Trinity County                                                   Page 177  </t>
  </si>
  <si>
    <t xml:space="preserve">492 REALIGNMENT SOCIAL SERVICES                                                                                                     </t>
  </si>
  <si>
    <t xml:space="preserve">8492 REALIGNMENT: SOCIAL SERVICES                                                                                                   </t>
  </si>
  <si>
    <t xml:space="preserve">9800 TRANSFER IN                            0             0       150,000 |      400,000       200,000       200,000          50.00 </t>
  </si>
  <si>
    <t xml:space="preserve">  Total TRANSFERS-IN                        0             0       150,000 |      400,000       200,000       200,000          50.00 </t>
  </si>
  <si>
    <t xml:space="preserve">                                                         Trinity County                                                   Page 178  </t>
  </si>
  <si>
    <t xml:space="preserve">Transfers In                                0             0       150,000 |      400,000       200,000       200,000          50.00 </t>
  </si>
  <si>
    <t xml:space="preserve">                                                         Trinity County                                                   Page 179  </t>
  </si>
  <si>
    <t xml:space="preserve">493 REALIGNMENT HEALTH SERVICES                                                                                                     </t>
  </si>
  <si>
    <t xml:space="preserve">8493 REALIGNMENT: HEALTH SERVICES                                                                                                   </t>
  </si>
  <si>
    <t xml:space="preserve">7206 HEALTH REALGNMNT - SLS TX        133,302        85,370        76,706 |       76,000        70,548         5,452           7.17 </t>
  </si>
  <si>
    <t xml:space="preserve">7733 MEDI-CAL ADMIN                         0       140,000             0 |            0             0             0           0.00 </t>
  </si>
  <si>
    <t xml:space="preserve">9800 TRANSFER IN                      292,662       292,662       292,662 |      292,662       292,662             0           0.00 </t>
  </si>
  <si>
    <t xml:space="preserve">  Total TRANSFERS-IN                  292,662       292,662       292,662 |      292,662       292,662             0           0.00 </t>
  </si>
  <si>
    <t xml:space="preserve">5507 TRANSFER OUT: DEBT SERVIC        292,662       292,662       292,662 |      292,662       292,662             0           0.00 </t>
  </si>
  <si>
    <t xml:space="preserve">                                                         Trinity County                                                   Page 180  </t>
  </si>
  <si>
    <t xml:space="preserve">Transfers In                          292,662       292,662       292,662 |      292,662       292,662             0           0.00 </t>
  </si>
  <si>
    <t xml:space="preserve">                                                         Trinity County                                                   Page 181  </t>
  </si>
  <si>
    <t xml:space="preserve">503 H&amp;HS REALIGNMENT FUND 2011                                                                                                      </t>
  </si>
  <si>
    <t xml:space="preserve">8503 HHS REALIGNMENT 2011                                                                                                           </t>
  </si>
  <si>
    <t xml:space="preserve">5545 XFER OUT CALWORKS MOE            100,000             0             0 |            0             0             0           0.00 </t>
  </si>
  <si>
    <t xml:space="preserve">                                                         Trinity County                                                   Page 182  </t>
  </si>
  <si>
    <t xml:space="preserve">                                                         Trinity County                                                   Page 183  </t>
  </si>
  <si>
    <t xml:space="preserve">511 COUNTY CHILDRENS FUND                                                                                                           </t>
  </si>
  <si>
    <t xml:space="preserve">8511 COUNTY CHILDRENS FUND                                                                                                          </t>
  </si>
  <si>
    <t xml:space="preserve">2399 PROF SVCS - INTERFUND                  0             0             0 |       10,000             0        10,000         100.00 </t>
  </si>
  <si>
    <t xml:space="preserve">                                                         Trinity County                                                   Page 184  </t>
  </si>
  <si>
    <t xml:space="preserve">                                                         Trinity County                                                   Page 185  </t>
  </si>
  <si>
    <t xml:space="preserve">543 HPP                                                                                                                             </t>
  </si>
  <si>
    <t xml:space="preserve">8543 HPP                                                                                                                            </t>
  </si>
  <si>
    <t xml:space="preserve">3290 INDIRECT COST COUNTY DEPT              0           895         1,860 |        2,100         1,464           636          30.29 </t>
  </si>
  <si>
    <t xml:space="preserve">                                                         Trinity County                                                   Page 186  </t>
  </si>
  <si>
    <t xml:space="preserve">                                                         Trinity County                                                   Page 187  </t>
  </si>
  <si>
    <t xml:space="preserve">544 PANDEMIC                                                                                                                        </t>
  </si>
  <si>
    <t xml:space="preserve">8544 PANDEMIC                                                                                                                       </t>
  </si>
  <si>
    <t xml:space="preserve">2080 FOOD                                 148           259           106 |          330           243            87          26.44 </t>
  </si>
  <si>
    <t xml:space="preserve">2090 HOUSEHOLD                              0            13             0 |            0             0             0           0.00 </t>
  </si>
  <si>
    <t xml:space="preserve">2220 MEDICAL, DENTL &amp; LB SPPLS              0             0            85 |            0             0             0           0.00 </t>
  </si>
  <si>
    <t xml:space="preserve">3290 INDIRECT COST COUNTY DEPT            394           762           969 |        1,300           708           592          45.54 </t>
  </si>
  <si>
    <t xml:space="preserve">                                                         Trinity County                                                   Page 188  </t>
  </si>
  <si>
    <t xml:space="preserve">                                                         Trinity County                                                   Page 189  </t>
  </si>
  <si>
    <t xml:space="preserve">550 CDC PUB HLTH EMERG PREPARDNESS                                                                                                  </t>
  </si>
  <si>
    <t xml:space="preserve">8550 CDC PUB HLTH EMERG PREPAREDNSS                                                                                                 </t>
  </si>
  <si>
    <t xml:space="preserve">3290 INDIRECT COST COUNTY DEPT          1,261         2,203         2,705 |        3,000         1,903         1,097          36.57 </t>
  </si>
  <si>
    <t xml:space="preserve">                                                         Trinity County                                                   Page 190  </t>
  </si>
  <si>
    <t xml:space="preserve">                                                         Trinity County                                                   Page 191  </t>
  </si>
  <si>
    <t xml:space="preserve">MENH MENTAL HEALTH DIRECTOR                                                                                                         </t>
  </si>
  <si>
    <t xml:space="preserve">112 BEHVIORAL HEALTH SERVICES                                                                                                       </t>
  </si>
  <si>
    <t xml:space="preserve">4200 BEHAVIORAL HEALTH SERVICES                                                                                                     </t>
  </si>
  <si>
    <t xml:space="preserve">7736 TARGETED CASE MGMT - MAA               0             0       322,740 |      724,116       362,058       362,058          50.00 </t>
  </si>
  <si>
    <t xml:space="preserve">9282 CONTRIBUTN FRM OTHR AGNCY              0            25             0 |            0             0             0           0.00 </t>
  </si>
  <si>
    <t xml:space="preserve">                                                         Trinity County                                                   Page 192  </t>
  </si>
  <si>
    <t xml:space="preserve">1500 WORKERS COMPENSATION              23,643        32,678        37,993 |       40,975        40,975             0           0.00 </t>
  </si>
  <si>
    <t xml:space="preserve">2100 INSURANCE                         14,627        21,083        20,579 |       21,595        21,595             0           0.00 </t>
  </si>
  <si>
    <t xml:space="preserve">2240 MEMBERSHIPS                        5,745         5,838         5,120 |       17,600        16,596         1,004           5.70 </t>
  </si>
  <si>
    <t xml:space="preserve">2250 MISC EXPENSE                           0             5             0 |            0             0             0           0.00 </t>
  </si>
  <si>
    <t xml:space="preserve">                                                         Trinity County                                                   Page 193  </t>
  </si>
  <si>
    <t xml:space="preserve">                                                         Trinity County                                                   Page 194  </t>
  </si>
  <si>
    <t xml:space="preserve">5500 TRANSFER OUT:                          0             0       215,000 |      389,779             0       389,779         100.00 </t>
  </si>
  <si>
    <t xml:space="preserve">  Total TRANSFERS OUT                       0             0       215,000 |      389,779             0       389,779         100.00 </t>
  </si>
  <si>
    <t xml:space="preserve">  Total TRANSFERS-OUT                       0             0       215,000 |      389,779             0       389,779         100.00 </t>
  </si>
  <si>
    <t xml:space="preserve">Transfers Out                               0             0       215,000 |      389,779             0       389,779         100.00 </t>
  </si>
  <si>
    <t xml:space="preserve">                                                         Trinity County                                                   Page 195  </t>
  </si>
  <si>
    <t xml:space="preserve">177 ALCOHOL &amp; OTHER DRUG SERVICES                                                                                                   </t>
  </si>
  <si>
    <t xml:space="preserve">4230 ALCOHOL &amp; OTHER DRUG SERVICES                                                                                                  </t>
  </si>
  <si>
    <t xml:space="preserve">9297 PRIOR YEAR ADJUSTMENT                  0             0         5,000 |        5,000         5,000             0           0.00 </t>
  </si>
  <si>
    <t xml:space="preserve">1500 WORKERS COMPENSATION               2,368         3,184         4,549 |        4,527         4,527             0           0.00 </t>
  </si>
  <si>
    <t xml:space="preserve">2100 INSURANCE                            716         1,044         1,377 |        1,257         1,257             0           0.01 </t>
  </si>
  <si>
    <t xml:space="preserve">2250 MISC EXPENSE                           0             1             0 |            0             0             0           0.00 </t>
  </si>
  <si>
    <t xml:space="preserve">                                                         Trinity County                                                   Page 197  </t>
  </si>
  <si>
    <t xml:space="preserve">3290 INDIRECT COST COUNTY DEPT         17,534        23,191        24,895 |       42,000        41,062           938           2.23 </t>
  </si>
  <si>
    <t xml:space="preserve">                                                         Trinity County                                                   Page 198  </t>
  </si>
  <si>
    <t xml:space="preserve">                                                         Trinity County                                                   Page 199  </t>
  </si>
  <si>
    <t xml:space="preserve">494 REALIGNMENT MENTAL HEALTH                                                                                                       </t>
  </si>
  <si>
    <t xml:space="preserve">9494 REALIGNMENT: MENTAL HEALTH                                                                                                     </t>
  </si>
  <si>
    <t xml:space="preserve">7063 REALIGNMENT: VEH LICNS FS         14,500        33,054        63,636 |       63,636        63,636             0           0.00 </t>
  </si>
  <si>
    <t xml:space="preserve">9800 TRANSFER IN                        5,924         5,924         5,924 |        5,924         5,924             0           0.00 </t>
  </si>
  <si>
    <t xml:space="preserve">  Total TRANSFERS-IN                    5,924         5,924         5,924 |        5,924         5,924             0           0.00 </t>
  </si>
  <si>
    <t xml:space="preserve">                                                         Trinity County                                                   Page 200  </t>
  </si>
  <si>
    <t xml:space="preserve">Transfers In                            5,924         5,924         5,924 |        5,924         5,924             0           0.00 </t>
  </si>
  <si>
    <t xml:space="preserve">                                                         Trinity County                                                   Page 201  </t>
  </si>
  <si>
    <t xml:space="preserve">504 BHS REALIGNMENT FUND 2011                                                                                                       </t>
  </si>
  <si>
    <t xml:space="preserve">8504 BHS REALIGNMENT 2011                                                                                                           </t>
  </si>
  <si>
    <t xml:space="preserve">                                                         Trinity County                                                   Page 202  </t>
  </si>
  <si>
    <t xml:space="preserve">563 MENTAL HEALTH SMA RESERVE                                                                                                       </t>
  </si>
  <si>
    <t xml:space="preserve">8563 MENTAL HEALTH SMA RESERVE                                                                                                      </t>
  </si>
  <si>
    <t xml:space="preserve">9800 TRANSFER IN                            0             0             0 |      800,000       400,000       400,000          50.00 </t>
  </si>
  <si>
    <t xml:space="preserve">  Total TRANSFERS-IN                        0             0             0 |      800,000       400,000       400,000          50.00 </t>
  </si>
  <si>
    <t xml:space="preserve">                                                         Trinity County                                                   Page 203  </t>
  </si>
  <si>
    <t xml:space="preserve">Transfers In                                0             0             0 |      800,000       400,000       400,000          50.00 </t>
  </si>
  <si>
    <t xml:space="preserve">                                                         Trinity County                                                   Page 205  </t>
  </si>
  <si>
    <t xml:space="preserve">570 MENTAL HEALTH SERVICES ACT                                                                                                      </t>
  </si>
  <si>
    <t xml:space="preserve">8570 MENTAL HEALTH SERVICES ACT CSS                                                                                                 </t>
  </si>
  <si>
    <t xml:space="preserve">9800 TRANSFER IN                            0             0       311,494 |            0             0             0           0.00 </t>
  </si>
  <si>
    <t xml:space="preserve">  Total TRANSFERS-IN                        0             0       311,494 |            0             0             0           0.00 </t>
  </si>
  <si>
    <t xml:space="preserve">                                                         Trinity County                                                   Page 206  </t>
  </si>
  <si>
    <t xml:space="preserve">Transfers In                                0             0       311,494 |            0             0             0           0.00 </t>
  </si>
  <si>
    <t xml:space="preserve">                                                         Trinity County                                                   Page 207  </t>
  </si>
  <si>
    <t xml:space="preserve">577 MHSA OTHER FUNDING                                                                                                              </t>
  </si>
  <si>
    <t xml:space="preserve">8577 MHSA OTHER FUNDING                                                                                                             </t>
  </si>
  <si>
    <t xml:space="preserve">3290 INDIRECT COST COUNTY DEPT              0             0             0 |       15,500             0        15,500         100.00 </t>
  </si>
  <si>
    <t xml:space="preserve">9800 TRANSFER IN                            0             0       400,000 |      600,000       300,000       300,000          50.00 </t>
  </si>
  <si>
    <t xml:space="preserve">  Total TRANSFERS-IN                        0             0       400,000 |      600,000       300,000       300,000          50.00 </t>
  </si>
  <si>
    <t xml:space="preserve">                                                         Trinity County                                                   Page 208  </t>
  </si>
  <si>
    <t xml:space="preserve">Transfers In                                0             0       400,000 |      600,000       300,000       300,000          50.00 </t>
  </si>
  <si>
    <t xml:space="preserve">                                                         Trinity County                                                   Page 209  </t>
  </si>
  <si>
    <t xml:space="preserve">578 MHSA PRUDENT RESERVE                                                                                                            </t>
  </si>
  <si>
    <t xml:space="preserve">8578 MHSA PRUDENT RESERVE                                                                                                           </t>
  </si>
  <si>
    <t xml:space="preserve">9800 TRANSFER IN                      258,242             0             0 |            0             0             0           0.00 </t>
  </si>
  <si>
    <t xml:space="preserve">  Total TRANSFERS-IN                  258,242             0             0 |            0             0             0           0.00 </t>
  </si>
  <si>
    <t xml:space="preserve">Transfers In                          258,242             0             0 |            0             0             0           0.00 </t>
  </si>
  <si>
    <t xml:space="preserve">                                                         Trinity County                                                   Page 210  </t>
  </si>
  <si>
    <t xml:space="preserve">                                                         Trinity County                                                   Page 211  </t>
  </si>
  <si>
    <t xml:space="preserve">579 M.H. AUDIT EXCEPTIONS RESERVE                                                                                                   </t>
  </si>
  <si>
    <t xml:space="preserve">8579 M.H. AUDIT EXCEPTIONS RESERVE                                                                                                  </t>
  </si>
  <si>
    <t xml:space="preserve">9800 TRANSFER IN                            0             0             0 |      389,779             0       389,779         100.00 </t>
  </si>
  <si>
    <t xml:space="preserve">  Total TRANSFERS-IN                        0             0             0 |      389,779             0       389,779         100.00 </t>
  </si>
  <si>
    <t xml:space="preserve">Transfers In                                0             0             0 |      389,779             0       389,779         100.00 </t>
  </si>
  <si>
    <t xml:space="preserve">                                                         Trinity County                                                   Page 212  </t>
  </si>
  <si>
    <t xml:space="preserve">595 ALPINE HOUSE MAINTENANCE FUND                                                                                                   </t>
  </si>
  <si>
    <t xml:space="preserve">8595 ALPINE HOUSE MAINTENANCE FUND                                                                                                  </t>
  </si>
  <si>
    <t xml:space="preserve">2090 HOUSEHOLD                              0             0             0 |          150           146             4           2.77 </t>
  </si>
  <si>
    <t xml:space="preserve">2150 MAINTENANCE OF STRUCTURES              0             0             0 |          250           150           100          40.02 </t>
  </si>
  <si>
    <t xml:space="preserve">2399 PROF SVCS - INTERFUND                  0             0         4,495 |            0             0             0           0.00 </t>
  </si>
  <si>
    <t xml:space="preserve">3290 INDIRECT COST COUNTY DEPT              0             0             0 |       15,000             0        15,000         100.00 </t>
  </si>
  <si>
    <t xml:space="preserve">4299 FIXED ASSETS-STRUCTR-NTRF              0             0             0 |        5,802         5,801             1           0.01 </t>
  </si>
  <si>
    <t xml:space="preserve">4200 FXD ASSTS - STRCT &amp; IMPRV              0             0             0 |      135,500       128,148         7,352           5.43 </t>
  </si>
  <si>
    <t xml:space="preserve">  Total FIXED ASSETS                        0             0             0 |      135,500       128,148         7,352           5.43 </t>
  </si>
  <si>
    <t xml:space="preserve">                                                         Trinity County                                                   Page 213  </t>
  </si>
  <si>
    <t xml:space="preserve">                                                         Trinity County                                                   Page 214  </t>
  </si>
  <si>
    <t xml:space="preserve">PROB PROBATION OFFICER                                                                                                              </t>
  </si>
  <si>
    <t xml:space="preserve">1520 COLLECTIONS - DELINQUENT ACCTS                                                                                                 </t>
  </si>
  <si>
    <t xml:space="preserve">9282 CONTRIBUTN FRM OTHR AGNCY              0             0           254 |            0             0             0           0.00 </t>
  </si>
  <si>
    <t xml:space="preserve">9255 CANCEL STALE DATED WRRNTS              0             0            67 |            0             0             0           0.00 </t>
  </si>
  <si>
    <t xml:space="preserve">1500 WORKERS COMPENSATION               1,184         1,954         1,452 |        1,451         1,451             0           0.00 </t>
  </si>
  <si>
    <t xml:space="preserve">                                                         Trinity County                                                   Page 215  </t>
  </si>
  <si>
    <t xml:space="preserve">2660 SMALL TOOLS &amp; INSTRUMENTS              0             0            24 |           50             0            50         100.00 </t>
  </si>
  <si>
    <t xml:space="preserve">2101 INTRA-FUND INSURANC EXPNS            873           608           437 |        1,403         1,403             0           0.00 </t>
  </si>
  <si>
    <t xml:space="preserve">3291 INTRA-FUND INDIRECT COST          12,187        13,411        11,468 |       14,445        14,264           181           1.25 </t>
  </si>
  <si>
    <t xml:space="preserve">3232 CONTR TO AGENCY FUNDS                  0             0             0 |          100            40            60          60.00 </t>
  </si>
  <si>
    <t xml:space="preserve">  Total OTHER CHARGES                       0             0             0 |          100            40            60          60.00 </t>
  </si>
  <si>
    <t xml:space="preserve">                                                         Trinity County                                                   Page 216  </t>
  </si>
  <si>
    <t xml:space="preserve">                                                         Trinity County                                                   Page 217  </t>
  </si>
  <si>
    <t xml:space="preserve">1550 COLLECTIONS - CURRENT ACCTS                                                                                                    </t>
  </si>
  <si>
    <t xml:space="preserve">8010 CHG FOR CURR SVC-DMN SVCS              0       163,063             0 |            0             0             0           0.00 </t>
  </si>
  <si>
    <t xml:space="preserve">1400 UNEMPLOYMENT INSURANCE               490             0             0 |            0             0             0           0.00 </t>
  </si>
  <si>
    <t xml:space="preserve">1500 WORKERS COMPENSATION                 641             0             0 |            0             0             0           0.00 </t>
  </si>
  <si>
    <t xml:space="preserve">                                                         Trinity County                                                   Page 218  </t>
  </si>
  <si>
    <t xml:space="preserve">2101 INTRA-FUND INSURANC EXPNS            436             0             0 |            0             0             0           0.00 </t>
  </si>
  <si>
    <t xml:space="preserve">                                                         Trinity County                                                   Page 219  </t>
  </si>
  <si>
    <t xml:space="preserve">2400 PROBATION DEPARTMENT                                                                                                           </t>
  </si>
  <si>
    <t xml:space="preserve">9801 SALE OF FIXED ASSETS                   0           469         2,835 |            0             0             0           0.00 </t>
  </si>
  <si>
    <t xml:space="preserve">1030 OVERTIME SALARY                      762         4,320           307 |        1,000           882           118          11.85 </t>
  </si>
  <si>
    <t xml:space="preserve">                                                         Trinity County                                                   Page 220  </t>
  </si>
  <si>
    <t xml:space="preserve">1500 WORKERS COMPENSATION               8,431         9,003         9,976 |       10,034        10,034             0           0.00 </t>
  </si>
  <si>
    <t xml:space="preserve">2050 CLOTHING AND PERSONAL              8,000         6,400         6,400 |        6,400         5,938           462           7.22 </t>
  </si>
  <si>
    <t xml:space="preserve">2240 MEMBERSHIPS                          615           659           853 |        1,000           784           216          21.61 </t>
  </si>
  <si>
    <t xml:space="preserve">2630 RENTS &amp; LEASES-STRUCTURES              0             0             0 |        2,710         2,670            40           1.48 </t>
  </si>
  <si>
    <t xml:space="preserve">                                                         Trinity County                                                   Page 221  </t>
  </si>
  <si>
    <t xml:space="preserve">2101 INTRA-FUND INSURANC EXPNS         14,654        12,473        12,013 |       16,060        16,060             0           0.00 </t>
  </si>
  <si>
    <t xml:space="preserve">                                                         Trinity County                                                   Page 222  </t>
  </si>
  <si>
    <t xml:space="preserve">2460 JUVENILE HALL                                                                                                                  </t>
  </si>
  <si>
    <t xml:space="preserve">1500 WORKERS COMPENSATION               9,253         6,124         6,993 |        4,444         4,444             0           0.00 </t>
  </si>
  <si>
    <t xml:space="preserve">2240 MEMBERSHIPS                           35             0             0 |            0             0             0           0.00 </t>
  </si>
  <si>
    <t xml:space="preserve">2761 STC TRAINING TRAVEL                    0            10             0 |            0             0             0           0.00 </t>
  </si>
  <si>
    <t xml:space="preserve">2799 INTERFUND FUEL/TRVL EXP                0             0             0 |          250             0           250         100.00 </t>
  </si>
  <si>
    <t xml:space="preserve">2101 INTRA-FUND INSURANC EXPNS         11,281         9,917         9,015 |       12,392        12,392             0           0.00 </t>
  </si>
  <si>
    <t xml:space="preserve">3291 INTRA-FUND INDIRECT COST          67,925        67,835        52,238 |       71,064        71,064             0           0.00 </t>
  </si>
  <si>
    <t xml:space="preserve">                                                         Trinity County                                                   Page 225  </t>
  </si>
  <si>
    <t xml:space="preserve">                                                         Trinity County                                                   Page 226  </t>
  </si>
  <si>
    <t xml:space="preserve">140 CAPITAL PROJECTS-JDF                                                                                                            </t>
  </si>
  <si>
    <t xml:space="preserve">1811 JUVENILE DETENTION FACILITY                                                                                                    </t>
  </si>
  <si>
    <t xml:space="preserve">2301 COUNTY AUDIT                           0             0             0 |            0             0             0           0.00 </t>
  </si>
  <si>
    <t xml:space="preserve">  Total SERVICES &amp; SUPPLIES                 0             0             0 |            0             0             0           0.00 </t>
  </si>
  <si>
    <t xml:space="preserve">  Total EXPENSES                            0             0             0 |            0             0             0           0.00 </t>
  </si>
  <si>
    <t xml:space="preserve">                                                         Trinity County                                                   Page 227  </t>
  </si>
  <si>
    <t xml:space="preserve">163 AMERICAN RECOVERY ACT PROBATON                                                                                                  </t>
  </si>
  <si>
    <t xml:space="preserve">2420 AMERICAN RECOVERY ACT PROBATON                                                                                                 </t>
  </si>
  <si>
    <t xml:space="preserve">5500 TRANSFER OUT:                          0         5,344             0 |            0             0             0           0.00 </t>
  </si>
  <si>
    <t xml:space="preserve">  Total TRANSFERS OUT                       0         5,344             0 |            0             0             0           0.00 </t>
  </si>
  <si>
    <t xml:space="preserve">  Total TRANSFERS-OUT                       0         5,344             0 |            0             0             0           0.00 </t>
  </si>
  <si>
    <t xml:space="preserve">Transfers Out                               0         5,344             0 |            0             0             0           0.00 </t>
  </si>
  <si>
    <t xml:space="preserve">                                                         Trinity County                                                   Page 228  </t>
  </si>
  <si>
    <t xml:space="preserve">164 ANTI-DRUG ABUSE PROBATION                                                                                                       </t>
  </si>
  <si>
    <t xml:space="preserve">2410 ADA PROBATION DEPARTMENT                                                                                                       </t>
  </si>
  <si>
    <t xml:space="preserve">7718 ANTI DRUG ABUSE                   18,733             0             0 |            0             0             0           0.00 </t>
  </si>
  <si>
    <t xml:space="preserve">  Total REVENUES                       18,733             0             0 |            0             0             0           0.00 </t>
  </si>
  <si>
    <t xml:space="preserve">1010 REGULAR SALARY                     3,116             0             0 |            0             0             0           0.00 </t>
  </si>
  <si>
    <t xml:space="preserve">1100 SOCIAL SECURITY                      239             0             0 |            0             0             0           0.00 </t>
  </si>
  <si>
    <t xml:space="preserve">1200 PERS RETIREMENT                    1,518             0             0 |            0             0             0           0.00 </t>
  </si>
  <si>
    <t xml:space="preserve">1210 LIUNA PENSION                          9             0             0 |            0             0             0           0.00 </t>
  </si>
  <si>
    <t xml:space="preserve">1300 BENEFITS                             537             0             0 |            0             0             0           0.00 </t>
  </si>
  <si>
    <t xml:space="preserve">1301 GROUP INSURANCE RETIREES              43             0             0 |            0             0             0           0.00 </t>
  </si>
  <si>
    <t xml:space="preserve">1400 UNEMPLOYMENT INSURANCE                31             0             0 |            0             0             0           0.00 </t>
  </si>
  <si>
    <t xml:space="preserve">1500 WORKERS COMPENSATION                  25             0             0 |            0             0             0           0.00 </t>
  </si>
  <si>
    <t xml:space="preserve">  Total SALARIES &amp; BENEFITS             5,518             0             0 |            0             0             0           0.00 </t>
  </si>
  <si>
    <t xml:space="preserve">2140 EQUIPMENT MAINTENANCE                 95             0             0 |            0             0             0           0.00 </t>
  </si>
  <si>
    <t xml:space="preserve">  Total Revenues/Sources               18,733             0             0 |            0             0             0           0.00 </t>
  </si>
  <si>
    <t xml:space="preserve">                                                         Trinity County                                                   Page 229  </t>
  </si>
  <si>
    <t xml:space="preserve">                                                         Trinity County                                                   Page 230  </t>
  </si>
  <si>
    <t xml:space="preserve">165 VICTIM WITNESS PROGRAM                                                                                                          </t>
  </si>
  <si>
    <t xml:space="preserve">2440 VICTIM WITNESS                                                                                                                 </t>
  </si>
  <si>
    <t xml:space="preserve">                                                         Trinity County                                                   Page 231  </t>
  </si>
  <si>
    <t xml:space="preserve">170 COMMUNITY CORRECTION PERFORM                                                                                                    </t>
  </si>
  <si>
    <t xml:space="preserve">2425 EVIDENCE BASED PROB SUPERVISON                                                                                                 </t>
  </si>
  <si>
    <t xml:space="preserve">9800 TRANSFER IN                       28,203             0             0 |            0             0             0           0.00 </t>
  </si>
  <si>
    <t xml:space="preserve">  Total TRANSFERS-IN                   28,203             0             0 |            0             0             0           0.00 </t>
  </si>
  <si>
    <t xml:space="preserve">                                                         Trinity County                                                   Page 232  </t>
  </si>
  <si>
    <t xml:space="preserve">Transfers In                           28,203             0             0 |            0             0             0           0.00 </t>
  </si>
  <si>
    <t xml:space="preserve">                                                         Trinity County                                                   Page 233  </t>
  </si>
  <si>
    <t xml:space="preserve">191 PROTECTION ORDER ENFORCEMENT                                                                                                    </t>
  </si>
  <si>
    <t xml:space="preserve">8191 PROTECTION ORDER ENFORCEMENT                                                                                                   </t>
  </si>
  <si>
    <t xml:space="preserve">                                                         Trinity County                                                   Page 234  </t>
  </si>
  <si>
    <t xml:space="preserve">                                                         Trinity County                                                   Page 235  </t>
  </si>
  <si>
    <t xml:space="preserve">499 LOCAL COMM CORR REAL FUND 2011                                                                                                  </t>
  </si>
  <si>
    <t xml:space="preserve">8499 LOCAL COMM CORR REALIGN 2011                                                                                                   </t>
  </si>
  <si>
    <t xml:space="preserve">                                                         Trinity County                                                   Page 236  </t>
  </si>
  <si>
    <t xml:space="preserve">502 JUV JUSTICE REALIGNMENT 2011                                                                                                    </t>
  </si>
  <si>
    <t xml:space="preserve">8502 JUVENILE JUSTICE REALIGN 2011                                                                                                  </t>
  </si>
  <si>
    <t xml:space="preserve">                                                         Trinity County                                                   Page 237  </t>
  </si>
  <si>
    <t xml:space="preserve">522 COMM. CORRECTIONS PERFORMANCE                                                                                                   </t>
  </si>
  <si>
    <t xml:space="preserve">8522 COMM CORRECTIONS PERFORM INCNT                                                                                                 </t>
  </si>
  <si>
    <t xml:space="preserve">2060 COMMUNICATIONS                         0             0         4,800 |            0             0             0           0.00 </t>
  </si>
  <si>
    <t xml:space="preserve">                                                         Trinity County                                                   Page 238  </t>
  </si>
  <si>
    <t xml:space="preserve">                                                         Trinity County                                                   Page 239  </t>
  </si>
  <si>
    <t xml:space="preserve">542 FINGERPRINT IDENTIFICATION FUN                                                                                                  </t>
  </si>
  <si>
    <t xml:space="preserve">8542 FINGERPRINT IDENTIFICATION                                                                                                     </t>
  </si>
  <si>
    <t xml:space="preserve">                                                         Trinity County                                                   Page 240  </t>
  </si>
  <si>
    <t xml:space="preserve">562 LOCAL LAW ENCOREMENT PROB-REAL                                                                                                  </t>
  </si>
  <si>
    <t xml:space="preserve">8562 LOCAL LAW ENFORCE PROB REALIGN                                                                                                 </t>
  </si>
  <si>
    <t xml:space="preserve">7096 JUVENIL JSTC GRWTH SP ACT              0         5,467        11,009 |            0             0             0           0.00 </t>
  </si>
  <si>
    <t xml:space="preserve">                                                         Trinity County                                                   Page 241  </t>
  </si>
  <si>
    <t xml:space="preserve">                                                         Trinity County                                                   Page 242  </t>
  </si>
  <si>
    <t xml:space="preserve">594 ASSET SEIZURE PROBATION                                                                                                         </t>
  </si>
  <si>
    <t xml:space="preserve">8594 PROBATION ASSET SEIZURE                                                                                                        </t>
  </si>
  <si>
    <t xml:space="preserve">                                                         Trinity County                                                   Page 243  </t>
  </si>
  <si>
    <t xml:space="preserve">                                                         Trinity County                                                   Page 244  </t>
  </si>
  <si>
    <t xml:space="preserve">599 PRISON RAPE ELIMINATION ACT                                                                                                     </t>
  </si>
  <si>
    <t xml:space="preserve">8599 PRISON RAPE ELIMINATION ACT                                                                                                    </t>
  </si>
  <si>
    <t xml:space="preserve">7801 FEDERAL GRANT INCOME              25,000             0             0 |            0             0             0           0.00 </t>
  </si>
  <si>
    <t xml:space="preserve">2399 PROF SVCS - INTERFUND             25,000             0             0 |            0             0             0           0.00 </t>
  </si>
  <si>
    <t xml:space="preserve">5500 TRANSFER OUT:                     28,203             0             0 |            0             0             0           0.00 </t>
  </si>
  <si>
    <t xml:space="preserve">                                                         Trinity County                                                   Page 245  </t>
  </si>
  <si>
    <t xml:space="preserve">  Total TRANSFERS OUT                  28,203             0             0 |            0             0             0           0.00 </t>
  </si>
  <si>
    <t xml:space="preserve">  Total TRANSFERS-OUT                  28,203             0             0 |            0             0             0           0.00 </t>
  </si>
  <si>
    <t xml:space="preserve">Transfers Out                          28,203             0             0 |            0             0             0           0.00 </t>
  </si>
  <si>
    <t xml:space="preserve">                                                         Trinity County                                                   Page 246  </t>
  </si>
  <si>
    <t xml:space="preserve">PWD PUBLIC WORKS DIRECTOR                                                                                                           </t>
  </si>
  <si>
    <t xml:space="preserve">1910 SURVEYOR                                                                                                                       </t>
  </si>
  <si>
    <t xml:space="preserve">3291 INTRA-FUND INDIRECT COST             351           556           704 |          578           578             0           0.00 </t>
  </si>
  <si>
    <t xml:space="preserve">                                                         Trinity County                                                   Page 247  </t>
  </si>
  <si>
    <t xml:space="preserve">                                                         Trinity County                                                   Page 248  </t>
  </si>
  <si>
    <t xml:space="preserve">2480 BUILDING &amp; DEVELOPMENT SVCS                                                                                                    </t>
  </si>
  <si>
    <t xml:space="preserve">1500 WORKERS COMPENSATION               3,123         3,220         3,543 |        2,835         2,835             0           0.00 </t>
  </si>
  <si>
    <t xml:space="preserve">                                                         Trinity County                                                   Page 249  </t>
  </si>
  <si>
    <t xml:space="preserve">2080 FOOD                                   0             0             0 |           50             0            50         100.00 </t>
  </si>
  <si>
    <t xml:space="preserve">2140 EQUIPMENT MAINTENANCE                107           247           530 |       13,500             0        13,500         100.00 </t>
  </si>
  <si>
    <t xml:space="preserve">2240 MEMBERSHIPS                          820           822         1,005 |        1,000           873           127          12.70 </t>
  </si>
  <si>
    <t xml:space="preserve">2630 RENTS &amp; LEASES-STRUCTURES              0             0           150 |            0             0             0           0.00 </t>
  </si>
  <si>
    <t xml:space="preserve">2101 INTRA-FUND INSURANC EXPNS          3,517         3,364         3,560 |        5,355         5,355             0           0.00 </t>
  </si>
  <si>
    <t xml:space="preserve">3291 INTRA-FUND INDIRECT COST          35,270        31,223        41,337 |       13,032        13,032             0           0.00 </t>
  </si>
  <si>
    <t xml:space="preserve">                                                         Trinity County                                                   Page 250  </t>
  </si>
  <si>
    <t xml:space="preserve">                                                         Trinity County                                                   Page 251  </t>
  </si>
  <si>
    <t xml:space="preserve">2800 PLANNING Department                                                                                                            </t>
  </si>
  <si>
    <t xml:space="preserve">7801 FEDERAL GRANT INCOME                   0             0             0 |       37,500             0        37,500         100.00 </t>
  </si>
  <si>
    <t xml:space="preserve">8414 PLANNING/ENG APPEALS                   0         1,393           500 |          600             0           600         100.00 </t>
  </si>
  <si>
    <t xml:space="preserve">9255 CANCEL STALE DATED WRRNTS              0             0            45 |            0             0             0           0.00 </t>
  </si>
  <si>
    <t xml:space="preserve">9256 REFUNDS FOR PRIR YR EXPND              0             0         2,610 |            0             0             0           0.00 </t>
  </si>
  <si>
    <t xml:space="preserve">1030 OVERTIME SALARY                        0             0             0 |        5,000         4,813           187           3.74 </t>
  </si>
  <si>
    <t xml:space="preserve">                                                         Trinity County                                                   Page 252  </t>
  </si>
  <si>
    <t xml:space="preserve">1500 WORKERS COMPENSATION               1,184         1,911         2,099 |        2,786         2,786             0           0.00 </t>
  </si>
  <si>
    <t xml:space="preserve">2630 RENTS &amp; LEASES-STRUCTURES              0           100             0 |            0             0             0           0.00 </t>
  </si>
  <si>
    <t xml:space="preserve">2099 OTHER CONT SVC - INTERFND              0            50             0 |            0             0             0           0.00 </t>
  </si>
  <si>
    <t xml:space="preserve">                                                         Trinity County                                                   Page 253  </t>
  </si>
  <si>
    <t xml:space="preserve">2699 INTERFUND RENTS AND LEASS              0            38             0 |            0             0             0           0.00 </t>
  </si>
  <si>
    <t xml:space="preserve">2899 OTHER UTIL  INTERFUND                  0           117             0 |            0             0             0           0.00 </t>
  </si>
  <si>
    <t xml:space="preserve">2101 INTRA-FUND INSURANC EXPNS          2,176         1,818         1,755 |        3,184         3,184             0           0.00 </t>
  </si>
  <si>
    <t xml:space="preserve">3291 INTRA-FUND INDIRECT COST          37,569        45,694        37,244 |       54,175        54,175             0           0.00 </t>
  </si>
  <si>
    <t xml:space="preserve">                                                         Trinity County                                                   Page 254  </t>
  </si>
  <si>
    <t xml:space="preserve">2850 DIRECTOR OF GENERAL PLAN                                                                                                       </t>
  </si>
  <si>
    <t xml:space="preserve">8900 INTERFUND REVENUE                    200            20         2,001 |            0             0             0           0.00 </t>
  </si>
  <si>
    <t xml:space="preserve">                                                         Trinity County                                                   Page 255  </t>
  </si>
  <si>
    <t xml:space="preserve">                                                         Trinity County                                                   Page 256  </t>
  </si>
  <si>
    <t xml:space="preserve">3110 MISC PUBLIC WORKS                                                                                                              </t>
  </si>
  <si>
    <t xml:space="preserve">2150 MAINTENANCE OF STRUCTURES              0             0             0 |        7,500           162         7,338          97.84 </t>
  </si>
  <si>
    <t xml:space="preserve">2500 PUBLICATIONS &amp; NOTICES               301             0             0 |            0             0             0           0.00 </t>
  </si>
  <si>
    <t xml:space="preserve">                                                         Trinity County                                                   Page 257  </t>
  </si>
  <si>
    <t xml:space="preserve">                                                         Trinity County                                                   Page 258  </t>
  </si>
  <si>
    <t xml:space="preserve">102 ROAD FUND                                                                                                                       </t>
  </si>
  <si>
    <t xml:space="preserve">3000 PUBLIC WORKS                                                                                                                   </t>
  </si>
  <si>
    <t xml:space="preserve">7300 STATE AID TO CONSTRUCTION          8,646             0             0 |            0             0             0           0.00 </t>
  </si>
  <si>
    <t xml:space="preserve">                                                         Trinity County                                                   Page 259  </t>
  </si>
  <si>
    <t xml:space="preserve">1050 STAND BY PAY                           0             0             0 |        1,000             0         1,000         100.00 </t>
  </si>
  <si>
    <t xml:space="preserve">1500 WORKERS COMPENSATION             183,981       223,571       249,409 |      210,799       210,799             0           0.00 </t>
  </si>
  <si>
    <t xml:space="preserve">2100 INSURANCE                         85,504       111,650       106,733 |      113,987       113,987             0           0.00 </t>
  </si>
  <si>
    <t xml:space="preserve">2250 MISC EXPENSE                           0             0             0 |        1,000             0         1,000         100.00 </t>
  </si>
  <si>
    <t xml:space="preserve">                                                         Trinity County                                                   Page 260  </t>
  </si>
  <si>
    <t xml:space="preserve">2199 INTERFUND MAINTENNC EXPNS              0             0             0 |        2,500             0         2,500         100.00 </t>
  </si>
  <si>
    <t xml:space="preserve">2299 INTERFUND SERVICES/SUPPLS              0             0             0 |          250             0           250         100.00 </t>
  </si>
  <si>
    <t xml:space="preserve">2599 INTERFUND-FEES                       500             0             0 |            0             0             0           0.00 </t>
  </si>
  <si>
    <t xml:space="preserve">3375 REFUNDS - OVERPAYMENTS                 0         2,600             0 |        2,750             0         2,750         100.00 </t>
  </si>
  <si>
    <t xml:space="preserve">3500 RIGHTS OF WAY                          0             0             0 |        5,000             0         5,000         100.00 </t>
  </si>
  <si>
    <t xml:space="preserve">                                                         Trinity County                                                   Page 261  </t>
  </si>
  <si>
    <t xml:space="preserve">9825 TRANSFER IN: ROAD DPRTMNT              0     1,000,000             0 |    1,875,000       500,000     1,375,000          73.33 </t>
  </si>
  <si>
    <t xml:space="preserve">5505 TRANSFER OUT: ROAD RESERV        147,012       147,012             0 |    1,761,952             0     1,761,952         100.00 </t>
  </si>
  <si>
    <t xml:space="preserve">                                                         Trinity County                                                   Page 262  </t>
  </si>
  <si>
    <t xml:space="preserve">                                                         Trinity County                                                   Page 263  </t>
  </si>
  <si>
    <t xml:space="preserve">103 ROAD RESERVES FUND                                                                                                              </t>
  </si>
  <si>
    <t xml:space="preserve">1760 ROAD RESERVES                                                                                                                  </t>
  </si>
  <si>
    <t xml:space="preserve">9825 TRANSFER IN: ROAD DPRTMNT        147,012     1,647,012             0 |    3,761,952     1,385,000     2,376,952          63.18 </t>
  </si>
  <si>
    <t xml:space="preserve">  Total TRANSFERS-IN                  147,012     1,647,012             0 |    3,761,952     1,385,000     2,376,952          63.18 </t>
  </si>
  <si>
    <t xml:space="preserve">5500 TRANSFER OUT:                          0     3,500,000       500,000 |    3,875,000             0     3,875,000         100.00 </t>
  </si>
  <si>
    <t xml:space="preserve">5505 TRANSFER OUT: ROAD RESERV      2,500,000             0             0 |            0             0             0           0.00 </t>
  </si>
  <si>
    <t xml:space="preserve">  Total TRANSFERS OUT               2,500,000     3,500,000       500,000 |    3,875,000             0     3,875,000         100.00 </t>
  </si>
  <si>
    <t xml:space="preserve">  Total TRANSFERS-OUT               2,500,000     3,500,000       500,000 |    3,875,000             0     3,875,000         100.00 </t>
  </si>
  <si>
    <t xml:space="preserve">Transfers In                          147,012     1,647,012             0 |    3,761,952     1,385,000     2,376,952          63.18 </t>
  </si>
  <si>
    <t xml:space="preserve">                                                         Trinity County                                                   Page 264  </t>
  </si>
  <si>
    <t xml:space="preserve">Transfers Out                       2,500,000     3,500,000       500,000 |    3,875,000             0     3,875,000         100.00 </t>
  </si>
  <si>
    <t xml:space="preserve">                                                         Trinity County                                                   Page 265  </t>
  </si>
  <si>
    <t xml:space="preserve">104 ROAD CONSTRUCTION RESERVE                                                                                                       </t>
  </si>
  <si>
    <t xml:space="preserve">1770 ROAD CONSTRUCTION RESERVES                                                                                                     </t>
  </si>
  <si>
    <t xml:space="preserve">4499 INTERFUND FA:INFRASTRUCTR              0             0             0 |      250,000             0       250,000         100.00 </t>
  </si>
  <si>
    <t xml:space="preserve">4400 FIXED ASSETS: INFRASTRCTR              0             0             0 |      665,000             0       665,000         100.00 </t>
  </si>
  <si>
    <t xml:space="preserve">                                                         Trinity County                                                   Page 266  </t>
  </si>
  <si>
    <t xml:space="preserve">9825 TRANSFER IN: ROAD DPRTMNT      2,500,000     2,500,000             0 |    2,000,000             0     2,000,000         100.00 </t>
  </si>
  <si>
    <t xml:space="preserve">5505 TRANSFER OUT: ROAD RESERV              0     1,500,000             0 |    2,000,000     1,885,000       115,000           5.75 </t>
  </si>
  <si>
    <t xml:space="preserve">  Total TRANSFERS OUT                       0     1,500,000             0 |    2,000,000     1,885,000       115,000           5.75 </t>
  </si>
  <si>
    <t xml:space="preserve">  Total TRANSFERS-OUT                       0     1,500,000             0 |    2,000,000     1,885,000       115,000           5.75 </t>
  </si>
  <si>
    <t xml:space="preserve">Transfers Out                               0     1,500,000             0 |    2,000,000     1,885,000       115,000           5.75 </t>
  </si>
  <si>
    <t xml:space="preserve">                                                         Trinity County                                                   Page 267  </t>
  </si>
  <si>
    <t xml:space="preserve">143 NEW JAIL CAPITAL PROJECT                                                                                                        </t>
  </si>
  <si>
    <t xml:space="preserve">1812 NEW JAIL CAPITAL PROJECT                                                                                                       </t>
  </si>
  <si>
    <t xml:space="preserve">7190 STATE GRANT INCOME                     0             0             0 |    2,350,000             0     2,350,000         100.00 </t>
  </si>
  <si>
    <t xml:space="preserve">3291 INTRA-FUND INDIRECT COST               0             0             0 |          900           900             0           0.00 </t>
  </si>
  <si>
    <t xml:space="preserve">9800 TRANSFER IN                            0       522,000     1,040,000 |      596,381       496,381       100,000          16.77 </t>
  </si>
  <si>
    <t xml:space="preserve">  Total TRANSFERS-IN                        0       522,000     1,040,000 |      596,381       496,381       100,000          16.77 </t>
  </si>
  <si>
    <t xml:space="preserve">                                                         Trinity County                                                   Page 268  </t>
  </si>
  <si>
    <t xml:space="preserve">Transfers In                                0       522,000     1,040,000 |      596,381       496,381       100,000          16.77 </t>
  </si>
  <si>
    <t xml:space="preserve">                                                         Trinity County                                                   Page 269  </t>
  </si>
  <si>
    <t xml:space="preserve">152 AIRPORT OPERATIONS                                                                                                              </t>
  </si>
  <si>
    <t xml:space="preserve">1852 AIRPORT OPERATIONS                                                                                                             </t>
  </si>
  <si>
    <t xml:space="preserve">2100 INSURANCE                          5,740         5,883         5,890 |        5,857         5,856             1           0.01 </t>
  </si>
  <si>
    <t xml:space="preserve">2300 PROFESSIONAL &amp; SPECL SRVC          2,500           700             0 |        5,000             0         5,000         100.00 </t>
  </si>
  <si>
    <t xml:space="preserve">2630 RENTS &amp; LEASES-STRUCTURES          1,778         1,796         1,817 |        1,850         1,846             4           0.19 </t>
  </si>
  <si>
    <t xml:space="preserve">                                                         Trinity County                                                   Page 270  </t>
  </si>
  <si>
    <t xml:space="preserve">                                                         Trinity County                                                   Page 271  </t>
  </si>
  <si>
    <t xml:space="preserve">                                                         Trinity County                                                   Page 272  </t>
  </si>
  <si>
    <t xml:space="preserve">153 AIRPORT DEVELOPMENT PROGRAM                                                                                                     </t>
  </si>
  <si>
    <t xml:space="preserve">1853 AIRPORT DEVELOPMENT MAINT                                                                                                      </t>
  </si>
  <si>
    <t xml:space="preserve">7300 STATE AID TO CONSTRUCTION              0             0             0 |      556,560        68,875       487,685          87.62 </t>
  </si>
  <si>
    <t xml:space="preserve">2500 PUBLICATIONS &amp; NOTICES                 0             0             0 |          500             0           500         100.00 </t>
  </si>
  <si>
    <t xml:space="preserve">                                                         Trinity County                                                   Page 273  </t>
  </si>
  <si>
    <t xml:space="preserve">5500 TRANSFER OUT:                          0             0             0 |       75,000             0        75,000         100.00 </t>
  </si>
  <si>
    <t xml:space="preserve">  Total TRANSFERS OUT                       0             0             0 |       75,000             0        75,000         100.00 </t>
  </si>
  <si>
    <t xml:space="preserve">  Total TRANSFERS-OUT                       0             0             0 |       75,000             0        75,000         100.00 </t>
  </si>
  <si>
    <t xml:space="preserve">Transfers Out                               0             0             0 |       75,000             0        75,000         100.00 </t>
  </si>
  <si>
    <t xml:space="preserve">                                                         Trinity County                                                   Page 274  </t>
  </si>
  <si>
    <t xml:space="preserve">154 SPECIAL AVIATION DEVELOPMENT                                                                                                    </t>
  </si>
  <si>
    <t xml:space="preserve">1854 SPECIAL AVIATION DEVELOPMENT                                                                                                   </t>
  </si>
  <si>
    <t xml:space="preserve">9299 OTHER REVENUE                          0             0             0 |          700             0           700         100.00 </t>
  </si>
  <si>
    <t xml:space="preserve">2150 MAINTENANCE OF STRUCTURES              0             4             0 |        6,000             0         6,000         100.00 </t>
  </si>
  <si>
    <t xml:space="preserve">2240 MEMBERSHIPS                            0             0             0 |           35             0            35         100.00 </t>
  </si>
  <si>
    <t xml:space="preserve">2300 PROFESSIONAL &amp; SPECL SRVC              0             0             0 |        5,000             0         5,000         100.00 </t>
  </si>
  <si>
    <t xml:space="preserve">4200 FXD ASSTS - STRCT &amp; IMPRV              0         6,183             0 |       22,500             0        22,500         100.00 </t>
  </si>
  <si>
    <t xml:space="preserve">                                                         Trinity County                                                   Page 275  </t>
  </si>
  <si>
    <t xml:space="preserve">                                                         Trinity County                                                   Page 276  </t>
  </si>
  <si>
    <t xml:space="preserve">                                                         Trinity County                                                   Page 277  </t>
  </si>
  <si>
    <t xml:space="preserve">160 TRANSIT FUND                                                                                                                    </t>
  </si>
  <si>
    <t xml:space="preserve">                                                         Trinity County                                                   Page 278  </t>
  </si>
  <si>
    <t xml:space="preserve">3360 PUBLIC TRANSIT PROJECTS ART 4                                                                                                  </t>
  </si>
  <si>
    <t xml:space="preserve">9299 OTHER REVENUE                          0             0             0 |            0             0             0           0.00 </t>
  </si>
  <si>
    <t xml:space="preserve">1500 WORKERS COMPENSATION               9,703        11,815        13,620 |       36,652        36,652             0           0.00 </t>
  </si>
  <si>
    <t xml:space="preserve">                                                         Trinity County                                                   Page 279  </t>
  </si>
  <si>
    <t xml:space="preserve">2100 INSURANCE                         15,355        16,503        18,257 |       17,863        17,863             0           0.00 </t>
  </si>
  <si>
    <t xml:space="preserve">2250 MISC EXPENSE                           0            45            18 |            0             0             0           0.00 </t>
  </si>
  <si>
    <t xml:space="preserve">2660 SMALL TOOLS &amp; INSTRUMENTS              0            53             0 |          100            27            73          72.59 </t>
  </si>
  <si>
    <t xml:space="preserve">                                                         Trinity County                                                   Page 280  </t>
  </si>
  <si>
    <t xml:space="preserve">4200 FXD ASSTS - STRCT &amp; IMPRV              0             0             0 |       28,041         7,898        20,143          71.83 </t>
  </si>
  <si>
    <t xml:space="preserve">                                                         Trinity County                                                   Page 281  </t>
  </si>
  <si>
    <t xml:space="preserve">                                                         Trinity County                                                   Page 282  </t>
  </si>
  <si>
    <t xml:space="preserve">3362 PUBLIC TRANSIT ARTICLE 8                                                                                                       </t>
  </si>
  <si>
    <t xml:space="preserve">9800 TRANSFER IN                       74,804        70,000        45,000 |       45,000        45,000             0           0.00 </t>
  </si>
  <si>
    <t xml:space="preserve">  Total TRANSFERS-IN                   74,804        70,000        45,000 |       45,000        45,000             0           0.00 </t>
  </si>
  <si>
    <t xml:space="preserve">                                                         Trinity County                                                   Page 283  </t>
  </si>
  <si>
    <t xml:space="preserve">Transfers In                           74,804        70,000        45,000 |       45,000        45,000             0           0.00 </t>
  </si>
  <si>
    <t xml:space="preserve">                                                         Trinity County                                                   Page 284  </t>
  </si>
  <si>
    <t xml:space="preserve">161 NON-TRANSIT FUND                                                                                                                </t>
  </si>
  <si>
    <t xml:space="preserve">3361 PUBLIC TRANSIT NON-TRANSIT                                                                                                     </t>
  </si>
  <si>
    <t xml:space="preserve">2700 SPECIAL DEPARTMENTL EXPNS            531             0             0 |        3,800             0         3,800         100.00 </t>
  </si>
  <si>
    <t xml:space="preserve">9800 TRANSFER IN                        9,800         6,200         4,380 |        5,055         5,055             0           0.00 </t>
  </si>
  <si>
    <t xml:space="preserve">  Total TRANSFERS-IN                    9,800         6,200         4,380 |        5,055         5,055             0           0.00 </t>
  </si>
  <si>
    <t xml:space="preserve">                                                         Trinity County                                                   Page 285  </t>
  </si>
  <si>
    <t xml:space="preserve">Transfers In                            9,800         6,200         4,380 |        5,055         5,055             0           0.00 </t>
  </si>
  <si>
    <t xml:space="preserve">                                                         Trinity County                                                   Page 286  </t>
  </si>
  <si>
    <t xml:space="preserve">201 HAYFORK LIGHTING DISTRICT                                                                                                       </t>
  </si>
  <si>
    <t xml:space="preserve">8201 HAYFORK LIGHTING DISTRICT                                                                                                      </t>
  </si>
  <si>
    <t xml:space="preserve">                                                         Trinity County                                                   Page 287  </t>
  </si>
  <si>
    <t xml:space="preserve">                                                         Trinity County                                                   Page 288  </t>
  </si>
  <si>
    <t xml:space="preserve">202 WEAVERVILLE LIGHTING DISTRICT                                                                                                   </t>
  </si>
  <si>
    <t xml:space="preserve">8202 WEAVERVILLE LIGHTING                                                                                                           </t>
  </si>
  <si>
    <t xml:space="preserve">                                                         Trinity County                                                   Page 289  </t>
  </si>
  <si>
    <t xml:space="preserve">                                                         Trinity County                                                   Page 290  </t>
  </si>
  <si>
    <t xml:space="preserve">237 TRANSPORTATION COMMISSION                                                                                                       </t>
  </si>
  <si>
    <t xml:space="preserve">8237 TRANSPORTATION COMMISSION                                                                                                      </t>
  </si>
  <si>
    <t xml:space="preserve">9299 OTHER REVENUE                          0            30             0 |            0             0             0           0.00 </t>
  </si>
  <si>
    <t xml:space="preserve">2080 FOOD                                   0           714             0 |            0             0             0           0.00 </t>
  </si>
  <si>
    <t xml:space="preserve">2240 MEMBERSHIPS                        1,600         1,100         1,607 |        2,000         1,107           893          44.65 </t>
  </si>
  <si>
    <t xml:space="preserve">2600 RENTS AND LEASES-EQUIPMNT              0           277             0 |            0             0             0           0.00 </t>
  </si>
  <si>
    <t xml:space="preserve">2700 SPECIAL DEPARTMENTL EXPNS              0           450             0 |          500             0           500         100.00 </t>
  </si>
  <si>
    <t xml:space="preserve">2756 TRAINING                              50             0         1,235 |        3,000             0         3,000         100.00 </t>
  </si>
  <si>
    <t xml:space="preserve">                                                         Trinity County                                                   Page 291  </t>
  </si>
  <si>
    <t xml:space="preserve">9800 TRANSFER IN                       54,650        62,200        91,595 |       87,289        87,289             0           0.00 </t>
  </si>
  <si>
    <t xml:space="preserve">  Total TRANSFERS-IN                   54,650        62,200        91,595 |       87,289        87,289             0           0.00 </t>
  </si>
  <si>
    <t xml:space="preserve">Transfers In                           54,650        62,200        91,595 |       87,289        87,289             0           0.00 </t>
  </si>
  <si>
    <t xml:space="preserve">                                                         Trinity County                                                   Page 292  </t>
  </si>
  <si>
    <t xml:space="preserve">                                                         Trinity County                                                   Page 293  </t>
  </si>
  <si>
    <t xml:space="preserve">238 GENERAL PLAN UPDATE                                                                                                             </t>
  </si>
  <si>
    <t xml:space="preserve">8238 GENERAL PLAN UPDATE                                                                                                            </t>
  </si>
  <si>
    <t xml:space="preserve">2260 OFFICE EXPENSES                        0             0             0 |          200             0           200         100.00 </t>
  </si>
  <si>
    <t xml:space="preserve">2300 PROFESSIONAL &amp; SPECL SRVC              0             0             0 |      337,500        25,634       311,866          92.40 </t>
  </si>
  <si>
    <t xml:space="preserve">2500 PUBLICATIONS &amp; NOTICES                 0             0             0 |        2,000             0         2,000         100.00 </t>
  </si>
  <si>
    <t xml:space="preserve">2750 TRAVEL                                 0             0             0 |        5,000             0         5,000         100.00 </t>
  </si>
  <si>
    <t xml:space="preserve">2756 TRAINING                               0             0             0 |        1,500             0         1,500         100.00 </t>
  </si>
  <si>
    <t xml:space="preserve">1101 INTRA FUND SALARY &amp; BNFTS              0             0             0 |       75,000             0        75,000         100.00 </t>
  </si>
  <si>
    <t xml:space="preserve">  Total SERVICES &amp; SUPPLIES                 0             0             0 |      421,200        25,634       395,566          93.91 </t>
  </si>
  <si>
    <t xml:space="preserve">3375 REFUNDS - OVERPAYMENTS                 0             0             0 |       10,000         1,003         8,997          89.97 </t>
  </si>
  <si>
    <t xml:space="preserve">  Total OTHER CHARGES                       0             0             0 |       10,000         1,003         8,997          89.97 </t>
  </si>
  <si>
    <t xml:space="preserve">  Total EXPENSES                            0             0             0 |      431,200        26,637       404,563          93.82 </t>
  </si>
  <si>
    <t xml:space="preserve">  Total Expenditures/Uses                   0             0             0 |      431,200        26,637       404,563          93.82 </t>
  </si>
  <si>
    <t xml:space="preserve">                                                         Trinity County                                                   Page 294  </t>
  </si>
  <si>
    <t xml:space="preserve">                                                         Trinity County                                                   Page 295  </t>
  </si>
  <si>
    <t xml:space="preserve">239 CANNABIS PLANNING                                                                                                               </t>
  </si>
  <si>
    <t xml:space="preserve">8239 CANNABIS                                                                                                                       </t>
  </si>
  <si>
    <t xml:space="preserve">1010 REGULAR SALARY                         0             0             0 |       96,703        26,732        69,971          72.36 </t>
  </si>
  <si>
    <t xml:space="preserve">1020 EXTRA HELP SALARY                      0             0             0 |      100,000         3,709        96,291          96.29 </t>
  </si>
  <si>
    <t xml:space="preserve">1030 OVERTIME SALARY                        0             0             0 |      100,000             0       100,000         100.00 </t>
  </si>
  <si>
    <t xml:space="preserve">1100 SOCIAL SECURITY                        0             0             0 |        7,435         2,371         5,064          68.11 </t>
  </si>
  <si>
    <t xml:space="preserve">1200 PERS RETIREMENT                        0             0             0 |       32,421         8,917        23,504          72.50 </t>
  </si>
  <si>
    <t xml:space="preserve">1210 LIUNA PENSION                          0             0             0 |        1,684           156         1,528          90.75 </t>
  </si>
  <si>
    <t xml:space="preserve">1300 BENEFITS                               0             0             0 |       22,142         5,399        16,743          75.61 </t>
  </si>
  <si>
    <t xml:space="preserve">1400 UNEMPLOYMENT INSURANCE                 0             0             0 |        1,715         1,654            61           3.56 </t>
  </si>
  <si>
    <t xml:space="preserve">  Total SALARIES &amp; BENEFITS                 0             0             0 |      362,100        48,938       313,162          86.49 </t>
  </si>
  <si>
    <t xml:space="preserve">2140 EQUIPMENT MAINTENANCE                  0             0             0 |        4,000             0         4,000         100.00 </t>
  </si>
  <si>
    <t xml:space="preserve">                                                         Trinity County                                                   Page 296  </t>
  </si>
  <si>
    <t xml:space="preserve">2300 PROFESSIONAL &amp; SPECL SRVC              0             0             0 |      476,800        24,786       452,014          94.80 </t>
  </si>
  <si>
    <t xml:space="preserve">2660 SMALL TOOLS &amp; INSTRUMENTS              0             0             0 |        1,000             0         1,000         100.00 </t>
  </si>
  <si>
    <t xml:space="preserve">2750 TRAVEL                                 0             0             0 |       34,000           935        33,065          97.25 </t>
  </si>
  <si>
    <t xml:space="preserve">2756 TRAINING                               0             0             0 |        5,000             0         5,000         100.00 </t>
  </si>
  <si>
    <t xml:space="preserve">2399 PROF SVCS - INTERFUND                  0             0             0 |      664,600       326,211       338,389          50.92 </t>
  </si>
  <si>
    <t xml:space="preserve">3375 REFUNDS - OVERPAYMENTS                 0             0             0 |       10,000             0        10,000         100.00 </t>
  </si>
  <si>
    <t xml:space="preserve">  Total OTHER CHARGES                       0             0             0 |       10,000            30         9,970          99.70 </t>
  </si>
  <si>
    <t xml:space="preserve">                                                         Trinity County                                                   Page 297  </t>
  </si>
  <si>
    <t xml:space="preserve">                                                         Trinity County                                                   Page 298  </t>
  </si>
  <si>
    <t xml:space="preserve">461 TRANSPORTATION FUND                                                                                                             </t>
  </si>
  <si>
    <t xml:space="preserve">8461 LOCAL TRANSPORTATION FUND LTF                                                                                                  </t>
  </si>
  <si>
    <t xml:space="preserve">5500 TRANSFER OUT:                    353,513       386,091       361,792 |      388,877       388,877             0           0.00 </t>
  </si>
  <si>
    <t xml:space="preserve">  Total TRANSFERS OUT                 353,513       386,091       361,792 |      388,877       388,877             0           0.00 </t>
  </si>
  <si>
    <t xml:space="preserve">  Total TRANSFERS-OUT                 353,513       386,091       361,792 |      388,877       388,877             0           0.00 </t>
  </si>
  <si>
    <t xml:space="preserve">                                                         Trinity County                                                   Page 299  </t>
  </si>
  <si>
    <t xml:space="preserve">Transfers Out                         353,513       386,091       361,792 |      388,877       388,877             0           0.00 </t>
  </si>
  <si>
    <t xml:space="preserve">                                                         Trinity County                                                   Page 300  </t>
  </si>
  <si>
    <t xml:space="preserve">462 TRANSIT ASSISTANCE FUND                                                                                                         </t>
  </si>
  <si>
    <t xml:space="preserve">8462 TRANSIT ASSIST FUND                                                                                                            </t>
  </si>
  <si>
    <t xml:space="preserve">5500 TRANSFER OUT:                    145,726        94,304       202,542 |      172,608       172,608             0           0.00 </t>
  </si>
  <si>
    <t xml:space="preserve">  Total TRANSFERS OUT                 145,726        94,304       202,542 |      172,608       172,608             0           0.00 </t>
  </si>
  <si>
    <t xml:space="preserve">  Total TRANSFERS-OUT                 145,726        94,304       202,542 |      172,608       172,608             0           0.00 </t>
  </si>
  <si>
    <t xml:space="preserve">                                                         Trinity County                                                   Page 301  </t>
  </si>
  <si>
    <t xml:space="preserve">Transfers Out                         145,726        94,304       202,542 |      172,608       172,608             0           0.00 </t>
  </si>
  <si>
    <t xml:space="preserve">                                                         Trinity County                                                   Page 302  </t>
  </si>
  <si>
    <t xml:space="preserve">598 LOCAL ENFORCEMENT AGENCY GRANT                                                                                                  </t>
  </si>
  <si>
    <t xml:space="preserve">8598 LOCAL ENFORCEMENT AGENCY GRANT                                                                                                 </t>
  </si>
  <si>
    <t xml:space="preserve">7203 SOLID WASTE - HEALTH              16,211        16,691        16,967 |       16,900        16,756           144           0.85 </t>
  </si>
  <si>
    <t xml:space="preserve">                                                         Trinity County                                                   Page 303  </t>
  </si>
  <si>
    <t xml:space="preserve">SHER SHERIFF                                                                                                                        </t>
  </si>
  <si>
    <t xml:space="preserve">2110 CORONER                                                                                                                        </t>
  </si>
  <si>
    <t xml:space="preserve">3291 INTRA-FUND INDIRECT COST           1,298           987         1,202 |        1,512         1,512             0           0.00 </t>
  </si>
  <si>
    <t xml:space="preserve">                                                         Trinity County                                                   Page 304  </t>
  </si>
  <si>
    <t xml:space="preserve">2200 SHERIFF                                                                                                                        </t>
  </si>
  <si>
    <t xml:space="preserve">7280 STATE AID TO CIVIL DEFENS              0        72,434             0 |            0             0             0           0.00 </t>
  </si>
  <si>
    <t xml:space="preserve">7951 SHERIFF CONTRACT FR SRVCS              0             0             0 |        2,500             0         2,500         100.00 </t>
  </si>
  <si>
    <t xml:space="preserve">8020 CURR SVCS-ADMIN SERVICES               0             0             0 |      215,800             0       215,800         100.00 </t>
  </si>
  <si>
    <t xml:space="preserve">9254 RESTITUTION                            0           347           114 |            0             0             0           0.00 </t>
  </si>
  <si>
    <t xml:space="preserve">9801 SALE OF FIXED ASSETS                   0         3,290        11,800 |            0             0             0           0.00 </t>
  </si>
  <si>
    <t xml:space="preserve">                                                         Trinity County                                                   Page 305  </t>
  </si>
  <si>
    <t xml:space="preserve">2100 INSURANCE                          2,234         1,460         2,308 |        1,190         1,190             0           0.00 </t>
  </si>
  <si>
    <t xml:space="preserve">                                                         Trinity County                                                   Page 306  </t>
  </si>
  <si>
    <t xml:space="preserve">2240 MEMBERSHIPS                        1,894         1,994         2,494 |        2,500         2,394           106           4.24 </t>
  </si>
  <si>
    <t xml:space="preserve">2101 INTRA-FUND INSURANC EXPNS         85,869        77,368        64,654 |       93,458        93,458             0           0.00 </t>
  </si>
  <si>
    <t xml:space="preserve">3291 INTRA-FUND INDIRECT COST         202,958       183,659       226,852 |      226,938       226,938             0           0.00 </t>
  </si>
  <si>
    <t xml:space="preserve">                                                         Trinity County                                                   Page 307  </t>
  </si>
  <si>
    <t xml:space="preserve">                                                         Trinity County                                                   Page 308  </t>
  </si>
  <si>
    <t xml:space="preserve">                                                         Trinity County                                                   Page 309  </t>
  </si>
  <si>
    <t xml:space="preserve">2270 SEARCH AND RESCUE                                                                                                              </t>
  </si>
  <si>
    <t xml:space="preserve">2140 EQUIPMENT MAINTENANCE                  0             0             0 |        5,000           156         4,844          96.88 </t>
  </si>
  <si>
    <t xml:space="preserve">                                                         Trinity County                                                   Page 310  </t>
  </si>
  <si>
    <t xml:space="preserve">2300 JAIL                                                                                                                           </t>
  </si>
  <si>
    <t xml:space="preserve">9256 REFUNDS FOR PRIR YR EXPND              0           304             0 |            0             0             0           0.00 </t>
  </si>
  <si>
    <t xml:space="preserve">                                                         Trinity County                                                   Page 311  </t>
  </si>
  <si>
    <t xml:space="preserve">2089 CONTR FOOD SVC - INTERFND              0             0           633 |            0             0             0           0.00 </t>
  </si>
  <si>
    <t xml:space="preserve">2240 MEMBERSHIPS                            0            99            79 |          100             0           100         100.00 </t>
  </si>
  <si>
    <t xml:space="preserve">2301 COUNTY AUDIT                           0             1             0 |            0             0             0           0.00 </t>
  </si>
  <si>
    <t xml:space="preserve">                                                         Trinity County                                                   Page 312  </t>
  </si>
  <si>
    <t xml:space="preserve">2101 INTRA-FUND INSURANC EXPNS         18,346        16,019        22,228 |       33,801        33,801             0           0.00 </t>
  </si>
  <si>
    <t xml:space="preserve">3291 INTRA-FUND INDIRECT COST         153,515       149,923       159,128 |      154,463       154,463             0           0.00 </t>
  </si>
  <si>
    <t xml:space="preserve">                                                         Trinity County                                                   Page 313  </t>
  </si>
  <si>
    <t xml:space="preserve">                                                         Trinity County                                                   Page 314  </t>
  </si>
  <si>
    <t xml:space="preserve">2301 JAIL HEALTH                                                                                                                    </t>
  </si>
  <si>
    <t xml:space="preserve">1301 GROUP INSURANCE RETIREES           9,176             0             0 |       13,313             0        13,313         100.00 </t>
  </si>
  <si>
    <t xml:space="preserve">1400 UNEMPLOYMENT INSURANCE               617           490           490 |          490           490             0           0.00 </t>
  </si>
  <si>
    <t xml:space="preserve">1500 WORKERS COMPENSATION               3,522         1,370         1,516 |        1,523         1,523             0           0.00 </t>
  </si>
  <si>
    <t xml:space="preserve">1299 INTERFUND EXPENSE UAL              2,258             0             0 |            0             0             0           0.00 </t>
  </si>
  <si>
    <t xml:space="preserve">2050 CLOTHING AND PERSONAL                  0           800           800 |          800           800             0           0.00 </t>
  </si>
  <si>
    <t xml:space="preserve">                                                         Trinity County                                                   Page 315  </t>
  </si>
  <si>
    <t xml:space="preserve">2101 INTRA-FUND INSURANC EXPNS              0           140           160 |          321           321             0           0.00 </t>
  </si>
  <si>
    <t xml:space="preserve">3291 INTRA-FUND INDIRECT COST               0         6,379         7,540 |        6,533         6,533             0           0.00 </t>
  </si>
  <si>
    <t xml:space="preserve">                                                         Trinity County                                                   Page 316  </t>
  </si>
  <si>
    <t xml:space="preserve">2350 ANIMAL CONTROL                                                                                                                 </t>
  </si>
  <si>
    <t xml:space="preserve">9253 INSURANCE PROCEEDS                     0             0           811 |            0             0             0           0.00 </t>
  </si>
  <si>
    <t xml:space="preserve">9255 CANCEL STALE DATED WRRNTS              0             0            22 |            0             0             0           0.00 </t>
  </si>
  <si>
    <t xml:space="preserve">1500 WORKERS COMPENSATION               6,484         7,594         8,934 |        2,090         2,090             0           0.00 </t>
  </si>
  <si>
    <t xml:space="preserve">2050 CLOTHING AND PERSONAL              1,640           800           800 |        1,600           800           800          50.00 </t>
  </si>
  <si>
    <t xml:space="preserve">                                                         Trinity County                                                   Page 317  </t>
  </si>
  <si>
    <t xml:space="preserve">2313 PHYSICALS &amp; DRUG TESTING              32            64            96 |            0             0             0           0.00 </t>
  </si>
  <si>
    <t xml:space="preserve">2756 TRAINING                             595             0             0 |          300            55           245          81.67 </t>
  </si>
  <si>
    <t xml:space="preserve">2101 INTRA-FUND INSURANC EXPNS          4,482         3,799         3,825 |        6,355         6,355             0           0.00 </t>
  </si>
  <si>
    <t xml:space="preserve">3291 INTRA-FUND INDIRECT COST          12,160        10,117        11,104 |       11,716        11,716             0           0.00 </t>
  </si>
  <si>
    <t xml:space="preserve">                                                         Trinity County                                                   Page 318  </t>
  </si>
  <si>
    <t xml:space="preserve">                                                         Trinity County                                                   Page 319  </t>
  </si>
  <si>
    <t xml:space="preserve">144 LAKE PATROL                                                                                                                     </t>
  </si>
  <si>
    <t xml:space="preserve">2210 LAKE PATROL                                                                                                                    </t>
  </si>
  <si>
    <t xml:space="preserve">1090 RESERVE SALARIES                   8,127           250             0 |            0             0             0           0.00 </t>
  </si>
  <si>
    <t xml:space="preserve">1500 WORKERS COMPENSATION                   0             0         1,400 |        1,393         1,393             0           0.00 </t>
  </si>
  <si>
    <t xml:space="preserve">2100 INSURANCE                            937           909           920 |        1,022         1,022             0           0.00 </t>
  </si>
  <si>
    <t xml:space="preserve">2260 OFFICE EXPENSES                        0           175             0 |            0             0             0           0.00 </t>
  </si>
  <si>
    <t xml:space="preserve">                                                         Trinity County                                                   Page 320  </t>
  </si>
  <si>
    <t xml:space="preserve">2752 FUEL PURCHASES                         0             0           207 |            0             0             0           0.00 </t>
  </si>
  <si>
    <t xml:space="preserve">2199 INTERFUND MAINTENNC EXPNS            166           779             0 |            0             0             0           0.00 </t>
  </si>
  <si>
    <t xml:space="preserve">9800 TRANSFER IN                       12,751        10,375        12,881 |       15,997        15,997             0           0.00 </t>
  </si>
  <si>
    <t xml:space="preserve">  Total TRANSFERS-IN                   12,751        10,375        12,881 |       15,997        15,997             0           0.00 </t>
  </si>
  <si>
    <t xml:space="preserve">                                                         Trinity County                                                   Page 321  </t>
  </si>
  <si>
    <t xml:space="preserve">Transfers In                           12,751        10,375        12,881 |       15,997        15,997             0           0.00 </t>
  </si>
  <si>
    <t xml:space="preserve">                                                         Trinity County                                                   Page 322  </t>
  </si>
  <si>
    <t xml:space="preserve">145 ANTI-DRUG ABUSE SHERIFF                                                                                                         </t>
  </si>
  <si>
    <t xml:space="preserve">2240 ADA SHERIFF                                                                                                                    </t>
  </si>
  <si>
    <t xml:space="preserve">7718 ANTI DRUG ABUSE                   25,737             0             0 |            0             0             0           0.00 </t>
  </si>
  <si>
    <t xml:space="preserve">  Total REVENUES                       25,737             0             0 |            0             0             0           0.00 </t>
  </si>
  <si>
    <t xml:space="preserve">  Total Revenues/Sources               25,737             0             0 |            0             0             0           0.00 </t>
  </si>
  <si>
    <t xml:space="preserve">                                                         Trinity County                                                   Page 323  </t>
  </si>
  <si>
    <t xml:space="preserve">146 MARIJUANA SUPP PROGRAM S.O.                                                                                                     </t>
  </si>
  <si>
    <t xml:space="preserve">2250 MARIJUANA SUPPRESSION PROGRAM                                                                                                  </t>
  </si>
  <si>
    <t xml:space="preserve">7719 CRIMINAL JUST NARC PROJ           98,930             0             0 |            0             0             0           0.00 </t>
  </si>
  <si>
    <t xml:space="preserve">1010 REGULAR SALARY                    15,505             0             0 |            0             0             0           0.00 </t>
  </si>
  <si>
    <t xml:space="preserve">1100 SOCIAL SECURITY                    1,178             0             0 |            0             0             0           0.00 </t>
  </si>
  <si>
    <t xml:space="preserve">1200 PERS RETIREMENT                    7,091             0             0 |            0             0             0           0.00 </t>
  </si>
  <si>
    <t xml:space="preserve">1210 LIUNA PENSION                        244             0             0 |            0             0             0           0.00 </t>
  </si>
  <si>
    <t xml:space="preserve">1300 BENEFITS                           2,649             0             0 |            0             0             0           0.00 </t>
  </si>
  <si>
    <t xml:space="preserve">1301 GROUP INSURANCE RETIREES           1,525             0             0 |            0             0             0           0.00 </t>
  </si>
  <si>
    <t xml:space="preserve">1299 INTERFUND EXPENSE UAL                498             0             0 |            0             0             0           0.00 </t>
  </si>
  <si>
    <t xml:space="preserve">  Total SALARIES &amp; BENEFITS            28,689             0             0 |            0             0             0           0.00 </t>
  </si>
  <si>
    <t xml:space="preserve">  Total EXPENSES                       28,277             0             0 |            0             0             0           0.00 </t>
  </si>
  <si>
    <t xml:space="preserve">                                                         Trinity County                                                   Page 324  </t>
  </si>
  <si>
    <t xml:space="preserve">  Total Expenditures/Uses              28,277             0             0 |            0             0             0           0.00 </t>
  </si>
  <si>
    <t xml:space="preserve">                                                         Trinity County                                                   Page 325  </t>
  </si>
  <si>
    <t xml:space="preserve">148 CANNABIS ERADICATION PROS                                                                                                       </t>
  </si>
  <si>
    <t xml:space="preserve">2280 CANNABIS ERADICATION PROS                                                                                                      </t>
  </si>
  <si>
    <t xml:space="preserve">2060 COMMUNICATIONS                         0             0            26 |            0             0             0           0.00 </t>
  </si>
  <si>
    <t xml:space="preserve">2300 PROFESSIONAL &amp; SPECL SRVC         30,583        20,243        29,050 |       24,529        15,715         8,814          35.93 </t>
  </si>
  <si>
    <t xml:space="preserve">2756 TRAINING                           2,200         2,120             0 |            0             0             0           0.00 </t>
  </si>
  <si>
    <t xml:space="preserve">2799 INTERFUND FUEL/TRVL EXP            1,154             0             0 |            0             0             0           0.00 </t>
  </si>
  <si>
    <t xml:space="preserve">                                                         Trinity County                                                   Page 326  </t>
  </si>
  <si>
    <t xml:space="preserve">                                                         Trinity County                                                   Page 327  </t>
  </si>
  <si>
    <t xml:space="preserve">149 NATIONAL FOREST ERADICATION                                                                                                     </t>
  </si>
  <si>
    <t xml:space="preserve">2290 NATIONAL FOREST ERADICATION                                                                                                    </t>
  </si>
  <si>
    <t xml:space="preserve">1010 REGULAR SALARY                         0        29,000        27,040 |            0             0             0           0.00 </t>
  </si>
  <si>
    <t xml:space="preserve">1020 EXTRA HELP SALARY                  2,113             0             0 |            0             0             0           0.00 </t>
  </si>
  <si>
    <t xml:space="preserve">1030 OVERTIME SALARY                        0             0         4,260 |            0             0             0           0.00 </t>
  </si>
  <si>
    <t xml:space="preserve">1090 RESERVE SALARIES                   1,815             0             0 |            0             0             0           0.00 </t>
  </si>
  <si>
    <t xml:space="preserve">1100 SOCIAL SECURITY                      300             0             0 |            0             0             0           0.00 </t>
  </si>
  <si>
    <t xml:space="preserve">1400 UNEMPLOYMENT INSURANCE               275             0             0 |            0             0             0           0.00 </t>
  </si>
  <si>
    <t xml:space="preserve">  Total SALARIES &amp; BENEFITS             4,503        29,000        31,300 |            0             0             0           0.00 </t>
  </si>
  <si>
    <t xml:space="preserve">5500 TRANSFER OUT:                          0             0             0 |       96,454             0        96,454         100.00 </t>
  </si>
  <si>
    <t xml:space="preserve">  Total TRANSFERS OUT                       0             0             0 |       96,454             0        96,454         100.00 </t>
  </si>
  <si>
    <t xml:space="preserve">                                                         Trinity County                                                   Page 328  </t>
  </si>
  <si>
    <t xml:space="preserve">  Total TRANSFERS-OUT                       0             0             0 |       96,454             0        96,454         100.00 </t>
  </si>
  <si>
    <t xml:space="preserve">Transfers Out                               0             0             0 |       96,454             0        96,454         100.00 </t>
  </si>
  <si>
    <t xml:space="preserve">                                                         Trinity County                                                   Page 329  </t>
  </si>
  <si>
    <t xml:space="preserve">150 ADA RECOVERY ACT PROGRAM                                                                                                        </t>
  </si>
  <si>
    <t xml:space="preserve">2245 ADA RECOVERY ACT PROGRAM                                                                                                       </t>
  </si>
  <si>
    <t xml:space="preserve">                                                         Trinity County                                                   Page 330  </t>
  </si>
  <si>
    <t xml:space="preserve">523 COMM. ORIENTATED POLICE SVS                                                                                                     </t>
  </si>
  <si>
    <t xml:space="preserve">8523 COPS HIRING PROGRAM                                                                                                            </t>
  </si>
  <si>
    <t xml:space="preserve">                                                         Trinity County                                                   Page 331  </t>
  </si>
  <si>
    <t xml:space="preserve">556 SHERIFF'S INMATE WELFARE FUND                                                                                                   </t>
  </si>
  <si>
    <t xml:space="preserve">                                                         Trinity County                                                   Page 332  </t>
  </si>
  <si>
    <t xml:space="preserve">8556 INMATE WELFARE FUND                                                                                                            </t>
  </si>
  <si>
    <t xml:space="preserve">2500 PUBLICATIONS &amp; NOTICES                 0             0             0 |          400             0           400         100.00 </t>
  </si>
  <si>
    <t xml:space="preserve">                                                         Trinity County                                                   Page 333  </t>
  </si>
  <si>
    <t xml:space="preserve">                                                         Trinity County                                                   Page 334  </t>
  </si>
  <si>
    <t xml:space="preserve">561 LOCAL LAW ENFOCE SHERIFF REAL                                                                                                   </t>
  </si>
  <si>
    <t xml:space="preserve">8561 LOCAL LAW ENFORCE SHERIFF REAL                                                                                                 </t>
  </si>
  <si>
    <t xml:space="preserve">7086 CALMMET                            3,138             0             0 |            0             0             0           0.00 </t>
  </si>
  <si>
    <t xml:space="preserve">5500 TRANSFER OUT:                    621,759       689,141       471,622 |      471,622       384,329        87,293          18.51 </t>
  </si>
  <si>
    <t xml:space="preserve">  Total TRANSFERS OUT                 621,759       689,141       471,622 |      471,622       384,329        87,293          18.51 </t>
  </si>
  <si>
    <t xml:space="preserve">  Total TRANSFERS-OUT                 621,759       689,141       471,622 |      471,622       384,329        87,293          18.51 </t>
  </si>
  <si>
    <t xml:space="preserve">  Total Revenues/Sources              554,255       530,596       523,356 |      471,622       443,657        27,965           5.93 </t>
  </si>
  <si>
    <t xml:space="preserve">                                                         Trinity County                                                   Page 335  </t>
  </si>
  <si>
    <t xml:space="preserve">    Net                               554,254       530,596       523,356 |      471,622       443,616        28,006                </t>
  </si>
  <si>
    <t xml:space="preserve">Transfers Out                         621,759       689,141       471,622 |      471,622       384,329        87,293          18.51 </t>
  </si>
  <si>
    <t xml:space="preserve">                                                         Trinity County                                                   Page 336  </t>
  </si>
  <si>
    <t xml:space="preserve">587 DEPT OF JUSTICE ASSET SEIZURE                                                                                                   </t>
  </si>
  <si>
    <t xml:space="preserve">8587 JUSTICE ASSET SEIZURE                                                                                                          </t>
  </si>
  <si>
    <t xml:space="preserve">6590 FORFEITURES &amp; PENALTIES          128,530        66,188        21,828 |            0             0             0           0.00 </t>
  </si>
  <si>
    <t xml:space="preserve">7723 OCJP:LAW ENFORCEMENT EQUP              0        11,660             0 |            0             0             0           0.00 </t>
  </si>
  <si>
    <t xml:space="preserve">9282 CONTRIBUTN FRM OTHR AGNCY              0        41,080             0 |            0             0             0           0.00 </t>
  </si>
  <si>
    <t xml:space="preserve">2300 PROFESSIONAL &amp; SPECL SRVC          9,595             0             0 |            0             0             0           0.00 </t>
  </si>
  <si>
    <t xml:space="preserve">2301 COUNTY AUDIT                          40             0             0 |           17            10             7          40.35 </t>
  </si>
  <si>
    <t xml:space="preserve">2700 SPECIAL DEPARTMENTL EXPNS         47,823             0        25,105 |       11,522        11,522             0           0.00 </t>
  </si>
  <si>
    <t xml:space="preserve">2710 SP DEPT EXP-SO TRIN HELTH             42             0             0 |            0             0             0           0.00 </t>
  </si>
  <si>
    <t xml:space="preserve">  Total SERVICES &amp; SUPPLIES            57,500             0        25,105 |       11,539        11,532             7           0.06 </t>
  </si>
  <si>
    <t xml:space="preserve">4300 FIXED ASSET - EQUIPMENT          259,643        65,033        21,942 |            0             0             0           0.00 </t>
  </si>
  <si>
    <t xml:space="preserve">  Total FIXED ASSETS                  259,643        65,033        21,942 |            0             0             0           0.00 </t>
  </si>
  <si>
    <t xml:space="preserve">  Total EXPENSES                      317,144        65,033        47,047 |       11,539        11,532             7           0.06 </t>
  </si>
  <si>
    <t xml:space="preserve">  Total Expenditures/Uses             317,144        65,033        47,047 |       11,539        11,532             7           0.06 </t>
  </si>
  <si>
    <t xml:space="preserve">                                                         Trinity County                                                   Page 337  </t>
  </si>
  <si>
    <t xml:space="preserve">                                                         Trinity County                                                   Page 338  </t>
  </si>
  <si>
    <t xml:space="preserve">592 DEPT OF TREAS ASSET SEIZURE                                                                                                     </t>
  </si>
  <si>
    <t xml:space="preserve">0592 TREASURY ASSET SEIZURE                                                                                                         </t>
  </si>
  <si>
    <t xml:space="preserve">                                                         Trinity County                                                   Page 339  </t>
  </si>
  <si>
    <t xml:space="preserve">8592 TREASURY ASSET SEIZURE                                                                                                         </t>
  </si>
  <si>
    <t xml:space="preserve">2100 INSURANCE                             22             0            43 |           51            51             0           0.06 </t>
  </si>
  <si>
    <t xml:space="preserve">2300 PROFESSIONAL &amp; SPECL SRVC          6,525             0             0 |            0             0             0           0.00 </t>
  </si>
  <si>
    <t xml:space="preserve">2700 SPECIAL DEPARTMENTL EXPNS              0             0             0 |        3,000             0         3,000         100.00 </t>
  </si>
  <si>
    <t xml:space="preserve">  Total SERVICES &amp; SUPPLIES             6,547             0            43 |        3,051            54         2,997          98.22 </t>
  </si>
  <si>
    <t xml:space="preserve">4300 FIXED ASSET - EQUIPMENT           10,395             0         5,557 |       14,000        12,961         1,039           7.42 </t>
  </si>
  <si>
    <t xml:space="preserve">  Total FIXED ASSETS                   10,395             0         5,557 |       14,000        12,961         1,039           7.42 </t>
  </si>
  <si>
    <t xml:space="preserve">  Total EXPENSES                       16,942             0         5,601 |       17,051        13,015         4,036          23.67 </t>
  </si>
  <si>
    <t xml:space="preserve">9800 TRANSFER IN                       28,940             0             0 |            0             0             0           0.00 </t>
  </si>
  <si>
    <t xml:space="preserve">  Total TRANSFERS-IN                   28,940             0             0 |            0             0             0           0.00 </t>
  </si>
  <si>
    <t xml:space="preserve">                                                         Trinity County                                                   Page 340  </t>
  </si>
  <si>
    <t xml:space="preserve">  Total Expenditures/Uses              16,942             0         5,601 |       17,051        13,015         4,036          23.67 </t>
  </si>
  <si>
    <t xml:space="preserve">Transfers In                           28,940             0             0 |            0             0             0           0.00 </t>
  </si>
  <si>
    <t xml:space="preserve">                                                         Trinity County                                                   Page 341  </t>
  </si>
  <si>
    <t xml:space="preserve">593 STATE &amp; LOCAL ASSET SEIZURE                                                                                                     </t>
  </si>
  <si>
    <t xml:space="preserve">8593 STATE &amp; LOCAL ASSET SEIZURE                                                                                                    </t>
  </si>
  <si>
    <t xml:space="preserve">9255 CANCEL STALE DATED WRRNTS          3,000             0             0 |            0             0             0           0.00 </t>
  </si>
  <si>
    <t xml:space="preserve">2301 COUNTY AUDIT                          55            19            40 |           40            26            14          34.93 </t>
  </si>
  <si>
    <t xml:space="preserve">4300 FIXED ASSET - EQUIPMENT          145,268             0             0 |       84,000        22,420        61,580          73.31 </t>
  </si>
  <si>
    <t xml:space="preserve">  Total FIXED ASSETS                  145,268             0             0 |       84,000        22,420        61,580          73.31 </t>
  </si>
  <si>
    <t xml:space="preserve">5500 TRANSFER OUT:                          0        55,132        36,450 |            0             0             0           0.00 </t>
  </si>
  <si>
    <t xml:space="preserve">  Total TRANSFERS OUT                       0        55,132        36,450 |            0             0             0           0.00 </t>
  </si>
  <si>
    <t xml:space="preserve">                                                         Trinity County                                                   Page 342  </t>
  </si>
  <si>
    <t xml:space="preserve">  Total TRANSFERS-OUT                       0        55,132        36,450 |            0             0             0           0.00 </t>
  </si>
  <si>
    <t xml:space="preserve">Transfers Out                               0        55,132        36,450 |            0             0             0           0.00 </t>
  </si>
  <si>
    <t xml:space="preserve">                                                         Trinity County                                                   Page 343  </t>
  </si>
  <si>
    <t xml:space="preserve">TC TREASURER/TAX COLLECTOR                                                                                                          </t>
  </si>
  <si>
    <t xml:space="preserve">1350 TREASURER/TAX COLLECTOR                                                                                                        </t>
  </si>
  <si>
    <t xml:space="preserve">8021 CURR SVCS-TAX ADMIN FEES           6,028           200           150 |          200           150            50          25.00 </t>
  </si>
  <si>
    <t xml:space="preserve">8206 INVESTMENT ADMINISTRATION         39,754        43,018        44,312 |       48,000        21,597        26,403          55.01 </t>
  </si>
  <si>
    <t xml:space="preserve">8950 INTRA-FUND TRANSFER                1,460         1,852         2,531 |        1,197         1,197             0           0.00 </t>
  </si>
  <si>
    <t xml:space="preserve">9255 CANCEL STALE DATED WRRNTS             26             0             0 |            0             0             0           0.00 </t>
  </si>
  <si>
    <t xml:space="preserve">9298 BAD CHECKS                             0             0         1,432 |            0             0             0           0.00 </t>
  </si>
  <si>
    <t xml:space="preserve">9590 REIMBURSABLES                        297             0            60 |          200           120            80          40.00 </t>
  </si>
  <si>
    <t xml:space="preserve">1010 REGULAR SALARY                   137,964       189,087       195,833 |      195,670       158,773        36,897          18.86 </t>
  </si>
  <si>
    <t xml:space="preserve">1020 EXTRA HELP SALARY                 15,409             0             0 |            0             0             0           0.00 </t>
  </si>
  <si>
    <t xml:space="preserve">1100 SOCIAL SECURITY                   11,733        14,696        15,677 |       14,969        12,664         2,305          15.40 </t>
  </si>
  <si>
    <t xml:space="preserve">1200 PERS RETIREMENT                   44,891        57,454        63,368 |       56,460        52,967         3,493           6.19 </t>
  </si>
  <si>
    <t xml:space="preserve">1210 LIUNA PENSION                        285           518           529 |          748           456           292          38.98 </t>
  </si>
  <si>
    <t xml:space="preserve">1300 BENEFITS                          27,577        36,002        35,862 |       37,492        27,547         9,945          26.53 </t>
  </si>
  <si>
    <t xml:space="preserve">1301 GROUP INSURANCE RETIREES          40,784        35,918        49,703 |       66,565        33,282        33,283          50.00 </t>
  </si>
  <si>
    <t xml:space="preserve">1400 UNEMPLOYMENT INSURANCE             2,122         1,550         1,960 |        1,470         1,470             0           0.00 </t>
  </si>
  <si>
    <t xml:space="preserve">1500 WORKERS COMPENSATION               2,960         2,547         2,799 |        3,483         3,483             0           0.00 </t>
  </si>
  <si>
    <t xml:space="preserve">1299 INTERFUND EXPENSE UAL             22,262        18,157        22,960 |            0             0             0           0.00 </t>
  </si>
  <si>
    <t xml:space="preserve">  Total SALARIES &amp; BENEFITS           305,988       355,929       388,691 |      376,857       290,643        86,214          22.88 </t>
  </si>
  <si>
    <t xml:space="preserve">                                                         Trinity County                                                   Page 344  </t>
  </si>
  <si>
    <t xml:space="preserve">2090 HOUSEHOLD                              0             0             9 |           50             0            50         100.00 </t>
  </si>
  <si>
    <t xml:space="preserve">2140 EQUIPMENT MAINTENANCE             15,199        16,140        17,105 |       19,000        15,830         3,170          16.68 </t>
  </si>
  <si>
    <t xml:space="preserve">2240 MEMBERSHIPS                          250           250           250 |          500           250           250          50.00 </t>
  </si>
  <si>
    <t xml:space="preserve">2313 PHYSICALS &amp; DRUG TESTING              96             0            32 |           32             0            32         100.00 </t>
  </si>
  <si>
    <t xml:space="preserve">2500 PUBLICATIONS &amp; NOTICES             4,364         1,871         3,441 |        2,500         1,784           716          28.63 </t>
  </si>
  <si>
    <t xml:space="preserve">2700 SPECIAL DEPARTMENTL EXPNS            687           999         1,009 |          900           382           518          57.54 </t>
  </si>
  <si>
    <t xml:space="preserve">2750 TRAVEL                             3,650         4,391         2,773 |        5,000         2,185         2,815          56.29 </t>
  </si>
  <si>
    <t xml:space="preserve">2756 TRAINING                             785           949         1,290 |        1,500         1,295           205          13.69 </t>
  </si>
  <si>
    <t xml:space="preserve">2399 PROF SVCS - INTERFUND                 30            15           215 |          500             0           500         100.00 </t>
  </si>
  <si>
    <t xml:space="preserve">3232 CONTR TO AGENCY FUNDS                  0             0           170 |          300           130           170          56.67 </t>
  </si>
  <si>
    <t xml:space="preserve">                                                         Trinity County                                                   Page 345  </t>
  </si>
  <si>
    <t xml:space="preserve">9800 TRANSFER IN                       30,000        30,000        60,000 |       40,000        40,000             0           0.00 </t>
  </si>
  <si>
    <t xml:space="preserve">  Total TRANSFERS-IN                   30,000        30,000        60,000 |       40,000        40,000             0           0.00 </t>
  </si>
  <si>
    <t xml:space="preserve">Transfers In                           30,000        30,000        60,000 |       40,000        40,000             0           0.00 </t>
  </si>
  <si>
    <t xml:space="preserve">                                                         Trinity County                                                   Page 346  </t>
  </si>
  <si>
    <t xml:space="preserve">558 COUNTY BLOOD/ALCOHOL TESTING                                                                                                    </t>
  </si>
  <si>
    <t xml:space="preserve">8558 COUNTY BLOOD/ALCOHOL TESTING                                                                                                   </t>
  </si>
  <si>
    <t xml:space="preserve">2301 COUNTY AUDIT                           2             2             1 |            2             1             1          34.00 </t>
  </si>
  <si>
    <t xml:space="preserve">  Total SERVICES &amp; SUPPLIES                 2             2             1 |            2             1             1          34.00 </t>
  </si>
  <si>
    <t xml:space="preserve">  Total EXPENSES                            2             2             1 |            2             1             1          34.00 </t>
  </si>
  <si>
    <t xml:space="preserve">5500 TRANSFER OUT:                      2,380         2,549         2,102 |        1,950         1,946             4           0.22 </t>
  </si>
  <si>
    <t xml:space="preserve">  Total TRANSFERS OUT                   2,380         2,549         2,102 |        1,950         1,946             4           0.22 </t>
  </si>
  <si>
    <t xml:space="preserve">  Total TRANSFERS-OUT                   2,380         2,549         2,102 |        1,950         1,946             4           0.22 </t>
  </si>
  <si>
    <t xml:space="preserve">  Total Expenditures/Uses                   2             2             1 |            2             1             1          34.00 </t>
  </si>
  <si>
    <t xml:space="preserve">                                                         Trinity County                                                   Page 347  </t>
  </si>
  <si>
    <t xml:space="preserve">Transfers Out                           2,380         2,549         2,102 |        1,950         1,946             4           0.22 </t>
  </si>
  <si>
    <t xml:space="preserve">                                                         Trinity County                                                   Page 348  </t>
  </si>
  <si>
    <t xml:space="preserve">638 TAX COLLECTOR FUND FOR COSTS                                                                                                    </t>
  </si>
  <si>
    <t xml:space="preserve">8638 TAX COLL FUND FOR COSTS                                                                                                        </t>
  </si>
  <si>
    <t xml:space="preserve">6030 PRIOR SECURED PROP TAX            20,718        24,000        19,750 |       20,000         7,800        12,200          61.00 </t>
  </si>
  <si>
    <t xml:space="preserve">5500 TRANSFER OUT:                     30,000        30,000        60,000 |       40,000        40,000             0           0.00 </t>
  </si>
  <si>
    <t xml:space="preserve">  Total TRANSFERS OUT                  30,000        30,000        60,000 |       40,000        40,000             0           0.00 </t>
  </si>
  <si>
    <t xml:space="preserve">  Total TRANSFERS-OUT                  30,000        30,000        60,000 |       40,000        40,000             0           0.00 </t>
  </si>
  <si>
    <t xml:space="preserve">Transfers Out                          30,000        30,000        60,000 |       40,000        40,000             0           0.00 </t>
  </si>
  <si>
    <t>Acct</t>
  </si>
  <si>
    <t>Actual-2</t>
  </si>
  <si>
    <t>Actual-1</t>
  </si>
  <si>
    <t>Type</t>
  </si>
  <si>
    <t>FQA</t>
  </si>
  <si>
    <t>No</t>
  </si>
  <si>
    <t>Account</t>
  </si>
  <si>
    <t>101</t>
  </si>
  <si>
    <t>102</t>
  </si>
  <si>
    <t>103</t>
  </si>
  <si>
    <t>104</t>
  </si>
  <si>
    <t>107</t>
  </si>
  <si>
    <t>109</t>
  </si>
  <si>
    <t>111</t>
  </si>
  <si>
    <t>112</t>
  </si>
  <si>
    <t>115</t>
  </si>
  <si>
    <t>132</t>
  </si>
  <si>
    <t>134</t>
  </si>
  <si>
    <t>135</t>
  </si>
  <si>
    <t>136</t>
  </si>
  <si>
    <t>140</t>
  </si>
  <si>
    <t>142</t>
  </si>
  <si>
    <t>143</t>
  </si>
  <si>
    <t>144</t>
  </si>
  <si>
    <t>145</t>
  </si>
  <si>
    <t>146</t>
  </si>
  <si>
    <t>147</t>
  </si>
  <si>
    <t>148</t>
  </si>
  <si>
    <t>149</t>
  </si>
  <si>
    <t>150</t>
  </si>
  <si>
    <t>151</t>
  </si>
  <si>
    <t>152</t>
  </si>
  <si>
    <t>153</t>
  </si>
  <si>
    <t>154</t>
  </si>
  <si>
    <t>157</t>
  </si>
  <si>
    <t>158</t>
  </si>
  <si>
    <t>159</t>
  </si>
  <si>
    <t>160</t>
  </si>
  <si>
    <t>161</t>
  </si>
  <si>
    <t>163</t>
  </si>
  <si>
    <t>164</t>
  </si>
  <si>
    <t>165</t>
  </si>
  <si>
    <t>170</t>
  </si>
  <si>
    <t>171</t>
  </si>
  <si>
    <t>172</t>
  </si>
  <si>
    <t>173</t>
  </si>
  <si>
    <t>174</t>
  </si>
  <si>
    <t>176</t>
  </si>
  <si>
    <t>177</t>
  </si>
  <si>
    <t>182</t>
  </si>
  <si>
    <t>183</t>
  </si>
  <si>
    <t>184</t>
  </si>
  <si>
    <t>185</t>
  </si>
  <si>
    <t>186</t>
  </si>
  <si>
    <t>187</t>
  </si>
  <si>
    <t>188</t>
  </si>
  <si>
    <t>189</t>
  </si>
  <si>
    <t>190</t>
  </si>
  <si>
    <t>191</t>
  </si>
  <si>
    <t>192</t>
  </si>
  <si>
    <t>193</t>
  </si>
  <si>
    <t>194</t>
  </si>
  <si>
    <t>195</t>
  </si>
  <si>
    <t>196</t>
  </si>
  <si>
    <t>201</t>
  </si>
  <si>
    <t>202</t>
  </si>
  <si>
    <t>237</t>
  </si>
  <si>
    <t>238</t>
  </si>
  <si>
    <t>239</t>
  </si>
  <si>
    <t>240</t>
  </si>
  <si>
    <t>445</t>
  </si>
  <si>
    <t>461</t>
  </si>
  <si>
    <t>462</t>
  </si>
  <si>
    <t>483</t>
  </si>
  <si>
    <t>489</t>
  </si>
  <si>
    <t>492</t>
  </si>
  <si>
    <t>493</t>
  </si>
  <si>
    <t>494</t>
  </si>
  <si>
    <t>499</t>
  </si>
  <si>
    <t>500</t>
  </si>
  <si>
    <t>501</t>
  </si>
  <si>
    <t>502</t>
  </si>
  <si>
    <t>503</t>
  </si>
  <si>
    <t>504</t>
  </si>
  <si>
    <t>509</t>
  </si>
  <si>
    <t>511</t>
  </si>
  <si>
    <t>513</t>
  </si>
  <si>
    <t>515</t>
  </si>
  <si>
    <t>517</t>
  </si>
  <si>
    <t>521</t>
  </si>
  <si>
    <t>522</t>
  </si>
  <si>
    <t>523</t>
  </si>
  <si>
    <t>542</t>
  </si>
  <si>
    <t>543</t>
  </si>
  <si>
    <t>544</t>
  </si>
  <si>
    <t>550</t>
  </si>
  <si>
    <t>555</t>
  </si>
  <si>
    <t>556</t>
  </si>
  <si>
    <t>558</t>
  </si>
  <si>
    <t>560</t>
  </si>
  <si>
    <t>561</t>
  </si>
  <si>
    <t>562</t>
  </si>
  <si>
    <t>563</t>
  </si>
  <si>
    <t>564</t>
  </si>
  <si>
    <t>570</t>
  </si>
  <si>
    <t>577</t>
  </si>
  <si>
    <t>578</t>
  </si>
  <si>
    <t>579</t>
  </si>
  <si>
    <t>581</t>
  </si>
  <si>
    <t>587</t>
  </si>
  <si>
    <t>588</t>
  </si>
  <si>
    <t>589</t>
  </si>
  <si>
    <t>590</t>
  </si>
  <si>
    <t>591</t>
  </si>
  <si>
    <t>592</t>
  </si>
  <si>
    <t>593</t>
  </si>
  <si>
    <t>594</t>
  </si>
  <si>
    <t>595</t>
  </si>
  <si>
    <t>597</t>
  </si>
  <si>
    <t>598</t>
  </si>
  <si>
    <t>599</t>
  </si>
  <si>
    <t>638</t>
  </si>
  <si>
    <t>667</t>
  </si>
  <si>
    <t>802</t>
  </si>
  <si>
    <t>803</t>
  </si>
  <si>
    <t>901</t>
  </si>
  <si>
    <t>905</t>
  </si>
  <si>
    <t>920</t>
  </si>
  <si>
    <t>Fund Desc</t>
  </si>
  <si>
    <t>Insert Date</t>
  </si>
  <si>
    <t xml:space="preserve">TRINITY  COUNTY </t>
  </si>
  <si>
    <t>JE # 18 -</t>
  </si>
  <si>
    <t>JOURNAL ENTRY</t>
  </si>
  <si>
    <t>PG 1 OF 3</t>
  </si>
  <si>
    <t>DESCRIPTION</t>
  </si>
  <si>
    <t>GEN LEDGER</t>
  </si>
  <si>
    <t>JOB LEDGER</t>
  </si>
  <si>
    <t>SUBSIDIARY</t>
  </si>
  <si>
    <t>LEDGER</t>
  </si>
  <si>
    <t>DEPT/ACCT:NAMES</t>
  </si>
  <si>
    <t>DEPT</t>
  </si>
  <si>
    <t>ACCT</t>
  </si>
  <si>
    <t>PROJ</t>
  </si>
  <si>
    <t>TASK</t>
  </si>
  <si>
    <t>REF</t>
  </si>
  <si>
    <t>DEBIT</t>
  </si>
  <si>
    <t>CREDIT</t>
  </si>
  <si>
    <t>2016/17 PRELIMINARY INDIRECT COSTS</t>
  </si>
  <si>
    <t>Clerk - Insurance</t>
  </si>
  <si>
    <t>Clerk - Indirect Costs</t>
  </si>
  <si>
    <t>BOS - Insurance</t>
  </si>
  <si>
    <t>BOS - Indirect Costs</t>
  </si>
  <si>
    <t>Assessor - Insurance</t>
  </si>
  <si>
    <t>Assessor - Indirect Costs</t>
  </si>
  <si>
    <t>Elections - Insurance</t>
  </si>
  <si>
    <t>Elections - Indirect Costs</t>
  </si>
  <si>
    <t>Surveyor - Indirect Costs</t>
  </si>
  <si>
    <t>Grand Jury - Insurance</t>
  </si>
  <si>
    <t>Grand Jury - Indirect Costs</t>
  </si>
  <si>
    <t>DA - Insurance</t>
  </si>
  <si>
    <t>DA - Indirect Costs</t>
  </si>
  <si>
    <t>Sheriff - Insurance</t>
  </si>
  <si>
    <t>Sheriff - Indirect Costs</t>
  </si>
  <si>
    <t>Jail - Insurance</t>
  </si>
  <si>
    <t>Jail - Indirect Costs</t>
  </si>
  <si>
    <t>Probation - Insurance</t>
  </si>
  <si>
    <t>Probation - Indirect Costs</t>
  </si>
  <si>
    <t>Bldg &amp; Dev - Insurance</t>
  </si>
  <si>
    <t>Bldg &amp; Dev - Indirect Costs</t>
  </si>
  <si>
    <t xml:space="preserve">           Deputy Auditor</t>
  </si>
  <si>
    <t>PG 2 OF 3</t>
  </si>
  <si>
    <t>Ag Sealer - Insurance</t>
  </si>
  <si>
    <t>Ag Sealer - Indirect Costs</t>
  </si>
  <si>
    <t>Coroner - Indirect Costs</t>
  </si>
  <si>
    <t>Planning - Insurance</t>
  </si>
  <si>
    <t>Planning - Indirect Costs</t>
  </si>
  <si>
    <t>Animal Control - Insurance</t>
  </si>
  <si>
    <t>Animal Control - Indirect Costs</t>
  </si>
  <si>
    <t>Library - Insurance</t>
  </si>
  <si>
    <t>Library - Indirect Costs</t>
  </si>
  <si>
    <t>TC COOP - Insurance</t>
  </si>
  <si>
    <t>TC COOP - Indirect Costs</t>
  </si>
  <si>
    <t>Collections Current - Insurance</t>
  </si>
  <si>
    <t>Collections Current - Indirect Costs</t>
  </si>
  <si>
    <t>JAC - Insurance</t>
  </si>
  <si>
    <t>JAC - Indirect Costs</t>
  </si>
  <si>
    <t>Veterans Svcs - Insurance</t>
  </si>
  <si>
    <t>Veterans Svcs - Indirect Costs</t>
  </si>
  <si>
    <t>Collections Delinquent - Insurance</t>
  </si>
  <si>
    <t>Collections Delinquent - Indirect Costs</t>
  </si>
  <si>
    <t>Jail Health - Insurance</t>
  </si>
  <si>
    <t>Jail Health - Indirect Costs</t>
  </si>
  <si>
    <t>Jail Capital Project - Insuance</t>
  </si>
  <si>
    <t>Jail Capital Project - Indirect Costs</t>
  </si>
  <si>
    <t>PG 3 OF 3</t>
  </si>
  <si>
    <t>General - Interfund Revenue A87</t>
  </si>
  <si>
    <t>Insurance - Cost Applied</t>
  </si>
  <si>
    <t>Gen Svcs - Cost Applied</t>
  </si>
  <si>
    <t>Administration - Cost Applied</t>
  </si>
  <si>
    <t>I.T. - Cost Applied</t>
  </si>
  <si>
    <t>Auditor - Cost Applied</t>
  </si>
  <si>
    <t>Treasurer - Cost Applied</t>
  </si>
  <si>
    <t>County Counsel - Cost Applied</t>
  </si>
  <si>
    <t>Journal Entry Total</t>
  </si>
  <si>
    <t>Deputy Auditor</t>
  </si>
  <si>
    <t>Curr BU</t>
  </si>
  <si>
    <t>Row Labels</t>
  </si>
  <si>
    <t>(blank)</t>
  </si>
  <si>
    <t>Count of FY18/19</t>
  </si>
  <si>
    <t>Sum of FY18/19</t>
  </si>
  <si>
    <t>Revenues</t>
  </si>
  <si>
    <t>Salaries</t>
  </si>
  <si>
    <t>Services &amp; Supplies</t>
  </si>
  <si>
    <t>Other Charges</t>
  </si>
  <si>
    <t>Capital Assets</t>
  </si>
  <si>
    <t>Transfers &amp; Reimbursements</t>
  </si>
  <si>
    <t>Expenses</t>
  </si>
  <si>
    <t>Net Change</t>
  </si>
  <si>
    <t>Net Budget</t>
  </si>
  <si>
    <t>Cross Check Verification</t>
  </si>
  <si>
    <t>Org</t>
  </si>
  <si>
    <t>Type of 
Vacancy</t>
  </si>
  <si>
    <t>JE#</t>
  </si>
  <si>
    <t>PG 1 OF 1</t>
  </si>
  <si>
    <t>2018-19 ANNUAL INSUR PREM: PROP/LIAB/CRIME/LANDFILL/POLL/WATER/AIRCRAFT/CIMI/AIRPORT/MEDMAL-BUDGET BOOK</t>
  </si>
  <si>
    <t>INSURANCE / RISK MGNT</t>
  </si>
  <si>
    <t>SHERIFF AIR</t>
  </si>
  <si>
    <t>SHERIFF WATER</t>
  </si>
  <si>
    <t>SHERIFF JAIL HEALTH (CIMI)</t>
  </si>
  <si>
    <t>Authorized Signature</t>
  </si>
  <si>
    <t xml:space="preserve">2017/18 ANNUAL INSURANCE PREMIUM  FOR CYBER LIABILITY </t>
  </si>
  <si>
    <t xml:space="preserve">SHERIFF </t>
  </si>
  <si>
    <t>PG 1 OF 2</t>
  </si>
  <si>
    <t>WORKERS' COMPENSATION PREMIUM ALLOCATION FOR  FY 2018-19 BUDGET BOOK</t>
  </si>
  <si>
    <t xml:space="preserve">JE# </t>
  </si>
  <si>
    <t>PG 2 OF 2</t>
  </si>
  <si>
    <t>Risk / Insurance</t>
  </si>
  <si>
    <t xml:space="preserve">         </t>
  </si>
  <si>
    <t>8545</t>
  </si>
  <si>
    <t xml:space="preserve">Administration </t>
  </si>
  <si>
    <t>Collections - Current</t>
  </si>
  <si>
    <t>Building &amp; Grounds (General Svs)</t>
  </si>
  <si>
    <t>Emergency Services</t>
  </si>
  <si>
    <t>Jail Health</t>
  </si>
  <si>
    <t>Coop Extension</t>
  </si>
  <si>
    <t xml:space="preserve">Grants </t>
  </si>
  <si>
    <t xml:space="preserve">Cannabis </t>
  </si>
  <si>
    <t>713</t>
  </si>
  <si>
    <t>0713</t>
  </si>
  <si>
    <t xml:space="preserve">5100 COST APPLIED                    -165,859      -136,211      -160,989 |     -173,426      -173,426             0           0.00 </t>
  </si>
  <si>
    <t xml:space="preserve">                                   __________    __________    __________     __________    __________    __________    ___________ </t>
  </si>
  <si>
    <t xml:space="preserve">2756 TRAINING                             406           100         1,588 |            0            50           -50           0.00 </t>
  </si>
  <si>
    <t xml:space="preserve">6025 CURR UNS AIRPLANE REVENUE          2,907         2,836         5,488 |        2,800         3,193          -393         -14.03 </t>
  </si>
  <si>
    <t xml:space="preserve">7062 STATE MV IN-LIEU                   4,905         4,635         5,155 |        5,000         5,987          -987         -19.75 </t>
  </si>
  <si>
    <t xml:space="preserve">7780 FEDERAL TAX IN-LIEU              561,684       560,531       566,533 |      560,000       574,789       -14,789          -2.64 </t>
  </si>
  <si>
    <t xml:space="preserve">8901 INTERFUND REVEN-NDRCT CST          1,452         5,279         4,607 |        3,000         3,691          -691         -23.03 </t>
  </si>
  <si>
    <t xml:space="preserve">8950 INTRA-FUND TRANSFER               85,167        85,462        85,401 |       99,038        99,112           -74          -0.07 </t>
  </si>
  <si>
    <t xml:space="preserve">8014 PROPERTY TAX ADMIN CHARGE          3,988         4,053         4,082 |        4,000         4,259          -259          -6.49 </t>
  </si>
  <si>
    <t xml:space="preserve">8016 CHG CRR SVC: DRCT CHG A87         45,890        64,578        47,537 |       50,000        56,381        -6,381         -12.76 </t>
  </si>
  <si>
    <t xml:space="preserve">8950 INTRA-FUND TRANSFER               21,654        -1,377         9,249 |       27,705        27,705             0           0.00 </t>
  </si>
  <si>
    <t xml:space="preserve">1030 OVERTIME SALARY                        4             0             0 |            0           383          -383           0.00 </t>
  </si>
  <si>
    <t xml:space="preserve">    Net                                -6,300        -7,000        -7,000 |       -7,060        -7,060             0                </t>
  </si>
  <si>
    <t xml:space="preserve">  Total                                -6,300        -7,000        -7,000 |       -7,060        -7,060             0                </t>
  </si>
  <si>
    <t xml:space="preserve">7095 PUBLC DFNDR GRWTH SP ACCT            978         1,451           723 |        1,000         1,062           -61          -6.15 </t>
  </si>
  <si>
    <t xml:space="preserve">3290 INDIRECT COST COUNTY DEPT          1,879             0           658 |          700           788           -88         -12.57 </t>
  </si>
  <si>
    <t xml:space="preserve">2240 MEMBERSHIPS                       11,471         8,954         8,954 |        8,954         8,980           -26          -0.29 </t>
  </si>
  <si>
    <t xml:space="preserve">7801 FEDERAL GRANT INCOME                   0             0             0 |            0         3,564        -3,564           0.00 </t>
  </si>
  <si>
    <t xml:space="preserve">8016 CHG CRR SVC: DRCT CHG A87         54,196        55,841        47,300 |       43,000        81,388       -38,388         -89.27 </t>
  </si>
  <si>
    <t xml:space="preserve">8901 INTERFUND REVEN-NDRCT CST        317,580       263,512       323,592 |      352,126       430,381       -78,255         -22.22 </t>
  </si>
  <si>
    <t xml:space="preserve">1500 WORKERS COMPENSATION               6,450         6,352         7,270 |        6,207         6,208            -1          -0.02 </t>
  </si>
  <si>
    <t xml:space="preserve">5100 COST APPLIED                    -143,577      -145,844      -144,548 |     -147,393      -147,393             0           0.00 </t>
  </si>
  <si>
    <t xml:space="preserve">8016 CHG CRR SVC: DRCT CHG A87          2,342         1,057         1,477 |          850         3,169        -2,319        -272.82 </t>
  </si>
  <si>
    <t xml:space="preserve">8901 INTERFUND REVEN-NDRCT CST         13,057        49,578         4,132 |      -43,890       -36,544        -7,346          16.74 </t>
  </si>
  <si>
    <t xml:space="preserve">8950 INTRA-FUND TRANSFER                 -190          -499             0 |            0             0             0           0.00 </t>
  </si>
  <si>
    <t xml:space="preserve">9299 OTHER REVENUE                          0          -892             0 |            0             0             0           0.00 </t>
  </si>
  <si>
    <t xml:space="preserve">2240 MEMBERSHIPS                        2,217         2,217         2,217 |        2,217         2,771          -554         -24.99 </t>
  </si>
  <si>
    <t xml:space="preserve">5100 COST APPLIED                     -71,891       -85,204       -87,223 |      -64,532       -64,532             0           0.00 </t>
  </si>
  <si>
    <t xml:space="preserve">6699 OTHER RENTS &amp; LEASES                   0             0             0 |            0            10           -10           0.00 </t>
  </si>
  <si>
    <t xml:space="preserve">8901 INTERFUND REVEN-NDRCT CST        118,370       131,553       272,583 |      250,957       338,968       -88,011         -35.07 </t>
  </si>
  <si>
    <t xml:space="preserve">5100 COST APPLIED                    -210,910      -240,722      -257,579 |     -257,345      -257,345             0           0.00 </t>
  </si>
  <si>
    <t xml:space="preserve">8016 CHG CRR SVC: DRCT CHG A87         34,251        39,827        41,154 |       25,000        41,351       -16,351         -65.40 </t>
  </si>
  <si>
    <t xml:space="preserve">8901 INTERFUND REVEN-NDRCT CST        107,707       158,150       252,789 |      144,451       177,487       -33,036         -22.87 </t>
  </si>
  <si>
    <t xml:space="preserve">5100 COST APPLIED                    -200,225      -158,230      -192,079 |     -177,594      -177,594             0           0.00 </t>
  </si>
  <si>
    <t xml:space="preserve">    Net                                     0             0             0 |         -150             0          -150                </t>
  </si>
  <si>
    <t xml:space="preserve">  Total                                     0             0             0 |         -150             0          -150                </t>
  </si>
  <si>
    <t xml:space="preserve">8010 CHG FOR CURR SVC-DMN SVCS              0             0             0 |            0           450          -450           0.00 </t>
  </si>
  <si>
    <t xml:space="preserve">8761 SANITATION SERVICES                    0             0             0 |            0            94           -94           0.00 </t>
  </si>
  <si>
    <t xml:space="preserve">9299 OTHER REVENUE                          0             0             0 |            0           220          -220           0.00 </t>
  </si>
  <si>
    <t xml:space="preserve">1030 OVERTIME SALARY                        0             0           113 |            0            48           -48           0.00 </t>
  </si>
  <si>
    <t xml:space="preserve">2240 MEMBERSHIPS                        1,784         2,205         2,342 |        2,400         2,730          -330         -13.75 </t>
  </si>
  <si>
    <t xml:space="preserve">2600 RENTS AND LEASES-EQUIPMNT            270           270           270 |          270           318           -48         -17.78 </t>
  </si>
  <si>
    <t xml:space="preserve">3290 INDIRECT COST COUNTY DEPT             20            22             0 |            0         2,220        -2,220           0.00 </t>
  </si>
  <si>
    <t xml:space="preserve">3290 INDIRECT COST COUNTY DEPT             23            92            15 |            0            17           -17           0.00 </t>
  </si>
  <si>
    <t xml:space="preserve">1010 REGULAR SALARY                         0            21             0 |            0            86           -86           0.00 </t>
  </si>
  <si>
    <t xml:space="preserve">2500 PUBLICATIONS &amp; NOTICES                 0             0             0 |            0           250          -250           0.00 </t>
  </si>
  <si>
    <t xml:space="preserve">9253 INSURANCE PROCEEDS                     0             0           613 |            0        27,173       -27,173           0.00 </t>
  </si>
  <si>
    <t xml:space="preserve">2100 INSURANCE                             20            24            29 |           34            34            -0          -0.09 </t>
  </si>
  <si>
    <t xml:space="preserve">2630 RENTS &amp; LEASES-STRUCTURES              0             0             0 |            0            10           -10           0.00 </t>
  </si>
  <si>
    <t xml:space="preserve">1030 OVERTIME SALARY                       14             0             7 |            0           140          -140           0.00 </t>
  </si>
  <si>
    <t xml:space="preserve">2050 CLOTHING AND PERSONAL              1,200           800           800 |          800           846           -46          -5.81 </t>
  </si>
  <si>
    <t xml:space="preserve">2700 SPECIAL DEPARTMENTL EXPNS              0             0             0 |            0            80           -80           0.00 </t>
  </si>
  <si>
    <t xml:space="preserve">6601 INTEREST                               0             0             0 |            0            -0             0           0.00 </t>
  </si>
  <si>
    <t xml:space="preserve">  Total REVENUES                            0             0             0 |            0            -0             0           0.00 </t>
  </si>
  <si>
    <t xml:space="preserve">  Total Revenues/Sources                    0             0             0 |            0            -0             0           0.00 </t>
  </si>
  <si>
    <t xml:space="preserve">    Net                                     0             0             0 |            0            -0             0                </t>
  </si>
  <si>
    <t xml:space="preserve">  Total                                     0             0             0 |            0            -0             0                </t>
  </si>
  <si>
    <t xml:space="preserve">    Net                                     0             0             0 |            0           -61            61                </t>
  </si>
  <si>
    <t xml:space="preserve">  Total                                     0             0             0 |            0           -61            61                </t>
  </si>
  <si>
    <t xml:space="preserve">7094 DSTRCT ATTRNY GRWTH SP AC            978         1,451           723 |        1,000         1,062           -61          -6.15 </t>
  </si>
  <si>
    <t xml:space="preserve">9299 OTHER REVENUE                          0             0             0 |            0            15           -15           0.00 </t>
  </si>
  <si>
    <t xml:space="preserve">9590 REIMBURSABLES                          0             0             0 |            0            64           -64           0.00 </t>
  </si>
  <si>
    <t xml:space="preserve">1030 OVERTIME SALARY                        0             0             0 |            0           395          -395           0.00 </t>
  </si>
  <si>
    <t xml:space="preserve">1400 UNEMPLOYMENT INSURANCE                 0             0             0 |        1,225         1,471          -245         -20.04 </t>
  </si>
  <si>
    <t xml:space="preserve">2313 PHYSICALS &amp; DRUG TESTING               0             0             0 |           32            96           -64        -200.00 </t>
  </si>
  <si>
    <t xml:space="preserve">8016 CHG CRR SVC: DRCT CHG A87          4,726         4,597        10,086 |        5,000        13,883        -8,883        -177.66 </t>
  </si>
  <si>
    <t xml:space="preserve">8901 INTERFUND REVEN-NDRCT CST         44,153        18,311        22,475 |       19,980        29,896        -9,916         -49.63 </t>
  </si>
  <si>
    <t xml:space="preserve">1030 OVERTIME SALARY                        0             0             0 |            0            78           -78           0.00 </t>
  </si>
  <si>
    <t xml:space="preserve">2300 PROFESSIONAL &amp; SPECL SRVC          1,000           244             0 |        2,500         1,250         1,250          50.00 </t>
  </si>
  <si>
    <t xml:space="preserve">5100 COST APPLIED                    -167,731      -148,603      -139,748 |     -208,196      -208,196             0           0.00 </t>
  </si>
  <si>
    <t xml:space="preserve">2630 RENTS &amp; LEASES-STRUCTURES              0             0             0 |          360             0           360         100.00 </t>
  </si>
  <si>
    <t xml:space="preserve">9282 CONTRIBUTN FRM OTHR AGNCY              0             0             0 |            0         5,265        -5,265           0.00 </t>
  </si>
  <si>
    <t xml:space="preserve">7103 STATE ASSISTANCE                 -50,391             0             0 |            0             0             0           0.00 </t>
  </si>
  <si>
    <t xml:space="preserve">9256 REFUNDS FOR PRIR YR EXPND              0         6,435           467 |            0           692          -692           0.00 </t>
  </si>
  <si>
    <t xml:space="preserve">2250 MISC EXPENSE                           0             0             0 |            0            80           -80           0.00 </t>
  </si>
  <si>
    <t xml:space="preserve">2599 INTERFUND-FEES                         0             0             0 |            0           468          -468           0.00 </t>
  </si>
  <si>
    <t xml:space="preserve">2899 OTHER UTIL  INTERFUND                  0             0             0 |            0         5,325        -5,325           0.00 </t>
  </si>
  <si>
    <t xml:space="preserve">7101 STATE - ADMIN                          0             0             0 |            0           642          -642           0.00 </t>
  </si>
  <si>
    <t xml:space="preserve">3101 SUPPORT AND CARE - MHSA               -0             0             0 |            0             0             0           0.00 </t>
  </si>
  <si>
    <t xml:space="preserve">3290 INDIRECT COST COUNTY DEPT         25,543        14,542       -12,389 |       18,960        19,394          -434          -2.29 </t>
  </si>
  <si>
    <t xml:space="preserve">3232 CONTR TO AGENCY FUNDS                  0             0             0 |            0            10           -10           0.00 </t>
  </si>
  <si>
    <t xml:space="preserve">  Total OTHER CHARGES                       0             0             0 |            0            10           -10           0.00 </t>
  </si>
  <si>
    <t xml:space="preserve">6601 INTEREST                               0             0             0 |            0            72           -72           0.00 </t>
  </si>
  <si>
    <t xml:space="preserve">  Total                                     0             0             0 |            0         9,219        -9,219                </t>
  </si>
  <si>
    <t xml:space="preserve">2660 SMALL TOOLS &amp; INSTRUMENTS              0             0             0 |            0            30           -30           0.00 </t>
  </si>
  <si>
    <t xml:space="preserve">2850 UTILITIES                            209           247             0 |            0           503          -503           0.00 </t>
  </si>
  <si>
    <t xml:space="preserve">2299 INTERFUND SERVICES/SUPPLS              0             0             0 |            0           225          -225           0.00 </t>
  </si>
  <si>
    <t xml:space="preserve">2301 COUNTY AUDIT                           0             0             0 |            0             0            -0           0.00 </t>
  </si>
  <si>
    <t xml:space="preserve">  Total SERVICES &amp; SUPPLIES                 0             0             1 |            0             0            -0           0.00 </t>
  </si>
  <si>
    <t xml:space="preserve">  Total EXPENSES                            0             0             1 |            0             0            -0           0.00 </t>
  </si>
  <si>
    <t xml:space="preserve">  Total Expenditures/Uses                   0             0             1 |            0             0            -0           0.00 </t>
  </si>
  <si>
    <t xml:space="preserve">    Net                                     0             0            -0 |            0             1            -1                </t>
  </si>
  <si>
    <t xml:space="preserve">  Total                                     0             0            -0 |            0             1            -1                </t>
  </si>
  <si>
    <t xml:space="preserve">7063 REALIGNMENT: VEH LICNS FS              0             0             0 |            0        21,899       -21,899           0.00 </t>
  </si>
  <si>
    <t xml:space="preserve">7111 THE FAMILY SUPPORT ACCONT              0             0             0 |            0       173,391      -173,391           0.00 </t>
  </si>
  <si>
    <t xml:space="preserve">7163 REALIGNMENT: SALES TAX                 0             0             0 |            0         6,974        -6,974           0.00 </t>
  </si>
  <si>
    <t xml:space="preserve">  Total REVENUES                            0             0             0 |            0       202,265      -202,265           0.00 </t>
  </si>
  <si>
    <t xml:space="preserve">  Total Revenues/Sources                    0             0             0 |            0       202,265      -202,265           0.00 </t>
  </si>
  <si>
    <t xml:space="preserve">    Net                                     0             0             0 |            0       202,265      -202,265                </t>
  </si>
  <si>
    <t xml:space="preserve">  Total                                     0             0             0 |            0       202,265      -202,265                </t>
  </si>
  <si>
    <t xml:space="preserve">                                                         Trinity County                                                   Page 172  </t>
  </si>
  <si>
    <t xml:space="preserve">7097 PROTECTIV SRVCS GRW SPCCT        161,803             0        72,351 |            0       106,374      -106,374           0.00 </t>
  </si>
  <si>
    <t xml:space="preserve">7111 THE FAMILY SUPPORT ACCONT              0             0             0 |            0        48,025       -48,025           0.00 </t>
  </si>
  <si>
    <t xml:space="preserve">1020 EXTRA HELP SALARY                      0             0             0 |            0            50           -50           0.00 </t>
  </si>
  <si>
    <t xml:space="preserve">7163 REALIGNMENT: SALES TAX                 0        20,295        21,016 |       21,016        21,016            -0          -0.00 </t>
  </si>
  <si>
    <t xml:space="preserve">9590 REIMBURSABLES                          0             0             0 |            0         5,311        -5,311           0.00 </t>
  </si>
  <si>
    <t xml:space="preserve">2756 TRAINING                               0             0             0 |            0           250          -250           0.00 </t>
  </si>
  <si>
    <t xml:space="preserve">8490 CIVIL PROCESS SERVICES               -19             0             0 |            0             0             0           0.00 </t>
  </si>
  <si>
    <t xml:space="preserve">3291 INTRA-FUND INDIRECT COST           5,748             0             0 |            0           181          -181           0.00 </t>
  </si>
  <si>
    <t xml:space="preserve">7190 STATE GRANT INCOME                30,500        30,750        30,750 |       10,250        20,500       -10,250        -100.00 </t>
  </si>
  <si>
    <t xml:space="preserve">9297 PRIOR YEAR ADJUSTMENT                  0             0             0 |            0            75           -75           0.00 </t>
  </si>
  <si>
    <t xml:space="preserve">2313 PHYSICALS &amp; DRUG TESTING               0             0             0 |            0           300          -300           0.00 </t>
  </si>
  <si>
    <t xml:space="preserve">3291 INTRA-FUND INDIRECT COST          92,620        95,807        98,289 |       84,628        84,629            -1          -0.00 </t>
  </si>
  <si>
    <t xml:space="preserve">7096 JUVENIL JSTC GRWTH SP ACT         10,889        14,072         6,254 |            0        24,795       -24,795           0.00 </t>
  </si>
  <si>
    <t xml:space="preserve">7099 ELES GRWTH SPCL ACCNT PRB          5,636        13,528        15,727 |            0        20,712       -20,712           0.00 </t>
  </si>
  <si>
    <t xml:space="preserve">2050 CLOTHING AND PERSONAL                  0             0             0 |            0           600          -600           0.00 </t>
  </si>
  <si>
    <t xml:space="preserve">3232 CONTR TO AGENCY FUNDS                  0             0             0 |            0            20           -20           0.00 </t>
  </si>
  <si>
    <t xml:space="preserve">7801 FEDERAL GRANT INCOME                   0             0             0 |            0        60,221       -60,221           0.00 </t>
  </si>
  <si>
    <t xml:space="preserve">7055 STATE ROAD PRESRVTN PRP42              0             0             0 |            0       232,484      -232,484           0.00 </t>
  </si>
  <si>
    <t xml:space="preserve">2080 FOOD                                   0             0             0 |            0            99           -99           0.00 </t>
  </si>
  <si>
    <t xml:space="preserve">2855 UTILITIES: FIREHALL                    0             0             0 |            0           311          -311           0.00 </t>
  </si>
  <si>
    <t xml:space="preserve">3290 INDIRECT COST COUNTY DEPT        320,226       416,541       384,332 |      387,627       393,095        -5,468          -1.41 </t>
  </si>
  <si>
    <t xml:space="preserve">9590 REIMBURSABLES                          0             0             0 |            0        29,660       -29,659           0.00 </t>
  </si>
  <si>
    <t xml:space="preserve">2752 FUEL PURCHASES                         0             0             0 |            0         4,812        -4,811           0.00 </t>
  </si>
  <si>
    <t xml:space="preserve">3290 INDIRECT COST COUNTY DEPT         13,139         7,814       -12,563 |       14,000        12,868         1,132           8.09 </t>
  </si>
  <si>
    <t xml:space="preserve">8027 CURR SVCS-RECORDING FEES               0             0             0 |            0           199          -199           0.00 </t>
  </si>
  <si>
    <t xml:space="preserve">9253 INSURANCE PROCEEDS                     0             0             0 |            0        14,554       -14,554           0.00 </t>
  </si>
  <si>
    <t xml:space="preserve">3290 INDIRECT COST COUNTY DEPT          4,316         5,206         5,787 |        5,800         7,936        -2,136         -36.83 </t>
  </si>
  <si>
    <t xml:space="preserve">6601 INTEREST                               0             0             0 |            0            67           -67           0.00 </t>
  </si>
  <si>
    <t xml:space="preserve">6211 ZONING PERMIT                          0             0             0 |            0        20,264       -20,264           0.00 </t>
  </si>
  <si>
    <t xml:space="preserve">6212 ZONING VARIANCE PERMIT                 0             0             0 |            0        29,014       -29,014           0.00 </t>
  </si>
  <si>
    <t xml:space="preserve">6601 INTEREST                               0             0             0 |            0           -35            35           0.00 </t>
  </si>
  <si>
    <t xml:space="preserve">8402 ENVIRONMENTAL REVIEW                   0             0             0 |            0        17,600       -17,600           0.00 </t>
  </si>
  <si>
    <t xml:space="preserve">8414 PLANNING/ENG APPEALS                   0             0             0 |            0           500          -500           0.00 </t>
  </si>
  <si>
    <t xml:space="preserve">9299 OTHER REVENUE                          0             0             0 |            0            18           -18           0.00 </t>
  </si>
  <si>
    <t xml:space="preserve">2080 FOOD                                   0             0             0 |            0            28           -28           0.00 </t>
  </si>
  <si>
    <t xml:space="preserve">2600 RENTS AND LEASES-EQUIPMNT              0             0             0 |            0            30           -30           0.00 </t>
  </si>
  <si>
    <t xml:space="preserve">2700 SPECIAL DEPARTMENTL EXPNS              0             0             0 |            0           153          -153           0.00 </t>
  </si>
  <si>
    <t xml:space="preserve">2299 INTERFUND SERVICES/SUPPLS              0             0             0 |            0            20           -19           0.00 </t>
  </si>
  <si>
    <t xml:space="preserve">3232 CONTR TO AGENCY FUNDS                  0             0             0 |            0            30           -30           0.00 </t>
  </si>
  <si>
    <t xml:space="preserve">3290 INDIRECT COST COUNTY DEPT            128           159            10 |          200           392          -192         -96.00 </t>
  </si>
  <si>
    <t xml:space="preserve">7802 COOP LAW ENFORCEMENT- NFP         12,489         5,176         2,271 |        3,000         9,283        -6,282        -209.42 </t>
  </si>
  <si>
    <t xml:space="preserve">7804 DRUG ERADICATION RMBRSMNT              0             0             0 |            0        47,272       -47,271           0.00 </t>
  </si>
  <si>
    <t xml:space="preserve">9252 INSURANCE SUBSIDIES                    0             0             0 |            0         4,848        -4,848           0.00 </t>
  </si>
  <si>
    <t xml:space="preserve">9253 INSURANCE PROCEEDS                 3,305             0         6,496 |            0         1,000        -1,000           0.00 </t>
  </si>
  <si>
    <t xml:space="preserve">9298 BAD CHECKS                             0             0             0 |            0          -105           105           0.00 </t>
  </si>
  <si>
    <t xml:space="preserve">2080 FOOD                                   0         1,699            22 |            0         2,000        -2,000           0.00 </t>
  </si>
  <si>
    <t xml:space="preserve">7461 BOATING SAFETY                         0             0             0 |            0        -1,096         1,097           0.00 </t>
  </si>
  <si>
    <t xml:space="preserve">9253 INSURANCE PROCEEDS                     0             0             0 |            0         5,845        -5,845           0.00 </t>
  </si>
  <si>
    <t xml:space="preserve">9254 RESTITUTION                            0            50             0 |            0           250          -250           0.00 </t>
  </si>
  <si>
    <t xml:space="preserve">2150 MAINTENANCE OF STRUCTURES            570             0             0 |          500           946          -446         -89.13 </t>
  </si>
  <si>
    <t xml:space="preserve">2301 COUNTY AUDIT                           0             0             0 |            0             8            -8           0.00 </t>
  </si>
  <si>
    <t xml:space="preserve">3690 PRIOR YEAR ADJUSTMENTS                 0             0             0 |            0          -658           658           0.00 </t>
  </si>
  <si>
    <t xml:space="preserve">  Total OTHER CHARGES                       0             0             0 |            0          -658           658           0.00 </t>
  </si>
  <si>
    <t xml:space="preserve">2301 COUNTY AUDIT                           0             0             0 |            0             3            -3           0.00 </t>
  </si>
  <si>
    <t xml:space="preserve">  Total SERVICES &amp; SUPPLIES                 0             0             0 |            0             3            -3           0.00 </t>
  </si>
  <si>
    <t xml:space="preserve">2050 CLOTHING AND PERSONAL               -400             0             0 |            0             0             0           0.00 </t>
  </si>
  <si>
    <t xml:space="preserve">2301 COUNTY AUDIT                         -12             0             0 |            0             0             0           0.00 </t>
  </si>
  <si>
    <t xml:space="preserve">  Total SERVICES &amp; SUPPLIES              -412             0             0 |            0             0             0           0.00 </t>
  </si>
  <si>
    <t xml:space="preserve">2260 OFFICE EXPENSES                        0             0           -26 |            0             0             0           0.00 </t>
  </si>
  <si>
    <t xml:space="preserve">2301 COUNTY AUDIT                           0             0             0 |            0           128          -128           0.00 </t>
  </si>
  <si>
    <t xml:space="preserve">2301 COUNTY AUDIT                           0             0             0 |            0            38           -37           0.00 </t>
  </si>
  <si>
    <t xml:space="preserve">  Total SERVICES &amp; SUPPLIES                 0             0             0 |            0            38           -37           0.00 </t>
  </si>
  <si>
    <t xml:space="preserve">  Total EXPENSES                        4,503        29,000        31,300 |            0            38           -37           0.00 </t>
  </si>
  <si>
    <t xml:space="preserve">  Total Expenditures/Uses               4,503        29,000        31,300 |            0            38           -37           0.00 </t>
  </si>
  <si>
    <t xml:space="preserve">2301 COUNTY AUDIT                           0             0             0 |            0             1            -1           0.00 </t>
  </si>
  <si>
    <t xml:space="preserve">  Total SERVICES &amp; SUPPLIES                 0             0             0 |            0             1            -1           0.00 </t>
  </si>
  <si>
    <t xml:space="preserve">  Total EXPENSES                            0             0             0 |            0             1            -1           0.00 </t>
  </si>
  <si>
    <t xml:space="preserve">  Total Expenditures/Uses                   0             0             0 |            0             1            -1           0.00 </t>
  </si>
  <si>
    <t xml:space="preserve">7084 ENHANCING LAW ENFRCMNT SB              0             0             0 |            0        39,416       -39,416           0.00 </t>
  </si>
  <si>
    <t xml:space="preserve">6590 FORFEITURES &amp; PENALTIES                0             0             0 |            0       -12,023        12,023           0.00 </t>
  </si>
  <si>
    <t xml:space="preserve">  Total REVENUES                            0             0             0 |            0       -12,023        12,023           0.00 </t>
  </si>
  <si>
    <t xml:space="preserve">  Total Revenues/Sources                    0             0             0 |            0       -12,023        12,023           0.00 </t>
  </si>
  <si>
    <t xml:space="preserve">    Net                                     0             0             0 |            0       -12,023        12,023                </t>
  </si>
  <si>
    <t xml:space="preserve">  Total                                     0             0             0 |            0       -12,023        12,023                </t>
  </si>
  <si>
    <t xml:space="preserve">6590 FORFEITURES &amp; PENALTIES                0             0        12,768 |            0        12,023       -12,023           0.00 </t>
  </si>
  <si>
    <t xml:space="preserve">2050 CLOTHING AND PERSONAL                  0             0             0 |            0           542          -542           0.00 </t>
  </si>
  <si>
    <t xml:space="preserve">8016 CHG CRR SVC: DRCT CHG A87         12,991        12,976        13,438 |       14,000        19,925        -5,925         -42.32 </t>
  </si>
  <si>
    <t xml:space="preserve">2141 MAINT OF EQUIP:SOFTWR MNT              0            -7             0 |            0             0             0           0.00 </t>
  </si>
  <si>
    <t xml:space="preserve">5100 COST APPLIED                     -49,285       -47,220       -49,722 |      -41,768       -41,768             0           0.00 </t>
  </si>
  <si>
    <t xml:space="preserve">3690 PRIOR YEAR ADJUSTMENTS                 0             0             0 |            0         1,432        -1,432           0.00 </t>
  </si>
  <si>
    <t>RELEASED:  April 13, 2018</t>
  </si>
  <si>
    <t>HEALTH</t>
  </si>
  <si>
    <t>ROAD</t>
  </si>
  <si>
    <t>WELFARE</t>
  </si>
  <si>
    <t>COURTS</t>
  </si>
  <si>
    <t>BEHAVIORAL HLTH</t>
  </si>
  <si>
    <t>ALCOHOL &amp; DRUG</t>
  </si>
  <si>
    <t>CHILD SUPPORT</t>
  </si>
  <si>
    <t xml:space="preserve">GRANTS </t>
  </si>
  <si>
    <t>PHER</t>
  </si>
  <si>
    <t>OES</t>
  </si>
  <si>
    <t>TREAS ASSET SZR</t>
  </si>
  <si>
    <t>AIRPORTS:</t>
  </si>
  <si>
    <t>MOTOR POOL</t>
  </si>
  <si>
    <t>COPIER TRUST</t>
  </si>
  <si>
    <t>TRANSIT</t>
  </si>
  <si>
    <t>SOLID WASTE</t>
  </si>
  <si>
    <t>CEMETERY</t>
  </si>
  <si>
    <t xml:space="preserve"> Trinity County                04/14/18               A D   H O C   R E P O R T                                                Page 1</t>
  </si>
  <si>
    <t xml:space="preserve"> SAT, APR 14, 2018,  8:35 AM ---req: MMARTIN----leg: GL JL---loc: AUDITOR---job: 1109185 #S018---pgm: TF500 &lt;1.74&gt;   rpt id: RXREPORT</t>
  </si>
  <si>
    <t xml:space="preserve">*        Current Date: SAT, APR 14, 2018,  8:35 AM                            *                                                     </t>
  </si>
  <si>
    <t xml:space="preserve">7270 STATE AID TO AGRICULTURE          78,545        90,803       104,646 |       72,788         5,725        67,063          92.14 </t>
  </si>
  <si>
    <t xml:space="preserve">8010 CHG FOR CURR SVC-DMN SVCS              0            66           166 |            0           509          -509           0.00 </t>
  </si>
  <si>
    <t xml:space="preserve">8202 ADMIN FEES                            70             0             0 |            0             0             0           0.00 </t>
  </si>
  <si>
    <t xml:space="preserve">8450 AGRICULTURAL SERVICES                979           770           640 |          730           618           113          15.41 </t>
  </si>
  <si>
    <t xml:space="preserve">8451 WEIGHTS AND MEASURS SRVCS         11,846        12,323        11,499 |       12,000        10,295         1,705          14.21 </t>
  </si>
  <si>
    <t xml:space="preserve">9590 REIMBURSABLES                          0             3         2,308 |            0             0             0           0.00 </t>
  </si>
  <si>
    <t xml:space="preserve">  Total REVENUES                       91,509       103,964       119,330 |       85,518        17,146        68,372          79.95 </t>
  </si>
  <si>
    <t xml:space="preserve">1010 REGULAR SALARY                    43,383        51,064        52,085 |       53,971        41,470        12,501          23.16 </t>
  </si>
  <si>
    <t xml:space="preserve">1020 EXTRA HELP SALARY                      0         1,210         3,152 |        3,612         1,764         1,848          51.16 </t>
  </si>
  <si>
    <t xml:space="preserve">1100 SOCIAL SECURITY                    3,319         3,999         4,226 |        4,405         3,307         1,098          24.92 </t>
  </si>
  <si>
    <t xml:space="preserve">1200 PERS RETIREMENT                   14,425        15,516        17,030 |       18,510        13,834         4,676          25.26 </t>
  </si>
  <si>
    <t xml:space="preserve">1210 LIUNA PENSION                        132           147           156 |          212           130            82          38.66 </t>
  </si>
  <si>
    <t xml:space="preserve">1300 BENEFITS                           7,206         7,244         7,244 |        7,261         5,446         1,815          25.00 </t>
  </si>
  <si>
    <t xml:space="preserve">1301 GROUP INSURANCE RETIREES          10,604        11,673        12,923 |       17,307         8,653         8,654          50.00 </t>
  </si>
  <si>
    <t xml:space="preserve">1400 UNEMPLOYMENT INSURANCE               417           502           637 |          907           540           367          40.47 </t>
  </si>
  <si>
    <t xml:space="preserve">1299 INTERFUND EXPENSE UAL              5,788         5,901         5,970 |            0             0             0           0.00 </t>
  </si>
  <si>
    <t xml:space="preserve">  Total SALARIES &amp; BENEFITS            86,043        98,084       104,332 |      107,090        76,050        31,040          28.99 </t>
  </si>
  <si>
    <t xml:space="preserve">2050 CLOTHING AND PERSONAL                  0           180             0 |            0             0             0           0.00 </t>
  </si>
  <si>
    <t xml:space="preserve">2060 COMMUNICATIONS                       708         1,176         1,700 |        1,180           763           417          35.32 </t>
  </si>
  <si>
    <t xml:space="preserve">2080 FOOD                                   0         1,818            50 |            0            56           -56           0.00 </t>
  </si>
  <si>
    <t xml:space="preserve">                                                  04/14/18       GLRERE4Y        8:35 AM                                            </t>
  </si>
  <si>
    <t xml:space="preserve">2240 MEMBERSHIPS                           50            50             0 |           50            50             0           0.00 </t>
  </si>
  <si>
    <t xml:space="preserve">2260 OFFICE EXPENSES                    2,962           470         1,627 |          847           501           346          40.80 </t>
  </si>
  <si>
    <t xml:space="preserve">2300 PROFESSIONAL &amp; SPECL SRVC         38,778        52,562        59,762 |       48,301        20,897        27,404          56.74 </t>
  </si>
  <si>
    <t xml:space="preserve">2313 PHYSICALS &amp; DRUG TESTING              32            32             0 |            0             0             0           0.00 </t>
  </si>
  <si>
    <t xml:space="preserve">2500 PUBLICATIONS &amp; NOTICES                54             0             0 |            0             0             0           0.00 </t>
  </si>
  <si>
    <t xml:space="preserve">2630 RENTS &amp; LEASES-STRUCTURES          1,531         1,531         1,531 |        1,547             0         1,547         100.00 </t>
  </si>
  <si>
    <t xml:space="preserve">2660 SMALL TOOLS &amp; INSTRUMENTS              0           241             0 |            0             0             0           0.00 </t>
  </si>
  <si>
    <t xml:space="preserve">2700 SPECIAL DEPARTMENTL EXPNS            170           426           582 |            0            92           -92           0.00 </t>
  </si>
  <si>
    <t xml:space="preserve">2750 TRAVEL                             4,492         5,467         5,416 |        4,624         3,827           797          17.23 </t>
  </si>
  <si>
    <t xml:space="preserve">2799 INTERFUND FUEL/TRVL EXP              665           727           942 |        2,000           619         1,381          69.06 </t>
  </si>
  <si>
    <t xml:space="preserve">  Total SERVICES &amp; SUPPLIES            62,947        76,443        85,826 |       76,265        44,222        32,043          42.02 </t>
  </si>
  <si>
    <t xml:space="preserve">3200 CONTRIBUTIONS TO OTHERS              737         1,232         3,605 |        9,823         2,279         7,544          76.80 </t>
  </si>
  <si>
    <t xml:space="preserve">  Total OTHER CHARGES                     737         1,232         3,605 |        9,823         2,279         7,544          76.80 </t>
  </si>
  <si>
    <t xml:space="preserve">  Total EXPENSES                      149,727       175,759       193,763 |      193,178       122,550        70,628          36.56 </t>
  </si>
  <si>
    <t xml:space="preserve">  Total Revenues/Sources               91,509       103,964       119,330 |       85,518        17,146        68,372          79.95 </t>
  </si>
  <si>
    <t xml:space="preserve">  Total Expenditures/Uses             149,727       175,759       193,763 |      193,178       122,550        70,628          36.56 </t>
  </si>
  <si>
    <t xml:space="preserve">    Net                               -58,218       -71,795       -74,433 |     -107,660      -105,404        -2,256                </t>
  </si>
  <si>
    <t xml:space="preserve">  Total                               -58,218       -71,795       -74,433 |     -107,660      -105,404        -2,256                </t>
  </si>
  <si>
    <t xml:space="preserve">8102 SUPPLEMENTAL TAX ADMIN            16,922        17,477        11,766 |       15,000             0        15,000         100.00 </t>
  </si>
  <si>
    <t xml:space="preserve">8440 ASSESSOR FEES                     10,123        11,459        10,572 |        9,000        10,646        -1,646         -18.29 </t>
  </si>
  <si>
    <t xml:space="preserve">  Total REVENUES                       27,045        28,936        22,338 |       24,000        10,646        13,354          55.64 </t>
  </si>
  <si>
    <t xml:space="preserve">1010 REGULAR SALARY                   132,831       129,238       126,499 |      137,532        96,189        41,343          30.06 </t>
  </si>
  <si>
    <t xml:space="preserve">1020 EXTRA HELP SALARY                  7,805             0             0 |            0             0             0           0.00 </t>
  </si>
  <si>
    <t xml:space="preserve">1100 SOCIAL SECURITY                   11,121        10,469        10,269 |       12,274         7,798         4,476          36.47 </t>
  </si>
  <si>
    <t xml:space="preserve">1200 PERS RETIREMENT                   38,709        39,269        41,196 |       50,964        32,087        18,877          37.04 </t>
  </si>
  <si>
    <t xml:space="preserve">1210 LIUNA PENSION                        718         1,541         1,409 |        1,685           873           812          48.22 </t>
  </si>
  <si>
    <t xml:space="preserve">1300 BENEFITS                          20,725        24,025        21,365 |       28,397        14,454        13,943          49.10 </t>
  </si>
  <si>
    <t xml:space="preserve">1301 GROUP INSURANCE RETIREES          16,314        35,918        29,822 |       39,939        19,969        19,970          50.00 </t>
  </si>
  <si>
    <t xml:space="preserve">1400 UNEMPLOYMENT INSURANCE             2,294         1,470           735 |        1,225           735           490          40.00 </t>
  </si>
  <si>
    <t xml:space="preserve">1299 INTERFUND EXPENSE UAL              8,905        18,157        13,776 |            0             0             0           0.00 </t>
  </si>
  <si>
    <t xml:space="preserve">  Total SALARIES &amp; BENEFITS           241,273       262,635       247,909 |      274,802       174,890        99,912          36.36 </t>
  </si>
  <si>
    <t xml:space="preserve">2050 CLOTHING AND PERSONAL                  0             0             0 |            0           128          -128           0.00 </t>
  </si>
  <si>
    <t xml:space="preserve">2060 COMMUNICATIONS                     1,269         1,531         1,821 |        2,220         1,379           841          37.88 </t>
  </si>
  <si>
    <t xml:space="preserve">2140 EQUIPMENT MAINTENANCE             12,918        14,856        15,056 |       17,500        15,331         2,169          12.39 </t>
  </si>
  <si>
    <t xml:space="preserve">2260 OFFICE EXPENSES                    7,642         5,137        16,900 |        6,000         1,659         4,341          72.35 </t>
  </si>
  <si>
    <t xml:space="preserve">2300 PROFESSIONAL &amp; SPECL SRVC         11,732           650             0 |            0             0             0           0.00 </t>
  </si>
  <si>
    <t xml:space="preserve">2500 PUBLICATIONS &amp; NOTICES               422             0             0 |          200             0           200         100.00 </t>
  </si>
  <si>
    <t xml:space="preserve">2700 SPECIAL DEPARTMENTL EXPNS          1,142         2,288             0 |            0             0             0           0.00 </t>
  </si>
  <si>
    <t xml:space="preserve">2750 TRAVEL                             6,824         4,890         6,846 |        8,139         2,958         5,181          63.66 </t>
  </si>
  <si>
    <t xml:space="preserve">  Total SERVICES &amp; SUPPLIES            62,533        53,889        68,409 |       61,124        48,467        12,657          20.71 </t>
  </si>
  <si>
    <t xml:space="preserve">  Total EXPENSES                      303,806       316,524       316,318 |      335,926       223,357       112,569          33.51 </t>
  </si>
  <si>
    <t xml:space="preserve">  Total Revenues/Sources               27,045        28,936        22,338 |       24,000        10,646        13,354          55.64 </t>
  </si>
  <si>
    <t xml:space="preserve">  Total Expenditures/Uses             303,806       316,524       316,318 |      335,926       223,357       112,569          33.51 </t>
  </si>
  <si>
    <t xml:space="preserve">    Net                              -276,761      -287,588      -293,980 |     -311,926      -212,711       -99,215                </t>
  </si>
  <si>
    <t xml:space="preserve">  Total                              -276,761      -287,588      -293,980 |     -311,926      -212,711       -99,215                </t>
  </si>
  <si>
    <t xml:space="preserve">7599 STATE AID                         99,902             0             0 |            0             0             0           0.00 </t>
  </si>
  <si>
    <t xml:space="preserve">8259 ELECTION SERVICES - OTHER          4,631        30,955         1,306 |       41,500        16,331        25,169          60.65 </t>
  </si>
  <si>
    <t xml:space="preserve">8900 INTERFUND REVENUE                      0        21,507             0 |            0             0             0           0.00 </t>
  </si>
  <si>
    <t xml:space="preserve">  Total REVENUES                      104,533        52,462         1,306 |       41,500        16,331        25,169          60.65 </t>
  </si>
  <si>
    <t xml:space="preserve">1010 REGULAR SALARY                    27,794        52,543        46,747 |       70,953        51,673        19,280          27.17 </t>
  </si>
  <si>
    <t xml:space="preserve">1020 EXTRA HELP SALARY                    150             0         6,104 |            0             0             0           0.00 </t>
  </si>
  <si>
    <t xml:space="preserve">1100 SOCIAL SECURITY                    2,136         2,475         4,384 |        5,444         4,095         1,349          24.78 </t>
  </si>
  <si>
    <t xml:space="preserve">1200 PERS RETIREMENT                    8,553         9,790        14,993 |       23,669        17,043         6,626          27.99 </t>
  </si>
  <si>
    <t xml:space="preserve">1210 LIUNA PENSION                        369            56           392 |          843           491           352          41.77 </t>
  </si>
  <si>
    <t xml:space="preserve">1300 BENEFITS                           4,238         5,622         9,221 |       14,199         9,549         4,650          32.75 </t>
  </si>
  <si>
    <t xml:space="preserve">1301 GROUP INSURANCE RETIREES           8,157             0        14,911 |       19,970         9,985         9,985          50.00 </t>
  </si>
  <si>
    <t xml:space="preserve">1400 UNEMPLOYMENT INSURANCE               322           490         1,237 |          613           821          -208         -33.92 </t>
  </si>
  <si>
    <t xml:space="preserve">1299 INTERFUND EXPENSE UAL              4,452             0         6,888 |            0             0             0           0.00 </t>
  </si>
  <si>
    <t xml:space="preserve">  Total SALARIES &amp; BENEFITS            56,171        70,976       104,877 |      135,691        93,657        42,034          30.98 </t>
  </si>
  <si>
    <t xml:space="preserve">2060 COMMUNICATIONS                     1,459         1,768         1,771 |        2,010         1,486           524          26.09 </t>
  </si>
  <si>
    <t xml:space="preserve">2090 HOUSEHOLD                              0            11            15 |            0             0             0           0.00 </t>
  </si>
  <si>
    <t xml:space="preserve">2140 EQUIPMENT MAINTENANCE                271         2,933         2,933 |        4,000         2,930         1,070          26.74 </t>
  </si>
  <si>
    <t xml:space="preserve">2150 MAINTENANCE OF STRUCTURES              0             0            44 |            0             0             0           0.00 </t>
  </si>
  <si>
    <t xml:space="preserve">2240 MEMBERSHIPS                          145             0           700 |          350             0           350         100.00 </t>
  </si>
  <si>
    <t xml:space="preserve">2260 OFFICE EXPENSES                   15,248        18,083         5,247 |        6,000         2,667         3,333          55.55 </t>
  </si>
  <si>
    <t xml:space="preserve">2300 PROFESSIONAL &amp; SPECL SRVC          8,052           731         1,901 |            0           463          -462           0.00 </t>
  </si>
  <si>
    <t xml:space="preserve">2500 PUBLICATIONS &amp; NOTICES             1,614           673            94 |        1,000             0         1,000         100.00 </t>
  </si>
  <si>
    <t xml:space="preserve">2700 SPECIAL DEPARTMENTL EXPNS         10,791        48,921        34,323 |       80,000        20,703        59,297          74.12 </t>
  </si>
  <si>
    <t xml:space="preserve">2750 TRAVEL                             1,500         2,122         2,609 |        5,437         2,952         2,485          45.71 </t>
  </si>
  <si>
    <t xml:space="preserve">2399 PROF SVCS - INTERFUND                  0             0        10,095 |           50             0            50         100.00 </t>
  </si>
  <si>
    <t xml:space="preserve">  Total SERVICES &amp; SUPPLIES            72,226       110,651        78,235 |      121,039        53,286        67,753          55.98 </t>
  </si>
  <si>
    <t xml:space="preserve">4300 FIXED ASSET - EQUIPMENT           61,684             0             0 |            0             0             0           0.00 </t>
  </si>
  <si>
    <t xml:space="preserve">  Total FIXED ASSETS                   61,684             0             0 |            0             0             0           0.00 </t>
  </si>
  <si>
    <t xml:space="preserve">  Total EXPENSES                      190,082       181,626       183,112 |      256,730       146,943       109,787          42.76 </t>
  </si>
  <si>
    <t xml:space="preserve">5500 TRANSFER OUT:                          0             0         6,900 |            0             0             0           0.00 </t>
  </si>
  <si>
    <t xml:space="preserve">  Total TRANSFERS OUT                       0             0         6,900 |            0             0             0           0.00 </t>
  </si>
  <si>
    <t xml:space="preserve">  Total TRANSFERS-OUT                       0             0         6,900 |            0             0             0           0.00 </t>
  </si>
  <si>
    <t xml:space="preserve">  Total Revenues/Sources              104,533        52,462         1,306 |       41,500        16,331        25,169          60.65 </t>
  </si>
  <si>
    <t xml:space="preserve">  Total Expenditures/Uses             190,082       181,626       183,112 |      256,730       146,943       109,787          42.76 </t>
  </si>
  <si>
    <t xml:space="preserve">    Net                               -85,549      -129,164      -181,806 |     -215,230      -130,612       -84,618                </t>
  </si>
  <si>
    <t xml:space="preserve">Transfers Out                               0             0         6,900 |            0             0             0           0.00 </t>
  </si>
  <si>
    <t xml:space="preserve">  Total                               -85,549      -129,164      -188,706 |     -215,230      -130,612       -84,618                </t>
  </si>
  <si>
    <t xml:space="preserve">6080 PROPERTY TRANSFER TAX             97,668       145,535       130,012 |      105,000        76,709        28,292          26.94 </t>
  </si>
  <si>
    <t xml:space="preserve">8503 CLERK COURT FEES AND CSTS         12,878        12,965        11,873 |       12,000         9,447         2,553          21.27 </t>
  </si>
  <si>
    <t xml:space="preserve">8641 RECORDING FEES                    92,144        93,576        86,100 |       80,000        54,387        25,613          32.02 </t>
  </si>
  <si>
    <t xml:space="preserve">9299 OTHER REVENUE                      2,146         1,726         2,196 |        2,040         1,721           319          15.62 </t>
  </si>
  <si>
    <t xml:space="preserve">  Total REVENUES                      204,836       253,801       230,181 |      199,040       142,264        56,776          28.52 </t>
  </si>
  <si>
    <t xml:space="preserve">1010 REGULAR SALARY                    64,768        44,385        64,227 |       68,498        52,907        15,591          22.76 </t>
  </si>
  <si>
    <t xml:space="preserve">1100 SOCIAL SECURITY                    4,967         5,379         4,928 |        5,257         4,059         1,198          22.79 </t>
  </si>
  <si>
    <t xml:space="preserve">1200 PERS RETIREMENT                   19,110        20,871        21,005 |       22,850        17,652         5,198          22.75 </t>
  </si>
  <si>
    <t xml:space="preserve">1210 LIUNA PENSION                        649           238           484 |          843           513           330          39.18 </t>
  </si>
  <si>
    <t xml:space="preserve">1300 BENEFITS                          16,323        15,863        13,789 |       14,199        10,663         3,536          24.90 </t>
  </si>
  <si>
    <t xml:space="preserve">1301 GROUP INSURANCE RETIREES          16,314        26,938        14,911 |       19,970         9,985         9,985          50.00 </t>
  </si>
  <si>
    <t xml:space="preserve">1400 UNEMPLOYMENT INSURANCE             1,713           871           613 |          613           613             1           0.08 </t>
  </si>
  <si>
    <t xml:space="preserve">1299 INTERFUND EXPENSE UAL              8,905        13,618         6,888 |            0             0             0           0.00 </t>
  </si>
  <si>
    <t xml:space="preserve">  Total SALARIES &amp; BENEFITS           136,256       136,424       129,344 |      135,289        99,451        35,838          26.49 </t>
  </si>
  <si>
    <t xml:space="preserve">2060 COMMUNICATIONS                     2,822         3,056         3,055 |        3,270         2,580           690          21.10 </t>
  </si>
  <si>
    <t xml:space="preserve">2140 EQUIPMENT MAINTENANCE              8,665         7,486         7,537 |        9,000         9,513          -513          -5.70 </t>
  </si>
  <si>
    <t xml:space="preserve">2240 MEMBERSHIPS                          650           425           350 |          350           350             0           0.00 </t>
  </si>
  <si>
    <t xml:space="preserve">2260 OFFICE EXPENSES                    6,308         6,802        11,358 |        6,000         1,819         4,181          69.68 </t>
  </si>
  <si>
    <t xml:space="preserve">2300 PROFESSIONAL &amp; SPECL SRVC              0             0             0 |            0         2,025        -2,025           0.00 </t>
  </si>
  <si>
    <t xml:space="preserve">2313 PHYSICALS &amp; DRUG TESTING              96            96            32 |            0             0             0           0.00 </t>
  </si>
  <si>
    <t xml:space="preserve">2500 PUBLICATIONS &amp; NOTICES               529           236           235 |            0            33           -33           0.00 </t>
  </si>
  <si>
    <t xml:space="preserve">2630 RENTS &amp; LEASES-STRUCTURES          3,170         3,195         3,667 |        3,750         2,777           973          25.95 </t>
  </si>
  <si>
    <t xml:space="preserve">2700 SPECIAL DEPARTMENTL EXPNS          1,514         1,031           711 |        1,500             0         1,500         100.00 </t>
  </si>
  <si>
    <t xml:space="preserve">2750 TRAVEL                                 0         2,171         1,646 |        4,959           340         4,619          93.14 </t>
  </si>
  <si>
    <t xml:space="preserve">2399 PROF SVCS - INTERFUND                437            15             0 |            0             0             0           0.00 </t>
  </si>
  <si>
    <t xml:space="preserve">  Total SERVICES &amp; SUPPLIES            59,318        55,697        64,232 |       68,425        59,161         9,264          13.54 </t>
  </si>
  <si>
    <t xml:space="preserve">  Total EXPENSES                      195,574       202,378       193,576 |      203,714       158,612        45,102          22.14 </t>
  </si>
  <si>
    <t xml:space="preserve">  Total Revenues/Sources              204,836       253,801       230,181 |      199,040       142,264        56,776          28.52 </t>
  </si>
  <si>
    <t xml:space="preserve">  Total Expenditures/Uses             195,574       202,378       193,576 |      203,714       158,612        45,102          22.14 </t>
  </si>
  <si>
    <t xml:space="preserve">    Net                                 9,262        51,424        36,605 |       -4,674       -16,348        11,674                </t>
  </si>
  <si>
    <t xml:space="preserve">  Total                                 9,262        51,424        36,605 |       -4,674       -16,348        11,674                </t>
  </si>
  <si>
    <t xml:space="preserve">LRERE4Y        8:35 AM                                            </t>
  </si>
  <si>
    <t xml:space="preserve">8010 CHG FOR CURR SVC-DMN SVCS          5,515         5,549         4,771 |        4,500         2,919         1,581          35.13 </t>
  </si>
  <si>
    <t xml:space="preserve">  Total REVENUES                        5,515         5,549         4,771 |        4,500         2,919         1,581          35.13 </t>
  </si>
  <si>
    <t xml:space="preserve">2301 COUNTY AUDIT                          17            17            20 |           25            24             1           4.64 </t>
  </si>
  <si>
    <t xml:space="preserve">  Total SERVICES &amp; SUPPLIES                17            17            20 |           25            24             1           4.64 </t>
  </si>
  <si>
    <t xml:space="preserve">  Total EXPENSES                           17            17            20 |           25            24             1           4.64 </t>
  </si>
  <si>
    <t xml:space="preserve">  Total Revenues/Sources                5,515         5,549         4,771 |        4,500         2,919         1,581          35.13 </t>
  </si>
  <si>
    <t xml:space="preserve">  Total Expenditures/Uses                  17            17            20 |           25            24             1           4.64 </t>
  </si>
  <si>
    <t xml:space="preserve">    Net                                 5,498         5,532         4,751 |        4,475         2,895         1,580                </t>
  </si>
  <si>
    <t xml:space="preserve">  Total                                 5,498         5,532         4,751 |        4,475         2,895         1,580                </t>
  </si>
  <si>
    <t xml:space="preserve">8010 CHG FOR CURR SVC-DMN SVCS         17,813        18,368        16,475 |       15,000        10,037         4,963          33.09 </t>
  </si>
  <si>
    <t xml:space="preserve">  Total REVENUES                       17,813        18,368        16,475 |       15,000        10,037         4,963          33.09 </t>
  </si>
  <si>
    <t xml:space="preserve">2301 COUNTY AUDIT                          50            51            62 |           75            74             1           0.87 </t>
  </si>
  <si>
    <t xml:space="preserve">  Total SERVICES &amp; SUPPLIES                50            51            62 |           75            74             1           0.87 </t>
  </si>
  <si>
    <t xml:space="preserve">  Total EXPENSES                           50            51            62 |           75            74             1           0.87 </t>
  </si>
  <si>
    <t xml:space="preserve">  Total Revenues/Sources               17,813        18,368        16,475 |       15,000        10,037         4,963          33.09 </t>
  </si>
  <si>
    <t xml:space="preserve">  Total Expenditures/Uses                  50            51            62 |           75            74             1           0.87 </t>
  </si>
  <si>
    <t xml:space="preserve">    Net                                17,763        18,317        16,413 |       14,925         9,963         4,962                </t>
  </si>
  <si>
    <t xml:space="preserve">  Total                                17,763        18,317        16,413 |       14,925         9,963         4,962                </t>
  </si>
  <si>
    <t xml:space="preserve">8027 CURR SVCS-RECORDING FEES           1,507         1,685         1,569 |        1,500         1,175           325          21.68 </t>
  </si>
  <si>
    <t xml:space="preserve">  Total REVENUES                        1,507         1,685         1,569 |        1,500         1,175           325          21.68 </t>
  </si>
  <si>
    <t xml:space="preserve">2260 OFFICE EXPENSES                        0           149         1,057 |        1,500         1,053           447          29.83 </t>
  </si>
  <si>
    <t xml:space="preserve">2301 COUNTY AUDIT                           5             5             5 |           15             6             9          60.60 </t>
  </si>
  <si>
    <t xml:space="preserve">  Total SERVICES &amp; SUPPLIES                 5           153         1,062 |        1,515         1,058           457          30.13 </t>
  </si>
  <si>
    <t xml:space="preserve">  Total EXPENSES                            5           153         1,062 |        1,515         1,058           457          30.13 </t>
  </si>
  <si>
    <t xml:space="preserve">  Total Revenues/Sources                1,507         1,685         1,569 |        1,500         1,175           325          21.68 </t>
  </si>
  <si>
    <t xml:space="preserve">  Total Expenditures/Uses                   5           153         1,062 |        1,515         1,058           457          30.13 </t>
  </si>
  <si>
    <t xml:space="preserve">    Net                                 1,502         1,532           506 |          -15           116          -131                </t>
  </si>
  <si>
    <t xml:space="preserve">  Total                                 1,502         1,532           506 |          -15           116          -131                </t>
  </si>
  <si>
    <t xml:space="preserve">8503 CLERK COURT FEES AND CSTS          5,462         5,509         4,726 |        2,500         2,198           302          12.08 </t>
  </si>
  <si>
    <t xml:space="preserve">  Total REVENUES                        5,462         5,509         4,726 |        2,500         2,198           302          12.08 </t>
  </si>
  <si>
    <t xml:space="preserve">2300 PROFESSIONAL &amp; SPECL SRVC              0             0        11,800 |       20,000         8,003        11,997          59.99 </t>
  </si>
  <si>
    <t xml:space="preserve">2301 COUNTY AUDIT                          26            24            27 |           40            22            18          44.20 </t>
  </si>
  <si>
    <t xml:space="preserve">  Total SERVICES &amp; SUPPLIES                26            24        11,826 |       20,040         8,025        12,015          59.95 </t>
  </si>
  <si>
    <t xml:space="preserve">  Total EXPENSES                           26            24        11,826 |       20,040         8,025        12,015          59.95 </t>
  </si>
  <si>
    <t xml:space="preserve">  Total Revenues/Sources                5,462         5,509         4,726 |        2,500         2,198           302          12.08 </t>
  </si>
  <si>
    <t xml:space="preserve">  Total Expenditures/Uses                  26            24        11,826 |       20,040         8,025        12,015          59.95 </t>
  </si>
  <si>
    <t xml:space="preserve">    Net                                 5,436         5,485        -7,100 |      -17,540        -5,827       -11,713                </t>
  </si>
  <si>
    <t xml:space="preserve">  Total                                 5,436         5,485        -7,100 |      -17,540        -5,827       -11,713                </t>
  </si>
  <si>
    <t xml:space="preserve">6010 CURRENT SECURED                3,918,941     4,501,204     4,728,222 |    4,600,000     2,774,306     1,825,694          39.69 </t>
  </si>
  <si>
    <t xml:space="preserve">6020 CURRENT UNSECURED PROP TX         89,211       107,698       113,444 |      107,000       112,529        -5,529          -5.17 </t>
  </si>
  <si>
    <t xml:space="preserve">6030 PRIOR SECURED PROP TAX           498,902       834,039       485,280 |      400,000       122,983       277,017          69.25 </t>
  </si>
  <si>
    <t xml:space="preserve">6040 PRIOR UNSECURED                    2,807         5,012         4,091 |        2,500             0         2,500         100.00 </t>
  </si>
  <si>
    <t xml:space="preserve">6063 ERAF IN-LIEU OF VLF            1,819,690     1,910,895     2,008,661 |    2,000,000     1,074,539       925,461          46.27 </t>
  </si>
  <si>
    <t xml:space="preserve">6090 SUPPLEMENTAL TAX - CURRNT        151,417       119,200       290,556 |      100,000             0       100,000         100.00 </t>
  </si>
  <si>
    <t xml:space="preserve">6060 SALES AND USE TAX                785,969       793,384     1,249,504 |    1,200,000       911,069       288,931          24.08 </t>
  </si>
  <si>
    <t xml:space="preserve">6065 ERAF IN-LIEU SALES TAX           287,312       219,330             0 |            0             0             0           0.00 </t>
  </si>
  <si>
    <t xml:space="preserve">6070 TIMBER YIELD TAX                  65,547        87,005        99,002 |       80,000        69,193        10,807          13.51 </t>
  </si>
  <si>
    <t xml:space="preserve">6081 HOTEL TAX                        171,244       155,016       208,629 |      175,000       202,210       -27,210         -15.55 </t>
  </si>
  <si>
    <t xml:space="preserve">6349 MISC FRANCHISE                    41,287        42,122        43,025 |       42,000         5,546        36,454          86.79 </t>
  </si>
  <si>
    <t xml:space="preserve">6501 VEHICLE CODE FINES                15,674         9,768         9,028 |        8,000         5,666         2,334          29.18 </t>
  </si>
  <si>
    <t xml:space="preserve">6502 EXCESS MOE REV BASE FINES         16,360             0             0 |            0             0             0           0.00 </t>
  </si>
  <si>
    <t xml:space="preserve">6521 TRINITY CO ORDINANCE VLTN         21,935         9,292        38,871 |        1,290         7,836        -6,546        -507.47 </t>
  </si>
  <si>
    <t xml:space="preserve">6550 FINES AND FEES                       149           174           205 |          150           301          -151        -100.95 </t>
  </si>
  <si>
    <t xml:space="preserve">8505 TRAFFIC SCHOOL FEE                27,034        11,388        15,394 |        8,000        10,210        -2,210         -27.62 </t>
  </si>
  <si>
    <t xml:space="preserve">6601 INTEREST                          10,439        18,673        39,184 |       17,000        34,908       -17,908        -105.34 </t>
  </si>
  <si>
    <t xml:space="preserve">7066 ST OFF-HIGHWAY MLVF                9,255         9,132         8,836 |        9,200         3,699         5,501          59.79 </t>
  </si>
  <si>
    <t xml:space="preserve">7430 STATE HOPTR                       50,589        49,534        49,750 |       50,000        27,220        22,780          45.56 </t>
  </si>
  <si>
    <t xml:space="preserve">8202 ADMIN FEES                           875           713           949 |          800           516           284          35.47 </t>
  </si>
  <si>
    <t xml:space="preserve">8504 PROOF OF CORRECTION                2,198         1,699         1,505 |        1,300         1,124           176          13.54 </t>
  </si>
  <si>
    <t xml:space="preserve">7765 FED TOBACCO SETTLEMENT           120,175       118,824       122,211 |      120,000             0       120,000         100.00 </t>
  </si>
  <si>
    <t xml:space="preserve">9299 OTHER REVENUE                     56,452        61,339        46,102 |       40,000        52,947       -12,947         -32.37 </t>
  </si>
  <si>
    <t xml:space="preserve">9590 REIMBURSABLES                     28,075             0             0 |            0             0             0           0.00 </t>
  </si>
  <si>
    <t xml:space="preserve">9297 PRIOR YEAR ADJUSTMENT                  0          -100             0 |            0             0             0           0.00 </t>
  </si>
  <si>
    <t xml:space="preserve">9801 SALE OF FIXED ASSETS                   0       211,200             0 |            0             0             0           0.00 </t>
  </si>
  <si>
    <t xml:space="preserve">  Total REVENUES                    8,879,650     9,967,283    10,262,062 |    9,664,078     6,135,574     3,528,504          36.51 </t>
  </si>
  <si>
    <t xml:space="preserve">3350 INTEREST EXPENSE                     468         2,413           741 |        4,000         1,884         2,116          52.91 </t>
  </si>
  <si>
    <t xml:space="preserve">  Total OTHER CHARGES                     468         2,413           741 |        4,000         1,884         2,116          52.91 </t>
  </si>
  <si>
    <t xml:space="preserve">  Total EXPENSES                          468         2,413           741 |        4,000         1,884         2,116          52.91 </t>
  </si>
  <si>
    <t xml:space="preserve">5500 TRANSFER OUT:                          0        75,000             0 |            0             0             0           0.00 </t>
  </si>
  <si>
    <t xml:space="preserve">  Total TRANSFERS OUT                       0        75,000             0 |            0             0             0           0.00 </t>
  </si>
  <si>
    <t xml:space="preserve">  Total TRANSFERS-OUT                       0        75,000             0 |            0             0             0           0.00 </t>
  </si>
  <si>
    <t xml:space="preserve">  Total Revenues/Sources            8,879,650     9,967,283    10,262,062 |    9,664,078     6,135,574     3,528,504          36.51 </t>
  </si>
  <si>
    <t xml:space="preserve">  Total Expenditures/Uses                 468         2,413           741 |        4,000         1,884         2,116          52.91 </t>
  </si>
  <si>
    <t xml:space="preserve">    Net                             8,879,182     9,964,871    10,261,321 |    9,660,078     6,133,690     3,526,388                </t>
  </si>
  <si>
    <t xml:space="preserve">Transfers Out                               0        75,000             0 |            0             0             0           0.00 </t>
  </si>
  <si>
    <t xml:space="preserve">  Total                             8,881,563     9,892,420    10,263,423 |    9,662,028     6,135,636     3,526,392                </t>
  </si>
  <si>
    <t xml:space="preserve">2301 COUNTY AUDIT                       7,650         7,748         8,686 |        9,000         9,026           -26          -0.29 </t>
  </si>
  <si>
    <t xml:space="preserve">  Total SERVICES &amp; SUPPLIES             7,650         7,748         8,686 |        9,000         9,026           -26          -0.29 </t>
  </si>
  <si>
    <t xml:space="preserve">  Total EXPENSES                        7,650         7,748         8,686 |        9,000         9,026           -26          -0.29 </t>
  </si>
  <si>
    <t xml:space="preserve">  Total Expenditures/Uses               7,650         7,748         8,686 |        9,000         9,026           -26          -0.29 </t>
  </si>
  <si>
    <t xml:space="preserve">    Net                                -7,650        -7,748        -8,686 |       -9,000        -9,026            26                </t>
  </si>
  <si>
    <t xml:space="preserve">  Total                                -7,650        -7,748        -8,686 |       -9,000        -9,026            26                </t>
  </si>
  <si>
    <t xml:space="preserve">8775 SB90 MANDATED COSTS              184,984        56,248        16,546 |            0        20,912       -20,912           0.00 </t>
  </si>
  <si>
    <t xml:space="preserve">8022 CURR SVCS-AUDITING/CCNTNG         14,432         9,215           538 |          700           381           319          45.60 </t>
  </si>
  <si>
    <t xml:space="preserve">8205 AUDITING AND ACCOUNTNG FS          1,932         1,421         1,455 |        2,150           704         1,446          67.25 </t>
  </si>
  <si>
    <t xml:space="preserve">8853 COPY MACHINE REVEN - PBLC              0            57             2 |            0             0             0           0.00 </t>
  </si>
  <si>
    <t xml:space="preserve">8900 INTERFUND REVENUE                  6,306         4,784         1,572 |            0            94           -94           0.00 </t>
  </si>
  <si>
    <t xml:space="preserve">8901 INTERFUND REVEN-NDRCT CST        392,541       433,718       405,322 |      429,327       468,234       -38,907          -9.06 </t>
  </si>
  <si>
    <t xml:space="preserve">9299 OTHER REVENUE                      9,206        11,413        11,124 |        9,000         9,650          -650          -7.22 </t>
  </si>
  <si>
    <t xml:space="preserve">9590 REIMBURSABLES                          0             7             0 |            0             0             0           0.00 </t>
  </si>
  <si>
    <t xml:space="preserve">  Total REVENUES                      680,934       584,117       497,426 |      522,882       588,320       -65,438         -12.51 </t>
  </si>
  <si>
    <t xml:space="preserve">1010 REGULAR SALARY                   265,525       313,099       328,891 |      339,526       267,608        71,918          21.18 </t>
  </si>
  <si>
    <t xml:space="preserve">1100 SOCIAL SECURITY                   20,829        24,515        25,657 |       25,974        20,747         5,227          20.12 </t>
  </si>
  <si>
    <t xml:space="preserve">1200 PERS RETIREMENT                   82,435        95,135       107,528 |      113,259        89,272        23,987          21.18 </t>
  </si>
  <si>
    <t xml:space="preserve">1210 LIUNA PENSION                      3,758         3,919         4,158 |        5,491         3,337         2,154          39.23 </t>
  </si>
  <si>
    <t xml:space="preserve">1300 BENEFITS                          47,883        57,530        57,572 |       58,046        43,678        14,368          24.75 </t>
  </si>
  <si>
    <t xml:space="preserve">1301 GROUP INSURANCE RETIREES          48,941        53,877        59,644 |       79,878        39,939        39,939          50.00 </t>
  </si>
  <si>
    <t xml:space="preserve">1299 INTERFUND EXPENSE UAL             26,715        27,236        27,552 |            0             0             0           0.00 </t>
  </si>
  <si>
    <t xml:space="preserve">  Total SALARIES &amp; BENEFITS           505,265       581,930       618,441 |      629,712       472,501       157,211          24.97 </t>
  </si>
  <si>
    <t xml:space="preserve">2060 COMMUNICATIONS                     2,054         2,634         3,185 |        3,000         2,126           874          29.14 </t>
  </si>
  <si>
    <t xml:space="preserve">2090 HOUSEHOLD                             33           229            50 |           25             0            25         100.00 </t>
  </si>
  <si>
    <t xml:space="preserve">2140 EQUIPMENT MAINTENANCE             36,268         1,582             0 |            0             0             0           0.00 </t>
  </si>
  <si>
    <t xml:space="preserve">2141 MAINT OF EQUIP:SOFTWR MNT          3,423        43,696        44,277 |       48,395        46,515         1,880           3.88 </t>
  </si>
  <si>
    <t xml:space="preserve">2240 MEMBERSHIPS                        1,184         1,133         1,015 |        1,285           886           399          31.05 </t>
  </si>
  <si>
    <t xml:space="preserve">2260 OFFICE EXPENSES                   13,050        24,622        16,358 |       20,000         5,571        14,429          72.15 </t>
  </si>
  <si>
    <t xml:space="preserve">2300 PROFESSIONAL &amp; SPECL SRVC        119,765       108,348        86,120 |      105,900        79,700        26,200          24.74 </t>
  </si>
  <si>
    <t xml:space="preserve">2369 PRF SVCS: SB90 MNDTD CSTS         22,452             0             0 |            0             0             0           0.00 </t>
  </si>
  <si>
    <t xml:space="preserve">2700 SPECIAL DEPARTMENTL EXPNS          6,393         2,448         6,786 |        8,000         1,705         6,295          78.69 </t>
  </si>
  <si>
    <t xml:space="preserve">2750 TRAVEL                             2,939         4,295         4,390 |        7,000         1,742         5,258          75.11 </t>
  </si>
  <si>
    <t xml:space="preserve">2756 TRAINING                           1,664           614           775 |        2,000           333         1,667          83.35 </t>
  </si>
  <si>
    <t xml:space="preserve">  Total SERVICES &amp; SUPPLIES            45,018        53,391         1,966 |       22,179       -34,847        57,027         257.12 </t>
  </si>
  <si>
    <t xml:space="preserve">  Total EXPENSES                      550,283       635,320       620,407 |      702,563       437,654       264,909          37.71 </t>
  </si>
  <si>
    <t xml:space="preserve">  Total Revenues/Sources              680,934       584,117       497,426 |      522,882       588,320       -65,438         -12.51 </t>
  </si>
  <si>
    <t xml:space="preserve">  Total Expenditures/Uses             550,283       635,320       620,407 |      702,563       437,654       264,909          37.71 </t>
  </si>
  <si>
    <t xml:space="preserve">    Net                               130,650       -51,203      -122,980 |     -179,681       150,666      -330,347                </t>
  </si>
  <si>
    <t xml:space="preserve">  Total                               130,650       -51,203      -122,980 |     -179,681       150,666      -330,347                </t>
  </si>
  <si>
    <t xml:space="preserve">9282 CONTRIBUTN FRM OTHR AGNCY            472           770           854 |          400           160           240          60.00 </t>
  </si>
  <si>
    <t xml:space="preserve">  Total REVENUES                          472           770           854 |          400           160           240          60.00 </t>
  </si>
  <si>
    <t xml:space="preserve">2300 PROFESSIONAL &amp; SPECL SRVC         23,748        45,366        37,725 |       39,000        19,579        19,421          49.80 </t>
  </si>
  <si>
    <t xml:space="preserve">2365 LAW LIBRARY                        8,856         9,171         9,438 |        9,425         6,536         2,889          30.65 </t>
  </si>
  <si>
    <t xml:space="preserve">  Total SERVICES &amp; SUPPLIES            32,603        54,536        57,611 |       48,425        26,115        22,310          46.07 </t>
  </si>
  <si>
    <t xml:space="preserve">  Total EXPENSES                       32,603        54,536        59,361 |       48,425        26,115        22,310          46.07 </t>
  </si>
  <si>
    <t xml:space="preserve">  Total Revenues/Sources                  472           770           854 |          400           160           240          60.00 </t>
  </si>
  <si>
    <t xml:space="preserve">  Total Expenditures/Uses              32,603        54,536        59,361 |       48,425        26,115        22,310          46.07 </t>
  </si>
  <si>
    <t xml:space="preserve">    Net                               -32,131       -53,766       -58,507 |      -48,025       -25,955       -22,070                </t>
  </si>
  <si>
    <t xml:space="preserve">  Total                               -29,931       -50,596       -54,507 |      -44,025       -21,955       -22,070                </t>
  </si>
  <si>
    <t xml:space="preserve">2700 SPECIAL DEPARTMENTL EXPNS              0        28,842        21,369 |            0             0             0           0.00 </t>
  </si>
  <si>
    <t xml:space="preserve">  Total SERVICES &amp; SUPPLIES                 0        28,842        21,369 |            0             0             0           0.00 </t>
  </si>
  <si>
    <t xml:space="preserve">3200 CONTRIBUTIONS TO OTHERS           28,603        58,023        24,692 |       30,000         6,880        23,120          77.07 </t>
  </si>
  <si>
    <t xml:space="preserve">  Total OTHER CHARGES                  28,603        58,023        24,692 |       30,000         6,880        23,120          77.07 </t>
  </si>
  <si>
    <t xml:space="preserve">  Total EXPENSES                       28,603        86,866        46,061 |       30,000         6,880        23,120          77.07 </t>
  </si>
  <si>
    <t xml:space="preserve">9800 TRANSFER IN                       10,500         5,332             0 |            0             0             0           0.00 </t>
  </si>
  <si>
    <t xml:space="preserve">  Total TRANSFERS-IN                   10,500         5,332             0 |            0             0             0           0.00 </t>
  </si>
  <si>
    <t xml:space="preserve">5500 TRANSFER OUT:                    459,343       394,563       536,660 |    1,022,585       955,630        66,955           6.55 </t>
  </si>
  <si>
    <t xml:space="preserve">5502 TRANSFER OUT: HOSPITAL            10,424        13,472        26,909 |       24,000        29,544        -5,544         -23.10 </t>
  </si>
  <si>
    <t xml:space="preserve">  Total TRANSFERS OUT                 709,030       645,298       802,558 |    1,285,598     1,224,187        61,411           4.78 </t>
  </si>
  <si>
    <t xml:space="preserve">  Total TRANSFERS-OUT                 709,030       645,298       802,558 |    1,285,598     1,224,187        61,411           4.78 </t>
  </si>
  <si>
    <t xml:space="preserve">  Total Expenditures/Uses              28,603        86,866        46,061 |       30,000         6,880        23,120          77.07 </t>
  </si>
  <si>
    <t xml:space="preserve">    Net                               -28,603       -86,865       -46,061 |      -30,000        -6,880       -23,120                </t>
  </si>
  <si>
    <t xml:space="preserve">Transfers In                           10,500         5,332             0 |            0             0             0           0.00 </t>
  </si>
  <si>
    <t xml:space="preserve">Transfers Out                         709,030       645,298       802,558 |    1,285,598     1,224,187        61,411           4.78 </t>
  </si>
  <si>
    <t xml:space="preserve">  Total                              -727,133      -726,831      -848,619 |   -1,315,598    -1,231,067       -84,531                </t>
  </si>
  <si>
    <t xml:space="preserve">8301 LEGAL SERV PUB DEF SERVCS          9,802         8,744        10,672 |        7,000         7,227          -227          -3.24 </t>
  </si>
  <si>
    <t xml:space="preserve">  Total REVENUES                        9,802        22,264        10,672 |        7,000         7,227          -227          -3.24 </t>
  </si>
  <si>
    <t xml:space="preserve">2260 OFFICE EXPENSES                    1,556         1,780         2,545 |        2,100         2,023            77           3.68 </t>
  </si>
  <si>
    <t xml:space="preserve">2300 PROFESSIONAL &amp; SPECL SRVC        114,827       112,276        45,207 |       25,000        11,825        13,175          52.70 </t>
  </si>
  <si>
    <t xml:space="preserve">2304 PUB. DEF. CONTRACT SERVCS              0       336,000       356,000 |      386,000       320,017        65,983          17.09 </t>
  </si>
  <si>
    <t xml:space="preserve">2306 CONFLICT COUNSEL -CRIMINL        565,987       396,965       149,468 |      130,000        56,810        73,190          56.30 </t>
  </si>
  <si>
    <t xml:space="preserve">2309 CONFLICT COUNSEL HOMICIDE         62,073        35,403        18,111 |       10,000             0        10,000         100.00 </t>
  </si>
  <si>
    <t xml:space="preserve">2500 PUBLICATIONS &amp; NOTICES                57             0             0 |            0             0             0           0.00 </t>
  </si>
  <si>
    <t xml:space="preserve">  Total SERVICES &amp; SUPPLIES           744,500       882,518       571,331 |      561,200       390,675       170,525          30.39 </t>
  </si>
  <si>
    <t xml:space="preserve">  Total EXPENSES                      744,500       882,518       571,331 |      561,200       390,675       170,525          30.39 </t>
  </si>
  <si>
    <t xml:space="preserve">9800 TRANSFER IN                        3,941         4,880         7,448 |        7,275         5,887         1,388          19.08 </t>
  </si>
  <si>
    <t xml:space="preserve">  Total TRANSFERS-IN                    3,941         4,880         7,448 |        7,275         5,887         1,388          19.08 </t>
  </si>
  <si>
    <t xml:space="preserve">  Total Revenues/Sources                9,802        22,264        10,672 |        7,000         7,227          -227          -3.24 </t>
  </si>
  <si>
    <t xml:space="preserve">  Total Expenditures/Uses             744,500       882,518       571,331 |      561,200       390,675       170,525          30.39 </t>
  </si>
  <si>
    <t xml:space="preserve">    Net                              -734,698      -860,254      -560,659 |     -554,200      -383,448      -170,752                </t>
  </si>
  <si>
    <t xml:space="preserve">Transfers In                            3,941         4,880         7,448 |        7,275         5,887         1,388          19.08 </t>
  </si>
  <si>
    <t xml:space="preserve">  Total                              -730,758      -855,374      -553,211 |     -546,925      -377,561      -169,364                </t>
  </si>
  <si>
    <t xml:space="preserve">6601 INTEREST                          26,282        23,674        13,493 |       12,800         6,434         6,366          49.73 </t>
  </si>
  <si>
    <t xml:space="preserve">9282 CONTRIBUTN FRM OTHR AGNCY         62,224        51,667        57,192 |            0             0             0           0.00 </t>
  </si>
  <si>
    <t xml:space="preserve">9300 INTERFUND REVENUE-UAL          1,206,517     1,282,421     1,275,421 |            0             0             0           0.00 </t>
  </si>
  <si>
    <t xml:space="preserve">  Total REVENUES                    1,295,023     1,357,763     1,346,107 |       12,800         6,434         6,366          49.73 </t>
  </si>
  <si>
    <t xml:space="preserve">2301 COUNTY AUDIT                       3,244         3,089         3,209 |        3,400         3,326            74           2.17 </t>
  </si>
  <si>
    <t xml:space="preserve">  Total SERVICES &amp; SUPPLIES             3,244         3,089         3,209 |      203,400         3,326       200,074          98.36 </t>
  </si>
  <si>
    <t xml:space="preserve">3360 ADMINISTRATIVE FEES               29,827        25,935        12,551 |        9,400             0         9,400         100.00 </t>
  </si>
  <si>
    <t xml:space="preserve">3680 PUD-MCMS LOAN EXP                147,955       143,378       145,976 |      150,000       113,171        36,829          24.55 </t>
  </si>
  <si>
    <t xml:space="preserve">  Total OTHER CHARGES               1,982,357     2,033,248     2,091,967 |      691,075       644,846        46,229           6.69 </t>
  </si>
  <si>
    <t xml:space="preserve">  Total EXPENSES                    1,985,601     2,036,337     2,095,177 |      894,475       648,172       246,303          27.54 </t>
  </si>
  <si>
    <t xml:space="preserve">9800 TRANSFER IN                      656,593       657,027       660,226 |      531,675       531,675             0           0.00 </t>
  </si>
  <si>
    <t xml:space="preserve">9880 PUD-MCMS TRANSFER IN             147,955       143,378       144,735 |      150,000             0       150,000         100.00 </t>
  </si>
  <si>
    <t xml:space="preserve">  Total TRANSFERS-IN                  804,549       800,405       804,961 |      681,675       531,675       150,000          22.00 </t>
  </si>
  <si>
    <t xml:space="preserve">  Total Revenues/Sources            1,295,023     1,357,763     1,346,107 |       12,800         6,434         6,366          49.73 </t>
  </si>
  <si>
    <t xml:space="preserve">  Total Expenditures/Uses           1,985,601     2,036,337     2,095,177 |      894,475       648,172       246,303          27.54 </t>
  </si>
  <si>
    <t xml:space="preserve">    Net                              -690,578      -678,574      -749,070 |     -881,675      -641,738      -239,937                </t>
  </si>
  <si>
    <t xml:space="preserve">Transfers In                          804,549       800,405       804,961 |      681,675       531,675       150,000          22.00 </t>
  </si>
  <si>
    <t xml:space="preserve">  Total                               113,971       121,831        55,892 |     -200,000      -110,063       -89,937                </t>
  </si>
  <si>
    <t xml:space="preserve">6601 INTEREST                           3,228         3,888         1,898 |           50            32            18          35.38 </t>
  </si>
  <si>
    <t xml:space="preserve">  Total REVENUES                        3,228         3,888         1,898 |           50            32            18          35.38 </t>
  </si>
  <si>
    <t xml:space="preserve">9800 TRANSFER IN                            0        79,051             0 |            0             0             0           0.00 </t>
  </si>
  <si>
    <t xml:space="preserve">  Total TRANSFERS-IN                        0        79,051             0 |            0             0             0           0.00 </t>
  </si>
  <si>
    <t xml:space="preserve">  Total Revenues/Sources                3,228         3,888         1,898 |           50            32            18          35.38 </t>
  </si>
  <si>
    <t xml:space="preserve">    Net                                 3,228         3,888         1,898 |           50            32            18                </t>
  </si>
  <si>
    <t xml:space="preserve">Transfers In                                0        79,051             0 |            0             0             0           0.00 </t>
  </si>
  <si>
    <t xml:space="preserve">  Total                                 3,228      -439,061      -877,774 |           50            32            18                </t>
  </si>
  <si>
    <t xml:space="preserve">6601 INTEREST                           4,311         5,260        10,892 |        5,000        11,108        -6,108        -122.16 </t>
  </si>
  <si>
    <t xml:space="preserve">  Total REVENUES                    3,004,311     3,005,260     3,010,892 |    3,005,000     3,011,108        -6,108          -0.20 </t>
  </si>
  <si>
    <t xml:space="preserve">2301 COUNTY AUDIT                           0             2             3 |            5             4             1          12.60 </t>
  </si>
  <si>
    <t xml:space="preserve">  Total SERVICES &amp; SUPPLIES            11,000        11,002        11,003 |       11,005        11,004             1           0.01 </t>
  </si>
  <si>
    <t xml:space="preserve">3350 INTEREST EXPENSE                  49,500        52,039        55,523 |       60,950        54,855         6,095          10.00 </t>
  </si>
  <si>
    <t xml:space="preserve">3380 SHORT TERM LOAN REPAY          3,000,000     3,000,000     3,000,000 |    3,000,000     3,000,000             0           0.00 </t>
  </si>
  <si>
    <t xml:space="preserve">  Total OTHER CHARGES               3,049,500     3,052,039     3,055,523 |    3,060,950     3,054,855         6,095           0.20 </t>
  </si>
  <si>
    <t xml:space="preserve">  Total EXPENSES                    3,060,500     3,063,041     3,066,525 |    3,071,955     3,065,859         6,096           0.20 </t>
  </si>
  <si>
    <t xml:space="preserve">9800 TRANSFER IN                       58,705        59,005        58,005 |       66,955             0        66,955         100.00 </t>
  </si>
  <si>
    <t xml:space="preserve">  Total TRANSFERS-IN                   58,705        59,005        58,005 |       66,955             0        66,955         100.00 </t>
  </si>
  <si>
    <t xml:space="preserve">  Total Revenues/Sources            3,004,311     3,005,260     3,010,892 |    3,005,000     3,011,108        -6,108          -0.20 </t>
  </si>
  <si>
    <t xml:space="preserve">  Total Expenditures/Uses           3,060,500     3,063,041     3,066,525 |    3,071,955     3,065,859         6,096           0.20 </t>
  </si>
  <si>
    <t xml:space="preserve">    Net                               -56,189       -57,781       -55,633 |      -66,955       -54,751       -12,203                </t>
  </si>
  <si>
    <t xml:space="preserve">Transfers In                           58,705        59,005        58,005 |       66,955             0        66,955         100.00 </t>
  </si>
  <si>
    <t xml:space="preserve">  Total                                 2,516         1,224         2,372 |            0       -54,751        54,752                </t>
  </si>
  <si>
    <t xml:space="preserve">7074 PUBLIC DEFENDER SUBACCONT          2,971         3,891         6,924 |        7,500         4,215         3,285          43.80 </t>
  </si>
  <si>
    <t xml:space="preserve">  Total REVENUES                        3,949         5,342         7,647 |        8,500         5,276         3,224          37.92 </t>
  </si>
  <si>
    <t xml:space="preserve">2301 COUNTY AUDIT                           0             0             1 |            1             1             0          22.00 </t>
  </si>
  <si>
    <t xml:space="preserve">  Total SERVICES &amp; SUPPLIES                 0             0             1 |            1             1             0          22.00 </t>
  </si>
  <si>
    <t xml:space="preserve">  Total EXPENSES                            0             0             1 |            1             1             0          22.00 </t>
  </si>
  <si>
    <t xml:space="preserve">5500 TRANSFER OUT:                      3,941         4,880         7,448 |        7,275         5,887         1,388          19.08 </t>
  </si>
  <si>
    <t xml:space="preserve">  Total TRANSFERS OUT                   3,941         4,880         7,448 |        7,275         5,887         1,388          19.08 </t>
  </si>
  <si>
    <t xml:space="preserve">  Total TRANSFERS-OUT                   3,941         4,880         7,448 |        7,275         5,887         1,388          19.08 </t>
  </si>
  <si>
    <t xml:space="preserve">  Total Revenues/Sources                3,949         5,342         7,647 |        8,500         5,276         3,224          37.92 </t>
  </si>
  <si>
    <t xml:space="preserve">  Total Expenditures/Uses                   0             0             1 |            1             1             0          22.00 </t>
  </si>
  <si>
    <t xml:space="preserve">    Net                                 3,948         5,342         7,646 |        8,499         5,276         3,223                </t>
  </si>
  <si>
    <t xml:space="preserve">Transfers Out                           3,941         4,880         7,448 |        7,275         5,887         1,388          19.08 </t>
  </si>
  <si>
    <t xml:space="preserve">  Total                                     8           462           198 |        1,224          -611         1,835                </t>
  </si>
  <si>
    <t xml:space="preserve">6601 INTEREST                              30            41            77 |           45            58           -13         -28.62 </t>
  </si>
  <si>
    <t xml:space="preserve">  Total REVENUES                           30            41            77 |           45            58           -13         -28.62 </t>
  </si>
  <si>
    <t xml:space="preserve">2301 COUNTY AUDIT                          11             8             8 |           15             8             7          43.80 </t>
  </si>
  <si>
    <t xml:space="preserve">  Total SERVICES &amp; SUPPLIES                11             8             8 |           15             8             7          43.80 </t>
  </si>
  <si>
    <t xml:space="preserve">  Total EXPENSES                           11             8             8 |           15             8             7          43.80 </t>
  </si>
  <si>
    <t xml:space="preserve">  Total Revenues/Sources                   30            41            77 |           45            58           -13         -28.62 </t>
  </si>
  <si>
    <t xml:space="preserve">  Total Expenditures/Uses                  11             8             8 |           15             8             7          43.80 </t>
  </si>
  <si>
    <t xml:space="preserve">    Net                                    19            33            69 |           30            49           -19                </t>
  </si>
  <si>
    <t xml:space="preserve">  Total                                    19            33            69 |           30            49           -19                </t>
  </si>
  <si>
    <t xml:space="preserve">6550 FINES AND FEES                     3,936         4,000         4,932 |        4,000         3,346           654          16.35 </t>
  </si>
  <si>
    <t xml:space="preserve">6601 INTEREST                               6            14            36 |           20            31           -11         -57.15 </t>
  </si>
  <si>
    <t xml:space="preserve">  Total REVENUES                        3,942         4,014         4,968 |        4,020         3,377           643          15.98 </t>
  </si>
  <si>
    <t xml:space="preserve">2301 COUNTY AUDIT                           2             3             3 |            5             4             1          20.80 </t>
  </si>
  <si>
    <t xml:space="preserve">  Total SERVICES &amp; SUPPLIES                 2             3             3 |            5             4             1          20.80 </t>
  </si>
  <si>
    <t xml:space="preserve">  Total EXPENSES                            2             3             3 |            5             4             1          20.80 </t>
  </si>
  <si>
    <t xml:space="preserve">  Total Revenues/Sources                3,942         4,014         4,968 |        4,020         3,377           643          15.98 </t>
  </si>
  <si>
    <t xml:space="preserve">  Total Expenditures/Uses                   2             3             3 |            5             4             1          20.80 </t>
  </si>
  <si>
    <t xml:space="preserve">    Net                                 3,940         4,011         4,965 |        4,015         3,373           642                </t>
  </si>
  <si>
    <t xml:space="preserve">  Total                                 1,740           841           965 |           15          -626           642                </t>
  </si>
  <si>
    <t xml:space="preserve">7084 ENHANCING LAW ENFRCMNT SB        149,085       176,161       176,851 |      145,000       115,322        29,678          20.47 </t>
  </si>
  <si>
    <t xml:space="preserve">  Total REVENUES                      149,085       176,161       176,851 |      145,000       115,322        29,678          20.47 </t>
  </si>
  <si>
    <t xml:space="preserve">2301 COUNTY AUDIT                           7            -6             0 |            0             0             0           0.00 </t>
  </si>
  <si>
    <t xml:space="preserve">  Total SERVICES &amp; SUPPLIES                 7            -6             0 |            0             0             0           0.00 </t>
  </si>
  <si>
    <t xml:space="preserve">  Total EXPENSES                            7            -6             0 |            0             0             0           0.00 </t>
  </si>
  <si>
    <t xml:space="preserve">5500 TRANSFER OUT:                    155,642       180,340       177,959 |      145,000       115,322        29,678          20.47 </t>
  </si>
  <si>
    <t xml:space="preserve">  Total TRANSFERS OUT                 155,642       180,340       177,959 |      145,000       115,322        29,678          20.47 </t>
  </si>
  <si>
    <t xml:space="preserve">  Total TRANSFERS-OUT                 155,642       180,340       177,959 |      145,000       115,322        29,678          20.47 </t>
  </si>
  <si>
    <t xml:space="preserve">  Total Revenues/Sources              149,085       176,161       176,851 |      145,000       115,322        29,678          20.47 </t>
  </si>
  <si>
    <t xml:space="preserve">  Total Expenditures/Uses                   7            -6             0 |            0             0             0           0.00 </t>
  </si>
  <si>
    <t xml:space="preserve">    Net                               149,078       176,167       176,851 |      145,000       115,322        29,678                </t>
  </si>
  <si>
    <t xml:space="preserve">Transfers Out                         155,642       180,340       177,959 |      145,000       115,322        29,678          20.47 </t>
  </si>
  <si>
    <t xml:space="preserve">  Total                                -6,563        -4,173        -1,108 |            0             0             0                </t>
  </si>
  <si>
    <t xml:space="preserve">6550 FINES AND FEES                    21,829        14,795        15,474 |       13,000         9,276         3,724          28.65 </t>
  </si>
  <si>
    <t xml:space="preserve">  Total REVENUES                       21,829        14,795        15,474 |       13,000         9,276         3,724          28.65 </t>
  </si>
  <si>
    <t xml:space="preserve">2301 COUNTY AUDIT                          66            65            74 |           80            17            63          78.56 </t>
  </si>
  <si>
    <t xml:space="preserve">  Total SERVICES &amp; SUPPLIES                66            65            74 |           80            17            63          78.56 </t>
  </si>
  <si>
    <t xml:space="preserve">  Total EXPENSES                           66            65            74 |           80            17            63          78.56 </t>
  </si>
  <si>
    <t xml:space="preserve">  Total Revenues/Sources               21,829        14,795        15,474 |       13,000         9,276         3,724          28.65 </t>
  </si>
  <si>
    <t xml:space="preserve">  Total Expenditures/Uses                  66            65            74 |           80            17            63          78.56 </t>
  </si>
  <si>
    <t xml:space="preserve">    Net                                21,763        14,729        15,401 |       12,920         9,259         3,661                </t>
  </si>
  <si>
    <t xml:space="preserve">  Total                                21,763        14,729       -84,599 |       -7,080       -10,741         3,661                </t>
  </si>
  <si>
    <t xml:space="preserve">6550 FINES AND FEES                    12,377         7,834         8,665 |        7,500         5,249         2,251          30.01 </t>
  </si>
  <si>
    <t xml:space="preserve">6601 INTEREST                             166           256           522 |          225           420          -195         -86.77 </t>
  </si>
  <si>
    <t xml:space="preserve">  Total REVENUES                       12,543         8,090         9,186 |        7,725         5,670         2,055          26.61 </t>
  </si>
  <si>
    <t xml:space="preserve">2301 COUNTY AUDIT                          55            50            53 |           60            60            -0          -0.23 </t>
  </si>
  <si>
    <t xml:space="preserve">2399 PROF SVCS - INTERFUND              1,238           783           800 |          750            66           684          91.14 </t>
  </si>
  <si>
    <t xml:space="preserve">  Total SERVICES &amp; SUPPLIES             1,292           833           853 |        9,810           127         9,683          98.71 </t>
  </si>
  <si>
    <t xml:space="preserve">  Total EXPENSES                        1,292           833           853 |        9,810           127         9,683          98.71 </t>
  </si>
  <si>
    <t xml:space="preserve">  Total Revenues/Sources               12,543         8,090         9,186 |        7,725         5,670         2,055          26.61 </t>
  </si>
  <si>
    <t xml:space="preserve">  Total Expenditures/Uses               1,292           833           853 |        9,810           127         9,683          98.71 </t>
  </si>
  <si>
    <t xml:space="preserve">    Net                                11,250         7,257         8,333 |       -2,085         5,543        -7,628                </t>
  </si>
  <si>
    <t xml:space="preserve">  Total                                11,250         7,257         8,333 |       -2,085         5,543        -7,628                </t>
  </si>
  <si>
    <t xml:space="preserve">6550 FINES AND FEES                     5,335         3,377         3,551 |        3,000         2,154           846          28.21 </t>
  </si>
  <si>
    <t xml:space="preserve">6601 INTEREST                              11             9            12 |            8             8             0           3.25 </t>
  </si>
  <si>
    <t xml:space="preserve">  Total REVENUES                        5,345         3,386         3,563 |        3,008         2,161           847          28.14 </t>
  </si>
  <si>
    <t xml:space="preserve">2301 COUNTY AUDIT                           8             7             5 |            7             5             2          28.71 </t>
  </si>
  <si>
    <t xml:space="preserve">2399 PROF SVCS - INTERFUND                533           338           338 |          300            17           283          94.31 </t>
  </si>
  <si>
    <t xml:space="preserve">  Total SERVICES &amp; SUPPLIES               541           345           343 |          307            22           285          92.82 </t>
  </si>
  <si>
    <t xml:space="preserve">3200 CONTRIBUTIONS TO OTHERS            4,746         3,541         3,013 |        2,700             0         2,700         100.00 </t>
  </si>
  <si>
    <t xml:space="preserve">  Total OTHER CHARGES                   4,746         3,541         3,013 |        2,700             0         2,700         100.00 </t>
  </si>
  <si>
    <t xml:space="preserve">  Total EXPENSES                        5,287         3,885         3,356 |        3,007            22         2,985          99.27 </t>
  </si>
  <si>
    <t xml:space="preserve">  Total Revenues/Sources                5,345         3,386         3,563 |        3,008         2,161           847          28.14 </t>
  </si>
  <si>
    <t xml:space="preserve">  Total Expenditures/Uses               5,287         3,885         3,356 |        3,007            22         2,985          99.27 </t>
  </si>
  <si>
    <t xml:space="preserve">    Net                                    58          -500           207 |            1         2,139        -2,138                </t>
  </si>
  <si>
    <t xml:space="preserve">  Total                                    58          -500           207 |            1         2,139        -2,138                </t>
  </si>
  <si>
    <t xml:space="preserve">6550 FINES AND FEES                     3,628         2,296         2,402 |        2,000         1,456           544          27.19 </t>
  </si>
  <si>
    <t xml:space="preserve">6601 INTEREST                               9            14            33 |           14            29           -15        -108.36 </t>
  </si>
  <si>
    <t xml:space="preserve">  Total REVENUES                        3,636         2,311         2,436 |        2,014         1,485           529          26.25 </t>
  </si>
  <si>
    <t xml:space="preserve">2301 COUNTY AUDIT                           2             3             3 |            5             4             1          19.20 </t>
  </si>
  <si>
    <t xml:space="preserve">2399 PROF SVCS - INTERFUND                363           230           230 |          205            10           195          95.01 </t>
  </si>
  <si>
    <t xml:space="preserve">  Total SERVICES &amp; SUPPLIES               365           232           233 |          210            14           196          93.20 </t>
  </si>
  <si>
    <t xml:space="preserve">  Total EXPENSES                          365           232           233 |          210            14           196          93.20 </t>
  </si>
  <si>
    <t xml:space="preserve">5500 TRANSFER OUT:                      2,100         1,248         1,035 |          900           546           354          39.35 </t>
  </si>
  <si>
    <t xml:space="preserve">  Total TRANSFERS OUT                   2,100         1,248         1,035 |          900           546           354          39.35 </t>
  </si>
  <si>
    <t xml:space="preserve">  Total TRANSFERS-OUT                   2,100         1,248         1,035 |          900           546           354          39.35 </t>
  </si>
  <si>
    <t xml:space="preserve">  Total Revenues/Sources                3,636         2,311         2,436 |        2,014         1,485           529          26.25 </t>
  </si>
  <si>
    <t xml:space="preserve">  Total Expenditures/Uses                 365           232           233 |          210            14           196          93.20 </t>
  </si>
  <si>
    <t xml:space="preserve">    Net                                 3,271         2,078         2,203 |        1,804         1,471           333                </t>
  </si>
  <si>
    <t xml:space="preserve">Transfers Out                           2,100         1,248         1,035 |          900           546           354          39.35 </t>
  </si>
  <si>
    <t xml:space="preserve">  Total                                 1,171           831         1,168 |          904           925           -21                </t>
  </si>
  <si>
    <t xml:space="preserve">6601 INTEREST                             171           291           501 |          300           346           -46         -15.20 </t>
  </si>
  <si>
    <t xml:space="preserve">8851 COPY MACHINE REVENUE              50,412        48,854        47,883 |       45,000        33,953        11,047          24.55 </t>
  </si>
  <si>
    <t xml:space="preserve">8852 COPY MACHINE RV - ENTRPRS          3,359         3,503         2,910 |        3,000         2,278           722          24.06 </t>
  </si>
  <si>
    <t xml:space="preserve">8853 COPY MACHINE REVEN - PBLC          1,220           665          -146 |            0            56           -55           0.00 </t>
  </si>
  <si>
    <t xml:space="preserve">  Total REVENUES                       55,161        53,312        51,148 |       48,300        36,632        11,668          24.16 </t>
  </si>
  <si>
    <t xml:space="preserve">2140 EQUIPMENT MAINTENANCE             21,442        30,807        21,788 |       21,000        18,350         2,650          12.62 </t>
  </si>
  <si>
    <t xml:space="preserve">2260 OFFICE EXPENSES                   18,752         7,458        22,765 |       16,000         6,533         9,467          59.17 </t>
  </si>
  <si>
    <t xml:space="preserve">2301 COUNTY AUDIT                          69            65            88 |          100            81            19          19.12 </t>
  </si>
  <si>
    <t xml:space="preserve">  Total SERVICES &amp; SUPPLIES            40,710        38,936        45,379 |       37,970        25,831        12,139          31.97 </t>
  </si>
  <si>
    <t xml:space="preserve">3690 PRIOR YEAR ADJUSTMENTS                 0         6,657             0 |            0             0             0           0.00 </t>
  </si>
  <si>
    <t xml:space="preserve">  Total OTHER CHARGES                       0         6,657             0 |            0             0             0           0.00 </t>
  </si>
  <si>
    <t xml:space="preserve">4500 DEPRECIATION EXPENS-QPMNT         15,462         4,309         6,212 |       12,000             0        12,000         100.00 </t>
  </si>
  <si>
    <t xml:space="preserve">  Total FIXED ASSETS                   15,462         4,309         6,212 |       20,000             0        20,000         100.00 </t>
  </si>
  <si>
    <t xml:space="preserve">  Total EXPENSES                       56,172        49,903        51,591 |       57,970        25,831        32,139          55.44 </t>
  </si>
  <si>
    <t xml:space="preserve">  Total Revenues/Sources               55,161        53,312        51,148 |       48,300        36,632        11,668          24.16 </t>
  </si>
  <si>
    <t xml:space="preserve">  Total Expenditures/Uses              56,172        49,903        51,591 |       57,970        25,831        32,139          55.44 </t>
  </si>
  <si>
    <t xml:space="preserve">    Net                                -1,011         3,410          -443 |       -9,670        10,801       -20,471                </t>
  </si>
  <si>
    <t xml:space="preserve">  Total                                -1,011         3,410          -443 |       -9,670        10,801       -20,471                </t>
  </si>
  <si>
    <t xml:space="preserve">6601 INTEREST                         -11,430       -15,818       -29,420 |      -24,000       -21,910        -2,090           8.71 </t>
  </si>
  <si>
    <t xml:space="preserve">  Total REVENUES                      -11,430       -15,818       -29,420 |      -24,000       -21,910        -2,090           8.71 </t>
  </si>
  <si>
    <t xml:space="preserve">9800 TRANSFER IN                       10,424        17,523        26,909 |       24,000        29,544        -5,544         -23.10 </t>
  </si>
  <si>
    <t xml:space="preserve">  Total TRANSFERS-IN                   10,424        17,523        26,909 |       24,000        29,544        -5,544         -23.10 </t>
  </si>
  <si>
    <t xml:space="preserve">  Total Revenues/Sources              -11,430       -15,818       -29,420 |      -24,000       -21,910        -2,090           8.71 </t>
  </si>
  <si>
    <t xml:space="preserve">    Net                               -11,430       -15,818       -29,420 |      -24,000       -21,910        -2,090                </t>
  </si>
  <si>
    <t xml:space="preserve">Transfers In                           10,424        17,523        26,909 |       24,000        29,544        -5,544         -23.10 </t>
  </si>
  <si>
    <t xml:space="preserve">  Total                                -1,006         1,705        -2,510 |            0         7,634        -7,634                </t>
  </si>
  <si>
    <t xml:space="preserve">6550 FINES AND FEES                       583           435           835 |        1,000         1,039           -39          -3.89 </t>
  </si>
  <si>
    <t xml:space="preserve">6601 INTEREST                              51            64           117 |          100            85            15          14.53 </t>
  </si>
  <si>
    <t xml:space="preserve">7775 FEDERAL GRAZING FEES                 543           524           590 |          600             0           600         100.00 </t>
  </si>
  <si>
    <t xml:space="preserve">  Total REVENUES                        1,177         1,023         1,541 |        1,700         1,124           576          33.86 </t>
  </si>
  <si>
    <t xml:space="preserve">2300 PROFESSIONAL &amp; SPECL SRVC            750           750           750 |          900           600           300          33.33 </t>
  </si>
  <si>
    <t xml:space="preserve">2301 COUNTY AUDIT                          19            15            13 |           50            12            38          75.10 </t>
  </si>
  <si>
    <t xml:space="preserve">2700 SPECIAL DEPARTMENTL EXPNS          2,050         1,050         1,050 |        7,000             0         7,000         100.00 </t>
  </si>
  <si>
    <t xml:space="preserve">  Total SERVICES &amp; SUPPLIES             2,853         1,958         1,915 |        8,150           668         7,482          91.80 </t>
  </si>
  <si>
    <t xml:space="preserve">  Total EXPENSES                        2,853         1,958         1,915 |        8,150           668         7,482          91.80 </t>
  </si>
  <si>
    <t xml:space="preserve">  Total Revenues/Sources                1,177         1,023         1,541 |        1,700         1,124           576          33.86 </t>
  </si>
  <si>
    <t xml:space="preserve">  Total Expenditures/Uses               2,853         1,958         1,915 |        8,150           668         7,482          91.80 </t>
  </si>
  <si>
    <t xml:space="preserve">    Net                                -1,676          -935          -374 |       -6,450           456        -6,906                </t>
  </si>
  <si>
    <t xml:space="preserve">  Total                                -1,676          -935          -374 |       -6,450           456        -6,906                </t>
  </si>
  <si>
    <t xml:space="preserve">6601 INTEREST                             183           465           962 |          325           423           -98         -30.10 </t>
  </si>
  <si>
    <t xml:space="preserve">7770 FEDERAL FOREST RESERVE           104,563       106,814             0 |            0             0             0           0.00 </t>
  </si>
  <si>
    <t xml:space="preserve">  Total REVENUES                      104,745       107,278           962 |          325           423           -98         -30.10 </t>
  </si>
  <si>
    <t xml:space="preserve">2301 COUNTY AUDIT                         109            84           173 |          175           128            47          26.73 </t>
  </si>
  <si>
    <t xml:space="preserve">2500 PUBLICATIONS &amp; NOTICES                 0             0           382 |          500             0           500         100.00 </t>
  </si>
  <si>
    <t xml:space="preserve">  Total SERVICES &amp; SUPPLIES             1,988            84         1,213 |        1,375           916           459          33.37 </t>
  </si>
  <si>
    <t xml:space="preserve">3200 CONTRIBUTIONS TO OTHERS           96,120        57,254        61,068 |      112,615        36,572        76,043          67.52 </t>
  </si>
  <si>
    <t xml:space="preserve">  Total OTHER CHARGES                  96,120        57,254        61,068 |      112,615        36,572        76,043          67.52 </t>
  </si>
  <si>
    <t xml:space="preserve">  Total EXPENSES                       98,465        57,338        62,281 |      113,990        37,489        76,501          67.11 </t>
  </si>
  <si>
    <t xml:space="preserve">  Total Revenues/Sources              104,745       107,278           962 |          325           423           -98         -30.10 </t>
  </si>
  <si>
    <t xml:space="preserve">  Total Expenditures/Uses              98,465        57,338        62,281 |      113,990        37,489        76,501          67.11 </t>
  </si>
  <si>
    <t xml:space="preserve">    Net                                 6,280        49,940       -61,318 |     -113,665       -37,066       -76,599                </t>
  </si>
  <si>
    <t xml:space="preserve">  Total                                 6,280        49,940       -61,318 |     -113,665       -37,066       -76,599                </t>
  </si>
  <si>
    <t xml:space="preserve">6010 CURRENT SECURED                    6,044         6,318         6,671 |        6,086         3,944         2,142          35.20 </t>
  </si>
  <si>
    <t xml:space="preserve">6020 CURRENT UNSECURED PROP TX            138           166           159 |          147           158           -11          -7.77 </t>
  </si>
  <si>
    <t xml:space="preserve">6040 PRIOR UNSECURED                        4             8             6 |            2             0             2         100.00 </t>
  </si>
  <si>
    <t xml:space="preserve">6090 SUPPLEMENTAL TAX - CURRNT            235           184           409 |          166             0           166         100.00 </t>
  </si>
  <si>
    <t xml:space="preserve">6601 INTEREST                               3             4             7 |            3             7            -4        -143.67 </t>
  </si>
  <si>
    <t xml:space="preserve">7430 STATE HOPTR                           81            76            77 |           80            38            42          52.10 </t>
  </si>
  <si>
    <t xml:space="preserve">  Total REVENUES                        6,505         6,756         7,329 |        6,484         4,148         2,336          36.03 </t>
  </si>
  <si>
    <t xml:space="preserve">2700 SPECIAL DEPARTMENTL EXPNS          6,503         6,418         7,668 |        6,371         4,149         2,222          34.87 </t>
  </si>
  <si>
    <t xml:space="preserve">  Total SERVICES &amp; SUPPLIES             6,503         6,418         7,668 |        6,371         4,149         2,222          34.87 </t>
  </si>
  <si>
    <t xml:space="preserve">  Total EXPENSES                        6,503         6,418         7,668 |        6,371         4,149         2,222          34.87 </t>
  </si>
  <si>
    <t xml:space="preserve">  Total Revenues/Sources                6,505         6,756         7,329 |        6,484         4,148         2,336          36.03 </t>
  </si>
  <si>
    <t xml:space="preserve">  Total Expenditures/Uses               6,503         6,418         7,668 |        6,371         4,149         2,222          34.87 </t>
  </si>
  <si>
    <t xml:space="preserve">    Net                                     2           339          -339 |          113            -1           115                </t>
  </si>
  <si>
    <t xml:space="preserve">  Total                                     2           339          -339 |          113            -1           115                </t>
  </si>
  <si>
    <t xml:space="preserve">9268 LAWSUIT SETTLEMENTS                    0             0       313,967 |       75,000        86,750       -11,750         -15.67 </t>
  </si>
  <si>
    <t xml:space="preserve">  Total REVENUES                            0             0       313,967 |       75,000        86,750       -11,750         -15.67 </t>
  </si>
  <si>
    <t xml:space="preserve">2399 PROF SVCS - INTERFUND                  0             0        17,398 |            0             0             0           0.00 </t>
  </si>
  <si>
    <t xml:space="preserve">  Total SERVICES &amp; SUPPLIES                 0             0        17,398 |            0             0             0           0.00 </t>
  </si>
  <si>
    <t xml:space="preserve">  Total EXPENSES                            0             0        17,398 |            0             0             0           0.00 </t>
  </si>
  <si>
    <t xml:space="preserve">  Total Revenues/Sources                    0             0       313,967 |       75,000        86,750       -11,750         -15.67 </t>
  </si>
  <si>
    <t xml:space="preserve">  Total Expenditures/Uses                   0             0        17,398 |            0             0             0           0.00 </t>
  </si>
  <si>
    <t xml:space="preserve">    Net                                     0             0       296,569 |       75,000        86,750       -11,750                </t>
  </si>
  <si>
    <t xml:space="preserve">  Total                                     0             0       296,569 |       75,000        86,750       -11,750                </t>
  </si>
  <si>
    <t xml:space="preserve">1010 REGULAR SALARY                   128,160       127,500       127,377 |      117,772        85,893        31,879          27.07 </t>
  </si>
  <si>
    <t xml:space="preserve">1100 SOCIAL SECURITY                    9,782         9,778         9,726 |       10,146         6,205         3,941          38.85 </t>
  </si>
  <si>
    <t xml:space="preserve">1200 PERS RETIREMENT                   36,407        38,741        41,644 |       39,264        28,652        10,612          27.03 </t>
  </si>
  <si>
    <t xml:space="preserve">1300 BENEFITS                          55,753        56,274        71,255 |       67,877        46,125        21,752          32.05 </t>
  </si>
  <si>
    <t xml:space="preserve">1301 GROUP INSURANCE RETIREES          40,784        44,897        49,703 |       66,565        33,282        33,283          50.00 </t>
  </si>
  <si>
    <t xml:space="preserve">1299 INTERFUND EXPENSE UAL             22,262        22,697        22,960 |            0             0             0           0.00 </t>
  </si>
  <si>
    <t xml:space="preserve">  Total SALARIES &amp; BENEFITS           296,109       303,071       326,164 |      305,107       203,639       101,468          33.26 </t>
  </si>
  <si>
    <t xml:space="preserve">2060 COMMUNICATIONS                     2,864         3,484         3,346 |        3,900         2,974           926          23.73 </t>
  </si>
  <si>
    <t xml:space="preserve">2260 OFFICE EXPENSES                    2,541         2,228         1,693 |        2,500         1,664           836          33.46 </t>
  </si>
  <si>
    <t xml:space="preserve">2300 PROFESSIONAL &amp; SPECL SRVC              0             0        29,216 |       15,000        14,654           346           2.30 </t>
  </si>
  <si>
    <t xml:space="preserve">2500 PUBLICATIONS &amp; NOTICES               800           103           206 |          300             0           300         100.00 </t>
  </si>
  <si>
    <t xml:space="preserve">2750 TRAVEL                            24,751        28,231        26,810 |       30,000         9,707        20,293          67.64 </t>
  </si>
  <si>
    <t xml:space="preserve">2755 TRAVEL/TCC                             0             0             0 |            0           190          -190           0.00 </t>
  </si>
  <si>
    <t xml:space="preserve">2756 TRAINING                           3,092         2,213         2,640 |        4,000         1,640         2,360          59.00 </t>
  </si>
  <si>
    <t xml:space="preserve">2399 PROF SVCS - INTERFUND                  0        21,507             0 |            0             0             0           0.00 </t>
  </si>
  <si>
    <t xml:space="preserve">  Total SERVICES &amp; SUPPLIES           118,514       143,178       170,827 |      165,190       135,195        29,995          18.16 </t>
  </si>
  <si>
    <t xml:space="preserve">  Total EXPENSES                      416,351       448,562       499,323 |      472,627       341,165       131,462          27.82 </t>
  </si>
  <si>
    <t xml:space="preserve">  Total Expenditures/Uses             416,351       448,562       499,323 |      472,627       341,165       131,462          27.82 </t>
  </si>
  <si>
    <t xml:space="preserve">    Net                              -416,351      -447,681      -499,323 |     -472,627      -341,164      -131,462                </t>
  </si>
  <si>
    <t xml:space="preserve">  Total                              -416,351      -447,681      -499,323 |     -472,627      -341,164      -131,462                </t>
  </si>
  <si>
    <t xml:space="preserve">8020 CURR SVCS-ADMIN SERVICES             701             0         6,300 |            0             0             0           0.00 </t>
  </si>
  <si>
    <t xml:space="preserve">8022 CURR SVCS-AUDITING/CCNTNG             16             0             0 |            0             0             0           0.00 </t>
  </si>
  <si>
    <t xml:space="preserve">8033 CURR SVCS-PERSONNEL SRVCS            928         3,000             0 |            0             0             0           0.00 </t>
  </si>
  <si>
    <t xml:space="preserve">8202 ADMIN FEES                         1,060             0             0 |            0             0             0           0.00 </t>
  </si>
  <si>
    <t xml:space="preserve">8900 INTERFUND REVENUE                 26,987             0           993 |            0             0             0           0.00 </t>
  </si>
  <si>
    <t xml:space="preserve">9299 OTHER REVENUE                     44,320       144,050         2,144 |          500         2,800        -2,300        -460.00 </t>
  </si>
  <si>
    <t xml:space="preserve">9590 REIMBURSABLES                      2,583           139             0 |            0             0             0           0.00 </t>
  </si>
  <si>
    <t xml:space="preserve">  Total REVENUES                      458,620       472,926       392,703 |      413,133       535,640      -122,507         -29.65 </t>
  </si>
  <si>
    <t xml:space="preserve">1010 REGULAR SALARY                   284,123       279,920       199,096 |      258,832       123,598       135,234          52.25 </t>
  </si>
  <si>
    <t xml:space="preserve">1020 EXTRA HELP SALARY                  5,210        12,078        11,320 |            0         9,769        -9,769           0.00 </t>
  </si>
  <si>
    <t xml:space="preserve">1030 OVERTIME SALARY                    1,835           149         3,773 |            0             0             0           0.00 </t>
  </si>
  <si>
    <t xml:space="preserve">1100 SOCIAL SECURITY                   22,316        20,532        16,764 |       19,800        10,490         9,310          47.02 </t>
  </si>
  <si>
    <t xml:space="preserve">1200 PERS RETIREMENT                   90,305        72,873        57,188 |       86,341        40,835        45,506          52.71 </t>
  </si>
  <si>
    <t xml:space="preserve">1300 BENEFITS                          43,127        41,656        34,158 |       42,917        19,400        23,517          54.80 </t>
  </si>
  <si>
    <t xml:space="preserve">1301 GROUP INSURANCE RETIREES          48,941        53,877        59,644 |       53,252        26,626        26,626          50.00 </t>
  </si>
  <si>
    <t xml:space="preserve">1400 UNEMPLOYMENT INSURANCE             2,352         2,450         2,204 |        2,450         2,476           -26          -1.06 </t>
  </si>
  <si>
    <t xml:space="preserve">  Total SALARIES &amp; BENEFITS           531,375       517,122       418,970 |      469,799       239,400       230,399          49.04 </t>
  </si>
  <si>
    <t xml:space="preserve">2000 CREDIT CARD REVOLVING                  0             0             0 |            0            93           -93           0.00 </t>
  </si>
  <si>
    <t xml:space="preserve">2060 COMMUNICATIONS                     3,085         5,046         5,583 |        4,910         1,898         3,012          61.34 </t>
  </si>
  <si>
    <t xml:space="preserve">2090 HOUSEHOLD                             21             0            27 |            0            10           -10           0.00 </t>
  </si>
  <si>
    <t xml:space="preserve">2240 MEMBERSHIPS                        1,556         1,147         2,692 |        1,720         1,542           178          10.35 </t>
  </si>
  <si>
    <t xml:space="preserve">2260 OFFICE EXPENSES                    9,466         9,343        15,477 |        5,000         6,457        -1,457         -29.13 </t>
  </si>
  <si>
    <t xml:space="preserve">2300 PROFESSIONAL &amp; SPECL SRVC         65,946       236,180        74,852 |        9,800         3,294         6,506          66.39 </t>
  </si>
  <si>
    <t xml:space="preserve">2313 PHYSICALS &amp; DRUG TESTING              32           222             0 |          100            32            68          68.00 </t>
  </si>
  <si>
    <t xml:space="preserve">2500 PUBLICATIONS &amp; NOTICES               780         1,908           491 |          250            78           172          68.84 </t>
  </si>
  <si>
    <t xml:space="preserve">2700 SPECIAL DEPARTMENTL EXPNS              0            27         2,080 |          100          -317           418         417.56 </t>
  </si>
  <si>
    <t xml:space="preserve">2750 TRAVEL                             9,229         2,535         1,473 |        4,000         2,682         1,318          32.96 </t>
  </si>
  <si>
    <t xml:space="preserve">2756 TRAINING                           1,894           843         1,294 |        1,700             0         1,700         100.00 </t>
  </si>
  <si>
    <t xml:space="preserve">2399 PROF SVCS - INTERFUND                  0             0       127,805 |      132,000        55,213        76,787          58.17 </t>
  </si>
  <si>
    <t xml:space="preserve">  Total SERVICES &amp; SUPPLIES           -51,334       111,431        87,446 |       12,212       -76,412        88,624         725.71 </t>
  </si>
  <si>
    <t xml:space="preserve">3232 CONTR TO AGENCY FUNDS                  0             0            20 |            0             0             0           0.00 </t>
  </si>
  <si>
    <t xml:space="preserve">  Total OTHER CHARGES                       0             0            20 |            0             0             0           0.00 </t>
  </si>
  <si>
    <t xml:space="preserve">  Total EXPENSES                      480,041       628,553       506,436 |      482,011       162,988       319,023          66.19 </t>
  </si>
  <si>
    <t xml:space="preserve">  Total Revenues/Sources              458,620       472,926       392,703 |      413,133       535,640      -122,507         -29.65 </t>
  </si>
  <si>
    <t xml:space="preserve">  Total Expenditures/Uses             480,041       628,553       506,436 |      482,011       162,988       319,023          66.19 </t>
  </si>
  <si>
    <t xml:space="preserve">    Net                               -21,421      -155,627      -113,733 |      -68,878       372,652      -441,530                </t>
  </si>
  <si>
    <t xml:space="preserve">  Total                               -21,421      -155,627      -113,733 |      -68,878       372,652      -441,530                </t>
  </si>
  <si>
    <t xml:space="preserve">8023 CURR SVCS-LEGAL SERVICES               0             0           420 |            0           800          -800           0.00 </t>
  </si>
  <si>
    <t xml:space="preserve">8900 INTERFUND REVENUE                 48,076       173,663       395,020 |      408,060       205,613       202,447          49.61 </t>
  </si>
  <si>
    <t xml:space="preserve">  Total REVENUES                       63,285       222,907       401,049 |      365,020       173,038       191,982          52.59 </t>
  </si>
  <si>
    <t xml:space="preserve">2260 OFFICE EXPENSES                       80            98             3 |          100             0           100         100.00 </t>
  </si>
  <si>
    <t xml:space="preserve">2300 PROFESSIONAL &amp; SPECL SRVC        176,693       303,018       517,728 |      533,460       334,244       199,216          37.34 </t>
  </si>
  <si>
    <t xml:space="preserve">  Total SERVICES &amp; SUPPLIES           107,099       220,130       432,724 |      471,345       272,483       198,862          42.19 </t>
  </si>
  <si>
    <t xml:space="preserve">  Total EXPENSES                      108,662       220,130       432,724 |      471,345       272,483       198,862          42.19 </t>
  </si>
  <si>
    <t xml:space="preserve">  Total Revenues/Sources               63,285       222,907       401,049 |      365,020       173,038       191,982          52.59 </t>
  </si>
  <si>
    <t xml:space="preserve">  Total Expenditures/Uses             108,662       220,130       432,724 |      471,345       272,483       198,862          42.19 </t>
  </si>
  <si>
    <t xml:space="preserve">    Net                               -45,378         2,777       -31,675 |     -106,325       -99,444        -6,880                </t>
  </si>
  <si>
    <t xml:space="preserve">  Total                               -45,378         2,777       -31,675 |     -106,325       -99,444        -6,880                </t>
  </si>
  <si>
    <t xml:space="preserve">6651 LOWDEN PARK RENT                  13,285        20,881         1,446 |          400         1,190          -789        -197.37 </t>
  </si>
  <si>
    <t xml:space="preserve">6652 VETERANS HALL BUILDNG RNT          4,037         2,919         3,247 |        4,000         3,244           756          18.91 </t>
  </si>
  <si>
    <t xml:space="preserve">6659 MISCELLANEOUS RENTS               14,849        60,323        52,836 |       88,252        95,766        -7,514          -8.51 </t>
  </si>
  <si>
    <t xml:space="preserve">6690 UNEARNED RENTAL REVENUE                0           328             0 |            0             0             0           0.00 </t>
  </si>
  <si>
    <t xml:space="preserve">8016 CHG CRR SVC: DRCT CHG A87         15,030        25,132        22,288 |       18,000        24,011        -6,011         -33.39 </t>
  </si>
  <si>
    <t xml:space="preserve">8034 CRR SVCS-BLDG MNT &amp; GRNDS         29,344        67,785        28,316 |       15,000        22,677        -7,677         -51.18 </t>
  </si>
  <si>
    <t xml:space="preserve">8900 INTERFUND REVENUE                 38,539        56,354        23,683 |       30,000         8,331        21,669          72.23 </t>
  </si>
  <si>
    <t xml:space="preserve">9299 OTHER REVENUE                      1,881            23             0 |          200           254           -54         -27.00 </t>
  </si>
  <si>
    <t xml:space="preserve">9590 REIMBURSABLES                      2,710           913           661 |            0         7,073        -7,073           0.00 </t>
  </si>
  <si>
    <t xml:space="preserve">  Total REVENUES                      243,863       400,837       411,853 |      440,176       534,691       -94,515         -21.47 </t>
  </si>
  <si>
    <t xml:space="preserve">1010 REGULAR SALARY                   196,046       245,835       232,801 |      279,292       200,734        78,558          28.13 </t>
  </si>
  <si>
    <t xml:space="preserve">1020 EXTRA HELP SALARY                  4,531         3,687           919 |        5,000             0         5,000         100.00 </t>
  </si>
  <si>
    <t xml:space="preserve">1030 OVERTIME SALARY                      114           636           127 |            0             0             0           0.00 </t>
  </si>
  <si>
    <t xml:space="preserve">1100 SOCIAL SECURITY                   15,745        19,956        20,533 |       19,826        17,728         2,098          10.58 </t>
  </si>
  <si>
    <t xml:space="preserve">1200 PERS RETIREMENT                   63,498        74,716        75,523 |       84,651        67,064        17,587          20.78 </t>
  </si>
  <si>
    <t xml:space="preserve">1210 LIUNA PENSION                      3,320         4,254         4,271 |        5,990         3,660         2,330          38.89 </t>
  </si>
  <si>
    <t xml:space="preserve">1300 BENEFITS                          50,853        60,045        54,036 |       62,981        44,958        18,023          28.62 </t>
  </si>
  <si>
    <t xml:space="preserve">1301 GROUP INSURANCE RETIREES          57,098        62,856        74,555 |       99,847        49,923        49,924          50.00 </t>
  </si>
  <si>
    <t xml:space="preserve">1400 UNEMPLOYMENT INSURANCE             3,257         3,689         3,591 |        3,808         3,707           101           2.66 </t>
  </si>
  <si>
    <t xml:space="preserve">1299 INTERFUND EXPENSE UAL             31,167        31,775        34,440 |            0             0             0           0.00 </t>
  </si>
  <si>
    <t xml:space="preserve">  Total SALARIES &amp; BENEFITS           438,183       518,883       525,543 |      596,122       422,501       173,621          29.13 </t>
  </si>
  <si>
    <t xml:space="preserve">2000 CREDIT CARD REVOLVING                  0             0             0 |            0        10,186       -10,186           0.00 </t>
  </si>
  <si>
    <t xml:space="preserve">2050 CLOTHING AND PERSONAL                225           315           369 |          400           323            77          19.16 </t>
  </si>
  <si>
    <t xml:space="preserve">2060 COMMUNICATIONS                     2,982         4,153         4,038 |        4,000         3,577           423          10.58 </t>
  </si>
  <si>
    <t xml:space="preserve">2090 HOUSEHOLD                         17,956        21,240        32,271 |       25,000        16,379         8,621          34.49 </t>
  </si>
  <si>
    <t xml:space="preserve">2100 INSURANCE                            800             0             0 |        1,300           254         1,046          80.46 </t>
  </si>
  <si>
    <t xml:space="preserve">2140 EQUIPMENT MAINTENANCE              2,931         5,470         1,297 |        6,000         2,009         3,991          66.51 </t>
  </si>
  <si>
    <t xml:space="preserve">2141 MAINT OF EQUIP:SOFTWR MNT              0         2,747         2,767 |        3,000         2,818           182           6.06 </t>
  </si>
  <si>
    <t xml:space="preserve">2150 MAINTENANCE OF STRUCTURES         67,837        65,169        56,857 |       58,126        40,802        17,324          29.80 </t>
  </si>
  <si>
    <t xml:space="preserve">2260 OFFICE EXPENSES                    6,318         1,984         2,455 |        2,500         1,757           743          29.73 </t>
  </si>
  <si>
    <t xml:space="preserve">2300 PROFESSIONAL &amp; SPECL SRVC         45,878        40,510        43,486 |       51,700        32,538        19,162          37.06 </t>
  </si>
  <si>
    <t xml:space="preserve">2313 PHYSICALS &amp; DRUG TESTING              75            64             0 |          650             0           650         100.00 </t>
  </si>
  <si>
    <t xml:space="preserve">2500 PUBLICATIONS &amp; NOTICES             1,563             0            39 |        1,000            34           966          96.56 </t>
  </si>
  <si>
    <t xml:space="preserve">2600 RENTS AND LEASES-EQUIPMNT          2,723             0             0 |            0             0             0           0.00 </t>
  </si>
  <si>
    <t xml:space="preserve">2630 RENTS &amp; LEASES-STRUCTURES          8,537        17,483        17,554 |       17,650        17,795          -145          -0.82 </t>
  </si>
  <si>
    <t xml:space="preserve">2660 SMALL TOOLS &amp; INSTRUMENTS          8,886         9,085         9,042 |        7,500         5,804         1,696          22.61 </t>
  </si>
  <si>
    <t xml:space="preserve">2700 SPECIAL DEPARTMENTL EXPNS          1,777         1,538         1,793 |        2,400         1,557           843          35.12 </t>
  </si>
  <si>
    <t xml:space="preserve">2750 TRAVEL                             8,659         9,472         9,117 |       12,380         6,362         6,018          48.61 </t>
  </si>
  <si>
    <t xml:space="preserve">2752 FUEL PURCHASES                         0             0           110 |            0             0             0           0.00 </t>
  </si>
  <si>
    <t xml:space="preserve">2756 TRAINING                               0             0         1,590 |        3,000             0         3,000         100.00 </t>
  </si>
  <si>
    <t xml:space="preserve">2850 UTILITIES                        125,049        97,255        84,067 |      135,000        58,431        76,569          56.72 </t>
  </si>
  <si>
    <t xml:space="preserve">2199 INTERFUND MAINTENNC EXPNS          1,656         3,114         4,504 |        3,701         3,641            60           1.63 </t>
  </si>
  <si>
    <t xml:space="preserve">2399 PROF SVCS - INTERFUND                129            30         5,410 |          150             0           150         100.00 </t>
  </si>
  <si>
    <t xml:space="preserve">2799 INTERFUND FUEL/TRVL EXP            5,688         5,743         4,106 |        6,000         3,888         2,112          35.21 </t>
  </si>
  <si>
    <t xml:space="preserve">  Total SERVICES &amp; SUPPLIES            98,759        44,648        23,434 |       84,162       -49,190       133,352         158.45 </t>
  </si>
  <si>
    <t xml:space="preserve">  Total EXPENSES                      536,942       563,530       548,976 |      680,784       373,311       307,473          45.16 </t>
  </si>
  <si>
    <t xml:space="preserve">5500 TRANSFER OUT:                     42,500        98,266        50,000 |       35,000             0        35,000         100.00 </t>
  </si>
  <si>
    <t xml:space="preserve">  Total TRANSFERS OUT                  42,500        98,266        50,000 |       35,000             0        35,000         100.00 </t>
  </si>
  <si>
    <t xml:space="preserve">  Total TRANSFERS-OUT                  42,500        98,266        50,000 |       35,000             0        35,000         100.00 </t>
  </si>
  <si>
    <t xml:space="preserve">  Total Revenues/Sources              243,863       400,837       411,853 |      440,176       534,691       -94,515         -21.47 </t>
  </si>
  <si>
    <t xml:space="preserve">  Total Expenditures/Uses             536,942       563,530       548,976 |      680,784       373,311       307,473          45.16 </t>
  </si>
  <si>
    <t xml:space="preserve">    Net                              -293,079      -162,693      -137,124 |     -240,608       161,380      -401,988                </t>
  </si>
  <si>
    <t xml:space="preserve">Transfers Out                          42,500        98,266        50,000 |       35,000             0        35,000         100.00 </t>
  </si>
  <si>
    <t xml:space="preserve">  Total                              -335,579      -260,959      -187,124 |     -275,608       161,380      -436,988                </t>
  </si>
  <si>
    <t xml:space="preserve">6550 FINES AND FEES                        45           164             3 |            3             2             1          46.67 </t>
  </si>
  <si>
    <t xml:space="preserve">9282 CONTRIBUTN FRM OTHR AGNCY              0           787             0 |            0             0             0           0.00 </t>
  </si>
  <si>
    <t xml:space="preserve">8020 CURR SVCS-ADMIN SERVICES           9,656           693         9,787 |       21,260        14,689         6,571          30.91 </t>
  </si>
  <si>
    <t xml:space="preserve">8900 INTERFUND REVENUE                    540        11,300        71,693 |       99,411        58,868        40,543          40.78 </t>
  </si>
  <si>
    <t xml:space="preserve">9299 OTHER REVENUE                          0        20,390           736 |            0             0             0           0.00 </t>
  </si>
  <si>
    <t xml:space="preserve">9590 REIMBURSABLES                          0             4         8,721 |            0             0             0           0.00 </t>
  </si>
  <si>
    <t xml:space="preserve">  Total REVENUES                      158,842       235,741       396,952 |      306,514       308,786        -2,272          -0.74 </t>
  </si>
  <si>
    <t xml:space="preserve">1010 REGULAR SALARY                   204,414       230,844       233,368 |      243,842       186,890        56,952          23.36 </t>
  </si>
  <si>
    <t xml:space="preserve">1100 SOCIAL SECURITY                   15,180        17,123        17,723 |       18,654        14,774         3,880          20.80 </t>
  </si>
  <si>
    <t xml:space="preserve">1200 PERS RETIREMENT                   68,050        67,978        76,298 |       81,341        62,346        18,995          23.35 </t>
  </si>
  <si>
    <t xml:space="preserve">1300 BENEFITS                          27,844        29,407        35,810 |       36,806        27,151         9,655          26.23 </t>
  </si>
  <si>
    <t xml:space="preserve">1301 GROUP INSURANCE RETIREES          24,470        26,938        29,822 |       53,252        26,626        26,626          50.00 </t>
  </si>
  <si>
    <t xml:space="preserve">1400 UNEMPLOYMENT INSURANCE             1,470         1,554         2,366 |        1,960         1,961            -1          -0.04 </t>
  </si>
  <si>
    <t xml:space="preserve">1299 INTERFUND EXPENSE UAL             13,357        13,618        13,776 |            0             0             0           0.00 </t>
  </si>
  <si>
    <t xml:space="preserve">  Total SALARIES &amp; BENEFITS           357,756       390,164       411,624 |      439,179       322,643       116,536          26.53 </t>
  </si>
  <si>
    <t xml:space="preserve">2000 CREDIT CARD REVOLVING                  0             0             0 |            0         1,014        -1,014           0.00 </t>
  </si>
  <si>
    <t xml:space="preserve">2060 COMMUNICATIONS                    15,324        15,546        30,488 |       36,560        18,798        17,762          48.58 </t>
  </si>
  <si>
    <t xml:space="preserve">2140 EQUIPMENT MAINTENANCE             25,520        19,463         6,753 |       19,000             0        19,000         100.00 </t>
  </si>
  <si>
    <t xml:space="preserve">2141 MAINT OF EQUIP:SOFTWR MNT              0         7,856        17,281 |       11,200             0        11,200         100.00 </t>
  </si>
  <si>
    <t xml:space="preserve">2260 OFFICE EXPENSES                      412        16,963        39,843 |       16,300        17,639        -1,339          -8.22 </t>
  </si>
  <si>
    <t xml:space="preserve">2313 PHYSICALS &amp; DRUG TESTING               0            64             0 |           32             0            32         100.00 </t>
  </si>
  <si>
    <t xml:space="preserve">2500 PUBLICATIONS &amp; NOTICES                 0           134             0 |          125             0           125         100.00 </t>
  </si>
  <si>
    <t xml:space="preserve">2600 RENTS AND LEASES-EQUIPMNT            155             0             0 |            0             0             0           0.00 </t>
  </si>
  <si>
    <t xml:space="preserve">2660 SMALL TOOLS &amp; INSTRUMENTS              0             0           214 |          250             6           244          97.43 </t>
  </si>
  <si>
    <t xml:space="preserve">2700 SPECIAL DEPARTMENTL EXPNS              0           135           381 |          135             0           135         100.00 </t>
  </si>
  <si>
    <t xml:space="preserve">2750 TRAVEL                             3,857         4,086         4,257 |        4,000         3,001           999          24.97 </t>
  </si>
  <si>
    <t xml:space="preserve">2756 TRAINING                               0             0         2,397 |        2,000             0         2,000         100.00 </t>
  </si>
  <si>
    <t xml:space="preserve">2399 PROF SVCS - INTERFUND                  0            30             0 |           15             0            15         100.00 </t>
  </si>
  <si>
    <t xml:space="preserve">2799 INTERFUND FUEL/TRVL EXP              404           389           472 |          600           534            66          11.08 </t>
  </si>
  <si>
    <t xml:space="preserve">  Total SERVICES &amp; SUPPLIES          -154,552       -93,563       -89,991 |      -84,877      -136,601        51,725         -60.94 </t>
  </si>
  <si>
    <t xml:space="preserve">4300 FIXED ASSET - EQUIPMENT           55,481             0        56,148 |            0             0             0           0.00 </t>
  </si>
  <si>
    <t xml:space="preserve">  Total FIXED ASSETS                   55,481             0        56,148 |            0             0             0           0.00 </t>
  </si>
  <si>
    <t xml:space="preserve">  Total EXPENSES                      258,684       296,602       377,781 |      354,302       186,042       168,260          47.49 </t>
  </si>
  <si>
    <t xml:space="preserve">  Total Revenues/Sources              158,842       235,741       396,952 |      306,514       308,786        -2,272          -0.74 </t>
  </si>
  <si>
    <t xml:space="preserve">  Total Expenditures/Uses             258,684       296,602       377,781 |      354,302       186,042       168,260          47.49 </t>
  </si>
  <si>
    <t xml:space="preserve">    Net                               -99,842       -60,860        19,171 |      -47,788       122,744      -170,532                </t>
  </si>
  <si>
    <t xml:space="preserve">  Total                               -99,842       -60,860        19,171 |      -47,788       122,744      -170,532                </t>
  </si>
  <si>
    <t xml:space="preserve">9255 CANCEL STALE DATED WRRNTS            216             0             0 |            0             0             0           0.00 </t>
  </si>
  <si>
    <t xml:space="preserve">  Total REVENUES                          216             0             0 |            0             0             0           0.00 </t>
  </si>
  <si>
    <t xml:space="preserve">2230 COMMUNICATIONS EQUIPMENT               0             0           165 |            0             0             0           0.00 </t>
  </si>
  <si>
    <t xml:space="preserve">2260 OFFICE EXPENSES                      594           833           232 |          200             0           200         100.00 </t>
  </si>
  <si>
    <t xml:space="preserve">2300 PROFESSIONAL &amp; SPECL SRVC          1,380             0             0 |            0             0             0           0.00 </t>
  </si>
  <si>
    <t xml:space="preserve">2330 PROFESSIONAL FEES                  4,351         5,520         6,960 |        4,500         4,095           405           9.00 </t>
  </si>
  <si>
    <t xml:space="preserve">2500 PUBLICATIONS &amp; NOTICES             1,716         1,750         1,850 |        1,750             0         1,750         100.00 </t>
  </si>
  <si>
    <t xml:space="preserve">2750 TRAVEL                             9,277         3,758         5,851 |        5,750         7,125        -1,374         -23.90 </t>
  </si>
  <si>
    <t xml:space="preserve">  Total SERVICES &amp; SUPPLIES            21,203        16,219        22,117 |       17,403        16,382         1,021           5.87 </t>
  </si>
  <si>
    <t xml:space="preserve">  Total EXPENSES                       21,203        16,219        22,117 |       17,403        16,382         1,021           5.87 </t>
  </si>
  <si>
    <t xml:space="preserve">  Total Revenues/Sources                  216             0             0 |            0             0             0           0.00 </t>
  </si>
  <si>
    <t xml:space="preserve">  Total Expenditures/Uses              21,203        16,219        22,117 |       17,403        16,382         1,021           5.87 </t>
  </si>
  <si>
    <t xml:space="preserve">    Net                               -20,987       -16,219       -22,117 |      -17,403       -16,381        -1,021                </t>
  </si>
  <si>
    <t xml:space="preserve">  Total                               -20,987       -16,219       -22,117 |      -17,403       -16,381        -1,021                </t>
  </si>
  <si>
    <t xml:space="preserve">2399 PROF SVCS - INTERFUND              8,655         7,444         7,433 |        8,517         4,285         4,232          49.69 </t>
  </si>
  <si>
    <t xml:space="preserve">  Total SERVICES &amp; SUPPLIES             8,655         7,444         7,433 |        8,517         4,285         4,232          49.69 </t>
  </si>
  <si>
    <t xml:space="preserve">3200 CONTRIBUTIONS TO OTHERS            6,477         7,169         8,444 |       13,673         2,161        11,512          84.19 </t>
  </si>
  <si>
    <t xml:space="preserve">  Total OTHER CHARGES                   6,477         7,169         8,444 |       13,673         2,161        11,512          84.19 </t>
  </si>
  <si>
    <t xml:space="preserve">  Total EXPENSES                       15,133        14,613        15,878 |       22,190         6,446        15,744          70.95 </t>
  </si>
  <si>
    <t xml:space="preserve">9800 TRANSFER IN                        1,600         1,248         1,035 |          900           546           354          39.35 </t>
  </si>
  <si>
    <t xml:space="preserve">  Total TRANSFERS-IN                    1,600         1,248         1,035 |          900           546           354          39.35 </t>
  </si>
  <si>
    <t xml:space="preserve">  Total Expenditures/Uses              15,133        14,613        15,878 |       22,190         6,446        15,744          70.95 </t>
  </si>
  <si>
    <t xml:space="preserve">    Net                               -14,859       -14,440       -15,878 |      -22,190        -6,446       -15,744                </t>
  </si>
  <si>
    <t xml:space="preserve">Transfers In                            1,600         1,248         1,035 |          900           546           354          39.35 </t>
  </si>
  <si>
    <t xml:space="preserve">  Total                               -13,260       -13,192       -14,843 |      -21,290        -5,900       -15,389                </t>
  </si>
  <si>
    <t xml:space="preserve">9119 OTHER SALES                            0           625            53 |           50            38            12          24.20 </t>
  </si>
  <si>
    <t xml:space="preserve">  Total REVENUES                            0           625            53 |           50            38            12          24.20 </t>
  </si>
  <si>
    <t xml:space="preserve">  Total Revenues/Sources                    0           625            53 |           50            38            12          24.20 </t>
  </si>
  <si>
    <t xml:space="preserve">    Net                               -87,233       -91,149       -83,214 |      -82,167       -82,169             2                </t>
  </si>
  <si>
    <t xml:space="preserve">  Total                               -87,233       -91,149       -83,214 |      -82,167       -82,169             2                </t>
  </si>
  <si>
    <t xml:space="preserve">6659 MISCELLANEOUS RENTS                2,080         2,020         1,660 |        1,800         1,250           550          30.56 </t>
  </si>
  <si>
    <t xml:space="preserve">7505 STATE AID TO LIBRARIES             4,540         4,513         3,215 |        4,225         3,966           259           6.13 </t>
  </si>
  <si>
    <t xml:space="preserve">8791 LIBRARY SERVICES                   2,764         3,010         3,345 |        2,800         2,737            63           2.24 </t>
  </si>
  <si>
    <t xml:space="preserve">8853 COPY MACHINE REVEN - PBLC              0           261           450 |          250           509          -259        -103.76 </t>
  </si>
  <si>
    <t xml:space="preserve">8900 INTERFUND REVENUE                     18             0             0 |            0             0             0           0.00 </t>
  </si>
  <si>
    <t xml:space="preserve">9590 REIMBURSABLES                        329         1,199           667 |          500           340           160          31.91 </t>
  </si>
  <si>
    <t xml:space="preserve">  Total REVENUES                        9,730        11,003         9,337 |        9,575         9,567             8           0.08 </t>
  </si>
  <si>
    <t xml:space="preserve">1010 REGULAR SALARY                   102,822       108,688        94,181 |      109,902        86,500        23,402          21.29 </t>
  </si>
  <si>
    <t xml:space="preserve">1020 EXTRA HELP SALARY                 19,920        21,109        20,736 |       20,730         8,812        11,918          57.49 </t>
  </si>
  <si>
    <t xml:space="preserve">1100 SOCIAL SECURITY                    9,389         9,901         8,768 |        9,993         7,274         2,719          27.21 </t>
  </si>
  <si>
    <t xml:space="preserve">1200 PERS RETIREMENT                   34,272        32,984        25,364 |       36,661        27,448         9,213          25.13 </t>
  </si>
  <si>
    <t xml:space="preserve">1210 LIUNA PENSION                      1,635         1,712         1,132 |          416         1,592        -1,176        -282.69 </t>
  </si>
  <si>
    <t xml:space="preserve">1300 BENEFITS                          16,880        17,119        12,878 |       19,340        12,786         6,554          33.89 </t>
  </si>
  <si>
    <t xml:space="preserve">1301 GROUP INSURANCE RETIREES          22,839        27,387        38,271 |       40,605        20,302        20,303          50.00 </t>
  </si>
  <si>
    <t xml:space="preserve">1400 UNEMPLOYMENT INSURANCE             2,222         2,312         2,450 |        2,481         1,693           788          31.76 </t>
  </si>
  <si>
    <t xml:space="preserve">1299 INTERFUND EXPENSE UAL             12,467        13,845        17,679 |            0             0             0           0.00 </t>
  </si>
  <si>
    <t xml:space="preserve">  Total SALARIES &amp; BENEFITS           226,975       239,507       227,310 |      242,252       168,579        73,673          30.41 </t>
  </si>
  <si>
    <t xml:space="preserve">2000 CREDIT CARD REVOLVING                  0             0             0 |            0            62           -62           0.00 </t>
  </si>
  <si>
    <t xml:space="preserve">2060 COMMUNICATIONS                     1,607         1,753         2,345 |        4,020         1,504         2,516          62.60 </t>
  </si>
  <si>
    <t xml:space="preserve">2090 HOUSEHOLD                              0            37            20 |           25             0            25         100.00 </t>
  </si>
  <si>
    <t xml:space="preserve">2140 EQUIPMENT MAINTENANCE              2,430             0         2,431 |        2,450         2,431            19           0.78 </t>
  </si>
  <si>
    <t xml:space="preserve">2260 OFFICE EXPENSES                    5,841         5,071         3,111 |        3,480         3,135           345           9.91 </t>
  </si>
  <si>
    <t xml:space="preserve">2300 PROFESSIONAL &amp; SPECL SRVC          3,933         4,575         4,045 |        4,400         3,392         1,008          22.92 </t>
  </si>
  <si>
    <t xml:space="preserve">2313 PHYSICALS &amp; DRUG TESTING              96             0            32 |            0            32           -32           0.00 </t>
  </si>
  <si>
    <t xml:space="preserve">2850 UTILITIES                          5,478         5,415         7,215 |        8,200         8,331          -131          -1.60 </t>
  </si>
  <si>
    <t xml:space="preserve">2399 PROF SVCS - INTERFUND                 15            15            15 |            0             0             0           0.00 </t>
  </si>
  <si>
    <t xml:space="preserve">  Total SERVICES &amp; SUPPLIES            83,836        80,443        91,455 |       93,610        90,042         3,568           3.81 </t>
  </si>
  <si>
    <t xml:space="preserve">  Total EXPENSES                      310,811       319,950       318,775 |      335,882       258,621        77,261          23.00 </t>
  </si>
  <si>
    <t xml:space="preserve">  Total Revenues/Sources                9,730        11,003         9,337 |        9,575         9,567             8           0.08 </t>
  </si>
  <si>
    <t xml:space="preserve">  Total Expenditures/Uses             310,811       319,950       318,775 |      335,882       258,621        77,261          23.00 </t>
  </si>
  <si>
    <t xml:space="preserve">    Net                              -301,080      -308,947      -309,438 |     -326,307      -249,054       -77,253                </t>
  </si>
  <si>
    <t xml:space="preserve">  Total                              -301,080      -308,947      -309,438 |     -326,307      -249,054       -77,253                </t>
  </si>
  <si>
    <t xml:space="preserve">9299 OTHER REVENUE                      9,000             0         1,310 |            0             0             0           0.00 </t>
  </si>
  <si>
    <t xml:space="preserve">  Total REVENUES                        9,000             0        31,310 |            0             0             0           0.00 </t>
  </si>
  <si>
    <t xml:space="preserve">2300 PROFESSIONAL &amp; SPECL SRVC         42,963             0             0 |            0             0             0           0.00 </t>
  </si>
  <si>
    <t xml:space="preserve">2301 COUNTY AUDIT                           6            24            62 |          100            72            28          28.28 </t>
  </si>
  <si>
    <t xml:space="preserve">  Total SERVICES &amp; SUPPLIES            90,007            24            62 |          335           306            29           8.73 </t>
  </si>
  <si>
    <t xml:space="preserve">4200 FXD ASSTS - STRCT &amp; IMPRV              0        40,535        38,047 |       99,765             0        99,765         100.00 </t>
  </si>
  <si>
    <t xml:space="preserve">4300 FIXED ASSET - EQUIPMENT                0             0        33,317 |            0             0             0           0.00 </t>
  </si>
  <si>
    <t xml:space="preserve">4600 CONSTRUCTION IN PROGRESS               0         1,000        35,011 |            0         4,733        -4,733           0.00 </t>
  </si>
  <si>
    <t xml:space="preserve">  Total FIXED ASSETS                        0        41,535       106,376 |       99,765         4,733        95,032          95.26 </t>
  </si>
  <si>
    <t xml:space="preserve">  Total EXPENSES                       90,007        41,559       106,438 |      100,100         5,039        95,061          94.97 </t>
  </si>
  <si>
    <t xml:space="preserve">9800 TRANSFER IN                      116,200        98,266        56,900 |       35,000             0        35,000         100.00 </t>
  </si>
  <si>
    <t xml:space="preserve">  Total TRANSFERS-IN                  116,200        98,266        56,900 |       35,000             0        35,000         100.00 </t>
  </si>
  <si>
    <t xml:space="preserve">  Total Revenues/Sources                9,000             0        31,310 |            0             0             0           0.00 </t>
  </si>
  <si>
    <t xml:space="preserve">  Total Expenditures/Uses              90,007        41,559       106,438 |      100,100         5,039        95,061          94.97 </t>
  </si>
  <si>
    <t xml:space="preserve">    Net                               -81,007       -41,558       -75,128 |     -100,100        -5,038       -95,061                </t>
  </si>
  <si>
    <t xml:space="preserve">Transfers In                          116,200        98,266        56,900 |       35,000             0        35,000         100.00 </t>
  </si>
  <si>
    <t xml:space="preserve">  Total                                35,193        56,707       -18,228 |      -65,100        -5,038       -60,061                </t>
  </si>
  <si>
    <t xml:space="preserve">6601 INTEREST                          -1,174        -1,435            38 |            0            97           -97           0.00 </t>
  </si>
  <si>
    <t xml:space="preserve">7801 FEDERAL GRANT INCOME           1,025,812     1,883,386        91,812 |            0             0             0           0.00 </t>
  </si>
  <si>
    <t xml:space="preserve">9282 CONTRIBUTN FRM OTHR AGNCY              0        20,000             0 |            0             0             0           0.00 </t>
  </si>
  <si>
    <t xml:space="preserve">  Total REVENUES                    1,024,638     1,901,951        91,850 |            0            97           -97           0.00 </t>
  </si>
  <si>
    <t xml:space="preserve">1010 REGULAR SALARY                    10,107             0             0 |            0             0             0           0.00 </t>
  </si>
  <si>
    <t xml:space="preserve">1020 EXTRA HELP SALARY                 11,478        49,490             0 |            0             0             0           0.00 </t>
  </si>
  <si>
    <t xml:space="preserve">1100 SOCIAL SECURITY                    1,648         3,786             0 |            0             0             0           0.00 </t>
  </si>
  <si>
    <t xml:space="preserve">1200 PERS RETIREMENT                    5,312             0             0 |            0             0             0           0.00 </t>
  </si>
  <si>
    <t xml:space="preserve">1300 BENEFITS                           1,218             0             0 |            0             0             0           0.00 </t>
  </si>
  <si>
    <t xml:space="preserve">1301 GROUP INSURANCE RETIREES          20,392             0             0 |            0             0             0           0.00 </t>
  </si>
  <si>
    <t xml:space="preserve">1400 UNEMPLOYMENT INSURANCE               167           980             0 |            0             0             0           0.00 </t>
  </si>
  <si>
    <t xml:space="preserve">  Total SALARIES &amp; BENEFITS            58,274        54,256             0 |            0             0             0           0.00 </t>
  </si>
  <si>
    <t xml:space="preserve">2060 COMMUNICATIONS                        95            98             0 |            0             0             0           0.00 </t>
  </si>
  <si>
    <t xml:space="preserve">2260 OFFICE EXPENSES                      128             0             0 |            0             0             0           0.00 </t>
  </si>
  <si>
    <t xml:space="preserve">2300 PROFESSIONAL &amp; SPECL SRVC        543,608     1,349,140             0 |            0             0             0           0.00 </t>
  </si>
  <si>
    <t xml:space="preserve">2301 COUNTY AUDIT                         344           675           507 |            0             0             0           0.00 </t>
  </si>
  <si>
    <t xml:space="preserve">2700 SPECIAL DEPARTMENTL EXPNS             72         4,321             0 |            0             0             0           0.00 </t>
  </si>
  <si>
    <t xml:space="preserve">  Total SERVICES &amp; SUPPLIES           568,502     1,370,753           589 |            0             0             0           0.00 </t>
  </si>
  <si>
    <t xml:space="preserve">  Total EXPENSES                      750,526     1,425,009           589 |            0             0             0           0.00 </t>
  </si>
  <si>
    <t xml:space="preserve">5500 TRANSFER OUT:                    347,109             0             0 |        4,269         4,269             0           0.01 </t>
  </si>
  <si>
    <t xml:space="preserve">  Total TRANSFERS OUT                 347,109             0             0 |        4,269         4,269             0           0.01 </t>
  </si>
  <si>
    <t xml:space="preserve">  Total TRANSFERS-OUT                 347,109             0             0 |        4,269         4,269             0           0.01 </t>
  </si>
  <si>
    <t xml:space="preserve">  Total Revenues/Sources            1,024,638     1,901,951        91,850 |            0            97           -97           0.00 </t>
  </si>
  <si>
    <t xml:space="preserve">  Total Expenditures/Uses             750,526     1,425,009           589 |            0             0             0           0.00 </t>
  </si>
  <si>
    <t xml:space="preserve">    Net                               274,112       476,942        91,261 |            0            97           -97                </t>
  </si>
  <si>
    <t xml:space="preserve">Transfers Out                         347,109             0             0 |        4,269         4,269             0           0.01 </t>
  </si>
  <si>
    <t xml:space="preserve">  Total                               -72,997       476,942        91,261 |       -4,269        -4,172           -97                </t>
  </si>
  <si>
    <t xml:space="preserve">6601 INTEREST                             490           680           565 |            0             4            -4           0.00 </t>
  </si>
  <si>
    <t xml:space="preserve">  Total REVENUES                          490           680           565 |            0             4            -4           0.00 </t>
  </si>
  <si>
    <t xml:space="preserve">2301 COUNTY AUDIT                         180           138           135 |            0             0            -0           0.00 </t>
  </si>
  <si>
    <t xml:space="preserve">  Total SERVICES &amp; SUPPLIES               200           160           135 |            0         2,220        -2,220           0.00 </t>
  </si>
  <si>
    <t xml:space="preserve">  Total EXPENSES                          200           160           135 |            0         2,220        -2,220           0.00 </t>
  </si>
  <si>
    <t xml:space="preserve">  Total Revenues/Sources                  490           680           565 |            0             4            -4           0.00 </t>
  </si>
  <si>
    <t xml:space="preserve">  Total Expenditures/Uses                 200           160           135 |            0         2,220        -2,220           0.00 </t>
  </si>
  <si>
    <t xml:space="preserve">    Net                                   290           520           430 |            0        -2,216         2,216                </t>
  </si>
  <si>
    <t xml:space="preserve">  Total                                   290           520      -200,616 |            0        -2,216         2,216                </t>
  </si>
  <si>
    <t xml:space="preserve">6601 INTEREST                            -644          -893          -966 |            0          -305           305           0.00 </t>
  </si>
  <si>
    <t xml:space="preserve">9297 PRIOR YEAR ADJUSTMENT                674             0             0 |            0             0             0           0.00 </t>
  </si>
  <si>
    <t xml:space="preserve">  Total REVENUES                           30          -893          -966 |            0          -305           305           0.00 </t>
  </si>
  <si>
    <t xml:space="preserve">2301 COUNTY AUDIT                         192           168           194 |            0            55           -55           0.00 </t>
  </si>
  <si>
    <t xml:space="preserve">  Total SERVICES &amp; SUPPLIES               215           260           209 |            0            72           -72           0.00 </t>
  </si>
  <si>
    <t xml:space="preserve">  Total EXPENSES                          265           260           209 |            0            72           -72           0.00 </t>
  </si>
  <si>
    <t xml:space="preserve">  Total Revenues/Sources                   30          -893          -966 |            0          -305           305           0.00 </t>
  </si>
  <si>
    <t xml:space="preserve">  Total Expenditures/Uses                 265           260           209 |            0            72           -72           0.00 </t>
  </si>
  <si>
    <t xml:space="preserve">    Net                                  -236        -1,153        -1,174 |            0          -377           377                </t>
  </si>
  <si>
    <t xml:space="preserve">  Total                                  -236        -1,153       199,871 |            0          -377           377                </t>
  </si>
  <si>
    <t xml:space="preserve">6601 INTEREST                              50            75           128 |           50            99           -49         -97.70 </t>
  </si>
  <si>
    <t xml:space="preserve">7061 STATE VEHICLE ABATEMENT           21,986        17,430        17,350 |       17,000         8,107         8,893          52.31 </t>
  </si>
  <si>
    <t xml:space="preserve">9590 REIMBURSABLES                          0             4             0 |            0             0             0           0.00 </t>
  </si>
  <si>
    <t xml:space="preserve">  Total REVENUES                       22,037        17,509        17,477 |       17,050         8,206         8,844          51.87 </t>
  </si>
  <si>
    <t xml:space="preserve">1020 EXTRA HELP SALARY                  4,156         5,213         4,768 |        6,180         3,892         2,288          37.02 </t>
  </si>
  <si>
    <t xml:space="preserve">1100 SOCIAL SECURITY                      319           400           365 |          468           304           164          34.96 </t>
  </si>
  <si>
    <t xml:space="preserve">1301 GROUP INSURANCE RETIREES           1,631         1,796         1,988 |        2,663         1,331         1,332          50.01 </t>
  </si>
  <si>
    <t xml:space="preserve">1400 UNEMPLOYMENT INSURANCE               291           366           334 |          428           279           149          34.93 </t>
  </si>
  <si>
    <t xml:space="preserve">1299 INTERFUND EXPENSE UAL                890           908           918 |            0             0             0           0.00 </t>
  </si>
  <si>
    <t xml:space="preserve">  Total SALARIES &amp; BENEFITS             7,407         8,833         8,513 |        9,879         6,032         3,847          38.94 </t>
  </si>
  <si>
    <t xml:space="preserve">2060 COMMUNICATIONS                         9            28            28 |          100            21            79          78.94 </t>
  </si>
  <si>
    <t xml:space="preserve">2140 EQUIPMENT MAINTENANCE                 47             0            65 |          100             0           100         100.00 </t>
  </si>
  <si>
    <t xml:space="preserve">2260 OFFICE EXPENSES                       33         1,242            44 |          100            46            54          54.24 </t>
  </si>
  <si>
    <t xml:space="preserve">2300 PROFESSIONAL &amp; SPECL SRVC              0         3,688         4,001 |        7,500         1,244         6,256          83.41 </t>
  </si>
  <si>
    <t xml:space="preserve">2301 COUNTY AUDIT                          16            18            20 |           30            17            13          43.73 </t>
  </si>
  <si>
    <t xml:space="preserve">2600 RENTS AND LEASES-EQUIPMNT            188           188           188 |            0           190          -190           0.00 </t>
  </si>
  <si>
    <t xml:space="preserve">2850 UTILITIES                              0           605         1,814 |          600           842          -242         -40.27 </t>
  </si>
  <si>
    <t xml:space="preserve">2799 INTERFUND FUEL/TRVL EXP              417           396           270 |          750           241           509          67.90 </t>
  </si>
  <si>
    <t xml:space="preserve">3290 INDIRECT COST COUNTY DEPT          5,137         3,729         4,064 |        5,500         6,494          -994         -18.07 </t>
  </si>
  <si>
    <t xml:space="preserve">  Total SERVICES &amp; SUPPLIES             5,895         9,959        10,494 |       15,645         9,094         6,551          41.87 </t>
  </si>
  <si>
    <t xml:space="preserve">  Total EXPENSES                       13,302        18,791        19,006 |       25,524        15,126        10,398          40.74 </t>
  </si>
  <si>
    <t xml:space="preserve">  Total Revenues/Sources               22,037        17,509        17,477 |       17,050         8,206         8,844          51.87 </t>
  </si>
  <si>
    <t xml:space="preserve">  Total Expenditures/Uses              13,302        18,791        19,006 |       25,524        15,126        10,398          40.74 </t>
  </si>
  <si>
    <t xml:space="preserve">    Net                                 8,735        -1,283        -1,529 |       -8,474        -6,920        -1,554                </t>
  </si>
  <si>
    <t xml:space="preserve">  Total                                 8,735        -1,283        -1,529 |       -8,474        -6,920        -1,554                </t>
  </si>
  <si>
    <t xml:space="preserve">6601 INTEREST                            -461          -652        -1,182 |            0          -885           885           0.00 </t>
  </si>
  <si>
    <t xml:space="preserve">6659 MISCELLANEOUS RENTS                  600             0             0 |            0             0             0           0.00 </t>
  </si>
  <si>
    <t xml:space="preserve">  Total REVENUES                          139          -652        -1,182 |            0          -885           885           0.00 </t>
  </si>
  <si>
    <t xml:space="preserve">3290 INDIRECT COST COUNTY DEPT              0             0             7 |            0             0             0           0.00 </t>
  </si>
  <si>
    <t xml:space="preserve">  Total SERVICES &amp; SUPPLIES               448             0             7 |            0             0             0           0.00 </t>
  </si>
  <si>
    <t xml:space="preserve">  Total EXPENSES                          448             0             7 |            0             0             0           0.00 </t>
  </si>
  <si>
    <t xml:space="preserve">  Total Revenues/Sources                  139          -652        -1,182 |            0          -885           885           0.00 </t>
  </si>
  <si>
    <t xml:space="preserve">  Total Expenditures/Uses                 448             0             7 |            0             0             0           0.00 </t>
  </si>
  <si>
    <t xml:space="preserve">    Net                                  -309          -652        -1,189 |            0          -885           885                </t>
  </si>
  <si>
    <t xml:space="preserve">  Total                                  -309          -652        -1,189 |            0          -885           885                </t>
  </si>
  <si>
    <t xml:space="preserve">6601 INTEREST                          -1,164        -1,604        -2,997 |            0        -2,244         2,244           0.00 </t>
  </si>
  <si>
    <t xml:space="preserve">  Total REVENUES                       -1,164        -1,600        -2,997 |            0        -2,244         2,244           0.00 </t>
  </si>
  <si>
    <t xml:space="preserve">  Total Revenues/Sources               -1,164        -1,600        -2,997 |            0        -2,244         2,244           0.00 </t>
  </si>
  <si>
    <t xml:space="preserve">    Net                                -1,164        -1,600        -2,997 |            0        -2,244         2,244                </t>
  </si>
  <si>
    <t xml:space="preserve">  Total                                -1,164        -1,600        -2,997 |            0        -2,244         2,244                </t>
  </si>
  <si>
    <t xml:space="preserve">6601 INTEREST                              27            37            70 |            0            52           -52           0.00 </t>
  </si>
  <si>
    <t xml:space="preserve">  Total REVENUES                           27            37            70 |            0            52           -52           0.00 </t>
  </si>
  <si>
    <t xml:space="preserve">2301 COUNTY AUDIT                          10             0             0 |            0             0             0           0.00 </t>
  </si>
  <si>
    <t xml:space="preserve">  Total SERVICES &amp; SUPPLIES               119             0             0 |            0             0             0           0.00 </t>
  </si>
  <si>
    <t xml:space="preserve">  Total EXPENSES                          119             0             0 |            0             0             0           0.00 </t>
  </si>
  <si>
    <t xml:space="preserve">  Total Revenues/Sources                   27            37            70 |            0            52           -52           0.00 </t>
  </si>
  <si>
    <t xml:space="preserve">  Total Expenditures/Uses                 119             0             0 |            0             0             0           0.00 </t>
  </si>
  <si>
    <t xml:space="preserve">    Net                                   -92            37            70 |            0            52           -52                </t>
  </si>
  <si>
    <t xml:space="preserve">  Total                                   -92            37            70 |            0            52           -52                </t>
  </si>
  <si>
    <t xml:space="preserve">9119 OTHER SALES                          739             0             0 |            0             0             0           0.00 </t>
  </si>
  <si>
    <t xml:space="preserve">  Total REVENUES                          742             0             0 |            0             0             0           0.00 </t>
  </si>
  <si>
    <t xml:space="preserve">2301 COUNTY AUDIT                           4             0             0 |            0             0             0           0.00 </t>
  </si>
  <si>
    <t xml:space="preserve">  Total SERVICES &amp; SUPPLIES                23             0             0 |            0             0             0           0.00 </t>
  </si>
  <si>
    <t xml:space="preserve">  Total EXPENSES                           23             0             0 |            0             0             0           0.00 </t>
  </si>
  <si>
    <t xml:space="preserve">  Total Revenues/Sources                  742             0             0 |            0             0             0           0.00 </t>
  </si>
  <si>
    <t xml:space="preserve">  Total Expenditures/Uses                  23             0             0 |            0             0             0           0.00 </t>
  </si>
  <si>
    <t xml:space="preserve">    Net                                   719             0             0 |            0             0             0                </t>
  </si>
  <si>
    <t xml:space="preserve">  Total                                   719             0             0 |            0             0             0                </t>
  </si>
  <si>
    <t xml:space="preserve">6601 INTEREST                             -41            -7             0 |            0             0             0           0.00 </t>
  </si>
  <si>
    <t xml:space="preserve">6659 MISCELLANEOUS RENTS               27,575        13,695             0 |            0             0             0           0.00 </t>
  </si>
  <si>
    <t xml:space="preserve">  Total REVENUES                       27,533        13,688             0 |            0             0             0           0.00 </t>
  </si>
  <si>
    <t xml:space="preserve">2260 OFFICE EXPENSES                       17             0             0 |            0             0             0           0.00 </t>
  </si>
  <si>
    <t xml:space="preserve">2300 PROFESSIONAL &amp; SPECL SRVC          8,897             0             0 |            0             0             0           0.00 </t>
  </si>
  <si>
    <t xml:space="preserve">2301 COUNTY AUDIT                          25             0             0 |            0             0             0           0.00 </t>
  </si>
  <si>
    <t xml:space="preserve">  Total SERVICES &amp; SUPPLIES            11,850             0             0 |            0             0             0           0.00 </t>
  </si>
  <si>
    <t xml:space="preserve">  Total EXPENSES                       11,850             0             0 |            0             0             0           0.00 </t>
  </si>
  <si>
    <t xml:space="preserve">  Total Revenues/Sources               27,533        13,688             0 |            0             0             0           0.00 </t>
  </si>
  <si>
    <t xml:space="preserve">  Total Expenditures/Uses              11,850             0             0 |            0             0             0           0.00 </t>
  </si>
  <si>
    <t xml:space="preserve">    Net                                15,684        13,688             0 |            0             0             0                </t>
  </si>
  <si>
    <t xml:space="preserve">  Total                                15,684        13,688             0 |            0             0             0                </t>
  </si>
  <si>
    <t xml:space="preserve">0189 GRANT PROGRAM INCOME                                                                                                           </t>
  </si>
  <si>
    <t xml:space="preserve">6601 INTEREST                               0         1,022             0 |            0             0             0           0.00 </t>
  </si>
  <si>
    <t xml:space="preserve">  Total REVENUES                            0         1,022             0 |            0             0             0           0.00 </t>
  </si>
  <si>
    <t xml:space="preserve">  Total Revenues/Sources                    0         1,022             0 |            0             0             0           0.00 </t>
  </si>
  <si>
    <t xml:space="preserve">    Net                                     0         1,022             0 |            0             0             0                </t>
  </si>
  <si>
    <t xml:space="preserve">  Total                                     0         1,022             0 |            0             0             0                </t>
  </si>
  <si>
    <t xml:space="preserve">6601 INTEREST                          12,683       103,199        30,661 |            0         2,496        -2,496           0.00 </t>
  </si>
  <si>
    <t xml:space="preserve">9297 PRIOR YEAR ADJUSTMENT             57,845             0             0 |            0             0             0           0.00 </t>
  </si>
  <si>
    <t xml:space="preserve">9725 LT LOAN RECEIVABLE RECPTS              0             0             0 |            0       146,166      -146,165           0.00 </t>
  </si>
  <si>
    <t xml:space="preserve">  Total REVENUES                       70,528       103,199        30,661 |            0       148,662      -148,661           0.00 </t>
  </si>
  <si>
    <t xml:space="preserve">2060 COMMUNICATIONS                        13             0             0 |            0             0             0           0.00 </t>
  </si>
  <si>
    <t xml:space="preserve">2260 OFFICE EXPENSES                      175           254             0 |            0             0             0           0.00 </t>
  </si>
  <si>
    <t xml:space="preserve">2300 PROFESSIONAL &amp; SPECL SRVC         72,906           544        -2,221 |            0             0             0           0.00 </t>
  </si>
  <si>
    <t xml:space="preserve">2301 COUNTY AUDIT                       4,401         1,725             0 |            0             0             0           0.00 </t>
  </si>
  <si>
    <t xml:space="preserve">2500 PUBLICATIONS &amp; NOTICES               428           267             0 |            0             0             0           0.00 </t>
  </si>
  <si>
    <t xml:space="preserve">2750 TRAVEL                                66            24             0 |            0             0             0           0.00 </t>
  </si>
  <si>
    <t xml:space="preserve">3290 INDIRECT COST COUNTY DEPT         16,504        13,653             0 |            0             0             0           0.00 </t>
  </si>
  <si>
    <t xml:space="preserve">  Total SERVICES &amp; SUPPLIES            96,788        16,467        -2,221 |            0             0             0           0.00 </t>
  </si>
  <si>
    <t xml:space="preserve">2450 BAD DEBT EXPENSE                       0       193,742             0 |            0             0             0           0.00 </t>
  </si>
  <si>
    <t xml:space="preserve">  Total OTHER CHARGES                       0       193,742             0 |            0             0             0           0.00 </t>
  </si>
  <si>
    <t xml:space="preserve">  Total EXPENSES                       97,376       210,209        -2,221 |            0             0             0           0.00 </t>
  </si>
  <si>
    <t xml:space="preserve">5500 TRANSFER OUT:                          0             0        19,220 |       41,101        21,101        20,000          48.66 </t>
  </si>
  <si>
    <t xml:space="preserve">  Total TRANSFERS OUT                       0             0        19,220 |       41,101        21,101        20,000          48.66 </t>
  </si>
  <si>
    <t xml:space="preserve">  Total TRANSFERS-OUT                       0             0        19,220 |       41,101        21,101        20,000          48.66 </t>
  </si>
  <si>
    <t xml:space="preserve">  Total Revenues/Sources               70,528       103,199        30,661 |            0       148,662      -148,661           0.00 </t>
  </si>
  <si>
    <t xml:space="preserve">  Total Expenditures/Uses              97,376       210,209        -2,221 |            0             0             0           0.00 </t>
  </si>
  <si>
    <t xml:space="preserve">    Net                               -26,848      -107,011        32,882 |            0       148,662      -148,661                </t>
  </si>
  <si>
    <t xml:space="preserve">Transfers Out                               0             0        19,220 |       41,101        21,101        20,000          48.66 </t>
  </si>
  <si>
    <t xml:space="preserve">  Total                               -26,848      -107,011        13,662 |      -41,101       127,561      -168,661                </t>
  </si>
  <si>
    <t xml:space="preserve">6601 INTEREST                             -10           -45          -178 |            0           -69            69           0.00 </t>
  </si>
  <si>
    <t xml:space="preserve">  Total REVENUES                          -10           -45          -178 |       28,750           -69        28,819         100.24 </t>
  </si>
  <si>
    <t xml:space="preserve">1299 INTERFUND EXPENSE UAL             11,131             0             0 |            0             0             0           0.00 </t>
  </si>
  <si>
    <t xml:space="preserve">  Total SALARIES &amp; BENEFITS            11,131             0             0 |            0             0             0           0.00 </t>
  </si>
  <si>
    <t xml:space="preserve">2260 OFFICE EXPENSES                        0             0            79 |          250            32           218          87.14 </t>
  </si>
  <si>
    <t xml:space="preserve">2301 COUNTY AUDIT                           0             0         2,834 |        6,000         5,193           807          13.46 </t>
  </si>
  <si>
    <t xml:space="preserve">  Total SERVICES &amp; SUPPLIES                 0         1,025        33,985 |       48,750        23,219        25,531          52.37 </t>
  </si>
  <si>
    <t xml:space="preserve">  Total EXPENSES                       11,131         1,025        33,985 |       48,750        23,219        25,531          52.37 </t>
  </si>
  <si>
    <t xml:space="preserve">9800 TRANSFER IN                            0             0        19,220 |       47,155        27,156        19,999          42.41 </t>
  </si>
  <si>
    <t xml:space="preserve">  Total TRANSFERS-IN                        0             0        19,220 |       47,155        27,156        19,999          42.41 </t>
  </si>
  <si>
    <t xml:space="preserve">  Total Revenues/Sources                  -10           -45          -178 |       28,750           -69        28,819         100.24 </t>
  </si>
  <si>
    <t xml:space="preserve">  Total Expenditures/Uses              11,131         1,025        33,985 |       48,750        23,219        25,531          52.37 </t>
  </si>
  <si>
    <t xml:space="preserve">    Net                               -11,141        -1,070       -34,163 |      -20,000       -23,288         3,288                </t>
  </si>
  <si>
    <t xml:space="preserve">Transfers In                                0             0        19,220 |       47,155        27,156        19,999          42.41 </t>
  </si>
  <si>
    <t xml:space="preserve">  Total                               -11,141        -1,070       -14,943 |       27,155         3,868        23,287                </t>
  </si>
  <si>
    <t xml:space="preserve">6601 INTEREST                           4,789            76        11,430 |            0           487          -487           0.00 </t>
  </si>
  <si>
    <t xml:space="preserve">9725 LT LOAN RECEIVABLE RECPTS              0             0             0 |            0            40           -40           0.00 </t>
  </si>
  <si>
    <t xml:space="preserve">  Total REVENUES                        4,789            76        11,430 |            0           527          -527           0.00 </t>
  </si>
  <si>
    <t xml:space="preserve">2301 COUNTY AUDIT                         281           306           244 |            0             0             0           0.00 </t>
  </si>
  <si>
    <t xml:space="preserve">  Total SERVICES &amp; SUPPLIES               281           306           244 |            0             0             0           0.00 </t>
  </si>
  <si>
    <t xml:space="preserve">2450 BAD DEBT EXPENSE                     464             0         4,635 |            0             0             0           0.00 </t>
  </si>
  <si>
    <t xml:space="preserve">  Total OTHER CHARGES                     464             0         4,635 |            0             0             0           0.00 </t>
  </si>
  <si>
    <t xml:space="preserve">  Total EXPENSES                          745           306         4,879 |            0             0             0           0.00 </t>
  </si>
  <si>
    <t xml:space="preserve">  Total Revenues/Sources                4,789            76        11,430 |            0           527          -527           0.00 </t>
  </si>
  <si>
    <t xml:space="preserve">  Total Expenditures/Uses                 745           306         4,879 |            0             0             0           0.00 </t>
  </si>
  <si>
    <t xml:space="preserve">    Net                                 4,044          -230         6,551 |            0           527          -527                </t>
  </si>
  <si>
    <t xml:space="preserve">  Total                                 4,044          -230         6,551 |            0           527          -527                </t>
  </si>
  <si>
    <t xml:space="preserve">6601 INTEREST                           4,251        22,664         5,266 |            0           882          -882           0.00 </t>
  </si>
  <si>
    <t xml:space="preserve">9725 LT LOAN RECEIVABLE RECPTS              0             0             0 |            0           290          -290           0.00 </t>
  </si>
  <si>
    <t xml:space="preserve">  Total REVENUES                        4,251        22,664         5,266 |            0         1,172        -1,172           0.00 </t>
  </si>
  <si>
    <t xml:space="preserve">2300 PROFESSIONAL &amp; SPECL SRVC              0          -941             0 |            0             0             0           0.00 </t>
  </si>
  <si>
    <t xml:space="preserve">2301 COUNTY AUDIT                       2,213         2,243         1,786 |            0             0             0           0.00 </t>
  </si>
  <si>
    <t xml:space="preserve">  Total SERVICES &amp; SUPPLIES             2,213         1,301         1,786 |            0             0             0           0.00 </t>
  </si>
  <si>
    <t xml:space="preserve">2450 BAD DEBT EXPENSE                       0           391         9,148 |            0             0             0           0.00 </t>
  </si>
  <si>
    <t xml:space="preserve">  Total OTHER CHARGES                       0           391         9,148 |            0             0             0           0.00 </t>
  </si>
  <si>
    <t xml:space="preserve">  Total EXPENSES                        2,213         1,692        10,934 |            0             0             0           0.00 </t>
  </si>
  <si>
    <t xml:space="preserve">  Total Revenues/Sources                4,251        22,664         5,266 |            0         1,172        -1,172           0.00 </t>
  </si>
  <si>
    <t xml:space="preserve">  Total Expenditures/Uses               2,213         1,692        10,934 |            0             0             0           0.00 </t>
  </si>
  <si>
    <t xml:space="preserve">    Net                                 2,038        20,972        -5,667 |            0         1,172        -1,172                </t>
  </si>
  <si>
    <t xml:space="preserve">  Total                                 2,038        20,972        -5,667 |       -1,786          -614        -1,172                </t>
  </si>
  <si>
    <t xml:space="preserve">6601 INTEREST                           1,111         2,219         4,146 |          100         3,105        -3,005      -3,004.85 </t>
  </si>
  <si>
    <t xml:space="preserve">  Total REVENUES                        1,111         2,219         4,146 |          100         3,105        -3,005      -3,004.85 </t>
  </si>
  <si>
    <t xml:space="preserve">9800 TRANSFER IN                      200,000             0             0 |            0             0             0           0.00 </t>
  </si>
  <si>
    <t xml:space="preserve">  Total TRANSFERS-IN                  200,000             0             0 |            0             0             0           0.00 </t>
  </si>
  <si>
    <t xml:space="preserve">  Total Revenues/Sources                1,111         2,219         4,146 |          100         3,105        -3,005      -3,004.85 </t>
  </si>
  <si>
    <t xml:space="preserve">    Net                                 1,111         2,219         4,146 |          100         3,105        -3,005                </t>
  </si>
  <si>
    <t xml:space="preserve">Transfers In                          200,000             0             0 |            0             0             0           0.00 </t>
  </si>
  <si>
    <t xml:space="preserve">  Total                               201,111         2,219         4,146 |     -659,048         3,105      -662,153                </t>
  </si>
  <si>
    <t xml:space="preserve">6601 INTEREST                             375           558           758 |          150           900          -750        -499.73 </t>
  </si>
  <si>
    <t xml:space="preserve">8891 MOTOR POOL USAGE                 150,916       162,192       188,342 |      130,000       130,825          -825          -0.63 </t>
  </si>
  <si>
    <t xml:space="preserve">8892 MOTOR POOL USE - ENTERPRS          2,523         1,696           180 |        1,700             0         1,700         100.00 </t>
  </si>
  <si>
    <t xml:space="preserve">9801 SALE OF FIXED ASSETS               2,394           824             0 |            0             0             0           0.00 </t>
  </si>
  <si>
    <t xml:space="preserve">  Total REVENUES                      156,208       165,270       189,893 |      131,850       158,898       -27,048         -20.51 </t>
  </si>
  <si>
    <t xml:space="preserve">2140 EQUIPMENT MAINTENANCE             36,851        40,276        34,572 |       53,000        28,846        24,154          45.57 </t>
  </si>
  <si>
    <t xml:space="preserve">2260 OFFICE EXPENSES                       65            55            82 |           66            87           -21         -32.50 </t>
  </si>
  <si>
    <t xml:space="preserve">2300 PROFESSIONAL &amp; SPECL SRVC          4,584         8,517         8,175 |       10,000         5,598         4,402          44.02 </t>
  </si>
  <si>
    <t xml:space="preserve">2301 COUNTY AUDIT                         149            99           238 |          250           129           121          48.41 </t>
  </si>
  <si>
    <t xml:space="preserve">2750 TRAVEL                                 1           359           227 |          300           217            83          27.55 </t>
  </si>
  <si>
    <t xml:space="preserve">  Total SERVICES &amp; SUPPLIES            53,578        62,115        57,072 |       77,146        48,408        28,738          37.25 </t>
  </si>
  <si>
    <t xml:space="preserve">3690 PRIOR YEAR ADJUSTMENTS                 0       -48,872             0 |            0             0             0           0.00 </t>
  </si>
  <si>
    <t xml:space="preserve">  Total OTHER CHARGES                       0       -48,872             0 |            0             0             0           0.00 </t>
  </si>
  <si>
    <t xml:space="preserve">4300 FIXED ASSET - EQUIPMENT                0             0             0 |      111,000       110,026           974           0.88 </t>
  </si>
  <si>
    <t xml:space="preserve">4500 DEPRECIATION EXPENS-QPMNT         57,815        65,132       101,493 |       77,975             0        77,975         100.00 </t>
  </si>
  <si>
    <t xml:space="preserve">  Total FIXED ASSETS                   57,815        65,132       101,493 |      188,975       110,026        78,949          41.78 </t>
  </si>
  <si>
    <t xml:space="preserve">  Total EXPENSES                      111,393        78,375       158,565 |      266,121       158,434       107,687          40.47 </t>
  </si>
  <si>
    <t xml:space="preserve">9800 TRANSFER IN                            0        55,132        36,450 |            0             0             0           0.00 </t>
  </si>
  <si>
    <t xml:space="preserve">  Total TRANSFERS-IN                        0        55,132        36,450 |            0             0             0           0.00 </t>
  </si>
  <si>
    <t xml:space="preserve">  Total Revenues/Sources              156,208       165,270       189,893 |      131,850       158,898       -27,048         -20.51 </t>
  </si>
  <si>
    <t xml:space="preserve">  Total Expenditures/Uses             111,393        78,375       158,565 |      266,121       158,434       107,687          40.47 </t>
  </si>
  <si>
    <t xml:space="preserve">    Net                                44,816        86,895        31,328 |     -134,271           464      -134,735                </t>
  </si>
  <si>
    <t xml:space="preserve">Transfers In                                0        55,132        36,450 |            0             0             0           0.00 </t>
  </si>
  <si>
    <t xml:space="preserve">  Total                                44,816       142,027        67,778 |     -134,271           464      -134,735                </t>
  </si>
  <si>
    <t xml:space="preserve">8862 GRAVESITES                         5,351         6,877         5,271 |        5,000         4,677           323           6.46 </t>
  </si>
  <si>
    <t xml:space="preserve">6601 INTEREST                              66           103           192 |           50           164          -113        -227.12 </t>
  </si>
  <si>
    <t xml:space="preserve">8202 ADMIN FEES                           473           546           396 |          450           197           253          56.22 </t>
  </si>
  <si>
    <t xml:space="preserve">  Total REVENUES                        5,890         7,526         5,859 |        5,500         5,038           462           8.41 </t>
  </si>
  <si>
    <t xml:space="preserve">2150 MAINTENANCE OF STRUCTURES            134             0             0 |            0            34           -34           0.00 </t>
  </si>
  <si>
    <t xml:space="preserve">2260 OFFICE EXPENSES                       19            43            63 |           50            21            29          58.74 </t>
  </si>
  <si>
    <t xml:space="preserve">2300 PROFESSIONAL &amp; SPECL SRVC          2,788         4,899         3,230 |       10,000         3,568         6,432          64.32 </t>
  </si>
  <si>
    <t xml:space="preserve">2301 COUNTY AUDIT                          24            20            20 |           25            22             3          11.68 </t>
  </si>
  <si>
    <t xml:space="preserve">  Total SERVICES &amp; SUPPLIES             3,135         5,136         3,492 |       10,259         3,829         6,430          62.68 </t>
  </si>
  <si>
    <t xml:space="preserve">  Total EXPENSES                        3,135         5,136         3,492 |       10,259         3,829         6,430          62.68 </t>
  </si>
  <si>
    <t xml:space="preserve">  Total Revenues/Sources                5,890         7,526         5,859 |        5,500         5,038           462           8.41 </t>
  </si>
  <si>
    <t xml:space="preserve">  Total Expenditures/Uses               3,135         5,136         3,492 |       10,259         3,829         6,430          62.68 </t>
  </si>
  <si>
    <t xml:space="preserve">    Net                                 2,756         2,390         2,368 |       -4,759         1,209        -5,968                </t>
  </si>
  <si>
    <t xml:space="preserve">  Total                                 2,756         2,390         2,368 |       -4,759         1,209        -5,968                </t>
  </si>
  <si>
    <t xml:space="preserve">0920 SOLID WASTE ENTERPRISE                                                                                                         </t>
  </si>
  <si>
    <t xml:space="preserve">1101 INTRA FUND SALARY &amp; BNFTS              0             0      -100,128 |            0             0             0           0.00 </t>
  </si>
  <si>
    <t xml:space="preserve">  Total SERVICES &amp; SUPPLIES                 0             0      -100,128 |            0             0             0           0.00 </t>
  </si>
  <si>
    <t xml:space="preserve">  Total EXPENSES                            0             0      -100,128 |            0             0             0           0.00 </t>
  </si>
  <si>
    <t xml:space="preserve">  Total Expenditures/Uses                   0             0      -100,128 |            0             0             0           0.00 </t>
  </si>
  <si>
    <t xml:space="preserve">    Net                                     0             0       100,128 |            0             0             0                </t>
  </si>
  <si>
    <t xml:space="preserve">  Total                                     0             0       100,128 |            0             0             0                </t>
  </si>
  <si>
    <t xml:space="preserve">6030 PRIOR SECURED PROP TAX           128,671       146,533       136,245 |      100,000        68,621        31,379          31.38 </t>
  </si>
  <si>
    <t xml:space="preserve">6403 WEIGHMASTER CERTIFICATES              10           290           110 |          200           130            70          35.00 </t>
  </si>
  <si>
    <t xml:space="preserve">6601 INTEREST                           1,409         1,505         3,182 |        1,500         2,308          -807         -53.83 </t>
  </si>
  <si>
    <t xml:space="preserve">6699 OTHER RENTS &amp; LEASES              12,979        13,003        13,023 |       13,179        11,633         1,546          11.73 </t>
  </si>
  <si>
    <t xml:space="preserve">7190 STATE GRANT INCOME                30,291        20,000        45,575 |       20,250        20,000           250           1.23 </t>
  </si>
  <si>
    <t xml:space="preserve">8010 CHG FOR CURR SVC-DMN SVCS          1,675         2,541         5,028 |        1,500             0         1,500         100.00 </t>
  </si>
  <si>
    <t xml:space="preserve">8090 DEFERRED SERVICES REVENUE              0             0             0 |            0           920          -920           0.00 </t>
  </si>
  <si>
    <t xml:space="preserve">8761 SANITATION SERVICES            2,606,903     2,688,799     2,753,640 |    2,899,707     2,225,344       674,363          23.26 </t>
  </si>
  <si>
    <t xml:space="preserve">9255 CANCEL STALE DATED WRRNTS            104             0           133 |            0             0             0           0.00 </t>
  </si>
  <si>
    <t xml:space="preserve">9299 OTHER REVENUE                        176           311           941 |          300           162           138          45.96 </t>
  </si>
  <si>
    <t xml:space="preserve">9590 REIMBURSABLES                      2,492         1,758           157 |          100            80            20          20.00 </t>
  </si>
  <si>
    <t xml:space="preserve">  Total REVENUES                    2,784,710     2,874,740     2,958,033 |    3,186,736     2,329,198       857,538          26.91 </t>
  </si>
  <si>
    <t xml:space="preserve">1010 REGULAR SALARY                   631,335       659,058       697,612 |      819,342       562,810       256,532          31.31 </t>
  </si>
  <si>
    <t xml:space="preserve">1011 SALARY ADJ-GASB 68              -178,812             0             0 |            0             0             0           0.00 </t>
  </si>
  <si>
    <t xml:space="preserve">1020 EXTRA HELP SALARY                 53,655        53,733        48,447 |       31,327        15,218        16,109          51.42 </t>
  </si>
  <si>
    <t xml:space="preserve">1030 OVERTIME SALARY                    9,150        14,046        13,143 |       15,000        11,818         3,182          21.21 </t>
  </si>
  <si>
    <t xml:space="preserve">1100 SOCIAL SECURITY                   52,569        55,511        60,885 |       66,224        47,768        18,456          27.87 </t>
  </si>
  <si>
    <t xml:space="preserve">1200 PERS RETIREMENT                  200,011       116,432       228,875 |      289,380       188,107       101,273          35.00 </t>
  </si>
  <si>
    <t xml:space="preserve">1201 PENSION EXP-GASB 68              165,807             0             0 |            0             0             0           0.00 </t>
  </si>
  <si>
    <t xml:space="preserve">1210 LIUNA PENSION                      8,264         8,535         9,901 |       14,313         8,191         6,122          42.77 </t>
  </si>
  <si>
    <t xml:space="preserve">1300 BENEFITS                         359,334       386,568       469,278 |      212,928        75,883       137,045          64.36 </t>
  </si>
  <si>
    <t xml:space="preserve">1301 GROUP INSURANCE RETIREES         187,607       206,528       228,634 |      306,198       153,099       153,099          50.00 </t>
  </si>
  <si>
    <t xml:space="preserve">1400 UNEMPLOYMENT INSURANCE            13,695        13,819        13,591 |       13,733        10,933         2,800          20.39 </t>
  </si>
  <si>
    <t xml:space="preserve">  Total SALARIES &amp; BENEFITS         1,579,834     1,602,924     1,867,673 |    1,904,274     1,209,656       694,618          36.48 </t>
  </si>
  <si>
    <t xml:space="preserve">2000 CREDIT CARD REVOLVING                  0             0             0 |            0         3,725        -3,725           0.00 </t>
  </si>
  <si>
    <t xml:space="preserve">2050 CLOTHING AND PERSONAL              2,683         3,075         3,161 |        3,215         2,173         1,042          32.40 </t>
  </si>
  <si>
    <t xml:space="preserve">2060 COMMUNICATIONS                    10,498        13,537        14,311 |       16,088        10,700         5,388          33.49 </t>
  </si>
  <si>
    <t xml:space="preserve">2090 HOUSEHOLD                          2,806         2,029         2,327 |        2,282         1,353           929          40.71 </t>
  </si>
  <si>
    <t xml:space="preserve">2140 EQUIPMENT MAINTENANCE            119,547       111,652        92,316 |      107,853        80,347        27,506          25.50 </t>
  </si>
  <si>
    <t xml:space="preserve">2150 MAINTENANCE OF STRUCTURES         22,749        11,786       280,909 |       10,650       323,375      -312,725      -2,936.39 </t>
  </si>
  <si>
    <t xml:space="preserve">2220 MEDICAL, DENTL &amp; LB SPPLS            346           307           152 |          300             0           300         100.00 </t>
  </si>
  <si>
    <t xml:space="preserve">2240 MEMBERSHIPS                        7,345         6,906         7,151 |        7,500         6,200         1,300          17.33 </t>
  </si>
  <si>
    <t xml:space="preserve">2260 OFFICE EXPENSES                   29,600        31,460        21,219 |       23,100        10,073        13,027          56.39 </t>
  </si>
  <si>
    <t xml:space="preserve">2300 PROFESSIONAL &amp; SPECL SRVC        606,950       743,834       712,126 |    1,788,815       572,610     1,216,205          67.99 </t>
  </si>
  <si>
    <t xml:space="preserve">2301 COUNTY AUDIT                       4,305         4,080         4,903 |        5,000         5,623          -623         -12.47 </t>
  </si>
  <si>
    <t xml:space="preserve">2313 PHYSICALS &amp; DRUG TESTING           1,143         1,618         1,091 |        1,500           330         1,170          78.00 </t>
  </si>
  <si>
    <t xml:space="preserve">2330 PROFESSIONAL FEES                  8,086        22,660        10,651 |       23,500         3,518        19,982          85.03 </t>
  </si>
  <si>
    <t xml:space="preserve">2500 PUBLICATIONS &amp; NOTICES               651           615           976 |        1,000           222           778          77.81 </t>
  </si>
  <si>
    <t xml:space="preserve">2600 RENTS AND LEASES-EQUIPMNT          7,020         7,020         2,925 |            0         3,846        -3,846           0.00 </t>
  </si>
  <si>
    <t xml:space="preserve">2660 SMALL TOOLS &amp; INSTRUMENTS             94         1,165           826 |          500         1,025          -525        -105.06 </t>
  </si>
  <si>
    <t xml:space="preserve">2700 SPECIAL DEPARTMENTL EXPNS         84,408        79,751        84,745 |       93,275        51,533        41,742          44.75 </t>
  </si>
  <si>
    <t xml:space="preserve">2750 TRAVEL                            76,671        58,275        58,584 |       67,800        44,634        23,166          34.17 </t>
  </si>
  <si>
    <t xml:space="preserve">2752 FUEL PURCHASES                         0            22            30 |            0            75           -75           0.00 </t>
  </si>
  <si>
    <t xml:space="preserve">2756 TRAINING                             699         3,502         2,811 |        8,000         1,849         6,151          76.89 </t>
  </si>
  <si>
    <t xml:space="preserve">2850 UTILITIES                         15,176        16,949        17,141 |       19,040        10,963         8,077          42.42 </t>
  </si>
  <si>
    <t xml:space="preserve">  Total SERVICES &amp; SUPPLIES         1,050,475     1,174,222     1,367,531 |    2,223,936     1,178,526     1,045,410          47.01 </t>
  </si>
  <si>
    <t xml:space="preserve">3232 CONTR TO AGENCY FUNDS                  0             0           160 |          300            80           220          73.33 </t>
  </si>
  <si>
    <t xml:space="preserve">3325 DEBT SERVICE                           0             0             0 |       76,500        63,570        12,930          16.90 </t>
  </si>
  <si>
    <t xml:space="preserve">3350 INTEREST EXPENSE                  17,356        16,221        13,759 |       11,427         8,652         2,775          24.28 </t>
  </si>
  <si>
    <t xml:space="preserve">3375 REFUNDS - OVERPAYMENTS             3,632             0         5,337 |          250             0           250         100.00 </t>
  </si>
  <si>
    <t xml:space="preserve">3400 JUDGMENTS AND DAMAGES                  0           150         2,282 |            0             0             0           0.00 </t>
  </si>
  <si>
    <t xml:space="preserve">3690 PRIOR YEAR ADJUSTMENTS         2,259,981             0             0 |            0             0             0           0.00 </t>
  </si>
  <si>
    <t xml:space="preserve">3700 CLOSURE/POST CLOSUR EXPNS         84,157        33,429       231,311 |            0             0             0           0.00 </t>
  </si>
  <si>
    <t xml:space="preserve">2450 BAD DEBT EXPENSE                  15,695             0             0 |            0             0             0           0.00 </t>
  </si>
  <si>
    <t xml:space="preserve">  Total OTHER CHARGES               2,380,821        49,800       252,848 |       88,477        72,302        16,175          18.28 </t>
  </si>
  <si>
    <t xml:space="preserve">4250 DEPRECIATIN EXPNS - BLDGS         27,759        27,759        86,457 |       27,759             0        27,759         100.00 </t>
  </si>
  <si>
    <t xml:space="preserve">4500 DEPRECIATION EXPENS-QPMNT         56,421       108,924        27,759 |       97,196             0        97,196         100.00 </t>
  </si>
  <si>
    <t xml:space="preserve">  Total FIXED ASSETS                   84,180       136,682       114,215 |      124,955             0       124,955         100.00 </t>
  </si>
  <si>
    <t xml:space="preserve">  Total EXPENSES                    5,095,311     2,963,628     3,602,268 |    4,341,642     2,460,485     1,881,157          43.33 </t>
  </si>
  <si>
    <t xml:space="preserve">9800 TRANSFER IN                            0           133             0 |      659,148             0       659,148         100.00 </t>
  </si>
  <si>
    <t xml:space="preserve">  Total TRANSFERS-IN                        0           133             0 |      659,148             0       659,148         100.00 </t>
  </si>
  <si>
    <t xml:space="preserve">5500 TRANSFER OUT:                    312,116       104,405       105,616 |            0             0             0           0.00 </t>
  </si>
  <si>
    <t xml:space="preserve">  Total TRANSFERS OUT                 312,116       104,405       105,616 |            0             0             0           0.00 </t>
  </si>
  <si>
    <t xml:space="preserve">  Total TRANSFERS-OUT                 312,116       104,405       105,616 |            0             0             0           0.00 </t>
  </si>
  <si>
    <t xml:space="preserve">  Total Revenues/Sources            2,784,710     2,874,740     2,958,033 |    3,186,736     2,329,198       857,538          26.91 </t>
  </si>
  <si>
    <t xml:space="preserve">  Total Expenditures/Uses           5,095,311     2,963,628     3,602,268 |    4,341,642     2,460,485     1,881,157          43.33 </t>
  </si>
  <si>
    <t xml:space="preserve">    Net                            -2,310,601       -88,888      -644,234 |   -1,154,906      -131,287    -1,023,619                </t>
  </si>
  <si>
    <t xml:space="preserve">Transfers In                                0           133             0 |      659,148             0       659,148         100.00 </t>
  </si>
  <si>
    <t xml:space="preserve">Transfers Out                         312,116       104,405       105,616 |            0             0             0           0.00 </t>
  </si>
  <si>
    <t xml:space="preserve">  Total                            -2,622,717      -193,160      -749,851 |     -495,758      -131,287      -364,471                </t>
  </si>
  <si>
    <t xml:space="preserve">1010 REGULAR SALARY                         0           423         6,420 |        7,382         5,186         2,196          29.75 </t>
  </si>
  <si>
    <t xml:space="preserve">1020 EXTRA HELP SALARY                    888         2,556             0 |            0           167          -167           0.00 </t>
  </si>
  <si>
    <t xml:space="preserve">1100 SOCIAL SECURITY                       68           228           491 |          537           409           128          23.75 </t>
  </si>
  <si>
    <t xml:space="preserve">1400 UNEMPLOYMENT INSURANCE                62           209           449 |          490           375           115          23.54 </t>
  </si>
  <si>
    <t xml:space="preserve">  Total SALARIES &amp; BENEFITS             1,018         3,417         7,360 |       11,974         7,974         4,000          33.40 </t>
  </si>
  <si>
    <t xml:space="preserve">2060 COMMUNICATIONS                       631           586           679 |          700           470           230          32.85 </t>
  </si>
  <si>
    <t xml:space="preserve">2090 HOUSEHOLD                            157           227           248 |          295           279            16           5.47 </t>
  </si>
  <si>
    <t xml:space="preserve">2140 EQUIPMENT MAINTENANCE                 60             8             0 |          150             0           150         100.00 </t>
  </si>
  <si>
    <t xml:space="preserve">2260 OFFICE EXPENSES                    2,776         2,229         2,340 |        2,793           966         1,827          65.40 </t>
  </si>
  <si>
    <t xml:space="preserve">2660 SMALL TOOLS &amp; INSTRUMENTS            168           200           402 |          100            40            60          60.02 </t>
  </si>
  <si>
    <t xml:space="preserve">2700 SPECIAL DEPARTMENTL EXPNS            386           813           175 |          175             0           175         100.00 </t>
  </si>
  <si>
    <t xml:space="preserve">2750 TRAVEL                             4,412         4,051         3,015 |        4,000         1,991         2,009          50.22 </t>
  </si>
  <si>
    <t xml:space="preserve">  Total SERVICES &amp; SUPPLIES            14,625        13,701         9,660 |       12,090         7,524         4,566          37.77 </t>
  </si>
  <si>
    <t xml:space="preserve">  Total EXPENSES                       15,643        17,118        17,020 |       24,064        15,498         8,566          35.60 </t>
  </si>
  <si>
    <t xml:space="preserve">  Total Expenditures/Uses              15,643        17,118        17,020 |       24,064        15,498         8,566          35.60 </t>
  </si>
  <si>
    <t xml:space="preserve">    Net                               -15,643       -16,968       -17,020 |      -24,064       -15,498        -8,566                </t>
  </si>
  <si>
    <t xml:space="preserve">  Total                               -15,643       -16,968       -17,020 |      -24,064       -15,498        -8,566                </t>
  </si>
  <si>
    <t xml:space="preserve">6601 INTEREST                             601           886         1,755 |          400         1,483        -1,083        -270.74 </t>
  </si>
  <si>
    <t xml:space="preserve">7803 SUPT ENFORCEMENT ADMIN           223,150       187,983       144,606 |      153,832       119,817        34,015          22.11 </t>
  </si>
  <si>
    <t xml:space="preserve">7701 FEDERAL - ADMIN                  358,632       290,534       210,947 |      271,542       174,279        97,263          35.82 </t>
  </si>
  <si>
    <t xml:space="preserve">9299 OTHER REVENUE                          0            43             0 |            0             0             0           0.00 </t>
  </si>
  <si>
    <t xml:space="preserve">9590 REIMBURSABLES                          0           162            17 |            0             0             0           0.00 </t>
  </si>
  <si>
    <t xml:space="preserve">  Total REVENUES                      582,383       479,609       357,544 |      425,774       295,579       130,195          30.58 </t>
  </si>
  <si>
    <t xml:space="preserve">1010 REGULAR SALARY                   235,859       193,662       120,800 |       93,075        55,922        37,153          39.92 </t>
  </si>
  <si>
    <t xml:space="preserve">1030 OVERTIME SALARY                    9,852           136           531 |       20,000            49        19,951          99.76 </t>
  </si>
  <si>
    <t xml:space="preserve">1100 SOCIAL SECURITY                   19,036        15,380         9,836 |        7,674         4,466         3,208          41.80 </t>
  </si>
  <si>
    <t xml:space="preserve">1200 PERS RETIREMENT                   75,309        57,651        39,222 |       31,048        18,655        12,394          39.92 </t>
  </si>
  <si>
    <t xml:space="preserve">1210 LIUNA PENSION                        776           806           508 |          499           221           278          55.71 </t>
  </si>
  <si>
    <t xml:space="preserve">1300 BENEFITS                          44,230        39,218        22,924 |       16,479         9,078         7,401          44.91 </t>
  </si>
  <si>
    <t xml:space="preserve">1301 GROUP INSURANCE RETIREES          57,098        62,856        59,644 |       26,626        13,313        13,313          50.00 </t>
  </si>
  <si>
    <t xml:space="preserve">1299 INTERFUND EXPENSE UAL             31,167        31,775        27,552 |            0             0             0           0.00 </t>
  </si>
  <si>
    <t xml:space="preserve">  Total SALARIES &amp; BENEFITS           481,441       409,720       287,806 |      198,722       104,536        94,186          47.40 </t>
  </si>
  <si>
    <t xml:space="preserve">2060 COMMUNICATIONS                     4,000         4,224         4,453 |        5,000         3,881         1,119          22.39 </t>
  </si>
  <si>
    <t xml:space="preserve">2090 HOUSEHOLD                          2,810         3,246         3,037 |        5,000         2,646         2,354          47.08 </t>
  </si>
  <si>
    <t xml:space="preserve">2140 EQUIPMENT MAINTENANCE              2,252           173             0 |        3,142             0         3,142         100.00 </t>
  </si>
  <si>
    <t xml:space="preserve">2260 OFFICE EXPENSES                    9,091        13,304         4,493 |       30,000         2,137        27,863          92.88 </t>
  </si>
  <si>
    <t xml:space="preserve">2300 PROFESSIONAL &amp; SPECL SRVC          1,313         2,713         1,103 |       10,000           841         9,159          91.59 </t>
  </si>
  <si>
    <t xml:space="preserve">2301 COUNTY AUDIT                         172           617           887 |        1,500           987           513          34.20 </t>
  </si>
  <si>
    <t xml:space="preserve">2600 RENTS AND LEASES-EQUIPMNT              0             0           955 |        1,500         1,273           227          15.14 </t>
  </si>
  <si>
    <t xml:space="preserve">2630 RENTS &amp; LEASES-STRUCTURES         17,307        17,307        17,307 |       17,307        14,423         2,884          16.66 </t>
  </si>
  <si>
    <t xml:space="preserve">2700 SPECIAL DEPARTMENTL EXPNS             50         2,191         2,318 |        5,000            50         4,950          99.00 </t>
  </si>
  <si>
    <t xml:space="preserve">2750 TRAVEL                             7,241         5,581         4,554 |       34,000         1,086        32,914          96.81 </t>
  </si>
  <si>
    <t xml:space="preserve">2756 TRAINING                             840           830           415 |       13,000             0        13,000         100.00 </t>
  </si>
  <si>
    <t xml:space="preserve">2850 UTILITIES                          1,877         1,852         1,880 |        4,000         1,490         2,510          62.75 </t>
  </si>
  <si>
    <t xml:space="preserve">2199 INTERFUND MAINTENNC EXPNS            173           945           915 |        6,000             0         6,000         100.00 </t>
  </si>
  <si>
    <t xml:space="preserve">2399 PROF SVCS - INTERFUND                540           651         4,313 |        7,000         2,635         4,365          62.36 </t>
  </si>
  <si>
    <t xml:space="preserve">2799 INTERFUND FUEL/TRVL EXP              358           918           210 |        3,500           302         3,198          91.38 </t>
  </si>
  <si>
    <t xml:space="preserve">  Total SERVICES &amp; SUPPLIES            77,736        68,450        67,755 |      167,051        50,974       116,077          69.49 </t>
  </si>
  <si>
    <t xml:space="preserve">  Total EXPENSES                      559,176       478,170       355,561 |      425,773       168,918       256,855          60.33 </t>
  </si>
  <si>
    <t xml:space="preserve">  Total Revenues/Sources              582,383       479,609       357,544 |      425,774       295,579       130,195          30.58 </t>
  </si>
  <si>
    <t xml:space="preserve">  Total Expenditures/Uses             559,176       478,170       355,561 |      425,773       168,918       256,855          60.33 </t>
  </si>
  <si>
    <t xml:space="preserve">    Net                                23,207         1,438         1,983 |            1       126,661      -126,660                </t>
  </si>
  <si>
    <t xml:space="preserve">  Total                                23,207         1,438         1,983 |            1       126,661      -126,660                </t>
  </si>
  <si>
    <t xml:space="preserve">7070 VEH REGISTRATION ASSSSMNT         17,166        17,432        17,355 |       18,670         8,123        10,547          56.49 </t>
  </si>
  <si>
    <t xml:space="preserve">6590 FORFEITURES &amp; PENALTIES                0             0         1,800 |            0             0             0           0.00 </t>
  </si>
  <si>
    <t xml:space="preserve">6601 INTEREST                             113           291           277 |          300           131           169          56.40 </t>
  </si>
  <si>
    <t xml:space="preserve">6061 PUBLIC SAFETY FND PRP 172         88,352        89,710        94,577 |       90,000        79,079        10,921          12.13 </t>
  </si>
  <si>
    <t xml:space="preserve">8026 CRR SVCS-LW ENFRCMNT SVCS          5,153         3,513         2,756 |        2,500         2,900          -400         -16.02 </t>
  </si>
  <si>
    <t xml:space="preserve">8202 ADMIN FEES                         1,214         1,263         1,735 |        1,300           143         1,157          88.98 </t>
  </si>
  <si>
    <t xml:space="preserve">8900 INTERFUND REVENUE                 70,000        27,915             0 |            0             0             0           0.00 </t>
  </si>
  <si>
    <t xml:space="preserve">9255 CANCEL STALE DATED WRRNTS             12             0             0 |            0             0             0           0.00 </t>
  </si>
  <si>
    <t xml:space="preserve">9299 OTHER REVENUE                          0             0         1,933 |          705             0           705         100.00 </t>
  </si>
  <si>
    <t xml:space="preserve">9590 REIMBURSABLES                          0           400             0 |            0             0             0           0.00 </t>
  </si>
  <si>
    <t xml:space="preserve">  Total REVENUES                      183,766       140,524       120,434 |      133,182        90,377        42,805          32.14 </t>
  </si>
  <si>
    <t xml:space="preserve">1010 REGULAR SALARY                   390,557       516,392       567,361 |      628,559       487,364       141,195          22.46 </t>
  </si>
  <si>
    <t xml:space="preserve">1020 EXTRA HELP SALARY                 11,135         1,214         3,210 |            0             0             0           0.00 </t>
  </si>
  <si>
    <t xml:space="preserve">1100 SOCIAL SECURITY                   30,977        39,119        42,848 |       48,247        36,172        12,075          25.03 </t>
  </si>
  <si>
    <t xml:space="preserve">1200 PERS RETIREMENT                  130,311       162,655       197,389 |      222,924       172,591        50,333          22.58 </t>
  </si>
  <si>
    <t xml:space="preserve">1210 LIUNA PENSION                      7,845        10,500        10,535 |       14,206         8,641         5,565          39.17 </t>
  </si>
  <si>
    <t xml:space="preserve">1300 BENEFITS                          66,437        81,488        84,511 |       94,006        71,407        22,599          24.04 </t>
  </si>
  <si>
    <t xml:space="preserve">1301 GROUP INSURANCE RETIREES          84,124        92,556       113,489 |      141,601        73,221        68,380          48.29 </t>
  </si>
  <si>
    <t xml:space="preserve">1400 UNEMPLOYMENT INSURANCE             4,666         4,149         4,577 |        3,920         4,639          -719         -18.35 </t>
  </si>
  <si>
    <t xml:space="preserve">1500 WORKERS COMPENSATION               6,106         6,564         7,989 |        7,409         8,359          -949         -12.81 </t>
  </si>
  <si>
    <t xml:space="preserve">1299 INTERFUND EXPENSE UAL             44,271        45,469        50,826 |            0             0             0           0.00 </t>
  </si>
  <si>
    <t xml:space="preserve">  Total SALARIES &amp; BENEFITS           776,445       960,106     1,082,741 |    1,160,872       862,534       298,338          25.70 </t>
  </si>
  <si>
    <t xml:space="preserve">2000 CREDIT CARD REVOLVING                  0             0             0 |            0           640          -640           0.00 </t>
  </si>
  <si>
    <t xml:space="preserve">2060 COMMUNICATIONS                     3,444         3,588         3,054 |        3,000         3,106          -106          -3.52 </t>
  </si>
  <si>
    <t xml:space="preserve">2090 HOUSEHOLD                              0             3             0 |            0            13           -13           0.00 </t>
  </si>
  <si>
    <t xml:space="preserve">2130 JURY &amp; WITNESS                     4,819         6,266           216 |       20,000           596        19,404          97.02 </t>
  </si>
  <si>
    <t xml:space="preserve">2140 EQUIPMENT MAINTENANCE             11,309         9,305        13,294 |       13,220         9,180         4,040          30.56 </t>
  </si>
  <si>
    <t xml:space="preserve">2240 MEMBERSHIPS                        4,825         4,388         4,396 |        4,840         5,932        -1,092         -22.57 </t>
  </si>
  <si>
    <t xml:space="preserve">2252 MISC EXPENSE:PUB ADMIN TR            487         1,582         6,665 |        6,000         1,370         4,630          77.16 </t>
  </si>
  <si>
    <t xml:space="preserve">2260 OFFICE EXPENSES                   24,536        11,907        17,508 |       20,000         6,196        13,804          69.02 </t>
  </si>
  <si>
    <t xml:space="preserve">2300 PROFESSIONAL &amp; SPECL SRVC          5,333         4,934        12,395 |        9,375         4,079         5,296          56.49 </t>
  </si>
  <si>
    <t xml:space="preserve">2301 COUNTY AUDIT                           0             1             0 |            1             0             1         100.00 </t>
  </si>
  <si>
    <t xml:space="preserve">2313 PHYSICALS &amp; DRUG TESTING             128            96            64 |            0             0             0           0.00 </t>
  </si>
  <si>
    <t xml:space="preserve">2500 PUBLICATIONS &amp; NOTICES             4,548         2,869         4,529 |        5,000         3,567         1,433          28.66 </t>
  </si>
  <si>
    <t xml:space="preserve">2630 RENTS &amp; LEASES-STRUCTURES              0             0           200 |          150             0           150         100.00 </t>
  </si>
  <si>
    <t xml:space="preserve">2700 SPECIAL DEPARTMENTL EXPNS            513             0           434 |          500             0           500         100.00 </t>
  </si>
  <si>
    <t xml:space="preserve">2750 TRAVEL                            12,592         9,698         6,488 |       15,000         3,599        11,401          76.00 </t>
  </si>
  <si>
    <t xml:space="preserve">2756 TRAINING                           2,340         1,890           838 |        3,000           755         2,245          74.83 </t>
  </si>
  <si>
    <t xml:space="preserve">2399 PROF SVCS - INTERFUND             -1,380            30            30 |            0             0             0           0.00 </t>
  </si>
  <si>
    <t xml:space="preserve">2799 INTERFUND FUEL/TRVL EXP            1,518         1,744           524 |        1,000           527           473          47.30 </t>
  </si>
  <si>
    <t xml:space="preserve">3291 INTRA-FUND INDIRECT COST          74,637        62,276        65,333 |       63,287        59,561         3,726           5.89 </t>
  </si>
  <si>
    <t xml:space="preserve">  Total SERVICES &amp; SUPPLIES           158,296       128,393       144,187 |      176,756       111,051        65,705          37.17 </t>
  </si>
  <si>
    <t xml:space="preserve">3375 REFUNDS - OVERPAYMENTS                 0             0             6 |            0             0             0           0.00 </t>
  </si>
  <si>
    <t xml:space="preserve">  Total OTHER CHARGES                       0             0             6 |            0             0             0           0.00 </t>
  </si>
  <si>
    <t xml:space="preserve">  Total EXPENSES                      934,741     1,088,500     1,226,935 |    1,337,628       973,585       364,043          27.22 </t>
  </si>
  <si>
    <t xml:space="preserve">9800 TRANSFER IN                        9,430        15,110        15,029 |       16,295        15,964           331           2.03 </t>
  </si>
  <si>
    <t xml:space="preserve">  Total TRANSFERS-IN                    9,430        15,110        15,029 |       16,295        15,964           331           2.03 </t>
  </si>
  <si>
    <t xml:space="preserve">  Total Revenues/Sources              183,766       140,524       120,434 |      133,182        90,377        42,805          32.14 </t>
  </si>
  <si>
    <t xml:space="preserve">  Total Expenditures/Uses             934,741     1,088,500     1,226,935 |    1,337,628       973,585       364,043          27.22 </t>
  </si>
  <si>
    <t xml:space="preserve">    Net                              -750,975      -947,976    -1,106,501 |   -1,204,446      -883,209      -321,237                </t>
  </si>
  <si>
    <t xml:space="preserve">Transfers In                            9,430        15,110        15,029 |       16,295        15,964           331           2.03 </t>
  </si>
  <si>
    <t xml:space="preserve">  Total                              -741,545      -932,865    -1,091,472 |   -1,188,151      -867,245      -320,906                </t>
  </si>
  <si>
    <t xml:space="preserve">5500 TRANSFER OUT:                        227             0             0 |            0             0             0           0.00 </t>
  </si>
  <si>
    <t xml:space="preserve">  Total TRANSFERS OUT                     227             0             0 |            0             0             0           0.00 </t>
  </si>
  <si>
    <t xml:space="preserve">  Total TRANSFERS-OUT                     227             0             0 |            0             0             0           0.00 </t>
  </si>
  <si>
    <t xml:space="preserve">Transfers Out                             227             0             0 |            0             0             0           0.00 </t>
  </si>
  <si>
    <t xml:space="preserve">  Total                                23,010             0             0 |            0             0             0                </t>
  </si>
  <si>
    <t xml:space="preserve">5500 TRANSFER OUT:                         65             0             0 |            0             0             0           0.00 </t>
  </si>
  <si>
    <t xml:space="preserve">  Total TRANSFERS OUT                      65             0             0 |            0             0             0           0.00 </t>
  </si>
  <si>
    <t xml:space="preserve">  Total TRANSFERS-OUT                      65             0             0 |            0             0             0           0.00 </t>
  </si>
  <si>
    <t xml:space="preserve">Transfers Out                              65             0             0 |            0             0             0           0.00 </t>
  </si>
  <si>
    <t xml:space="preserve">  Total                                66,208             0             0 |            0             0             0                </t>
  </si>
  <si>
    <t xml:space="preserve">7801 FEDERAL GRANT INCOME              95,881        71,295             0 |            0             0             0           0.00 </t>
  </si>
  <si>
    <t xml:space="preserve">  Total REVENUES                       95,881        71,295             0 |            0             0             0           0.00 </t>
  </si>
  <si>
    <t xml:space="preserve">1010 REGULAR SALARY                    37,277        39,803         2,689 |            0             0             0           0.00 </t>
  </si>
  <si>
    <t xml:space="preserve">1100 SOCIAL SECURITY                    2,859         3,035             0 |            0             0             0           0.00 </t>
  </si>
  <si>
    <t xml:space="preserve">1200 PERS RETIREMENT                   12,372        12,419             0 |            0             0             0           0.00 </t>
  </si>
  <si>
    <t xml:space="preserve">1210 LIUNA PENSION                        665           746             0 |            0             0             0           0.00 </t>
  </si>
  <si>
    <t xml:space="preserve">1300 BENEFITS                           5,123         5,019             0 |            0             0             0           0.00 </t>
  </si>
  <si>
    <t xml:space="preserve">1301 GROUP INSURANCE RETIREES           3,671         4,041             0 |            0             0             0           0.00 </t>
  </si>
  <si>
    <t xml:space="preserve">1400 UNEMPLOYMENT INSURANCE               221           221             0 |            0             0             0           0.00 </t>
  </si>
  <si>
    <t xml:space="preserve">1500 WORKERS COMPENSATION                 266           287             0 |            0             0             0           0.00 </t>
  </si>
  <si>
    <t xml:space="preserve">1299 INTERFUND EXPENSE UAL              1,913         1,973             0 |            0             0             0           0.00 </t>
  </si>
  <si>
    <t xml:space="preserve">  Total SALARIES &amp; BENEFITS            64,367        67,543         2,689 |            0             0             0           0.00 </t>
  </si>
  <si>
    <t xml:space="preserve">2260 OFFICE EXPENSES                        0         1,079             0 |            0             0             0           0.00 </t>
  </si>
  <si>
    <t xml:space="preserve">2300 PROFESSIONAL &amp; SPECL SRVC         30,834        35,553             0 |            0             0             0           0.00 </t>
  </si>
  <si>
    <t xml:space="preserve">2630 RENTS &amp; LEASES-STRUCTURES            150           315             0 |            0             0             0           0.00 </t>
  </si>
  <si>
    <t xml:space="preserve">  Total SERVICES &amp; SUPPLIES            31,515        36,947             0 |            0             0             0           0.00 </t>
  </si>
  <si>
    <t xml:space="preserve">  Total EXPENSES                       95,882       104,490         2,689 |            0             0             0           0.00 </t>
  </si>
  <si>
    <t xml:space="preserve">  Total Revenues/Sources               95,881        71,295             0 |            0             0             0           0.00 </t>
  </si>
  <si>
    <t xml:space="preserve">  Total Expenditures/Uses              95,882       104,490         2,689 |            0             0             0           0.00 </t>
  </si>
  <si>
    <t xml:space="preserve">    Net                                    -0       -33,195        -2,689 |            0             0             0                </t>
  </si>
  <si>
    <t xml:space="preserve">  Total                                    -0       -33,195        -2,689 |            0             0             0                </t>
  </si>
  <si>
    <t xml:space="preserve">7190 STATE GRANT INCOME                21,965        38,522        96,090 |       49,857        19,804        30,053          60.28 </t>
  </si>
  <si>
    <t xml:space="preserve">7722 FED VICTIM WITNESS GRANT          37,858        64,963        42,876 |      156,002        91,945        64,057          41.06 </t>
  </si>
  <si>
    <t xml:space="preserve">  Total REVENUES                       59,823       103,485       138,966 |      205,859       111,749        94,110          45.72 </t>
  </si>
  <si>
    <t xml:space="preserve">1010 REGULAR SALARY                    46,059        60,061        59,193 |       78,635        40,904        37,731          47.98 </t>
  </si>
  <si>
    <t xml:space="preserve">1100 SOCIAL SECURITY                    3,192         4,515         4,652 |        6,016         3,129         2,887          47.99 </t>
  </si>
  <si>
    <t xml:space="preserve">1200 PERS RETIREMENT                   13,470        18,247        19,882 |       26,232        13,648        12,584          47.97 </t>
  </si>
  <si>
    <t xml:space="preserve">1210 LIUNA PENSION                        219           584           263 |          500           204           296          59.20 </t>
  </si>
  <si>
    <t xml:space="preserve">1300 BENEFITS                           8,942        11,118        13,473 |       17,078         8,557         8,521          49.90 </t>
  </si>
  <si>
    <t xml:space="preserve">1301 GROUP INSURANCE RETIREES           8,497        11,157        15,739 |       31,467        13,313        18,154          57.69 </t>
  </si>
  <si>
    <t xml:space="preserve">1400 UNEMPLOYMENT INSURANCE               503           609         1,064 |          980             0           980         100.00 </t>
  </si>
  <si>
    <t xml:space="preserve">1500 WORKERS COMPENSATION                 617           791         1,108 |        1,646           696           950          57.69 </t>
  </si>
  <si>
    <t xml:space="preserve">1299 INTERFUND EXPENSE UAL              4,638         5,628         7,270 |            0             0             0           0.00 </t>
  </si>
  <si>
    <t xml:space="preserve">  Total SALARIES &amp; BENEFITS            86,136       112,710       124,262 |      162,554        80,451        82,103          50.51 </t>
  </si>
  <si>
    <t xml:space="preserve">2060 COMMUNICATIONS                     1,200         1,320         2,300 |        3,000           751         2,249          74.97 </t>
  </si>
  <si>
    <t xml:space="preserve">2140 EQUIPMENT MAINTENANCE              1,963         1,302         1,301 |        3,780         1,275         2,505          66.27 </t>
  </si>
  <si>
    <t xml:space="preserve">2240 MEMBERSHIPS                           80            80             0 |          160             0           160         100.00 </t>
  </si>
  <si>
    <t xml:space="preserve">2260 OFFICE EXPENSES                   10,539           448         3,972 |       12,410           898        11,512          92.77 </t>
  </si>
  <si>
    <t xml:space="preserve">2630 RENTS &amp; LEASES-STRUCTURES            100           150             0 |            0           175          -175           0.00 </t>
  </si>
  <si>
    <t xml:space="preserve">2750 TRAVEL                               354             0           495 |        2,628           276         2,352          89.50 </t>
  </si>
  <si>
    <t xml:space="preserve">2799 INTERFUND FUEL/TRVL EXP                0             0           407 |        1,620           142         1,478          91.25 </t>
  </si>
  <si>
    <t xml:space="preserve">1101 INTRA FUND SALARY &amp; BNFTS              0             0        12,743 |       19,707         3,726        15,981          81.09 </t>
  </si>
  <si>
    <t xml:space="preserve">  Total SERVICES &amp; SUPPLIES            14,237         3,299        21,218 |       43,305         7,322        35,983          83.09 </t>
  </si>
  <si>
    <t xml:space="preserve">  Total EXPENSES                      100,373       116,009       145,480 |      205,859        87,773       118,086          57.36 </t>
  </si>
  <si>
    <t xml:space="preserve">  Total Revenues/Sources               59,823       103,485       138,966 |      205,859       111,749        94,110          45.72 </t>
  </si>
  <si>
    <t xml:space="preserve">  Total Expenditures/Uses             100,373       116,009       145,480 |      205,859        87,773       118,086          57.36 </t>
  </si>
  <si>
    <t xml:space="preserve">    Net                               -40,550       -12,524        -6,514 |            0        23,976       -23,975                </t>
  </si>
  <si>
    <t xml:space="preserve">  Total                               -40,550       -12,524        -6,514 |            0        23,976       -23,975                </t>
  </si>
  <si>
    <t xml:space="preserve">7073 DISTRICT ATTORNEY SUBCCNT          2,971         3,891         6,924 |        5,500         4,215         1,285          23.36 </t>
  </si>
  <si>
    <t xml:space="preserve">  Total REVENUES                        3,949         5,343         7,647 |        6,500         5,276         1,224          18.82 </t>
  </si>
  <si>
    <t xml:space="preserve">2301 COUNTY AUDIT                           1             4             4 |            5             6            -1         -17.80 </t>
  </si>
  <si>
    <t xml:space="preserve">  Total SERVICES &amp; SUPPLIES                 1             4             4 |            5             6            -1         -17.80 </t>
  </si>
  <si>
    <t xml:space="preserve">  Total EXPENSES                            1             4             4 |            5             6            -1         -17.80 </t>
  </si>
  <si>
    <t xml:space="preserve">5528 XFER OUT DA &amp; PUB DEFENDR              0         5,000         5,000 |        6,495         6,495             0           0.00 </t>
  </si>
  <si>
    <t xml:space="preserve">  Total TRANSFERS OUT                       0         5,000         5,000 |        6,495         6,495             0           0.00 </t>
  </si>
  <si>
    <t xml:space="preserve">  Total TRANSFERS-OUT                       0         5,000         5,000 |        6,495         6,495             0           0.00 </t>
  </si>
  <si>
    <t xml:space="preserve">  Total Revenues/Sources                3,949         5,343         7,647 |        6,500         5,276         1,224          18.82 </t>
  </si>
  <si>
    <t xml:space="preserve">  Total Expenditures/Uses                   1             4             4 |            5             6            -1         -17.80 </t>
  </si>
  <si>
    <t xml:space="preserve">    Net                                 3,947         5,339         7,643 |        6,495         5,271         1,224                </t>
  </si>
  <si>
    <t xml:space="preserve">Transfers Out                               0         5,000         5,000 |        6,495         6,495             0           0.00 </t>
  </si>
  <si>
    <t xml:space="preserve">  Total                                 3,947           339         2,643 |            0        -1,224         1,224                </t>
  </si>
  <si>
    <t xml:space="preserve">6590 FORFEITURES &amp; PENALTIES           11,383        35,421        50,981 |            0        55,552       -55,552           0.00 </t>
  </si>
  <si>
    <t xml:space="preserve">6601 INTEREST                             192           328           639 |          250           652          -402        -160.79 </t>
  </si>
  <si>
    <t xml:space="preserve">  Total REVENUES                       11,575        35,749        51,884 |          250        56,204       -55,954     -22,381.70 </t>
  </si>
  <si>
    <t xml:space="preserve">2301 COUNTY AUDIT                          67            59            47 |           60            84           -24         -39.55 </t>
  </si>
  <si>
    <t xml:space="preserve">2700 SPECIAL DEPARTMENTL EXPNS              0           265             0 |            0             0             0           0.00 </t>
  </si>
  <si>
    <t xml:space="preserve">  Total SERVICES &amp; SUPPLIES                67           324            47 |           60            84           -24         -39.55 </t>
  </si>
  <si>
    <t xml:space="preserve">4300 FIXED ASSET - EQUIPMENT                0        30,723             0 |            0             0             0           0.00 </t>
  </si>
  <si>
    <t xml:space="preserve">  Total FIXED ASSETS                        0        30,723             0 |            0             0             0           0.00 </t>
  </si>
  <si>
    <t xml:space="preserve">  Total EXPENSES                           67        31,047            47 |           60            84           -24         -39.55 </t>
  </si>
  <si>
    <t xml:space="preserve">  Total Revenues/Sources               11,575        35,749        51,884 |          250        56,204       -55,954     -22,381.70 </t>
  </si>
  <si>
    <t xml:space="preserve">  Total Expenditures/Uses                  67        31,047            47 |           60            84           -24         -39.55 </t>
  </si>
  <si>
    <t xml:space="preserve">    Net                                11,508         4,702        51,837 |          190        56,121       -55,930                </t>
  </si>
  <si>
    <t xml:space="preserve">  Total                                11,508         4,702        51,837 |          190        56,121       -55,930                </t>
  </si>
  <si>
    <t xml:space="preserve">2060 COMMUNICATIONS                         0             0             0 |        2,502         1,640           862          34.47 </t>
  </si>
  <si>
    <t xml:space="preserve">2260 OFFICE EXPENSES                        0             0             0 |        5,000         2,179         2,821          56.42 </t>
  </si>
  <si>
    <t xml:space="preserve">  Total SERVICES &amp; SUPPLIES                 0             0             0 |       54,990        29,356        25,634          46.62 </t>
  </si>
  <si>
    <t xml:space="preserve">  Total EXPENSES                            0             0             0 |      280,626       186,977        93,649          33.37 </t>
  </si>
  <si>
    <t xml:space="preserve">  Total Expenditures/Uses                   0             0             0 |      280,626       186,977        93,649          33.37 </t>
  </si>
  <si>
    <t xml:space="preserve">    Net                                     0             0             0 |     -204,261      -150,037       -54,224                </t>
  </si>
  <si>
    <t xml:space="preserve">  Total                                     0             0             0 |     -204,261      -150,037       -54,224                </t>
  </si>
  <si>
    <t xml:space="preserve">8020 CURR SVCS-ADMIN SERVICES             862           760         1,042 |          750           552           198          26.40 </t>
  </si>
  <si>
    <t xml:space="preserve">8900 INTERFUND REVENUE                      0        23,002        72,907 |            0            50           -50           0.00 </t>
  </si>
  <si>
    <t xml:space="preserve">9252 INSURANCE SUBSIDIES               70,000        70,909        69,091 |       70,000        70,000             0           0.00 </t>
  </si>
  <si>
    <t xml:space="preserve">9253 INSURANCE PROCEEDS                     0             0             0 |            0         5,422        -5,422           0.00 </t>
  </si>
  <si>
    <t xml:space="preserve">9255 CANCEL STALE DATED WRRNTS              5             0             0 |            0             0             0           0.00 </t>
  </si>
  <si>
    <t xml:space="preserve">9590 REIMBURSABLES                          0             9           980 |       14,500           923        13,577          93.64 </t>
  </si>
  <si>
    <t xml:space="preserve">  Total REVENUES                      126,552       120,263       179,825 |      118,294       125,311        -7,016          -5.93 </t>
  </si>
  <si>
    <t xml:space="preserve">1010 REGULAR SALARY                    53,671        82,652        94,928 |       73,959        58,976        14,983          20.26 </t>
  </si>
  <si>
    <t xml:space="preserve">1100 SOCIAL SECURITY                    4,227         6,126         7,303 |        5,658         4,530         1,128          19.93 </t>
  </si>
  <si>
    <t xml:space="preserve">1200 PERS RETIREMENT                   17,850        23,513        31,038 |       24,671        19,673         4,998          20.26 </t>
  </si>
  <si>
    <t xml:space="preserve">1300 BENEFITS                           9,915        13,608        19,136 |       14,476        10,860         3,616          24.98 </t>
  </si>
  <si>
    <t xml:space="preserve">1301 GROUP INSURANCE RETIREES           8,157         8,979        19,881 |       13,313         6,656         6,657          50.00 </t>
  </si>
  <si>
    <t xml:space="preserve">1299 INTERFUND EXPENSE UAL              4,452         4,539         9,184 |            0             0             0           0.00 </t>
  </si>
  <si>
    <t xml:space="preserve">  Total SALARIES &amp; BENEFITS            99,356       140,714       183,850 |      133,509       102,206        31,303          23.45 </t>
  </si>
  <si>
    <t xml:space="preserve">2060 COMMUNICATIONS                       642           638           702 |        1,050           359           691          65.77 </t>
  </si>
  <si>
    <t xml:space="preserve">2090 HOUSEHOLD                              0             0            20 |            0             0             0           0.00 </t>
  </si>
  <si>
    <t xml:space="preserve">2100 INSURANCE                        152,377       209,917       250,853 |      241,379      -390,962       632,341         261.97 </t>
  </si>
  <si>
    <t xml:space="preserve">2102 NET CHANG IN DPST W/TRNDL         35,406      -120,006      -399,698 |            0             0             0           0.00 </t>
  </si>
  <si>
    <t xml:space="preserve">2220 MEDICAL, DENTL &amp; LB SPPLS             36             0             0 |            0             0             0           0.00 </t>
  </si>
  <si>
    <t xml:space="preserve">2260 OFFICE EXPENSES                    2,320         7,859         7,536 |        4,002           901         3,101          77.49 </t>
  </si>
  <si>
    <t xml:space="preserve">2311 WELLNESS PROGRAM INCENTIV            400             0           -98 |        4,000         1,299         2,701          67.53 </t>
  </si>
  <si>
    <t xml:space="preserve">2500 PUBLICATIONS &amp; NOTICES               296            24             0 |          250             0           250         100.00 </t>
  </si>
  <si>
    <t xml:space="preserve">2750 TRAVEL                             1,701         1,843         2,662 |        5,500         2,509         2,991          54.38 </t>
  </si>
  <si>
    <t xml:space="preserve">2756 TRAINING                               0         1,848           172 |       10,000           110         9,890          98.90 </t>
  </si>
  <si>
    <t xml:space="preserve">2799 INTERFUND FUEL/TRVL EXP              627           278           373 |          500           336           164          32.86 </t>
  </si>
  <si>
    <t xml:space="preserve">  Total SERVICES &amp; SUPPLIES            27,074       -45,842      -277,224 |       60,985      -592,393       653,378       1,071.38 </t>
  </si>
  <si>
    <t xml:space="preserve">  Total EXPENSES                      126,429        94,872       -93,374 |      194,494      -490,187       684,681         352.03 </t>
  </si>
  <si>
    <t xml:space="preserve">  Total Revenues/Sources              126,552       120,263       179,825 |      118,294       125,311        -7,016          -5.93 </t>
  </si>
  <si>
    <t xml:space="preserve">  Total Expenditures/Uses             126,429        94,872       -93,374 |      194,494      -490,187       684,681         352.03 </t>
  </si>
  <si>
    <t xml:space="preserve">    Net                                   123        25,390       273,199 |      -76,200       615,498      -691,698                </t>
  </si>
  <si>
    <t xml:space="preserve">  Total                                   123        25,390       273,199 |      -76,200       615,498      -691,698                </t>
  </si>
  <si>
    <t xml:space="preserve">                                                         Trinity County                                                   Page 148  </t>
  </si>
  <si>
    <t xml:space="preserve">7420 STATE AID                         28,505        21,546        31,524 |       26,900         6,488        20,412          75.88 </t>
  </si>
  <si>
    <t xml:space="preserve">  Total REVENUES                       28,505        21,546        31,524 |       26,900         6,488        20,412          75.88 </t>
  </si>
  <si>
    <t xml:space="preserve">1010 REGULAR SALARY                    15,488        19,324        19,868 |       19,866        15,615         4,251          21.40 </t>
  </si>
  <si>
    <t xml:space="preserve">1020 EXTRA HELP SALARY                      0             0            19 |            0           -19            19           0.00 </t>
  </si>
  <si>
    <t xml:space="preserve">1030 OVERTIME SALARY                    1,961           997         3,983 |        3,821         2,416         1,405          36.77 </t>
  </si>
  <si>
    <t xml:space="preserve">1100 SOCIAL SECURITY                    1,335         1,555         1,826 |        1,812         1,378           434          23.96 </t>
  </si>
  <si>
    <t xml:space="preserve">1200 PERS RETIREMENT                    5,749         6,152         7,403 |        7,672         5,910         1,762          22.97 </t>
  </si>
  <si>
    <t xml:space="preserve">1300 BENEFITS                           4,288         4,634         7,852 |        8,539         6,372         2,167          25.38 </t>
  </si>
  <si>
    <t xml:space="preserve">1301 GROUP INSURANCE RETIREES           8,157         8,979         9,941 |        6,657         3,328         3,329          50.00 </t>
  </si>
  <si>
    <t xml:space="preserve">1400 UNEMPLOYMENT INSURANCE               490           490           490 |          490           395            95          19.32 </t>
  </si>
  <si>
    <t xml:space="preserve">1299 INTERFUND EXPENSE UAL              4,452         4,539         4,592 |            0             0             0           0.00 </t>
  </si>
  <si>
    <t xml:space="preserve">  Total SALARIES &amp; BENEFITS            42,512        47,307        56,674 |       49,205        35,743        13,462          27.36 </t>
  </si>
  <si>
    <t xml:space="preserve">2000 CREDIT CARD REVOLVING                  0             0             0 |            0             2            -2           0.00 </t>
  </si>
  <si>
    <t xml:space="preserve">2060 COMMUNICATIONS                       359           467         1,042 |          550           360           190          34.53 </t>
  </si>
  <si>
    <t xml:space="preserve">2240 MEMBERSHIPS                        1,200         1,000            40 |           40             0            40         100.00 </t>
  </si>
  <si>
    <t xml:space="preserve">2260 OFFICE EXPENSES                      488           223           567 |          775            99           676          87.22 </t>
  </si>
  <si>
    <t xml:space="preserve">2630 RENTS &amp; LEASES-STRUCTURES            360           360             0 |          360             0           360         100.00 </t>
  </si>
  <si>
    <t xml:space="preserve">2750 TRAVEL                             2,831         5,077         4,466 |        6,200         2,306         3,894          62.81 </t>
  </si>
  <si>
    <t xml:space="preserve">2756 TRAINING                             200           600         1,600 |        2,400           800         1,600          66.67 </t>
  </si>
  <si>
    <t xml:space="preserve">2399 PROF SVCS - INTERFUND              1,987             0             0 |            0             0             0           0.00 </t>
  </si>
  <si>
    <t xml:space="preserve">  Total SERVICES &amp; SUPPLIES            18,329        14,215        13,074 |       18,403        11,596         6,807          36.99 </t>
  </si>
  <si>
    <t xml:space="preserve">  Total EXPENSES                       60,840        61,522        69,749 |       67,608        47,338        20,270          29.98 </t>
  </si>
  <si>
    <t xml:space="preserve">  Total Revenues/Sources               28,505        21,546        31,524 |       26,900         6,488        20,412          75.88 </t>
  </si>
  <si>
    <t xml:space="preserve">  Total Expenditures/Uses              60,840        61,522        69,749 |       67,608        47,338        20,270          29.98 </t>
  </si>
  <si>
    <t xml:space="preserve">    Net                               -32,335       -39,976       -38,225 |      -40,708       -40,850           142                </t>
  </si>
  <si>
    <t xml:space="preserve">  Total                               -32,335       -39,976       -38,225 |      -40,708       -40,850           142                </t>
  </si>
  <si>
    <t xml:space="preserve">                                                         Trinity County                                                   Page 150  </t>
  </si>
  <si>
    <t xml:space="preserve">6601 INTEREST                           5,863        10,677        24,874 |        7,551        22,454       -14,903        -197.37 </t>
  </si>
  <si>
    <t xml:space="preserve">7599 STATE AID                            351         1,226         1,443 |        1,332           642           690          51.78 </t>
  </si>
  <si>
    <t xml:space="preserve">9282 CONTRIBUTN FRM OTHR AGNCY         68,936             0           132 |          244             0           244         100.00 </t>
  </si>
  <si>
    <t xml:space="preserve">8019 OPEB REVOCABLE FUNDING         2,653,413     2,954,696     3,254,061 |    4,410,569     2,205,285     2,205,284          50.00 </t>
  </si>
  <si>
    <t xml:space="preserve">  Total REVENUES                    2,728,563     2,966,599     3,280,510 |    4,419,696     2,228,381     2,191,315          49.58 </t>
  </si>
  <si>
    <t xml:space="preserve">1301 GROUP INSURANCE RETIREES       2,052,825     2,185,147     2,312,650 |    4,410,569     1,954,817     2,455,752          55.68 </t>
  </si>
  <si>
    <t xml:space="preserve">  Total SALARIES &amp; BENEFITS         2,052,825     2,185,147     2,312,650 |    4,410,569     1,954,817     2,455,752          55.68 </t>
  </si>
  <si>
    <t xml:space="preserve">2300 PROFESSIONAL &amp; SPECL SRVC              0             0         8,250 |       10,700             0        10,700         100.00 </t>
  </si>
  <si>
    <t xml:space="preserve">2301 COUNTY AUDIT                       2,168         2,143         2,617 |        2,750         3,343          -593         -21.56 </t>
  </si>
  <si>
    <t xml:space="preserve">  Total SERVICES &amp; SUPPLIES             2,168         2,143        10,867 |       13,450         3,343        10,107          75.15 </t>
  </si>
  <si>
    <t xml:space="preserve">  Total EXPENSES                    2,054,994     2,187,290     2,323,517 |    4,424,019     1,958,160     2,465,859          55.74 </t>
  </si>
  <si>
    <t xml:space="preserve">  Total Revenues/Sources            2,728,563     2,966,599     3,280,510 |    4,419,696     2,228,381     2,191,315          49.58 </t>
  </si>
  <si>
    <t xml:space="preserve">  Total Expenditures/Uses           2,054,994     2,187,290     2,323,517 |    4,424,019     1,958,160     2,465,859          55.74 </t>
  </si>
  <si>
    <t xml:space="preserve">    Net                               673,569       779,309       956,993 |       -4,323       270,221      -274,544                </t>
  </si>
  <si>
    <t xml:space="preserve">  Total                               673,569       779,309       956,993 |       -4,323       270,221      -274,544                </t>
  </si>
  <si>
    <t xml:space="preserve">6249 OTHER PERMITS                      1,980           880           840 |        1,500           250         1,250          83.33 </t>
  </si>
  <si>
    <t xml:space="preserve">6601 INTEREST                               3           -91           -83 |            0           -70            70           0.00 </t>
  </si>
  <si>
    <t xml:space="preserve">7202 AIDS PROGRAM                       2,286         4,667         3,547 |        2,896           839         2,057          71.02 </t>
  </si>
  <si>
    <t xml:space="preserve">7204 CHDP                              66,875        76,683        51,870 |       80,897        52,216        28,681          35.45 </t>
  </si>
  <si>
    <t xml:space="preserve">7205 MATERNAL CHILD HEALTH             63,593        92,250        52,661 |       96,501        63,534        32,967          34.16 </t>
  </si>
  <si>
    <t xml:space="preserve">7210 IMMUNIZATION SUBVENTION           18,912        35,136        34,399 |       36,250            15        36,235          99.96 </t>
  </si>
  <si>
    <t xml:space="preserve">7701 FEDERAL - ADMIN                        0             0             0 |       15,000        15,000            -0           0.00 </t>
  </si>
  <si>
    <t xml:space="preserve">7801 FEDERAL GRANT INCOME              20,981        36,118        73,062 |      172,500        49,137       123,363          71.51 </t>
  </si>
  <si>
    <t xml:space="preserve">7110 CALIFORNIA CHLDRN'S SRVCS        119,102       126,751       111,137 |      172,850        97,928        74,922          43.35 </t>
  </si>
  <si>
    <t xml:space="preserve">7739 FOSTER CARE PHN                   27,781        31,069        18,398 |       40,039        29,341        10,698          26.72 </t>
  </si>
  <si>
    <t xml:space="preserve">8661 IMMUNIZATION FEES                  2,655         1,137           739 |        2,000           420         1,580          79.00 </t>
  </si>
  <si>
    <t xml:space="preserve">8900 INTERFUND REVENUE                201,802       367,336       343,339 |      445,532       304,506       141,026          31.65 </t>
  </si>
  <si>
    <t xml:space="preserve">9299 OTHER REVENUE                         35           170             0 |            0             0             0           0.00 </t>
  </si>
  <si>
    <t xml:space="preserve">9590 REIMBURSABLES                          0        14,372     1,209,281 |    2,371,104     1,185,552     1,185,552          50.00 </t>
  </si>
  <si>
    <t xml:space="preserve">  Total REVENUES                      526,005     1,105,265     2,176,785 |    4,203,871     2,190,178     2,013,693          47.90 </t>
  </si>
  <si>
    <t xml:space="preserve">1010 REGULAR SALARY                   269,144       431,985       425,993 |      570,049       380,393       189,656          33.27 </t>
  </si>
  <si>
    <t xml:space="preserve">1020 EXTRA HELP SALARY                 18,079         4,672             0 |            0             0             0           0.00 </t>
  </si>
  <si>
    <t xml:space="preserve">1030 OVERTIME SALARY                    4,629         9,220         1,366 |        8,854         1,641         7,213          81.47 </t>
  </si>
  <si>
    <t xml:space="preserve">1100 SOCIAL SECURITY                   22,665        34,049        33,123 |       44,297        29,932        14,365          32.43 </t>
  </si>
  <si>
    <t xml:space="preserve">1200 PERS RETIREMENT                   87,565       130,347       139,292 |      193,159       126,944        66,215          34.28 </t>
  </si>
  <si>
    <t xml:space="preserve">1210 LIUNA PENSION                      2,255         3,014         2,744 |        7,238         3,133         4,105          56.71 </t>
  </si>
  <si>
    <t xml:space="preserve">1300 BENEFITS                          45,527        76,480        81,237 |      106,633        67,313        39,320          36.87 </t>
  </si>
  <si>
    <t xml:space="preserve">1301 GROUP INSURANCE RETIREES          48,941        89,795        99,406 |      173,068        86,534        86,534          50.00 </t>
  </si>
  <si>
    <t xml:space="preserve">1400 UNEMPLOYMENT INSURANCE             3,982         6,472         5,971 |        5,880         5,718           162           2.76 </t>
  </si>
  <si>
    <t xml:space="preserve">1299 INTERFUND EXPENSE UAL             26,715        45,393        45,920 |            0             0             0           0.00 </t>
  </si>
  <si>
    <t xml:space="preserve">  Total SALARIES &amp; BENEFITS           533,297       838,046       842,280 |    1,118,491       710,921       407,570          36.44 </t>
  </si>
  <si>
    <t xml:space="preserve">2000 CREDIT CARD REVOLVING                  0             0             0 |            0         7,511        -7,511           0.00 </t>
  </si>
  <si>
    <t xml:space="preserve">2060 COMMUNICATIONS                     2,084         3,610         3,540 |        5,638         3,354         2,284          40.52 </t>
  </si>
  <si>
    <t xml:space="preserve">2080 FOOD                                   0             0             0 |        6,750            13         6,737          99.80 </t>
  </si>
  <si>
    <t xml:space="preserve">2090 HOUSEHOLD                            552           701           774 |        1,088           302           786          72.21 </t>
  </si>
  <si>
    <t xml:space="preserve">2140 EQUIPMENT MAINTENANCE                 93           642            50 |           50             0            50         100.00 </t>
  </si>
  <si>
    <t xml:space="preserve">2220 MEDICAL, DENTL &amp; LB SPPLS          2,907         3,030         1,796 |        6,175         1,192         4,983          80.70 </t>
  </si>
  <si>
    <t xml:space="preserve">2240 MEMBERSHIPS                        4,255         5,009         5,423 |        5,874         4,385         1,489          25.36 </t>
  </si>
  <si>
    <t xml:space="preserve">2260 OFFICE EXPENSES                   12,470        17,821        10,438 |       45,428         8,292        37,136          81.75 </t>
  </si>
  <si>
    <t xml:space="preserve">2300 PROFESSIONAL &amp; SPECL SRVC         37,242       200,796       113,195 |      146,814        45,098       101,716          69.28 </t>
  </si>
  <si>
    <t xml:space="preserve">2301 COUNTY AUDIT                          62           161           148 |          225           211            14           6.16 </t>
  </si>
  <si>
    <t xml:space="preserve">2313 PHYSICALS &amp; DRUG TESTING             128           160           235 |          200           132            68          34.00 </t>
  </si>
  <si>
    <t xml:space="preserve">2500 PUBLICATIONS &amp; NOTICES                61           774         2,317 |        3,000           271         2,729          90.97 </t>
  </si>
  <si>
    <t xml:space="preserve">2630 RENTS &amp; LEASES-STRUCTURES         19,868        20,889        20,093 |       21,953        17,049         4,904          22.34 </t>
  </si>
  <si>
    <t xml:space="preserve">2700 SPECIAL DEPARTMENTL EXPNS          4,244         8,843     1,216,323 |    3,311,515     2,377,261       934,254          28.21 </t>
  </si>
  <si>
    <t xml:space="preserve">2711 SP DEPT EXP-AMBULANCE             65,000        65,000        65,000 |      130,519       130,519             0           0.00 </t>
  </si>
  <si>
    <t xml:space="preserve">2750 TRAVEL                             3,376         5,773         7,238 |       21,355         6,486        14,869          69.63 </t>
  </si>
  <si>
    <t xml:space="preserve">2756 TRAINING                           1,492           480         1,428 |        8,745         3,081         5,664          64.76 </t>
  </si>
  <si>
    <t xml:space="preserve">2850 UTILITIES                          2,484         2,176         2,375 |        3,580         1,685         1,895          52.94 </t>
  </si>
  <si>
    <t xml:space="preserve">2399 PROF SVCS - INTERFUND            209,944       261,919       113,564 |      161,190        44,185       117,005          72.59 </t>
  </si>
  <si>
    <t xml:space="preserve">2799 INTERFUND FUEL/TRVL EXP            5,087         6,510         4,773 |       12,963         2,563        10,400          80.22 </t>
  </si>
  <si>
    <t xml:space="preserve">  Total SERVICES &amp; SUPPLIES           421,924       653,202     1,615,913 |    4,003,094     2,757,777     1,245,317          31.11 </t>
  </si>
  <si>
    <t xml:space="preserve">3100 SUPPORT &amp; CARE OF PERSONS          1,233         1,629         6,453 |       21,100         1,742        19,358          91.74 </t>
  </si>
  <si>
    <t xml:space="preserve">  Total OTHER CHARGES                  29,603        30,000        34,823 |       49,471        30,113        19,358          39.13 </t>
  </si>
  <si>
    <t xml:space="preserve">  Total EXPENSES                      984,824     1,521,247     2,493,017 |    5,171,056     3,498,811     1,672,245          32.34 </t>
  </si>
  <si>
    <t xml:space="preserve">9800 TRANSFER IN                    1,210,369     1,291,931     2,312,550 |    3,418,002     2,776,520       641,482          18.77 </t>
  </si>
  <si>
    <t xml:space="preserve">  Total TRANSFERS-IN                1,210,369     1,291,931     2,312,550 |    3,418,002     2,776,520       641,482          18.77 </t>
  </si>
  <si>
    <t xml:space="preserve">5500 TRANSFER OUT:                    603,602       582,554     1,695,497 |    2,603,885     1,294,644     1,309,242          50.28 </t>
  </si>
  <si>
    <t xml:space="preserve">5580 PUD-MCMS TRANSFER OUT            147,955       143,378       144,735 |      150,000             0       150,000         100.00 </t>
  </si>
  <si>
    <t xml:space="preserve">  Total TRANSFERS OUT                 751,557       725,932     1,840,232 |    2,753,885     1,294,644     1,459,242          52.99 </t>
  </si>
  <si>
    <t xml:space="preserve">  Total TRANSFERS-OUT                 751,557       725,932     1,840,232 |    2,753,885     1,294,644     1,459,242          52.99 </t>
  </si>
  <si>
    <t xml:space="preserve">  Total Revenues/Sources              526,005     1,105,265     2,176,785 |    4,203,871     2,190,178     2,013,693          47.90 </t>
  </si>
  <si>
    <t xml:space="preserve">  Total Expenditures/Uses             984,824     1,521,247     2,493,017 |    5,171,056     3,498,811     1,672,245          32.34 </t>
  </si>
  <si>
    <t xml:space="preserve">    Net                              -458,819      -415,982      -316,232 |     -967,185    -1,308,632       341,447                </t>
  </si>
  <si>
    <t xml:space="preserve">Transfers In                        1,210,369     1,291,931     2,312,550 |    3,418,002     2,776,520       641,482          18.77 </t>
  </si>
  <si>
    <t xml:space="preserve">Transfers Out                         751,557       725,932     1,840,232 |    2,753,885     1,294,644     1,459,242          52.99 </t>
  </si>
  <si>
    <t xml:space="preserve">  Total                                    -7       150,017       156,086 |     -303,068       173,244      -476,312                </t>
  </si>
  <si>
    <t xml:space="preserve">6601 INTEREST                             278           409           779 |            0           554          -554           0.00 </t>
  </si>
  <si>
    <t xml:space="preserve">7501 STATE AID TOBACCO                150,000       125,913       174,087 |      150,000        75,000        75,000          50.00 </t>
  </si>
  <si>
    <t xml:space="preserve">  Total REVENUES                      150,278       126,322       174,866 |      150,000        75,554        74,446          49.63 </t>
  </si>
  <si>
    <t xml:space="preserve">2300 PROFESSIONAL &amp; SPECL SRVC        119,956       135,318       158,885 |      339,105       105,494       233,611          68.89 </t>
  </si>
  <si>
    <t xml:space="preserve">2301 COUNTY AUDIT                         105             0           175 |          250           123           128          51.00 </t>
  </si>
  <si>
    <t xml:space="preserve">2399 PROF SVCS - INTERFUND             11,783         4,730         5,033 |       24,000        12,111        11,889          49.54 </t>
  </si>
  <si>
    <t xml:space="preserve">  Total SERVICES &amp; SUPPLIES           132,800       141,243       165,583 |      369,105       119,611       249,494          67.59 </t>
  </si>
  <si>
    <t xml:space="preserve">  Total EXPENSES                      132,800       141,243       165,583 |      379,802       119,611       260,191          68.51 </t>
  </si>
  <si>
    <t xml:space="preserve">  Total Revenues/Sources              150,278       126,322       174,866 |      150,000        75,554        74,446          49.63 </t>
  </si>
  <si>
    <t xml:space="preserve">  Total Expenditures/Uses             132,800       141,243       165,583 |      379,802       119,611       260,191          68.51 </t>
  </si>
  <si>
    <t xml:space="preserve">    Net                                17,478       -14,922         9,283 |     -229,802       -44,056      -185,745                </t>
  </si>
  <si>
    <t xml:space="preserve">  Total                                17,478       -14,922         9,283 |      -10,697         1,572       -12,269                </t>
  </si>
  <si>
    <t xml:space="preserve">6601 INTEREST                          -1,646           534          -673 |          608           257           351          57.73 </t>
  </si>
  <si>
    <t xml:space="preserve">7101 STATE - ADMIN                    911,736     1,049,072     1,344,477 |    1,272,966     1,032,433       240,533          18.90 </t>
  </si>
  <si>
    <t xml:space="preserve">7105 CMSP COUNTY MIA ELIGIBLE          36,891        35,452        44,478 |       37,205             0        37,205         100.00 </t>
  </si>
  <si>
    <t xml:space="preserve">7701 FEDERAL - ADMIN                1,997,623     2,289,479     2,675,726 |    2,693,330     1,680,603     1,012,727          37.60 </t>
  </si>
  <si>
    <t xml:space="preserve">7733 MEDI-CAL ADMIN                 1,113,220     1,182,021       981,580 |    1,416,814     1,035,441       381,373          26.92 </t>
  </si>
  <si>
    <t xml:space="preserve">8020 CURR SVCS-ADMIN SERVICES               0             0         4,070 |            0             0             0           0.00 </t>
  </si>
  <si>
    <t xml:space="preserve">8207 PUBLIC AUTHORITY                   4,552        18,286             0 |            0             0             0           0.00 </t>
  </si>
  <si>
    <t xml:space="preserve">8900 INTERFUND REVENUE                156,269       275,521       152,724 |       96,142        45,943        50,199          52.21 </t>
  </si>
  <si>
    <t xml:space="preserve">9253 INSURANCE PROCEEDS                 2,632             0         2,864 |            0         5,002        -5,002           0.00 </t>
  </si>
  <si>
    <t xml:space="preserve">9254 RESTITUTION                          275             0             0 |            0             0             0           0.00 </t>
  </si>
  <si>
    <t xml:space="preserve">9299 OTHER REVENUE                        643           118            49 |            0             0             0           0.00 </t>
  </si>
  <si>
    <t xml:space="preserve">9590 REIMBURSABLES                          0        22,889        16,005 |            0           389          -389           0.00 </t>
  </si>
  <si>
    <t xml:space="preserve">9801 SALE OF FIXED ASSETS               6,541        10,022        10,432 |            0             0             0           0.00 </t>
  </si>
  <si>
    <t xml:space="preserve">  Total REVENUES                    4,178,345     4,889,828     5,245,103 |    5,558,319     3,806,875     1,751,444          31.51 </t>
  </si>
  <si>
    <t xml:space="preserve">1010 REGULAR SALARY                 1,829,572     2,050,836     2,188,812 |    2,489,599     1,781,427       708,172          28.45 </t>
  </si>
  <si>
    <t xml:space="preserve">1020 EXTRA HELP SALARY                178,447       188,000        30,962 |       54,718        23,788        30,930          56.53 </t>
  </si>
  <si>
    <t xml:space="preserve">1030 OVERTIME SALARY                   45,468        62,249        40,849 |       49,000        33,510        15,490          31.61 </t>
  </si>
  <si>
    <t xml:space="preserve">1050 STAND BY PAY                      15,032        14,636        14,164 |       27,902        12,264        15,638          56.04 </t>
  </si>
  <si>
    <t xml:space="preserve">1100 SOCIAL SECURITY                  160,461       184,295       186,754 |      190,454       151,905        38,549          20.24 </t>
  </si>
  <si>
    <t xml:space="preserve">1200 PERS RETIREMENT                  572,626       621,389       712,173 |      827,219       593,488       233,731          28.26 </t>
  </si>
  <si>
    <t xml:space="preserve">1210 LIUNA PENSION                     20,518        25,639        28,277 |       41,864        23,027        18,837          45.00 </t>
  </si>
  <si>
    <t xml:space="preserve">1300 BENEFITS                         392,684       427,611       459,524 |      548,465       357,960       190,505          34.73 </t>
  </si>
  <si>
    <t xml:space="preserve">1301 GROUP INSURANCE RETIREES         440,468       529,789       586,496 |      865,340       432,670       432,670          50.00 </t>
  </si>
  <si>
    <t xml:space="preserve">1400 UNEMPLOYMENT INSURANCE            37,212        37,090        34,836 |       30,380        31,512        -1,132          -3.72 </t>
  </si>
  <si>
    <t xml:space="preserve">1299 INTERFUND EXPENSE UAL            240,432       267,822       270,929 |            0             0             0           0.00 </t>
  </si>
  <si>
    <t xml:space="preserve">  Total SALARIES &amp; BENEFITS         3,971,374     4,452,942     4,595,892 |    5,171,162     3,487,773     1,683,389          32.55 </t>
  </si>
  <si>
    <t xml:space="preserve">2000 CREDIT CARD REVOLVING                  0             0             0 |            0        25,789       -25,789           0.00 </t>
  </si>
  <si>
    <t xml:space="preserve">2050 CLOTHING AND PERSONAL                  0           613             0 |            0            17           -16           0.00 </t>
  </si>
  <si>
    <t xml:space="preserve">2060 COMMUNICATIONS                    30,814        42,091        48,408 |       49,818        36,267        13,551          27.20 </t>
  </si>
  <si>
    <t xml:space="preserve">2080 FOOD                                   0           199             0 |          500             0           500         100.00 </t>
  </si>
  <si>
    <t xml:space="preserve">2090 HOUSEHOLD                          5,451         5,485         5,948 |        5,720         4,226         1,494          26.12 </t>
  </si>
  <si>
    <t xml:space="preserve">2140 EQUIPMENT MAINTENANCE             14,641        24,892        10,761 |       15,500        15,145           355           2.29 </t>
  </si>
  <si>
    <t xml:space="preserve">2150 MAINTENANCE OF STRUCTURES         47,003        48,609        17,669 |       21,700         5,762        15,938          73.45 </t>
  </si>
  <si>
    <t xml:space="preserve">2220 MEDICAL, DENTL &amp; LB SPPLS            605           921         2,190 |        4,000           393         3,607          90.18 </t>
  </si>
  <si>
    <t xml:space="preserve">2240 MEMBERSHIPS                       19,600        22,983        20,490 |       21,110        18,435         2,675          12.67 </t>
  </si>
  <si>
    <t xml:space="preserve">2260 OFFICE EXPENSES                  146,421       103,064       104,449 |      156,232        87,373        68,859          44.07 </t>
  </si>
  <si>
    <t xml:space="preserve">2300 PROFESSIONAL &amp; SPECL SRVC        364,013       534,076       457,495 |      721,633       183,279       538,354          74.60 </t>
  </si>
  <si>
    <t xml:space="preserve">2301 COUNTY AUDIT                       5,403         5,798         5,445 |        6,000         5,135           865          14.42 </t>
  </si>
  <si>
    <t xml:space="preserve">2313 PHYSICALS &amp; DRUG TESTING             672           495           655 |        1,100           360           740          67.27 </t>
  </si>
  <si>
    <t xml:space="preserve">2336 PROF &amp; SPECIAL SVCS/TRNNG         52,268        42,310        62,959 |       58,197         2,849        55,349          95.11 </t>
  </si>
  <si>
    <t xml:space="preserve">2362 PROF &amp; SPEC SVS:CHILD CAR         26,096        13,577        12,027 |       15,000         5,078         9,922          66.15 </t>
  </si>
  <si>
    <t xml:space="preserve">2500 PUBLICATIONS &amp; NOTICES             3,719         3,156         9,073 |        5,000           391         4,609          92.18 </t>
  </si>
  <si>
    <t xml:space="preserve">2600 RENTS AND LEASES-EQUIPMNT          5,524         5,870         1,112 |        1,900         1,175           725          38.17 </t>
  </si>
  <si>
    <t xml:space="preserve">2630 RENTS &amp; LEASES-STRUCTURES        163,022       158,046       156,969 |      155,820       128,992        26,828          17.22 </t>
  </si>
  <si>
    <t xml:space="preserve">2660 SMALL TOOLS &amp; INSTRUMENTS          2,010         5,664         3,098 |        1,750         1,075           675          38.55 </t>
  </si>
  <si>
    <t xml:space="preserve">2700 SPECIAL DEPARTMENTL EXPNS         11,489        18,069         1,349 |      235,082         9,371       225,711          96.01 </t>
  </si>
  <si>
    <t xml:space="preserve">2750 TRAVEL                            72,227        82,344        78,801 |       58,401        56,373         2,028           3.47 </t>
  </si>
  <si>
    <t xml:space="preserve">2756 TRAINING                          12,888        14,201        16,284 |       14,820         9,574         5,246          35.40 </t>
  </si>
  <si>
    <t xml:space="preserve">2850 UTILITIES                         24,792        22,325        24,962 |       30,925        20,602        10,323          33.38 </t>
  </si>
  <si>
    <t xml:space="preserve">2199 INTERFUND MAINTENNC EXPNS         20,226        21,771        19,392 |       10,000         6,611         3,389          33.89 </t>
  </si>
  <si>
    <t xml:space="preserve">2299 INTERFUND SERVICES/SUPPLS          4,745         9,704         3,292 |        8,500         1,599         6,901          81.19 </t>
  </si>
  <si>
    <t xml:space="preserve">2399 PROF SVCS - INTERFUND            200,162       295,458       466,496 |      513,499       252,342       261,157          50.86 </t>
  </si>
  <si>
    <t xml:space="preserve">2799 INTERFUND FUEL/TRVL EXP           21,798        18,599        17,528 |       20,000        14,289         5,711          28.55 </t>
  </si>
  <si>
    <t xml:space="preserve">3199 GEN ASSISTANCE INTERFUND               0             0            25 |          100            50            50          50.00 </t>
  </si>
  <si>
    <t xml:space="preserve">  Total SERVICES &amp; SUPPLIES         1,673,146     1,940,481     2,180,402 |    2,664,933     1,428,051     1,236,882          46.41 </t>
  </si>
  <si>
    <t xml:space="preserve">3100 SUPPORT &amp; CARE OF PERSONS          4,457         3,012         5,573 |       10,000         5,639         4,361          43.61 </t>
  </si>
  <si>
    <t xml:space="preserve">3131 SUPT &amp; CARE AFDC                  98,282        73,716        80,940 |       75,000        56,208        18,792          25.06 </t>
  </si>
  <si>
    <t xml:space="preserve">3135 DIRECT CHG -SUPPORT &amp; CAR         52,625        63,100        69,095 |       87,392        51,039        36,353          41.60 </t>
  </si>
  <si>
    <t xml:space="preserve">3400 JUDGMENTS AND DAMAGES                  0             0        10,378 |            0             0             0           0.00 </t>
  </si>
  <si>
    <t xml:space="preserve">  Total OTHER CHARGES                 155,364       139,829       165,986 |      172,392       112,886        59,506          34.52 </t>
  </si>
  <si>
    <t xml:space="preserve">4300 FIXED ASSET - EQUIPMENT           35,317       120,673         6,813 |       30,000         6,484        23,516          78.39 </t>
  </si>
  <si>
    <t xml:space="preserve">  Total FIXED ASSETS                   35,317       120,673         6,813 |       30,000         6,484        23,516          78.39 </t>
  </si>
  <si>
    <t xml:space="preserve">  Total EXPENSES                    5,835,201     6,653,924     6,949,093 |    8,038,487     5,035,193     3,003,294          37.36 </t>
  </si>
  <si>
    <t xml:space="preserve">9800 TRANSFER IN                    2,066,474     1,836,177     1,934,649 |    2,480,168       873,400     1,606,768          64.78 </t>
  </si>
  <si>
    <t xml:space="preserve">  Total TRANSFERS-IN                2,066,474     1,836,177     1,934,649 |    2,480,168       873,400     1,606,768          64.78 </t>
  </si>
  <si>
    <t xml:space="preserve">  Total Revenues/Sources            4,178,345     4,889,828     5,245,103 |    5,558,319     3,806,875     1,751,444          31.51 </t>
  </si>
  <si>
    <t xml:space="preserve">  Total Expenditures/Uses           5,835,201     6,653,924     6,949,093 |    8,038,487     5,035,193     3,003,294          37.36 </t>
  </si>
  <si>
    <t xml:space="preserve">    Net                            -1,656,857    -1,764,096    -1,703,990 |   -2,480,168    -1,228,318    -1,251,850                </t>
  </si>
  <si>
    <t xml:space="preserve">Transfers In                        2,066,474     1,836,177     1,934,649 |    2,480,168       873,400     1,606,768          64.78 </t>
  </si>
  <si>
    <t xml:space="preserve">  Total                               409,617        72,081       151,659 |            0      -354,918       354,918                </t>
  </si>
  <si>
    <t xml:space="preserve">7100 STATE PUBLIC ASSISTANCE           22,079        12,701        17,917 |       17,083         5,247        11,836          69.28 </t>
  </si>
  <si>
    <t xml:space="preserve">7103 STATE ASSISTANCE                 510,473       551,616       606,658 |      584,723       273,589       311,134          53.21 </t>
  </si>
  <si>
    <t xml:space="preserve">7720 FEDERAL ASSISTANCE               825,440       590,579       567,067 |      505,165       408,227        96,938          19.19 </t>
  </si>
  <si>
    <t xml:space="preserve">7725 FEDERAL ADOPTION                 596,393       685,498       855,382 |      943,836       816,110       127,727          13.53 </t>
  </si>
  <si>
    <t xml:space="preserve">7805 SOCIAL SECURITY FR CHLDRN         49,055        45,332        15,907 |       15,667        15,304           363           2.32 </t>
  </si>
  <si>
    <t xml:space="preserve">9051 AFDC REPAYMENTS                    2,825         5,590           631 |          578         4,392        -3,814        -659.86 </t>
  </si>
  <si>
    <t xml:space="preserve">9053 FOOD STAMP REPAYMENTS              1,924         3,492         5,312 |        5,060        -2,471         7,531         148.84 </t>
  </si>
  <si>
    <t xml:space="preserve">9255 CANCEL STALE DATED WRRNTS          2,076             0         9,522 |            0             0             0           0.00 </t>
  </si>
  <si>
    <t xml:space="preserve">  Total REVENUES                    2,010,265     1,894,808     2,078,396 |    2,072,112     1,521,039       551,073          26.59 </t>
  </si>
  <si>
    <t xml:space="preserve">3100 SUPPORT &amp; CARE OF PERSONS        279,687       244,539       253,096 |      253,096       219,068        34,028          13.44 </t>
  </si>
  <si>
    <t xml:space="preserve">3131 SUPT &amp; CARE AFDC                 769,526       739,299       725,516 |      676,884       669,933         6,951           1.03 </t>
  </si>
  <si>
    <t xml:space="preserve">3132 SUPT &amp; CARE FOSTER CARE        1,738,109     1,448,621     1,271,311 |    1,275,720       939,174       336,546          26.38 </t>
  </si>
  <si>
    <t xml:space="preserve">3133 SUPT &amp; CARE ADOPTION           1,076,589     1,355,323     1,705,778 |    1,644,814     1,468,659       176,155          10.71 </t>
  </si>
  <si>
    <t xml:space="preserve">  Total OTHER CHARGES               3,863,911     3,787,782     3,970,845 |    3,850,514     3,296,834       553,680          14.38 </t>
  </si>
  <si>
    <t xml:space="preserve">  Total EXPENSES                    3,863,911     3,787,782     3,970,845 |    3,850,514     3,296,834       553,680          14.38 </t>
  </si>
  <si>
    <t xml:space="preserve">9800 TRANSFER IN                    1,695,821     1,852,055     1,892,872 |    1,778,402     1,200,000       578,402          32.52 </t>
  </si>
  <si>
    <t xml:space="preserve">  Total TRANSFERS-IN                1,795,821     1,852,055     1,892,872 |    1,778,402     1,200,000       578,402          32.52 </t>
  </si>
  <si>
    <t xml:space="preserve">  Total Revenues/Sources            2,010,265     1,894,808     2,078,396 |    2,072,112     1,521,039       551,073          26.59 </t>
  </si>
  <si>
    <t xml:space="preserve">  Total Expenditures/Uses           3,863,911     3,787,782     3,970,845 |    3,850,514     3,296,834       553,680          14.38 </t>
  </si>
  <si>
    <t xml:space="preserve">    Net                            -1,853,646    -1,892,974    -1,892,449 |   -1,778,402    -1,775,795        -2,606                </t>
  </si>
  <si>
    <t xml:space="preserve">Transfers In                        1,795,821     1,852,055     1,892,872 |    1,778,402     1,200,000       578,402          32.52 </t>
  </si>
  <si>
    <t xml:space="preserve">  Total                               -57,825       -40,919           423 |            0      -575,795       575,796                </t>
  </si>
  <si>
    <t xml:space="preserve">                                                         Trinity County                                                   Page 164  </t>
  </si>
  <si>
    <t xml:space="preserve">6550 FINES AND FEES                       204           254           212 |            0           176          -176           0.00 </t>
  </si>
  <si>
    <t xml:space="preserve">9052 GENERAL ASSISTANC RPYMNTS          5,984         7,538         5,095 |       12,067         6,201         5,866          48.62 </t>
  </si>
  <si>
    <t xml:space="preserve">9255 CANCEL STALE DATED WRRNTS            349             0             0 |            0             0             0           0.00 </t>
  </si>
  <si>
    <t xml:space="preserve">  Total REVENUES                        6,538         7,792         5,307 |       12,067         6,377         5,690          47.16 </t>
  </si>
  <si>
    <t xml:space="preserve">3103 INDIGENT BURIAL                    3,830        14,310        11,035 |       14,320        13,875           445           3.11 </t>
  </si>
  <si>
    <t xml:space="preserve">3130 GENERAL ASSISTANCE                14,206        13,190        14,059 |       18,616           362        18,254          98.06 </t>
  </si>
  <si>
    <t xml:space="preserve">3131 SUPT &amp; CARE AFDC                       0             0             0 |            0        18,392       -18,392           0.00 </t>
  </si>
  <si>
    <t xml:space="preserve">  Total OTHER CHARGES                  18,036        27,500        25,094 |       32,936        32,629           307           0.93 </t>
  </si>
  <si>
    <t xml:space="preserve">  Total EXPENSES                       18,036        27,500        25,094 |       32,936        32,629           307           0.93 </t>
  </si>
  <si>
    <t xml:space="preserve">9800 TRANSFER IN                       14,173        27,163        20,868 |       20,869        20,869             0           0.00 </t>
  </si>
  <si>
    <t xml:space="preserve">  Total TRANSFERS-IN                   14,173        27,163        20,868 |       20,869        20,869             0           0.00 </t>
  </si>
  <si>
    <t xml:space="preserve">  Total Revenues/Sources                6,538         7,792         5,307 |       12,067         6,377         5,690          47.16 </t>
  </si>
  <si>
    <t xml:space="preserve">  Total Expenditures/Uses              18,036        27,500        25,094 |       32,936        32,629           307           0.93 </t>
  </si>
  <si>
    <t xml:space="preserve">    Net                               -11,498       -19,707       -19,787 |      -20,869       -26,252         5,383                </t>
  </si>
  <si>
    <t xml:space="preserve">Transfers In                           14,173        27,163        20,868 |       20,869        20,869             0           0.00 </t>
  </si>
  <si>
    <t xml:space="preserve">  Total                                 2,674         7,455         1,081 |            0        -5,383         5,383                </t>
  </si>
  <si>
    <t xml:space="preserve">8603 PUBLIC GUARDIAN FEES               7,170         4,961         7,252 |        8,000         4,918         3,082          38.53 </t>
  </si>
  <si>
    <t xml:space="preserve">  Total REVENUES                        7,170         4,961         7,252 |        8,000         4,918         3,082          38.53 </t>
  </si>
  <si>
    <t xml:space="preserve">2060 COMMUNICATIONS                       115           114           145 |          200            80           120          59.93 </t>
  </si>
  <si>
    <t xml:space="preserve">2090 HOUSEHOLD                             57            59            51 |           50            21            29          57.58 </t>
  </si>
  <si>
    <t xml:space="preserve">2260 OFFICE EXPENSES                    1,198         1,366           726 |          700           856          -156         -22.29 </t>
  </si>
  <si>
    <t xml:space="preserve">2300 PROFESSIONAL &amp; SPECL SRVC          2,118         2,907         2,528 |        3,600         2,227         1,373          38.14 </t>
  </si>
  <si>
    <t xml:space="preserve">2630 RENTS &amp; LEASES-STRUCTURES          1,793         1,722         1,722 |        2,000         1,435           565          28.26 </t>
  </si>
  <si>
    <t xml:space="preserve">2750 TRAVEL                               800             0         1,531 |        1,700         1,800          -100          -5.88 </t>
  </si>
  <si>
    <t xml:space="preserve">2756 TRAINING                             390            20             0 |        1,500         1,020           480          32.00 </t>
  </si>
  <si>
    <t xml:space="preserve">2850 UTILITIES                            270           224           425 |          550           185           365          66.31 </t>
  </si>
  <si>
    <t xml:space="preserve">2399 PROF SVCS - INTERFUND             28,762        59,746        35,007 |       65,000        23,132        41,868          64.41 </t>
  </si>
  <si>
    <t xml:space="preserve">2799 INTERFUND FUEL/TRVL EXP            1,860         2,118         2,095 |        3,000           921         2,079          69.32 </t>
  </si>
  <si>
    <t xml:space="preserve">  Total SERVICES &amp; SUPPLIES            63,797        85,289        34,372 |       99,860        53,491        46,369          46.43 </t>
  </si>
  <si>
    <t xml:space="preserve">  Total EXPENSES                       63,797        85,289        34,372 |       99,860        53,501        46,359          46.42 </t>
  </si>
  <si>
    <t xml:space="preserve">9800 TRANSFER IN                       57,831        93,638        40,715 |       91,860        36,851        55,009          59.88 </t>
  </si>
  <si>
    <t xml:space="preserve">  Total TRANSFERS-IN                   57,831        93,638        40,715 |       91,860        36,851        55,009          59.88 </t>
  </si>
  <si>
    <t xml:space="preserve">  Total Revenues/Sources                7,170         4,961         7,252 |        8,000         4,918         3,082          38.53 </t>
  </si>
  <si>
    <t xml:space="preserve">  Total Expenditures/Uses              63,797        85,289        34,372 |       99,860        53,501        46,359          46.42 </t>
  </si>
  <si>
    <t xml:space="preserve">    Net                               -56,626       -80,328       -27,120 |      -91,860       -48,583       -43,277                </t>
  </si>
  <si>
    <t xml:space="preserve">Transfers In                           57,831        93,638        40,715 |       91,860        36,851        55,009          59.88 </t>
  </si>
  <si>
    <t xml:space="preserve">  Total                                 1,205        13,311        13,595 |            0       -11,732        11,732                </t>
  </si>
  <si>
    <t xml:space="preserve">7280 STATE AID TO CIVIL DEFENS        188,254       131,039       297,005 |      216,387         7,031       209,356          96.75 </t>
  </si>
  <si>
    <t xml:space="preserve">  Total REVENUES                      188,254       131,039       298,207 |      216,387         7,031       209,356          96.75 </t>
  </si>
  <si>
    <t xml:space="preserve">1010 REGULAR SALARY                   129,870        24,076       107,215 |       68,734        41,050        27,684          40.28 </t>
  </si>
  <si>
    <t xml:space="preserve">1020 EXTRA HELP SALARY                  8,341        12,375         9,069 |       24,000         4,363        19,638          81.82 </t>
  </si>
  <si>
    <t xml:space="preserve">1030 OVERTIME SALARY                      458             0             0 |            0             0             0           0.00 </t>
  </si>
  <si>
    <t xml:space="preserve">1090 RESERVE SALARIES                  10,791        22,440             0 |            0             0             0           0.00 </t>
  </si>
  <si>
    <t xml:space="preserve">1100 SOCIAL SECURITY                   11,139         4,121         9,453 |        7,094         3,670         3,424          48.27 </t>
  </si>
  <si>
    <t xml:space="preserve">1200 PERS RETIREMENT                   49,084         9,426        45,899 |       34,157        17,203        16,954          49.63 </t>
  </si>
  <si>
    <t xml:space="preserve">1210 LIUNA PENSION                      1,566           468         1,916 |        2,212         1,022         1,190          53.79 </t>
  </si>
  <si>
    <t xml:space="preserve">1300 BENEFITS                          11,007         2,988        10,672 |        8,614         5,420         3,194          37.08 </t>
  </si>
  <si>
    <t xml:space="preserve">1301 GROUP INSURANCE RETIREES          17,982         3,107             0 |            0             0             0           0.00 </t>
  </si>
  <si>
    <t xml:space="preserve">1400 UNEMPLOYMENT INSURANCE             2,458         1,230           865 |        1,470           505           965          65.63 </t>
  </si>
  <si>
    <t xml:space="preserve">1500 WORKERS COMPENSATION               6,192         1,946             0 |        1,017             0         1,017         100.00 </t>
  </si>
  <si>
    <t xml:space="preserve">1299 INTERFUND EXPENSE UAL              3,851           523             0 |            0             0             0           0.00 </t>
  </si>
  <si>
    <t xml:space="preserve">  Total SALARIES &amp; BENEFITS           252,740        82,699       185,088 |      147,298        73,233        74,065          50.28 </t>
  </si>
  <si>
    <t xml:space="preserve">2050 CLOTHING AND PERSONAL                500             0             0 |          800            80           720          89.95 </t>
  </si>
  <si>
    <t xml:space="preserve">2060 COMMUNICATIONS                    43,035        80,894        66,213 |        8,100         6,994         1,106          13.66 </t>
  </si>
  <si>
    <t xml:space="preserve">2090 HOUSEHOLD                              0             0             0 |            0           424          -424           0.00 </t>
  </si>
  <si>
    <t xml:space="preserve">2140 EQUIPMENT MAINTENANCE                  0            27             0 |        2,500             0         2,500         100.00 </t>
  </si>
  <si>
    <t xml:space="preserve">2260 OFFICE EXPENSES                   23,663        19,002         4,399 |       18,947        26,767        -7,820         -41.27 </t>
  </si>
  <si>
    <t xml:space="preserve">2300 PROFESSIONAL &amp; SPECL SRVC          5,000        10,000             0 |       10,000           178         9,822          98.22 </t>
  </si>
  <si>
    <t xml:space="preserve">2301 COUNTY AUDIT                           0             0             0 |          850         1,021          -170         -20.07 </t>
  </si>
  <si>
    <t xml:space="preserve">2700 SPECIAL DEPARTMENTL EXPNS          1,379         6,498         2,815 |       25,320        13,988        11,332          44.75 </t>
  </si>
  <si>
    <t xml:space="preserve">2750 TRAVEL                                 0           121             0 |        5,000         1,500         3,500          70.00 </t>
  </si>
  <si>
    <t xml:space="preserve">2899 OTHER UTIL  INTERFUND              1,866         2,769             0 |        7,000           742         6,258          89.40 </t>
  </si>
  <si>
    <t xml:space="preserve">  Total SERVICES &amp; SUPPLIES            75,652       119,558        73,427 |       91,859        54,344        37,515          40.84 </t>
  </si>
  <si>
    <t xml:space="preserve">4300 FIXED ASSET - EQUIPMENT                0        15,986        64,496 |      105,000        37,069        67,931          64.70 </t>
  </si>
  <si>
    <t xml:space="preserve">  Total FIXED ASSETS                        0        15,986        64,496 |      105,000        37,069        67,931          64.70 </t>
  </si>
  <si>
    <t xml:space="preserve">  Total EXPENSES                      328,392       218,243       323,012 |      344,157       164,646       179,511          52.16 </t>
  </si>
  <si>
    <t xml:space="preserve">9800 TRANSFER IN                      140,140             0        70,000 |      127,770       127,815           -45          -0.03 </t>
  </si>
  <si>
    <t xml:space="preserve">  Total TRANSFERS-IN                  140,140             0        70,000 |      127,770       127,815           -45          -0.03 </t>
  </si>
  <si>
    <t xml:space="preserve">  Total Revenues/Sources              188,254       131,039       298,207 |      216,387         7,031       209,356          96.75 </t>
  </si>
  <si>
    <t xml:space="preserve">  Total Expenditures/Uses             328,392       218,243       323,012 |      344,157       164,646       179,511          52.16 </t>
  </si>
  <si>
    <t xml:space="preserve">    Net                              -140,138       -87,204       -24,805 |     -127,770      -157,615        29,845                </t>
  </si>
  <si>
    <t xml:space="preserve">Transfers In                          140,140             0        70,000 |      127,770       127,815           -45          -0.03 </t>
  </si>
  <si>
    <t xml:space="preserve">  Total                                     2       -87,204        45,195 |            0       -29,800        29,800                </t>
  </si>
  <si>
    <t xml:space="preserve">6601 INTEREST                               0             0             1 |            0             1            -1           0.00 </t>
  </si>
  <si>
    <t xml:space="preserve">  Total REVENUES                            0             0             1 |            0             1            -1           0.00 </t>
  </si>
  <si>
    <t xml:space="preserve">  Total Revenues/Sources                    0             0             1 |            0             1            -1           0.00 </t>
  </si>
  <si>
    <t xml:space="preserve">6601 INTEREST                            -141          -110          -237 |            0           -56            56           0.00 </t>
  </si>
  <si>
    <t xml:space="preserve">7731 FEDERAL HEALTH ADMIN WIC         282,406       267,314       340,148 |      367,765       217,072       150,693          40.98 </t>
  </si>
  <si>
    <t xml:space="preserve">8900 INTERFUND REVENUE                 37,041             0             0 |            0             0             0           0.00 </t>
  </si>
  <si>
    <t xml:space="preserve">  Total REVENUES                      319,306       267,204       339,911 |      367,765       217,016       150,749          40.99 </t>
  </si>
  <si>
    <t xml:space="preserve">1010 REGULAR SALARY                    94,975             0             0 |            0             0             0           0.00 </t>
  </si>
  <si>
    <t xml:space="preserve">1030 OVERTIME SALARY                    1,073             0             0 |            0             0             0           0.00 </t>
  </si>
  <si>
    <t xml:space="preserve">1100 SOCIAL SECURITY                    7,348             0             0 |            0             0             0           0.00 </t>
  </si>
  <si>
    <t xml:space="preserve">1200 PERS RETIREMENT                   31,509             0             0 |            0             0             0           0.00 </t>
  </si>
  <si>
    <t xml:space="preserve">1210 LIUNA PENSION                        382             0             0 |            0             0             0           0.00 </t>
  </si>
  <si>
    <t xml:space="preserve">1300 BENEFITS                          23,213             0             0 |            0             0             0           0.00 </t>
  </si>
  <si>
    <t xml:space="preserve">1301 GROUP INSURANCE RETIREES          24,470             0             0 |            0             0             0           0.00 </t>
  </si>
  <si>
    <t xml:space="preserve">1299 INTERFUND EXPENSE UAL             13,357             0             0 |            0             0             0           0.00 </t>
  </si>
  <si>
    <t xml:space="preserve">  Total SALARIES &amp; BENEFITS           199,344             0             0 |            0             0             0           0.00 </t>
  </si>
  <si>
    <t xml:space="preserve">2060 COMMUNICATIONS                       996         1,097         1,240 |        1,836         1,016           820          44.68 </t>
  </si>
  <si>
    <t xml:space="preserve">2080 FOOD                                  25            40             0 |            0             0             0           0.00 </t>
  </si>
  <si>
    <t xml:space="preserve">2090 HOUSEHOLD                            193           192           270 |          600           140           460          76.65 </t>
  </si>
  <si>
    <t xml:space="preserve">2220 MEDICAL, DENTL &amp; LB SPPLS          1,316             0           548 |        1,350         1,085           265          19.64 </t>
  </si>
  <si>
    <t xml:space="preserve">2240 MEMBERSHIPS                          200           200           200 |          200           200             0           0.00 </t>
  </si>
  <si>
    <t xml:space="preserve">2260 OFFICE EXPENSES                    9,380         4,230        16,044 |       17,873         4,156        13,717          76.75 </t>
  </si>
  <si>
    <t xml:space="preserve">2300 PROFESSIONAL &amp; SPECL SRVC         15,699        10,447        12,597 |       19,872         9,272        10,600          53.34 </t>
  </si>
  <si>
    <t xml:space="preserve">2301 COUNTY AUDIT                         929           448           780 |        1,000         1,389          -388         -38.86 </t>
  </si>
  <si>
    <t xml:space="preserve">2500 PUBLICATIONS &amp; NOTICES               406           800             0 |        1,000           500           500          50.00 </t>
  </si>
  <si>
    <t xml:space="preserve">2630 RENTS &amp; LEASES-STRUCTURES          9,704         7,913         8,801 |        9,612         7,352         2,260          23.51 </t>
  </si>
  <si>
    <t xml:space="preserve">2700 SPECIAL DEPARTMENTL EXPNS          2,284         2,716         7,435 |       37,737         5,649        32,088          85.03 </t>
  </si>
  <si>
    <t xml:space="preserve">2750 TRAVEL                             2,050         4,376         5,439 |       11,000         1,754         9,246          84.05 </t>
  </si>
  <si>
    <t xml:space="preserve">2756 TRAINING                           1,229         1,575         2,242 |        2,400         1,540           860          35.83 </t>
  </si>
  <si>
    <t xml:space="preserve">2850 UTILITIES                            805           556           607 |        1,656           474         1,182          71.35 </t>
  </si>
  <si>
    <t xml:space="preserve">2399 PROF SVCS - INTERFUND             72,451       219,070       250,349 |      233,925       166,133        67,792          28.98 </t>
  </si>
  <si>
    <t xml:space="preserve">2799 INTERFUND FUEL/TRVL EXP            2,791         2,673         3,078 |        7,000         1,528         5,472          78.17 </t>
  </si>
  <si>
    <t xml:space="preserve">  Total SERVICES &amp; SUPPLIES           139,733       274,225       320,754 |      367,765       216,158       151,607          41.22 </t>
  </si>
  <si>
    <t xml:space="preserve">  Total EXPENSES                      339,077       274,225       320,754 |      367,765       216,158       151,607          41.22 </t>
  </si>
  <si>
    <t xml:space="preserve">9800 TRANSFER IN                       22,851         3,434             0 |            0             0             0           0.00 </t>
  </si>
  <si>
    <t xml:space="preserve">  Total TRANSFERS-IN                   22,851         3,434             0 |            0             0             0           0.00 </t>
  </si>
  <si>
    <t xml:space="preserve">  Total Revenues/Sources              319,306       267,204       339,911 |      367,765       217,016       150,749          40.99 </t>
  </si>
  <si>
    <t xml:space="preserve">  Total Expenditures/Uses             339,077       274,225       320,754 |      367,765       216,158       151,607          41.22 </t>
  </si>
  <si>
    <t xml:space="preserve">    Net                               -19,771        -7,021        19,157 |            0           858          -858                </t>
  </si>
  <si>
    <t xml:space="preserve">Transfers In                           22,851         3,434             0 |            0             0             0           0.00 </t>
  </si>
  <si>
    <t xml:space="preserve">  Total                                 3,080        -3,587        19,157 |            0           858          -858                </t>
  </si>
  <si>
    <t xml:space="preserve">7063 REALIGNMENT: VEH LICNS FS        827,672        62,512        58,448 |       61,435        97,049       -35,614         -57.97 </t>
  </si>
  <si>
    <t xml:space="preserve">7163 REALIGNMENT: SALES TAX           608,956     1,250,101     1,612,664 |    1,485,290     1,109,311       375,979          25.31 </t>
  </si>
  <si>
    <t xml:space="preserve">  Total REVENUES                    1,436,628     1,312,613     1,671,112 |    1,546,725     1,206,360       340,365          22.01 </t>
  </si>
  <si>
    <t xml:space="preserve">2301 COUNTY AUDIT                         322           247           241 |          247           472          -225         -91.12 </t>
  </si>
  <si>
    <t xml:space="preserve">  Total SERVICES &amp; SUPPLIES               322           247           241 |          247           472          -225         -91.12 </t>
  </si>
  <si>
    <t xml:space="preserve">  Total EXPENSES                          322           247           241 |          247           472          -225         -91.12 </t>
  </si>
  <si>
    <t xml:space="preserve">5500 TRANSFER OUT:                  1,436,305     1,312,366     1,489,447 |    1,946,478     1,180,269       766,209          39.36 </t>
  </si>
  <si>
    <t xml:space="preserve">  Total TRANSFERS OUT               1,436,305     1,312,366     1,489,447 |    1,946,478     1,180,269       766,209          39.36 </t>
  </si>
  <si>
    <t xml:space="preserve">  Total TRANSFERS-OUT               1,436,305     1,312,366     1,489,447 |    1,946,478     1,180,269       766,209          39.36 </t>
  </si>
  <si>
    <t xml:space="preserve">  Total Revenues/Sources            1,436,628     1,312,613     1,671,112 |    1,546,725     1,206,360       340,365          22.01 </t>
  </si>
  <si>
    <t xml:space="preserve">  Total Expenditures/Uses                 322           247           241 |          247           472          -225         -91.12 </t>
  </si>
  <si>
    <t xml:space="preserve">    Net                             1,436,306     1,312,366     1,670,871 |    1,546,478     1,205,888       340,590                </t>
  </si>
  <si>
    <t xml:space="preserve">Transfers Out                       1,436,305     1,312,366     1,489,447 |    1,946,478     1,180,269       766,209          39.36 </t>
  </si>
  <si>
    <t xml:space="preserve">  Total                                     1             0       331,424 |            0       225,619      -225,619                </t>
  </si>
  <si>
    <t xml:space="preserve">7063 REALIGNMENT: VEH LICNS FS      1,121,349     1,173,902     1,223,434 |    1,210,328       932,680       277,648          22.94 </t>
  </si>
  <si>
    <t xml:space="preserve">  Total REVENUES                    1,254,651     1,399,272     1,300,140 |    1,286,328     1,003,228       283,100          22.01 </t>
  </si>
  <si>
    <t xml:space="preserve">5500 TRANSFER OUT:                  1,209,869     1,291,931     1,212,056 |    1,418,002       776,520       641,482          45.24 </t>
  </si>
  <si>
    <t xml:space="preserve">  Total TRANSFERS OUT               1,502,531     1,584,593     1,504,718 |    1,710,664     1,069,182       641,482          37.50 </t>
  </si>
  <si>
    <t xml:space="preserve">  Total TRANSFERS-OUT               1,502,531     1,584,593     1,504,718 |    1,710,664     1,069,182       641,482          37.50 </t>
  </si>
  <si>
    <t xml:space="preserve">  Total Revenues/Sources            1,254,651     1,399,272     1,300,140 |    1,286,328     1,003,228       283,100          22.01 </t>
  </si>
  <si>
    <t xml:space="preserve">    Net                             1,254,651     1,399,272     1,300,140 |    1,286,328     1,003,228       283,100                </t>
  </si>
  <si>
    <t xml:space="preserve">Transfers Out                       1,502,531     1,584,593     1,504,718 |    1,710,664     1,069,182       641,482          37.50 </t>
  </si>
  <si>
    <t xml:space="preserve">  Total                                44,782       107,341        88,084 |     -131,674       226,707      -358,381                </t>
  </si>
  <si>
    <t xml:space="preserve">7082 PROTECTIVE SERVICS SBCCNT      2,280,336     2,568,531     2,429,255 |    2,745,801     2,231,712       514,089          18.72 </t>
  </si>
  <si>
    <t xml:space="preserve">  Total REVENUES                    2,442,139     2,568,531     2,501,606 |    2,745,801     2,386,111       359,690          13.10 </t>
  </si>
  <si>
    <t xml:space="preserve">2301 COUNTY AUDIT                         460           352           429 |          429           506           -77         -18.02 </t>
  </si>
  <si>
    <t xml:space="preserve">  Total SERVICES &amp; SUPPLIES               460           352           429 |          429           506           -77         -18.02 </t>
  </si>
  <si>
    <t xml:space="preserve">  Total EXPENSES                          460           352           429 |          429           506           -77         -18.02 </t>
  </si>
  <si>
    <t xml:space="preserve">5500 TRANSFER OUT:                  2,341,679     2,441,983     2,400,090 |    2,745,372     1,300,000     1,445,372          52.65 </t>
  </si>
  <si>
    <t xml:space="preserve">  Total TRANSFERS OUT               2,441,679     2,441,983     2,400,090 |    2,745,372     1,300,000     1,445,372          52.65 </t>
  </si>
  <si>
    <t xml:space="preserve">  Total TRANSFERS-OUT               2,441,679     2,441,983     2,400,090 |    2,745,372     1,300,000     1,445,372          52.65 </t>
  </si>
  <si>
    <t xml:space="preserve">  Total Revenues/Sources            2,442,139     2,568,531     2,501,606 |    2,745,801     2,386,111       359,690          13.10 </t>
  </si>
  <si>
    <t xml:space="preserve">  Total Expenditures/Uses                 460           352           429 |          429           506           -77         -18.02 </t>
  </si>
  <si>
    <t xml:space="preserve">    Net                             2,441,679     2,568,179     2,501,177 |    2,745,372     2,385,604       359,768                </t>
  </si>
  <si>
    <t xml:space="preserve">Transfers Out                       2,441,679     2,441,983     2,400,090 |    2,745,372     1,300,000     1,445,372          52.65 </t>
  </si>
  <si>
    <t xml:space="preserve">  Total                                     0       126,196       101,087 |            0     1,085,604    -1,085,604                </t>
  </si>
  <si>
    <t xml:space="preserve">6550 FINES AND FEES                       421           454           500 |          475           324           151          31.79 </t>
  </si>
  <si>
    <t xml:space="preserve">7420 STATE AID                            224           232           225 |          225             0           225         100.00 </t>
  </si>
  <si>
    <t xml:space="preserve">7801 FEDERAL GRANT INCOME              29,502        29,719        29,618 |       30,000        29,543           457           1.52 </t>
  </si>
  <si>
    <t xml:space="preserve">  Total REVENUES                       30,147        30,405        30,343 |       30,700        29,867           833           2.71 </t>
  </si>
  <si>
    <t xml:space="preserve">2300 PROFESSIONAL &amp; SPECL SRVC         19,372        21,157        19,531 |       20,000             0        20,000         100.00 </t>
  </si>
  <si>
    <t xml:space="preserve">2301 COUNTY AUDIT                          39            40            47 |          150           162           -12          -8.24 </t>
  </si>
  <si>
    <t xml:space="preserve">2700 SPECIAL DEPARTMENTL EXPNS            800           841         1,938 |        4,000            43         3,957          98.91 </t>
  </si>
  <si>
    <t xml:space="preserve">  Total SERVICES &amp; SUPPLIES            20,210        22,038        21,515 |       34,150           206        33,944          99.40 </t>
  </si>
  <si>
    <t xml:space="preserve">  Total EXPENSES                       20,210        22,038        21,515 |       34,150           206        33,944          99.40 </t>
  </si>
  <si>
    <t xml:space="preserve">5500 TRANSFER OUT:                      7,792             0        10,000 |       10,000             0        10,000         100.00 </t>
  </si>
  <si>
    <t xml:space="preserve">  Total TRANSFERS OUT                   7,792             0        10,000 |       10,000             0        10,000         100.00 </t>
  </si>
  <si>
    <t xml:space="preserve">  Total TRANSFERS-OUT                   7,792             0        10,000 |       10,000             0        10,000         100.00 </t>
  </si>
  <si>
    <t xml:space="preserve">  Total Revenues/Sources               30,147        30,405        30,343 |       30,700        29,867           833           2.71 </t>
  </si>
  <si>
    <t xml:space="preserve">  Total Expenditures/Uses              20,210        22,038        21,515 |       34,150           206        33,944          99.40 </t>
  </si>
  <si>
    <t xml:space="preserve">    Net                                 9,937         8,366         8,828 |       -3,450        29,661       -33,111                </t>
  </si>
  <si>
    <t xml:space="preserve">Transfers Out                           7,792             0        10,000 |       10,000             0        10,000         100.00 </t>
  </si>
  <si>
    <t xml:space="preserve">  Total                                 2,145         8,366        -1,172 |      -13,450        29,661       -43,111                </t>
  </si>
  <si>
    <t xml:space="preserve">7801 FEDERAL GRANT INCOME              29,924       142,750       122,294 |      145,149        82,582        62,567          43.11 </t>
  </si>
  <si>
    <t xml:space="preserve">  Total REVENUES                       29,924       142,750       122,294 |      145,149        82,582        62,567          43.11 </t>
  </si>
  <si>
    <t xml:space="preserve">2050 CLOTHING AND PERSONAL                516             0             0 |            0             0             0           0.00 </t>
  </si>
  <si>
    <t xml:space="preserve">2060 COMMUNICATIONS                         0         2,887             0 |            0             0             0           0.00 </t>
  </si>
  <si>
    <t xml:space="preserve">2080 FOOD                                 510           210           346 |          904            62           842          93.15 </t>
  </si>
  <si>
    <t xml:space="preserve">2220 MEDICAL, DENTL &amp; LB SPPLS              0        22,724             0 |            0             0             0           0.00 </t>
  </si>
  <si>
    <t xml:space="preserve">2260 OFFICE EXPENSES                        0         6,147           965 |        3,456           383         3,073          88.92 </t>
  </si>
  <si>
    <t xml:space="preserve">2300 PROFESSIONAL &amp; SPECL SRVC         18,865        31,535        36,832 |       63,940        15,572        48,368          75.65 </t>
  </si>
  <si>
    <t xml:space="preserve">2301 COUNTY AUDIT                           0           210           212 |          300           489          -189         -63.06 </t>
  </si>
  <si>
    <t xml:space="preserve">2336 PROF &amp; SPECIAL SVCS/TRNNG         17,700         8,000             0 |            0             0             0           0.00 </t>
  </si>
  <si>
    <t xml:space="preserve">2700 SPECIAL DEPARTMENTL EXPNS          9,838        19,941         1,914 |       22,459            53        22,406          99.76 </t>
  </si>
  <si>
    <t xml:space="preserve">2750 TRAVEL                             1,127         3,884         4,695 |       11,339         4,826         6,513          57.44 </t>
  </si>
  <si>
    <t xml:space="preserve">2756 TRAINING                             675         2,075         3,650 |        6,100         3,680         2,420          39.67 </t>
  </si>
  <si>
    <t xml:space="preserve">2399 PROF SVCS - INTERFUND             33,157        49,865        50,717 |       30,802        22,104         8,698          28.24 </t>
  </si>
  <si>
    <t xml:space="preserve">2799 INTERFUND FUEL/TRVL EXP              286           253         1,307 |        3,749           511         3,238          86.37 </t>
  </si>
  <si>
    <t xml:space="preserve">  Total SERVICES &amp; SUPPLIES            82,674       148,626       102,499 |      145,149        49,144        96,005          66.14 </t>
  </si>
  <si>
    <t xml:space="preserve">  Total EXPENSES                       82,674       148,626       102,499 |      145,149        49,144        96,005          66.14 </t>
  </si>
  <si>
    <t xml:space="preserve">  Total Revenues/Sources               29,924       142,750       122,294 |      145,149        82,582        62,567          43.11 </t>
  </si>
  <si>
    <t xml:space="preserve">  Total Expenditures/Uses              82,674       148,626       102,499 |      145,149        49,144        96,005          66.14 </t>
  </si>
  <si>
    <t xml:space="preserve">    Net                               -52,750        -5,876        19,794 |            0        33,437       -33,437                </t>
  </si>
  <si>
    <t xml:space="preserve">  Total                               -52,750        -5,876        19,794 |            0        33,437       -33,437                </t>
  </si>
  <si>
    <t xml:space="preserve">6601 INTEREST                              88           100           248 |            0           183          -183           0.00 </t>
  </si>
  <si>
    <t xml:space="preserve">7747 PANDEMIC FLU II STAT FNDD              0             0         8,274 |       60,445        19,396        41,049          67.91 </t>
  </si>
  <si>
    <t xml:space="preserve">7746 PANDEMIC FLU II                   36,840        51,348        24,677 |            0             0             0           0.00 </t>
  </si>
  <si>
    <t xml:space="preserve">  Total REVENUES                       36,927        51,449        33,199 |       60,445        19,579        40,866          67.61 </t>
  </si>
  <si>
    <t xml:space="preserve">2260 OFFICE EXPENSES                      154           153            21 |          881            61           820          93.10 </t>
  </si>
  <si>
    <t xml:space="preserve">2301 COUNTY AUDIT                          42            33            35 |           50            32            18          35.78 </t>
  </si>
  <si>
    <t xml:space="preserve">2700 SPECIAL DEPARTMENTL EXPNS              0           135         1,738 |        5,220           422         4,798          91.92 </t>
  </si>
  <si>
    <t xml:space="preserve">2750 TRAVEL                                 0           263             0 |            0             0             0           0.00 </t>
  </si>
  <si>
    <t xml:space="preserve">2399 PROF SVCS - INTERFUND             37,581        51,717        25,588 |       52,164        32,888        19,276          36.95 </t>
  </si>
  <si>
    <t xml:space="preserve">2799 INTERFUND FUEL/TRVL EXP              180           378           217 |          500           282           218          43.56 </t>
  </si>
  <si>
    <t xml:space="preserve">  Total SERVICES &amp; SUPPLIES            38,498        53,712        28,759 |       60,445        34,635        25,810          42.70 </t>
  </si>
  <si>
    <t xml:space="preserve">  Total EXPENSES                       38,498        53,712        28,759 |       60,445        34,635        25,810          42.70 </t>
  </si>
  <si>
    <t xml:space="preserve">  Total Revenues/Sources               36,927        51,449        33,199 |       60,445        19,579        40,866          67.61 </t>
  </si>
  <si>
    <t xml:space="preserve">  Total Expenditures/Uses              38,498        53,712        28,759 |       60,445        34,635        25,810          42.70 </t>
  </si>
  <si>
    <t xml:space="preserve">    Net                                -1,571        -2,263         4,440 |            0       -15,056        15,056                </t>
  </si>
  <si>
    <t xml:space="preserve">  Total                                -1,571        -2,263         4,440 |            0       -15,056        15,056                </t>
  </si>
  <si>
    <t xml:space="preserve">6601 INTEREST                              46           -78             8 |            0            58           -58           0.00 </t>
  </si>
  <si>
    <t xml:space="preserve">7259 STATE AID TO HEALTH DEPT          35,131       204,523       112,234 |      144,657        83,479        61,178          42.29 </t>
  </si>
  <si>
    <t xml:space="preserve">  Total REVENUES                       35,177       204,446       112,242 |      144,657        83,537        61,120          42.25 </t>
  </si>
  <si>
    <t xml:space="preserve">2050 CLOTHING AND PERSONAL              1,107             0             0 |            0             0             0           0.00 </t>
  </si>
  <si>
    <t xml:space="preserve">2060 COMMUNICATIONS                     2,075         1,303         1,360 |       12,690           995        11,695          92.16 </t>
  </si>
  <si>
    <t xml:space="preserve">2080 FOOD                                   0            58           249 |          300             0           300         100.00 </t>
  </si>
  <si>
    <t xml:space="preserve">2140 EQUIPMENT MAINTENANCE                  0             0           135 |        4,500             0         4,500         100.00 </t>
  </si>
  <si>
    <t xml:space="preserve">2220 MEDICAL, DENTL &amp; LB SPPLS          2,889         6,097           285 |            0             0             0           0.00 </t>
  </si>
  <si>
    <t xml:space="preserve">2260 OFFICE EXPENSES                    2,544        13,955           819 |        6,688           393         6,295          94.12 </t>
  </si>
  <si>
    <t xml:space="preserve">2300 PROFESSIONAL &amp; SPECL SRVC          2,619        20,557         4,656 |        3,387         2,637           750          22.15 </t>
  </si>
  <si>
    <t xml:space="preserve">2301 COUNTY AUDIT                         152           335           184 |          351           369           -18          -5.18 </t>
  </si>
  <si>
    <t xml:space="preserve">2336 PROF &amp; SPECIAL SVCS/TRNNG              0         4,500             0 |            0             0             0           0.00 </t>
  </si>
  <si>
    <t xml:space="preserve">2660 SMALL TOOLS &amp; INSTRUMENTS              0             0         1,129 |            0             0             0           0.00 </t>
  </si>
  <si>
    <t xml:space="preserve">2700 SPECIAL DEPARTMENTL EXPNS          4,220        11,764        10,749 |       28,924           934        27,990          96.77 </t>
  </si>
  <si>
    <t xml:space="preserve">2750 TRAVEL                               359         1,526         1,227 |        1,756           186         1,570          89.43 </t>
  </si>
  <si>
    <t xml:space="preserve">2756 TRAINING                               0           625             0 |          850             0           850         100.00 </t>
  </si>
  <si>
    <t xml:space="preserve">2850 UTILITIES                            277             0             0 |          200             0           200         100.00 </t>
  </si>
  <si>
    <t xml:space="preserve">2399 PROF SVCS - INTERFUND             86,521        87,390        59,797 |       80,151        60,053        20,098          25.07 </t>
  </si>
  <si>
    <t xml:space="preserve">2799 INTERFUND FUEL/TRVL EXP              561         1,036           460 |        1,500           432         1,068          71.22 </t>
  </si>
  <si>
    <t xml:space="preserve">  Total SERVICES &amp; SUPPLIES           104,586       151,349        83,756 |      144,657        67,902        76,755          53.06 </t>
  </si>
  <si>
    <t xml:space="preserve">4300 FIXED ASSET - EQUIPMENT           30,746        10,262         5,121 |            0             0             0           0.00 </t>
  </si>
  <si>
    <t xml:space="preserve">  Total FIXED ASSETS                   30,746        10,262         5,121 |            0             0             0           0.00 </t>
  </si>
  <si>
    <t xml:space="preserve">  Total EXPENSES                      135,332       161,611        88,877 |      144,657        67,902        76,755          53.06 </t>
  </si>
  <si>
    <t xml:space="preserve">  Total Revenues/Sources               35,177       204,446       112,242 |      144,657        83,537        61,120          42.25 </t>
  </si>
  <si>
    <t xml:space="preserve">  Total Expenditures/Uses             135,332       161,611        88,877 |      144,657        67,902        76,755          53.06 </t>
  </si>
  <si>
    <t xml:space="preserve">    Net                              -100,155        42,835        23,364 |            0        15,636       -15,636                </t>
  </si>
  <si>
    <t xml:space="preserve">  Total                              -100,155        42,835        23,364 |            0        15,636       -15,636                </t>
  </si>
  <si>
    <t xml:space="preserve">6601 INTEREST                            -685          -264         2,057 |        7,000         3,648         3,352          47.89 </t>
  </si>
  <si>
    <t xml:space="preserve">6659 MISCELLANEOUS RENTS                1,200         4,800         4,800 |       12,000         9,650         2,350          19.58 </t>
  </si>
  <si>
    <t xml:space="preserve">7190 STATE GRANT INCOME               145,672       145,672       176,060 |      837,000       825,000        12,000           1.43 </t>
  </si>
  <si>
    <t xml:space="preserve">7738 MEDI-CAL SDMC                    724,022     1,167,988       991,188 |    1,070,000       852,462       217,538          20.33 </t>
  </si>
  <si>
    <t xml:space="preserve">7071 MEDICARE REVENUE                  27,217        17,615        32,387 |       26,000        18,488         7,512          28.89 </t>
  </si>
  <si>
    <t xml:space="preserve">7162 SAMHSA                           102,613       157,268       169,227 |      181,000        50,460       130,540          72.12 </t>
  </si>
  <si>
    <t xml:space="preserve">7732 FEDERAL HEALTH EPSDT                   0             0             0 |       22,000        15,926         6,074          27.61 </t>
  </si>
  <si>
    <t xml:space="preserve">7733 MEDI-CAL ADMIN                   102,759        34,849       167,476 |      105,000        70,625        34,375          32.74 </t>
  </si>
  <si>
    <t xml:space="preserve">8030 CURR SVCS-MENTL HLTH SVCS         59,242        40,041        61,395 |       45,000        31,594        13,406          29.79 </t>
  </si>
  <si>
    <t xml:space="preserve">8853 COPY MACHINE REVEN - PBLC             85         1,138         1,134 |          800           382           418          52.28 </t>
  </si>
  <si>
    <t xml:space="preserve">8900 INTERFUND REVENUE                  1,783         6,429           175 |          392           392             0           0.01 </t>
  </si>
  <si>
    <t xml:space="preserve">9299 OTHER REVENUE                     64,064             0             0 |          982           982            -0          -0.04 </t>
  </si>
  <si>
    <t xml:space="preserve">9590 REIMBURSABLES                          0        10,268             0 |        1,157         1,157             0           0.00 </t>
  </si>
  <si>
    <t xml:space="preserve">  Total REVENUES                    1,227,972     1,585,829     1,928,639 |    3,032,447     2,242,824       789,623          26.04 </t>
  </si>
  <si>
    <t xml:space="preserve">1010 REGULAR SALARY                 1,061,667     1,315,129     1,488,461 |    1,485,609     1,097,526       388,083          26.12 </t>
  </si>
  <si>
    <t xml:space="preserve">1020 EXTRA HELP SALARY                 30,307        23,376         7,465 |            0         2,391        -2,391           0.00 </t>
  </si>
  <si>
    <t xml:space="preserve">1030 OVERTIME SALARY                   18,950        24,314        14,808 |       16,000        16,775          -775          -4.84 </t>
  </si>
  <si>
    <t xml:space="preserve">1050 STAND BY PAY                      16,871        21,629        20,946 |       21,000        15,260         5,740          27.33 </t>
  </si>
  <si>
    <t xml:space="preserve">1100 SOCIAL SECURITY                   87,065       106,818       120,808 |      113,648        88,504        25,144          22.12 </t>
  </si>
  <si>
    <t xml:space="preserve">1200 PERS RETIREMENT                  340,956       407,832       488,546 |      495,569       365,750       129,819          26.20 </t>
  </si>
  <si>
    <t xml:space="preserve">1210 LIUNA PENSION                      9,340        13,128        14,019 |       25,022        11,951        13,071          52.24 </t>
  </si>
  <si>
    <t xml:space="preserve">1300 BENEFITS                         225,258       262,771       290,114 |      289,440       200,498        88,942          30.73 </t>
  </si>
  <si>
    <t xml:space="preserve">1301 GROUP INSURANCE RETIREES         297,724       327,751       367,803 |      505,891       252,945       252,946          50.00 </t>
  </si>
  <si>
    <t xml:space="preserve">1400 UNEMPLOYMENT INSURANCE            15,725        19,731        17,945 |       15,950        16,386          -436          -2.74 </t>
  </si>
  <si>
    <t xml:space="preserve">1299 INTERFUND EXPENSE UAL            162,514       165,686       169,904 |            0             0             0           0.00 </t>
  </si>
  <si>
    <t xml:space="preserve">  Total SALARIES &amp; BENEFITS         2,290,020     2,720,843     3,038,811 |    3,009,104     2,108,962       900,142          29.91 </t>
  </si>
  <si>
    <t xml:space="preserve">2000 CREDIT CARD REVOLVING                  0             0             0 |            0        13,783       -13,783           0.00 </t>
  </si>
  <si>
    <t xml:space="preserve">2050 CLOTHING AND PERSONAL                901             0             0 |            0             0             0           0.00 </t>
  </si>
  <si>
    <t xml:space="preserve">2060 COMMUNICATIONS                    39,422        35,203        40,771 |       38,000        31,556         6,444          16.96 </t>
  </si>
  <si>
    <t xml:space="preserve">2080 FOOD                                 734           592           292 |          400           128           272          67.94 </t>
  </si>
  <si>
    <t xml:space="preserve">2090 HOUSEHOLD                          2,593         2,312           743 |       26,400         3,387        23,013          87.17 </t>
  </si>
  <si>
    <t xml:space="preserve">2140 EQUIPMENT MAINTENANCE              1,670           580            78 |          900           180           720          80.02 </t>
  </si>
  <si>
    <t xml:space="preserve">2150 MAINTENANCE OF STRUCTURES          1,705         1,710           528 |        1,750         1,709            41           2.36 </t>
  </si>
  <si>
    <t xml:space="preserve">2220 MEDICAL, DENTL &amp; LB SPPLS            791           945           218 |            0            60           -60           0.00 </t>
  </si>
  <si>
    <t xml:space="preserve">2260 OFFICE EXPENSES                   53,158        48,094        44,313 |       42,000        31,595        10,405          24.77 </t>
  </si>
  <si>
    <t xml:space="preserve">2300 PROFESSIONAL &amp; SPECL SRVC        903,308     1,047,751     1,081,049 |    1,006,000       673,688       332,312          33.03 </t>
  </si>
  <si>
    <t xml:space="preserve">2301 COUNTY AUDIT                         707           964         2,287 |        2,500         2,264           236           9.45 </t>
  </si>
  <si>
    <t xml:space="preserve">2313 PHYSICALS &amp; DRUG TESTING             283           448             0 |            0           178          -178           0.00 </t>
  </si>
  <si>
    <t xml:space="preserve">2500 PUBLICATIONS &amp; NOTICES             1,197         2,623         1,122 |          750           202           548          73.05 </t>
  </si>
  <si>
    <t xml:space="preserve">2600 RENTS AND LEASES-EQUIPMNT              3           569             0 |            0             0             0           0.00 </t>
  </si>
  <si>
    <t xml:space="preserve">2630 RENTS &amp; LEASES-STRUCTURES        110,142       124,376       136,037 |      136,000       106,717        29,283          21.53 </t>
  </si>
  <si>
    <t xml:space="preserve">2660 SMALL TOOLS &amp; INSTRUMENTS             48            10             3 |           25           158          -132        -530.20 </t>
  </si>
  <si>
    <t xml:space="preserve">2700 SPECIAL DEPARTMENTL EXPNS            238           224             0 |            0           885          -885           0.00 </t>
  </si>
  <si>
    <t xml:space="preserve">2750 TRAVEL                            62,123        79,014        83,759 |       70,000        50,425        19,575          27.96 </t>
  </si>
  <si>
    <t xml:space="preserve">2752 FUEL PURCHASES                     2,486         2,225         1,540 |        1,000         1,452          -452         -45.24 </t>
  </si>
  <si>
    <t xml:space="preserve">2756 TRAINING                          10,465        11,385         7,749 |       11,600         3,152         8,448          72.83 </t>
  </si>
  <si>
    <t xml:space="preserve">2850 UTILITIES                         15,434        18,039        19,896 |       21,000        14,704         6,296          29.98 </t>
  </si>
  <si>
    <t xml:space="preserve">2199 INTERFUND MAINTENNC EXPNS          5,590         6,664         2,654 |        3,500         2,203         1,297          37.05 </t>
  </si>
  <si>
    <t xml:space="preserve">2399 PROF SVCS - INTERFUND            119,668        99,821        95,401 |      102,326       100,398         1,928           1.88 </t>
  </si>
  <si>
    <t xml:space="preserve">2599 INTERFUND-FEES                         0             0             0 |            0             0             0           0.00 </t>
  </si>
  <si>
    <t xml:space="preserve">2799 INTERFUND FUEL/TRVL EXP            8,526         9,033         8,539 |       12,000         7,342         4,658          38.82 </t>
  </si>
  <si>
    <t xml:space="preserve">3290 INDIRECT COST COUNTY DEPT        224,255       225,523       319,331 |      458,066       458,055            11           0.00 </t>
  </si>
  <si>
    <t xml:space="preserve">4699 INTERFUND CONST IN PRGRSS              0             0         9,195 |            0             0             0           0.00 </t>
  </si>
  <si>
    <t xml:space="preserve">  Total SERVICES &amp; SUPPLIES         1,585,819     1,745,031     1,881,206 |    1,973,412     1,542,410       431,002          21.84 </t>
  </si>
  <si>
    <t xml:space="preserve">3100 SUPPORT &amp; CARE OF PERSONS        172,226       238,248       191,558 |      250,000       209,891        40,109          16.04 </t>
  </si>
  <si>
    <t xml:space="preserve">3101 SUPPORT AND CARE - MHSA           27,258        27,304        40,905 |       50,000         5,953        44,047          88.09 </t>
  </si>
  <si>
    <t xml:space="preserve">3360 ADMINISTRATIVE FEES                   79            91            44 |           75             5            70          92.91 </t>
  </si>
  <si>
    <t xml:space="preserve">3375 REFUNDS - OVERPAYMENTS           194,611             0           616 |            0             0             0           0.00 </t>
  </si>
  <si>
    <t xml:space="preserve">3376 REFUNDS-UNSPENT REV ALLOC            -72        60,877        12,333 |            0         2,206        -2,206           0.00 </t>
  </si>
  <si>
    <t xml:space="preserve">  Total OTHER CHARGES                 394,102       326,521       245,455 |      300,075       218,056        82,019          27.33 </t>
  </si>
  <si>
    <t xml:space="preserve">4600 CONSTRUCTION IN PROGRESS               0             0        62,687 |      729,000       719,000        10,000           1.37 </t>
  </si>
  <si>
    <t xml:space="preserve">  Total FIXED ASSETS                        0             0        62,687 |      729,000       719,000        10,000           1.37 </t>
  </si>
  <si>
    <t xml:space="preserve">  Total EXPENSES                    4,269,941     4,792,395     5,228,160 |    6,011,591     4,588,428     1,423,163          23.67 </t>
  </si>
  <si>
    <t xml:space="preserve">9800 TRANSFER IN                    2,788,345     3,633,915     3,752,249 |    3,210,501     1,991,882     1,218,619          37.96 </t>
  </si>
  <si>
    <t xml:space="preserve">  Total TRANSFERS-IN                2,788,345     3,633,915     3,752,249 |    3,210,501     1,991,882     1,218,619          37.96 </t>
  </si>
  <si>
    <t xml:space="preserve">  Total Revenues/Sources            1,227,972     1,585,829     1,928,639 |    3,032,447     2,242,824       789,623          26.04 </t>
  </si>
  <si>
    <t xml:space="preserve">  Total Expenditures/Uses           4,269,941     4,792,395     5,228,160 |    6,011,591     4,588,428     1,423,163          23.67 </t>
  </si>
  <si>
    <t xml:space="preserve">    Net                            -3,041,969    -3,206,566    -3,299,521 |   -2,979,144    -2,345,604      -633,540                </t>
  </si>
  <si>
    <t xml:space="preserve">Transfers In                        2,788,345     3,633,915     3,752,249 |    3,210,501     1,991,882     1,218,619          37.96 </t>
  </si>
  <si>
    <t xml:space="preserve">  Total                              -253,625       427,350       237,728 |     -158,422      -353,722       195,300                </t>
  </si>
  <si>
    <t xml:space="preserve">6550 FINES AND FEES                     5,502         2,362         2,923 |        2,500         1,650           850          34.00 </t>
  </si>
  <si>
    <t xml:space="preserve">6601 INTEREST                             -17           -43          -639 |         -900          -513          -386          42.94 </t>
  </si>
  <si>
    <t xml:space="preserve">6659 MISCELLANEOUS RENTS                2,100         4,200         3,000 |        3,000         1,500         1,500          50.00 </t>
  </si>
  <si>
    <t xml:space="preserve">7172 SB 920 ALCOHOL                    14,171        11,185        10,887 |        6,500         5,176         1,324          20.37 </t>
  </si>
  <si>
    <t xml:space="preserve">7173 SB 921 DRUG                        1,938         1,532         1,554 |          950           689           261          27.48 </t>
  </si>
  <si>
    <t xml:space="preserve">7171 SAPT FEDERAL                     492,799       396,252       315,373 |      428,363       214,182       214,182          50.00 </t>
  </si>
  <si>
    <t xml:space="preserve">7733 MEDI-CAL ADMIN                         0             0           648 |            0             0             0           0.00 </t>
  </si>
  <si>
    <t xml:space="preserve">7743 MEDI CAL DRUG PROGRAM              1,249        88,631        38,868 |       42,000        17,849        24,151          57.50 </t>
  </si>
  <si>
    <t xml:space="preserve">8030 CURR SVCS-MENTL HLTH SVCS          2,155         6,155         1,074 |          500           282           218          43.61 </t>
  </si>
  <si>
    <t xml:space="preserve">8900 INTERFUND REVENUE                  3,077        45,120        87,131 |       19,800        19,781            19           0.10 </t>
  </si>
  <si>
    <t xml:space="preserve">9255 CANCEL STALE DATED WRRNTS             16             0            60 |            0             0             0           0.00 </t>
  </si>
  <si>
    <t xml:space="preserve">9590 REIMBURSABLES                          9            21             0 |            0             0             0           0.00 </t>
  </si>
  <si>
    <t xml:space="preserve">  Total REVENUES                      523,000       555,414       465,879 |      507,713       265,595       242,118          47.69 </t>
  </si>
  <si>
    <t xml:space="preserve">1010 REGULAR SALARY                   245,539       324,460       376,166 |      315,519       229,399        86,120          27.29 </t>
  </si>
  <si>
    <t xml:space="preserve">1030 OVERTIME SALARY                        0             0             0 |            0           107          -106           0.00 </t>
  </si>
  <si>
    <t xml:space="preserve">1050 STAND BY PAY                          55             0             0 |            0           395          -395           0.00 </t>
  </si>
  <si>
    <t xml:space="preserve">1100 SOCIAL SECURITY                   18,780        25,607        30,650 |       25,487        18,813         6,674          26.19 </t>
  </si>
  <si>
    <t xml:space="preserve">1200 PERS RETIREMENT                   79,609        99,315       123,109 |      107,116        76,591        30,525          28.50 </t>
  </si>
  <si>
    <t xml:space="preserve">1210 LIUNA PENSION                      1,959         2,516         2,792 |        3,732         1,960         1,772          47.48 </t>
  </si>
  <si>
    <t xml:space="preserve">1300 BENEFITS                          53,533        65,226        71,342 |       74,637        40,826        33,811          45.30 </t>
  </si>
  <si>
    <t xml:space="preserve">1301 GROUP INSURANCE RETIREES          32,627        35,918        64,614 |       86,534        43,267        43,267          50.00 </t>
  </si>
  <si>
    <t xml:space="preserve">1400 UNEMPLOYMENT INSURANCE             3,199         4,741         4,119 |        4,141         2,791         1,350          32.60 </t>
  </si>
  <si>
    <t xml:space="preserve">                                                         Trinity County                                                   Page 196  </t>
  </si>
  <si>
    <t xml:space="preserve">1299 INTERFUND EXPENSE UAL             17,810        18,157        29,848 |            0             0             0           0.00 </t>
  </si>
  <si>
    <t xml:space="preserve">  Total SALARIES &amp; BENEFITS           455,479       579,125       707,190 |      621,693       418,726       202,967          32.65 </t>
  </si>
  <si>
    <t xml:space="preserve">2060 COMMUNICATIONS                     2,843         2,953         3,301 |        3,500         2,993           507          14.47 </t>
  </si>
  <si>
    <t xml:space="preserve">2080 FOOD                               1,534            72           242 |          250             0           250         100.00 </t>
  </si>
  <si>
    <t xml:space="preserve">2090 HOUSEHOLD                            395            89           220 |           50            77           -27         -53.78 </t>
  </si>
  <si>
    <t xml:space="preserve">2140 EQUIPMENT MAINTENANCE                294            90            14 |        1,200            32         1,168          97.36 </t>
  </si>
  <si>
    <t xml:space="preserve">2150 MAINTENANCE OF STRUCTURES            313           286            93 |          150           295          -145         -96.46 </t>
  </si>
  <si>
    <t xml:space="preserve">2220 MEDICAL, DENTL &amp; LB SPPLS          3,991         1,854         1,206 |        2,000            11         1,989          99.47 </t>
  </si>
  <si>
    <t xml:space="preserve">2240 MEMBERSHIPS                        6,658         2,923         7,482 |        3,500         2,840           660          18.86 </t>
  </si>
  <si>
    <t xml:space="preserve">2260 OFFICE EXPENSES                    5,165         6,177         2,307 |        5,900         4,775         1,125          19.06 </t>
  </si>
  <si>
    <t xml:space="preserve">2300 PROFESSIONAL &amp; SPECL SRVC         54,106        65,741        56,852 |       53,096        33,625        19,471          36.67 </t>
  </si>
  <si>
    <t xml:space="preserve">2301 COUNTY AUDIT                         967           601           319 |          750         1,580          -830        -110.68 </t>
  </si>
  <si>
    <t xml:space="preserve">2313 PHYSICALS &amp; DRUG TESTING               5             0            55 |            0            46           -46           0.00 </t>
  </si>
  <si>
    <t xml:space="preserve">2500 PUBLICATIONS &amp; NOTICES                35            87            18 |           75             5            70          93.19 </t>
  </si>
  <si>
    <t xml:space="preserve">2600 RENTS AND LEASES-EQUIPMNT              1           100             0 |            0             0             0           0.00 </t>
  </si>
  <si>
    <t xml:space="preserve">2630 RENTS &amp; LEASES-STRUCTURES         17,378        19,591        20,125 |       22,700        16,078         6,622          29.17 </t>
  </si>
  <si>
    <t xml:space="preserve">2660 SMALL TOOLS &amp; INSTRUMENTS             10            34             1 |           50            28            22          44.40 </t>
  </si>
  <si>
    <t xml:space="preserve">2700 SPECIAL DEPARTMENTL EXPNS             11            29        22,983 |            0            12           -12           0.00 </t>
  </si>
  <si>
    <t xml:space="preserve">2750 TRAVEL                            13,831        21,166        20,495 |       23,515        17,449         6,066          25.80 </t>
  </si>
  <si>
    <t xml:space="preserve">2752 FUEL PURCHASES                       153            89           296 |          125            74            51          40.73 </t>
  </si>
  <si>
    <t xml:space="preserve">2756 TRAINING                           2,332         4,700         4,491 |        5,000         5,246          -246          -4.92 </t>
  </si>
  <si>
    <t xml:space="preserve">2850 UTILITIES                          2,209         2,738         2,819 |        2,500         1,969           531          21.24 </t>
  </si>
  <si>
    <t xml:space="preserve">2199 INTERFUND MAINTENNC EXPNS            987         1,176           468 |          750           389           361          48.16 </t>
  </si>
  <si>
    <t xml:space="preserve">2399 PROF SVCS - INTERFUND              3,812            75            75 |        1,700         1,422           278          16.36 </t>
  </si>
  <si>
    <t xml:space="preserve">2799 INTERFUND FUEL/TRVL EXP            3,295         2,347         1,622 |        2,000           994         1,006          50.29 </t>
  </si>
  <si>
    <t xml:space="preserve">  Total SERVICES &amp; SUPPLIES           138,573       157,152       171,758 |      172,068       132,260        39,808          23.14 </t>
  </si>
  <si>
    <t xml:space="preserve">3100 SUPPORT &amp; CARE OF PERSONS          4,268         5,414         8,702 |       13,550         8,481         5,069          37.41 </t>
  </si>
  <si>
    <t xml:space="preserve">3101 SUPPORT AND CARE - MHSA               26             0             0 |            0             0             0           0.00 </t>
  </si>
  <si>
    <t xml:space="preserve">3375 REFUNDS - OVERPAYMENTS                90         1,666             0 |            0             0             0           0.00 </t>
  </si>
  <si>
    <t xml:space="preserve">3400 JUDGMENTS AND DAMAGES                  0           500             0 |            0             0             0           0.00 </t>
  </si>
  <si>
    <t xml:space="preserve">  Total OTHER CHARGES                   4,384         7,579         8,702 |       13,550         8,481         5,069          37.41 </t>
  </si>
  <si>
    <t xml:space="preserve">  Total EXPENSES                      598,435       743,856       887,651 |      807,311       559,467       247,844          30.70 </t>
  </si>
  <si>
    <t xml:space="preserve">9800 TRANSFER IN                      155,243       195,337       269,608 |      299,598       191,477       108,121          36.09 </t>
  </si>
  <si>
    <t xml:space="preserve">  Total TRANSFERS-IN                  155,243       195,337       269,608 |      299,598       191,477       108,121          36.09 </t>
  </si>
  <si>
    <t xml:space="preserve">5500 TRANSFER OUT:                          0             0        63,000 |            0             0             0           0.00 </t>
  </si>
  <si>
    <t xml:space="preserve">  Total TRANSFERS OUT                       0             0        63,000 |            0             0             0           0.00 </t>
  </si>
  <si>
    <t xml:space="preserve">  Total TRANSFERS-OUT                       0             0        63,000 |            0             0             0           0.00 </t>
  </si>
  <si>
    <t xml:space="preserve">  Total Revenues/Sources              523,000       555,414       465,879 |      507,713       265,595       242,118          47.69 </t>
  </si>
  <si>
    <t xml:space="preserve">  Total Expenditures/Uses             598,435       743,856       887,651 |      807,311       559,467       247,844          30.70 </t>
  </si>
  <si>
    <t xml:space="preserve">    Net                               -75,436      -188,442      -421,772 |     -299,598      -293,872        -5,726                </t>
  </si>
  <si>
    <t xml:space="preserve">Transfers In                          155,243       195,337       269,608 |      299,598       191,477       108,121          36.09 </t>
  </si>
  <si>
    <t xml:space="preserve">Transfers Out                               0             0        63,000 |            0             0             0           0.00 </t>
  </si>
  <si>
    <t xml:space="preserve">  Total                                79,807         6,895      -215,164 |            0      -102,395       102,395                </t>
  </si>
  <si>
    <t xml:space="preserve">7174 REALIGNMENT FOR MNTL HLTH        674,618       657,670       657,670 |      657,670       493,253       164,417          25.00 </t>
  </si>
  <si>
    <t xml:space="preserve">  Total REVENUES                      689,118       711,019       742,322 |      742,322       577,905       164,417          22.15 </t>
  </si>
  <si>
    <t xml:space="preserve">5500 TRANSFER OUT:                    695,042       716,943       748,246 |      748,246       583,829       164,417          21.97 </t>
  </si>
  <si>
    <t xml:space="preserve">  Total TRANSFERS OUT                 695,042       716,943       748,246 |      748,246       583,829       164,417          21.97 </t>
  </si>
  <si>
    <t xml:space="preserve">  Total TRANSFERS-OUT                 695,042       716,943       748,246 |      748,246       583,829       164,417          21.97 </t>
  </si>
  <si>
    <t xml:space="preserve">  Total Revenues/Sources              689,118       711,019       742,322 |      742,322       577,905       164,417          22.15 </t>
  </si>
  <si>
    <t xml:space="preserve">    Net                               689,118       711,019       742,322 |      742,322       577,905       164,417                </t>
  </si>
  <si>
    <t xml:space="preserve">Transfers Out                         695,042       716,943       748,246 |      748,246       583,829       164,417          21.97 </t>
  </si>
  <si>
    <t xml:space="preserve">  Total                                     0             0             0 |            0             0             0                </t>
  </si>
  <si>
    <t xml:space="preserve">7083 BEHAVIORAL HEALTH SUBCCNT        804,014       788,410       800,484 |      806,670       611,862       194,808          24.15 </t>
  </si>
  <si>
    <t xml:space="preserve">7093 BEHAVRL HLTH GRWTH SP ACT          5,480        20,800        34,392 |       34,963        34,963             0           0.00 </t>
  </si>
  <si>
    <t xml:space="preserve">  Total REVENUES                      809,494       809,209       834,877 |      841,633       646,825       194,808          23.15 </t>
  </si>
  <si>
    <t xml:space="preserve">5500 TRANSFER OUT:                    809,494       809,209       834,877 |      841,633       646,825       194,808          23.15 </t>
  </si>
  <si>
    <t xml:space="preserve">  Total TRANSFERS OUT                 809,494       809,209       834,877 |      841,633       646,825       194,808          23.15 </t>
  </si>
  <si>
    <t xml:space="preserve">  Total TRANSFERS-OUT                 809,494       809,209       834,877 |      841,633       646,825       194,808          23.15 </t>
  </si>
  <si>
    <t xml:space="preserve">  Total Revenues/Sources              809,494       809,209       834,877 |      841,633       646,825       194,808          23.15 </t>
  </si>
  <si>
    <t xml:space="preserve">    Net                               809,494       809,209       834,877 |      841,633       646,825       194,808                </t>
  </si>
  <si>
    <t xml:space="preserve">Transfers Out                         809,494       809,209       834,877 |      841,633       646,825       194,808          23.15 </t>
  </si>
  <si>
    <t xml:space="preserve">7738 MEDI-CAL SDMC                          0       101,633             0 |            0        10,465       -10,465           0.00 </t>
  </si>
  <si>
    <t xml:space="preserve">  Total REVENUES                            0       101,633             0 |            0        10,465       -10,465           0.00 </t>
  </si>
  <si>
    <t xml:space="preserve">2301 COUNTY AUDIT                         314           240           303 |          450           308           142          31.56 </t>
  </si>
  <si>
    <t xml:space="preserve">  Total SERVICES &amp; SUPPLIES               314           240           303 |          450           308           142          31.56 </t>
  </si>
  <si>
    <t xml:space="preserve">  Total EXPENSES                          314           240           303 |          450           308           142          31.56 </t>
  </si>
  <si>
    <t xml:space="preserve">5500 TRANSFER OUT:                          0             0             0 |      800,000       800,000             0           0.00 </t>
  </si>
  <si>
    <t xml:space="preserve">  Total TRANSFERS OUT                       0             0             0 |      800,000       800,000             0           0.00 </t>
  </si>
  <si>
    <t xml:space="preserve">  Total TRANSFERS-OUT                       0             0             0 |      800,000       800,000             0           0.00 </t>
  </si>
  <si>
    <t xml:space="preserve">  Total Revenues/Sources                    0       101,633             0 |            0        10,465       -10,465           0.00 </t>
  </si>
  <si>
    <t xml:space="preserve">  Total Expenditures/Uses                 314           240           303 |          450           308           142          31.56 </t>
  </si>
  <si>
    <t xml:space="preserve">    Net                                  -314       101,393          -302 |         -450        10,157       -10,607                </t>
  </si>
  <si>
    <t xml:space="preserve">Transfers Out                               0             0             0 |      800,000       800,000             0           0.00 </t>
  </si>
  <si>
    <t xml:space="preserve">  Total                                  -314       101,393          -302 |         -450      -389,843       389,393                </t>
  </si>
  <si>
    <t xml:space="preserve">564 SUBSTANCE ABUSE TREATMENT                                                                                                       </t>
  </si>
  <si>
    <t xml:space="preserve">8564 SACPA SUBSTANCE ABUSE TREATMEN                                                                                                 </t>
  </si>
  <si>
    <t xml:space="preserve">6601 INTEREST                              -0             0             0 |            0             0             0           0.00 </t>
  </si>
  <si>
    <t xml:space="preserve">  Total REVENUES                           -0             0             0 |            0             0             0           0.00 </t>
  </si>
  <si>
    <t xml:space="preserve">  Total Revenues/Sources                   -0             0             0 |            0             0             0           0.00 </t>
  </si>
  <si>
    <t xml:space="preserve">    Net                                    -0             0             0 |            0             0             0                </t>
  </si>
  <si>
    <t xml:space="preserve">  Total                                    -0             0             0 |            0             0             0                </t>
  </si>
  <si>
    <t xml:space="preserve">6601 INTEREST                           3,445         3,410         4,657 |        2,500         2,019           481          19.25 </t>
  </si>
  <si>
    <t xml:space="preserve">7160 STATE MENTAL HELTH PRP 63      1,354,427     1,208,398     1,284,963 |    1,299,354       925,157       374,198          28.80 </t>
  </si>
  <si>
    <t xml:space="preserve">  Total REVENUES                    1,357,872     1,211,807     1,289,621 |    1,301,854       927,175       374,679          28.78 </t>
  </si>
  <si>
    <t xml:space="preserve">2301 COUNTY AUDIT                         900           675           469 |          500           205           295          58.92 </t>
  </si>
  <si>
    <t xml:space="preserve">3290 INDIRECT COST COUNTY DEPT              0             0             7 |       15,500             0        15,500         100.00 </t>
  </si>
  <si>
    <t xml:space="preserve">  Total SERVICES &amp; SUPPLIES               900           675           476 |       16,000           205        15,795          98.72 </t>
  </si>
  <si>
    <t xml:space="preserve">  Total EXPENSES                          900           675           476 |       16,000           205        15,795          98.72 </t>
  </si>
  <si>
    <t xml:space="preserve">5500 TRANSFER OUT:                  1,417,778     1,504,458     2,023,980 |    1,410,105       845,630       564,475          40.03 </t>
  </si>
  <si>
    <t xml:space="preserve">  Total TRANSFERS OUT               1,417,778     1,504,458     2,023,980 |    1,410,105       845,630       564,475          40.03 </t>
  </si>
  <si>
    <t xml:space="preserve">  Total TRANSFERS-OUT               1,417,778     1,504,458     2,023,980 |    1,410,105       845,630       564,475          40.03 </t>
  </si>
  <si>
    <t xml:space="preserve">  Total Revenues/Sources            1,357,872     1,211,807     1,289,621 |    1,301,854       927,175       374,679          28.78 </t>
  </si>
  <si>
    <t xml:space="preserve">  Total Expenditures/Uses                 900           675           476 |       16,000           205        15,795          98.72 </t>
  </si>
  <si>
    <t xml:space="preserve">    Net                             1,356,972     1,211,132     1,289,145 |    1,285,854       926,970       358,884                </t>
  </si>
  <si>
    <t xml:space="preserve">Transfers Out                       1,417,778     1,504,458     2,023,980 |    1,410,105       845,630       564,475          40.03 </t>
  </si>
  <si>
    <t xml:space="preserve">  Total                               -60,806      -293,326      -423,341 |     -124,251        81,340      -205,591                </t>
  </si>
  <si>
    <t xml:space="preserve">6601 INTEREST                           2,220         3,076         3,324 |        1,000         1,735          -735         -73.50 </t>
  </si>
  <si>
    <t xml:space="preserve">7160 STATE MENTAL HELTH PRP 63        427,714       381,599       405,778 |      410,322       292,155       118,167          28.80 </t>
  </si>
  <si>
    <t xml:space="preserve">  Total REVENUES                      429,934       384,675       409,102 |      411,322       293,890       117,432          28.55 </t>
  </si>
  <si>
    <t xml:space="preserve">2301 COUNTY AUDIT                         635           598           335 |          500           290           210          42.10 </t>
  </si>
  <si>
    <t xml:space="preserve">  Total SERVICES &amp; SUPPLIES               635           598           335 |       16,000           290        15,710          98.19 </t>
  </si>
  <si>
    <t xml:space="preserve">  Total EXPENSES                          635           598           335 |       16,000           290        15,710          98.19 </t>
  </si>
  <si>
    <t xml:space="preserve">5500 TRANSFER OUT:                    279,224       758,646       892,307 |    1,010,322       688,312       322,010          31.87 </t>
  </si>
  <si>
    <t xml:space="preserve">  Total TRANSFERS OUT                 279,224       758,646       892,307 |    1,010,322       688,312       322,010          31.87 </t>
  </si>
  <si>
    <t xml:space="preserve">  Total TRANSFERS-OUT                 279,224       758,646       892,307 |    1,010,322       688,312       322,010          31.87 </t>
  </si>
  <si>
    <t xml:space="preserve">  Total Revenues/Sources              429,934       384,675       409,102 |      411,322       293,890       117,432          28.55 </t>
  </si>
  <si>
    <t xml:space="preserve">  Total Expenditures/Uses                 635           598           335 |       16,000           290        15,710          98.19 </t>
  </si>
  <si>
    <t xml:space="preserve">    Net                               429,300       384,078       408,767 |      395,322       293,600       101,722                </t>
  </si>
  <si>
    <t xml:space="preserve">Transfers Out                         279,224       758,646       892,307 |    1,010,322       688,312       322,010          31.87 </t>
  </si>
  <si>
    <t xml:space="preserve">  Total                               150,076      -374,568       -83,540 |      -15,000       -94,712        79,712                </t>
  </si>
  <si>
    <t xml:space="preserve">6601 INTEREST                           1,122         1,696         3,169 |            0         2,371        -2,371           0.00 </t>
  </si>
  <si>
    <t xml:space="preserve">  Total REVENUES                        1,122         1,696         3,169 |            0         2,371        -2,371           0.00 </t>
  </si>
  <si>
    <t xml:space="preserve">2301 COUNTY AUDIT                         217           344           337 |          350           345             5           1.37 </t>
  </si>
  <si>
    <t xml:space="preserve">  Total SERVICES &amp; SUPPLIES               217           344           337 |          350           345             5           1.37 </t>
  </si>
  <si>
    <t xml:space="preserve">  Total EXPENSES                          217           344           337 |          350           345             5           1.37 </t>
  </si>
  <si>
    <t xml:space="preserve">  Total Revenues/Sources                1,122         1,696         3,169 |            0         2,371        -2,371           0.00 </t>
  </si>
  <si>
    <t xml:space="preserve">  Total Expenditures/Uses                 217           344           337 |          350           345             5           1.37 </t>
  </si>
  <si>
    <t xml:space="preserve">    Net                                   906         1,353         2,832 |         -350         2,026        -2,376                </t>
  </si>
  <si>
    <t xml:space="preserve">  Total                               259,148         1,353         2,832 |         -350         2,026        -2,376                </t>
  </si>
  <si>
    <t xml:space="preserve">6601 INTEREST                              -0            -0             0 |            0             0             0           0.00 </t>
  </si>
  <si>
    <t xml:space="preserve">  Total REVENUES                           -0            -0             0 |            0             0             0           0.00 </t>
  </si>
  <si>
    <t xml:space="preserve">  Total Revenues/Sources                   -0            -0             0 |            0             0             0           0.00 </t>
  </si>
  <si>
    <t xml:space="preserve">    Net                                    -0            -0             0 |            0             0             0                </t>
  </si>
  <si>
    <t xml:space="preserve">  Total                                    -0            -0             0 |      389,779             0       389,779                </t>
  </si>
  <si>
    <t xml:space="preserve">6601 INTEREST                             426           598         1,166 |          500           481            19           3.72 </t>
  </si>
  <si>
    <t xml:space="preserve">  Total REVENUES                          426           598         1,166 |          500         5,793        -5,293      -1,058.54 </t>
  </si>
  <si>
    <t xml:space="preserve">2300 PROFESSIONAL &amp; SPECL SRVC              0             0        12,919 |            0             0             0           0.00 </t>
  </si>
  <si>
    <t xml:space="preserve">2301 COUNTY AUDIT                         151           121           124 |          150           120            30          20.01 </t>
  </si>
  <si>
    <t xml:space="preserve">  Total SERVICES &amp; SUPPLIES               151           121        17,537 |       21,352         6,217        15,135          70.88 </t>
  </si>
  <si>
    <t xml:space="preserve">  Total EXPENSES                          151           121        17,537 |      156,852       134,365        22,487          14.34 </t>
  </si>
  <si>
    <t xml:space="preserve">9800 TRANSFER IN                        7,500         7,500         7,500 |      207,500       107,500       100,000          48.19 </t>
  </si>
  <si>
    <t xml:space="preserve">  Total TRANSFERS-IN                    7,500         7,500         7,500 |      207,500       107,500       100,000          48.19 </t>
  </si>
  <si>
    <t xml:space="preserve">5500 TRANSFER OUT:                          0             0             0 |      200,000       200,000             0           0.00 </t>
  </si>
  <si>
    <t xml:space="preserve">  Total TRANSFERS OUT                       0             0             0 |      200,000       200,000             0           0.00 </t>
  </si>
  <si>
    <t xml:space="preserve">  Total TRANSFERS-OUT                       0             0             0 |      200,000       200,000             0           0.00 </t>
  </si>
  <si>
    <t xml:space="preserve">  Total Revenues/Sources                  426           598         1,166 |          500         5,793        -5,293      -1,058.54 </t>
  </si>
  <si>
    <t xml:space="preserve">  Total Expenditures/Uses                 151           121        17,537 |      156,852       134,365        22,487          14.34 </t>
  </si>
  <si>
    <t xml:space="preserve">    Net                                   274           477       -16,371 |     -156,352      -128,572       -27,780                </t>
  </si>
  <si>
    <t xml:space="preserve">Transfers In                            7,500         7,500         7,500 |      207,500       107,500       100,000          48.19 </t>
  </si>
  <si>
    <t xml:space="preserve">Transfers Out                               0             0             0 |      200,000       200,000             0           0.00 </t>
  </si>
  <si>
    <t xml:space="preserve">  Total                                 7,774         7,977        -8,871 |     -148,852      -221,072        72,220                </t>
  </si>
  <si>
    <t xml:space="preserve">7599 STATE AID                              0         1,287         2,062 |            0         2,483        -2,483           0.00 </t>
  </si>
  <si>
    <t xml:space="preserve">8017 INSTALLMENT PLAN FEES                  0        11,733         6,068 |        3,500         3,151           349           9.97 </t>
  </si>
  <si>
    <t xml:space="preserve">8018 DELINQUENT COLLECTION FES        119,228       215,414       202,432 |      195,000       112,267        82,733          42.43 </t>
  </si>
  <si>
    <t xml:space="preserve">8203 ADMINISTRATIVE FEES-PRBTN              0           850           600 |          600             0           600         100.00 </t>
  </si>
  <si>
    <t xml:space="preserve">8492 COLLECTIONS                            0            10         1,177 |            0         1,631        -1,631           0.00 </t>
  </si>
  <si>
    <t xml:space="preserve">9590 REIMBURSABLES                      1,441         1,822         2,609 |          336         3,863        -3,527      -1,049.74 </t>
  </si>
  <si>
    <t xml:space="preserve">  Total REVENUES                      120,669       231,116       215,270 |      199,436       123,395        76,041          38.13 </t>
  </si>
  <si>
    <t xml:space="preserve">1010 REGULAR SALARY                    50,821        86,693        86,288 |       89,844        66,937        22,907          25.50 </t>
  </si>
  <si>
    <t xml:space="preserve">1100 SOCIAL SECURITY                    3,888         6,602         6,565 |        6,873         5,093         1,780          25.90 </t>
  </si>
  <si>
    <t xml:space="preserve">1200 PERS RETIREMENT                   16,873        26,342        28,211 |       29,970        22,329         7,641          25.50 </t>
  </si>
  <si>
    <t xml:space="preserve">1210 LIUNA PENSION                        202           347           619 |          587           450           137          23.42 </t>
  </si>
  <si>
    <t xml:space="preserve">1300 BENEFITS                          11,085        16,987        18,701 |       17,932        13,643         4,289          23.92 </t>
  </si>
  <si>
    <t xml:space="preserve">1301 GROUP INSURANCE RETIREES          16,314        17,959        19,881 |       26,626        13,313        13,313          50.00 </t>
  </si>
  <si>
    <t xml:space="preserve">1400 UNEMPLOYMENT INSURANCE               637         1,012         1,078 |        1,029         1,029             0           0.00 </t>
  </si>
  <si>
    <t xml:space="preserve">1299 INTERFUND EXPENSE UAL              8,905         9,079         9,184 |            0             0             0           0.00 </t>
  </si>
  <si>
    <t xml:space="preserve">  Total SALARIES &amp; BENEFITS           109,908       166,974       171,979 |      174,312       124,244        50,068          28.72 </t>
  </si>
  <si>
    <t xml:space="preserve">2060 COMMUNICATIONS                     1,137         1,732         1,793 |        1,800         1,245           555          30.86 </t>
  </si>
  <si>
    <t xml:space="preserve">2140 EQUIPMENT MAINTENANCE              1,759         1,796           105 |          400             0           400         100.00 </t>
  </si>
  <si>
    <t xml:space="preserve">2240 MEMBERSHIPS                           85           285           185 |          250           185            65          26.00 </t>
  </si>
  <si>
    <t xml:space="preserve">2260 OFFICE EXPENSES                    3,208         3,345         4,485 |        3,176         3,606          -430         -13.54 </t>
  </si>
  <si>
    <t xml:space="preserve">2300 PROFESSIONAL &amp; SPECL SRVC          8,453         4,139             0 |            0             0             0           0.00 </t>
  </si>
  <si>
    <t xml:space="preserve">2700 SPECIAL DEPARTMENTL EXPNS            879         1,014           510 |          500           809          -309         -61.85 </t>
  </si>
  <si>
    <t xml:space="preserve">2850 UTILITIES                          2,134         1,148         2,273 |        3,000         1,721         1,279          42.63 </t>
  </si>
  <si>
    <t xml:space="preserve">  Total SERVICES &amp; SUPPLIES            30,717        27,478        21,280 |       25,024        23,483         1,541           6.16 </t>
  </si>
  <si>
    <t xml:space="preserve">  Total EXPENSES                      140,625       194,452       193,259 |      199,436       147,767        51,669          25.91 </t>
  </si>
  <si>
    <t xml:space="preserve">  Total Revenues/Sources              120,669       231,116       215,270 |      199,436       123,395        76,041          38.13 </t>
  </si>
  <si>
    <t xml:space="preserve">  Total Expenditures/Uses             140,625       194,452       193,259 |      199,436       147,767        51,669          25.91 </t>
  </si>
  <si>
    <t xml:space="preserve">    Net                               -19,956        36,664        22,011 |            0       -24,371        24,371                </t>
  </si>
  <si>
    <t xml:space="preserve">  Total                               -19,956        36,664        22,011 |            0       -24,371        24,371                </t>
  </si>
  <si>
    <t xml:space="preserve">7599 STATE AID                          2,970             0             0 |            0             0             0           0.00 </t>
  </si>
  <si>
    <t xml:space="preserve">8017 INSTALLMENT PLAN FEES             11,306             0             0 |            0             0             0           0.00 </t>
  </si>
  <si>
    <t xml:space="preserve">8492 COLLECTIONS                        1,618             0             0 |            0             0             0           0.00 </t>
  </si>
  <si>
    <t xml:space="preserve">9255 CANCEL STALE DATED WRRNTS            389             0         1,460 |            0             0             0           0.00 </t>
  </si>
  <si>
    <t xml:space="preserve">  Total REVENUES                       16,264       163,063         1,460 |            0             0             0           0.00 </t>
  </si>
  <si>
    <t xml:space="preserve">1010 REGULAR SALARY                    40,351             0             0 |            0             0             0           0.00 </t>
  </si>
  <si>
    <t xml:space="preserve">1100 SOCIAL SECURITY                    3,087             0             0 |            0             0             0           0.00 </t>
  </si>
  <si>
    <t xml:space="preserve">1200 PERS RETIREMENT                   13,400             0             0 |            0             0             0           0.00 </t>
  </si>
  <si>
    <t xml:space="preserve">1210 LIUNA PENSION                        155             0             0 |            0             0             0           0.00 </t>
  </si>
  <si>
    <t xml:space="preserve">1300 BENEFITS                           9,168             0             0 |            0             0             0           0.00 </t>
  </si>
  <si>
    <t xml:space="preserve">1301 GROUP INSURANCE RETIREES           8,157             0             0 |            0             0             0           0.00 </t>
  </si>
  <si>
    <t xml:space="preserve">1299 INTERFUND EXPENSE UAL              4,452             0             0 |            0             0             0           0.00 </t>
  </si>
  <si>
    <t xml:space="preserve">  Total SALARIES &amp; BENEFITS            79,902             0             0 |            0             0             0           0.00 </t>
  </si>
  <si>
    <t xml:space="preserve">2060 COMMUNICATIONS                     1,421             0             0 |            0             0             0           0.00 </t>
  </si>
  <si>
    <t xml:space="preserve">2140 EQUIPMENT MAINTENANCE                880             0             0 |            0             0             0           0.00 </t>
  </si>
  <si>
    <t xml:space="preserve">2260 OFFICE EXPENSES                    2,017             0             0 |            0             0             0           0.00 </t>
  </si>
  <si>
    <t xml:space="preserve">2300 PROFESSIONAL &amp; SPECL SRVC            659             0             0 |            0             0             0           0.00 </t>
  </si>
  <si>
    <t xml:space="preserve">2850 UTILITIES                          1,760             0             0 |            0             0             0           0.00 </t>
  </si>
  <si>
    <t xml:space="preserve">  Total SERVICES &amp; SUPPLIES            12,921             0             0 |            0           181          -181           0.00 </t>
  </si>
  <si>
    <t xml:space="preserve">3690 PRIOR YEAR ADJUSTMENTS              -788             0             0 |            0             0             0           0.00 </t>
  </si>
  <si>
    <t xml:space="preserve">  Total OTHER CHARGES                    -788             0             0 |            0             0             0           0.00 </t>
  </si>
  <si>
    <t xml:space="preserve">  Total EXPENSES                       92,034             0             0 |            0           181          -181           0.00 </t>
  </si>
  <si>
    <t xml:space="preserve">  Total Revenues/Sources               16,264       163,063         1,460 |            0             0             0           0.00 </t>
  </si>
  <si>
    <t xml:space="preserve">  Total Expenditures/Uses              92,034             0             0 |            0           181          -181           0.00 </t>
  </si>
  <si>
    <t xml:space="preserve">    Net                               -75,771       163,063         1,460 |            0          -181           181                </t>
  </si>
  <si>
    <t xml:space="preserve">  Total                               -75,771       163,063         1,460 |            0          -181           181                </t>
  </si>
  <si>
    <t xml:space="preserve">6525 DNA IDENTIFICATION PRP 69          3,037         2,042         2,150 |        1,800         1,298           502          27.89 </t>
  </si>
  <si>
    <t xml:space="preserve">6601 INTEREST                             384           661         1,334 |          800           996          -196         -24.51 </t>
  </si>
  <si>
    <t xml:space="preserve">6061 PUBLIC SAFETY FND PRP 172         83,155        84,433        89,014 |       90,000        74,428        15,572          17.30 </t>
  </si>
  <si>
    <t xml:space="preserve">7481 STC REIMBURSEMENT PROBATN         11,135         8,060         7,512 |        8,920         7,352         1,568          17.58 </t>
  </si>
  <si>
    <t xml:space="preserve">7703 FED PUBLIC ASSST PRB IV E         55,418        33,925        60,758 |       60,000        50,052         9,948          16.58 </t>
  </si>
  <si>
    <t xml:space="preserve">7733 MEDI-CAL ADMIN                         0             0       124,287 |       96,000        88,609         7,391           7.70 </t>
  </si>
  <si>
    <t xml:space="preserve">8203 ADMINISTRATIVE FEES-PRBTN          1,304         1,074         4,784 |        1,200         2,460        -1,260        -105.02 </t>
  </si>
  <si>
    <t xml:space="preserve">8303 HOME DETENTION                     3,920         6,602         4,290 |        5,000         2,421         2,579          51.58 </t>
  </si>
  <si>
    <t xml:space="preserve">8520 PROBATION FEES                    46,848        29,794        31,111 |       24,000        21,408         2,592          10.80 </t>
  </si>
  <si>
    <t xml:space="preserve">8900 INTERFUND REVENUE                 89,000        92,326        92,326 |       92,326        92,326             0           0.00 </t>
  </si>
  <si>
    <t xml:space="preserve">9254 RESTITUTION                        1,118         1,334         2,691 |        1,200         1,100           100           8.33 </t>
  </si>
  <si>
    <t xml:space="preserve">9255 CANCEL STALE DATED WRRNTS             10             0            10 |            0             0             0           0.00 </t>
  </si>
  <si>
    <t xml:space="preserve">9299 OTHER REVENUE                      1,067           300           149 |            0             0             0           0.00 </t>
  </si>
  <si>
    <t xml:space="preserve">9590 REIMBURSABLES                          0         3,685             0 |            0             0             0           0.00 </t>
  </si>
  <si>
    <t xml:space="preserve">  Total REVENUES                      326,897       295,455       454,002 |      391,496       363,025        28,471           7.27 </t>
  </si>
  <si>
    <t xml:space="preserve">1010 REGULAR SALARY                   528,928       616,054       659,685 |      667,964       427,181       240,783          36.05 </t>
  </si>
  <si>
    <t xml:space="preserve">1020 EXTRA HELP SALARY                  1,064             0             0 |       18,200         2,625        15,575          85.58 </t>
  </si>
  <si>
    <t xml:space="preserve">1050 STAND BY PAY                      26,843        32,156        26,831 |       20,000        14,559         5,441          27.21 </t>
  </si>
  <si>
    <t xml:space="preserve">1100 SOCIAL SECURITY                   42,653        50,087        50,675 |       51,099        34,746        16,353          32.00 </t>
  </si>
  <si>
    <t xml:space="preserve">1200 PERS RETIREMENT                  226,200       232,982       278,507 |      302,857       205,789        97,068          32.05 </t>
  </si>
  <si>
    <t xml:space="preserve">1210 LIUNA PENSION                      3,317         4,078         4,148 |        5,982         2,366         3,616          60.45 </t>
  </si>
  <si>
    <t xml:space="preserve">1300 BENEFITS                          80,689        94,051        93,151 |      103,799        60,783        43,016          41.44 </t>
  </si>
  <si>
    <t xml:space="preserve">1301 GROUP INSURANCE RETIREES         105,996       114,488       129,228 |      173,068        86,534        86,534          50.00 </t>
  </si>
  <si>
    <t xml:space="preserve">1400 UNEMPLOYMENT INSURANCE             3,891         4,707         5,292 |        5,341         4,545           796          14.91 </t>
  </si>
  <si>
    <t xml:space="preserve">1299 INTERFUND EXPENSE UAL             41,655        47,792        42,097 |            0             0             0           0.00 </t>
  </si>
  <si>
    <t xml:space="preserve">  Total SALARIES &amp; BENEFITS         1,070,428     1,209,718     1,299,897 |    1,359,344       850,043       509,301          37.47 </t>
  </si>
  <si>
    <t xml:space="preserve">2000 CREDIT CARD REVOLVING                  0             0             0 |            0           367          -367           0.00 </t>
  </si>
  <si>
    <t xml:space="preserve">2060 COMMUNICATIONS                     6,960        10,174         8,761 |       13,091         9,042         4,049          30.93 </t>
  </si>
  <si>
    <t xml:space="preserve">2090 HOUSEHOLD                              0            50            21 |           50             0            50         100.00 </t>
  </si>
  <si>
    <t xml:space="preserve">2140 EQUIPMENT MAINTENANCE              2,457         4,332         2,995 |        4,000         1,511         2,489          62.22 </t>
  </si>
  <si>
    <t xml:space="preserve">2150 MAINTENANCE OF STRUCTURES              0             0           912 |        2,000             0         2,000         100.00 </t>
  </si>
  <si>
    <t xml:space="preserve">2220 MEDICAL, DENTL &amp; LB SPPLS          1,092           879         4,575 |        3,325         4,926        -1,601         -48.16 </t>
  </si>
  <si>
    <t xml:space="preserve">2260 OFFICE EXPENSES                    5,845        11,556         5,412 |        8,900        10,873        -1,973         -22.17 </t>
  </si>
  <si>
    <t xml:space="preserve">2300 PROFESSIONAL &amp; SPECL SRVC         48,033        61,212        60,256 |       85,000        60,176        24,824          29.21 </t>
  </si>
  <si>
    <t xml:space="preserve">2301 COUNTY AUDIT                       1,199           641           638 |        1,000           571           429          42.94 </t>
  </si>
  <si>
    <t xml:space="preserve">2500 PUBLICATIONS &amp; NOTICES                 0           145           616 |          582            59           523          89.80 </t>
  </si>
  <si>
    <t xml:space="preserve">2700 SPECIAL DEPARTMENTL EXPNS          3,067         5,017         4,650 |        4,000         1,957         2,043          51.09 </t>
  </si>
  <si>
    <t xml:space="preserve">2750 TRAVEL                             5,887         4,265        13,362 |       17,000        20,957        -3,957         -23.28 </t>
  </si>
  <si>
    <t xml:space="preserve">2756 TRAINING                           1,605         2,370         3,419 |       11,320         3,917         7,403          65.40 </t>
  </si>
  <si>
    <t xml:space="preserve">2761 STC TRAINING TRAVEL               10,147         9,354             0 |            0             0             0           0.00 </t>
  </si>
  <si>
    <t xml:space="preserve">2850 UTILITIES                          3,914         4,047        18,332 |       22,000        13,875         8,125          36.93 </t>
  </si>
  <si>
    <t xml:space="preserve">2399 PROF SVCS - INTERFUND             68,136         2,281         6,848 |       35,000        18,210        16,790          47.97 </t>
  </si>
  <si>
    <t xml:space="preserve">2699 INTERFUND RENTS AND LEASS              0             0         2,475 |            0             0             0           0.00 </t>
  </si>
  <si>
    <t xml:space="preserve">2799 INTERFUND FUEL/TRVL EXP            8,893         6,640         5,839 |        7,200         4,993         2,207          30.65 </t>
  </si>
  <si>
    <t xml:space="preserve">  Total SERVICES &amp; SUPPLIES           283,123       238,302       256,668 |      325,266       261,815        63,451          19.51 </t>
  </si>
  <si>
    <t xml:space="preserve">4300 FIXED ASSET - EQUIPMENT                0        39,795             0 |            0             0             0           0.00 </t>
  </si>
  <si>
    <t xml:space="preserve">  Total FIXED ASSETS                        0        39,795             0 |            0             0             0           0.00 </t>
  </si>
  <si>
    <t xml:space="preserve">  Total EXPENSES                    1,353,551     1,487,815     1,556,565 |    1,684,610     1,111,858       572,752          34.00 </t>
  </si>
  <si>
    <t xml:space="preserve">9800 TRANSFER IN                      742,000     1,144,813     1,020,215 |    1,037,234       602,647       434,587          41.90 </t>
  </si>
  <si>
    <t xml:space="preserve">  Total TRANSFERS-IN                  742,000     1,144,813     1,020,215 |    1,037,234       602,647       434,587          41.90 </t>
  </si>
  <si>
    <t xml:space="preserve">5500 TRANSFER OUT:                          0       205,538       328,177 |      346,732       197,231       149,501          43.12 </t>
  </si>
  <si>
    <t xml:space="preserve">  Total TRANSFERS OUT                       0       205,538       328,177 |      346,732       197,231       149,501          43.12 </t>
  </si>
  <si>
    <t xml:space="preserve">  Total TRANSFERS-OUT                       0       205,538       328,177 |      346,732       197,231       149,501          43.12 </t>
  </si>
  <si>
    <t xml:space="preserve">  Total Revenues/Sources              326,897       295,455       454,002 |      391,496       363,025        28,471           7.27 </t>
  </si>
  <si>
    <t xml:space="preserve">  Total Expenditures/Uses           1,353,551     1,487,815     1,556,565 |    1,684,610     1,111,858       572,752          34.00 </t>
  </si>
  <si>
    <t xml:space="preserve">    Net                            -1,026,655    -1,192,360    -1,102,563 |   -1,293,114      -748,833      -544,281                </t>
  </si>
  <si>
    <t xml:space="preserve">Transfers In                          742,000     1,144,813     1,020,215 |    1,037,234       602,647       434,587          41.90 </t>
  </si>
  <si>
    <t xml:space="preserve">Transfers Out                               0       205,538       328,177 |      346,732       197,231       149,501          43.12 </t>
  </si>
  <si>
    <t xml:space="preserve">  Total                              -284,655      -253,085      -410,525 |     -602,612      -343,416      -259,195                </t>
  </si>
  <si>
    <t xml:space="preserve">6550 FINES AND FEES                       138            20             0 |            0             0             0           0.00 </t>
  </si>
  <si>
    <t xml:space="preserve">7651 SCHOOL LUNCH PROGRAMS              2,467         1,191         1,788 |        1,800         1,225           575          31.95 </t>
  </si>
  <si>
    <t xml:space="preserve">8203 ADMINISTRATIVE FEES-PRBTN              5            35            33 |            0            18           -18           0.00 </t>
  </si>
  <si>
    <t xml:space="preserve">8771 INSTITUTIONAL CAR &amp; SRVCS          7,990             0             0 |            0             0             0           0.00 </t>
  </si>
  <si>
    <t xml:space="preserve">9258 REIMBURSMNT CR OF CT WRDS          5,720         4,067         7,013 |        5,000         1,346         3,654          73.08 </t>
  </si>
  <si>
    <t xml:space="preserve">9100 VEND MACH/PHON/CNTN RCPTS            149            84            85 |           50            21            29          58.40 </t>
  </si>
  <si>
    <t xml:space="preserve">9255 CANCEL STALE DATED WRRNTS             10             0           300 |            0             0             0           0.00 </t>
  </si>
  <si>
    <t xml:space="preserve">  Total REVENUES                       16,479         5,397         9,219 |        6,850         2,610         4,240          61.90 </t>
  </si>
  <si>
    <t xml:space="preserve">1010 REGULAR SALARY                   138,016       190,181       172,985 |      201,279       124,303        76,976          38.24 </t>
  </si>
  <si>
    <t xml:space="preserve">1020 EXTRA HELP SALARY                 15,047        38,410        24,220 |       30,000        26,020         3,980          13.27 </t>
  </si>
  <si>
    <t xml:space="preserve">1030 OVERTIME SALARY                    8,113         3,336             0 |        3,000             0         3,000         100.00 </t>
  </si>
  <si>
    <t xml:space="preserve">1050 STAND BY PAY                       7,256         4,967         1,852 |            0             0             0           0.00 </t>
  </si>
  <si>
    <t xml:space="preserve">1100 SOCIAL SECURITY                   14,130        18,561        15,467 |       15,398        12,023         3,375          21.92 </t>
  </si>
  <si>
    <t xml:space="preserve">1200 PERS RETIREMENT                   64,617        79,178        70,856 |       68,789        44,030        24,759          35.99 </t>
  </si>
  <si>
    <t xml:space="preserve">1210 LIUNA PENSION                        882         1,483         1,542 |        2,912         1,461         1,451          49.82 </t>
  </si>
  <si>
    <t xml:space="preserve">1300 BENEFITS                          29,140        28,105        33,537 |       45,169        24,947        20,222          44.77 </t>
  </si>
  <si>
    <t xml:space="preserve">1301 GROUP INSURANCE RETIREES          89,725        65,101        59,644 |       79,878        39,939        39,939          50.00 </t>
  </si>
  <si>
    <t xml:space="preserve">1400 UNEMPLOYMENT INSURANCE             3,612         4,005         3,365 |        2,450         3,491        -1,041         -42.49 </t>
  </si>
  <si>
    <t xml:space="preserve">1299 INTERFUND EXPENSE UAL             29,144        21,958        17,952 |            0             0             0           0.00 </t>
  </si>
  <si>
    <t xml:space="preserve">  Total SALARIES &amp; BENEFITS           408,936       461,408       408,411 |      453,319       280,658       172,661          38.09 </t>
  </si>
  <si>
    <t xml:space="preserve">2040 AGRICULTURAL EXPENDITURES              0             0            22 |          100             0           100         100.00 </t>
  </si>
  <si>
    <t xml:space="preserve">                                                         Trinity County                                                   Page 224  </t>
  </si>
  <si>
    <t xml:space="preserve">2050 CLOTHING AND PERSONAL              1,200         4,955         4,333 |        3,200         2,719           481          15.03 </t>
  </si>
  <si>
    <t xml:space="preserve">2060 COMMUNICATIONS                     1,903         4,329         1,895 |        2,500         1,045         1,455          58.21 </t>
  </si>
  <si>
    <t xml:space="preserve">2080 FOOD                                 180           218           442 |          500            33           467          93.44 </t>
  </si>
  <si>
    <t xml:space="preserve">2090 HOUSEHOLD                          1,089           144           525 |        1,000           113           887          88.68 </t>
  </si>
  <si>
    <t xml:space="preserve">2140 EQUIPMENT MAINTENANCE              2,019         1,789         2,025 |        2,500           975         1,525          60.99 </t>
  </si>
  <si>
    <t xml:space="preserve">2150 MAINTENANCE OF STRUCTURES              0            67         2,603 |        2,500             0         2,500         100.00 </t>
  </si>
  <si>
    <t xml:space="preserve">2220 MEDICAL, DENTL &amp; LB SPPLS              0           421         1,725 |        1,200         1,170            30           2.49 </t>
  </si>
  <si>
    <t xml:space="preserve">2260 OFFICE EXPENSES                      882         1,721         4,639 |        2,000         1,411           589          29.44 </t>
  </si>
  <si>
    <t xml:space="preserve">2300 PROFESSIONAL &amp; SPECL SRVC         63,527        33,499        91,859 |      105,782         2,123       103,659          97.99 </t>
  </si>
  <si>
    <t xml:space="preserve">2301 COUNTY AUDIT                           0             5             0 |            0             0             0           0.00 </t>
  </si>
  <si>
    <t xml:space="preserve">2313 PHYSICALS &amp; DRUG TESTING           1,013           511         1,023 |        1,200         1,599          -399         -33.23 </t>
  </si>
  <si>
    <t xml:space="preserve">2500 PUBLICATIONS &amp; NOTICES                82             0            89 |          120            89            31          25.82 </t>
  </si>
  <si>
    <t xml:space="preserve">2660 SMALL TOOLS &amp; INSTRUMENTS              0           169            49 |          200            21           179          89.36 </t>
  </si>
  <si>
    <t xml:space="preserve">2700 SPECIAL DEPARTMENTL EXPNS            374           739         4,109 |          500            30           470          94.00 </t>
  </si>
  <si>
    <t xml:space="preserve">2750 TRAVEL                               619         1,081         6,304 |        6,200         2,216         3,984          64.26 </t>
  </si>
  <si>
    <t xml:space="preserve">2756 TRAINING                             605            20         2,244 |          500         1,469          -969        -193.80 </t>
  </si>
  <si>
    <t xml:space="preserve">2850 UTILITIES                         23,125        18,351         3,972 |        5,500         2,791         2,709          49.25 </t>
  </si>
  <si>
    <t xml:space="preserve">2099 OTHER CONT SVC - INTERFND          9,176         7,677         9,981 |       10,000         4,860         5,140          51.40 </t>
  </si>
  <si>
    <t xml:space="preserve">2299 INTERFUND SERVICES/SUPPLS            301         2,356           131 |        2,000           254         1,746          87.30 </t>
  </si>
  <si>
    <t xml:space="preserve">  Total SERVICES &amp; SUPPLIES           185,335       155,814       199,223 |      231,208       106,375       124,833          53.99 </t>
  </si>
  <si>
    <t xml:space="preserve">3100 SUPPORT &amp; CARE OF PERSONS            627           121           195 |        1,500             0         1,500         100.00 </t>
  </si>
  <si>
    <t xml:space="preserve">  Total OTHER CHARGES                     627           121           195 |        1,500             0         1,500         100.00 </t>
  </si>
  <si>
    <t xml:space="preserve">  Total EXPENSES                      594,898       617,342       607,829 |      686,027       387,034       298,993          43.58 </t>
  </si>
  <si>
    <t xml:space="preserve">9800 TRANSFER IN                      336,328       354,670       358,669 |      325,952       151,430       174,522          53.54 </t>
  </si>
  <si>
    <t xml:space="preserve">  Total TRANSFERS-IN                  336,328       354,670       358,669 |      325,952       151,430       174,522          53.54 </t>
  </si>
  <si>
    <t xml:space="preserve">  Total Revenues/Sources               16,479         5,397         9,219 |        6,850         2,610         4,240          61.90 </t>
  </si>
  <si>
    <t xml:space="preserve">  Total Expenditures/Uses             594,898       617,342       607,829 |      686,027       387,034       298,993          43.58 </t>
  </si>
  <si>
    <t xml:space="preserve">    Net                              -578,419      -611,945      -598,609 |     -679,177      -384,424      -294,753                </t>
  </si>
  <si>
    <t xml:space="preserve">Transfers In                          336,328       354,670       358,669 |      325,952       151,430       174,522          53.54 </t>
  </si>
  <si>
    <t xml:space="preserve">  Total                              -242,091      -257,275      -239,941 |     -353,225      -232,994      -120,231                </t>
  </si>
  <si>
    <t xml:space="preserve">6601 INTEREST                               0             0             1 |            0             1            -0           0.00 </t>
  </si>
  <si>
    <t xml:space="preserve">  Total REVENUES                            0             0             1 |            0             1            -0           0.00 </t>
  </si>
  <si>
    <t xml:space="preserve">  Total Revenues/Sources                    0             0             1 |            0             1            -0           0.00 </t>
  </si>
  <si>
    <t xml:space="preserve">    Net                                     0             0             1 |            0             1            -0                </t>
  </si>
  <si>
    <t xml:space="preserve">  Total                                     0             0             1 |            0             1            -0                </t>
  </si>
  <si>
    <t xml:space="preserve">    Net                                     0             0             0 |            0             0             0                </t>
  </si>
  <si>
    <t xml:space="preserve">  Total                                     0        -5,344             0 |            0             0             0                </t>
  </si>
  <si>
    <t xml:space="preserve">  Total SERVICES &amp; SUPPLIES                95             0             0 |            0             0             0           0.00 </t>
  </si>
  <si>
    <t xml:space="preserve">  Total EXPENSES                        5,613             0             0 |            0             0             0           0.00 </t>
  </si>
  <si>
    <t xml:space="preserve">  Total Expenditures/Uses               5,613             0             0 |            0             0             0           0.00 </t>
  </si>
  <si>
    <t xml:space="preserve">    Net                                13,120             0             0 |            0             0             0                </t>
  </si>
  <si>
    <t xml:space="preserve">  Total                                13,120             0             0 |            0             0             0                </t>
  </si>
  <si>
    <t xml:space="preserve">2301 COUNTY AUDIT                          11             8             0 |            0             0             0           0.00 </t>
  </si>
  <si>
    <t xml:space="preserve">  Total SERVICES &amp; SUPPLIES                11             8             0 |            0             0             0           0.00 </t>
  </si>
  <si>
    <t xml:space="preserve">  Total EXPENSES                           11             8             0 |            0             0             0           0.00 </t>
  </si>
  <si>
    <t xml:space="preserve">  Total Expenditures/Uses                  11             8             0 |            0             0             0           0.00 </t>
  </si>
  <si>
    <t xml:space="preserve">    Net                                   -10            -8             0 |            0             0             0                </t>
  </si>
  <si>
    <t xml:space="preserve">  Total                                   -10            -8             0 |            0             0             0                </t>
  </si>
  <si>
    <t xml:space="preserve">7190 STATE GRANT INCOME                     0        76,494             0 |            0             0             0           0.00 </t>
  </si>
  <si>
    <t xml:space="preserve">7599 STATE AID                        200,000       229,481       210,746 |      210,746       110,409       100,338          47.61 </t>
  </si>
  <si>
    <t xml:space="preserve">  Total REVENUES                      200,000       305,975       210,746 |      210,746       110,409       100,338          47.61 </t>
  </si>
  <si>
    <t xml:space="preserve">2301 COUNTY AUDIT                          14             0             0 |            0             0             0           0.00 </t>
  </si>
  <si>
    <t xml:space="preserve">  Total SERVICES &amp; SUPPLIES                14             0             0 |            0             0             0           0.00 </t>
  </si>
  <si>
    <t xml:space="preserve">  Total EXPENSES                           14             0             0 |            0             0             0           0.00 </t>
  </si>
  <si>
    <t xml:space="preserve">5500 TRANSFER OUT:                    228,000       281,189       210,746 |      210,746       105,373       105,373          50.00 </t>
  </si>
  <si>
    <t xml:space="preserve">  Total TRANSFERS OUT                 228,000       281,189       210,746 |      210,746       105,373       105,373          50.00 </t>
  </si>
  <si>
    <t xml:space="preserve">  Total TRANSFERS-OUT                 228,000       281,189       210,746 |      210,746       105,373       105,373          50.00 </t>
  </si>
  <si>
    <t xml:space="preserve">  Total Revenues/Sources              200,000       305,975       210,746 |      210,746       110,409       100,338          47.61 </t>
  </si>
  <si>
    <t xml:space="preserve">  Total Expenditures/Uses                  14             0             0 |            0             0             0           0.00 </t>
  </si>
  <si>
    <t xml:space="preserve">    Net                               199,986       305,975       210,746 |      210,746       110,409       100,338                </t>
  </si>
  <si>
    <t xml:space="preserve">Transfers Out                         228,000       281,189       210,746 |      210,746       105,373       105,373          50.00 </t>
  </si>
  <si>
    <t xml:space="preserve">  Total                                   189        24,786             0 |            0         5,036        -5,035                </t>
  </si>
  <si>
    <t xml:space="preserve">6601 INTEREST                              26           -25             0 |            0             0             0           0.00 </t>
  </si>
  <si>
    <t xml:space="preserve">  Total REVENUES                           26           -25             0 |            0             0             0           0.00 </t>
  </si>
  <si>
    <t xml:space="preserve">9800 TRANSFER IN                            0        10,486             9 |            0             0             0           0.00 </t>
  </si>
  <si>
    <t xml:space="preserve">  Total TRANSFERS-IN                        0        10,486             9 |            0             0             0           0.00 </t>
  </si>
  <si>
    <t xml:space="preserve">5500 TRANSFER OUT:                     10,500             0             0 |            0             0             0           0.00 </t>
  </si>
  <si>
    <t xml:space="preserve">  Total TRANSFERS OUT                  10,500             0             0 |            0             0             0           0.00 </t>
  </si>
  <si>
    <t xml:space="preserve">  Total TRANSFERS-OUT                  10,500             0             0 |            0             0             0           0.00 </t>
  </si>
  <si>
    <t xml:space="preserve">  Total Revenues/Sources                   26           -25             0 |            0             0             0           0.00 </t>
  </si>
  <si>
    <t xml:space="preserve">    Net                                    26           -25             0 |            0             0             0                </t>
  </si>
  <si>
    <t xml:space="preserve">Transfers In                                0        10,486             9 |            0             0             0           0.00 </t>
  </si>
  <si>
    <t xml:space="preserve">Transfers Out                          10,500             0             0 |            0             0             0           0.00 </t>
  </si>
  <si>
    <t xml:space="preserve">  Total                               -10,474        10,461             9 |            0             0             0                </t>
  </si>
  <si>
    <t xml:space="preserve">7072 COMMUNITY CORRCTNS SBCCNT        464,403       776,124       673,319 |      621,264       440,527       180,737          29.09 </t>
  </si>
  <si>
    <t xml:space="preserve">  Total REVENUES                      464,403       776,124       673,319 |      621,264       440,527       180,737          29.09 </t>
  </si>
  <si>
    <t xml:space="preserve">5500 TRANSFER OUT:                    419,000       711,815       579,469 |      808,288       397,274       411,014          50.85 </t>
  </si>
  <si>
    <t xml:space="preserve">  Total TRANSFERS OUT                 419,000       711,815       579,469 |      808,288       397,274       411,014          50.85 </t>
  </si>
  <si>
    <t xml:space="preserve">  Total TRANSFERS-OUT                 419,000       711,815       579,469 |      808,288       397,274       411,014          50.85 </t>
  </si>
  <si>
    <t xml:space="preserve">  Total Revenues/Sources              464,403       776,124       673,319 |      621,264       440,527       180,737          29.09 </t>
  </si>
  <si>
    <t xml:space="preserve">    Net                               464,403       776,124       673,319 |      621,264       440,527       180,737                </t>
  </si>
  <si>
    <t xml:space="preserve">Transfers Out                         419,000       711,815       579,469 |      808,288       397,274       411,014          50.85 </t>
  </si>
  <si>
    <t xml:space="preserve">  Total                                45,403        64,309        93,850 |     -187,024        43,254      -230,278                </t>
  </si>
  <si>
    <t xml:space="preserve">7080 YTH OFFND BLCK GRNT SPC A        103,466       140,087       118,833 |      117,000        74,594        42,406          36.24 </t>
  </si>
  <si>
    <t xml:space="preserve">7081 JUVENL RNTRY GRNT SPC ACT              0             0        17,905 |            0        12,311       -12,311           0.00 </t>
  </si>
  <si>
    <t xml:space="preserve">  Total REVENUES                      114,355       154,159       142,992 |      117,000       111,700         5,300           4.53 </t>
  </si>
  <si>
    <t xml:space="preserve">5500 TRANSFER OUT:                    117,000       141,587       147,208 |      117,000        49,417        67,583          57.76 </t>
  </si>
  <si>
    <t xml:space="preserve">  Total TRANSFERS OUT                 117,000       141,587       147,208 |      117,000        49,417        67,583          57.76 </t>
  </si>
  <si>
    <t xml:space="preserve">  Total TRANSFERS-OUT                 117,000       141,587       147,208 |      117,000        49,417        67,583          57.76 </t>
  </si>
  <si>
    <t xml:space="preserve">  Total Revenues/Sources              114,355       154,159       142,992 |      117,000       111,700         5,300           4.53 </t>
  </si>
  <si>
    <t xml:space="preserve">    Net                               114,355       154,159       142,992 |      117,000       111,700         5,300                </t>
  </si>
  <si>
    <t xml:space="preserve">Transfers Out                         117,000       141,587       147,208 |      117,000        49,417        67,583          57.76 </t>
  </si>
  <si>
    <t xml:space="preserve">  Total                                -2,645        12,572        -4,216 |            0        62,283       -62,283                </t>
  </si>
  <si>
    <t xml:space="preserve">6601 INTEREST                             391           358           122 |           50            85           -35         -70.28 </t>
  </si>
  <si>
    <t xml:space="preserve">7190 STATE GRANT INCOME               100,000       100,000       100,000 |      100,000       100,000             0           0.00 </t>
  </si>
  <si>
    <t xml:space="preserve">  Total REVENUES                      100,391       100,358       100,122 |      100,050       100,085           -35          -0.03 </t>
  </si>
  <si>
    <t xml:space="preserve">2140 EQUIPMENT MAINTENANCE                  0         1,296         2,502 |            0             0             0           0.00 </t>
  </si>
  <si>
    <t xml:space="preserve">2260 OFFICE EXPENSES                    7,276         3,460         2,500 |            0             0             0           0.00 </t>
  </si>
  <si>
    <t xml:space="preserve">2301 COUNTY AUDIT                          91            14             7 |           50            12            38          75.06 </t>
  </si>
  <si>
    <t xml:space="preserve">2750 TRAVEL                             9,371         9,625         8,013 |            0             0             0           0.00 </t>
  </si>
  <si>
    <t xml:space="preserve">  Total SERVICES &amp; SUPPLIES            16,737        14,394        17,823 |           50            12            38          75.06 </t>
  </si>
  <si>
    <t xml:space="preserve">  Total EXPENSES                       16,737        14,394        17,823 |           50            12            38          75.06 </t>
  </si>
  <si>
    <t xml:space="preserve">5500 TRANSFER OUT:                     80,000       180,000        75,000 |      100,000       100,000             0           0.00 </t>
  </si>
  <si>
    <t xml:space="preserve">  Total TRANSFERS OUT                  80,000       180,000        75,000 |      100,000       100,000             0           0.00 </t>
  </si>
  <si>
    <t xml:space="preserve">  Total TRANSFERS-OUT                  80,000       180,000        75,000 |      100,000       100,000             0           0.00 </t>
  </si>
  <si>
    <t xml:space="preserve">  Total Revenues/Sources              100,391       100,358       100,122 |      100,050       100,085           -35          -0.03 </t>
  </si>
  <si>
    <t xml:space="preserve">  Total Expenditures/Uses              16,737        14,394        17,823 |           50            12            38          75.06 </t>
  </si>
  <si>
    <t xml:space="preserve">    Net                                83,654        85,964        82,300 |      100,000       100,073           -73                </t>
  </si>
  <si>
    <t xml:space="preserve">Transfers Out                          80,000       180,000        75,000 |      100,000       100,000             0           0.00 </t>
  </si>
  <si>
    <t xml:space="preserve">  Total                                 3,654       -94,036         7,300 |            0            73           -73                </t>
  </si>
  <si>
    <t xml:space="preserve">7070 VEH REGISTRATION ASSSSMNT         21,822        17,464        17,365 |       16,000         8,109         7,891          49.32 </t>
  </si>
  <si>
    <t xml:space="preserve">6601 INTEREST                             177           296           663 |          400           555          -155         -38.84 </t>
  </si>
  <si>
    <t xml:space="preserve">  Total REVENUES                       21,999        17,760        18,028 |       16,400         8,664         7,736          47.17 </t>
  </si>
  <si>
    <t xml:space="preserve">2140 EQUIPMENT MAINTENANCE              4,518             0             0 |       16,300         3,902        12,398          76.06 </t>
  </si>
  <si>
    <t xml:space="preserve">2301 COUNTY AUDIT                          61            57            68 |          100            82            18          18.19 </t>
  </si>
  <si>
    <t xml:space="preserve">  Total SERVICES &amp; SUPPLIES             4,579            57            68 |       16,400         3,983        12,417          75.71 </t>
  </si>
  <si>
    <t xml:space="preserve">  Total EXPENSES                        4,579            57            68 |       16,400         3,983        12,417          75.71 </t>
  </si>
  <si>
    <t xml:space="preserve">  Total Revenues/Sources               21,999        17,760        18,028 |       16,400         8,664         7,736          47.17 </t>
  </si>
  <si>
    <t xml:space="preserve">  Total Expenditures/Uses               4,579            57            68 |       16,400         3,983        12,417          75.71 </t>
  </si>
  <si>
    <t xml:space="preserve">    Net                                17,420        17,703        17,960 |            0         4,681        -4,681                </t>
  </si>
  <si>
    <t xml:space="preserve">  Total                                17,420        17,703        17,960 |            0         4,681        -4,681                </t>
  </si>
  <si>
    <t xml:space="preserve">7058 JUVENILE CAMPS/RNCHS FNDS         41,867         1,876             0 |            0             0             0           0.00 </t>
  </si>
  <si>
    <t xml:space="preserve">7090 JUVENILE PROBATION FUNDNG         55,969        53,576        52,857 |       60,000        40,817        19,183          31.97 </t>
  </si>
  <si>
    <t xml:space="preserve">7091 JUV CMPS/RNCHS FND SB1020          2,503             0             0 |            0             0             0           0.00 </t>
  </si>
  <si>
    <t xml:space="preserve">  Total REVENUES                      105,975        74,447        79,593 |       60,000        61,529        -1,529          -2.55 </t>
  </si>
  <si>
    <t xml:space="preserve">5500 TRANSFER OUT:                     80,000        58,141        71,494 |       60,000        22,246        37,754          62.92 </t>
  </si>
  <si>
    <t xml:space="preserve">  Total TRANSFERS OUT                  80,000        58,141        71,494 |       60,000        22,246        37,754          62.92 </t>
  </si>
  <si>
    <t xml:space="preserve">  Total TRANSFERS-OUT                  80,000        58,141        71,494 |       60,000        22,246        37,754          62.92 </t>
  </si>
  <si>
    <t xml:space="preserve">  Total Revenues/Sources              105,975        74,447        79,593 |       60,000        61,529        -1,529          -2.55 </t>
  </si>
  <si>
    <t xml:space="preserve">    Net                               105,975        74,447        79,593 |       60,000        61,529        -1,529                </t>
  </si>
  <si>
    <t xml:space="preserve">Transfers Out                          80,000        58,141        71,494 |       60,000        22,246        37,754          62.92 </t>
  </si>
  <si>
    <t xml:space="preserve">  Total                                25,975        16,306         8,099 |            0        39,283       -39,283                </t>
  </si>
  <si>
    <t xml:space="preserve">6590 FORFEITURES &amp; PENALTIES            9,428        33,157        48,223 |            0        52,270       -52,270           0.00 </t>
  </si>
  <si>
    <t xml:space="preserve">6601 INTEREST                             141           110           406 |            0           469          -469           0.00 </t>
  </si>
  <si>
    <t xml:space="preserve">  Total REVENUES                        9,569        33,268        48,629 |            0        52,739       -52,739           0.00 </t>
  </si>
  <si>
    <t xml:space="preserve">2301 COUNTY AUDIT                          49            10            24 |            0             0             0           0.00 </t>
  </si>
  <si>
    <t xml:space="preserve">  Total SERVICES &amp; SUPPLIES                49            10            24 |            0             0             0           0.00 </t>
  </si>
  <si>
    <t xml:space="preserve">  Total EXPENSES                           49            10            24 |            0             0             0           0.00 </t>
  </si>
  <si>
    <t xml:space="preserve">5500 TRANSFER OUT:                     50,000        12,000             0 |       18,200             0        18,200         100.00 </t>
  </si>
  <si>
    <t xml:space="preserve">  Total TRANSFERS OUT                  50,000        12,000             0 |       18,200             0        18,200         100.00 </t>
  </si>
  <si>
    <t xml:space="preserve">  Total TRANSFERS-OUT                  50,000        12,000             0 |       18,200             0        18,200         100.00 </t>
  </si>
  <si>
    <t xml:space="preserve">  Total Revenues/Sources                9,569        33,268        48,629 |            0        52,739       -52,739           0.00 </t>
  </si>
  <si>
    <t xml:space="preserve">  Total Expenditures/Uses                  49            10            24 |            0             0             0           0.00 </t>
  </si>
  <si>
    <t xml:space="preserve">    Net                                 9,520        33,258        48,605 |            0        52,739       -52,739                </t>
  </si>
  <si>
    <t xml:space="preserve">Transfers Out                          50,000        12,000             0 |       18,200             0        18,200         100.00 </t>
  </si>
  <si>
    <t xml:space="preserve">  Total                               -40,480        21,258        48,605 |      -18,200        52,739       -70,939                </t>
  </si>
  <si>
    <t xml:space="preserve">6601 INTEREST                              -1             0            -0 |            0             0             0           0.00 </t>
  </si>
  <si>
    <t xml:space="preserve">  Total REVENUES                       24,999             0            -0 |            0             0             0           0.00 </t>
  </si>
  <si>
    <t xml:space="preserve">  Total SERVICES &amp; SUPPLIES            25,000             0             0 |            0             0             0           0.00 </t>
  </si>
  <si>
    <t xml:space="preserve">3375 REFUNDS - OVERPAYMENTS             1,483             0             0 |            0             0             0           0.00 </t>
  </si>
  <si>
    <t xml:space="preserve">  Total OTHER CHARGES                   1,483             0             0 |            0             0             0           0.00 </t>
  </si>
  <si>
    <t xml:space="preserve">  Total EXPENSES                       26,483             0             0 |            0             0             0           0.00 </t>
  </si>
  <si>
    <t xml:space="preserve">9800 TRANSFER IN                            0        28,203             0 |            0             0             0           0.00 </t>
  </si>
  <si>
    <t xml:space="preserve">  Total TRANSFERS-IN                        0        28,203             0 |            0             0             0           0.00 </t>
  </si>
  <si>
    <t xml:space="preserve">  Total Revenues/Sources               24,999             0            -0 |            0             0             0           0.00 </t>
  </si>
  <si>
    <t xml:space="preserve">  Total Expenditures/Uses              26,483             0             0 |            0             0             0           0.00 </t>
  </si>
  <si>
    <t xml:space="preserve">    Net                                -1,484             0            -0 |            0             0             0                </t>
  </si>
  <si>
    <t xml:space="preserve">Transfers In                                0        28,203             0 |            0             0             0           0.00 </t>
  </si>
  <si>
    <t xml:space="preserve">  Total                               -29,687        28,203            -0 |            0             0             0                </t>
  </si>
  <si>
    <t xml:space="preserve">8406 SURVEYOR/ROAD                      9,490        11,775        10,249 |       20,000         4,716        15,284          76.42 </t>
  </si>
  <si>
    <t xml:space="preserve">8900 INTERFUND REVENUE                      0           400             0 |            0             0             0           0.00 </t>
  </si>
  <si>
    <t xml:space="preserve">  Total REVENUES                        9,490        12,175        10,249 |       20,000         4,716        15,284          76.42 </t>
  </si>
  <si>
    <t xml:space="preserve">2260 OFFICE EXPENSES                       71            63           100 |          100            18            82          82.30 </t>
  </si>
  <si>
    <t xml:space="preserve">2300 PROFESSIONAL &amp; SPECL SRVC         36,596        21,000        49,777 |       50,000        48,085         1,915           3.83 </t>
  </si>
  <si>
    <t xml:space="preserve">2500 PUBLICATIONS &amp; NOTICES                 0           203             0 |            0             0             0           0.00 </t>
  </si>
  <si>
    <t xml:space="preserve">2700 SPECIAL DEPARTMENTL EXPNS          1,653             0             0 |            0             0             0           0.00 </t>
  </si>
  <si>
    <t xml:space="preserve">2299 INTERFUND SERVICES/SUPPLS              2             6             0 |            0             0             0           0.00 </t>
  </si>
  <si>
    <t xml:space="preserve">2399 PROF SVCS - INTERFUND              8,935        14,700        25,149 |       17,500         6,118        11,382          65.04 </t>
  </si>
  <si>
    <t xml:space="preserve">  Total SERVICES &amp; SUPPLIES            47,608        36,528        75,731 |       68,178        54,799        13,379          19.62 </t>
  </si>
  <si>
    <t xml:space="preserve">  Total EXPENSES                       47,608        36,528        75,731 |       68,178        54,799        13,379          19.62 </t>
  </si>
  <si>
    <t xml:space="preserve">  Total Revenues/Sources                9,490        12,175        10,249 |       20,000         4,716        15,284          76.42 </t>
  </si>
  <si>
    <t xml:space="preserve">  Total Expenditures/Uses              47,608        36,528        75,731 |       68,178        54,799        13,379          19.62 </t>
  </si>
  <si>
    <t xml:space="preserve">    Net                               -38,118       -24,353       -65,482 |      -48,178       -50,083         1,905                </t>
  </si>
  <si>
    <t xml:space="preserve">  Total                               -38,118       -24,353       -65,482 |      -48,178       -50,083         1,905                </t>
  </si>
  <si>
    <t xml:space="preserve">6151 CONSTRUCTION PERMITS             315,590       360,894       567,343 |      400,000       389,332        10,668           2.67 </t>
  </si>
  <si>
    <t xml:space="preserve">6405 FOOD FACILITY                     26,810        27,961        32,821 |       32,000        28,704         3,296          10.30 </t>
  </si>
  <si>
    <t xml:space="preserve">6406 WELL PERMITS/SAMPLES              65,974        57,202        45,747 |       45,000        21,560        23,440          52.09 </t>
  </si>
  <si>
    <t xml:space="preserve">6408 SEWAGE DISPOSAL/ST PUMP           28,537        35,473        76,597 |       60,000        47,658        12,342          20.57 </t>
  </si>
  <si>
    <t xml:space="preserve">6409 SMALL WATER SYSTEM                 2,111         2,400         2,888 |        2,500         1,200         1,300          52.00 </t>
  </si>
  <si>
    <t xml:space="preserve">8416 LAND USE                           3,580         3,969         3,355 |        3,500         2,352         1,148          32.80 </t>
  </si>
  <si>
    <t xml:space="preserve">8024 CURR SVCS-PLANNING/NGNRNG              0             8             0 |            0             0             0           0.00 </t>
  </si>
  <si>
    <t xml:space="preserve">8415 ORGANIZED CAMP FEE                   170           170           340 |          340             0           340         100.00 </t>
  </si>
  <si>
    <t xml:space="preserve">8418 SWIMMING POOL                      3,624         3,472         2,976 |        3,000           675         2,325          77.50 </t>
  </si>
  <si>
    <t xml:space="preserve">8900 INTERFUND REVENUE                144,262       108,746       164,081 |      181,680        69,134       112,546          61.95 </t>
  </si>
  <si>
    <t xml:space="preserve">9255 CANCEL STALE DATED WRRNTS              0             0           114 |            0             0             0           0.00 </t>
  </si>
  <si>
    <t xml:space="preserve">9299 OTHER REVENUE                        335           214           304 |          250           358          -108         -43.35 </t>
  </si>
  <si>
    <t xml:space="preserve">9590 REIMBURSABLES                          0            78             0 |            0             0             0           0.00 </t>
  </si>
  <si>
    <t xml:space="preserve">  Total REVENUES                      590,993       600,588       896,566 |      728,270       560,974       167,296          22.97 </t>
  </si>
  <si>
    <t xml:space="preserve">1010 REGULAR SALARY                   293,591       258,857       272,664 |      265,864       200,799        65,065          24.47 </t>
  </si>
  <si>
    <t xml:space="preserve">1020 EXTRA HELP SALARY                      0             0         4,913 |       45,000         1,843        43,157          95.90 </t>
  </si>
  <si>
    <t xml:space="preserve">1030 OVERTIME SALARY                        0         1,981         3,509 |       15,000         2,641        12,359          82.39 </t>
  </si>
  <si>
    <t xml:space="preserve">1100 SOCIAL SECURITY                   22,609        20,674        22,144 |       20,339        16,362         3,977          19.55 </t>
  </si>
  <si>
    <t xml:space="preserve">1200 PERS RETIREMENT                  101,024        78,654        83,741 |       88,687        66,171        22,516          25.39 </t>
  </si>
  <si>
    <t xml:space="preserve">1210 LIUNA PENSION                      4,635         3,887         3,157 |        5,491         2,159         3,332          60.68 </t>
  </si>
  <si>
    <t xml:space="preserve">1300 BENEFITS                          46,020        43,643        40,846 |       46,467        30,868        15,599          33.57 </t>
  </si>
  <si>
    <t xml:space="preserve">1301 GROUP INSURANCE RETIREES          48,904        44,897        49,703 |       53,252        26,626        26,626          50.00 </t>
  </si>
  <si>
    <t xml:space="preserve">1400 UNEMPLOYMENT INSURANCE             2,940         2,585         2,765 |        2,450         3,069          -619         -25.28 </t>
  </si>
  <si>
    <t xml:space="preserve">1299 INTERFUND EXPENSE UAL             24,895        22,697        22,960 |            0             0             0           0.00 </t>
  </si>
  <si>
    <t xml:space="preserve">  Total SALARIES &amp; BENEFITS           547,741       481,095       509,945 |      545,385       353,374       192,011          35.21 </t>
  </si>
  <si>
    <t xml:space="preserve">2060 COMMUNICATIONS                     3,618         5,284         7,311 |        5,000         5,125          -124          -2.49 </t>
  </si>
  <si>
    <t xml:space="preserve">2090 HOUSEHOLD                              1            12             5 |          100            79            21          20.85 </t>
  </si>
  <si>
    <t xml:space="preserve">2150 MAINTENANCE OF STRUCTURES              5             0            17 |          100             7            93          92.52 </t>
  </si>
  <si>
    <t xml:space="preserve">2220 MEDICAL, DENTL &amp; LB SPPLS              0           370             0 |          150             0           150         100.00 </t>
  </si>
  <si>
    <t xml:space="preserve">2260 OFFICE EXPENSES                    6,367         6,567        15,399 |       13,000         5,888         7,112          54.71 </t>
  </si>
  <si>
    <t xml:space="preserve">2300 PROFESSIONAL &amp; SPECL SRVC          1,142         4,506         1,175 |       68,223        10,194        58,029          85.06 </t>
  </si>
  <si>
    <t xml:space="preserve">2313 PHYSICALS &amp; DRUG TESTING              32            32            64 |           64            32            32          50.00 </t>
  </si>
  <si>
    <t xml:space="preserve">2500 PUBLICATIONS &amp; NOTICES               142           890           206 |          400           115           285          71.16 </t>
  </si>
  <si>
    <t xml:space="preserve">2600 RENTS AND LEASES-EQUIPMNT            370           422           258 |          400           301            99          24.80 </t>
  </si>
  <si>
    <t xml:space="preserve">2660 SMALL TOOLS &amp; INSTRUMENTS            151             0             9 |          250            36           214          85.78 </t>
  </si>
  <si>
    <t xml:space="preserve">2700 SPECIAL DEPARTMENTL EXPNS             50            50         3,454 |          100            87            13          12.81 </t>
  </si>
  <si>
    <t xml:space="preserve">2750 TRAVEL                            26,402        28,261        31,417 |       48,800        20,816        27,984          57.34 </t>
  </si>
  <si>
    <t xml:space="preserve">2756 TRAINING                             465         1,091         1,553 |       10,000         1,820         8,180          81.80 </t>
  </si>
  <si>
    <t xml:space="preserve">2850 UTILITIES                          4,562         5,232         5,596 |        5,500         3,828         1,672          30.40 </t>
  </si>
  <si>
    <t xml:space="preserve">2299 INTERFUND SERVICES/SUPPLS             21            17           683 |          250             0           250         100.00 </t>
  </si>
  <si>
    <t xml:space="preserve">2399 PROF SVCS - INTERFUND             26,925       160,369       216,466 |       25,000        11,818        13,182          52.73 </t>
  </si>
  <si>
    <t xml:space="preserve">2799 INTERFUND FUEL/TRVL EXP            7,072         8,594        13,536 |       13,000         5,395         7,605          58.50 </t>
  </si>
  <si>
    <t xml:space="preserve">  Total SERVICES &amp; SUPPLIES           117,040       257,352       343,733 |      223,274        85,402       137,872          61.75 </t>
  </si>
  <si>
    <t xml:space="preserve">3375 REFUNDS - OVERPAYMENTS             1,333             0         2,059 |        2,500         1,828           672          26.89 </t>
  </si>
  <si>
    <t xml:space="preserve">  Total OTHER CHARGES                   1,333             0         2,059 |        2,500         1,848           652          26.09 </t>
  </si>
  <si>
    <t xml:space="preserve">  Total EXPENSES                      666,115       738,447       855,738 |      771,159       440,623       330,536          42.86 </t>
  </si>
  <si>
    <t xml:space="preserve">  Total Revenues/Sources              590,993       600,588       896,566 |      728,270       560,974       167,296          22.97 </t>
  </si>
  <si>
    <t xml:space="preserve">  Total Expenditures/Uses             666,115       738,447       855,738 |      771,159       440,623       330,536          42.86 </t>
  </si>
  <si>
    <t xml:space="preserve">    Net                               -75,122      -137,859        40,829 |      -42,889       120,350      -163,239                </t>
  </si>
  <si>
    <t xml:space="preserve">  Total                               -75,122      -137,859        40,829 |      -42,889       120,350      -163,239                </t>
  </si>
  <si>
    <t xml:space="preserve">6211 ZONING PERMIT                        950         3,920         1,995 |       40,000        10,925        29,075          72.69 </t>
  </si>
  <si>
    <t xml:space="preserve">6212 ZONING VARIANCE PERMIT            26,490        17,590        37,799 |       45,000         4,721        40,279          89.51 </t>
  </si>
  <si>
    <t xml:space="preserve">6448 MEDICAL MARIJUANA PERMITS              0             0       569,815 |            0             0             0           0.00 </t>
  </si>
  <si>
    <t xml:space="preserve">8413 BUILDING PERMT/ZNNG CLRNC          8,980         9,354        15,244 |       15,000        11,062         3,938          26.25 </t>
  </si>
  <si>
    <t xml:space="preserve">8416 LAND USE                             144           261           266 |        1,000           175           825          82.50 </t>
  </si>
  <si>
    <t xml:space="preserve">8024 CURR SVCS-PLANNING/NGNRNG            103             0             0 |            0             0             0           0.00 </t>
  </si>
  <si>
    <t xml:space="preserve">8401 LLA/MERGER/CERT COMPLIANC          9,700         5,600         8,100 |       10,000         4,226         5,774          57.74 </t>
  </si>
  <si>
    <t xml:space="preserve">8402 ENVIRONMENTAL REVIEW              37,824        15,840         7,625 |       15,000        14,520           480           3.20 </t>
  </si>
  <si>
    <t xml:space="preserve">8403 GENERAL PLAN AMENDMENT             2,150             0         1,175 |       80,000         2,150        77,850          97.31 </t>
  </si>
  <si>
    <t xml:space="preserve">8407 TENTATIVE MAPS                     3,400        11,100         3,050 |       15,000         5,250         9,750          65.00 </t>
  </si>
  <si>
    <t xml:space="preserve">8409 PLANNING/ENG RESRC PRJCTS          3,675         5,700         4,900 |        5,000         3,400         1,600          32.00 </t>
  </si>
  <si>
    <t xml:space="preserve">8412 PLANNING/ENG SPECL PRJCTS          2,000           130         1,250 |        1,000             0         1,000         100.00 </t>
  </si>
  <si>
    <t xml:space="preserve">8900 INTERFUND REVENUE                 22,267         4,003         4,319 |       90,500        50,805        39,695          43.86 </t>
  </si>
  <si>
    <t xml:space="preserve">8950 INTRA-FUND TRANSFER               12,813         5,631         2,569 |       75,000             0        75,000         100.00 </t>
  </si>
  <si>
    <t xml:space="preserve">9299 OTHER REVENUE                          0             4             0 |            0           676          -676           0.00 </t>
  </si>
  <si>
    <t xml:space="preserve">  Total REVENUES                      130,495        80,526       661,262 |      430,600       107,910       322,690          74.94 </t>
  </si>
  <si>
    <t xml:space="preserve">1010 REGULAR SALARY                   101,436        75,810        62,488 |      192,247       130,046        62,201          32.35 </t>
  </si>
  <si>
    <t xml:space="preserve">1020 EXTRA HELP SALARY                      0             0        44,240 |       20,000        17,634         2,366          11.83 </t>
  </si>
  <si>
    <t xml:space="preserve">1091 COMMISSIONERS' SALARIES            2,625         5,325         5,325 |        9,000         4,275         4,725          52.50 </t>
  </si>
  <si>
    <t xml:space="preserve">1100 SOCIAL SECURITY                    7,961         6,599         8,726 |       15,414        12,034         3,380          21.93 </t>
  </si>
  <si>
    <t xml:space="preserve">1200 PERS RETIREMENT                   32,801        22,907        21,288 |       64,212        43,504        20,708          32.25 </t>
  </si>
  <si>
    <t xml:space="preserve">1210 LIUNA PENSION                      1,520         1,424           408 |        1,684           301         1,383          82.10 </t>
  </si>
  <si>
    <t xml:space="preserve">1300 BENEFITS                          18,858        14,619        11,930 |       34,018        19,077        14,941          43.92 </t>
  </si>
  <si>
    <t xml:space="preserve">1301 GROUP INSURANCE RETIREES          16,314        26,938        29,822 |       53,252        26,626        26,626          50.00 </t>
  </si>
  <si>
    <t xml:space="preserve">1400 UNEMPLOYMENT INSURANCE             1,435         1,470         1,898 |        1,959         2,022           -63          -3.20 </t>
  </si>
  <si>
    <t xml:space="preserve">1299 INTERFUND EXPENSE UAL              8,905        13,618        13,776 |            0             0             0           0.00 </t>
  </si>
  <si>
    <t xml:space="preserve">  Total SALARIES &amp; BENEFITS           193,038       170,620       202,000 |      399,572       263,118       136,454          34.15 </t>
  </si>
  <si>
    <t xml:space="preserve">2000 CREDIT CARD REVOLVING                  0             0             0 |            0           916          -915           0.00 </t>
  </si>
  <si>
    <t xml:space="preserve">2060 COMMUNICATIONS                     1,054         1,315         2,304 |        1,400         2,198          -798         -57.03 </t>
  </si>
  <si>
    <t xml:space="preserve">2090 HOUSEHOLD                              1             0             2 |            0            40           -39           0.00 </t>
  </si>
  <si>
    <t xml:space="preserve">2140 EQUIPMENT MAINTENANCE              4,990         5,231         4,921 |        5,500             0         5,500         100.00 </t>
  </si>
  <si>
    <t xml:space="preserve">2150 MAINTENANCE OF STRUCTURES              3             0         1,773 |            0             0             0           0.00 </t>
  </si>
  <si>
    <t xml:space="preserve">2240 MEMBERSHIPS                          140           175           200 |          180             0           180         100.00 </t>
  </si>
  <si>
    <t xml:space="preserve">2260 OFFICE EXPENSES                    3,806         9,624        21,527 |       11,500         8,882         2,618          22.77 </t>
  </si>
  <si>
    <t xml:space="preserve">2300 PROFESSIONAL &amp; SPECL SRVC         57,228        44,539       102,871 |       48,654        16,092        32,562          66.93 </t>
  </si>
  <si>
    <t xml:space="preserve">2313 PHYSICALS &amp; DRUG TESTING               0             0            64 |            0            64           -64           0.00 </t>
  </si>
  <si>
    <t xml:space="preserve">2500 PUBLICATIONS &amp; NOTICES             4,107         4,511        11,050 |       10,000         1,805         8,195          81.95 </t>
  </si>
  <si>
    <t xml:space="preserve">2600 RENTS AND LEASES-EQUIPMNT            190           116           103 |          265         1,652        -1,387        -523.36 </t>
  </si>
  <si>
    <t xml:space="preserve">2700 SPECIAL DEPARTMENTL EXPNS          3,849        -9,094           479 |       10,000           200         9,800          98.00 </t>
  </si>
  <si>
    <t xml:space="preserve">2750 TRAVEL                             3,651         4,833         4,238 |       15,000         5,317         9,683          64.55 </t>
  </si>
  <si>
    <t xml:space="preserve">2756 TRAINING                             825           360         2,575 |        5,000         3,125         1,875          37.50 </t>
  </si>
  <si>
    <t xml:space="preserve">2850 UTILITIES                          1,050           893         1,047 |        1,600         1,115           485          30.30 </t>
  </si>
  <si>
    <t xml:space="preserve">2299 INTERFUND SERVICES/SUPPLS            598           736           459 |          750             0           750         100.00 </t>
  </si>
  <si>
    <t xml:space="preserve">2399 PROF SVCS - INTERFUND             30,835        65,835       165,706 |       17,500        12,110         5,390          30.80 </t>
  </si>
  <si>
    <t xml:space="preserve">2799 INTERFUND FUEL/TRVL EXP                0             0             0 |          500           127           373          74.55 </t>
  </si>
  <si>
    <t xml:space="preserve">  Total SERVICES &amp; SUPPLIES           152,071       176,892       358,318 |      185,208       111,002        74,206          40.07 </t>
  </si>
  <si>
    <t xml:space="preserve">3375 REFUNDS - OVERPAYMENTS                 0             0         1,680 |            0             0             0           0.00 </t>
  </si>
  <si>
    <t xml:space="preserve">3400 JUDGMENTS AND DAMAGES                  0         5,000             0 |            0             0             0           0.00 </t>
  </si>
  <si>
    <t xml:space="preserve">  Total OTHER CHARGES                       0         5,000         1,680 |            0             0             0           0.00 </t>
  </si>
  <si>
    <t xml:space="preserve">  Total EXPENSES                      345,109       352,512       561,998 |      584,780       374,120       210,660          36.02 </t>
  </si>
  <si>
    <t xml:space="preserve">  Total Revenues/Sources              130,495        80,526       661,262 |      430,600       107,910       322,690          74.94 </t>
  </si>
  <si>
    <t xml:space="preserve">  Total Expenditures/Uses             345,109       352,512       561,998 |      584,780       374,120       210,660          36.02 </t>
  </si>
  <si>
    <t xml:space="preserve">    Net                              -214,614      -271,986        99,265 |     -154,180      -266,210       112,030                </t>
  </si>
  <si>
    <t xml:space="preserve">  Total                              -214,614      -271,986        99,265 |     -154,180      -266,210       112,030                </t>
  </si>
  <si>
    <t xml:space="preserve">6448 MEDICAL MARIJUANA PERMITS              0             0       163,250 |            0             0             0           0.00 </t>
  </si>
  <si>
    <t xml:space="preserve">8420 GENERAL PLAN UPDATE FEE           53,811        52,578        84,392 |            0             0             0           0.00 </t>
  </si>
  <si>
    <t xml:space="preserve">  Total REVENUES                       54,011        52,598       249,643 |            0             0             0           0.00 </t>
  </si>
  <si>
    <t xml:space="preserve">2260 OFFICE EXPENSES                        0            18           281 |            0             0             0           0.00 </t>
  </si>
  <si>
    <t xml:space="preserve">2300 PROFESSIONAL &amp; SPECL SRVC         23,488        12,236           229 |            0             0             0           0.00 </t>
  </si>
  <si>
    <t xml:space="preserve">2500 PUBLICATIONS &amp; NOTICES                 0           100             0 |            0             0             0           0.00 </t>
  </si>
  <si>
    <t xml:space="preserve">1101 INTRA FUND SALARY &amp; BNFTS         12,813         5,631         2,569 |            0             0             0           0.00 </t>
  </si>
  <si>
    <t xml:space="preserve">  Total SERVICES &amp; SUPPLIES            36,301        17,984         3,079 |            0             0             0           0.00 </t>
  </si>
  <si>
    <t xml:space="preserve">3375 REFUNDS - OVERPAYMENTS               733             0           375 |            0             0             0           0.00 </t>
  </si>
  <si>
    <t xml:space="preserve">  Total OTHER CHARGES                     733             0           375 |            0             0             0           0.00 </t>
  </si>
  <si>
    <t xml:space="preserve">  Total EXPENSES                       37,035        17,984         3,454 |            0             0             0           0.00 </t>
  </si>
  <si>
    <t xml:space="preserve">  Total Revenues/Sources               54,011        52,598       249,643 |            0             0             0           0.00 </t>
  </si>
  <si>
    <t xml:space="preserve">  Total Expenditures/Uses              37,035        17,984         3,454 |            0             0             0           0.00 </t>
  </si>
  <si>
    <t xml:space="preserve">    Net                                16,977        34,613       246,188 |            0             0             0                </t>
  </si>
  <si>
    <t xml:space="preserve">  Total                                16,977        34,613       246,188 |            0             0             0                </t>
  </si>
  <si>
    <t xml:space="preserve">7190 STATE GRANT INCOME                     0         9,487        60,700 |            0             0             0           0.00 </t>
  </si>
  <si>
    <t xml:space="preserve">9299 OTHER REVENUE                          0             0         3,000 |        2,000         1,520           480          24.00 </t>
  </si>
  <si>
    <t xml:space="preserve">  Total REVENUES                            0         9,487        63,700 |        2,000        61,741       -59,741      -2,987.07 </t>
  </si>
  <si>
    <t xml:space="preserve">2260 OFFICE EXPENSES                        0            61             0 |            0             0             0           0.00 </t>
  </si>
  <si>
    <t xml:space="preserve">2300 PROFESSIONAL &amp; SPECL SRVC         10,241       221,702         2,004 |        5,000             0         5,000         100.00 </t>
  </si>
  <si>
    <t xml:space="preserve">2700 SPECIAL DEPARTMENTL EXPNS          1,231           122        17,525 |        7,500             0         7,500         100.00 </t>
  </si>
  <si>
    <t xml:space="preserve">2750 TRAVEL                               110           146             0 |            0             0             0           0.00 </t>
  </si>
  <si>
    <t xml:space="preserve">2299 INTERFUND SERVICES/SUPPLS             18           357             0 |            0             0             0           0.00 </t>
  </si>
  <si>
    <t xml:space="preserve">2399 PROF SVCS - INTERFUND             12,212        34,142        62,739 |       32,500         9,104        23,396          71.99 </t>
  </si>
  <si>
    <t xml:space="preserve">  Total SERVICES &amp; SUPPLIES            24,114       256,530        82,268 |       52,500         9,266        43,234          82.35 </t>
  </si>
  <si>
    <t xml:space="preserve">  Total EXPENSES                       24,114       256,530        82,268 |       52,500         9,266        43,234          82.35 </t>
  </si>
  <si>
    <t xml:space="preserve">  Total Revenues/Sources                    0         9,487        63,700 |        2,000        61,741       -59,741      -2,987.07 </t>
  </si>
  <si>
    <t xml:space="preserve">  Total Expenditures/Uses              24,114       256,530        82,268 |       52,500         9,266        43,234          82.35 </t>
  </si>
  <si>
    <t xml:space="preserve">    Net                               -24,114      -247,043       -18,567 |      -50,500        52,475      -102,975                </t>
  </si>
  <si>
    <t xml:space="preserve">  Total                               -24,114      -247,043       -18,567 |      -50,500        52,475      -102,975                </t>
  </si>
  <si>
    <t xml:space="preserve">6154 ENCROACHMENT PERMITS              19,715        10,528         7,301 |       12,500         4,670         7,830          62.64 </t>
  </si>
  <si>
    <t xml:space="preserve">6155 TRANSPORTATION PERMITS             1,438         1,036         1,778 |        2,500         2,058           442          17.68 </t>
  </si>
  <si>
    <t xml:space="preserve">6601 INTEREST                           3,012         6,077         8,565 |            0         5,045        -5,045           0.00 </t>
  </si>
  <si>
    <t xml:space="preserve">7050 STATE HIGHWAY USERS TAX        2,504,319     1,904,439     1,542,064 |    2,514,758     1,303,398     1,211,360          48.17 </t>
  </si>
  <si>
    <t xml:space="preserve">7390 STATE MATCH                      100,000       100,000       100,000 |      100,000             0       100,000         100.00 </t>
  </si>
  <si>
    <t xml:space="preserve">7391 STATE EXCHANGE FUND              251,912       251,912       251,912 |      251,912             0       251,912         100.00 </t>
  </si>
  <si>
    <t xml:space="preserve">7410 STATE AID FOR DISASTER                 0        78,839        29,326 |      750,000       200,065       549,935          73.32 </t>
  </si>
  <si>
    <t xml:space="preserve">7751 FEDERAL AID CONSTRUCTION         617,470       185,251         9,929 |            0         2,899        -2,899           0.00 </t>
  </si>
  <si>
    <t xml:space="preserve">7770 FEDERAL FOREST RESERVE         1,480,299     1,514,174        84,717 |       95,000        87,711         7,289           7.67 </t>
  </si>
  <si>
    <t xml:space="preserve">7801 FEDERAL GRANT INCOME              41,337             0             0 |            0       159,529      -159,529           0.00 </t>
  </si>
  <si>
    <t xml:space="preserve">8028 CRR SVCS-RD AND STRT SVCS        437,588       375,765       373,422 |      515,000       211,091       303,909          59.01 </t>
  </si>
  <si>
    <t xml:space="preserve">8900 INTERFUND REVENUE                507,987       586,729       979,095 |    1,500,000       284,039     1,215,961          81.06 </t>
  </si>
  <si>
    <t xml:space="preserve">9253 INSURANCE PROCEEDS                     0       215,245         1,215 |            0             0             0           0.00 </t>
  </si>
  <si>
    <t xml:space="preserve">9254 RESTITUTION                          130            58             0 |            0             0             0           0.00 </t>
  </si>
  <si>
    <t xml:space="preserve">9255 CANCEL STALE DATED WRRNTS             60             0            78 |            0             0             0           0.00 </t>
  </si>
  <si>
    <t xml:space="preserve">9256 REFUNDS FOR PRIR YR EXPND              0         3,850           307 |            0             0             0           0.00 </t>
  </si>
  <si>
    <t xml:space="preserve">9299 OTHER REVENUE                      7,552         4,714             4 |       17,500         5,170        12,330          70.46 </t>
  </si>
  <si>
    <t xml:space="preserve">9590 REIMBURSABLES                         90         7,421             0 |            0             0             0           0.00 </t>
  </si>
  <si>
    <t xml:space="preserve">9297 PRIOR YEAR ADJUSTMENT               -674             0             0 |            0             0             0           0.00 </t>
  </si>
  <si>
    <t xml:space="preserve">9801 SALE OF FIXED ASSETS                 419        70,132           599 |       50,000        19,773        30,227          60.45 </t>
  </si>
  <si>
    <t xml:space="preserve">  Total REVENUES                    5,981,299     5,316,172     3,390,313 |    5,809,170     2,517,932     3,291,238          56.66 </t>
  </si>
  <si>
    <t xml:space="preserve">1010 REGULAR SALARY                 1,634,969     1,680,703     1,594,254 |    1,967,853     1,142,414       825,439          41.95 </t>
  </si>
  <si>
    <t xml:space="preserve">1020 EXTRA HELP SALARY                 13,073             0        14,779 |       20,000        10,771         9,229          46.14 </t>
  </si>
  <si>
    <t xml:space="preserve">1030 OVERTIME SALARY                    3,816        15,889         8,276 |       20,000        30,047       -10,047         -50.23 </t>
  </si>
  <si>
    <t xml:space="preserve">1100 SOCIAL SECURITY                  125,433       131,496       126,761 |      148,571        94,495        54,076          36.40 </t>
  </si>
  <si>
    <t xml:space="preserve">1200 PERS RETIREMENT                  526,903       512,810       521,683 |      668,936       389,119       279,817          41.83 </t>
  </si>
  <si>
    <t xml:space="preserve">1210 LIUNA PENSION                     52,148        53,743        50,526 |       97,406        39,973        57,433          58.96 </t>
  </si>
  <si>
    <t xml:space="preserve">1300 BENEFITS                         294,678       287,795       265,736 |      368,520       198,391       170,129          46.17 </t>
  </si>
  <si>
    <t xml:space="preserve">1301 GROUP INSURANCE RETIREES         334,430       368,158       347,922 |      465,953       232,976       232,977          50.00 </t>
  </si>
  <si>
    <t xml:space="preserve">1400 UNEMPLOYMENT INSURANCE            19,248        17,758        16,433 |       20,580        17,148         3,432          16.68 </t>
  </si>
  <si>
    <t xml:space="preserve">1299 INTERFUND EXPENSE UAL            182,550       186,113       160,720 |            0             0             0           0.00 </t>
  </si>
  <si>
    <t xml:space="preserve">  Total SALARIES &amp; BENEFITS         3,371,229     3,478,036     3,356,499 |    3,989,618     2,366,134     1,623,484          40.69 </t>
  </si>
  <si>
    <t xml:space="preserve">2000 CREDIT CARD REVOLVING                  0             0             0 |            0         7,530        -7,530           0.00 </t>
  </si>
  <si>
    <t xml:space="preserve">2050 CLOTHING AND PERSONAL              9,629        10,552         9,274 |       15,000         8,369         6,631          44.21 </t>
  </si>
  <si>
    <t xml:space="preserve">2060 COMMUNICATIONS                    14,687        20,394        20,085 |       22,500        25,025        -2,525         -11.22 </t>
  </si>
  <si>
    <t xml:space="preserve">2090 HOUSEHOLD                         24,434        19,732         7,129 |       12,500         4,871         7,629          61.03 </t>
  </si>
  <si>
    <t xml:space="preserve">2140 EQUIPMENT MAINTENANCE            280,379       293,808       284,792 |      275,000       210,273        64,727          23.54 </t>
  </si>
  <si>
    <t xml:space="preserve">2150 MAINTENANCE OF STRUCTURES         18,732        13,507        15,652 |            0        10,122       -10,122           0.00 </t>
  </si>
  <si>
    <t xml:space="preserve">2220 MEDICAL, DENTL &amp; LB SPPLS          1,098           607             0 |        3,000         1,899         1,101          36.70 </t>
  </si>
  <si>
    <t xml:space="preserve">2240 MEMBERSHIPS                        1,672         1,778         1,100 |        2,307           900         1,407          60.99 </t>
  </si>
  <si>
    <t xml:space="preserve">2260 OFFICE EXPENSES                   27,662        14,157        10,049 |       33,000         7,817        25,183          76.31 </t>
  </si>
  <si>
    <t xml:space="preserve">2300 PROFESSIONAL &amp; SPECL SRVC          3,987       328,848        17,499 |            0       136,841      -136,841           0.00 </t>
  </si>
  <si>
    <t xml:space="preserve">2301 COUNTY AUDIT                      10,708        16,180        11,815 |       12,000         8,564         3,436          28.63 </t>
  </si>
  <si>
    <t xml:space="preserve">2313 PHYSICALS &amp; DRUG TESTING           2,092         2,153         1,837 |        3,000         3,075           -74          -2.48 </t>
  </si>
  <si>
    <t xml:space="preserve">2317 PROF &amp; SPECILZ SVS:PRJCTS         20,936         7,722        17,628 |       25,000         3,682        21,318          85.27 </t>
  </si>
  <si>
    <t xml:space="preserve">2319 PROF SERVICES:ROAD PRJCTS              0       105,092        21,765 |      350,000         9,773       340,227          97.21 </t>
  </si>
  <si>
    <t xml:space="preserve">2500 PUBLICATIONS &amp; NOTICES             3,895           998         2,464 |        1,000         1,884          -884         -88.44 </t>
  </si>
  <si>
    <t xml:space="preserve">2600 RENTS AND LEASES-EQUIPMNT            753         1,766        19,920 |       30,000        13,834        16,166          53.89 </t>
  </si>
  <si>
    <t xml:space="preserve">2630 RENTS &amp; LEASES-STRUCTURES          5,695         6,449         6,668 |            0         5,178        -5,178           0.00 </t>
  </si>
  <si>
    <t xml:space="preserve">2660 SMALL TOOLS &amp; INSTRUMENTS         17,906        19,817        13,669 |       15,000         7,273         7,727          51.51 </t>
  </si>
  <si>
    <t xml:space="preserve">2700 SPECIAL DEPARTMENTL EXPNS        297,442       190,173       138,185 |      262,500        74,645       187,855          71.56 </t>
  </si>
  <si>
    <t xml:space="preserve">2750 TRAVEL                            11,454        17,198        13,692 |       12,000         8,723         3,277          27.31 </t>
  </si>
  <si>
    <t xml:space="preserve">2752 FUEL PURCHASES                   535,613       391,551       386,128 |      400,000       343,229        56,771          14.19 </t>
  </si>
  <si>
    <t xml:space="preserve">2756 TRAINING                           2,919         2,908         4,307 |        5,000         1,295         3,705          74.10 </t>
  </si>
  <si>
    <t xml:space="preserve">2850 UTILITIES                         39,877        39,155        43,801 |       45,000        31,423        13,577          30.17 </t>
  </si>
  <si>
    <t xml:space="preserve">2399 PROF SVCS - INTERFUND                 67        17,373         5,539 |        2,500             0         2,500         100.00 </t>
  </si>
  <si>
    <t xml:space="preserve">  Total SERVICES &amp; SUPPLIES         1,737,866     2,050,109     1,544,059 |    2,031,671     1,433,718       597,953          29.43 </t>
  </si>
  <si>
    <t xml:space="preserve">3400 JUDGMENTS AND DAMAGES                834         3,497         5,935 |            0         1,120        -1,120           0.00 </t>
  </si>
  <si>
    <t xml:space="preserve">  Total OTHER CHARGES                     834         6,097         5,935 |        7,750         1,120         6,630          85.55 </t>
  </si>
  <si>
    <t xml:space="preserve">4300 FIXED ASSET - EQUIPMENT           28,724       159,170       164,021 |      675,000             0       675,000         100.00 </t>
  </si>
  <si>
    <t xml:space="preserve">4400 FIXED ASSETS: INFRASTRCTR         69,158             0             0 |            0             0             0           0.00 </t>
  </si>
  <si>
    <t xml:space="preserve">4600 CONSTRUCTION IN PROGRESS         190,543        37,934         1,352 |            0             0             0           0.00 </t>
  </si>
  <si>
    <t xml:space="preserve">  Total FIXED ASSETS                  288,425       197,104       165,373 |      675,000             0       675,000         100.00 </t>
  </si>
  <si>
    <t xml:space="preserve">  Total EXPENSES                    5,398,355     5,731,346     5,071,866 |    6,704,039     3,800,972     2,903,067          43.30 </t>
  </si>
  <si>
    <t xml:space="preserve">9800 TRANSFER IN                      216,679             0       500,000 |            0             0             0           0.00 </t>
  </si>
  <si>
    <t xml:space="preserve">  Total TRANSFERS-IN                  216,679     1,000,000       500,000 |    1,875,000       500,000     1,375,000          73.33 </t>
  </si>
  <si>
    <t xml:space="preserve">5500 TRANSFER OUT:                     21,250           133             0 |            0             0             0           0.00 </t>
  </si>
  <si>
    <t xml:space="preserve">  Total TRANSFERS OUT                 168,262       147,145             0 |    1,761,952             0     1,761,952         100.00 </t>
  </si>
  <si>
    <t xml:space="preserve">  Total TRANSFERS-OUT                 168,262       147,145             0 |    1,761,952             0     1,761,952         100.00 </t>
  </si>
  <si>
    <t xml:space="preserve">  Total Revenues/Sources            5,981,299     5,316,172     3,390,313 |    5,809,170     2,517,932     3,291,238          56.66 </t>
  </si>
  <si>
    <t xml:space="preserve">  Total Expenditures/Uses           5,398,355     5,731,346     5,071,866 |    6,704,039     3,800,972     2,903,067          43.30 </t>
  </si>
  <si>
    <t xml:space="preserve">    Net                               582,944      -415,174    -1,681,553 |     -894,869    -1,283,040       388,171                </t>
  </si>
  <si>
    <t xml:space="preserve">Transfers In                          216,679     1,000,000       500,000 |    1,875,000       500,000     1,375,000          73.33 </t>
  </si>
  <si>
    <t xml:space="preserve">Transfers Out                         168,262       147,145             0 |    1,761,952             0     1,761,952         100.00 </t>
  </si>
  <si>
    <t xml:space="preserve">  Total                               631,361       437,681    -1,181,553 |     -781,821      -783,040         1,219                </t>
  </si>
  <si>
    <t xml:space="preserve">6601 INTEREST                          12,263        14,870        24,857 |            0        16,619       -16,619           0.00 </t>
  </si>
  <si>
    <t xml:space="preserve">  Total REVENUES                       12,263        14,870        24,857 |            0        16,619       -16,619           0.00 </t>
  </si>
  <si>
    <t xml:space="preserve">  Total Revenues/Sources               12,263        14,870        24,857 |            0        16,619       -16,619           0.00 </t>
  </si>
  <si>
    <t xml:space="preserve">    Net                                12,263        14,870        24,857 |            0        16,619       -16,619                </t>
  </si>
  <si>
    <t xml:space="preserve">  Total                            -2,340,725    -1,838,117      -475,143 |     -113,048     1,401,619    -1,514,667                </t>
  </si>
  <si>
    <t xml:space="preserve">7300 STATE AID TO CONSTRUCTION         -2,556       293,318        44,486 |      350,000         5,803       344,197          98.34 </t>
  </si>
  <si>
    <t xml:space="preserve">7751 FEDERAL AID CONSTRUCTION       7,522,100     8,276,211     1,572,669 |    6,455,000       820,506     5,634,494          87.29 </t>
  </si>
  <si>
    <t xml:space="preserve">  Total REVENUES                    7,519,544     8,569,529     1,617,156 |    6,805,000       855,968     5,949,032          87.42 </t>
  </si>
  <si>
    <t xml:space="preserve">2260 OFFICE EXPENSES                        0             0           341 |            0             0             0           0.00 </t>
  </si>
  <si>
    <t xml:space="preserve">2319 PROF SERVICES:ROAD PRJCTS              0             0       366,279 |    3,000,000         2,258     2,997,742          99.92 </t>
  </si>
  <si>
    <t xml:space="preserve">2600 RENTS AND LEASES-EQUIPMNT              0             0         2,474 |            0             0             0           0.00 </t>
  </si>
  <si>
    <t xml:space="preserve">2700 SPECIAL DEPARTMENTL EXPNS        336,813      -410,229       -51,552 |            0             0             0           0.00 </t>
  </si>
  <si>
    <t xml:space="preserve">2399 PROF SVCS - INTERFUND                  0             0        66,891 |            0             0             0           0.00 </t>
  </si>
  <si>
    <t xml:space="preserve">4699 INTERFUND CONST IN PRGRSS              0           500       273,733 |      300,000            50       299,950          99.98 </t>
  </si>
  <si>
    <t xml:space="preserve">  Total SERVICES &amp; SUPPLIES           336,813      -409,729       658,165 |    3,550,000         2,308     3,547,692          99.93 </t>
  </si>
  <si>
    <t xml:space="preserve">4600 CONSTRUCTION IN PROGRESS       8,031,485     8,734,979     1,388,470 |    2,750,000       277,223     2,472,777          89.92 </t>
  </si>
  <si>
    <t xml:space="preserve">  Total FIXED ASSETS                8,031,485     8,734,979     1,388,470 |    3,415,000       277,223     3,137,777          91.88 </t>
  </si>
  <si>
    <t xml:space="preserve">  Total EXPENSES                    8,368,298     8,325,250     2,046,635 |    6,965,000       279,531     6,685,469          95.99 </t>
  </si>
  <si>
    <t xml:space="preserve">9800 TRANSFER IN                            0        30,540        64,019 |       16,421             0        16,421         100.00 </t>
  </si>
  <si>
    <t xml:space="preserve">  Total TRANSFERS-IN                2,500,000     2,530,540        64,019 |    2,016,421             0     2,016,421         100.00 </t>
  </si>
  <si>
    <t xml:space="preserve">  Total Revenues/Sources            7,519,544     8,569,529     1,617,156 |    6,805,000       855,968     5,949,032          87.42 </t>
  </si>
  <si>
    <t xml:space="preserve">  Total Expenditures/Uses           8,368,298     8,325,250     2,046,635 |    6,965,000       279,531     6,685,469          95.99 </t>
  </si>
  <si>
    <t xml:space="preserve">    Net                              -848,754       244,280      -429,480 |     -160,000       576,437      -736,437                </t>
  </si>
  <si>
    <t xml:space="preserve">Transfers In                        2,500,000     2,530,540        64,019 |    2,016,421             0     2,016,421         100.00 </t>
  </si>
  <si>
    <t xml:space="preserve">  Total                             1,651,246     1,274,820      -365,461 |     -143,579    -1,308,562     1,164,984                </t>
  </si>
  <si>
    <t xml:space="preserve">6601 INTEREST                               0           539         4,402 |            0         1,664        -1,664           0.00 </t>
  </si>
  <si>
    <t xml:space="preserve">  Total REVENUES                            0           539         4,402 |    2,350,000         1,664     2,348,336          99.93 </t>
  </si>
  <si>
    <t xml:space="preserve">2301 COUNTY AUDIT                           0             0           304 |          325           605          -280         -86.25 </t>
  </si>
  <si>
    <t xml:space="preserve">2700 SPECIAL DEPARTMENTL EXPNS              0             0        24,164 |            0             0             0           0.00 </t>
  </si>
  <si>
    <t xml:space="preserve">4699 INTERFUND CONST IN PRGRSS              0         6,000        31,022 |      100,000         1,596        98,404          98.40 </t>
  </si>
  <si>
    <t xml:space="preserve">  Total SERVICES &amp; SUPPLIES                 0         6,000        55,491 |      101,225         3,102        98,123          96.94 </t>
  </si>
  <si>
    <t xml:space="preserve">4600 CONSTRUCTION IN PROGRESS               0       115,110     1,042,899 |    3,236,000       309,269     2,926,731          90.44 </t>
  </si>
  <si>
    <t xml:space="preserve">  Total FIXED ASSETS                        0       115,110     1,042,899 |    3,236,000       309,269     2,926,731          90.44 </t>
  </si>
  <si>
    <t xml:space="preserve">  Total EXPENSES                            0       121,110     1,098,389 |    3,337,225       312,371     3,024,854          90.64 </t>
  </si>
  <si>
    <t xml:space="preserve">  Total Revenues/Sources                    0           539         4,402 |    2,350,000         1,664     2,348,336          99.93 </t>
  </si>
  <si>
    <t xml:space="preserve">  Total Expenditures/Uses                   0       121,110     1,098,389 |    3,337,225       312,371     3,024,854          90.64 </t>
  </si>
  <si>
    <t xml:space="preserve">    Net                                     0      -120,571    -1,093,987 |     -987,225      -310,706      -676,518                </t>
  </si>
  <si>
    <t xml:space="preserve">  Total                                     0       401,429       -53,987 |     -390,844       185,674      -576,518                </t>
  </si>
  <si>
    <t xml:space="preserve">7040 STATE AID TO AVIATION             37,068        42,268        55,744 |       70,000             0        70,000         100.00 </t>
  </si>
  <si>
    <t xml:space="preserve">  Total REVENUES                       37,068        42,268        55,744 |       70,000             0        70,000         100.00 </t>
  </si>
  <si>
    <t xml:space="preserve">2060 COMMUNICATIONS                     2,440         2,270         2,902 |        3,200         1,703         1,497          46.79 </t>
  </si>
  <si>
    <t xml:space="preserve">2140 EQUIPMENT MAINTENANCE              9,100         9,563        10,884 |       11,000        10,482           518           4.71 </t>
  </si>
  <si>
    <t xml:space="preserve">2150 MAINTENANCE OF STRUCTURES            842            21             0 |        1,000             0         1,000         100.00 </t>
  </si>
  <si>
    <t xml:space="preserve">2260 OFFICE EXPENSES                       52            14           129 |           50            10            40          80.08 </t>
  </si>
  <si>
    <t xml:space="preserve">2301 COUNTY AUDIT                         123           102           123 |          150           194           -44         -29.41 </t>
  </si>
  <si>
    <t xml:space="preserve">2500 PUBLICATIONS &amp; NOTICES                 0           141             0 |            0             0             0           0.00 </t>
  </si>
  <si>
    <t xml:space="preserve">2660 SMALL TOOLS &amp; INSTRUMENTS            437         4,778             0 |        2,500             0         2,500         100.00 </t>
  </si>
  <si>
    <t xml:space="preserve">2700 SPECIAL DEPARTMENTL EXPNS            218         3,991           276 |        5,000             0         5,000         100.00 </t>
  </si>
  <si>
    <t xml:space="preserve">2750 TRAVEL                                 0             0             0 |        1,500          -309         1,809         120.61 </t>
  </si>
  <si>
    <t xml:space="preserve">2850 UTILITIES                          4,811         6,102         6,014 |        5,400         4,461           939          17.38 </t>
  </si>
  <si>
    <t xml:space="preserve">2299 INTERFUND SERVICES/SUPPLS              0           167             2 |           50             0            50         100.00 </t>
  </si>
  <si>
    <t xml:space="preserve">2399 PROF SVCS - INTERFUND             47,615        34,499        24,173 |       30,500           359        30,141          98.82 </t>
  </si>
  <si>
    <t xml:space="preserve">2799 INTERFUND FUEL/TRVL EXP                0             0           244 |            0             0             0           0.00 </t>
  </si>
  <si>
    <t xml:space="preserve">  Total SERVICES &amp; SUPPLIES            75,656        70,026        52,453 |       73,157        29,415        43,742          59.79 </t>
  </si>
  <si>
    <t xml:space="preserve">  Total EXPENSES                       75,656        70,026        52,453 |       73,157        29,415        43,742          59.79 </t>
  </si>
  <si>
    <t xml:space="preserve">9800 TRANSFER IN                       30,000        28,450        23,292 |       83,500             0        83,500         100.00 </t>
  </si>
  <si>
    <t xml:space="preserve">9825 TRANSFER IN: ROAD DPRTMNT          7,584             0             0 |            0             0             0           0.00 </t>
  </si>
  <si>
    <t xml:space="preserve">  Total TRANSFERS-IN                   37,584        28,450        23,292 |       83,500             0        83,500         100.00 </t>
  </si>
  <si>
    <t xml:space="preserve">5585 TRANSFER OUT-CASH BALNCNG          6,570         7,657             0 |       99,150             0        99,150         100.00 </t>
  </si>
  <si>
    <t xml:space="preserve">  Total TRANSFERS OUT                   6,570         7,657             0 |       99,150             0        99,150         100.00 </t>
  </si>
  <si>
    <t xml:space="preserve">  Total TRANSFERS-OUT                   6,570         7,657             0 |       99,150             0        99,150         100.00 </t>
  </si>
  <si>
    <t xml:space="preserve">  Total Revenues/Sources               37,068        42,268        55,744 |       70,000             0        70,000         100.00 </t>
  </si>
  <si>
    <t xml:space="preserve">  Total Expenditures/Uses              75,656        70,026        52,453 |       73,157        29,415        43,742          59.79 </t>
  </si>
  <si>
    <t xml:space="preserve">    Net                               -38,588       -27,758         3,291 |       -3,157       -29,415        26,258                </t>
  </si>
  <si>
    <t xml:space="preserve">Transfers In                           37,584        28,450        23,292 |       83,500             0        83,500         100.00 </t>
  </si>
  <si>
    <t xml:space="preserve">Transfers Out                           6,570         7,657             0 |       99,150             0        99,150         100.00 </t>
  </si>
  <si>
    <t xml:space="preserve">  Total                                -7,573        -6,965        26,583 |      -18,807       -29,415        10,608                </t>
  </si>
  <si>
    <t xml:space="preserve">7040 STATE AID TO AVIATION                  0             0        54,831 |            0             0             0           0.00 </t>
  </si>
  <si>
    <t xml:space="preserve">7751 FEDERAL AID CONSTRUCTION               0             0        14,975 |      434,200         1,979       432,221          99.54 </t>
  </si>
  <si>
    <t xml:space="preserve">  Total REVENUES                            0             0        69,806 |      990,760        70,854       919,906          92.85 </t>
  </si>
  <si>
    <t xml:space="preserve">2260 OFFICE EXPENSES                        0             0            19 |           40             2            38          94.00 </t>
  </si>
  <si>
    <t xml:space="preserve">2300 PROFESSIONAL &amp; SPECL SRVC              0         6,800             0 |      335,000             0       335,000         100.00 </t>
  </si>
  <si>
    <t xml:space="preserve">2700 SPECIAL DEPARTMENTL EXPNS              0             0         3,996 |            0             0             0           0.00 </t>
  </si>
  <si>
    <t xml:space="preserve">2399 PROF SVCS - INTERFUND                  0         1,920         3,200 |       26,000        16,160         9,840          37.85 </t>
  </si>
  <si>
    <t xml:space="preserve">4699 INTERFUND CONST IN PRGRSS         19,327        50,592        54,041 |       90,000             0        90,000         100.00 </t>
  </si>
  <si>
    <t xml:space="preserve">  Total SERVICES &amp; SUPPLIES            19,327        59,312        61,256 |      451,540        16,162       435,378          96.42 </t>
  </si>
  <si>
    <t xml:space="preserve">4600 CONSTRUCTION IN PROGRESS               0         6,291        76,164 |      603,000        13,221       589,779          97.81 </t>
  </si>
  <si>
    <t xml:space="preserve">  Total FIXED ASSETS                        0         6,291        76,164 |      603,000        13,221       589,779          97.81 </t>
  </si>
  <si>
    <t xml:space="preserve">  Total EXPENSES                       19,327        65,603       137,420 |    1,054,540        29,383     1,025,157          97.21 </t>
  </si>
  <si>
    <t xml:space="preserve">9800 TRANSFER IN                       34,514        32,200        61,500 |      100,650             0       100,650         100.00 </t>
  </si>
  <si>
    <t xml:space="preserve">  Total TRANSFERS-IN                   34,514        32,200        61,500 |      100,650             0       100,650         100.00 </t>
  </si>
  <si>
    <t xml:space="preserve">  Total Revenues/Sources                    0             0        69,806 |      990,760        70,854       919,906          92.85 </t>
  </si>
  <si>
    <t xml:space="preserve">  Total Expenditures/Uses              19,327        65,603       137,420 |    1,054,540        29,383     1,025,157          97.21 </t>
  </si>
  <si>
    <t xml:space="preserve">    Net                               -19,327       -65,603       -67,613 |      -63,780        41,471      -105,251                </t>
  </si>
  <si>
    <t xml:space="preserve">Transfers In                           34,514        32,200        61,500 |      100,650             0       100,650         100.00 </t>
  </si>
  <si>
    <t xml:space="preserve">  Total                                15,187       -33,403        -6,113 |      -38,130        41,471       -79,601                </t>
  </si>
  <si>
    <t xml:space="preserve">6601 INTEREST                             230           338           704 |            0           444          -444           0.00 </t>
  </si>
  <si>
    <t xml:space="preserve">6681 AIRPORT PROPERTY RENT             59,656       133,527        65,434 |       74,201        76,165        -1,964          -2.65 </t>
  </si>
  <si>
    <t xml:space="preserve">6683 TIE DOWN FEES                        246           404         1,450 |          600           398           202          33.62 </t>
  </si>
  <si>
    <t xml:space="preserve">  Total REVENUES                       60,132       134,269        67,588 |       75,501        77,008        -1,507          -2.00 </t>
  </si>
  <si>
    <t xml:space="preserve">2260 OFFICE EXPENSES                       57            56             8 |          100             4            96          96.08 </t>
  </si>
  <si>
    <t xml:space="preserve">2700 SPECIAL DEPARTMENTL EXPNS              0             0           276 |            0             0             0           0.00 </t>
  </si>
  <si>
    <t xml:space="preserve">2850 UTILITIES                          1,898         2,137         1,609 |        2,400         1,414           986          41.07 </t>
  </si>
  <si>
    <t xml:space="preserve">2299 INTERFUND SERVICES/SUPPLS              0            19             4 |           50             0            50         100.00 </t>
  </si>
  <si>
    <t xml:space="preserve">2399 PROF SVCS - INTERFUND             16,703         7,962         6,051 |       17,000            53        16,947          99.69 </t>
  </si>
  <si>
    <t xml:space="preserve">4299 FIXED ASSETS-STRUCTR-NTRF              0        19,790         2,646 |        7,500            64         7,436          99.15 </t>
  </si>
  <si>
    <t xml:space="preserve">4699 INTERFUND CONST IN PRGRSS          4,778             0             0 |            0             0             0           0.00 </t>
  </si>
  <si>
    <t xml:space="preserve">  Total SERVICES &amp; SUPPLIES            36,575        37,782        -1,969 |       52,085        14,403        37,682          72.35 </t>
  </si>
  <si>
    <t xml:space="preserve">4600 CONSTRUCTION IN PROGRESS              14             0             0 |            0             0             0           0.00 </t>
  </si>
  <si>
    <t xml:space="preserve">  Total FIXED ASSETS                       14         6,183             0 |       22,500             0        22,500         100.00 </t>
  </si>
  <si>
    <t xml:space="preserve">  Total EXPENSES                       36,589        43,965        -1,969 |       74,585        14,403        60,182          80.69 </t>
  </si>
  <si>
    <t xml:space="preserve">9800 TRANSFER IN                            0         3,907             0 |            0             0             0           0.00 </t>
  </si>
  <si>
    <t xml:space="preserve">9885 TRANSFER IN-CASH BALANCNG          6,570             0             0 |       82,000             0        82,000         100.00 </t>
  </si>
  <si>
    <t xml:space="preserve">  Total TRANSFERS-IN                    6,570         3,907             0 |       82,000             0        82,000         100.00 </t>
  </si>
  <si>
    <t xml:space="preserve">5500 TRANSFER OUT:                     42,098        16,900        43,500 |       17,000             0        17,000         100.00 </t>
  </si>
  <si>
    <t xml:space="preserve">5505 TRANSFER OUT: ROAD RESERV         30,000        40,000        41,292 |       75,000             0        75,000         100.00 </t>
  </si>
  <si>
    <t xml:space="preserve">  Total TRANSFERS OUT                  72,098        56,900        84,792 |       92,000             0        92,000         100.00 </t>
  </si>
  <si>
    <t xml:space="preserve">  Total TRANSFERS-OUT                  72,098        56,900        84,792 |       92,000             0        92,000         100.00 </t>
  </si>
  <si>
    <t xml:space="preserve">  Total Revenues/Sources               60,132       134,269        67,588 |       75,501        77,008        -1,507          -2.00 </t>
  </si>
  <si>
    <t xml:space="preserve">  Total Expenditures/Uses              36,589        43,965        -1,969 |       74,585        14,403        60,182          80.69 </t>
  </si>
  <si>
    <t xml:space="preserve">    Net                                23,543        90,304        69,557 |          916        62,605       -61,689                </t>
  </si>
  <si>
    <t xml:space="preserve">Transfers In                            6,570         3,907             0 |       82,000             0        82,000         100.00 </t>
  </si>
  <si>
    <t xml:space="preserve">Transfers Out                          72,098        56,900        84,792 |       92,000             0        92,000         100.00 </t>
  </si>
  <si>
    <t xml:space="preserve">  Total                               -41,985        37,311       -15,234 |       -9,084        62,605       -71,689                </t>
  </si>
  <si>
    <t xml:space="preserve">0160 TRANSIT FUND                                                                                                                   </t>
  </si>
  <si>
    <t xml:space="preserve">1101 INTRA FUND SALARY &amp; BNFTS              0             0       -21,032 |            0             0             0           0.00 </t>
  </si>
  <si>
    <t xml:space="preserve">  Total SERVICES &amp; SUPPLIES                 0             0       -21,032 |            0             0             0           0.00 </t>
  </si>
  <si>
    <t xml:space="preserve">4600 CONSTRUCTION IN PROGRESS               0           -50             0 |            0             0             0           0.00 </t>
  </si>
  <si>
    <t xml:space="preserve">  Total FIXED ASSETS                        0           -50             0 |            0             0             0           0.00 </t>
  </si>
  <si>
    <t xml:space="preserve">  Total EXPENSES                            0           -50       -21,032 |            0             0             0           0.00 </t>
  </si>
  <si>
    <t xml:space="preserve">  Total Expenditures/Uses                   0           -50       -21,032 |            0             0             0           0.00 </t>
  </si>
  <si>
    <t xml:space="preserve">    Net                                     0            51        21,032 |            0             0             0                </t>
  </si>
  <si>
    <t xml:space="preserve">  Total                                     0            51        21,032 |            0             0             0                </t>
  </si>
  <si>
    <t xml:space="preserve">6601 INTEREST                           1,428         1,755         2,354 |            0         3,778        -3,777           0.00 </t>
  </si>
  <si>
    <t xml:space="preserve">7056 LOCAL ROAD MAINT BOND FND         14,196       245,751        18,152 |      254,641       109,848       144,793          56.86 </t>
  </si>
  <si>
    <t xml:space="preserve">7801 FEDERAL GRANT INCOME             435,717       619,505       441,234 |      470,683             0       470,683         100.00 </t>
  </si>
  <si>
    <t xml:space="preserve">8010 CHG FOR CURR SVC-DMN SVCS          3,111         2,907         1,491 |        2,000           765         1,235          61.75 </t>
  </si>
  <si>
    <t xml:space="preserve">8024 CURR SVCS-PLANNING/NGNRNG          2,705         5,455        10,315 |       12,000             0        12,000         100.00 </t>
  </si>
  <si>
    <t xml:space="preserve">8871 FARE BOX REVENUES                 89,451        90,258        71,400 |       85,000        48,585        36,415          42.84 </t>
  </si>
  <si>
    <t xml:space="preserve">9590 REIMBURSABLES                          0           898           881 |            0             0             0           0.00 </t>
  </si>
  <si>
    <t xml:space="preserve">9801 SALE OF FIXED ASSETS                   0         4,020             0 |        5,000             0         5,000         100.00 </t>
  </si>
  <si>
    <t xml:space="preserve">  Total REVENUES                      546,608       970,549       545,826 |      829,324       177,729       651,595          78.57 </t>
  </si>
  <si>
    <t xml:space="preserve">1010 REGULAR SALARY                   118,201       148,907       146,664 |      173,481       113,942        59,539          34.32 </t>
  </si>
  <si>
    <t xml:space="preserve">1011 SALARY ADJ-GASB 68               -50,236             0             0 |            0             0             0           0.00 </t>
  </si>
  <si>
    <t xml:space="preserve">1020 EXTRA HELP SALARY                  1,169           455         4,117 |            0             0             0           0.00 </t>
  </si>
  <si>
    <t xml:space="preserve">1030 OVERTIME SALARY                    6,829         9,905         9,096 |       10,000         2,218         7,782          77.82 </t>
  </si>
  <si>
    <t xml:space="preserve">1100 SOCIAL SECURITY                    9,746        12,199        12,225 |       13,271         8,791         4,480          33.76 </t>
  </si>
  <si>
    <t xml:space="preserve">1200 PERS RETIREMENT                   56,261        24,457        46,963 |       48,562        36,788        11,774          24.24 </t>
  </si>
  <si>
    <t xml:space="preserve">1201 PENSION EXP-GASB 68               46,582             0             0 |            0             0             0           0.00 </t>
  </si>
  <si>
    <t xml:space="preserve">1210 LIUNA PENSION                        600           803           654 |          998           592           406          40.63 </t>
  </si>
  <si>
    <t xml:space="preserve">1300 BENEFITS                          81,005        85,436        98,632 |       34,156        11,482        22,674          66.38 </t>
  </si>
  <si>
    <t xml:space="preserve">1400 UNEMPLOYMENT INSURANCE             2,279         3,330         4,235 |        2,940         2,085           855          29.09 </t>
  </si>
  <si>
    <t xml:space="preserve">  Total SALARIES &amp; BENEFITS           322,923       342,205       385,908 |      386,625       245,832       140,793          36.42 </t>
  </si>
  <si>
    <t xml:space="preserve">2000 CREDIT CARD REVOLVING                  0             0             0 |            0            21           -21           0.00 </t>
  </si>
  <si>
    <t xml:space="preserve">2050 CLOTHING AND PERSONAL                627           154           607 |        1,000            64           936          93.65 </t>
  </si>
  <si>
    <t xml:space="preserve">2060 COMMUNICATIONS                     1,886         1,777         1,672 |        2,000         2,035           -34          -1.72 </t>
  </si>
  <si>
    <t xml:space="preserve">2090 HOUSEHOLD                              0             0            46 |            0             0             0           0.00 </t>
  </si>
  <si>
    <t xml:space="preserve">2140 EQUIPMENT MAINTENANCE             64,463        89,928       112,362 |       90,000        71,471        18,529          20.59 </t>
  </si>
  <si>
    <t xml:space="preserve">2240 MEMBERSHIPS                          415           435           460 |          500           560           -60         -12.00 </t>
  </si>
  <si>
    <t xml:space="preserve">2260 OFFICE EXPENSES                    3,162         3,986           991 |        2,395           335         2,060          86.00 </t>
  </si>
  <si>
    <t xml:space="preserve">2300 PROFESSIONAL &amp; SPECL SRVC         74,329        83,212        76,285 |       75,000        82,737        -7,737         -10.31 </t>
  </si>
  <si>
    <t xml:space="preserve">2301 COUNTY AUDIT                       2,139         3,164         2,050 |        3,500         3,365           135           3.86 </t>
  </si>
  <si>
    <t xml:space="preserve">2313 PHYSICALS &amp; DRUG TESTING           1,645           919         2,782 |        4,000         1,966         2,034          50.84 </t>
  </si>
  <si>
    <t xml:space="preserve">2500 PUBLICATIONS &amp; NOTICES             1,628           562         1,639 |        2,000         1,839           161           8.07 </t>
  </si>
  <si>
    <t xml:space="preserve">2630 RENTS &amp; LEASES-STRUCTURES          4,121         4,200         1,200 |        4,200           900         3,300          78.57 </t>
  </si>
  <si>
    <t xml:space="preserve">2700 SPECIAL DEPARTMENTL EXPNS            758         7,719         4,676 |       15,094           157        14,937          98.96 </t>
  </si>
  <si>
    <t xml:space="preserve">2750 TRAVEL                                 0             0           847 |        2,500        16,728       -14,228        -569.14 </t>
  </si>
  <si>
    <t xml:space="preserve">2752 FUEL PURCHASES                    78,426        64,102        62,605 |       75,000        33,441        41,559          55.41 </t>
  </si>
  <si>
    <t xml:space="preserve">2756 TRAINING                             100             0           138 |        2,000             0         2,000         100.00 </t>
  </si>
  <si>
    <t xml:space="preserve">2850 UTILITIES                             11             0             0 |            0             0             0           0.00 </t>
  </si>
  <si>
    <t xml:space="preserve">  Total SERVICES &amp; SUPPLIES           249,064       276,758       286,633 |      297,152       233,508        63,644          21.42 </t>
  </si>
  <si>
    <t xml:space="preserve">3690 PRIOR YEAR ADJUSTMENTS           544,984        14,309             0 |            0             0             0           0.00 </t>
  </si>
  <si>
    <t xml:space="preserve">  Total OTHER CHARGES                 544,984        14,309             0 |            0             0             0           0.00 </t>
  </si>
  <si>
    <t xml:space="preserve">4300 FIXED ASSET - EQUIPMENT                0             0             0 |      144,567        93,357        51,210          35.42 </t>
  </si>
  <si>
    <t xml:space="preserve">4600 CONSTRUCTION IN PROGRESS               0            51          -620 |      229,136             0       229,136         100.00 </t>
  </si>
  <si>
    <t xml:space="preserve">4250 DEPRECIATIN EXPNS - BLDGS          2,574         2,575         2,575 |            0             0             0           0.00 </t>
  </si>
  <si>
    <t xml:space="preserve">4450 DEPRECITN EXP - INFRSTRCT            915         1,581         2,513 |            0             0             0           0.00 </t>
  </si>
  <si>
    <t xml:space="preserve">4500 DEPRECIATION EXPENS-QPMNT        110,510       118,364       126,701 |            0             0             0           0.00 </t>
  </si>
  <si>
    <t xml:space="preserve">  Total FIXED ASSETS                  113,999       122,569       131,169 |      401,744       101,256       300,488          74.80 </t>
  </si>
  <si>
    <t xml:space="preserve">  Total EXPENSES                    1,230,969       755,842       803,710 |    1,085,521       580,596       504,925          46.51 </t>
  </si>
  <si>
    <t xml:space="preserve">9800 TRANSFER IN                      359,985       379,988       478,477 |      424,141       424,141             0           0.00 </t>
  </si>
  <si>
    <t xml:space="preserve">  Total TRANSFERS-IN                  359,985       379,988       478,477 |      424,141       424,141             0           0.00 </t>
  </si>
  <si>
    <t xml:space="preserve">5500 TRANSFER OUT:                    363,547       324,640       353,854 |      167,944             0       167,944         100.00 </t>
  </si>
  <si>
    <t xml:space="preserve">  Total TRANSFERS OUT                 363,547       324,640       353,854 |      167,944             0       167,944         100.00 </t>
  </si>
  <si>
    <t xml:space="preserve">  Total TRANSFERS-OUT                 363,547       324,640       353,854 |      167,944             0       167,944         100.00 </t>
  </si>
  <si>
    <t xml:space="preserve">  Total Revenues/Sources              546,608       970,549       545,826 |      829,324       177,729       651,595          78.57 </t>
  </si>
  <si>
    <t xml:space="preserve">  Total Expenditures/Uses           1,230,969       755,842       803,710 |    1,085,521       580,596       504,925          46.51 </t>
  </si>
  <si>
    <t xml:space="preserve">    Net                              -684,361       214,707      -257,884 |     -256,197      -402,867       146,670                </t>
  </si>
  <si>
    <t xml:space="preserve">Transfers In                          359,985       379,988       478,477 |      424,141       424,141             0           0.00 </t>
  </si>
  <si>
    <t xml:space="preserve">Transfers Out                         363,547       324,640       353,854 |      167,944             0       167,944         100.00 </t>
  </si>
  <si>
    <t xml:space="preserve">  Total                              -687,923       270,056      -133,261 |            0        21,274       -21,274                </t>
  </si>
  <si>
    <t xml:space="preserve">2300 PROFESSIONAL &amp; SPECL SRVC         68,843        51,088        39,469 |       45,000        21,818        23,182          51.52 </t>
  </si>
  <si>
    <t xml:space="preserve">  Total SERVICES &amp; SUPPLIES            68,843        51,088        39,469 |       45,000        21,818        23,182          51.52 </t>
  </si>
  <si>
    <t xml:space="preserve">  Total EXPENSES                       68,843        51,088        39,469 |       45,000        21,818        23,182          51.52 </t>
  </si>
  <si>
    <t xml:space="preserve">5500 TRANSFER OUT:                      5,961        18,912         5,531 |            0             0             0           0.00 </t>
  </si>
  <si>
    <t xml:space="preserve">  Total TRANSFERS OUT                   5,961        18,912         5,531 |            0             0             0           0.00 </t>
  </si>
  <si>
    <t xml:space="preserve">  Total TRANSFERS-OUT                   5,961        18,912         5,531 |            0             0             0           0.00 </t>
  </si>
  <si>
    <t xml:space="preserve">  Total Expenditures/Uses              68,843        51,088        39,469 |       45,000        21,818        23,182          51.52 </t>
  </si>
  <si>
    <t xml:space="preserve">    Net                               -68,843       -51,088       -39,469 |      -45,000       -21,818       -23,182                </t>
  </si>
  <si>
    <t xml:space="preserve">Transfers Out                           5,961        18,912         5,531 |            0             0             0           0.00 </t>
  </si>
  <si>
    <t xml:space="preserve">  Total                                     0             0             0 |            0        23,182       -23,182                </t>
  </si>
  <si>
    <t xml:space="preserve">6601 INTEREST                              33            56           105 |            0            81           -81           0.00 </t>
  </si>
  <si>
    <t xml:space="preserve">  Total REVENUES                           33            56           105 |            0            81           -81           0.00 </t>
  </si>
  <si>
    <t xml:space="preserve">2301 COUNTY AUDIT                           6             7             8 |          100             8            92          91.64 </t>
  </si>
  <si>
    <t xml:space="preserve">2399 PROF SVCS - INTERFUND              1,774         2,444             0 |        4,955             0         4,955         100.00 </t>
  </si>
  <si>
    <t xml:space="preserve">  Total SERVICES &amp; SUPPLIES             2,311         2,451             8 |        8,855             8         8,847          99.91 </t>
  </si>
  <si>
    <t xml:space="preserve">  Total EXPENSES                        2,311         2,451             8 |        8,855             8         8,847          99.91 </t>
  </si>
  <si>
    <t xml:space="preserve">5500 TRANSFER OUT:                      3,713         2,349         4,477 |            0             0             0           0.00 </t>
  </si>
  <si>
    <t xml:space="preserve">  Total TRANSFERS OUT                   3,713         2,349         4,477 |            0             0             0           0.00 </t>
  </si>
  <si>
    <t xml:space="preserve">  Total TRANSFERS-OUT                   3,713         2,349         4,477 |            0             0             0           0.00 </t>
  </si>
  <si>
    <t xml:space="preserve">  Total Revenues/Sources                   33            56           105 |            0            81           -81           0.00 </t>
  </si>
  <si>
    <t xml:space="preserve">  Total Expenditures/Uses               2,311         2,451             8 |        8,855             8         8,847          99.91 </t>
  </si>
  <si>
    <t xml:space="preserve">    Net                                -2,278        -2,395            97 |       -8,855            73        -8,928                </t>
  </si>
  <si>
    <t xml:space="preserve">Transfers Out                           3,713         2,349         4,477 |            0             0             0           0.00 </t>
  </si>
  <si>
    <t xml:space="preserve">  Total                                 3,809         1,456             0 |       -3,800         5,128        -8,928                </t>
  </si>
  <si>
    <t xml:space="preserve">6010 CURRENT SECURED                   13,755        14,372        15,150 |       13,500         9,117         4,383          32.47 </t>
  </si>
  <si>
    <t xml:space="preserve">6020 CURRENT UNSECURED PROP TX            318           382           364 |          300           363           -62         -20.86 </t>
  </si>
  <si>
    <t xml:space="preserve">6040 PRIOR UNSECURED                       10            18            15 |            5             0             5         100.00 </t>
  </si>
  <si>
    <t xml:space="preserve">6090 SUPPLEMENTAL TAX - CURRNT            540           422           936 |          300             0           300         100.00 </t>
  </si>
  <si>
    <t xml:space="preserve">6601 INTEREST                             270           400           791 |          250           615          -365        -146.12 </t>
  </si>
  <si>
    <t xml:space="preserve">7430 STATE HOPTR                          191           176           176 |          150            88            62          41.53 </t>
  </si>
  <si>
    <t xml:space="preserve">  Total REVENUES                       15,085        15,770        17,432 |       14,505        10,182         4,323          29.80 </t>
  </si>
  <si>
    <t xml:space="preserve">2301 COUNTY AUDIT                          99            80            84 |           90            91            -0          -0.61 </t>
  </si>
  <si>
    <t xml:space="preserve">2850 UTILITIES                          8,409         8,411         8,407 |        9,000         5,729         3,271          36.34 </t>
  </si>
  <si>
    <t xml:space="preserve">  Total SERVICES &amp; SUPPLIES             8,508         8,490         8,490 |        9,090         5,820         3,270          35.97 </t>
  </si>
  <si>
    <t xml:space="preserve">  Total EXPENSES                        8,508         8,490         8,490 |        9,090         5,820         3,270          35.97 </t>
  </si>
  <si>
    <t xml:space="preserve">  Total Revenues/Sources               15,085        15,770        17,432 |       14,505        10,182         4,323          29.80 </t>
  </si>
  <si>
    <t xml:space="preserve">  Total Expenditures/Uses               8,508         8,490         8,490 |        9,090         5,820         3,270          35.97 </t>
  </si>
  <si>
    <t xml:space="preserve">    Net                                 6,577         7,279         8,942 |        5,415         4,362         1,053                </t>
  </si>
  <si>
    <t xml:space="preserve">  Total                                 6,577         7,279         8,942 |        5,415         4,362         1,053                </t>
  </si>
  <si>
    <t xml:space="preserve">6010 CURRENT SECURED                   48,030        49,862        51,531 |       47,000        29,113        17,887          38.06 </t>
  </si>
  <si>
    <t xml:space="preserve">6020 CURRENT UNSECURED PROP TX          1,121         1,335         1,266 |        1,250         1,234            16           1.26 </t>
  </si>
  <si>
    <t xml:space="preserve">6040 PRIOR UNSECURED                       33            63            51 |           20             0            20         100.00 </t>
  </si>
  <si>
    <t xml:space="preserve">6090 SUPPLEMENTAL TAX - CURRNT          1,902         1,477         3,187 |        1,000             0         1,000         100.00 </t>
  </si>
  <si>
    <t xml:space="preserve">6601 INTEREST                             421           663         1,367 |          700         1,091          -391         -55.84 </t>
  </si>
  <si>
    <t xml:space="preserve">7430 STATE HOPTR                          600           614           617 |          600           299           301          50.24 </t>
  </si>
  <si>
    <t xml:space="preserve">  Total REVENUES                       52,106        54,014        58,018 |       50,570        31,737        18,833          37.24 </t>
  </si>
  <si>
    <t xml:space="preserve">2301 COUNTY AUDIT                         161           131           146 |          200           163            37          18.70 </t>
  </si>
  <si>
    <t xml:space="preserve">2850 UTILITIES                         32,057        32,052        32,052 |       33,000        21,676        11,324          34.31 </t>
  </si>
  <si>
    <t xml:space="preserve">  Total SERVICES &amp; SUPPLIES            32,218        32,182        32,198 |       33,200        21,839        11,361          34.22 </t>
  </si>
  <si>
    <t xml:space="preserve">  Total EXPENSES                       32,218        32,182        32,198 |       33,200        21,839        11,361          34.22 </t>
  </si>
  <si>
    <t xml:space="preserve">  Total Revenues/Sources               52,106        54,014        58,018 |       50,570        31,737        18,833          37.24 </t>
  </si>
  <si>
    <t xml:space="preserve">  Total Expenditures/Uses              32,218        32,182        32,198 |       33,200        21,839        11,361          34.22 </t>
  </si>
  <si>
    <t xml:space="preserve">    Net                                19,888        21,832        25,820 |       17,370         9,898         7,472                </t>
  </si>
  <si>
    <t xml:space="preserve">  Total                                19,888        21,832        25,820 |       17,370         9,898         7,472                </t>
  </si>
  <si>
    <t xml:space="preserve">6601 INTEREST                             577           971         1,634 |            0           736          -736           0.00 </t>
  </si>
  <si>
    <t xml:space="preserve">7190 STATE GRANT INCOME               193,748       121,993       146,292 |      274,170       119,939       154,231          56.25 </t>
  </si>
  <si>
    <t xml:space="preserve">7391 STATE EXCHANGE FUND               60,540        49,695             0 |       16,421        16,421             0           0.00 </t>
  </si>
  <si>
    <t xml:space="preserve">7599 STATE AID                         61,813        62,763         6,265 |       50,000         4,115        45,885          91.77 </t>
  </si>
  <si>
    <t xml:space="preserve">7801 FEDERAL GRANT INCOME              20,251             0             0 |            0             0             0           0.00 </t>
  </si>
  <si>
    <t xml:space="preserve">9590 REIMBURSABLES                      2,921         2,222         2,789 |        1,200         1,130            70           5.84 </t>
  </si>
  <si>
    <t xml:space="preserve">  Total REVENUES                      339,850       237,673       156,980 |      341,791       142,341       199,450          58.35 </t>
  </si>
  <si>
    <t xml:space="preserve">2140 EQUIPMENT MAINTENANCE                  0             0           415 |            0             0             0           0.00 </t>
  </si>
  <si>
    <t xml:space="preserve">2260 OFFICE EXPENSES                    3,208         4,674           269 |        1,000           254           746          74.57 </t>
  </si>
  <si>
    <t xml:space="preserve">2300 PROFESSIONAL &amp; SPECL SRVC         54,508        47,192        32,107 |       80,984         9,287        71,697          88.53 </t>
  </si>
  <si>
    <t xml:space="preserve">2301 COUNTY AUDIT                       8,470         6,864         6,861 |        7,000         7,867          -866         -12.38 </t>
  </si>
  <si>
    <t xml:space="preserve">2500 PUBLICATIONS &amp; NOTICES             1,938         2,781           768 |        3,000         1,795         1,205          40.15 </t>
  </si>
  <si>
    <t xml:space="preserve">2750 TRAVEL                             3,323         6,147         6,079 |        9,000         3,631         5,369          59.66 </t>
  </si>
  <si>
    <t xml:space="preserve">2299 INTERFUND SERVICES/SUPPLS            146            98         8,917 |          125             0           125         100.00 </t>
  </si>
  <si>
    <t xml:space="preserve">2399 PROF SVCS - INTERFUND            199,063       199,123       163,254 |      300,000       109,197       190,803          63.60 </t>
  </si>
  <si>
    <t xml:space="preserve">  Total SERVICES &amp; SUPPLIES           276,622       274,625       227,299 |      412,659       141,075       271,584          65.81 </t>
  </si>
  <si>
    <t xml:space="preserve">  Total EXPENSES                      276,622       274,625       227,299 |      412,659       141,075       271,584          65.81 </t>
  </si>
  <si>
    <t xml:space="preserve">5500 TRANSFER OUT:                      6,902        61,836       138,865 |       16,421             0        16,421         100.00 </t>
  </si>
  <si>
    <t xml:space="preserve">  Total TRANSFERS OUT                   6,902        61,836       138,865 |       16,421             0        16,421         100.00 </t>
  </si>
  <si>
    <t xml:space="preserve">  Total TRANSFERS-OUT                   6,902        61,836       138,865 |       16,421             0        16,421         100.00 </t>
  </si>
  <si>
    <t xml:space="preserve">  Total Revenues/Sources              339,850       237,673       156,980 |      341,791       142,341       199,450          58.35 </t>
  </si>
  <si>
    <t xml:space="preserve">  Total Expenditures/Uses             276,622       274,625       227,299 |      412,659       141,075       271,584          65.81 </t>
  </si>
  <si>
    <t xml:space="preserve">    Net                                63,228       -36,952       -70,318 |      -70,868         1,267       -72,135                </t>
  </si>
  <si>
    <t xml:space="preserve">Transfers Out                           6,902        61,836       138,865 |       16,421             0        16,421         100.00 </t>
  </si>
  <si>
    <t xml:space="preserve">  Total                               110,976       -36,588      -117,589 |            0        88,556       -88,556                </t>
  </si>
  <si>
    <t xml:space="preserve">6448 MEDICAL MARIJUANA PERMITS              0             0             0 |      510,000       429,250        80,750          15.83 </t>
  </si>
  <si>
    <t xml:space="preserve">8420 GENERAL PLAN UPDATE FEE                0             0             0 |       75,000        73,230         1,770           2.36 </t>
  </si>
  <si>
    <t xml:space="preserve">  Total REVENUES                            0             0             0 |      585,000       502,547        82,453          14.09 </t>
  </si>
  <si>
    <t xml:space="preserve">  Total Revenues/Sources                    0             0             0 |      585,000       502,547        82,453          14.09 </t>
  </si>
  <si>
    <t xml:space="preserve">    Net                                     0             0             0 |      153,800       475,910      -322,110                </t>
  </si>
  <si>
    <t xml:space="preserve">  Total                                     0             0             0 |      153,800       475,910      -322,110                </t>
  </si>
  <si>
    <t xml:space="preserve">6155 TRANSPORTATION PERMITS                 0             0             0 |            0         6,000        -6,000           0.00 </t>
  </si>
  <si>
    <t xml:space="preserve">6448 MEDICAL MARIJUANA PERMITS              0             0             0 |    1,600,000     2,185,271      -585,271         -36.58 </t>
  </si>
  <si>
    <t xml:space="preserve">8018 DELINQUENT COLLECTION FES              0             0             0 |            0            75           -75           0.00 </t>
  </si>
  <si>
    <t xml:space="preserve">  Total REVENUES                            0             0             0 |    1,600,000     2,258,707      -658,707         -41.17 </t>
  </si>
  <si>
    <t xml:space="preserve">2060 COMMUNICATIONS                         0             0             0 |        7,500         2,449         5,051          67.35 </t>
  </si>
  <si>
    <t xml:space="preserve">2090 HOUSEHOLD                              0             0             0 |            0           144          -144           0.00 </t>
  </si>
  <si>
    <t xml:space="preserve">2260 OFFICE EXPENSES                        0             0             0 |       16,000         5,723        10,277          64.23 </t>
  </si>
  <si>
    <t xml:space="preserve">2500 PUBLICATIONS &amp; NOTICES                 0             0             0 |       15,000         9,667         5,333          35.55 </t>
  </si>
  <si>
    <t xml:space="preserve">2850 UTILITIES                              0             0             0 |        4,000           570         3,430          85.74 </t>
  </si>
  <si>
    <t xml:space="preserve">2799 INTERFUND FUEL/TRVL EXP                0             0             0 |            0         3,692        -3,692           0.00 </t>
  </si>
  <si>
    <t xml:space="preserve">  Total SERVICES &amp; SUPPLIES                 0             0             0 |    1,227,900       374,408       853,492          69.51 </t>
  </si>
  <si>
    <t xml:space="preserve">  Total EXPENSES                            0             0             0 |    1,600,000       423,376     1,176,624          73.54 </t>
  </si>
  <si>
    <t xml:space="preserve">  Total Revenues/Sources                    0             0             0 |    1,600,000     2,258,707      -658,707         -41.17 </t>
  </si>
  <si>
    <t xml:space="preserve">  Total Expenditures/Uses                   0             0             0 |    1,600,000       423,376     1,176,624          73.54 </t>
  </si>
  <si>
    <t xml:space="preserve">    Net                                     0             0             0 |            0     1,835,331    -1,835,331                </t>
  </si>
  <si>
    <t xml:space="preserve">  Total                                     0             0             0 |            0     1,835,331    -1,835,331                </t>
  </si>
  <si>
    <t xml:space="preserve">6060 SALES AND USE TAX                262,077       250,164       308,345 |      280,000       229,980        50,020          17.86 </t>
  </si>
  <si>
    <t xml:space="preserve">6601 INTEREST                           1,160         1,953         4,610 |            0         2,841        -2,841           0.00 </t>
  </si>
  <si>
    <t xml:space="preserve">  Total REVENUES                      263,237       252,117       312,954 |      280,000       232,821        47,179          16.85 </t>
  </si>
  <si>
    <t xml:space="preserve">9800 TRANSFER IN                      212,136       230,197       185,182 |            0             0             0           0.00 </t>
  </si>
  <si>
    <t xml:space="preserve">  Total TRANSFERS-IN                  212,136       230,197       185,182 |            0             0             0           0.00 </t>
  </si>
  <si>
    <t xml:space="preserve">  Total Revenues/Sources              263,237       252,117       312,954 |      280,000       232,821        47,179          16.85 </t>
  </si>
  <si>
    <t xml:space="preserve">    Net                               263,237       252,117       312,954 |      280,000       232,821        47,179                </t>
  </si>
  <si>
    <t xml:space="preserve">Transfers In                          212,136       230,197       185,182 |            0             0             0           0.00 </t>
  </si>
  <si>
    <t xml:space="preserve">  Total                               121,859        96,223       136,344 |     -108,877      -156,056        47,179                </t>
  </si>
  <si>
    <t xml:space="preserve">6601 INTEREST                             643         1,284         2,041 |            0           921          -921           0.00 </t>
  </si>
  <si>
    <t xml:space="preserve">7599 STATE AID                         52,811        45,466        77,163 |       50,000        35,259        14,741          29.48 </t>
  </si>
  <si>
    <t xml:space="preserve">  Total REVENUES                       53,454        46,750        79,204 |       50,000        36,180        13,820          27.64 </t>
  </si>
  <si>
    <t xml:space="preserve">9800 TRANSFER IN                      145,726        94,304       175,449 |      167,944             0       167,944         100.00 </t>
  </si>
  <si>
    <t xml:space="preserve">  Total TRANSFERS-IN                  145,726        94,304       175,449 |      167,944             0       167,944         100.00 </t>
  </si>
  <si>
    <t xml:space="preserve">  Total Revenues/Sources               53,454        46,750        79,204 |       50,000        36,180        13,820          27.64 </t>
  </si>
  <si>
    <t xml:space="preserve">    Net                                53,454        46,750        79,204 |       50,000        36,180        13,820                </t>
  </si>
  <si>
    <t xml:space="preserve">Transfers In                          145,726        94,304       175,449 |      167,944             0       167,944         100.00 </t>
  </si>
  <si>
    <t xml:space="preserve">  Total                                53,454        46,750        52,111 |       45,336      -136,428       181,764                </t>
  </si>
  <si>
    <t xml:space="preserve">6601 INTEREST                              25            37           145 |            0            13           -13           0.00 </t>
  </si>
  <si>
    <t xml:space="preserve">  Total REVENUES                       16,235        16,728        17,112 |       16,900        16,769           131           0.77 </t>
  </si>
  <si>
    <t xml:space="preserve">2301 COUNTY AUDIT                           0             0            11 |           20             0            20          98.85 </t>
  </si>
  <si>
    <t xml:space="preserve">2399 PROF SVCS - INTERFUND             16,090             0        33,410 |       16,680             0        16,680         100.00 </t>
  </si>
  <si>
    <t xml:space="preserve">  Total SERVICES &amp; SUPPLIES            16,218           159        33,431 |       16,900           392        16,508          97.68 </t>
  </si>
  <si>
    <t xml:space="preserve">  Total EXPENSES                       16,218           159        33,431 |       16,900           392        16,508          97.68 </t>
  </si>
  <si>
    <t xml:space="preserve">  Total Revenues/Sources               16,235        16,728        17,112 |       16,900        16,769           131           0.77 </t>
  </si>
  <si>
    <t xml:space="preserve">  Total Expenditures/Uses              16,218           159        33,431 |       16,900           392        16,508          97.68 </t>
  </si>
  <si>
    <t xml:space="preserve">    Net                                    17        16,569       -16,319 |            0        16,377       -16,377                </t>
  </si>
  <si>
    <t xml:space="preserve">  Total                                    17        16,569       -16,319 |            0        16,377       -16,377                </t>
  </si>
  <si>
    <t xml:space="preserve">2220 MEDICAL, DENTL &amp; LB SPPLS              0             0           171 |            0           106          -106           0.00 </t>
  </si>
  <si>
    <t xml:space="preserve">2240 MEMBERSHIPS                          300           300           300 |          300             0           300         100.00 </t>
  </si>
  <si>
    <t xml:space="preserve">2260 OFFICE EXPENSES                      570           582           587 |          500           279           221          44.13 </t>
  </si>
  <si>
    <t xml:space="preserve">2300 PROFESSIONAL &amp; SPECL SRVC         64,881        81,101        71,926 |       54,329        33,749        20,581          37.88 </t>
  </si>
  <si>
    <t xml:space="preserve">2700 SPECIAL DEPARTMENTL EXPNS          1,147         3,300         3,363 |        4,000         3,426           574          14.34 </t>
  </si>
  <si>
    <t xml:space="preserve">  Total SERVICES &amp; SUPPLIES            68,196        86,269        77,549 |       60,641        39,073        21,568          35.57 </t>
  </si>
  <si>
    <t xml:space="preserve">  Total EXPENSES                       68,196        86,269        77,549 |       60,641        39,073        21,568          35.57 </t>
  </si>
  <si>
    <t xml:space="preserve">  Total Expenditures/Uses              68,196        86,269        77,549 |       60,641        39,073        21,568          35.57 </t>
  </si>
  <si>
    <t xml:space="preserve">    Net                               -68,196       -86,269       -77,549 |      -60,641       -39,072       -21,568                </t>
  </si>
  <si>
    <t xml:space="preserve">  Total                               -68,196       -86,269       -77,549 |      -60,641       -39,072       -21,568                </t>
  </si>
  <si>
    <t xml:space="preserve">6102 FIREARMS SELLER LICENSE              105           105            90 |          105            45            60          57.14 </t>
  </si>
  <si>
    <t xml:space="preserve">6401 GUN PERMITS                        7,473         7,618         7,201 |        6,000         6,371          -371          -6.18 </t>
  </si>
  <si>
    <t xml:space="preserve">6402 EXPLOSIVE PERMITS                     35            20            20 |           50             0            50         100.00 </t>
  </si>
  <si>
    <t xml:space="preserve">6525 DNA IDENTIFICATION PRP 69          3,037         2,042         2,150 |        1,500         1,298           202          13.47 </t>
  </si>
  <si>
    <t xml:space="preserve">6601 INTEREST                               5           234          -211 |            0           115          -115           0.00 </t>
  </si>
  <si>
    <t xml:space="preserve">6061 PUBLIC SAFETY FND PRP 172        348,212       353,564       372,745 |      345,000       311,666        33,334           9.66 </t>
  </si>
  <si>
    <t xml:space="preserve">7190 STATE GRANT INCOME                     0        64,194         1,200 |       17,500        18,547        -1,047          -5.98 </t>
  </si>
  <si>
    <t xml:space="preserve">7410 STATE AID FOR DISASTER                 0       558,071             0 |            0             0             0           0.00 </t>
  </si>
  <si>
    <t xml:space="preserve">7457 STATE POST                         6,440         3,325             0 |          800         5,081        -4,281        -535.12 </t>
  </si>
  <si>
    <t xml:space="preserve">8026 CRR SVCS-LW ENFRCMNT SVCS          5,529            75         2,663 |            0         4,101        -4,101           0.00 </t>
  </si>
  <si>
    <t xml:space="preserve">8631 LAW ENFORCEMENT SERVICES           3,880         4,941         4,830 |        4,000         1,727         2,273          56.83 </t>
  </si>
  <si>
    <t xml:space="preserve">8853 COPY MACHINE REVEN - PBLC              0            20           513 |          500           305           195          38.90 </t>
  </si>
  <si>
    <t xml:space="preserve">8900 INTERFUND REVENUE                 55,849       170,728       248,534 |      310,800       213,934        96,866          31.17 </t>
  </si>
  <si>
    <t xml:space="preserve">9119 OTHER SALES                        7,375             0             0 |            0             0             0           0.00 </t>
  </si>
  <si>
    <t xml:space="preserve">9256 REFUNDS FOR PRIR YR EXPND              0             0           641 |            0             0             0           0.00 </t>
  </si>
  <si>
    <t xml:space="preserve">9299 OTHER REVENUE                          0           519            99 |            0             0             0           0.00 </t>
  </si>
  <si>
    <t xml:space="preserve">9590 REIMBURSABLES                     10,911       124,286       409,427 |       55,000        66,756       -11,755         -21.37 </t>
  </si>
  <si>
    <t xml:space="preserve">  Total REVENUES                      464,646     1,370,988     1,071,212 |      962,555       692,244       270,311          28.08 </t>
  </si>
  <si>
    <t xml:space="preserve">1010 REGULAR SALARY                 1,122,613     1,267,018     1,350,502 |    1,603,268     1,115,593       487,675          30.42 </t>
  </si>
  <si>
    <t xml:space="preserve">1020 EXTRA HELP SALARY                 24,494        29,708        37,785 |       12,000         7,241         4,759          39.66 </t>
  </si>
  <si>
    <t xml:space="preserve">1030 OVERTIME SALARY                  122,279       208,002       132,545 |      130,000       148,598       -18,598         -14.31 </t>
  </si>
  <si>
    <t xml:space="preserve">1050 STAND BY PAY                         116           221            14 |          500            27           473          94.60 </t>
  </si>
  <si>
    <t xml:space="preserve">1090 RESERVE SALARIES                  11,805         4,660         1,150 |            0             0             0           0.00 </t>
  </si>
  <si>
    <t xml:space="preserve">1100 SOCIAL SECURITY                  105,220       123,893       122,704 |      123,606       100,514        23,092          18.68 </t>
  </si>
  <si>
    <t xml:space="preserve">1200 PERS RETIREMENT                  435,627       458,904       536,312 |      581,882       464,980       116,902          20.09 </t>
  </si>
  <si>
    <t xml:space="preserve">1210 LIUNA PENSION                     18,970        24,327        27,570 |       38,063        22,871        15,192          39.91 </t>
  </si>
  <si>
    <t xml:space="preserve">1300 BENEFITS                         160,921       172,246       186,354 |      190,191       139,696        50,496          26.55 </t>
  </si>
  <si>
    <t xml:space="preserve">1301 GROUP INSURANCE RETIREES         225,284       262,719       291,047 |      306,197       173,068       133,129          43.48 </t>
  </si>
  <si>
    <t xml:space="preserve">1400 UNEMPLOYMENT INSURANCE            12,288        11,873        12,424 |       10,947        12,295        -1,348         -12.31 </t>
  </si>
  <si>
    <t xml:space="preserve">1500 WORKERS COMPENSATION             151,755       156,775       147,781 |      133,222       133,222             0           0.00 </t>
  </si>
  <si>
    <t xml:space="preserve">1299 INTERFUND EXPENSE UAL             85,013        99,193        91,674 |            0             0             0           0.00 </t>
  </si>
  <si>
    <t xml:space="preserve">  Total SALARIES &amp; BENEFITS         2,476,384     2,819,537     2,937,860 |    3,129,876     2,318,105       811,771          25.94 </t>
  </si>
  <si>
    <t xml:space="preserve">2000 CREDIT CARD REVOLVING                  0             0             0 |            0        26,588       -26,588           0.00 </t>
  </si>
  <si>
    <t xml:space="preserve">2050 CLOTHING AND PERSONAL             24,364        15,043        15,297 |       15,200        15,670          -470          -3.09 </t>
  </si>
  <si>
    <t xml:space="preserve">2060 COMMUNICATIONS                    47,721        54,665        50,510 |       56,279        49,352         6,927          12.31 </t>
  </si>
  <si>
    <t xml:space="preserve">2090 HOUSEHOLD                          1,771         3,260         2,043 |        1,699         1,345           354          20.84 </t>
  </si>
  <si>
    <t xml:space="preserve">2140 EQUIPMENT MAINTENANCE             29,821        23,618        46,656 |       34,980        41,101        -6,121         -17.50 </t>
  </si>
  <si>
    <t xml:space="preserve">2150 MAINTENANCE OF STRUCTURES              0             0           982 |        1,000             0         1,000         100.00 </t>
  </si>
  <si>
    <t xml:space="preserve">2220 MEDICAL, DENTL &amp; LB SPPLS            663           690           267 |            0           265          -265           0.00 </t>
  </si>
  <si>
    <t xml:space="preserve">2260 OFFICE EXPENSES                   40,339        43,811        28,150 |       25,000        25,613          -613          -2.45 </t>
  </si>
  <si>
    <t xml:space="preserve">2300 PROFESSIONAL &amp; SPECL SRVC          8,990       521,850       371,731 |       18,000         1,656        16,344          90.80 </t>
  </si>
  <si>
    <t xml:space="preserve">2301 COUNTY AUDIT                       2,417           974         1,544 |        1,500           662           838          55.87 </t>
  </si>
  <si>
    <t xml:space="preserve">2303 JAIL HEALTH                            0         1,500             0 |            0             0             0           0.00 </t>
  </si>
  <si>
    <t xml:space="preserve">2313 PHYSICALS &amp; DRUG TESTING             494         1,546         1,393 |        1,000           691           309          30.88 </t>
  </si>
  <si>
    <t xml:space="preserve">2500 PUBLICATIONS &amp; NOTICES               229           783           345 |          300            32           268          89.23 </t>
  </si>
  <si>
    <t xml:space="preserve">2600 RENTS AND LEASES-EQUIPMNT          6,708         5,864         3,113 |        3,000         1,750         1,250          41.67 </t>
  </si>
  <si>
    <t xml:space="preserve">2630 RENTS &amp; LEASES-STRUCTURES          1,500         1,818         4,434 |            0         2,364        -2,364           0.00 </t>
  </si>
  <si>
    <t xml:space="preserve">2700 SPECIAL DEPARTMENTL EXPNS         33,738        39,473        36,748 |       16,441        21,437        -4,996         -30.38 </t>
  </si>
  <si>
    <t xml:space="preserve">2750 TRAVEL                            20,761        33,846        30,713 |       24,169        18,842         5,327          22.04 </t>
  </si>
  <si>
    <t xml:space="preserve">2752 FUEL PURCHASES                    59,306        55,435        65,874 |       46,891        43,224         3,667           7.82 </t>
  </si>
  <si>
    <t xml:space="preserve">2756 TRAINING                           3,033        28,840         5,084 |       12,544         8,643         3,902          31.10 </t>
  </si>
  <si>
    <t xml:space="preserve">2850 UTILITIES                         16,888        12,601         8,303 |        8,509         5,161         3,348          39.34 </t>
  </si>
  <si>
    <t xml:space="preserve">2199 INTERFUND MAINTENNC EXPNS         28,321        23,202        24,761 |       13,000         4,901         8,099          62.30 </t>
  </si>
  <si>
    <t xml:space="preserve">2299 INTERFUND SERVICES/SUPPLS             33            48           132 |            0             0             0           0.00 </t>
  </si>
  <si>
    <t xml:space="preserve">2399 PROF SVCS - INTERFUND              1,783         7,150        24,256 |            0             0             0           0.00 </t>
  </si>
  <si>
    <t xml:space="preserve">2799 INTERFUND FUEL/TRVL EXP           59,792        44,354        46,514 |       57,000        39,894        17,106          30.01 </t>
  </si>
  <si>
    <t xml:space="preserve">2899 OTHER UTIL  INTERFUND              1,441           655         4,103 |            0             0             0           0.00 </t>
  </si>
  <si>
    <t xml:space="preserve">3290 INDIRECT COST COUNTY DEPT         11,184         3,521         1,858 |        2,488         2,488             0           0.00 </t>
  </si>
  <si>
    <t xml:space="preserve">  Total SERVICES &amp; SUPPLIES           694,251     1,190,729     1,071,141 |      663,086       637,659        25,427           3.83 </t>
  </si>
  <si>
    <t xml:space="preserve">3375 REFUNDS - OVERPAYMENTS             1,605             0             0 |            0             0             0           0.00 </t>
  </si>
  <si>
    <t xml:space="preserve">3690 PRIOR YEAR ADJUSTMENTS                 0             0         5,000 |            0             0             0           0.00 </t>
  </si>
  <si>
    <t xml:space="preserve">  Total OTHER CHARGES                   1,605             0         5,000 |            0             0             0           0.00 </t>
  </si>
  <si>
    <t xml:space="preserve">4300 FIXED ASSET - EQUIPMENT                0        45,360        19,963 |       10,526        10,526             0           0.00 </t>
  </si>
  <si>
    <t xml:space="preserve">  Total FIXED ASSETS                        0        45,360        19,963 |       10,526        10,526             0           0.00 </t>
  </si>
  <si>
    <t xml:space="preserve">  Total EXPENSES                    3,172,240     4,055,627     4,033,965 |    3,803,488     2,966,290       837,198          22.01 </t>
  </si>
  <si>
    <t xml:space="preserve">9800 TRANSFER IN                      728,948       876,490       739,118 |      800,488       560,511       239,977          29.98 </t>
  </si>
  <si>
    <t xml:space="preserve">  Total TRANSFERS-IN                  728,948       876,490       739,118 |      800,488       560,511       239,977          29.98 </t>
  </si>
  <si>
    <t xml:space="preserve">5500 TRANSFER OUT:                          0         7,993             0 |            0             0             0           0.00 </t>
  </si>
  <si>
    <t xml:space="preserve">  Total TRANSFERS OUT                       0         7,993             0 |            0             0             0           0.00 </t>
  </si>
  <si>
    <t xml:space="preserve">  Total TRANSFERS-OUT                       0         7,993             0 |            0             0             0           0.00 </t>
  </si>
  <si>
    <t xml:space="preserve">  Total Revenues/Sources              464,646     1,370,988     1,071,212 |      962,555       692,244       270,311          28.08 </t>
  </si>
  <si>
    <t xml:space="preserve">  Total Expenditures/Uses           3,172,240     4,055,627     4,033,965 |    3,803,488     2,966,290       837,198          22.01 </t>
  </si>
  <si>
    <t xml:space="preserve">    Net                            -2,707,594    -2,684,639    -2,962,753 |   -2,840,933    -2,274,047      -566,886                </t>
  </si>
  <si>
    <t xml:space="preserve">Transfers In                          728,948       876,490       739,118 |      800,488       560,511       239,977          29.98 </t>
  </si>
  <si>
    <t xml:space="preserve">Transfers Out                               0         7,993             0 |            0             0             0           0.00 </t>
  </si>
  <si>
    <t xml:space="preserve">  Total                            -1,978,646    -1,816,143    -2,223,634 |   -2,040,445    -1,713,535      -326,909                </t>
  </si>
  <si>
    <t xml:space="preserve">2050 CLOTHING AND PERSONAL                  0             0            46 |            0             0             0           0.00 </t>
  </si>
  <si>
    <t xml:space="preserve">2700 SPECIAL DEPARTMENTL EXPNS              0             0         9,947 |            0         2,106        -2,106           0.00 </t>
  </si>
  <si>
    <t xml:space="preserve">  Total SERVICES &amp; SUPPLIES                 0             0         9,993 |       10,000         2,262         7,738          77.38 </t>
  </si>
  <si>
    <t xml:space="preserve">  Total EXPENSES                            0             0         9,993 |       10,000         2,262         7,738          77.38 </t>
  </si>
  <si>
    <t xml:space="preserve">  Total Expenditures/Uses                   0             0         9,993 |       10,000         2,262         7,738          77.38 </t>
  </si>
  <si>
    <t xml:space="preserve">    Net                                     0             0        -9,993 |      -10,000        -2,262        -7,738                </t>
  </si>
  <si>
    <t xml:space="preserve">  Total                                     0             0        -9,993 |      -10,000        -2,262        -7,738                </t>
  </si>
  <si>
    <t xml:space="preserve">7481 STC REIMBURSEMENT PROBATN              0         4,730         7,586 |            0             0             0           0.00 </t>
  </si>
  <si>
    <t xml:space="preserve">7482 STC REIMBURSEMENT SHERIFF          9,085         4,730             0 |        8,670         4,460         4,210          48.56 </t>
  </si>
  <si>
    <t xml:space="preserve">7483 EXTRADITION REIMBURSEMENT          3,923             0             0 |            0             0             0           0.00 </t>
  </si>
  <si>
    <t xml:space="preserve">8302 BOOKING FEES                      16,603        15,706        14,655 |       15,000         7,789         7,211          48.07 </t>
  </si>
  <si>
    <t xml:space="preserve">8304 JAIL FEES                              0             0            37 |            0             0             0           0.00 </t>
  </si>
  <si>
    <t xml:space="preserve">8853 COPY MACHINE REVEN - PBLC              0           291           105 |          100             9            91          90.92 </t>
  </si>
  <si>
    <t xml:space="preserve">9265 SHERIFF WORK ALTERNATIVE          30,164        25,831        31,502 |       27,000        21,231         5,769          21.37 </t>
  </si>
  <si>
    <t xml:space="preserve">8900 INTERFUND REVENUE                 99,235         7,677         9,981 |       10,000        19,797        -9,797         -97.97 </t>
  </si>
  <si>
    <t xml:space="preserve">9103 FOOD SALES                         1,316         1,201         1,851 |        2,200           435         1,766          80.25 </t>
  </si>
  <si>
    <t xml:space="preserve">9252 INSURANCE SUBSIDIES                    0             0        11,134 |            0        11,327       -11,327           0.00 </t>
  </si>
  <si>
    <t xml:space="preserve">9254 RESTITUTION                        1,212           500           322 |            0             0             0           0.00 </t>
  </si>
  <si>
    <t xml:space="preserve">9255 CANCEL STALE DATED WRRNTS             10             0           447 |            0             0             0           0.00 </t>
  </si>
  <si>
    <t xml:space="preserve">9590 REIMBURSABLES                          0         1,827         3,498 |            0             0             0           0.00 </t>
  </si>
  <si>
    <t xml:space="preserve">  Total REVENUES                      161,547        62,797        81,119 |       62,970        63,951          -981          -1.56 </t>
  </si>
  <si>
    <t xml:space="preserve">1010 REGULAR SALARY                   781,375       835,052       831,898 |      910,816       622,732       288,084          31.63 </t>
  </si>
  <si>
    <t xml:space="preserve">1020 EXTRA HELP SALARY                  5,405             0           274 |            0         1,801        -1,801           0.00 </t>
  </si>
  <si>
    <t xml:space="preserve">1030 OVERTIME SALARY                  117,970        70,698        79,266 |       75,000        85,531       -10,531         -14.04 </t>
  </si>
  <si>
    <t xml:space="preserve">1100 SOCIAL SECURITY                   70,694        70,771        71,122 |       75,415        53,702        21,713          28.79 </t>
  </si>
  <si>
    <t xml:space="preserve">1200 PERS RETIREMENT                  277,672       255,142       305,220 |      323,506       225,393        98,113          30.33 </t>
  </si>
  <si>
    <t xml:space="preserve">1210 LIUNA PENSION                     19,722        25,570        23,088 |       31,512        17,819        13,693          43.45 </t>
  </si>
  <si>
    <t xml:space="preserve">1300 BENEFITS                         155,588       165,345       158,119 |      163,745       115,275        48,470          29.60 </t>
  </si>
  <si>
    <t xml:space="preserve">1301 GROUP INSURANCE RETIREES         153,960       215,507       240,776 |      319,510       159,755       159,755          50.00 </t>
  </si>
  <si>
    <t xml:space="preserve">1400 UNEMPLOYMENT INSURANCE            11,918        10,473         9,505 |        9,310         9,189           121           1.30 </t>
  </si>
  <si>
    <t xml:space="preserve">1500 WORKERS COMPENSATION              43,436        42,631        50,801 |       47,891        47,891             0           0.00 </t>
  </si>
  <si>
    <t xml:space="preserve">1299 INTERFUND EXPENSE UAL             57,944        83,699        81,409 |            0             0             0           0.00 </t>
  </si>
  <si>
    <t xml:space="preserve">  Total SALARIES &amp; BENEFITS         1,695,683     1,774,888     1,851,478 |    1,956,705     1,339,086       617,619          31.56 </t>
  </si>
  <si>
    <t xml:space="preserve">2000 CREDIT CARD REVOLVING                  0             0             0 |            0           469          -469           0.00 </t>
  </si>
  <si>
    <t xml:space="preserve">2050 CLOTHING AND PERSONAL             22,081        10,710        12,000 |       11,657         9,600         2,057          17.65 </t>
  </si>
  <si>
    <t xml:space="preserve">2060 COMMUNICATIONS                    12,472        13,673        15,343 |       13,300        13,819          -519          -3.90 </t>
  </si>
  <si>
    <t xml:space="preserve">2080 FOOD                             100,595       105,814        92,224 |      105,300        96,321         8,979           8.53 </t>
  </si>
  <si>
    <t xml:space="preserve">2090 HOUSEHOLD                         43,802        60,357        47,891 |       41,000        33,601         7,399          18.05 </t>
  </si>
  <si>
    <t xml:space="preserve">2140 EQUIPMENT MAINTENANCE              4,668        10,065         6,080 |        5,000         3,392         1,608          32.17 </t>
  </si>
  <si>
    <t xml:space="preserve">2150 MAINTENANCE OF STRUCTURES          6,363         4,175         1,260 |        4,500           500         4,000          88.89 </t>
  </si>
  <si>
    <t xml:space="preserve">2220 MEDICAL, DENTL &amp; LB SPPLS          3,648         2,629         4,102 |        2,400         5,422        -3,021        -125.90 </t>
  </si>
  <si>
    <t xml:space="preserve">2260 OFFICE EXPENSES                    6,057         8,570        12,837 |        8,000         9,958        -1,958         -24.47 </t>
  </si>
  <si>
    <t xml:space="preserve">2300 PROFESSIONAL &amp; SPECL SRVC         12,141         7,887        12,117 |       15,000        21,205        -6,205         -41.37 </t>
  </si>
  <si>
    <t xml:space="preserve">2313 PHYSICALS &amp; DRUG TESTING           4,331           771         2,429 |        1,000             0         1,000         100.00 </t>
  </si>
  <si>
    <t xml:space="preserve">2500 PUBLICATIONS &amp; NOTICES             1,249           617            32 |        1,000            32           968          96.80 </t>
  </si>
  <si>
    <t xml:space="preserve">2700 SPECIAL DEPARTMENTL EXPNS         24,409        23,973        29,039 |       23,800         5,823        17,977          75.53 </t>
  </si>
  <si>
    <t xml:space="preserve">2750 TRAVEL                            20,630        33,447        11,247 |       20,122         6,466        13,656          67.86 </t>
  </si>
  <si>
    <t xml:space="preserve">2752 FUEL PURCHASES                     3,068         3,710           769 |        3,000           990         2,010          66.99 </t>
  </si>
  <si>
    <t xml:space="preserve">2756 TRAINING                           2,803         5,055         1,033 |        5,500         1,368         4,132          75.13 </t>
  </si>
  <si>
    <t xml:space="preserve">2850 UTILITIES                         56,585        49,129        55,159 |       41,216        42,811        -1,595          -3.87 </t>
  </si>
  <si>
    <t xml:space="preserve">2199 INTERFUND MAINTENNC EXPNS              0             0           389 |            0             0             0           0.00 </t>
  </si>
  <si>
    <t xml:space="preserve">2299 INTERFUND SERVICES/SUPPLS            177             0             0 |          600             0           600         100.00 </t>
  </si>
  <si>
    <t xml:space="preserve">2399 PROF SVCS - INTERFUND                  0             0           190 |            0           392          -392           0.00 </t>
  </si>
  <si>
    <t xml:space="preserve">  Total SERVICES &amp; SUPPLIES           496,939       506,623       486,208 |      490,759       440,433        50,326          10.25 </t>
  </si>
  <si>
    <t xml:space="preserve">3100 SUPPORT &amp; CARE OF PERSONS          7,000         9,808         8,076 |       13,000         3,097         9,903          76.18 </t>
  </si>
  <si>
    <t xml:space="preserve">3400 JUDGMENTS AND DAMAGES                  0            63             0 |            0             0             0           0.00 </t>
  </si>
  <si>
    <t xml:space="preserve">  Total OTHER CHARGES                   7,000         9,871         8,076 |       13,000         3,097         9,903          76.18 </t>
  </si>
  <si>
    <t xml:space="preserve">4300 FIXED ASSET - EQUIPMENT                0         5,470             0 |            0             0             0           0.00 </t>
  </si>
  <si>
    <t xml:space="preserve">  Total FIXED ASSETS                        0         5,470             0 |            0             0             0           0.00 </t>
  </si>
  <si>
    <t xml:space="preserve">  Total EXPENSES                    2,199,622     2,296,851     2,345,763 |    2,460,464     1,782,616       677,848          27.55 </t>
  </si>
  <si>
    <t xml:space="preserve">9800 TRANSFER IN                       57,138       120,133       102,355 |      122,827        81,947        40,880          33.28 </t>
  </si>
  <si>
    <t xml:space="preserve">  Total TRANSFERS-IN                   57,138       120,133       102,355 |      122,827        81,947        40,880          33.28 </t>
  </si>
  <si>
    <t xml:space="preserve">  Total Revenues/Sources              161,547        62,797        81,119 |       62,970        63,951          -981          -1.56 </t>
  </si>
  <si>
    <t xml:space="preserve">  Total Expenditures/Uses           2,199,622     2,296,851     2,345,763 |    2,460,464     1,782,616       677,848          27.55 </t>
  </si>
  <si>
    <t xml:space="preserve">    Net                            -2,038,075    -2,234,054    -2,264,644 |   -2,397,494    -1,718,664      -678,829                </t>
  </si>
  <si>
    <t xml:space="preserve">Transfers In                           57,138       120,133       102,355 |      122,827        81,947        40,880          33.28 </t>
  </si>
  <si>
    <t xml:space="preserve">  Total                            -1,980,937    -2,113,920    -2,162,289 |   -2,274,667    -1,636,718      -637,949                </t>
  </si>
  <si>
    <t xml:space="preserve">8304 JAIL FEES                          1,275         1,131           964 |          700           939          -239         -34.21 </t>
  </si>
  <si>
    <t xml:space="preserve">9590 REIMBURSABLES                        443             0         1,512 |            0             0             0           0.00 </t>
  </si>
  <si>
    <t xml:space="preserve">  Total REVENUES                        1,718         1,131         2,476 |          700         6,784        -6,084        -869.21 </t>
  </si>
  <si>
    <t xml:space="preserve">1010 REGULAR SALARY                    54,650        38,266        40,570 |       43,770        32,846        10,924          24.96 </t>
  </si>
  <si>
    <t xml:space="preserve">1030 OVERTIME SALARY                    4,363         1,832           370 |        4,000           383         3,617          90.43 </t>
  </si>
  <si>
    <t xml:space="preserve">1100 SOCIAL SECURITY                    4,514         3,106         3,148 |        3,654         2,558         1,096          30.00 </t>
  </si>
  <si>
    <t xml:space="preserve">1200 PERS RETIREMENT                    8,665         4,268         4,902 |        5,270         3,955         1,315          24.95 </t>
  </si>
  <si>
    <t xml:space="preserve">1210 LIUNA PENSION                      1,232         1,354         1,437 |        1,893         1,148           745          39.37 </t>
  </si>
  <si>
    <t xml:space="preserve">1300 BENEFITS                          11,000         8,595         8,594 |        8,635         6,476         2,159          25.00 </t>
  </si>
  <si>
    <t xml:space="preserve">  Total SALARIES &amp; BENEFITS            99,997        59,280        61,027 |       82,548        49,379        33,169          40.18 </t>
  </si>
  <si>
    <t xml:space="preserve">2100 INSURANCE                         75,804        75,400        79,243 |       81,400        68,755        12,645          15.53 </t>
  </si>
  <si>
    <t xml:space="preserve">2220 MEDICAL, DENTL &amp; LB SPPLS              0           458           851 |          500             0           500         100.00 </t>
  </si>
  <si>
    <t xml:space="preserve">2260 OFFICE EXPENSES                      393           557             0 |          600           322           278          46.34 </t>
  </si>
  <si>
    <t xml:space="preserve">2300 PROFESSIONAL &amp; SPECL SRVC            652         1,500             0 |          700             0           700         100.00 </t>
  </si>
  <si>
    <t xml:space="preserve">2303 JAIL HEALTH                      213,543       199,792       146,043 |      181,133       111,365        69,768          38.52 </t>
  </si>
  <si>
    <t xml:space="preserve">2700 SPECIAL DEPARTMENTL EXPNS            209           342             0 |          300             0           300         100.00 </t>
  </si>
  <si>
    <t xml:space="preserve">  Total SERVICES &amp; SUPPLIES           290,601       285,368       234,637 |      272,287       188,095        84,192          30.92 </t>
  </si>
  <si>
    <t xml:space="preserve">  Total EXPENSES                      390,597       344,647       295,664 |      354,835       237,474       117,361          33.07 </t>
  </si>
  <si>
    <t xml:space="preserve">9800 TRANSFER IN                      354,135       354,135       354,135 |      354,135       177,068       177,068          50.00 </t>
  </si>
  <si>
    <t xml:space="preserve">  Total TRANSFERS-IN                  354,135       354,135       354,135 |      354,135       177,068       177,068          50.00 </t>
  </si>
  <si>
    <t xml:space="preserve">  Total Revenues/Sources                1,718         1,131         2,476 |          700         6,784        -6,084        -869.21 </t>
  </si>
  <si>
    <t xml:space="preserve">  Total Expenditures/Uses             390,597       344,647       295,664 |      354,835       237,474       117,361          33.07 </t>
  </si>
  <si>
    <t xml:space="preserve">    Net                              -388,879      -343,516      -293,188 |     -354,135      -230,690      -123,445                </t>
  </si>
  <si>
    <t xml:space="preserve">Transfers In                          354,135       354,135       354,135 |      354,135       177,068       177,068          50.00 </t>
  </si>
  <si>
    <t xml:space="preserve">  Total                               -34,744        10,618        60,947 |            0       -53,622        53,622                </t>
  </si>
  <si>
    <t xml:space="preserve">6101 ANIMAL LICENSES                   49,008        49,444        44,285 |       45,500        29,176        16,324          35.88 </t>
  </si>
  <si>
    <t xml:space="preserve">8202 ADMIN FEES                         4,551         4,731         4,427 |        4,000         4,004            -4          -0.10 </t>
  </si>
  <si>
    <t xml:space="preserve">8621 HUMANE SERVICES                   10,945        13,528        11,095 |       10,000         9,847           153           1.53 </t>
  </si>
  <si>
    <t xml:space="preserve">  Total REVENUES                       64,504        67,754        60,640 |       59,500        43,277        16,223          27.27 </t>
  </si>
  <si>
    <t xml:space="preserve">1010 REGULAR SALARY                    63,362        83,906        89,140 |      107,560        68,007        39,553          36.77 </t>
  </si>
  <si>
    <t xml:space="preserve">1020 EXTRA HELP SALARY                  8,861             0           630 |            0           353          -353           0.00 </t>
  </si>
  <si>
    <t xml:space="preserve">1030 OVERTIME SALARY                    3,461         2,668         1,679 |        3,000         1,408         1,592          53.08 </t>
  </si>
  <si>
    <t xml:space="preserve">1100 SOCIAL SECURITY                    5,919         6,684         7,030 |        8,458         5,355         3,103          36.69 </t>
  </si>
  <si>
    <t xml:space="preserve">1200 PERS RETIREMENT                   18,354        20,428        22,135 |       28,101        16,834        11,267          40.09 </t>
  </si>
  <si>
    <t xml:space="preserve">1210 LIUNA PENSION                      1,241         1,354         1,437 |        2,524         1,108         1,416          56.11 </t>
  </si>
  <si>
    <t xml:space="preserve">1300 BENEFITS                           8,823         8,592         8,612 |       11,513         6,234         5,279          45.85 </t>
  </si>
  <si>
    <t xml:space="preserve">1301 GROUP INSURANCE RETIREES          16,314        26,938        29,822 |       39,939        19,969        19,970          50.00 </t>
  </si>
  <si>
    <t xml:space="preserve">1400 UNEMPLOYMENT INSURANCE             1,469         2,133         2,371 |        2,450         1,374         1,076          43.91 </t>
  </si>
  <si>
    <t xml:space="preserve">  Total SALARIES &amp; BENEFITS           143,194       173,916       185,565 |      205,635       122,732        82,903          40.32 </t>
  </si>
  <si>
    <t xml:space="preserve">2000 CREDIT CARD REVOLVING                  0             0             0 |            0           811          -811           0.00 </t>
  </si>
  <si>
    <t xml:space="preserve">2060 COMMUNICATIONS                     1,013           918         1,088 |          900           816            84           9.32 </t>
  </si>
  <si>
    <t xml:space="preserve">2090 HOUSEHOLD                            859           416         1,386 |          400           174           226          56.46 </t>
  </si>
  <si>
    <t xml:space="preserve">2140 EQUIPMENT MAINTENANCE                770           231            30 |        1,000           524           476          47.64 </t>
  </si>
  <si>
    <t xml:space="preserve">2260 OFFICE EXPENSES                    2,360         3,312         2,229 |        1,700         1,031           669          39.35 </t>
  </si>
  <si>
    <t xml:space="preserve">2300 PROFESSIONAL &amp; SPECL SRVC          5,936         1,081           866 |        1,400           743           657          46.94 </t>
  </si>
  <si>
    <t xml:space="preserve">2500 PUBLICATIONS &amp; NOTICES               398           120           363 |          350           387           -37         -10.53 </t>
  </si>
  <si>
    <t xml:space="preserve">2700 SPECIAL DEPARTMENTL EXPNS          8,177         4,610         5,919 |        2,000         3,036        -1,036         -51.80 </t>
  </si>
  <si>
    <t xml:space="preserve">2750 TRAVEL                             1,854           169             0 |        1,000             0         1,000         100.00 </t>
  </si>
  <si>
    <t xml:space="preserve">2850 UTILITIES                          4,382         4,297         5,183 |        4,300         3,297         1,003          23.34 </t>
  </si>
  <si>
    <t xml:space="preserve">2199 INTERFUND MAINTENNC EXPNS              0         1,372           548 |          500             0           500         100.00 </t>
  </si>
  <si>
    <t xml:space="preserve">2799 INTERFUND FUEL/TRVL EXP            1,072         1,395           682 |        2,000           836         1,164          58.18 </t>
  </si>
  <si>
    <t xml:space="preserve">  Total SERVICES &amp; SUPPLIES            46,301        32,701        34,119 |       36,021        31,526         4,495          12.48 </t>
  </si>
  <si>
    <t xml:space="preserve">3232 CONTR TO AGENCY FUNDS                  0             0            30 |            0            20           -20           0.00 </t>
  </si>
  <si>
    <t xml:space="preserve">  Total OTHER CHARGES                       0             0            30 |            0            20           -20           0.00 </t>
  </si>
  <si>
    <t xml:space="preserve">  Total EXPENSES                      189,495       206,617       219,715 |      241,656       154,278        87,378          36.16 </t>
  </si>
  <si>
    <t xml:space="preserve">9800 TRANSFER IN                      105,000       105,000       105,000 |      105,000        52,500        52,500          50.00 </t>
  </si>
  <si>
    <t xml:space="preserve">  Total TRANSFERS-IN                  105,000       105,000       105,000 |      105,000        52,500        52,500          50.00 </t>
  </si>
  <si>
    <t xml:space="preserve">  Total Revenues/Sources               64,504        67,754        60,640 |       59,500        43,277        16,223          27.27 </t>
  </si>
  <si>
    <t xml:space="preserve">  Total Expenditures/Uses             189,495       206,617       219,715 |      241,656       154,278        87,378          36.16 </t>
  </si>
  <si>
    <t xml:space="preserve">    Net                              -124,991      -138,863      -159,075 |     -182,156      -111,001       -71,155                </t>
  </si>
  <si>
    <t xml:space="preserve">Transfers In                          105,000       105,000       105,000 |      105,000        52,500        52,500          50.00 </t>
  </si>
  <si>
    <t xml:space="preserve">  Total                               -19,991       -33,863       -54,075 |      -77,156       -58,501       -18,655                </t>
  </si>
  <si>
    <t xml:space="preserve">7461 BOATING SAFETY                    88,339        80,075       128,032 |      114,543        49,537        65,006          56.75 </t>
  </si>
  <si>
    <t xml:space="preserve">  Total REVENUES                       88,339        80,075       128,032 |      114,543        49,537        65,006          56.75 </t>
  </si>
  <si>
    <t xml:space="preserve">1010 REGULAR SALARY                    38,204        37,575        43,221 |       48,008        21,667        26,341          54.87 </t>
  </si>
  <si>
    <t xml:space="preserve">1030 OVERTIME SALARY                    2,453        14,591        20,618 |       10,000         5,407         4,593          45.93 </t>
  </si>
  <si>
    <t xml:space="preserve">1100 SOCIAL SECURITY                    3,732         3,968         4,988 |        4,438         2,070         2,368          53.36 </t>
  </si>
  <si>
    <t xml:space="preserve">1200 PERS RETIREMENT                   15,409        11,835        15,518 |       16,279         7,996         8,283          50.88 </t>
  </si>
  <si>
    <t xml:space="preserve">1210 LIUNA PENSION                        666           761           856 |        1,262           460           802          63.52 </t>
  </si>
  <si>
    <t xml:space="preserve">1300 BENEFITS                           4,648         5,090         5,323 |        5,757         2,656         3,101          53.87 </t>
  </si>
  <si>
    <t xml:space="preserve">1301 GROUP INSURANCE RETIREES           8,107         3,559         4,970 |       26,626        13,313        13,313          50.00 </t>
  </si>
  <si>
    <t xml:space="preserve">1400 UNEMPLOYMENT INSURANCE               289           143             1 |          327             0           327         100.00 </t>
  </si>
  <si>
    <t xml:space="preserve">1299 INTERFUND EXPENSE UAL                  0             0         4,488 |            0             0             0           0.00 </t>
  </si>
  <si>
    <t xml:space="preserve">  Total SALARIES &amp; BENEFITS            81,635        77,773       101,384 |      114,090        54,962        59,128          51.83 </t>
  </si>
  <si>
    <t xml:space="preserve">2050 CLOTHING AND PERSONAL                400         5,162         1,207 |        1,500           749           751          50.07 </t>
  </si>
  <si>
    <t xml:space="preserve">2060 COMMUNICATIONS                         0        15,556             0 |            0             0             0           0.00 </t>
  </si>
  <si>
    <t xml:space="preserve">2080 FOOD                                   0             0           103 |            0             0             0           0.00 </t>
  </si>
  <si>
    <t xml:space="preserve">2090 HOUSEHOLD                              0           227           360 |          300             0           300         100.00 </t>
  </si>
  <si>
    <t xml:space="preserve">2140 EQUIPMENT MAINTENANCE              2,316         3,734         1,894 |        4,500           669         3,831          85.13 </t>
  </si>
  <si>
    <t xml:space="preserve">2630 RENTS &amp; LEASES-STRUCTURES          2,100         1,925           700 |        2,000             0         2,000         100.00 </t>
  </si>
  <si>
    <t xml:space="preserve">2700 SPECIAL DEPARTMENTL EXPNS          7,091         9,264        10,806 |          129           376          -247        -191.35 </t>
  </si>
  <si>
    <t xml:space="preserve">2710 SP DEPT EXP-SO TRIN HELTH            127             0             0 |            0             0             0           0.00 </t>
  </si>
  <si>
    <t xml:space="preserve">2750 TRAVEL                                 0           550             0 |            0             0             0           0.00 </t>
  </si>
  <si>
    <t xml:space="preserve">2751 TRANS &amp; TRAVEL - LAK PTRL          2,766         2,547         3,427 |        7,000         3,332         3,668          52.40 </t>
  </si>
  <si>
    <t xml:space="preserve">2850 UTILITIES                            123           189            47 |            0             0             0           0.00 </t>
  </si>
  <si>
    <t xml:space="preserve">  Total SERVICES &amp; SUPPLIES            16,026        41,017        19,671 |       16,451         6,156        10,295          62.58 </t>
  </si>
  <si>
    <t xml:space="preserve">  Total EXPENSES                       97,661       118,790       121,055 |      130,541        60,460        70,081          53.68 </t>
  </si>
  <si>
    <t xml:space="preserve">  Total Revenues/Sources               88,339        80,075       128,032 |      114,543        49,537        65,006          56.75 </t>
  </si>
  <si>
    <t xml:space="preserve">  Total Expenditures/Uses              97,661       118,790       121,055 |      130,541        60,460        70,081          53.68 </t>
  </si>
  <si>
    <t xml:space="preserve">    Net                                -9,322       -38,715         6,976 |      -15,998       -10,923        -5,075                </t>
  </si>
  <si>
    <t xml:space="preserve">  Total                                 3,429       -28,340        19,857 |           -1         5,074        -5,075                </t>
  </si>
  <si>
    <t xml:space="preserve">  Total EXPENSES                            0             0             0 |            0             3            -3           0.00 </t>
  </si>
  <si>
    <t xml:space="preserve">  Total Expenditures/Uses                   0             0             0 |            0             3            -3           0.00 </t>
  </si>
  <si>
    <t xml:space="preserve">    Net                                25,737             0             0 |            0            -3             3                </t>
  </si>
  <si>
    <t xml:space="preserve">  Total                                25,737             0             0 |            0            -3             3                </t>
  </si>
  <si>
    <t xml:space="preserve">6601 INTEREST                             -61            -0            -0 |            0             0            -0           0.00 </t>
  </si>
  <si>
    <t xml:space="preserve">  Total REVENUES                       98,869            -0            -0 |            0             0            -0           0.00 </t>
  </si>
  <si>
    <t xml:space="preserve">5500 TRANSFER OUT:                     28,940             0             0 |            0             0             0           0.00 </t>
  </si>
  <si>
    <t xml:space="preserve">  Total TRANSFERS OUT                  28,940             0             0 |            0             0             0           0.00 </t>
  </si>
  <si>
    <t xml:space="preserve">  Total TRANSFERS-OUT                  28,940             0             0 |            0             0             0           0.00 </t>
  </si>
  <si>
    <t xml:space="preserve">  Total Revenues/Sources               98,869            -0            -0 |            0             0            -0           0.00 </t>
  </si>
  <si>
    <t xml:space="preserve">    Net                                70,592            -0            -0 |            0             0            -0                </t>
  </si>
  <si>
    <t xml:space="preserve">Transfers Out                          28,940             0             0 |            0             0             0           0.00 </t>
  </si>
  <si>
    <t xml:space="preserve">  Total                                41,652            -0            -0 |            0             0            -0                </t>
  </si>
  <si>
    <t xml:space="preserve">6601 INTEREST                             107           165           181 |            0           181          -181           0.00 </t>
  </si>
  <si>
    <t xml:space="preserve">7804 DRUG ERADICATION RMBRSMNT        100,000        75,961        85,048 |       54,729        47,704         7,025          12.84 </t>
  </si>
  <si>
    <t xml:space="preserve">  Total REVENUES                      100,107        76,127        85,229 |       54,729        47,885         6,844          12.51 </t>
  </si>
  <si>
    <t xml:space="preserve">1030 OVERTIME SALARY                   48,848        40,333        36,874 |       30,000        19,253        10,747          35.82 </t>
  </si>
  <si>
    <t xml:space="preserve">1300 BENEFITS                               0             0             0 |            0          -252           252           0.00 </t>
  </si>
  <si>
    <t xml:space="preserve">  Total SALARIES &amp; BENEFITS            48,848        40,333        36,874 |       30,000        19,001        10,999          36.66 </t>
  </si>
  <si>
    <t xml:space="preserve">2050 CLOTHING AND PERSONAL              2,353         4,792         1,610 |            0         3,728        -3,728           0.00 </t>
  </si>
  <si>
    <t xml:space="preserve">2080 FOOD                                   0             0           254 |          200             0           200         100.00 </t>
  </si>
  <si>
    <t xml:space="preserve">2140 EQUIPMENT MAINTENANCE              4,800         2,842         4,717 |            0         3,566        -3,566           0.00 </t>
  </si>
  <si>
    <t xml:space="preserve">2220 MEDICAL, DENTL &amp; LB SPPLS              0             0           673 |            0             0             0           0.00 </t>
  </si>
  <si>
    <t xml:space="preserve">2700 SPECIAL DEPARTMENTL EXPNS          4,269         2,699         9,783 |            0             0             0           0.00 </t>
  </si>
  <si>
    <t xml:space="preserve">2750 TRAVEL                             5,792         2,767         1,553 |            0         1,588        -1,588           0.00 </t>
  </si>
  <si>
    <t xml:space="preserve">2752 FUEL PURCHASES                         0           166           535 |            0             0             0           0.00 </t>
  </si>
  <si>
    <t xml:space="preserve">  Total SERVICES &amp; SUPPLIES            51,152        35,628        48,175 |       24,729        24,725             4           0.02 </t>
  </si>
  <si>
    <t xml:space="preserve">  Total EXPENSES                      100,000        75,961        85,049 |       54,729        43,726        11,003          20.10 </t>
  </si>
  <si>
    <t xml:space="preserve">  Total Revenues/Sources              100,107        76,127        85,229 |       54,729        47,885         6,844          12.51 </t>
  </si>
  <si>
    <t xml:space="preserve">  Total Expenditures/Uses             100,000        75,961        85,049 |       54,729        43,726        11,003          20.10 </t>
  </si>
  <si>
    <t xml:space="preserve">    Net                                   107           165           180 |            0         4,159        -4,158                </t>
  </si>
  <si>
    <t xml:space="preserve">  Total                                   107           165           180 |            0         4,159        -4,158                </t>
  </si>
  <si>
    <t xml:space="preserve">7804 DRUG ERADICATION RMBRSMNT         61,085        29,000        31,120 |       40,000             0        40,000         100.00 </t>
  </si>
  <si>
    <t xml:space="preserve">  Total REVENUES                       61,085        29,000        31,120 |       40,000             0        40,000         100.00 </t>
  </si>
  <si>
    <t xml:space="preserve">  Total Revenues/Sources               61,085        29,000        31,120 |       40,000             0        40,000         100.00 </t>
  </si>
  <si>
    <t xml:space="preserve">    Net                                56,582             0          -180 |       40,000           -37        40,038                </t>
  </si>
  <si>
    <t xml:space="preserve">  Total                                56,582             0          -180 |      -56,454           -37       -56,416                </t>
  </si>
  <si>
    <t xml:space="preserve">6601 INTEREST                              19            26            49 |            0            36           -36           0.00 </t>
  </si>
  <si>
    <t xml:space="preserve">  Total REVENUES                           19            26            49 |            0            36           -36           0.00 </t>
  </si>
  <si>
    <t xml:space="preserve">  Total Revenues/Sources                   19            26            49 |            0            36           -36           0.00 </t>
  </si>
  <si>
    <t xml:space="preserve">    Net                                    19            26            49 |            0            35           -35                </t>
  </si>
  <si>
    <t xml:space="preserve">  Total                                    19            26            49 |            0            35           -35                </t>
  </si>
  <si>
    <t xml:space="preserve">6601 INTEREST                              39            75           139 |            0          -205           205           0.00 </t>
  </si>
  <si>
    <t xml:space="preserve">  Total REVENUES                           39            75           139 |            0          -205           205           0.00 </t>
  </si>
  <si>
    <t xml:space="preserve">2301 COUNTY AUDIT                          38             0            10 |            0             0            -0           0.00 </t>
  </si>
  <si>
    <t xml:space="preserve">  Total SERVICES &amp; SUPPLIES                38             0            10 |            0             0            -0           0.00 </t>
  </si>
  <si>
    <t xml:space="preserve">  Total EXPENSES                           38             0            10 |            0             0            -0           0.00 </t>
  </si>
  <si>
    <t xml:space="preserve">  Total Revenues/Sources                   39            75           139 |            0          -205           205           0.00 </t>
  </si>
  <si>
    <t xml:space="preserve">  Total Expenditures/Uses                  38             0            10 |            0             0            -0           0.00 </t>
  </si>
  <si>
    <t xml:space="preserve">    Net                                     0            75           128 |            0          -205           205                </t>
  </si>
  <si>
    <t xml:space="preserve">  Total                                     0            75           128 |            0          -205           205                </t>
  </si>
  <si>
    <t xml:space="preserve">0556 SHERIFF INMATE FUND                                                                                                            </t>
  </si>
  <si>
    <t xml:space="preserve">7463 CANTEEN/PHONE SALES                5,000             0             0 |            0             0             0           0.00 </t>
  </si>
  <si>
    <t xml:space="preserve">  Total REVENUES                        5,000             0             0 |            0             0             0           0.00 </t>
  </si>
  <si>
    <t xml:space="preserve">  Total Revenues/Sources                5,000             0             0 |            0             0             0           0.00 </t>
  </si>
  <si>
    <t xml:space="preserve">    Net                                 5,000             0             0 |            0             0             0                </t>
  </si>
  <si>
    <t xml:space="preserve">  Total                                 5,000             0             0 |            0             0             0                </t>
  </si>
  <si>
    <t xml:space="preserve">6601 INTEREST                               8             9            19 |            6            18           -12        -206.50 </t>
  </si>
  <si>
    <t xml:space="preserve">7463 CANTEEN/PHONE SALES               15,000        20,000        24,203 |       20,420        10,000        10,420          51.03 </t>
  </si>
  <si>
    <t xml:space="preserve">  Total REVENUES                       15,008        20,009        24,221 |       20,426        10,018        10,408          50.95 </t>
  </si>
  <si>
    <t xml:space="preserve">2250 MISC EXPENSE                         255           385           324 |            0           153          -153           0.00 </t>
  </si>
  <si>
    <t xml:space="preserve">2301 COUNTY AUDIT                           3             5             0 |            5             1             4          70.60 </t>
  </si>
  <si>
    <t xml:space="preserve">  Total SERVICES &amp; SUPPLIES               258           390           324 |          405           155           250          61.84 </t>
  </si>
  <si>
    <t xml:space="preserve">  Total EXPENSES                          258           390           324 |          405           155           250          61.84 </t>
  </si>
  <si>
    <t xml:space="preserve">5500 TRANSFER OUT:                     20,000        20,000        20,000 |       20,000        10,000        10,000          50.00 </t>
  </si>
  <si>
    <t xml:space="preserve">  Total TRANSFERS OUT                  20,000        20,000        20,000 |       20,000        10,000        10,000          50.00 </t>
  </si>
  <si>
    <t xml:space="preserve">  Total TRANSFERS-OUT                  20,000        20,000        20,000 |       20,000        10,000        10,000          50.00 </t>
  </si>
  <si>
    <t xml:space="preserve">  Total Revenues/Sources               15,008        20,009        24,221 |       20,426        10,018        10,408          50.95 </t>
  </si>
  <si>
    <t xml:space="preserve">  Total Expenditures/Uses                 258           390           324 |          405           155           250          61.84 </t>
  </si>
  <si>
    <t xml:space="preserve">    Net                                14,750        19,620        23,897 |       20,021         9,864        10,157                </t>
  </si>
  <si>
    <t xml:space="preserve">Transfers Out                          20,000        20,000        20,000 |       20,000        10,000        10,000          50.00 </t>
  </si>
  <si>
    <t xml:space="preserve">  Total                                -5,250          -380         3,897 |           21          -136           157                </t>
  </si>
  <si>
    <t xml:space="preserve">7085 CALEMA                            18,495        20,707        20,306 |       18,000        15,776         2,224          12.35 </t>
  </si>
  <si>
    <t xml:space="preserve">7087 SMALL &amp; RURL CNTY SHRF GT        532,622       509,888       503,050 |      453,622       388,464        65,158          14.36 </t>
  </si>
  <si>
    <t xml:space="preserve">  Total REVENUES                      554,255       530,596       523,356 |      471,622       443,657        27,965           5.93 </t>
  </si>
  <si>
    <t xml:space="preserve">2301 COUNTY AUDIT                           1             0             0 |            0            41           -41           0.00 </t>
  </si>
  <si>
    <t xml:space="preserve">  Total SERVICES &amp; SUPPLIES                 1             0             0 |            0            41           -41           0.00 </t>
  </si>
  <si>
    <t xml:space="preserve">  Total EXPENSES                            1             0             0 |            0            41           -41           0.00 </t>
  </si>
  <si>
    <t xml:space="preserve">  Total Expenditures/Uses                   1             0             0 |            0            41           -41           0.00 </t>
  </si>
  <si>
    <t xml:space="preserve">  Total                               -67,505      -158,545        51,734 |            0        59,287       -59,287                </t>
  </si>
  <si>
    <t xml:space="preserve">6601 INTEREST                             430           238           485 |            0           243          -243           0.00 </t>
  </si>
  <si>
    <t xml:space="preserve">  Total REVENUES                      128,960       119,166        22,313 |            0           243          -243           0.00 </t>
  </si>
  <si>
    <t xml:space="preserve">  Total Revenues/Sources              128,960       119,166        22,313 |            0           243          -243           0.00 </t>
  </si>
  <si>
    <t xml:space="preserve">    Net                              -188,183        54,133       -24,734 |      -11,539       -11,289          -249                </t>
  </si>
  <si>
    <t xml:space="preserve">  Total                              -188,183        54,133       -24,734 |      -11,539       -11,289          -249                </t>
  </si>
  <si>
    <t xml:space="preserve">6601 INTEREST                               4            44           115 |           43           105           -62        -145.07 </t>
  </si>
  <si>
    <t xml:space="preserve">  Total REVENUES                            4            44        12,883 |           43        12,129       -12,086     -28,106.09 </t>
  </si>
  <si>
    <t xml:space="preserve">  Total Revenues/Sources                    4            44        12,883 |           43        12,129       -12,086     -28,106.09 </t>
  </si>
  <si>
    <t xml:space="preserve">    Net                               -16,938            44         7,283 |      -17,008          -886       -16,121                </t>
  </si>
  <si>
    <t xml:space="preserve">  Total                                12,002            44         7,283 |      -17,008          -886       -16,121                </t>
  </si>
  <si>
    <t xml:space="preserve">6590 FORFEITURES &amp; PENALTIES           43,520       106,029       120,361 |            0       180,191      -180,191           0.00 </t>
  </si>
  <si>
    <t xml:space="preserve">6601 INTEREST                             204           343           836 |          100           780          -680        -679.82 </t>
  </si>
  <si>
    <t xml:space="preserve">  Total REVENUES                       46,723       106,372       121,197 |          100       180,971      -180,871    -180,870.62 </t>
  </si>
  <si>
    <t xml:space="preserve">1030 OVERTIME SALARY                        0             0             0 |       30,000             0        30,000         100.00 </t>
  </si>
  <si>
    <t xml:space="preserve">  Total SALARIES &amp; BENEFITS                 0             0             0 |       30,000             0        30,000         100.00 </t>
  </si>
  <si>
    <t xml:space="preserve">2150 MAINTENANCE OF STRUCTURES              0             0             0 |        7,000             0         7,000         100.00 </t>
  </si>
  <si>
    <t xml:space="preserve">2260 OFFICE EXPENSES                        0             0             0 |       12,300             0        12,300         100.00 </t>
  </si>
  <si>
    <t xml:space="preserve">2300 PROFESSIONAL &amp; SPECL SRVC          4,500             0        26,240 |            0         6,300        -6,300           0.00 </t>
  </si>
  <si>
    <t xml:space="preserve">2700 SPECIAL DEPARTMENTL EXPNS          4,974            58        21,502 |       48,500        17,794        30,706          63.31 </t>
  </si>
  <si>
    <t xml:space="preserve">2750 TRAVEL                                 0             0             0 |        7,500             0         7,500         100.00 </t>
  </si>
  <si>
    <t xml:space="preserve">2756 TRAINING                               0             0             0 |        8,500             0         8,500         100.00 </t>
  </si>
  <si>
    <t xml:space="preserve">  Total SERVICES &amp; SUPPLIES             9,529            77        47,783 |       83,840        24,662        59,178          70.58 </t>
  </si>
  <si>
    <t xml:space="preserve">  Total EXPENSES                      154,797            77        47,783 |      197,840        47,082       150,758          76.20 </t>
  </si>
  <si>
    <t xml:space="preserve">  Total Revenues/Sources               46,723       106,372       121,197 |          100       180,971      -180,871    -180,870.62 </t>
  </si>
  <si>
    <t xml:space="preserve">  Total Expenditures/Uses             154,797            77        47,783 |      197,840        47,082       150,758          76.20 </t>
  </si>
  <si>
    <t xml:space="preserve">    Net                              -108,073       106,295        73,414 |     -197,740       133,889      -331,629                </t>
  </si>
  <si>
    <t xml:space="preserve">  Total                              -108,073        51,164        36,964 |     -197,740       133,889      -331,629                </t>
  </si>
  <si>
    <t xml:space="preserve">6050 PENALTY &amp; COSTS DELQNT TX         19,110        30,711        35,906 |       40,000        10,101        29,899          74.75 </t>
  </si>
  <si>
    <t xml:space="preserve">6082 HOTEL TAX ADMINISTRATION          42,811        38,754        52,157 |       56,000        50,552         5,448           9.73 </t>
  </si>
  <si>
    <t xml:space="preserve">8204 ADMIN FEE TREAS/TX CLLCTR         96,859       103,263        84,898 |      110,000        25,004        84,996          77.27 </t>
  </si>
  <si>
    <t xml:space="preserve">8901 INTERFUND REVEN-NDRCT CST         71,103        92,743        85,787 |       76,000        79,630        -3,630          -4.78 </t>
  </si>
  <si>
    <t xml:space="preserve">  Total REVENUES                      290,439       323,517       320,672 |      345,597       208,276       137,321          39.73 </t>
  </si>
  <si>
    <t xml:space="preserve">2000 CREDIT CARD REVOLVING                  0             0             0 |            0           264          -263           0.00 </t>
  </si>
  <si>
    <t xml:space="preserve">2060 COMMUNICATIONS                     1,519         1,696         1,797 |        2,500         1,492         1,008          40.32 </t>
  </si>
  <si>
    <t xml:space="preserve">2260 OFFICE EXPENSES                   14,443        20,521        20,663 |       24,000        13,308        10,692          44.55 </t>
  </si>
  <si>
    <t xml:space="preserve">2300 PROFESSIONAL &amp; SPECL SRVC         14,305         6,267        14,568 |       14,000           362        13,638          97.41 </t>
  </si>
  <si>
    <t xml:space="preserve">  Total SERVICES &amp; SUPPLIES             6,043         5,871        13,432 |       28,714        -4,616        33,330         116.08 </t>
  </si>
  <si>
    <t xml:space="preserve">  Total OTHER CHARGES                       0             0           170 |          300         1,562        -1,262        -420.69 </t>
  </si>
  <si>
    <t xml:space="preserve">  Total EXPENSES                      312,030       361,801       402,293 |      405,871       287,589       118,282          29.14 </t>
  </si>
  <si>
    <t xml:space="preserve">  Total Revenues/Sources              290,439       323,517       320,672 |      345,597       208,276       137,321          39.73 </t>
  </si>
  <si>
    <t xml:space="preserve">  Total Expenditures/Uses             312,030       361,801       402,293 |      405,871       287,589       118,282          29.14 </t>
  </si>
  <si>
    <t xml:space="preserve">    Net                               -21,592       -38,283       -81,622 |      -60,274       -79,313        19,039                </t>
  </si>
  <si>
    <t xml:space="preserve">  Total                                 8,408        -8,283       -21,622 |      -20,274       -39,313        19,039                </t>
  </si>
  <si>
    <t xml:space="preserve">6550 FINES AND FEES                     2,551         2,102         1,946 |        1,952           878         1,074          55.01 </t>
  </si>
  <si>
    <t xml:space="preserve">  Total REVENUES                        2,551         2,102         1,946 |        1,952           878         1,074          55.01 </t>
  </si>
  <si>
    <t xml:space="preserve">  Total Revenues/Sources                2,551         2,102         1,946 |        1,952           878         1,074          55.01 </t>
  </si>
  <si>
    <t xml:space="preserve">    Net                                 2,549         2,100         1,944 |        1,950           877         1,073                </t>
  </si>
  <si>
    <t xml:space="preserve">  Total                                   169          -449          -158 |            0        -1,069         1,069                </t>
  </si>
  <si>
    <t xml:space="preserve">8208 TAX COLLECTORS TRUST:CSTS         14,571        62,273        17,315 |       20,000         6,000        14,000          70.00 </t>
  </si>
  <si>
    <t xml:space="preserve">  Total REVENUES                       35,289        86,273        37,065 |       40,000        13,800        26,200          65.50 </t>
  </si>
  <si>
    <t xml:space="preserve">  Total Revenues/Sources               35,289        86,273        37,065 |       40,000        13,800        26,200          65.50 </t>
  </si>
  <si>
    <t xml:space="preserve">    Net                                35,289        86,273        37,065 |       40,000        13,800        26,200                </t>
  </si>
  <si>
    <t xml:space="preserve">  Total                                 5,289        56,273       -22,935 |            0       -26,200        26,200                </t>
  </si>
  <si>
    <t>Richard Tippett</t>
  </si>
  <si>
    <t>Estimated</t>
  </si>
  <si>
    <t>Acct #2060 Rsinet $720. (Internet for Wvl AWOS),  $1,200. TDS (Internet for TC AWOS), $600 All Weather Int Conn</t>
  </si>
  <si>
    <t>Acct #2799 ACA Conference Fuel (PNTY)</t>
  </si>
  <si>
    <t>Acct #2630   $1,850 USFS Annual Fee TC Airport</t>
  </si>
  <si>
    <t>Acct #2300 Airport Maint Fees (Mowing MOU)</t>
  </si>
  <si>
    <t>Cash Capacity</t>
  </si>
  <si>
    <t>Hanger Revenue Transfer</t>
  </si>
  <si>
    <t>Annual A87 Contribution</t>
  </si>
  <si>
    <t>State Aid To Aviation - Wvl, Hay, TC, - $10k, Ruth, Hyam  - $5k, $7150 to Ruth ALP for Match</t>
  </si>
  <si>
    <t>Acct #2752  $1.6k for Convict Fuel (S/B 2752)</t>
  </si>
  <si>
    <t>Acct #2750 ACA Conference $500 (PNTY);</t>
  </si>
  <si>
    <t>Acct #2700 $2k Crackseal Material</t>
  </si>
  <si>
    <t>Annual Grant AIP</t>
  </si>
  <si>
    <t>`</t>
  </si>
  <si>
    <t>7/13/2018 AAC Revision</t>
  </si>
  <si>
    <t>Gate repair at Trinity Center Airport.</t>
  </si>
  <si>
    <t>Acct #2140  $5,250 per. Annual AWOS Maintenance Fee (TC &amp; WVL Airports), $2.5k Equipment Rep</t>
  </si>
  <si>
    <t>Acct #2399 $3k Eng/Ops (3000); $6k B&amp;G Mowing (2/3 DOT, 1/3 BG), $12,5k Herbicide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</si>
</sst>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
    <numFmt numFmtId="166" formatCode="_(* #,##0.00_);_(* \(#,##0.00\);_(* &quot;-&quot;_);_(@_)"/>
    <numFmt numFmtId="167" formatCode="_(&quot;$&quot;* #,##0.00_);_(&quot;$&quot;* \(#,##0.00\);_(&quot;$&quot;* &quot;-&quot;_);_(@_)"/>
    <numFmt numFmtId="168" formatCode="_(* #,##0_);_(* \(#,##0\);_(* &quot;-&quot;??_);_(@_)"/>
  </numFmts>
  <fonts count="34" x14ac:knownFonts="1">
    <font>
      <sz val="10"/>
      <name val="Arial"/>
    </font>
    <font>
      <b/>
      <sz val="10"/>
      <name val="Arial"/>
      <family val="2"/>
    </font>
    <font>
      <sz val="10"/>
      <name val="Arial"/>
      <family val="2"/>
    </font>
    <font>
      <sz val="11"/>
      <name val="Arial"/>
      <family val="2"/>
    </font>
    <font>
      <sz val="12"/>
      <name val="Arial"/>
      <family val="2"/>
    </font>
    <font>
      <b/>
      <sz val="14"/>
      <name val="Arial"/>
      <family val="2"/>
    </font>
    <font>
      <b/>
      <sz val="11"/>
      <name val="Arial"/>
      <family val="2"/>
    </font>
    <font>
      <sz val="8"/>
      <name val="Arial"/>
      <family val="2"/>
    </font>
    <font>
      <b/>
      <sz val="18"/>
      <name val="Arial"/>
      <family val="2"/>
    </font>
    <font>
      <sz val="11"/>
      <color indexed="8"/>
      <name val="Calibri"/>
      <family val="2"/>
    </font>
    <font>
      <b/>
      <sz val="11"/>
      <name val="Arial Narrow"/>
      <family val="2"/>
    </font>
    <font>
      <sz val="11"/>
      <name val="Arial Narrow"/>
      <family val="2"/>
    </font>
    <font>
      <sz val="14"/>
      <name val="Arial"/>
      <family val="2"/>
    </font>
    <font>
      <b/>
      <sz val="12"/>
      <name val="Arial"/>
      <family val="2"/>
    </font>
    <font>
      <b/>
      <u/>
      <sz val="10"/>
      <name val="Arial"/>
      <family val="2"/>
    </font>
    <font>
      <i/>
      <sz val="10"/>
      <name val="Arial"/>
      <family val="2"/>
    </font>
    <font>
      <b/>
      <u/>
      <sz val="12"/>
      <name val="Arial"/>
      <family val="2"/>
    </font>
    <font>
      <sz val="9"/>
      <color indexed="81"/>
      <name val="Tahoma"/>
      <family val="2"/>
    </font>
    <font>
      <b/>
      <sz val="9"/>
      <color indexed="81"/>
      <name val="Tahoma"/>
      <family val="2"/>
    </font>
    <font>
      <sz val="12"/>
      <name val="Times New Roman"/>
      <family val="1"/>
    </font>
    <font>
      <b/>
      <sz val="18"/>
      <name val="Arial Narrow"/>
      <family val="2"/>
    </font>
    <font>
      <sz val="18"/>
      <name val="Arial Narrow"/>
      <family val="2"/>
    </font>
    <font>
      <sz val="12"/>
      <name val="Arial Narrow"/>
      <family val="2"/>
    </font>
    <font>
      <sz val="12"/>
      <color rgb="FF0070C0"/>
      <name val="Arial Narrow"/>
      <family val="2"/>
    </font>
    <font>
      <i/>
      <sz val="12"/>
      <name val="Arial Narrow"/>
      <family val="2"/>
    </font>
    <font>
      <b/>
      <sz val="12"/>
      <name val="Arial Narrow"/>
      <family val="2"/>
    </font>
    <font>
      <b/>
      <sz val="12"/>
      <color rgb="FF0070C0"/>
      <name val="Arial Narrow"/>
      <family val="2"/>
    </font>
    <font>
      <sz val="12"/>
      <color indexed="9"/>
      <name val="Arial Narrow"/>
      <family val="2"/>
    </font>
    <font>
      <sz val="10"/>
      <name val="Times New Roman"/>
      <family val="1"/>
    </font>
    <font>
      <b/>
      <sz val="11"/>
      <color indexed="30"/>
      <name val="Arial"/>
      <family val="2"/>
    </font>
    <font>
      <sz val="11"/>
      <color indexed="8"/>
      <name val="Arial"/>
      <family val="2"/>
    </font>
    <font>
      <b/>
      <sz val="11"/>
      <color rgb="FFFF0000"/>
      <name val="Arial"/>
      <family val="2"/>
    </font>
    <font>
      <b/>
      <i/>
      <sz val="10"/>
      <name val="Arial"/>
      <family val="2"/>
    </font>
    <font>
      <sz val="12"/>
      <name val="Arial"/>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00"/>
        <bgColor indexed="64"/>
      </patternFill>
    </fill>
  </fills>
  <borders count="42">
    <border>
      <left/>
      <right/>
      <top/>
      <bottom/>
      <diagonal/>
    </border>
    <border>
      <left/>
      <right/>
      <top/>
      <bottom style="medium">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style="thin">
        <color indexed="64"/>
      </right>
      <top/>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indexed="64"/>
      </right>
      <top style="thin">
        <color indexed="64"/>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1"/>
      </left>
      <right style="thin">
        <color theme="1"/>
      </right>
      <top style="thin">
        <color theme="1"/>
      </top>
      <bottom style="thin">
        <color theme="1"/>
      </bottom>
      <diagonal/>
    </border>
    <border>
      <left style="thin">
        <color indexed="64"/>
      </left>
      <right style="thin">
        <color indexed="64"/>
      </right>
      <top style="medium">
        <color indexed="64"/>
      </top>
      <bottom style="thin">
        <color indexed="64"/>
      </bottom>
      <diagonal/>
    </border>
    <border>
      <left style="thin">
        <color theme="1"/>
      </left>
      <right style="thin">
        <color theme="1"/>
      </right>
      <top style="medium">
        <color theme="1"/>
      </top>
      <bottom style="thin">
        <color theme="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tint="-0.14996795556505021"/>
      </left>
      <right style="thin">
        <color indexed="64"/>
      </right>
      <top style="thin">
        <color indexed="64"/>
      </top>
      <bottom/>
      <diagonal/>
    </border>
  </borders>
  <cellStyleXfs count="10">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9" fillId="0" borderId="0"/>
    <xf numFmtId="9" fontId="2" fillId="0" borderId="0" applyFont="0" applyFill="0" applyBorder="0" applyAlignment="0" applyProtection="0"/>
    <xf numFmtId="0" fontId="19" fillId="0" borderId="0"/>
    <xf numFmtId="44" fontId="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cellStyleXfs>
  <cellXfs count="517">
    <xf numFmtId="0" fontId="0" fillId="0" borderId="0" xfId="0"/>
    <xf numFmtId="0" fontId="8" fillId="0" borderId="0" xfId="0" applyFont="1" applyFill="1" applyAlignment="1">
      <alignment horizontal="centerContinuous"/>
    </xf>
    <xf numFmtId="0" fontId="5" fillId="0" borderId="0" xfId="0" applyFont="1" applyFill="1" applyAlignment="1">
      <alignment horizontal="centerContinuous"/>
    </xf>
    <xf numFmtId="0" fontId="0" fillId="0" borderId="0" xfId="0" applyFill="1"/>
    <xf numFmtId="0" fontId="0" fillId="0" borderId="0" xfId="0" applyFill="1" applyAlignment="1">
      <alignment horizontal="centerContinuous"/>
    </xf>
    <xf numFmtId="0" fontId="3" fillId="0" borderId="0" xfId="0" applyFont="1" applyFill="1"/>
    <xf numFmtId="0" fontId="0" fillId="0" borderId="0" xfId="0" applyFill="1" applyAlignment="1">
      <alignment horizontal="center"/>
    </xf>
    <xf numFmtId="0" fontId="2" fillId="0" borderId="0" xfId="0" applyFont="1" applyFill="1" applyAlignment="1">
      <alignment horizontal="center"/>
    </xf>
    <xf numFmtId="0" fontId="12" fillId="0" borderId="0" xfId="0" applyFont="1" applyFill="1"/>
    <xf numFmtId="0" fontId="1" fillId="0" borderId="0" xfId="0" applyFont="1" applyFill="1" applyAlignment="1">
      <alignment horizontal="centerContinuous"/>
    </xf>
    <xf numFmtId="0" fontId="0" fillId="0" borderId="0" xfId="0" applyNumberFormat="1" applyFill="1" applyAlignment="1"/>
    <xf numFmtId="0" fontId="6" fillId="0" borderId="0" xfId="0" applyFont="1" applyFill="1" applyAlignment="1">
      <alignment horizontal="centerContinuous"/>
    </xf>
    <xf numFmtId="0" fontId="0" fillId="0" borderId="0" xfId="0" applyFill="1" applyAlignment="1"/>
    <xf numFmtId="0" fontId="12" fillId="0" borderId="0" xfId="0" applyFont="1" applyFill="1" applyAlignment="1">
      <alignment horizontal="centerContinuous"/>
    </xf>
    <xf numFmtId="0" fontId="6" fillId="0" borderId="0" xfId="0" applyFont="1" applyFill="1" applyAlignment="1">
      <alignment vertical="center"/>
    </xf>
    <xf numFmtId="0" fontId="11" fillId="0" borderId="9" xfId="4" applyFont="1" applyFill="1" applyBorder="1" applyProtection="1">
      <protection locked="0"/>
    </xf>
    <xf numFmtId="2" fontId="11" fillId="0" borderId="9" xfId="4" applyNumberFormat="1" applyFont="1" applyFill="1" applyBorder="1" applyProtection="1">
      <protection locked="0"/>
    </xf>
    <xf numFmtId="43" fontId="11" fillId="0" borderId="9" xfId="1" applyNumberFormat="1" applyFont="1" applyFill="1" applyBorder="1" applyProtection="1">
      <protection locked="0"/>
    </xf>
    <xf numFmtId="41" fontId="11" fillId="0" borderId="9" xfId="1" applyNumberFormat="1" applyFont="1" applyFill="1" applyBorder="1" applyProtection="1">
      <protection locked="0"/>
    </xf>
    <xf numFmtId="41" fontId="11" fillId="0" borderId="9" xfId="1" applyNumberFormat="1" applyFont="1" applyFill="1" applyBorder="1" applyAlignment="1" applyProtection="1">
      <alignment horizontal="center"/>
      <protection locked="0"/>
    </xf>
    <xf numFmtId="0" fontId="0" fillId="0" borderId="0" xfId="0" applyProtection="1">
      <protection locked="0"/>
    </xf>
    <xf numFmtId="0" fontId="3" fillId="0" borderId="0" xfId="0" applyFont="1" applyProtection="1">
      <protection locked="0"/>
    </xf>
    <xf numFmtId="0" fontId="0" fillId="0" borderId="0" xfId="0" applyAlignment="1" applyProtection="1">
      <alignment horizontal="center"/>
      <protection locked="0"/>
    </xf>
    <xf numFmtId="0" fontId="2" fillId="0" borderId="0" xfId="0" applyFont="1" applyAlignment="1" applyProtection="1">
      <alignment horizontal="center"/>
      <protection locked="0"/>
    </xf>
    <xf numFmtId="17" fontId="2" fillId="0" borderId="0" xfId="0" applyNumberFormat="1" applyFont="1" applyBorder="1" applyAlignment="1" applyProtection="1">
      <alignment horizontal="center"/>
      <protection locked="0"/>
    </xf>
    <xf numFmtId="16" fontId="2" fillId="0" borderId="1" xfId="0" applyNumberFormat="1" applyFont="1" applyFill="1" applyBorder="1" applyAlignment="1" applyProtection="1">
      <alignment horizontal="center"/>
      <protection locked="0"/>
    </xf>
    <xf numFmtId="0" fontId="2"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16" fontId="0" fillId="0" borderId="1" xfId="0" applyNumberFormat="1" applyBorder="1" applyAlignment="1" applyProtection="1">
      <alignment horizontal="center"/>
      <protection locked="0"/>
    </xf>
    <xf numFmtId="0" fontId="0" fillId="0" borderId="22" xfId="0" applyBorder="1" applyAlignment="1" applyProtection="1">
      <alignment horizontal="center"/>
      <protection locked="0"/>
    </xf>
    <xf numFmtId="0" fontId="4" fillId="0" borderId="10" xfId="0" applyFont="1" applyBorder="1" applyProtection="1">
      <protection locked="0"/>
    </xf>
    <xf numFmtId="39" fontId="0" fillId="0" borderId="12" xfId="0" applyNumberFormat="1" applyBorder="1" applyProtection="1">
      <protection locked="0"/>
    </xf>
    <xf numFmtId="39" fontId="0" fillId="2" borderId="13" xfId="0" applyNumberFormat="1" applyFill="1" applyBorder="1" applyProtection="1">
      <protection locked="0"/>
    </xf>
    <xf numFmtId="10" fontId="0" fillId="3" borderId="7" xfId="0" applyNumberFormat="1" applyFill="1" applyBorder="1" applyProtection="1">
      <protection locked="0"/>
    </xf>
    <xf numFmtId="0" fontId="0" fillId="0" borderId="0" xfId="0" applyBorder="1" applyProtection="1">
      <protection locked="0"/>
    </xf>
    <xf numFmtId="41" fontId="0" fillId="0" borderId="0" xfId="0" applyNumberFormat="1" applyProtection="1">
      <protection locked="0"/>
    </xf>
    <xf numFmtId="0" fontId="4" fillId="0" borderId="0" xfId="0" applyFont="1" applyBorder="1" applyProtection="1">
      <protection locked="0"/>
    </xf>
    <xf numFmtId="39" fontId="0" fillId="0" borderId="20" xfId="0" applyNumberFormat="1" applyBorder="1" applyProtection="1">
      <protection locked="0"/>
    </xf>
    <xf numFmtId="39" fontId="0" fillId="0" borderId="0" xfId="0" applyNumberFormat="1" applyBorder="1" applyProtection="1">
      <protection locked="0"/>
    </xf>
    <xf numFmtId="39" fontId="0" fillId="2" borderId="20" xfId="0" applyNumberFormat="1" applyFill="1" applyBorder="1" applyProtection="1">
      <protection locked="0"/>
    </xf>
    <xf numFmtId="10" fontId="0" fillId="3" borderId="21" xfId="0" applyNumberFormat="1" applyFill="1" applyBorder="1" applyProtection="1">
      <protection locked="0"/>
    </xf>
    <xf numFmtId="0" fontId="4" fillId="0" borderId="18" xfId="0" applyFont="1" applyBorder="1" applyProtection="1">
      <protection locked="0"/>
    </xf>
    <xf numFmtId="41" fontId="0" fillId="0" borderId="19" xfId="0" applyNumberFormat="1" applyBorder="1" applyProtection="1">
      <protection locked="0"/>
    </xf>
    <xf numFmtId="0" fontId="4" fillId="0" borderId="4" xfId="0" applyFont="1" applyBorder="1" applyProtection="1">
      <protection locked="0"/>
    </xf>
    <xf numFmtId="41" fontId="0" fillId="0" borderId="2" xfId="0" applyNumberFormat="1" applyBorder="1" applyProtection="1">
      <protection locked="0"/>
    </xf>
    <xf numFmtId="41" fontId="0" fillId="2" borderId="2" xfId="0" applyNumberFormat="1" applyFill="1" applyBorder="1" applyProtection="1">
      <protection locked="0"/>
    </xf>
    <xf numFmtId="0" fontId="4" fillId="0" borderId="4" xfId="0" applyFont="1" applyFill="1" applyBorder="1" applyProtection="1">
      <protection locked="0"/>
    </xf>
    <xf numFmtId="41" fontId="0" fillId="0" borderId="2" xfId="0" applyNumberFormat="1" applyFill="1" applyBorder="1" applyProtection="1">
      <protection locked="0"/>
    </xf>
    <xf numFmtId="9" fontId="2" fillId="0" borderId="0" xfId="5" applyBorder="1" applyProtection="1">
      <protection locked="0"/>
    </xf>
    <xf numFmtId="41" fontId="0" fillId="0" borderId="3" xfId="0" applyNumberFormat="1" applyBorder="1" applyProtection="1">
      <protection locked="0"/>
    </xf>
    <xf numFmtId="10" fontId="0" fillId="3" borderId="5" xfId="0" applyNumberFormat="1" applyFill="1" applyBorder="1" applyProtection="1">
      <protection locked="0"/>
    </xf>
    <xf numFmtId="41" fontId="0" fillId="3" borderId="6" xfId="0" applyNumberFormat="1" applyFill="1" applyBorder="1" applyProtection="1">
      <protection locked="0"/>
    </xf>
    <xf numFmtId="10" fontId="0" fillId="3" borderId="8" xfId="0" applyNumberFormat="1" applyFill="1" applyBorder="1" applyProtection="1">
      <protection locked="0"/>
    </xf>
    <xf numFmtId="0" fontId="4" fillId="0" borderId="0" xfId="0" applyFont="1" applyProtection="1">
      <protection locked="0"/>
    </xf>
    <xf numFmtId="0" fontId="0" fillId="3" borderId="0" xfId="0" applyFill="1" applyProtection="1">
      <protection locked="0"/>
    </xf>
    <xf numFmtId="41" fontId="0" fillId="3" borderId="9" xfId="0" applyNumberFormat="1" applyFill="1" applyBorder="1" applyProtection="1"/>
    <xf numFmtId="41" fontId="0" fillId="3" borderId="2" xfId="0" applyNumberFormat="1" applyFill="1" applyBorder="1" applyProtection="1"/>
    <xf numFmtId="10" fontId="0" fillId="3" borderId="8" xfId="0" applyNumberFormat="1" applyFill="1" applyBorder="1" applyProtection="1"/>
    <xf numFmtId="0" fontId="11" fillId="0" borderId="0" xfId="4" applyFont="1" applyProtection="1">
      <protection locked="0"/>
    </xf>
    <xf numFmtId="0" fontId="11" fillId="0" borderId="0" xfId="4" applyFont="1" applyAlignment="1" applyProtection="1">
      <alignment horizontal="center"/>
      <protection locked="0"/>
    </xf>
    <xf numFmtId="42" fontId="10" fillId="3" borderId="9" xfId="4" applyNumberFormat="1" applyFont="1" applyFill="1" applyBorder="1" applyProtection="1">
      <protection locked="0"/>
    </xf>
    <xf numFmtId="0" fontId="11" fillId="0" borderId="0" xfId="4" applyFont="1" applyFill="1" applyProtection="1">
      <protection locked="0"/>
    </xf>
    <xf numFmtId="0" fontId="10" fillId="0" borderId="0" xfId="4" applyFont="1" applyProtection="1">
      <protection locked="0"/>
    </xf>
    <xf numFmtId="0" fontId="3" fillId="0" borderId="1" xfId="0" applyFont="1" applyBorder="1" applyProtection="1">
      <protection locked="0"/>
    </xf>
    <xf numFmtId="0" fontId="3" fillId="0" borderId="1" xfId="0" applyFont="1" applyBorder="1" applyAlignment="1" applyProtection="1">
      <alignment horizontal="center"/>
      <protection locked="0"/>
    </xf>
    <xf numFmtId="0" fontId="4" fillId="0" borderId="4" xfId="0" applyFont="1" applyBorder="1" applyAlignment="1" applyProtection="1">
      <alignment horizontal="right"/>
      <protection locked="0"/>
    </xf>
    <xf numFmtId="10" fontId="0" fillId="0" borderId="5" xfId="0" applyNumberFormat="1" applyBorder="1" applyProtection="1">
      <protection locked="0"/>
    </xf>
    <xf numFmtId="0" fontId="0" fillId="0" borderId="0" xfId="0" applyFill="1" applyBorder="1" applyAlignment="1" applyProtection="1">
      <alignment vertical="top" wrapText="1"/>
      <protection locked="0"/>
    </xf>
    <xf numFmtId="0" fontId="0" fillId="0" borderId="0" xfId="0" applyFill="1" applyBorder="1" applyProtection="1">
      <protection locked="0"/>
    </xf>
    <xf numFmtId="0" fontId="16" fillId="0" borderId="0" xfId="0" applyFont="1" applyAlignment="1" applyProtection="1">
      <alignment horizontal="center"/>
      <protection locked="0"/>
    </xf>
    <xf numFmtId="0" fontId="14" fillId="0" borderId="0" xfId="0" applyFont="1" applyAlignment="1" applyProtection="1">
      <protection locked="0"/>
    </xf>
    <xf numFmtId="43" fontId="4" fillId="0" borderId="0" xfId="1" applyFont="1" applyProtection="1">
      <protection locked="0"/>
    </xf>
    <xf numFmtId="0" fontId="4" fillId="0" borderId="0" xfId="0" applyFont="1" applyAlignment="1" applyProtection="1">
      <protection locked="0"/>
    </xf>
    <xf numFmtId="0" fontId="0" fillId="0" borderId="0" xfId="0" applyBorder="1" applyAlignment="1" applyProtection="1">
      <protection locked="0"/>
    </xf>
    <xf numFmtId="0" fontId="4" fillId="0" borderId="9" xfId="0" applyFont="1" applyBorder="1" applyProtection="1">
      <protection locked="0"/>
    </xf>
    <xf numFmtId="43" fontId="4" fillId="0" borderId="9" xfId="1" applyFont="1" applyBorder="1" applyProtection="1">
      <protection locked="0"/>
    </xf>
    <xf numFmtId="0" fontId="4" fillId="0" borderId="9" xfId="0" applyFont="1" applyBorder="1" applyAlignment="1" applyProtection="1">
      <alignment wrapText="1"/>
      <protection locked="0"/>
    </xf>
    <xf numFmtId="43" fontId="0" fillId="0" borderId="0" xfId="1" applyFont="1" applyBorder="1" applyProtection="1">
      <protection locked="0"/>
    </xf>
    <xf numFmtId="0" fontId="13" fillId="0" borderId="0" xfId="0" applyFont="1" applyAlignment="1" applyProtection="1">
      <alignment horizontal="center"/>
      <protection locked="0"/>
    </xf>
    <xf numFmtId="0" fontId="15" fillId="0" borderId="0" xfId="0" applyFont="1" applyAlignment="1" applyProtection="1">
      <alignment wrapText="1"/>
      <protection locked="0"/>
    </xf>
    <xf numFmtId="42" fontId="10" fillId="0" borderId="0" xfId="4" applyNumberFormat="1" applyFont="1" applyFill="1" applyProtection="1">
      <protection locked="0"/>
    </xf>
    <xf numFmtId="0" fontId="4" fillId="3" borderId="0" xfId="0" applyFont="1" applyFill="1" applyProtection="1">
      <protection locked="0"/>
    </xf>
    <xf numFmtId="0" fontId="0" fillId="7" borderId="0" xfId="0" applyFill="1" applyAlignment="1" applyProtection="1">
      <alignment horizontal="centerContinuous" vertical="top"/>
      <protection locked="0"/>
    </xf>
    <xf numFmtId="41" fontId="0" fillId="0" borderId="9" xfId="0" applyNumberFormat="1" applyBorder="1" applyProtection="1">
      <protection locked="0"/>
    </xf>
    <xf numFmtId="0" fontId="4" fillId="2" borderId="0" xfId="0" applyFont="1" applyFill="1" applyBorder="1" applyProtection="1">
      <protection locked="0"/>
    </xf>
    <xf numFmtId="41" fontId="0" fillId="2" borderId="3" xfId="0" applyNumberFormat="1" applyFill="1" applyBorder="1" applyProtection="1">
      <protection locked="0"/>
    </xf>
    <xf numFmtId="10" fontId="0" fillId="2" borderId="5" xfId="0" applyNumberFormat="1" applyFill="1" applyBorder="1" applyProtection="1">
      <protection locked="0"/>
    </xf>
    <xf numFmtId="0" fontId="7" fillId="0" borderId="15" xfId="0" applyFont="1" applyBorder="1" applyProtection="1">
      <protection locked="0"/>
    </xf>
    <xf numFmtId="41" fontId="0" fillId="0" borderId="16" xfId="0" applyNumberFormat="1" applyBorder="1" applyProtection="1">
      <protection locked="0"/>
    </xf>
    <xf numFmtId="10" fontId="0" fillId="0" borderId="17" xfId="0" applyNumberFormat="1" applyBorder="1" applyProtection="1">
      <protection locked="0"/>
    </xf>
    <xf numFmtId="0" fontId="4" fillId="0" borderId="0" xfId="0" applyFont="1" applyBorder="1" applyAlignment="1" applyProtection="1">
      <alignment horizontal="center" wrapText="1"/>
      <protection locked="0"/>
    </xf>
    <xf numFmtId="0" fontId="0" fillId="8" borderId="25" xfId="0" applyFill="1" applyBorder="1" applyProtection="1">
      <protection locked="0"/>
    </xf>
    <xf numFmtId="0" fontId="13" fillId="8" borderId="27" xfId="0" applyFont="1" applyFill="1" applyBorder="1" applyProtection="1">
      <protection locked="0"/>
    </xf>
    <xf numFmtId="44" fontId="0" fillId="0" borderId="0" xfId="2" applyFont="1" applyBorder="1" applyProtection="1">
      <protection locked="0"/>
    </xf>
    <xf numFmtId="10" fontId="0" fillId="2" borderId="7" xfId="0" applyNumberFormat="1" applyFill="1" applyBorder="1" applyProtection="1">
      <protection locked="0"/>
    </xf>
    <xf numFmtId="0" fontId="7" fillId="0" borderId="0" xfId="0" applyFont="1" applyBorder="1" applyProtection="1">
      <protection locked="0"/>
    </xf>
    <xf numFmtId="41" fontId="0" fillId="3" borderId="6" xfId="0" applyNumberFormat="1" applyFill="1" applyBorder="1" applyProtection="1"/>
    <xf numFmtId="10" fontId="0" fillId="3" borderId="6" xfId="0" applyNumberFormat="1" applyFill="1" applyBorder="1" applyProtection="1"/>
    <xf numFmtId="44" fontId="0" fillId="7" borderId="24" xfId="2" applyFont="1" applyFill="1" applyBorder="1" applyProtection="1"/>
    <xf numFmtId="10" fontId="11" fillId="0" borderId="17" xfId="5" applyNumberFormat="1" applyFont="1" applyBorder="1" applyProtection="1"/>
    <xf numFmtId="0" fontId="11" fillId="0" borderId="17" xfId="4" applyFont="1" applyBorder="1" applyProtection="1"/>
    <xf numFmtId="0" fontId="11" fillId="0" borderId="17" xfId="4" applyFont="1" applyFill="1" applyBorder="1" applyProtection="1"/>
    <xf numFmtId="10" fontId="11" fillId="0" borderId="5" xfId="4" applyNumberFormat="1" applyFont="1" applyBorder="1" applyProtection="1"/>
    <xf numFmtId="0" fontId="11" fillId="0" borderId="5" xfId="4" applyFont="1" applyFill="1" applyBorder="1" applyProtection="1"/>
    <xf numFmtId="0" fontId="11" fillId="0" borderId="5" xfId="4" applyFont="1" applyBorder="1" applyProtection="1"/>
    <xf numFmtId="10" fontId="11" fillId="0" borderId="5" xfId="5" applyNumberFormat="1" applyFont="1" applyBorder="1" applyProtection="1"/>
    <xf numFmtId="44" fontId="11" fillId="0" borderId="5" xfId="2" applyFont="1" applyFill="1" applyBorder="1" applyProtection="1"/>
    <xf numFmtId="0" fontId="10" fillId="3" borderId="19" xfId="4" applyFont="1" applyFill="1" applyBorder="1" applyAlignment="1" applyProtection="1">
      <alignment horizontal="right"/>
    </xf>
    <xf numFmtId="2" fontId="10" fillId="3" borderId="9" xfId="4" applyNumberFormat="1" applyFont="1" applyFill="1" applyBorder="1" applyProtection="1"/>
    <xf numFmtId="2" fontId="10" fillId="3" borderId="19" xfId="4" applyNumberFormat="1" applyFont="1" applyFill="1" applyBorder="1" applyProtection="1"/>
    <xf numFmtId="42" fontId="10" fillId="3" borderId="9" xfId="4" applyNumberFormat="1" applyFont="1" applyFill="1" applyBorder="1" applyProtection="1"/>
    <xf numFmtId="164" fontId="10" fillId="3" borderId="18" xfId="2" applyNumberFormat="1" applyFont="1" applyFill="1" applyBorder="1" applyAlignment="1" applyProtection="1"/>
    <xf numFmtId="164" fontId="10" fillId="3" borderId="9" xfId="2" applyNumberFormat="1" applyFont="1" applyFill="1" applyBorder="1" applyAlignment="1" applyProtection="1"/>
    <xf numFmtId="0" fontId="10" fillId="3" borderId="17" xfId="4" applyFont="1" applyFill="1" applyBorder="1" applyProtection="1"/>
    <xf numFmtId="165" fontId="11" fillId="0" borderId="5" xfId="5" applyNumberFormat="1" applyFont="1" applyFill="1" applyBorder="1" applyProtection="1"/>
    <xf numFmtId="0" fontId="10" fillId="3" borderId="5" xfId="4" applyFont="1" applyFill="1" applyBorder="1" applyProtection="1"/>
    <xf numFmtId="0" fontId="11" fillId="0" borderId="9" xfId="4" applyFont="1" applyBorder="1" applyAlignment="1" applyProtection="1">
      <alignment horizontal="center"/>
    </xf>
    <xf numFmtId="0" fontId="4" fillId="0" borderId="4" xfId="0" applyFont="1" applyBorder="1" applyProtection="1"/>
    <xf numFmtId="41" fontId="0" fillId="3" borderId="12" xfId="0" applyNumberFormat="1" applyFill="1" applyBorder="1" applyProtection="1"/>
    <xf numFmtId="10" fontId="0" fillId="3" borderId="13" xfId="0" applyNumberFormat="1" applyFill="1" applyBorder="1" applyProtection="1"/>
    <xf numFmtId="0" fontId="7" fillId="0" borderId="4" xfId="0" applyFont="1" applyBorder="1" applyProtection="1"/>
    <xf numFmtId="0" fontId="15" fillId="0" borderId="0" xfId="0" applyFont="1" applyAlignment="1" applyProtection="1">
      <alignment wrapText="1"/>
    </xf>
    <xf numFmtId="41" fontId="0" fillId="7" borderId="2" xfId="0" applyNumberFormat="1" applyFill="1" applyBorder="1" applyProtection="1"/>
    <xf numFmtId="10" fontId="0" fillId="3" borderId="14" xfId="0" applyNumberFormat="1" applyFill="1" applyBorder="1" applyProtection="1"/>
    <xf numFmtId="0" fontId="2" fillId="0" borderId="9" xfId="0" applyFont="1" applyBorder="1" applyAlignment="1">
      <alignment horizontal="left"/>
    </xf>
    <xf numFmtId="0" fontId="2" fillId="0" borderId="9" xfId="0" applyFont="1" applyBorder="1" applyAlignment="1">
      <alignment horizontal="left" indent="6"/>
    </xf>
    <xf numFmtId="166" fontId="11" fillId="0" borderId="9" xfId="1" applyNumberFormat="1" applyFont="1" applyFill="1" applyBorder="1" applyProtection="1">
      <protection locked="0"/>
    </xf>
    <xf numFmtId="0" fontId="4" fillId="0" borderId="4" xfId="0" applyFont="1" applyBorder="1" applyAlignment="1" applyProtection="1">
      <alignment horizontal="right"/>
    </xf>
    <xf numFmtId="49" fontId="4" fillId="0" borderId="26" xfId="0" applyNumberFormat="1" applyFont="1" applyBorder="1" applyAlignment="1" applyProtection="1">
      <protection locked="0"/>
    </xf>
    <xf numFmtId="43" fontId="4" fillId="0" borderId="9" xfId="1" applyFont="1" applyBorder="1" applyAlignment="1" applyProtection="1">
      <protection locked="0"/>
    </xf>
    <xf numFmtId="0" fontId="20" fillId="0" borderId="0" xfId="6" applyFont="1" applyFill="1" applyBorder="1" applyAlignment="1">
      <alignment horizontal="center" vertical="center"/>
    </xf>
    <xf numFmtId="0" fontId="21" fillId="0" borderId="0" xfId="6" applyFont="1" applyFill="1"/>
    <xf numFmtId="0" fontId="22" fillId="0" borderId="0" xfId="6" applyFont="1" applyFill="1" applyBorder="1"/>
    <xf numFmtId="0" fontId="22" fillId="0" borderId="23" xfId="6" applyFont="1" applyFill="1" applyBorder="1"/>
    <xf numFmtId="0" fontId="22" fillId="0" borderId="0" xfId="6" applyFont="1" applyFill="1"/>
    <xf numFmtId="0" fontId="24" fillId="0" borderId="0" xfId="6" applyFont="1" applyFill="1" applyBorder="1"/>
    <xf numFmtId="0" fontId="22" fillId="0" borderId="0" xfId="6" quotePrefix="1" applyFont="1" applyFill="1" applyBorder="1"/>
    <xf numFmtId="0" fontId="22" fillId="0" borderId="3" xfId="6" applyFont="1" applyFill="1" applyBorder="1" applyAlignment="1">
      <alignment horizontal="left"/>
    </xf>
    <xf numFmtId="0" fontId="22" fillId="0" borderId="0" xfId="6" applyFont="1" applyFill="1" applyBorder="1" applyAlignment="1">
      <alignment horizontal="left"/>
    </xf>
    <xf numFmtId="164" fontId="22" fillId="0" borderId="0" xfId="8" applyNumberFormat="1" applyFont="1" applyFill="1" applyBorder="1" applyAlignment="1">
      <alignment horizontal="center"/>
    </xf>
    <xf numFmtId="0" fontId="25" fillId="0" borderId="0" xfId="6" applyFont="1" applyFill="1" applyBorder="1" applyAlignment="1">
      <alignment horizontal="center" vertical="center" wrapText="1"/>
    </xf>
    <xf numFmtId="0" fontId="22" fillId="0" borderId="17" xfId="6" applyFont="1" applyFill="1" applyBorder="1" applyAlignment="1">
      <alignment horizontal="left"/>
    </xf>
    <xf numFmtId="0" fontId="22" fillId="0" borderId="3" xfId="6" applyFont="1" applyFill="1" applyBorder="1"/>
    <xf numFmtId="0" fontId="22" fillId="0" borderId="17" xfId="6" applyFont="1" applyFill="1" applyBorder="1"/>
    <xf numFmtId="10" fontId="22" fillId="0" borderId="17" xfId="9" applyNumberFormat="1" applyFont="1" applyFill="1" applyBorder="1"/>
    <xf numFmtId="167" fontId="22" fillId="0" borderId="17" xfId="6" applyNumberFormat="1" applyFont="1" applyFill="1" applyBorder="1"/>
    <xf numFmtId="167" fontId="22" fillId="0" borderId="29" xfId="6" applyNumberFormat="1" applyFont="1" applyFill="1" applyBorder="1"/>
    <xf numFmtId="167" fontId="22" fillId="0" borderId="0" xfId="8" applyNumberFormat="1" applyFont="1" applyFill="1" applyBorder="1"/>
    <xf numFmtId="0" fontId="22" fillId="0" borderId="5" xfId="6" applyFont="1" applyFill="1" applyBorder="1" applyAlignment="1">
      <alignment horizontal="left"/>
    </xf>
    <xf numFmtId="0" fontId="22" fillId="0" borderId="5" xfId="6" applyFont="1" applyFill="1" applyBorder="1"/>
    <xf numFmtId="10" fontId="22" fillId="0" borderId="5" xfId="9" applyNumberFormat="1" applyFont="1" applyFill="1" applyBorder="1"/>
    <xf numFmtId="167" fontId="22" fillId="0" borderId="5" xfId="8" applyNumberFormat="1" applyFont="1" applyFill="1" applyBorder="1"/>
    <xf numFmtId="167" fontId="22" fillId="0" borderId="23" xfId="8" applyNumberFormat="1" applyFont="1" applyFill="1" applyBorder="1"/>
    <xf numFmtId="43" fontId="22" fillId="0" borderId="0" xfId="6" applyNumberFormat="1" applyFont="1" applyFill="1" applyBorder="1"/>
    <xf numFmtId="167" fontId="22" fillId="0" borderId="5" xfId="6" applyNumberFormat="1" applyFont="1" applyFill="1" applyBorder="1"/>
    <xf numFmtId="167" fontId="22" fillId="0" borderId="23" xfId="6" applyNumberFormat="1" applyFont="1" applyFill="1" applyBorder="1"/>
    <xf numFmtId="0" fontId="22" fillId="0" borderId="7" xfId="6" applyFont="1" applyFill="1" applyBorder="1" applyAlignment="1">
      <alignment horizontal="left"/>
    </xf>
    <xf numFmtId="2" fontId="25" fillId="0" borderId="9" xfId="6" applyNumberFormat="1" applyFont="1" applyFill="1" applyBorder="1"/>
    <xf numFmtId="9" fontId="25" fillId="0" borderId="9" xfId="9" applyNumberFormat="1" applyFont="1" applyFill="1" applyBorder="1"/>
    <xf numFmtId="167" fontId="25" fillId="0" borderId="9" xfId="6" applyNumberFormat="1" applyFont="1" applyFill="1" applyBorder="1"/>
    <xf numFmtId="167" fontId="25" fillId="0" borderId="0" xfId="6" applyNumberFormat="1" applyFont="1" applyFill="1" applyBorder="1"/>
    <xf numFmtId="0" fontId="25" fillId="0" borderId="0" xfId="6" applyFont="1" applyFill="1"/>
    <xf numFmtId="0" fontId="22" fillId="0" borderId="0" xfId="6" applyFont="1" applyFill="1" applyAlignment="1">
      <alignment horizontal="left"/>
    </xf>
    <xf numFmtId="0" fontId="24" fillId="0" borderId="0" xfId="6" applyFont="1" applyFill="1" applyAlignment="1">
      <alignment horizontal="left"/>
    </xf>
    <xf numFmtId="44" fontId="22" fillId="0" borderId="0" xfId="6" applyNumberFormat="1" applyFont="1" applyFill="1" applyBorder="1"/>
    <xf numFmtId="0" fontId="22" fillId="0" borderId="0" xfId="6" applyFont="1" applyFill="1" applyBorder="1" applyAlignment="1"/>
    <xf numFmtId="0" fontId="22" fillId="0" borderId="0" xfId="6" applyFont="1" applyFill="1" applyAlignment="1"/>
    <xf numFmtId="0" fontId="2" fillId="0" borderId="0" xfId="0" applyFont="1"/>
    <xf numFmtId="0" fontId="0" fillId="9" borderId="28" xfId="0" applyFill="1" applyBorder="1"/>
    <xf numFmtId="0" fontId="0" fillId="9" borderId="31" xfId="0" applyFill="1" applyBorder="1"/>
    <xf numFmtId="0" fontId="0" fillId="9" borderId="30" xfId="0" applyFill="1" applyBorder="1"/>
    <xf numFmtId="41" fontId="0" fillId="0" borderId="4" xfId="0" applyNumberFormat="1" applyBorder="1" applyProtection="1">
      <protection locked="0"/>
    </xf>
    <xf numFmtId="16" fontId="2" fillId="0" borderId="0" xfId="0" applyNumberFormat="1" applyFont="1" applyFill="1" applyBorder="1" applyAlignment="1" applyProtection="1">
      <alignment horizontal="center"/>
      <protection locked="0"/>
    </xf>
    <xf numFmtId="49" fontId="4" fillId="0" borderId="35" xfId="0" applyNumberFormat="1" applyFont="1" applyBorder="1" applyAlignment="1" applyProtection="1">
      <protection locked="0"/>
    </xf>
    <xf numFmtId="43" fontId="4" fillId="0" borderId="35" xfId="1" applyFont="1" applyBorder="1" applyAlignment="1" applyProtection="1">
      <protection locked="0"/>
    </xf>
    <xf numFmtId="0" fontId="13" fillId="8" borderId="0" xfId="0" applyFont="1" applyFill="1" applyBorder="1" applyProtection="1">
      <protection locked="0"/>
    </xf>
    <xf numFmtId="49" fontId="0" fillId="0" borderId="0" xfId="0" applyNumberFormat="1"/>
    <xf numFmtId="49" fontId="4" fillId="0" borderId="4" xfId="0" applyNumberFormat="1" applyFont="1" applyBorder="1" applyProtection="1">
      <protection locked="0"/>
    </xf>
    <xf numFmtId="49" fontId="4" fillId="0" borderId="18" xfId="0" applyNumberFormat="1" applyFont="1" applyBorder="1" applyProtection="1">
      <protection locked="0"/>
    </xf>
    <xf numFmtId="0" fontId="0" fillId="0" borderId="0" xfId="0" pivotButton="1"/>
    <xf numFmtId="0" fontId="0" fillId="0" borderId="0" xfId="0" applyAlignment="1">
      <alignment horizontal="left"/>
    </xf>
    <xf numFmtId="43" fontId="0" fillId="0" borderId="0" xfId="0" applyNumberFormat="1"/>
    <xf numFmtId="41" fontId="0" fillId="0" borderId="0" xfId="0" applyNumberFormat="1"/>
    <xf numFmtId="0" fontId="2" fillId="0" borderId="0" xfId="0" pivotButton="1" applyFont="1"/>
    <xf numFmtId="0" fontId="0" fillId="9" borderId="30" xfId="0" applyFill="1" applyBorder="1" applyAlignment="1">
      <alignment horizontal="left"/>
    </xf>
    <xf numFmtId="0" fontId="4" fillId="7" borderId="9" xfId="0" applyFont="1" applyFill="1" applyBorder="1" applyProtection="1">
      <protection locked="0"/>
    </xf>
    <xf numFmtId="41" fontId="0" fillId="7" borderId="34" xfId="0" applyNumberFormat="1" applyFill="1" applyBorder="1" applyProtection="1">
      <protection locked="0"/>
    </xf>
    <xf numFmtId="41" fontId="0" fillId="7" borderId="32" xfId="0" applyNumberFormat="1" applyFill="1" applyBorder="1" applyProtection="1">
      <protection locked="0"/>
    </xf>
    <xf numFmtId="41" fontId="0" fillId="7" borderId="19" xfId="0" applyNumberFormat="1" applyFill="1" applyBorder="1" applyProtection="1">
      <protection locked="0"/>
    </xf>
    <xf numFmtId="41" fontId="0" fillId="7" borderId="2" xfId="0" applyNumberFormat="1" applyFill="1" applyBorder="1" applyProtection="1">
      <protection locked="0"/>
    </xf>
    <xf numFmtId="0" fontId="4" fillId="7" borderId="18" xfId="0" applyFont="1" applyFill="1" applyBorder="1" applyProtection="1">
      <protection locked="0"/>
    </xf>
    <xf numFmtId="0" fontId="4" fillId="7" borderId="33" xfId="0" applyFont="1" applyFill="1" applyBorder="1" applyProtection="1">
      <protection locked="0"/>
    </xf>
    <xf numFmtId="49" fontId="4" fillId="7" borderId="4" xfId="0" applyNumberFormat="1" applyFont="1" applyFill="1" applyBorder="1" applyProtection="1">
      <protection locked="0"/>
    </xf>
    <xf numFmtId="0" fontId="4" fillId="7" borderId="4" xfId="0" applyFont="1" applyFill="1" applyBorder="1" applyAlignment="1" applyProtection="1">
      <alignment horizontal="right"/>
      <protection locked="0"/>
    </xf>
    <xf numFmtId="14" fontId="5" fillId="0" borderId="0" xfId="0" applyNumberFormat="1" applyFont="1" applyBorder="1" applyAlignment="1">
      <alignment horizontal="center"/>
    </xf>
    <xf numFmtId="0" fontId="5" fillId="0" borderId="0" xfId="0" applyFont="1" applyAlignment="1">
      <alignment horizontal="centerContinuous"/>
    </xf>
    <xf numFmtId="0" fontId="5" fillId="0" borderId="0" xfId="0" applyFont="1" applyAlignment="1"/>
    <xf numFmtId="0" fontId="28" fillId="0" borderId="0" xfId="0" applyFont="1" applyBorder="1"/>
    <xf numFmtId="0" fontId="12" fillId="0" borderId="4" xfId="0" applyFont="1" applyBorder="1"/>
    <xf numFmtId="0" fontId="5" fillId="0" borderId="4" xfId="0" applyFont="1" applyBorder="1" applyAlignment="1">
      <alignment horizontal="centerContinuous"/>
    </xf>
    <xf numFmtId="0" fontId="12" fillId="0" borderId="9" xfId="0" applyFont="1" applyBorder="1" applyAlignment="1">
      <alignment horizontal="center"/>
    </xf>
    <xf numFmtId="0" fontId="12" fillId="0" borderId="5" xfId="0" applyFont="1" applyBorder="1" applyAlignment="1">
      <alignment horizontal="center"/>
    </xf>
    <xf numFmtId="0" fontId="12" fillId="0" borderId="15" xfId="0" applyFont="1" applyBorder="1" applyAlignment="1">
      <alignment horizontal="right"/>
    </xf>
    <xf numFmtId="0" fontId="12" fillId="0" borderId="29" xfId="0" applyFont="1" applyBorder="1"/>
    <xf numFmtId="0" fontId="12" fillId="0" borderId="36"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30" fillId="0" borderId="7" xfId="0" applyFont="1" applyBorder="1" applyAlignment="1"/>
    <xf numFmtId="49" fontId="30" fillId="0" borderId="7" xfId="0" applyNumberFormat="1" applyFont="1" applyBorder="1" applyAlignment="1">
      <alignment horizontal="center"/>
    </xf>
    <xf numFmtId="49" fontId="30" fillId="0" borderId="21" xfId="0" applyNumberFormat="1" applyFont="1" applyBorder="1" applyAlignment="1">
      <alignment horizontal="center"/>
    </xf>
    <xf numFmtId="4" fontId="30" fillId="0" borderId="21" xfId="1" applyNumberFormat="1" applyFont="1" applyBorder="1"/>
    <xf numFmtId="4" fontId="31" fillId="0" borderId="21" xfId="1" applyNumberFormat="1" applyFont="1" applyBorder="1" applyAlignment="1">
      <alignment horizontal="center"/>
    </xf>
    <xf numFmtId="4" fontId="30" fillId="0" borderId="21" xfId="1" applyNumberFormat="1" applyFont="1" applyFill="1" applyBorder="1"/>
    <xf numFmtId="49" fontId="3" fillId="0" borderId="21" xfId="0" applyNumberFormat="1" applyFont="1" applyBorder="1" applyAlignment="1">
      <alignment horizontal="center"/>
    </xf>
    <xf numFmtId="4" fontId="3" fillId="0" borderId="21" xfId="1" applyNumberFormat="1" applyFont="1" applyFill="1" applyBorder="1"/>
    <xf numFmtId="4" fontId="3" fillId="0" borderId="21" xfId="1" applyNumberFormat="1" applyFont="1" applyBorder="1"/>
    <xf numFmtId="43" fontId="3" fillId="0" borderId="0" xfId="1" applyFont="1" applyBorder="1"/>
    <xf numFmtId="3" fontId="0" fillId="0" borderId="0" xfId="0" applyNumberFormat="1" applyBorder="1" applyAlignment="1">
      <alignment horizontal="right"/>
    </xf>
    <xf numFmtId="37" fontId="0" fillId="0" borderId="0" xfId="0" applyNumberFormat="1"/>
    <xf numFmtId="0" fontId="30" fillId="0" borderId="7" xfId="0" applyFont="1" applyBorder="1" applyAlignment="1">
      <alignment horizontal="left"/>
    </xf>
    <xf numFmtId="43" fontId="30" fillId="0" borderId="0" xfId="1" applyFont="1" applyBorder="1"/>
    <xf numFmtId="4" fontId="3" fillId="0" borderId="21" xfId="1" applyNumberFormat="1" applyFont="1" applyBorder="1" applyAlignment="1">
      <alignment horizontal="center"/>
    </xf>
    <xf numFmtId="43" fontId="3" fillId="0" borderId="0" xfId="1" applyFont="1" applyBorder="1" applyAlignment="1">
      <alignment horizontal="center"/>
    </xf>
    <xf numFmtId="3" fontId="0" fillId="0" borderId="0" xfId="0" applyNumberFormat="1" applyFill="1" applyBorder="1" applyAlignment="1">
      <alignment horizontal="right"/>
    </xf>
    <xf numFmtId="4" fontId="28" fillId="0" borderId="0" xfId="0" applyNumberFormat="1" applyFont="1" applyBorder="1"/>
    <xf numFmtId="49" fontId="3" fillId="0" borderId="7" xfId="0" applyNumberFormat="1" applyFont="1" applyBorder="1" applyAlignment="1">
      <alignment horizontal="center"/>
    </xf>
    <xf numFmtId="4" fontId="3" fillId="0" borderId="7" xfId="1" applyNumberFormat="1" applyFont="1" applyBorder="1"/>
    <xf numFmtId="0" fontId="0" fillId="0" borderId="9" xfId="0" applyBorder="1"/>
    <xf numFmtId="3" fontId="0" fillId="0" borderId="0" xfId="0" applyNumberFormat="1" applyAlignment="1">
      <alignment horizontal="right"/>
    </xf>
    <xf numFmtId="0" fontId="0" fillId="0" borderId="16" xfId="0" applyBorder="1"/>
    <xf numFmtId="0" fontId="0" fillId="0" borderId="0" xfId="0" applyBorder="1"/>
    <xf numFmtId="4" fontId="0" fillId="0" borderId="0" xfId="0" applyNumberFormat="1" applyBorder="1"/>
    <xf numFmtId="4" fontId="0" fillId="0" borderId="23" xfId="0" applyNumberFormat="1" applyBorder="1"/>
    <xf numFmtId="0" fontId="6" fillId="0" borderId="2" xfId="0" applyFont="1" applyBorder="1" applyAlignment="1">
      <alignment horizontal="left"/>
    </xf>
    <xf numFmtId="0" fontId="6" fillId="0" borderId="0" xfId="0" applyFont="1" applyBorder="1" applyAlignment="1">
      <alignment horizontal="left"/>
    </xf>
    <xf numFmtId="0" fontId="6" fillId="0" borderId="4" xfId="0" applyFont="1" applyBorder="1"/>
    <xf numFmtId="0" fontId="6" fillId="0" borderId="4" xfId="0" applyFont="1" applyBorder="1" applyAlignment="1">
      <alignment horizontal="left"/>
    </xf>
    <xf numFmtId="0" fontId="3" fillId="0" borderId="0" xfId="0" applyFont="1"/>
    <xf numFmtId="0" fontId="5" fillId="0" borderId="23" xfId="0" applyFont="1" applyBorder="1" applyAlignment="1"/>
    <xf numFmtId="0" fontId="6" fillId="0" borderId="2" xfId="0" applyFont="1" applyBorder="1" applyAlignment="1">
      <alignment horizontal="center"/>
    </xf>
    <xf numFmtId="0" fontId="3" fillId="0" borderId="4" xfId="0" applyFont="1" applyBorder="1"/>
    <xf numFmtId="0" fontId="5" fillId="0" borderId="21" xfId="0" applyFont="1" applyBorder="1" applyAlignment="1"/>
    <xf numFmtId="3" fontId="30" fillId="0" borderId="21" xfId="1" applyNumberFormat="1" applyFont="1" applyBorder="1"/>
    <xf numFmtId="3" fontId="30" fillId="0" borderId="21" xfId="1" applyNumberFormat="1" applyFont="1" applyFill="1" applyBorder="1"/>
    <xf numFmtId="3" fontId="3" fillId="0" borderId="21" xfId="1" applyNumberFormat="1" applyFont="1" applyFill="1" applyBorder="1"/>
    <xf numFmtId="3" fontId="3" fillId="0" borderId="21" xfId="1" applyNumberFormat="1" applyFont="1" applyBorder="1"/>
    <xf numFmtId="3" fontId="3" fillId="0" borderId="21" xfId="1" applyNumberFormat="1" applyFont="1" applyBorder="1" applyAlignment="1">
      <alignment horizontal="center"/>
    </xf>
    <xf numFmtId="3" fontId="3" fillId="0" borderId="7" xfId="1" applyNumberFormat="1" applyFont="1" applyBorder="1"/>
    <xf numFmtId="3" fontId="0" fillId="0" borderId="0" xfId="0" applyNumberFormat="1" applyBorder="1"/>
    <xf numFmtId="3" fontId="0" fillId="0" borderId="23" xfId="0" applyNumberFormat="1" applyBorder="1"/>
    <xf numFmtId="14" fontId="5" fillId="0" borderId="16" xfId="0" applyNumberFormat="1" applyFont="1" applyBorder="1" applyAlignment="1">
      <alignment horizontal="center"/>
    </xf>
    <xf numFmtId="0" fontId="5" fillId="0" borderId="15" xfId="0" applyFont="1" applyBorder="1" applyAlignment="1">
      <alignment horizontal="centerContinuous"/>
    </xf>
    <xf numFmtId="0" fontId="5" fillId="0" borderId="15" xfId="0" applyFont="1" applyBorder="1" applyAlignment="1"/>
    <xf numFmtId="17" fontId="5" fillId="0" borderId="29" xfId="0" applyNumberFormat="1" applyFont="1" applyBorder="1" applyAlignment="1"/>
    <xf numFmtId="14" fontId="12" fillId="0" borderId="2" xfId="0" applyNumberFormat="1" applyFont="1" applyBorder="1"/>
    <xf numFmtId="0" fontId="5" fillId="0" borderId="0" xfId="0" applyFont="1" applyBorder="1" applyAlignment="1"/>
    <xf numFmtId="0" fontId="3" fillId="0" borderId="9" xfId="0" applyFont="1" applyFill="1" applyBorder="1"/>
    <xf numFmtId="49" fontId="3" fillId="0" borderId="9" xfId="0" applyNumberFormat="1" applyFont="1" applyFill="1" applyBorder="1" applyAlignment="1">
      <alignment horizontal="center"/>
    </xf>
    <xf numFmtId="0" fontId="3" fillId="0" borderId="9" xfId="0" applyFont="1" applyFill="1" applyBorder="1" applyAlignment="1">
      <alignment horizontal="center"/>
    </xf>
    <xf numFmtId="3" fontId="3" fillId="0" borderId="9" xfId="0" applyNumberFormat="1" applyFont="1" applyFill="1" applyBorder="1"/>
    <xf numFmtId="4" fontId="3" fillId="0" borderId="9" xfId="0" applyNumberFormat="1" applyFont="1" applyFill="1" applyBorder="1"/>
    <xf numFmtId="0" fontId="3" fillId="0" borderId="3" xfId="0" applyFont="1" applyFill="1" applyBorder="1"/>
    <xf numFmtId="49" fontId="3" fillId="0" borderId="0" xfId="0" applyNumberFormat="1" applyFont="1" applyFill="1" applyBorder="1" applyAlignment="1">
      <alignment horizontal="center"/>
    </xf>
    <xf numFmtId="0" fontId="3" fillId="0" borderId="0" xfId="0" applyFont="1" applyFill="1" applyBorder="1" applyAlignment="1">
      <alignment horizontal="center"/>
    </xf>
    <xf numFmtId="4" fontId="3" fillId="0" borderId="0" xfId="0" applyNumberFormat="1" applyFont="1" applyFill="1" applyBorder="1"/>
    <xf numFmtId="4" fontId="3" fillId="0" borderId="23" xfId="0" applyNumberFormat="1" applyFont="1" applyFill="1" applyBorder="1"/>
    <xf numFmtId="0" fontId="6" fillId="0" borderId="3" xfId="0" applyFont="1" applyBorder="1" applyAlignment="1">
      <alignment horizontal="left"/>
    </xf>
    <xf numFmtId="0" fontId="3" fillId="0" borderId="0" xfId="0" applyFont="1" applyBorder="1"/>
    <xf numFmtId="0" fontId="3" fillId="0" borderId="0" xfId="0" applyFont="1" applyFill="1" applyBorder="1"/>
    <xf numFmtId="14" fontId="6" fillId="0" borderId="2" xfId="0" applyNumberFormat="1" applyFont="1" applyBorder="1" applyAlignment="1">
      <alignment horizontal="center"/>
    </xf>
    <xf numFmtId="0" fontId="13" fillId="0" borderId="4" xfId="0" applyFont="1" applyBorder="1"/>
    <xf numFmtId="0" fontId="13" fillId="0" borderId="21" xfId="0" applyFont="1" applyBorder="1" applyAlignment="1"/>
    <xf numFmtId="0" fontId="3" fillId="0" borderId="0" xfId="0" applyFont="1" applyBorder="1" applyAlignment="1">
      <alignment horizontal="center"/>
    </xf>
    <xf numFmtId="0" fontId="13" fillId="0" borderId="0" xfId="0" applyFont="1" applyBorder="1"/>
    <xf numFmtId="0" fontId="13" fillId="0" borderId="0" xfId="0" applyFont="1" applyBorder="1" applyAlignment="1"/>
    <xf numFmtId="0" fontId="12" fillId="0" borderId="2" xfId="0" applyFont="1" applyBorder="1"/>
    <xf numFmtId="3" fontId="3" fillId="2" borderId="9" xfId="0" applyNumberFormat="1" applyFont="1" applyFill="1" applyBorder="1"/>
    <xf numFmtId="0" fontId="19" fillId="0" borderId="0" xfId="0" applyFont="1"/>
    <xf numFmtId="4" fontId="19" fillId="0" borderId="0" xfId="0" applyNumberFormat="1" applyFont="1"/>
    <xf numFmtId="4" fontId="3" fillId="2" borderId="9" xfId="0" applyNumberFormat="1" applyFont="1" applyFill="1" applyBorder="1"/>
    <xf numFmtId="0" fontId="3" fillId="0" borderId="17" xfId="0" applyFont="1" applyFill="1" applyBorder="1" applyAlignment="1">
      <alignment horizontal="center"/>
    </xf>
    <xf numFmtId="0" fontId="6" fillId="0" borderId="9" xfId="0" applyFont="1" applyFill="1" applyBorder="1"/>
    <xf numFmtId="49" fontId="3" fillId="0" borderId="19" xfId="0" applyNumberFormat="1" applyFont="1" applyFill="1" applyBorder="1" applyAlignment="1">
      <alignment horizontal="center"/>
    </xf>
    <xf numFmtId="4" fontId="6" fillId="0" borderId="26" xfId="0" applyNumberFormat="1" applyFont="1" applyFill="1" applyBorder="1"/>
    <xf numFmtId="4" fontId="6" fillId="0" borderId="9" xfId="0" applyNumberFormat="1" applyFont="1" applyFill="1" applyBorder="1"/>
    <xf numFmtId="14" fontId="6" fillId="0" borderId="3" xfId="0" applyNumberFormat="1" applyFont="1" applyBorder="1" applyAlignment="1">
      <alignment horizontal="center"/>
    </xf>
    <xf numFmtId="0" fontId="3" fillId="0" borderId="2" xfId="0" applyFont="1" applyBorder="1" applyAlignment="1">
      <alignment horizontal="right"/>
    </xf>
    <xf numFmtId="0" fontId="3" fillId="0" borderId="4" xfId="0" applyFont="1" applyBorder="1" applyAlignment="1">
      <alignment horizontal="right"/>
    </xf>
    <xf numFmtId="14" fontId="3" fillId="0" borderId="4" xfId="0" applyNumberFormat="1" applyFont="1" applyBorder="1" applyAlignment="1">
      <alignment horizontal="right"/>
    </xf>
    <xf numFmtId="14" fontId="5" fillId="0" borderId="16" xfId="3" applyNumberFormat="1" applyFont="1" applyFill="1" applyBorder="1" applyAlignment="1">
      <alignment horizontal="center"/>
    </xf>
    <xf numFmtId="0" fontId="5" fillId="0" borderId="15" xfId="3" applyFont="1" applyFill="1" applyBorder="1" applyAlignment="1">
      <alignment horizontal="centerContinuous"/>
    </xf>
    <xf numFmtId="0" fontId="5" fillId="0" borderId="15" xfId="3" applyFont="1" applyFill="1" applyBorder="1" applyAlignment="1"/>
    <xf numFmtId="17" fontId="5" fillId="0" borderId="29" xfId="3" applyNumberFormat="1" applyFont="1" applyFill="1" applyBorder="1" applyAlignment="1"/>
    <xf numFmtId="0" fontId="28" fillId="0" borderId="0" xfId="3" applyFont="1" applyFill="1" applyBorder="1"/>
    <xf numFmtId="0" fontId="12" fillId="0" borderId="2" xfId="3" applyFont="1" applyFill="1" applyBorder="1"/>
    <xf numFmtId="0" fontId="5" fillId="0" borderId="4" xfId="3" applyFont="1" applyFill="1" applyBorder="1" applyAlignment="1">
      <alignment horizontal="centerContinuous"/>
    </xf>
    <xf numFmtId="0" fontId="5" fillId="0" borderId="0" xfId="3" applyFont="1" applyFill="1" applyBorder="1" applyAlignment="1"/>
    <xf numFmtId="0" fontId="5" fillId="0" borderId="23" xfId="3" applyFont="1" applyFill="1" applyBorder="1" applyAlignment="1"/>
    <xf numFmtId="0" fontId="12" fillId="0" borderId="9" xfId="3" applyFont="1" applyFill="1" applyBorder="1" applyAlignment="1">
      <alignment horizontal="center"/>
    </xf>
    <xf numFmtId="0" fontId="12" fillId="0" borderId="5" xfId="3" applyFont="1" applyFill="1" applyBorder="1" applyAlignment="1">
      <alignment horizontal="center"/>
    </xf>
    <xf numFmtId="0" fontId="12" fillId="0" borderId="15" xfId="3" applyFont="1" applyFill="1" applyBorder="1" applyAlignment="1">
      <alignment horizontal="right"/>
    </xf>
    <xf numFmtId="0" fontId="12" fillId="0" borderId="29" xfId="3" applyFont="1" applyFill="1" applyBorder="1"/>
    <xf numFmtId="0" fontId="2" fillId="0" borderId="0" xfId="3" applyFill="1" applyBorder="1"/>
    <xf numFmtId="0" fontId="12" fillId="0" borderId="36" xfId="3" applyFont="1" applyFill="1" applyBorder="1" applyAlignment="1">
      <alignment horizontal="center"/>
    </xf>
    <xf numFmtId="0" fontId="12" fillId="0" borderId="37" xfId="3" applyFont="1" applyFill="1" applyBorder="1" applyAlignment="1">
      <alignment horizontal="center"/>
    </xf>
    <xf numFmtId="0" fontId="12" fillId="0" borderId="38" xfId="3" applyFont="1" applyFill="1" applyBorder="1" applyAlignment="1">
      <alignment horizontal="center"/>
    </xf>
    <xf numFmtId="0" fontId="3" fillId="0" borderId="0" xfId="3" applyFont="1" applyFill="1" applyBorder="1"/>
    <xf numFmtId="0" fontId="3" fillId="0" borderId="9" xfId="3" applyFont="1" applyFill="1" applyBorder="1"/>
    <xf numFmtId="49" fontId="3" fillId="0" borderId="9" xfId="3" applyNumberFormat="1" applyFont="1" applyFill="1" applyBorder="1" applyAlignment="1">
      <alignment horizontal="center"/>
    </xf>
    <xf numFmtId="0" fontId="3" fillId="0" borderId="9" xfId="3" applyFont="1" applyFill="1" applyBorder="1" applyAlignment="1">
      <alignment horizontal="center"/>
    </xf>
    <xf numFmtId="3" fontId="3" fillId="0" borderId="9" xfId="3" applyNumberFormat="1" applyFont="1" applyFill="1" applyBorder="1"/>
    <xf numFmtId="4" fontId="3" fillId="0" borderId="9" xfId="3" applyNumberFormat="1" applyFont="1" applyFill="1" applyBorder="1"/>
    <xf numFmtId="49" fontId="30" fillId="0" borderId="7" xfId="3" applyNumberFormat="1" applyFont="1" applyFill="1" applyBorder="1" applyAlignment="1">
      <alignment horizontal="center"/>
    </xf>
    <xf numFmtId="49" fontId="3" fillId="0" borderId="21" xfId="3" applyNumberFormat="1" applyFont="1" applyFill="1" applyBorder="1" applyAlignment="1">
      <alignment horizontal="center"/>
    </xf>
    <xf numFmtId="43" fontId="3" fillId="0" borderId="7" xfId="1" applyFont="1" applyFill="1" applyBorder="1"/>
    <xf numFmtId="3" fontId="3" fillId="0" borderId="9" xfId="1" applyNumberFormat="1" applyFont="1" applyFill="1" applyBorder="1" applyAlignment="1">
      <alignment horizontal="right"/>
    </xf>
    <xf numFmtId="43" fontId="3" fillId="0" borderId="9" xfId="1" applyFont="1" applyFill="1" applyBorder="1" applyAlignment="1">
      <alignment horizontal="right"/>
    </xf>
    <xf numFmtId="3" fontId="2" fillId="0" borderId="0" xfId="3" applyNumberFormat="1" applyFill="1" applyBorder="1"/>
    <xf numFmtId="0" fontId="6" fillId="0" borderId="3" xfId="3" applyFont="1" applyFill="1" applyBorder="1" applyAlignment="1">
      <alignment horizontal="left"/>
    </xf>
    <xf numFmtId="0" fontId="3" fillId="0" borderId="1" xfId="3" applyFont="1" applyFill="1" applyBorder="1"/>
    <xf numFmtId="0" fontId="3" fillId="0" borderId="1" xfId="3" applyFont="1" applyFill="1" applyBorder="1" applyAlignment="1">
      <alignment horizontal="center"/>
    </xf>
    <xf numFmtId="17" fontId="5" fillId="0" borderId="23" xfId="3" applyNumberFormat="1" applyFont="1" applyFill="1" applyBorder="1" applyAlignment="1"/>
    <xf numFmtId="14" fontId="6" fillId="0" borderId="2" xfId="3" applyNumberFormat="1" applyFont="1" applyFill="1" applyBorder="1" applyAlignment="1">
      <alignment horizontal="center"/>
    </xf>
    <xf numFmtId="0" fontId="6" fillId="0" borderId="4" xfId="3" applyFont="1" applyFill="1" applyBorder="1" applyAlignment="1">
      <alignment horizontal="left"/>
    </xf>
    <xf numFmtId="0" fontId="2" fillId="0" borderId="4" xfId="3" applyFill="1" applyBorder="1"/>
    <xf numFmtId="0" fontId="3" fillId="0" borderId="4" xfId="3" applyFont="1" applyFill="1" applyBorder="1"/>
    <xf numFmtId="0" fontId="13" fillId="0" borderId="21" xfId="3" applyFont="1" applyFill="1" applyBorder="1" applyAlignment="1"/>
    <xf numFmtId="0" fontId="3" fillId="0" borderId="9" xfId="3" quotePrefix="1" applyFont="1" applyFill="1" applyBorder="1" applyAlignment="1">
      <alignment horizontal="center"/>
    </xf>
    <xf numFmtId="49" fontId="3" fillId="0" borderId="7" xfId="3" applyNumberFormat="1" applyFont="1" applyFill="1" applyBorder="1" applyAlignment="1">
      <alignment horizontal="center"/>
    </xf>
    <xf numFmtId="3" fontId="30" fillId="0" borderId="21" xfId="1" applyNumberFormat="1" applyFont="1" applyFill="1" applyBorder="1" applyAlignment="1">
      <alignment horizontal="right"/>
    </xf>
    <xf numFmtId="3" fontId="30" fillId="0" borderId="21" xfId="1" applyNumberFormat="1" applyFont="1" applyFill="1" applyBorder="1" applyAlignment="1">
      <alignment horizontal="left"/>
    </xf>
    <xf numFmtId="49" fontId="3" fillId="0" borderId="21" xfId="3" applyNumberFormat="1" applyFont="1" applyFill="1" applyBorder="1" applyAlignment="1"/>
    <xf numFmtId="3" fontId="30" fillId="0" borderId="21" xfId="1" applyNumberFormat="1" applyFont="1" applyFill="1" applyBorder="1" applyAlignment="1"/>
    <xf numFmtId="3" fontId="3" fillId="0" borderId="7" xfId="1" applyNumberFormat="1" applyFont="1" applyFill="1" applyBorder="1" applyAlignment="1">
      <alignment horizontal="right"/>
    </xf>
    <xf numFmtId="0" fontId="3" fillId="0" borderId="0" xfId="3" applyFont="1" applyFill="1" applyBorder="1" applyAlignment="1">
      <alignment horizontal="center"/>
    </xf>
    <xf numFmtId="14" fontId="6" fillId="0" borderId="3" xfId="3" applyNumberFormat="1" applyFont="1" applyFill="1" applyBorder="1" applyAlignment="1">
      <alignment horizontal="center"/>
    </xf>
    <xf numFmtId="0" fontId="2" fillId="0" borderId="1" xfId="3" applyFill="1" applyBorder="1"/>
    <xf numFmtId="17" fontId="5" fillId="0" borderId="23" xfId="3" applyNumberFormat="1" applyFont="1" applyFill="1" applyBorder="1"/>
    <xf numFmtId="0" fontId="3" fillId="0" borderId="2" xfId="3" applyFont="1" applyFill="1" applyBorder="1" applyAlignment="1">
      <alignment horizontal="right"/>
    </xf>
    <xf numFmtId="0" fontId="13" fillId="0" borderId="4" xfId="3" applyFont="1" applyFill="1" applyBorder="1"/>
    <xf numFmtId="43" fontId="30" fillId="0" borderId="21" xfId="1" applyFont="1" applyFill="1" applyBorder="1" applyAlignment="1">
      <alignment horizontal="right"/>
    </xf>
    <xf numFmtId="43" fontId="30" fillId="0" borderId="21" xfId="1" applyFont="1" applyFill="1" applyBorder="1" applyAlignment="1">
      <alignment horizontal="left"/>
    </xf>
    <xf numFmtId="43" fontId="30" fillId="0" borderId="21" xfId="1" applyFont="1" applyFill="1" applyBorder="1"/>
    <xf numFmtId="43" fontId="30" fillId="0" borderId="21" xfId="1" applyFont="1" applyFill="1" applyBorder="1" applyAlignment="1"/>
    <xf numFmtId="43" fontId="3" fillId="0" borderId="7" xfId="1" applyFont="1" applyFill="1" applyBorder="1" applyAlignment="1">
      <alignment horizontal="right"/>
    </xf>
    <xf numFmtId="168" fontId="3" fillId="0" borderId="9" xfId="1" applyNumberFormat="1" applyFont="1" applyFill="1" applyBorder="1" applyAlignment="1">
      <alignment horizontal="right"/>
    </xf>
    <xf numFmtId="168" fontId="28" fillId="0" borderId="0" xfId="3" applyNumberFormat="1" applyFont="1" applyFill="1" applyBorder="1"/>
    <xf numFmtId="0" fontId="3" fillId="0" borderId="3" xfId="3" applyFont="1" applyFill="1" applyBorder="1"/>
    <xf numFmtId="49" fontId="3" fillId="0" borderId="0" xfId="3" applyNumberFormat="1" applyFont="1" applyFill="1" applyBorder="1" applyAlignment="1">
      <alignment horizontal="center"/>
    </xf>
    <xf numFmtId="168" fontId="3" fillId="0" borderId="0" xfId="1" applyNumberFormat="1" applyFont="1" applyFill="1" applyBorder="1" applyAlignment="1">
      <alignment horizontal="right"/>
    </xf>
    <xf numFmtId="168" fontId="3" fillId="0" borderId="23" xfId="1" applyNumberFormat="1" applyFont="1" applyFill="1" applyBorder="1" applyAlignment="1">
      <alignment horizontal="right"/>
    </xf>
    <xf numFmtId="0" fontId="6" fillId="0" borderId="1" xfId="3" applyFont="1" applyFill="1" applyBorder="1" applyAlignment="1">
      <alignment horizontal="left"/>
    </xf>
    <xf numFmtId="0" fontId="28" fillId="0" borderId="0" xfId="3" applyFont="1" applyFill="1"/>
    <xf numFmtId="168" fontId="0" fillId="7" borderId="7" xfId="0" applyNumberFormat="1" applyFill="1" applyBorder="1" applyProtection="1">
      <protection locked="0"/>
    </xf>
    <xf numFmtId="49" fontId="3" fillId="0" borderId="0" xfId="0" applyNumberFormat="1" applyFont="1" applyProtection="1">
      <protection locked="0"/>
    </xf>
    <xf numFmtId="49" fontId="3" fillId="0" borderId="1" xfId="0" applyNumberFormat="1"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4" fillId="2" borderId="11" xfId="0" applyNumberFormat="1" applyFont="1" applyFill="1" applyBorder="1" applyProtection="1">
      <protection locked="0"/>
    </xf>
    <xf numFmtId="49" fontId="4" fillId="0" borderId="4" xfId="0" applyNumberFormat="1" applyFont="1" applyFill="1" applyBorder="1" applyProtection="1">
      <protection locked="0"/>
    </xf>
    <xf numFmtId="49" fontId="4" fillId="0" borderId="0" xfId="0" applyNumberFormat="1" applyFont="1" applyBorder="1" applyProtection="1">
      <protection locked="0"/>
    </xf>
    <xf numFmtId="49" fontId="4" fillId="0" borderId="0" xfId="0" applyNumberFormat="1" applyFont="1" applyProtection="1">
      <protection locked="0"/>
    </xf>
    <xf numFmtId="49" fontId="0" fillId="0" borderId="0" xfId="0" applyNumberFormat="1" applyProtection="1">
      <protection locked="0"/>
    </xf>
    <xf numFmtId="49" fontId="0" fillId="3" borderId="0" xfId="0" applyNumberFormat="1" applyFill="1" applyProtection="1">
      <protection locked="0"/>
    </xf>
    <xf numFmtId="49" fontId="5" fillId="0" borderId="15" xfId="0" applyNumberFormat="1" applyFont="1" applyBorder="1" applyAlignment="1">
      <alignment horizontal="center"/>
    </xf>
    <xf numFmtId="49" fontId="5" fillId="0" borderId="15" xfId="0" applyNumberFormat="1" applyFont="1" applyBorder="1" applyAlignment="1">
      <alignment horizontal="centerContinuous"/>
    </xf>
    <xf numFmtId="49" fontId="32" fillId="0" borderId="4" xfId="0" applyNumberFormat="1" applyFont="1" applyBorder="1"/>
    <xf numFmtId="49" fontId="5" fillId="0" borderId="4" xfId="0" applyNumberFormat="1" applyFont="1" applyBorder="1" applyAlignment="1">
      <alignment horizontal="centerContinuous"/>
    </xf>
    <xf numFmtId="49" fontId="12" fillId="0" borderId="36" xfId="0" applyNumberFormat="1" applyFont="1" applyBorder="1" applyAlignment="1">
      <alignment horizontal="center"/>
    </xf>
    <xf numFmtId="49" fontId="3" fillId="0" borderId="0" xfId="0" applyNumberFormat="1" applyFont="1" applyBorder="1" applyAlignment="1">
      <alignment horizontal="left"/>
    </xf>
    <xf numFmtId="49" fontId="3" fillId="0" borderId="0" xfId="0" applyNumberFormat="1" applyFont="1" applyBorder="1"/>
    <xf numFmtId="49" fontId="3" fillId="0" borderId="4" xfId="0" applyNumberFormat="1" applyFont="1" applyBorder="1" applyAlignment="1">
      <alignment horizontal="right"/>
    </xf>
    <xf numFmtId="49" fontId="3" fillId="0" borderId="0" xfId="0" applyNumberFormat="1" applyFont="1" applyBorder="1" applyAlignment="1">
      <alignment horizontal="right"/>
    </xf>
    <xf numFmtId="49" fontId="6" fillId="0" borderId="0" xfId="0" applyNumberFormat="1" applyFont="1" applyBorder="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Continuous"/>
    </xf>
    <xf numFmtId="49" fontId="12" fillId="0" borderId="4" xfId="0" applyNumberFormat="1" applyFont="1" applyBorder="1"/>
    <xf numFmtId="49" fontId="30" fillId="0" borderId="7" xfId="0" quotePrefix="1" applyNumberFormat="1" applyFont="1" applyBorder="1" applyAlignment="1">
      <alignment horizontal="center"/>
    </xf>
    <xf numFmtId="49" fontId="3" fillId="0" borderId="7" xfId="0" quotePrefix="1" applyNumberFormat="1" applyFont="1" applyBorder="1" applyAlignment="1">
      <alignment horizontal="center"/>
    </xf>
    <xf numFmtId="49" fontId="0" fillId="0" borderId="0" xfId="0" applyNumberFormat="1" applyBorder="1"/>
    <xf numFmtId="49" fontId="6" fillId="0" borderId="0" xfId="0" applyNumberFormat="1" applyFont="1" applyBorder="1" applyAlignment="1">
      <alignment horizontal="left"/>
    </xf>
    <xf numFmtId="49" fontId="6" fillId="0" borderId="4" xfId="0" applyNumberFormat="1" applyFont="1" applyBorder="1"/>
    <xf numFmtId="49" fontId="3" fillId="0" borderId="4" xfId="0" applyNumberFormat="1" applyFont="1" applyBorder="1" applyAlignment="1">
      <alignment horizontal="left"/>
    </xf>
    <xf numFmtId="49" fontId="4" fillId="7" borderId="18" xfId="0" applyNumberFormat="1" applyFont="1" applyFill="1" applyBorder="1" applyProtection="1">
      <protection locked="0"/>
    </xf>
    <xf numFmtId="49" fontId="4" fillId="2" borderId="4" xfId="0" applyNumberFormat="1" applyFont="1" applyFill="1" applyBorder="1" applyProtection="1">
      <protection locked="0"/>
    </xf>
    <xf numFmtId="49" fontId="4" fillId="0" borderId="4" xfId="0" applyNumberFormat="1" applyFont="1" applyBorder="1" applyProtection="1"/>
    <xf numFmtId="49" fontId="0" fillId="7" borderId="0" xfId="0" applyNumberFormat="1" applyFill="1" applyAlignment="1" applyProtection="1">
      <alignment horizontal="centerContinuous" vertical="top"/>
      <protection locked="0"/>
    </xf>
    <xf numFmtId="49" fontId="5" fillId="0" borderId="15" xfId="3" applyNumberFormat="1" applyFont="1" applyFill="1" applyBorder="1" applyAlignment="1">
      <alignment horizontal="center"/>
    </xf>
    <xf numFmtId="49" fontId="5" fillId="0" borderId="15" xfId="3" applyNumberFormat="1" applyFont="1" applyFill="1" applyBorder="1" applyAlignment="1">
      <alignment horizontal="centerContinuous"/>
    </xf>
    <xf numFmtId="49" fontId="32" fillId="0" borderId="4" xfId="3" applyNumberFormat="1" applyFont="1" applyFill="1" applyBorder="1"/>
    <xf numFmtId="49" fontId="5" fillId="0" borderId="4" xfId="3" applyNumberFormat="1" applyFont="1" applyFill="1" applyBorder="1" applyAlignment="1">
      <alignment horizontal="centerContinuous"/>
    </xf>
    <xf numFmtId="49" fontId="12" fillId="0" borderId="36" xfId="3" applyNumberFormat="1" applyFont="1" applyFill="1" applyBorder="1" applyAlignment="1">
      <alignment horizontal="center"/>
    </xf>
    <xf numFmtId="49" fontId="3" fillId="0" borderId="0" xfId="3" applyNumberFormat="1" applyFont="1" applyFill="1" applyBorder="1" applyAlignment="1">
      <alignment horizontal="left"/>
    </xf>
    <xf numFmtId="49" fontId="3" fillId="0" borderId="0" xfId="3" applyNumberFormat="1" applyFont="1" applyFill="1" applyBorder="1"/>
    <xf numFmtId="49" fontId="3" fillId="0" borderId="4" xfId="3" applyNumberFormat="1" applyFont="1" applyFill="1" applyBorder="1" applyAlignment="1">
      <alignment horizontal="left"/>
    </xf>
    <xf numFmtId="49" fontId="3" fillId="0" borderId="4" xfId="3" applyNumberFormat="1" applyFont="1" applyFill="1" applyBorder="1" applyAlignment="1">
      <alignment horizontal="right"/>
    </xf>
    <xf numFmtId="49" fontId="12" fillId="0" borderId="4" xfId="3" applyNumberFormat="1" applyFont="1" applyFill="1" applyBorder="1"/>
    <xf numFmtId="49" fontId="3" fillId="0" borderId="7" xfId="3" quotePrefix="1" applyNumberFormat="1" applyFont="1" applyFill="1" applyBorder="1" applyAlignment="1">
      <alignment horizontal="center"/>
    </xf>
    <xf numFmtId="49" fontId="3" fillId="0" borderId="0" xfId="3" applyNumberFormat="1" applyFont="1" applyFill="1" applyBorder="1" applyAlignment="1">
      <alignment horizontal="right"/>
    </xf>
    <xf numFmtId="49" fontId="28" fillId="0" borderId="0" xfId="3" applyNumberFormat="1" applyFont="1" applyFill="1" applyBorder="1"/>
    <xf numFmtId="49" fontId="28" fillId="0" borderId="0" xfId="3" applyNumberFormat="1" applyFont="1" applyFill="1"/>
    <xf numFmtId="0" fontId="4" fillId="5" borderId="9" xfId="0" applyFont="1" applyFill="1" applyBorder="1" applyAlignment="1" applyProtection="1"/>
    <xf numFmtId="0" fontId="2" fillId="10" borderId="0" xfId="0" applyFont="1" applyFill="1" applyProtection="1">
      <protection locked="0"/>
    </xf>
    <xf numFmtId="0" fontId="4" fillId="0" borderId="0" xfId="0" applyFont="1" applyAlignment="1" applyProtection="1">
      <alignment horizontal="left" vertical="top"/>
      <protection locked="0"/>
    </xf>
    <xf numFmtId="0" fontId="4" fillId="0" borderId="0" xfId="0" applyFont="1"/>
    <xf numFmtId="0" fontId="2" fillId="0" borderId="0" xfId="0" applyFont="1" applyFill="1"/>
    <xf numFmtId="0" fontId="33" fillId="5" borderId="5" xfId="0" applyNumberFormat="1" applyFont="1" applyFill="1" applyBorder="1" applyAlignment="1" applyProtection="1"/>
    <xf numFmtId="49" fontId="33" fillId="0" borderId="41" xfId="0" applyNumberFormat="1" applyFont="1" applyBorder="1" applyAlignment="1" applyProtection="1">
      <protection locked="0"/>
    </xf>
    <xf numFmtId="43" fontId="33" fillId="0" borderId="17" xfId="1" applyFont="1" applyBorder="1" applyAlignment="1" applyProtection="1">
      <protection locked="0"/>
    </xf>
    <xf numFmtId="0" fontId="33" fillId="0" borderId="17" xfId="0" applyFont="1" applyBorder="1" applyAlignment="1" applyProtection="1">
      <alignment wrapText="1"/>
      <protection locked="0"/>
    </xf>
    <xf numFmtId="49" fontId="33" fillId="0" borderId="35" xfId="0" applyNumberFormat="1" applyFont="1" applyBorder="1" applyAlignment="1" applyProtection="1">
      <protection locked="0"/>
    </xf>
    <xf numFmtId="43" fontId="33" fillId="0" borderId="35" xfId="1" applyFont="1" applyBorder="1" applyAlignment="1" applyProtection="1">
      <protection locked="0"/>
    </xf>
    <xf numFmtId="0" fontId="33" fillId="5" borderId="17" xfId="0" applyFont="1" applyFill="1" applyBorder="1" applyAlignment="1" applyProtection="1"/>
    <xf numFmtId="0" fontId="4" fillId="0" borderId="35" xfId="0" applyFont="1" applyBorder="1" applyAlignment="1" applyProtection="1">
      <protection locked="0"/>
    </xf>
    <xf numFmtId="0" fontId="33" fillId="0" borderId="35" xfId="0" applyFont="1" applyBorder="1" applyAlignment="1" applyProtection="1">
      <protection locked="0"/>
    </xf>
    <xf numFmtId="0" fontId="4" fillId="0" borderId="9" xfId="0" applyFont="1" applyBorder="1" applyAlignment="1">
      <alignment wrapText="1"/>
    </xf>
    <xf numFmtId="14" fontId="0" fillId="0" borderId="1" xfId="0" applyNumberFormat="1" applyFill="1" applyBorder="1" applyAlignment="1">
      <alignment horizontal="center"/>
    </xf>
    <xf numFmtId="0" fontId="0" fillId="0" borderId="1" xfId="0" applyFill="1" applyBorder="1" applyAlignment="1">
      <alignment horizontal="center"/>
    </xf>
    <xf numFmtId="0" fontId="0" fillId="5" borderId="1" xfId="0" applyNumberFormat="1" applyFill="1" applyBorder="1" applyAlignment="1">
      <alignment horizontal="center"/>
    </xf>
    <xf numFmtId="49" fontId="2" fillId="0" borderId="1" xfId="0" applyNumberFormat="1" applyFont="1" applyFill="1" applyBorder="1" applyAlignment="1">
      <alignment horizontal="center"/>
    </xf>
    <xf numFmtId="49" fontId="0" fillId="0" borderId="1" xfId="0" applyNumberFormat="1" applyFill="1" applyBorder="1" applyAlignment="1">
      <alignment horizontal="center"/>
    </xf>
    <xf numFmtId="0" fontId="2" fillId="0" borderId="1" xfId="0" applyFont="1" applyFill="1" applyBorder="1" applyAlignment="1">
      <alignment horizontal="center"/>
    </xf>
    <xf numFmtId="0" fontId="0" fillId="5" borderId="0" xfId="0" applyFill="1" applyBorder="1" applyAlignment="1">
      <alignment horizontal="center"/>
    </xf>
    <xf numFmtId="0" fontId="0" fillId="0" borderId="0" xfId="0" applyAlignment="1"/>
    <xf numFmtId="0" fontId="0" fillId="5" borderId="0" xfId="0" applyNumberFormat="1" applyFill="1" applyBorder="1" applyAlignment="1">
      <alignment horizontal="center"/>
    </xf>
    <xf numFmtId="0" fontId="5" fillId="0" borderId="25" xfId="0" applyFont="1" applyBorder="1" applyAlignment="1" applyProtection="1">
      <alignment horizontal="center"/>
      <protection locked="0"/>
    </xf>
    <xf numFmtId="0" fontId="5" fillId="0" borderId="22" xfId="0" applyFont="1" applyBorder="1" applyAlignment="1" applyProtection="1">
      <alignment horizontal="center"/>
      <protection locked="0"/>
    </xf>
    <xf numFmtId="0" fontId="5" fillId="0" borderId="27" xfId="0" applyFont="1" applyBorder="1" applyAlignment="1" applyProtection="1">
      <alignment horizontal="center"/>
      <protection locked="0"/>
    </xf>
    <xf numFmtId="0" fontId="4" fillId="5" borderId="25" xfId="0" applyFont="1" applyFill="1" applyBorder="1" applyAlignment="1" applyProtection="1">
      <alignment horizontal="center" vertical="top" wrapText="1"/>
      <protection locked="0"/>
    </xf>
    <xf numFmtId="0" fontId="4" fillId="5" borderId="22" xfId="0" applyFont="1" applyFill="1" applyBorder="1" applyAlignment="1" applyProtection="1">
      <alignment horizontal="center" vertical="top" wrapText="1"/>
      <protection locked="0"/>
    </xf>
    <xf numFmtId="0" fontId="4" fillId="5" borderId="27" xfId="0" applyFont="1" applyFill="1" applyBorder="1" applyAlignment="1" applyProtection="1">
      <alignment horizontal="center" vertical="top" wrapText="1"/>
      <protection locked="0"/>
    </xf>
    <xf numFmtId="0" fontId="3" fillId="0" borderId="0" xfId="0" applyFont="1" applyAlignment="1" applyProtection="1">
      <alignment vertical="top" wrapText="1"/>
      <protection locked="0"/>
    </xf>
    <xf numFmtId="0" fontId="0" fillId="0" borderId="0" xfId="0" applyAlignment="1" applyProtection="1">
      <alignment vertical="top" wrapText="1"/>
      <protection locked="0"/>
    </xf>
    <xf numFmtId="0" fontId="4" fillId="0" borderId="0" xfId="0" applyFont="1" applyAlignment="1" applyProtection="1">
      <alignment horizontal="left" vertical="top" wrapText="1"/>
      <protection locked="0"/>
    </xf>
    <xf numFmtId="0" fontId="10" fillId="3" borderId="17" xfId="4" applyFont="1" applyFill="1" applyBorder="1" applyAlignment="1" applyProtection="1">
      <alignment horizontal="center" vertical="center" wrapText="1"/>
    </xf>
    <xf numFmtId="0" fontId="10" fillId="3" borderId="5" xfId="4" applyFont="1" applyFill="1" applyBorder="1" applyAlignment="1" applyProtection="1">
      <alignment horizontal="center" vertical="center" wrapText="1"/>
    </xf>
    <xf numFmtId="0" fontId="10" fillId="3" borderId="7" xfId="4" applyFont="1" applyFill="1" applyBorder="1" applyAlignment="1" applyProtection="1">
      <alignment horizontal="center" vertical="center" wrapText="1"/>
    </xf>
    <xf numFmtId="0" fontId="11" fillId="0" borderId="17" xfId="4" applyFont="1" applyBorder="1" applyAlignment="1" applyProtection="1">
      <alignment horizontal="center" vertical="center" wrapText="1"/>
    </xf>
    <xf numFmtId="0" fontId="11" fillId="0" borderId="7" xfId="4" applyFont="1" applyBorder="1" applyAlignment="1" applyProtection="1">
      <alignment horizontal="center" vertical="center" wrapText="1"/>
    </xf>
    <xf numFmtId="0" fontId="11" fillId="4" borderId="2" xfId="4" applyFont="1" applyFill="1" applyBorder="1" applyAlignment="1" applyProtection="1">
      <alignment horizontal="center"/>
    </xf>
    <xf numFmtId="0" fontId="11" fillId="4" borderId="4" xfId="4" applyFont="1" applyFill="1" applyBorder="1" applyAlignment="1" applyProtection="1">
      <alignment horizontal="center"/>
    </xf>
    <xf numFmtId="0" fontId="11" fillId="4" borderId="21" xfId="4" applyFont="1" applyFill="1" applyBorder="1" applyAlignment="1" applyProtection="1">
      <alignment horizontal="center"/>
    </xf>
    <xf numFmtId="0" fontId="11" fillId="0" borderId="17" xfId="4" applyFont="1" applyBorder="1" applyAlignment="1" applyProtection="1">
      <alignment horizontal="center" vertical="center"/>
    </xf>
    <xf numFmtId="0" fontId="11" fillId="0" borderId="5" xfId="4" applyFont="1" applyBorder="1" applyAlignment="1" applyProtection="1">
      <alignment horizontal="center" vertical="center"/>
    </xf>
    <xf numFmtId="0" fontId="11" fillId="0" borderId="7" xfId="4" applyFont="1" applyBorder="1" applyAlignment="1" applyProtection="1">
      <alignment horizontal="center" vertical="center"/>
    </xf>
    <xf numFmtId="0" fontId="11" fillId="0" borderId="17" xfId="4" applyFont="1" applyBorder="1" applyAlignment="1" applyProtection="1">
      <alignment horizontal="center" wrapText="1"/>
    </xf>
    <xf numFmtId="0" fontId="11" fillId="0" borderId="5" xfId="4" applyFont="1" applyBorder="1" applyAlignment="1" applyProtection="1">
      <alignment horizontal="center" wrapText="1"/>
    </xf>
    <xf numFmtId="0" fontId="11" fillId="0" borderId="7" xfId="4" applyFont="1" applyBorder="1" applyAlignment="1" applyProtection="1">
      <alignment horizontal="center" wrapText="1"/>
    </xf>
    <xf numFmtId="0" fontId="13" fillId="4" borderId="19" xfId="4" applyFont="1" applyFill="1" applyBorder="1" applyAlignment="1" applyProtection="1">
      <alignment horizontal="center" vertical="center"/>
    </xf>
    <xf numFmtId="0" fontId="13" fillId="4" borderId="18" xfId="4" applyFont="1" applyFill="1" applyBorder="1" applyAlignment="1" applyProtection="1">
      <alignment horizontal="center" vertical="center"/>
    </xf>
    <xf numFmtId="0" fontId="13" fillId="4" borderId="26" xfId="4" applyFont="1" applyFill="1" applyBorder="1" applyAlignment="1" applyProtection="1">
      <alignment horizontal="center" vertical="center"/>
    </xf>
    <xf numFmtId="0" fontId="11" fillId="0" borderId="3" xfId="4" applyFont="1" applyBorder="1" applyAlignment="1" applyProtection="1">
      <alignment horizontal="right"/>
    </xf>
    <xf numFmtId="0" fontId="11" fillId="0" borderId="0" xfId="4" applyFont="1" applyBorder="1" applyAlignment="1" applyProtection="1">
      <alignment horizontal="right"/>
    </xf>
    <xf numFmtId="0" fontId="11" fillId="0" borderId="23" xfId="4" applyFont="1" applyBorder="1" applyAlignment="1" applyProtection="1">
      <alignment horizontal="right"/>
    </xf>
    <xf numFmtId="0" fontId="11" fillId="0" borderId="5" xfId="4" applyFont="1" applyBorder="1" applyAlignment="1" applyProtection="1">
      <alignment horizontal="center" vertical="center" wrapText="1"/>
    </xf>
    <xf numFmtId="0" fontId="2" fillId="0" borderId="0" xfId="0" applyFont="1" applyAlignment="1">
      <alignment horizontal="left" vertical="top" wrapText="1"/>
    </xf>
    <xf numFmtId="0" fontId="2" fillId="0" borderId="0" xfId="0" applyFont="1" applyAlignment="1">
      <alignment horizontal="left"/>
    </xf>
    <xf numFmtId="0" fontId="2" fillId="0" borderId="0" xfId="0" applyFont="1" applyBorder="1" applyAlignment="1">
      <alignment horizontal="left" wrapText="1"/>
    </xf>
    <xf numFmtId="0" fontId="0" fillId="0" borderId="0" xfId="0" applyAlignment="1" applyProtection="1">
      <alignment horizontal="left"/>
      <protection locked="0"/>
    </xf>
    <xf numFmtId="0" fontId="4" fillId="6" borderId="0" xfId="0" applyFont="1" applyFill="1" applyAlignment="1" applyProtection="1">
      <alignment horizontal="center"/>
      <protection locked="0"/>
    </xf>
    <xf numFmtId="0" fontId="4" fillId="5" borderId="25" xfId="0" applyFont="1" applyFill="1" applyBorder="1" applyAlignment="1" applyProtection="1">
      <alignment horizontal="center" wrapText="1"/>
      <protection locked="0"/>
    </xf>
    <xf numFmtId="0" fontId="4" fillId="5" borderId="22" xfId="0" applyFont="1" applyFill="1" applyBorder="1" applyAlignment="1" applyProtection="1">
      <alignment horizontal="center" wrapText="1"/>
      <protection locked="0"/>
    </xf>
    <xf numFmtId="0" fontId="4" fillId="5" borderId="27" xfId="0" applyFont="1" applyFill="1" applyBorder="1" applyAlignment="1" applyProtection="1">
      <alignment horizontal="center" wrapText="1"/>
      <protection locked="0"/>
    </xf>
    <xf numFmtId="0" fontId="13" fillId="0" borderId="19" xfId="3" applyFont="1" applyFill="1" applyBorder="1" applyAlignment="1">
      <alignment horizontal="right"/>
    </xf>
    <xf numFmtId="0" fontId="13" fillId="0" borderId="18" xfId="3" applyFont="1" applyFill="1" applyBorder="1" applyAlignment="1">
      <alignment horizontal="right"/>
    </xf>
    <xf numFmtId="0" fontId="13" fillId="0" borderId="26" xfId="3" applyFont="1" applyFill="1" applyBorder="1" applyAlignment="1">
      <alignment horizontal="right"/>
    </xf>
    <xf numFmtId="0" fontId="6" fillId="0" borderId="4" xfId="3" applyFont="1" applyFill="1" applyBorder="1" applyAlignment="1">
      <alignment horizontal="center"/>
    </xf>
    <xf numFmtId="49" fontId="12" fillId="0" borderId="19" xfId="3" applyNumberFormat="1" applyFont="1" applyFill="1" applyBorder="1" applyAlignment="1">
      <alignment horizontal="center"/>
    </xf>
    <xf numFmtId="49" fontId="12" fillId="0" borderId="26" xfId="3" applyNumberFormat="1" applyFont="1" applyFill="1" applyBorder="1" applyAlignment="1">
      <alignment horizontal="center"/>
    </xf>
    <xf numFmtId="0" fontId="12" fillId="0" borderId="9" xfId="3" applyFont="1" applyFill="1" applyBorder="1" applyAlignment="1">
      <alignment horizontal="center"/>
    </xf>
    <xf numFmtId="0" fontId="12" fillId="0" borderId="19" xfId="3" applyFont="1" applyFill="1" applyBorder="1" applyAlignment="1">
      <alignment horizontal="center"/>
    </xf>
    <xf numFmtId="0" fontId="6" fillId="0" borderId="19" xfId="3" applyFont="1" applyFill="1" applyBorder="1" applyAlignment="1">
      <alignment horizontal="center"/>
    </xf>
    <xf numFmtId="0" fontId="6" fillId="0" borderId="18" xfId="3" applyFont="1" applyFill="1" applyBorder="1" applyAlignment="1">
      <alignment horizontal="center"/>
    </xf>
    <xf numFmtId="0" fontId="6" fillId="0" borderId="26" xfId="3" applyFont="1" applyFill="1" applyBorder="1" applyAlignment="1">
      <alignment horizontal="center"/>
    </xf>
    <xf numFmtId="0" fontId="20" fillId="0" borderId="19" xfId="6" applyFont="1" applyFill="1" applyBorder="1" applyAlignment="1">
      <alignment horizontal="center" vertical="center"/>
    </xf>
    <xf numFmtId="0" fontId="20" fillId="0" borderId="18" xfId="6" applyFont="1" applyFill="1" applyBorder="1" applyAlignment="1">
      <alignment horizontal="center" vertical="center"/>
    </xf>
    <xf numFmtId="0" fontId="20" fillId="0" borderId="26" xfId="6" applyFont="1" applyFill="1" applyBorder="1" applyAlignment="1">
      <alignment horizontal="center" vertical="center"/>
    </xf>
    <xf numFmtId="0" fontId="22" fillId="0" borderId="16" xfId="6" applyFont="1" applyFill="1" applyBorder="1" applyAlignment="1">
      <alignment horizontal="center"/>
    </xf>
    <xf numFmtId="0" fontId="22" fillId="0" borderId="29" xfId="6" applyFont="1" applyFill="1" applyBorder="1" applyAlignment="1">
      <alignment horizontal="center"/>
    </xf>
    <xf numFmtId="0" fontId="22" fillId="0" borderId="16" xfId="6" applyFont="1" applyFill="1" applyBorder="1" applyAlignment="1">
      <alignment horizontal="left"/>
    </xf>
    <xf numFmtId="0" fontId="22" fillId="0" borderId="29" xfId="6" applyFont="1" applyFill="1" applyBorder="1" applyAlignment="1">
      <alignment horizontal="left"/>
    </xf>
    <xf numFmtId="44" fontId="23" fillId="0" borderId="15" xfId="7" applyFont="1" applyFill="1" applyBorder="1" applyAlignment="1">
      <alignment horizontal="center"/>
    </xf>
    <xf numFmtId="44" fontId="23" fillId="0" borderId="29" xfId="7" applyFont="1" applyFill="1" applyBorder="1" applyAlignment="1">
      <alignment horizontal="center"/>
    </xf>
    <xf numFmtId="0" fontId="22" fillId="0" borderId="3" xfId="6" applyFont="1" applyFill="1" applyBorder="1" applyAlignment="1">
      <alignment horizontal="left"/>
    </xf>
    <xf numFmtId="0" fontId="22" fillId="0" borderId="23" xfId="6" applyFont="1" applyFill="1" applyBorder="1" applyAlignment="1">
      <alignment horizontal="left"/>
    </xf>
    <xf numFmtId="44" fontId="22" fillId="0" borderId="0" xfId="8" applyNumberFormat="1" applyFont="1" applyFill="1" applyBorder="1" applyAlignment="1">
      <alignment horizontal="center"/>
    </xf>
    <xf numFmtId="44" fontId="22" fillId="0" borderId="23" xfId="8" applyNumberFormat="1" applyFont="1" applyFill="1" applyBorder="1" applyAlignment="1">
      <alignment horizontal="center"/>
    </xf>
    <xf numFmtId="0" fontId="25" fillId="0" borderId="17" xfId="6" applyFont="1" applyFill="1" applyBorder="1" applyAlignment="1">
      <alignment horizontal="center" vertical="center"/>
    </xf>
    <xf numFmtId="0" fontId="25" fillId="0" borderId="7" xfId="6" applyFont="1" applyFill="1" applyBorder="1" applyAlignment="1">
      <alignment horizontal="center" vertical="center"/>
    </xf>
    <xf numFmtId="0" fontId="25" fillId="0" borderId="17" xfId="6" applyFont="1" applyFill="1" applyBorder="1" applyAlignment="1">
      <alignment horizontal="center" vertical="center" wrapText="1"/>
    </xf>
    <xf numFmtId="0" fontId="25" fillId="0" borderId="7" xfId="6" applyFont="1" applyFill="1" applyBorder="1" applyAlignment="1">
      <alignment horizontal="center" vertical="center" wrapText="1"/>
    </xf>
    <xf numFmtId="0" fontId="25" fillId="0" borderId="19" xfId="6" applyFont="1" applyFill="1" applyBorder="1" applyAlignment="1">
      <alignment horizontal="center"/>
    </xf>
    <xf numFmtId="0" fontId="25" fillId="0" borderId="26" xfId="6" applyFont="1" applyFill="1" applyBorder="1" applyAlignment="1">
      <alignment horizontal="center"/>
    </xf>
    <xf numFmtId="0" fontId="25" fillId="0" borderId="19" xfId="6" applyFont="1" applyFill="1" applyBorder="1" applyAlignment="1">
      <alignment horizontal="left"/>
    </xf>
    <xf numFmtId="0" fontId="25" fillId="0" borderId="26" xfId="6" applyFont="1" applyFill="1" applyBorder="1" applyAlignment="1">
      <alignment horizontal="left"/>
    </xf>
    <xf numFmtId="0" fontId="23" fillId="0" borderId="2" xfId="6" applyFont="1" applyFill="1" applyBorder="1" applyAlignment="1">
      <alignment horizontal="left"/>
    </xf>
    <xf numFmtId="0" fontId="23" fillId="0" borderId="21" xfId="6" applyFont="1" applyFill="1" applyBorder="1" applyAlignment="1">
      <alignment horizontal="left"/>
    </xf>
    <xf numFmtId="44" fontId="23" fillId="0" borderId="4" xfId="8" applyNumberFormat="1" applyFont="1" applyFill="1" applyBorder="1" applyAlignment="1">
      <alignment horizontal="center"/>
    </xf>
    <xf numFmtId="44" fontId="23" fillId="0" borderId="21" xfId="8" applyNumberFormat="1" applyFont="1" applyFill="1" applyBorder="1" applyAlignment="1">
      <alignment horizontal="center"/>
    </xf>
    <xf numFmtId="0" fontId="25" fillId="0" borderId="2" xfId="6" applyFont="1" applyFill="1" applyBorder="1" applyAlignment="1">
      <alignment horizontal="left"/>
    </xf>
    <xf numFmtId="0" fontId="25" fillId="0" borderId="21" xfId="6" applyFont="1" applyFill="1" applyBorder="1" applyAlignment="1">
      <alignment horizontal="left"/>
    </xf>
    <xf numFmtId="44" fontId="25" fillId="0" borderId="4" xfId="8" applyNumberFormat="1" applyFont="1" applyFill="1" applyBorder="1" applyAlignment="1">
      <alignment horizontal="center"/>
    </xf>
    <xf numFmtId="44" fontId="25" fillId="0" borderId="21" xfId="8" applyNumberFormat="1" applyFont="1" applyFill="1" applyBorder="1" applyAlignment="1">
      <alignment horizontal="center"/>
    </xf>
    <xf numFmtId="0" fontId="26" fillId="0" borderId="17" xfId="6" applyFont="1" applyFill="1" applyBorder="1" applyAlignment="1">
      <alignment horizontal="center" vertical="center" wrapText="1"/>
    </xf>
    <xf numFmtId="0" fontId="26" fillId="0" borderId="7" xfId="6" applyFont="1" applyFill="1" applyBorder="1" applyAlignment="1">
      <alignment horizontal="center" vertical="center" wrapText="1"/>
    </xf>
    <xf numFmtId="49" fontId="12" fillId="0" borderId="19" xfId="0" applyNumberFormat="1" applyFont="1" applyBorder="1" applyAlignment="1">
      <alignment horizontal="center"/>
    </xf>
    <xf numFmtId="49" fontId="12" fillId="0" borderId="26" xfId="0" applyNumberFormat="1" applyFont="1" applyBorder="1" applyAlignment="1">
      <alignment horizontal="center"/>
    </xf>
    <xf numFmtId="0" fontId="12" fillId="0" borderId="9" xfId="0" applyFont="1" applyBorder="1" applyAlignment="1">
      <alignment horizontal="center"/>
    </xf>
    <xf numFmtId="0" fontId="12" fillId="0" borderId="19" xfId="0" applyFont="1" applyBorder="1" applyAlignment="1">
      <alignment horizontal="center"/>
    </xf>
    <xf numFmtId="0" fontId="29" fillId="0" borderId="39" xfId="0" applyFont="1" applyBorder="1" applyAlignment="1">
      <alignment horizontal="center"/>
    </xf>
    <xf numFmtId="0" fontId="29" fillId="0" borderId="20" xfId="0" applyFont="1" applyBorder="1" applyAlignment="1">
      <alignment horizontal="center"/>
    </xf>
    <xf numFmtId="0" fontId="29" fillId="0" borderId="40" xfId="0" applyFont="1" applyBorder="1" applyAlignment="1">
      <alignment horizontal="center"/>
    </xf>
    <xf numFmtId="0" fontId="6" fillId="0" borderId="18" xfId="0" applyFont="1" applyBorder="1" applyAlignment="1">
      <alignment horizontal="center"/>
    </xf>
    <xf numFmtId="0" fontId="6" fillId="0" borderId="19" xfId="0" applyFont="1" applyFill="1" applyBorder="1" applyAlignment="1">
      <alignment horizontal="center"/>
    </xf>
    <xf numFmtId="0" fontId="6" fillId="0" borderId="18" xfId="0" applyFont="1" applyFill="1" applyBorder="1" applyAlignment="1">
      <alignment horizontal="center"/>
    </xf>
    <xf numFmtId="0" fontId="6" fillId="0" borderId="26" xfId="0" applyFont="1" applyFill="1" applyBorder="1" applyAlignment="1">
      <alignment horizontal="center"/>
    </xf>
    <xf numFmtId="0" fontId="3" fillId="0" borderId="4" xfId="0" applyFont="1" applyBorder="1" applyAlignment="1">
      <alignment horizontal="center"/>
    </xf>
    <xf numFmtId="0" fontId="3" fillId="0" borderId="18" xfId="0" applyFont="1" applyBorder="1" applyAlignment="1">
      <alignment horizontal="center"/>
    </xf>
  </cellXfs>
  <cellStyles count="10">
    <cellStyle name="Comma" xfId="1" builtinId="3"/>
    <cellStyle name="Currency" xfId="2" builtinId="4"/>
    <cellStyle name="Currency 2" xfId="7"/>
    <cellStyle name="Currency 2 2" xfId="8"/>
    <cellStyle name="Normal" xfId="0" builtinId="0"/>
    <cellStyle name="Normal 2" xfId="3"/>
    <cellStyle name="Normal 3" xfId="6"/>
    <cellStyle name="Normal_Budget Calc Sheet Draft  (2)" xfId="4"/>
    <cellStyle name="Percent" xfId="5" builtinId="5"/>
    <cellStyle name="Percent 2" xfId="9"/>
  </cellStyles>
  <dxfs count="17">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protection locked="0" hidden="0"/>
    </dxf>
    <dxf>
      <font>
        <b/>
        <i val="0"/>
        <strike val="0"/>
        <condense val="0"/>
        <extend val="0"/>
        <outline val="0"/>
        <shadow val="0"/>
        <u/>
        <vertAlign val="baseline"/>
        <sz val="12"/>
        <color auto="1"/>
        <name val="Arial"/>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auto="1"/>
        <name val="Arial"/>
        <scheme val="none"/>
      </font>
      <alignment horizontal="general" vertical="bottom" textRotation="0" wrapText="1" indent="0" justifyLastLine="0" shrinkToFit="0" readingOrder="0"/>
      <border diagonalUp="0" diagonalDown="0">
        <left style="thin">
          <color indexed="64"/>
        </left>
        <right style="thin">
          <color indexed="64"/>
        </right>
        <top style="medium">
          <color indexed="64"/>
        </top>
        <bottom/>
        <vertical/>
        <horizontal/>
      </border>
      <protection locked="0" hidden="0"/>
    </dxf>
    <dxf>
      <font>
        <b val="0"/>
        <i val="0"/>
        <strike val="0"/>
        <condense val="0"/>
        <extend val="0"/>
        <outline val="0"/>
        <shadow val="0"/>
        <u val="none"/>
        <vertAlign val="baseline"/>
        <sz val="12"/>
        <color auto="1"/>
        <name val="Arial"/>
        <scheme val="none"/>
      </font>
      <alignment horizontal="general" vertical="bottom" textRotation="0" wrapText="0" indent="0" justifyLastLine="0" shrinkToFit="0" readingOrder="0"/>
      <border diagonalUp="0" diagonalDown="0">
        <left style="thin">
          <color indexed="64"/>
        </left>
        <right style="thin">
          <color indexed="64"/>
        </right>
        <top style="medium">
          <color indexed="64"/>
        </top>
        <bottom/>
        <vertical/>
        <horizontal/>
      </border>
      <protection locked="0" hidden="0"/>
    </dxf>
    <dxf>
      <font>
        <b val="0"/>
        <i val="0"/>
        <strike val="0"/>
        <condense val="0"/>
        <extend val="0"/>
        <outline val="0"/>
        <shadow val="0"/>
        <u val="none"/>
        <vertAlign val="baseline"/>
        <sz val="12"/>
        <color auto="1"/>
        <name val="Arial"/>
        <scheme val="none"/>
      </font>
      <numFmt numFmtId="30" formatCode="@"/>
      <alignment horizontal="general" vertical="bottom" textRotation="0" wrapText="0" indent="0" justifyLastLine="0" shrinkToFit="0" readingOrder="0"/>
      <border diagonalUp="0" diagonalDown="0">
        <left style="thin">
          <color indexed="64"/>
        </left>
        <right style="thin">
          <color indexed="64"/>
        </right>
        <top style="medium">
          <color indexed="64"/>
        </top>
        <bottom/>
        <vertical/>
        <horizontal/>
      </border>
      <protection locked="0" hidden="0"/>
    </dxf>
    <dxf>
      <font>
        <b val="0"/>
        <i val="0"/>
        <strike val="0"/>
        <condense val="0"/>
        <extend val="0"/>
        <outline val="0"/>
        <shadow val="0"/>
        <u val="none"/>
        <vertAlign val="baseline"/>
        <sz val="12"/>
        <color auto="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bottom style="thin">
          <color indexed="64"/>
        </bottom>
      </border>
    </dxf>
    <dxf>
      <font>
        <b/>
        <i val="0"/>
        <strike val="0"/>
        <condense val="0"/>
        <extend val="0"/>
        <outline val="0"/>
        <shadow val="0"/>
        <u/>
        <vertAlign val="baseline"/>
        <sz val="12"/>
        <color auto="1"/>
        <name val="Arial"/>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auto="1"/>
        <name val="Arial"/>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numFmt numFmtId="30" formatCode="@"/>
      <alignment horizontal="general" vertical="bottom" textRotation="0" wrapText="0" indent="0" justifyLastLine="0" shrinkToFit="0" readingOrder="0"/>
      <border diagonalUp="0" diagonalDown="0" outline="0">
        <left style="thin">
          <color theme="0" tint="-0.1499679555650502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auto="1"/>
        </left>
        <right style="thin">
          <color auto="1"/>
        </right>
        <top/>
        <bottom/>
        <vertical/>
        <horizontal/>
      </border>
      <protection locked="1" hidden="0"/>
    </dxf>
    <dxf>
      <font>
        <b/>
        <i val="0"/>
        <strike val="0"/>
        <condense val="0"/>
        <extend val="0"/>
        <outline val="0"/>
        <shadow val="0"/>
        <u/>
        <vertAlign val="baseline"/>
        <sz val="12"/>
        <color auto="1"/>
        <name val="Arial"/>
        <scheme val="none"/>
      </font>
      <alignment horizontal="center" vertical="bottom" textRotation="0" wrapText="0" indent="0" justifyLastLine="0" shrinkToFit="0" readingOrder="0"/>
      <protection locked="0" hidden="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24</xdr:row>
      <xdr:rowOff>123825</xdr:rowOff>
    </xdr:from>
    <xdr:to>
      <xdr:col>6</xdr:col>
      <xdr:colOff>142875</xdr:colOff>
      <xdr:row>38</xdr:row>
      <xdr:rowOff>114300</xdr:rowOff>
    </xdr:to>
    <xdr:pic>
      <xdr:nvPicPr>
        <xdr:cNvPr id="2156" name="Picture 24">
          <a:extLst>
            <a:ext uri="{FF2B5EF4-FFF2-40B4-BE49-F238E27FC236}">
              <a16:creationId xmlns:a16="http://schemas.microsoft.com/office/drawing/2014/main" xmlns="" id="{00000000-0008-0000-0000-00006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4448175"/>
          <a:ext cx="22955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85725</xdr:rowOff>
    </xdr:from>
    <xdr:to>
      <xdr:col>1</xdr:col>
      <xdr:colOff>742950</xdr:colOff>
      <xdr:row>5</xdr:row>
      <xdr:rowOff>85725</xdr:rowOff>
    </xdr:to>
    <xdr:sp macro="" textlink="">
      <xdr:nvSpPr>
        <xdr:cNvPr id="1109" name="Line 1">
          <a:extLst>
            <a:ext uri="{FF2B5EF4-FFF2-40B4-BE49-F238E27FC236}">
              <a16:creationId xmlns:a16="http://schemas.microsoft.com/office/drawing/2014/main" xmlns="" id="{00000000-0008-0000-0500-000055040000}"/>
            </a:ext>
          </a:extLst>
        </xdr:cNvPr>
        <xdr:cNvSpPr>
          <a:spLocks noChangeShapeType="1"/>
        </xdr:cNvSpPr>
      </xdr:nvSpPr>
      <xdr:spPr bwMode="auto">
        <a:xfrm>
          <a:off x="1762125" y="990600"/>
          <a:ext cx="742950" cy="0"/>
        </a:xfrm>
        <a:prstGeom prst="line">
          <a:avLst/>
        </a:prstGeom>
        <a:noFill/>
        <a:ln w="1587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5</xdr:row>
          <xdr:rowOff>0</xdr:rowOff>
        </xdr:from>
        <xdr:to>
          <xdr:col>1</xdr:col>
          <xdr:colOff>209550</xdr:colOff>
          <xdr:row>6</xdr:row>
          <xdr:rowOff>19050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xmlns=""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142875</xdr:rowOff>
        </xdr:from>
        <xdr:to>
          <xdr:col>1</xdr:col>
          <xdr:colOff>0</xdr:colOff>
          <xdr:row>6</xdr:row>
          <xdr:rowOff>47625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xmlns="" id="{00000000-0008-0000-0C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142875</xdr:rowOff>
        </xdr:from>
        <xdr:to>
          <xdr:col>1</xdr:col>
          <xdr:colOff>0</xdr:colOff>
          <xdr:row>6</xdr:row>
          <xdr:rowOff>47625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xmlns="" id="{00000000-0008-0000-0D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Mike Martin" refreshedDate="43192.446305555553" createdVersion="5" refreshedVersion="5" minRefreshableVersion="3" recordCount="22">
  <cacheSource type="worksheet">
    <worksheetSource name="Revenues"/>
  </cacheSource>
  <cacheFields count="5">
    <cacheField name="Account #" numFmtId="0">
      <sharedItems containsString="0" containsBlank="1" containsNumber="1" containsInteger="1" minValue="6601" maxValue="9800" count="3">
        <n v="6601"/>
        <n v="9800"/>
        <m/>
      </sharedItems>
    </cacheField>
    <cacheField name="FY16/17" numFmtId="41">
      <sharedItems/>
    </cacheField>
    <cacheField name="FY17/18" numFmtId="41">
      <sharedItems containsNonDate="0" containsString="0" containsBlank="1"/>
    </cacheField>
    <cacheField name="FY17/182" numFmtId="41">
      <sharedItems containsNonDate="0" containsString="0" containsBlank="1"/>
    </cacheField>
    <cacheField name="FY18/19" numFmtId="41">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ike Martin" refreshedDate="43192.448811689814" createdVersion="5" refreshedVersion="5" minRefreshableVersion="3" recordCount="14">
  <cacheSource type="worksheet">
    <worksheetSource name="Salaries"/>
  </cacheSource>
  <cacheFields count="5">
    <cacheField name="Account #" numFmtId="0">
      <sharedItems containsBlank="1" containsMixedTypes="1" containsNumber="1" containsInteger="1" minValue="1010" maxValue="1500" count="13">
        <m/>
        <s v=" "/>
        <n v="1010"/>
        <n v="1020"/>
        <n v="1030"/>
        <n v="1100"/>
        <n v="1200"/>
        <n v="1210"/>
        <n v="1299"/>
        <n v="1300"/>
        <n v="1301"/>
        <n v="1400"/>
        <n v="1500"/>
      </sharedItems>
    </cacheField>
    <cacheField name="FY16/17" numFmtId="0">
      <sharedItems containsBlank="1" containsMixedTypes="1" containsNumber="1" containsInteger="1" minValue="0" maxValue="64227"/>
    </cacheField>
    <cacheField name="FY17/18" numFmtId="0">
      <sharedItems containsNonDate="0" containsString="0" containsBlank="1"/>
    </cacheField>
    <cacheField name="FY17/182" numFmtId="0">
      <sharedItems containsNonDate="0" containsString="0" containsBlank="1"/>
    </cacheField>
    <cacheField name="FY18/19" numFmtId="0">
      <sharedItems containsString="0" containsBlank="1" containsNumber="1" minValue="0" maxValue="24553.75479791593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ike Martin" refreshedDate="43192.450431712961" createdVersion="5" refreshedVersion="5" minRefreshableVersion="3" recordCount="35">
  <cacheSource type="worksheet">
    <worksheetSource name="ServSupp"/>
  </cacheSource>
  <cacheFields count="5">
    <cacheField name="Account #" numFmtId="0">
      <sharedItems containsString="0" containsBlank="1" containsNumber="1" containsInteger="1" minValue="2050" maxValue="2850" count="29">
        <n v="2101"/>
        <n v="2050"/>
        <n v="2060"/>
        <n v="2080"/>
        <n v="2090"/>
        <n v="2099"/>
        <n v="2100"/>
        <n v="2130"/>
        <n v="2140"/>
        <n v="2150"/>
        <n v="2220"/>
        <n v="2240"/>
        <n v="2260"/>
        <n v="2300"/>
        <n v="2301"/>
        <n v="2302"/>
        <n v="2313"/>
        <n v="2332"/>
        <n v="2399"/>
        <n v="2500"/>
        <n v="2600"/>
        <n v="2630"/>
        <n v="2660"/>
        <n v="2700"/>
        <n v="2750"/>
        <n v="2756"/>
        <n v="2799"/>
        <n v="2850"/>
        <m/>
      </sharedItems>
    </cacheField>
    <cacheField name="FY16/17" numFmtId="41">
      <sharedItems containsMixedTypes="1" containsNumber="1" containsInteger="1" minValue="0" maxValue="11358"/>
    </cacheField>
    <cacheField name="FY17/18" numFmtId="41">
      <sharedItems containsNonDate="0" containsString="0" containsBlank="1"/>
    </cacheField>
    <cacheField name="FY17/182" numFmtId="41">
      <sharedItems containsNonDate="0" containsString="0" containsBlank="1"/>
    </cacheField>
    <cacheField name="FY18/19" numFmtId="0">
      <sharedItems containsString="0" containsBlank="1" containsNumber="1" minValue="3171.69" maxValue="3171.6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ike Martin" refreshedDate="43192.451541435184" createdVersion="5" refreshedVersion="5" minRefreshableVersion="3" recordCount="10">
  <cacheSource type="worksheet">
    <worksheetSource name="OtherChgs"/>
  </cacheSource>
  <cacheFields count="5">
    <cacheField name="Account #" numFmtId="49">
      <sharedItems containsBlank="1" containsMixedTypes="1" containsNumber="1" containsInteger="1" minValue="3100" maxValue="3299" count="5">
        <s v="3291"/>
        <n v="3100"/>
        <n v="3200"/>
        <n v="3299"/>
        <m/>
      </sharedItems>
    </cacheField>
    <cacheField name="FY16/17" numFmtId="41">
      <sharedItems containsMixedTypes="1" containsNumber="1" containsInteger="1" minValue="33625" maxValue="33625"/>
    </cacheField>
    <cacheField name="FY17/18" numFmtId="41">
      <sharedItems containsNonDate="0" containsString="0" containsBlank="1"/>
    </cacheField>
    <cacheField name="FY17/182" numFmtId="41">
      <sharedItems containsNonDate="0" containsString="0" containsBlank="1"/>
    </cacheField>
    <cacheField name="FY18/19" numFmtId="0">
      <sharedItems containsString="0" containsBlank="1" containsNumber="1" minValue="37534.65" maxValue="37534.6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ike Martin" refreshedDate="43192.452868402775" createdVersion="5" refreshedVersion="5" minRefreshableVersion="3" recordCount="7">
  <cacheSource type="worksheet">
    <worksheetSource name="CapAssets"/>
  </cacheSource>
  <cacheFields count="5">
    <cacheField name="Account #" numFmtId="0">
      <sharedItems containsString="0" containsBlank="1" containsNumber="1" containsInteger="1" minValue="4100" maxValue="4600" count="6">
        <n v="4100"/>
        <n v="4200"/>
        <n v="4300"/>
        <n v="4400"/>
        <n v="4600"/>
        <m/>
      </sharedItems>
    </cacheField>
    <cacheField name="FY16/17" numFmtId="41">
      <sharedItems containsMixedTypes="1" containsNumber="1" containsInteger="1" minValue="0" maxValue="0"/>
    </cacheField>
    <cacheField name="FY17/18" numFmtId="41">
      <sharedItems containsNonDate="0" containsString="0" containsBlank="1"/>
    </cacheField>
    <cacheField name="FY17/182" numFmtId="41">
      <sharedItems containsNonDate="0" containsString="0" containsBlank="1"/>
    </cacheField>
    <cacheField name="FY18/19" numFmtId="4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ike Martin" refreshedDate="43192.453587962962" createdVersion="5" refreshedVersion="5" minRefreshableVersion="3" recordCount="7">
  <cacheSource type="worksheet">
    <worksheetSource name="TOReimb"/>
  </cacheSource>
  <cacheFields count="5">
    <cacheField name="Account #" numFmtId="0">
      <sharedItems containsBlank="1" containsMixedTypes="1" containsNumber="1" containsInteger="1" minValue="5100" maxValue="5507" count="5">
        <n v="5100"/>
        <n v="5507"/>
        <n v="5500"/>
        <s v=" "/>
        <m/>
      </sharedItems>
    </cacheField>
    <cacheField name="FY16/17" numFmtId="41">
      <sharedItems/>
    </cacheField>
    <cacheField name="FY17/18" numFmtId="41">
      <sharedItems containsNonDate="0" containsString="0" containsBlank="1"/>
    </cacheField>
    <cacheField name="FY17/182" numFmtId="41">
      <sharedItems containsNonDate="0" containsString="0" containsBlank="1"/>
    </cacheField>
    <cacheField name="FY18/19" numFmtId="41">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Mike Martin" refreshedDate="43192.466138773147" createdVersion="5" refreshedVersion="5" minRefreshableVersion="3" recordCount="143">
  <cacheSource type="worksheet">
    <worksheetSource ref="A1:B1048576" sheet="Budget Upload"/>
  </cacheSource>
  <cacheFields count="2">
    <cacheField name="Acct" numFmtId="0">
      <sharedItems containsBlank="1" containsMixedTypes="1" containsNumber="1" containsInteger="1" minValue="1010" maxValue="9800" count="64">
        <s v="Revenues"/>
        <s v="Row Labels"/>
        <n v="6601"/>
        <n v="9800"/>
        <s v="(blank)"/>
        <s v="Grand Total"/>
        <m/>
        <s v="Salaries"/>
        <n v="1010"/>
        <n v="1020"/>
        <n v="1030"/>
        <n v="1100"/>
        <n v="1200"/>
        <n v="1210"/>
        <n v="1299"/>
        <n v="1300"/>
        <n v="1301"/>
        <n v="1400"/>
        <n v="1500"/>
        <s v=" "/>
        <s v="Services &amp; Supplies"/>
        <n v="2050"/>
        <n v="2060"/>
        <n v="2080"/>
        <n v="2090"/>
        <n v="2099"/>
        <n v="2100"/>
        <n v="2101"/>
        <n v="2130"/>
        <n v="2140"/>
        <n v="2150"/>
        <n v="2220"/>
        <n v="2240"/>
        <n v="2260"/>
        <n v="2300"/>
        <n v="2301"/>
        <n v="2302"/>
        <n v="2313"/>
        <n v="2332"/>
        <n v="2399"/>
        <n v="2500"/>
        <n v="2600"/>
        <n v="2630"/>
        <n v="2660"/>
        <n v="2700"/>
        <n v="2750"/>
        <n v="2756"/>
        <n v="2799"/>
        <n v="2850"/>
        <s v="Other Charges"/>
        <n v="3100"/>
        <n v="3200"/>
        <n v="3299"/>
        <s v="3291"/>
        <s v="Capital Assets"/>
        <n v="4100"/>
        <n v="4200"/>
        <n v="4300"/>
        <n v="4400"/>
        <n v="4600"/>
        <s v="Transfers &amp; Reimbursements"/>
        <n v="5100"/>
        <n v="5500"/>
        <n v="5507"/>
      </sharedItems>
    </cacheField>
    <cacheField name="Amount" numFmtId="0">
      <sharedItems containsBlank="1" containsMixedTypes="1" containsNumber="1" minValue="0" maxValue="37534.65" count="7">
        <m/>
        <s v="Sum of FY18/19"/>
        <n v="0"/>
        <n v="24553.754797915935"/>
        <n v="3171.69"/>
        <n v="37534.65"/>
        <s v="Count of FY18/1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
  <r>
    <x v="0"/>
    <s v=""/>
    <m/>
    <m/>
    <m/>
  </r>
  <r>
    <x v="1"/>
    <s v=""/>
    <m/>
    <m/>
    <n v="0"/>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pivotCacheRecords>
</file>

<file path=xl/pivotCache/pivotCacheRecords2.xml><?xml version="1.0" encoding="utf-8"?>
<pivotCacheRecords xmlns="http://schemas.openxmlformats.org/spreadsheetml/2006/main" xmlns:r="http://schemas.openxmlformats.org/officeDocument/2006/relationships" count="14">
  <r>
    <x v="0"/>
    <m/>
    <m/>
    <m/>
    <m/>
  </r>
  <r>
    <x v="1"/>
    <m/>
    <m/>
    <m/>
    <m/>
  </r>
  <r>
    <x v="0"/>
    <m/>
    <m/>
    <m/>
    <m/>
  </r>
  <r>
    <x v="2"/>
    <n v="64227"/>
    <m/>
    <m/>
    <n v="0"/>
  </r>
  <r>
    <x v="3"/>
    <n v="0"/>
    <m/>
    <m/>
    <m/>
  </r>
  <r>
    <x v="4"/>
    <s v=""/>
    <m/>
    <m/>
    <m/>
  </r>
  <r>
    <x v="5"/>
    <n v="4928"/>
    <m/>
    <m/>
    <n v="0"/>
  </r>
  <r>
    <x v="6"/>
    <n v="21005"/>
    <m/>
    <m/>
    <n v="0"/>
  </r>
  <r>
    <x v="7"/>
    <n v="484"/>
    <m/>
    <m/>
    <n v="0"/>
  </r>
  <r>
    <x v="8"/>
    <n v="6888"/>
    <m/>
    <m/>
    <m/>
  </r>
  <r>
    <x v="9"/>
    <n v="13789"/>
    <m/>
    <m/>
    <n v="0"/>
  </r>
  <r>
    <x v="10"/>
    <n v="14911"/>
    <m/>
    <m/>
    <n v="24553.754797915935"/>
  </r>
  <r>
    <x v="11"/>
    <n v="613"/>
    <m/>
    <m/>
    <n v="0"/>
  </r>
  <r>
    <x v="12"/>
    <n v="2499"/>
    <m/>
    <m/>
    <m/>
  </r>
</pivotCacheRecords>
</file>

<file path=xl/pivotCache/pivotCacheRecords3.xml><?xml version="1.0" encoding="utf-8"?>
<pivotCacheRecords xmlns="http://schemas.openxmlformats.org/spreadsheetml/2006/main" xmlns:r="http://schemas.openxmlformats.org/officeDocument/2006/relationships" count="35">
  <r>
    <x v="0"/>
    <n v="2016"/>
    <m/>
    <m/>
    <n v="3171.69"/>
  </r>
  <r>
    <x v="1"/>
    <n v="0"/>
    <m/>
    <m/>
    <m/>
  </r>
  <r>
    <x v="2"/>
    <n v="3055"/>
    <m/>
    <m/>
    <m/>
  </r>
  <r>
    <x v="3"/>
    <s v=""/>
    <m/>
    <m/>
    <m/>
  </r>
  <r>
    <x v="4"/>
    <s v=""/>
    <m/>
    <m/>
    <m/>
  </r>
  <r>
    <x v="5"/>
    <s v=""/>
    <m/>
    <m/>
    <m/>
  </r>
  <r>
    <x v="6"/>
    <s v=""/>
    <m/>
    <m/>
    <m/>
  </r>
  <r>
    <x v="7"/>
    <s v=""/>
    <m/>
    <m/>
    <m/>
  </r>
  <r>
    <x v="8"/>
    <n v="7537"/>
    <m/>
    <m/>
    <m/>
  </r>
  <r>
    <x v="9"/>
    <s v=""/>
    <m/>
    <m/>
    <m/>
  </r>
  <r>
    <x v="10"/>
    <s v=""/>
    <m/>
    <m/>
    <m/>
  </r>
  <r>
    <x v="11"/>
    <n v="350"/>
    <m/>
    <m/>
    <m/>
  </r>
  <r>
    <x v="12"/>
    <n v="11358"/>
    <m/>
    <m/>
    <m/>
  </r>
  <r>
    <x v="13"/>
    <n v="0"/>
    <m/>
    <m/>
    <m/>
  </r>
  <r>
    <x v="14"/>
    <s v=""/>
    <m/>
    <m/>
    <m/>
  </r>
  <r>
    <x v="15"/>
    <s v=""/>
    <m/>
    <m/>
    <m/>
  </r>
  <r>
    <x v="16"/>
    <n v="32"/>
    <m/>
    <m/>
    <m/>
  </r>
  <r>
    <x v="17"/>
    <s v=""/>
    <m/>
    <m/>
    <m/>
  </r>
  <r>
    <x v="18"/>
    <n v="0"/>
    <m/>
    <m/>
    <m/>
  </r>
  <r>
    <x v="19"/>
    <n v="235"/>
    <m/>
    <m/>
    <m/>
  </r>
  <r>
    <x v="20"/>
    <s v=""/>
    <m/>
    <m/>
    <m/>
  </r>
  <r>
    <x v="21"/>
    <n v="3667"/>
    <m/>
    <m/>
    <m/>
  </r>
  <r>
    <x v="22"/>
    <s v=""/>
    <m/>
    <m/>
    <m/>
  </r>
  <r>
    <x v="23"/>
    <n v="711"/>
    <m/>
    <m/>
    <m/>
  </r>
  <r>
    <x v="24"/>
    <n v="1646"/>
    <m/>
    <m/>
    <m/>
  </r>
  <r>
    <x v="25"/>
    <s v=""/>
    <m/>
    <m/>
    <m/>
  </r>
  <r>
    <x v="26"/>
    <s v=""/>
    <m/>
    <m/>
    <m/>
  </r>
  <r>
    <x v="27"/>
    <s v=""/>
    <m/>
    <m/>
    <m/>
  </r>
  <r>
    <x v="28"/>
    <s v=""/>
    <m/>
    <m/>
    <m/>
  </r>
  <r>
    <x v="28"/>
    <s v=""/>
    <m/>
    <m/>
    <m/>
  </r>
  <r>
    <x v="28"/>
    <s v=""/>
    <m/>
    <m/>
    <m/>
  </r>
  <r>
    <x v="28"/>
    <s v=""/>
    <m/>
    <m/>
    <m/>
  </r>
  <r>
    <x v="28"/>
    <s v=""/>
    <m/>
    <m/>
    <m/>
  </r>
  <r>
    <x v="28"/>
    <s v=""/>
    <m/>
    <m/>
    <m/>
  </r>
  <r>
    <x v="28"/>
    <s v=""/>
    <m/>
    <m/>
    <m/>
  </r>
</pivotCacheRecords>
</file>

<file path=xl/pivotCache/pivotCacheRecords4.xml><?xml version="1.0" encoding="utf-8"?>
<pivotCacheRecords xmlns="http://schemas.openxmlformats.org/spreadsheetml/2006/main" xmlns:r="http://schemas.openxmlformats.org/officeDocument/2006/relationships" count="10">
  <r>
    <x v="0"/>
    <n v="33625"/>
    <m/>
    <m/>
    <n v="37534.65"/>
  </r>
  <r>
    <x v="1"/>
    <s v=""/>
    <m/>
    <m/>
    <m/>
  </r>
  <r>
    <x v="2"/>
    <s v=""/>
    <m/>
    <m/>
    <m/>
  </r>
  <r>
    <x v="3"/>
    <s v=""/>
    <m/>
    <m/>
    <m/>
  </r>
  <r>
    <x v="4"/>
    <s v=""/>
    <m/>
    <m/>
    <m/>
  </r>
  <r>
    <x v="4"/>
    <s v=""/>
    <m/>
    <m/>
    <m/>
  </r>
  <r>
    <x v="4"/>
    <s v=""/>
    <m/>
    <m/>
    <m/>
  </r>
  <r>
    <x v="4"/>
    <s v=""/>
    <m/>
    <m/>
    <m/>
  </r>
  <r>
    <x v="4"/>
    <s v=""/>
    <m/>
    <m/>
    <m/>
  </r>
  <r>
    <x v="4"/>
    <s v=""/>
    <m/>
    <m/>
    <m/>
  </r>
</pivotCacheRecords>
</file>

<file path=xl/pivotCache/pivotCacheRecords5.xml><?xml version="1.0" encoding="utf-8"?>
<pivotCacheRecords xmlns="http://schemas.openxmlformats.org/spreadsheetml/2006/main" xmlns:r="http://schemas.openxmlformats.org/officeDocument/2006/relationships" count="7">
  <r>
    <x v="0"/>
    <s v=""/>
    <m/>
    <m/>
    <m/>
  </r>
  <r>
    <x v="1"/>
    <s v=""/>
    <m/>
    <m/>
    <m/>
  </r>
  <r>
    <x v="2"/>
    <n v="0"/>
    <m/>
    <m/>
    <m/>
  </r>
  <r>
    <x v="3"/>
    <s v=""/>
    <m/>
    <m/>
    <m/>
  </r>
  <r>
    <x v="4"/>
    <s v=""/>
    <m/>
    <m/>
    <m/>
  </r>
  <r>
    <x v="5"/>
    <s v=""/>
    <m/>
    <m/>
    <m/>
  </r>
  <r>
    <x v="5"/>
    <s v=""/>
    <m/>
    <m/>
    <m/>
  </r>
</pivotCacheRecords>
</file>

<file path=xl/pivotCache/pivotCacheRecords6.xml><?xml version="1.0" encoding="utf-8"?>
<pivotCacheRecords xmlns="http://schemas.openxmlformats.org/spreadsheetml/2006/main" xmlns:r="http://schemas.openxmlformats.org/officeDocument/2006/relationships" count="7">
  <r>
    <x v="0"/>
    <s v=""/>
    <m/>
    <m/>
    <m/>
  </r>
  <r>
    <x v="1"/>
    <s v=""/>
    <m/>
    <m/>
    <m/>
  </r>
  <r>
    <x v="2"/>
    <s v=""/>
    <m/>
    <m/>
    <n v="0"/>
  </r>
  <r>
    <x v="3"/>
    <s v=""/>
    <m/>
    <m/>
    <m/>
  </r>
  <r>
    <x v="3"/>
    <s v=""/>
    <m/>
    <m/>
    <m/>
  </r>
  <r>
    <x v="4"/>
    <s v=""/>
    <m/>
    <m/>
    <m/>
  </r>
  <r>
    <x v="4"/>
    <s v=""/>
    <m/>
    <m/>
    <m/>
  </r>
</pivotCacheRecords>
</file>

<file path=xl/pivotCache/pivotCacheRecords7.xml><?xml version="1.0" encoding="utf-8"?>
<pivotCacheRecords xmlns="http://schemas.openxmlformats.org/spreadsheetml/2006/main" xmlns:r="http://schemas.openxmlformats.org/officeDocument/2006/relationships" count="143">
  <r>
    <x v="0"/>
    <x v="0"/>
  </r>
  <r>
    <x v="1"/>
    <x v="1"/>
  </r>
  <r>
    <x v="2"/>
    <x v="0"/>
  </r>
  <r>
    <x v="3"/>
    <x v="2"/>
  </r>
  <r>
    <x v="4"/>
    <x v="0"/>
  </r>
  <r>
    <x v="5"/>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7"/>
    <x v="0"/>
  </r>
  <r>
    <x v="1"/>
    <x v="1"/>
  </r>
  <r>
    <x v="8"/>
    <x v="2"/>
  </r>
  <r>
    <x v="9"/>
    <x v="0"/>
  </r>
  <r>
    <x v="10"/>
    <x v="0"/>
  </r>
  <r>
    <x v="11"/>
    <x v="2"/>
  </r>
  <r>
    <x v="12"/>
    <x v="2"/>
  </r>
  <r>
    <x v="13"/>
    <x v="2"/>
  </r>
  <r>
    <x v="14"/>
    <x v="0"/>
  </r>
  <r>
    <x v="15"/>
    <x v="2"/>
  </r>
  <r>
    <x v="16"/>
    <x v="3"/>
  </r>
  <r>
    <x v="17"/>
    <x v="2"/>
  </r>
  <r>
    <x v="18"/>
    <x v="0"/>
  </r>
  <r>
    <x v="19"/>
    <x v="0"/>
  </r>
  <r>
    <x v="4"/>
    <x v="0"/>
  </r>
  <r>
    <x v="5"/>
    <x v="3"/>
  </r>
  <r>
    <x v="6"/>
    <x v="0"/>
  </r>
  <r>
    <x v="6"/>
    <x v="0"/>
  </r>
  <r>
    <x v="6"/>
    <x v="0"/>
  </r>
  <r>
    <x v="6"/>
    <x v="0"/>
  </r>
  <r>
    <x v="20"/>
    <x v="0"/>
  </r>
  <r>
    <x v="1"/>
    <x v="1"/>
  </r>
  <r>
    <x v="21"/>
    <x v="0"/>
  </r>
  <r>
    <x v="22"/>
    <x v="0"/>
  </r>
  <r>
    <x v="23"/>
    <x v="0"/>
  </r>
  <r>
    <x v="24"/>
    <x v="0"/>
  </r>
  <r>
    <x v="25"/>
    <x v="0"/>
  </r>
  <r>
    <x v="26"/>
    <x v="0"/>
  </r>
  <r>
    <x v="27"/>
    <x v="4"/>
  </r>
  <r>
    <x v="28"/>
    <x v="0"/>
  </r>
  <r>
    <x v="29"/>
    <x v="0"/>
  </r>
  <r>
    <x v="30"/>
    <x v="0"/>
  </r>
  <r>
    <x v="31"/>
    <x v="0"/>
  </r>
  <r>
    <x v="32"/>
    <x v="0"/>
  </r>
  <r>
    <x v="33"/>
    <x v="0"/>
  </r>
  <r>
    <x v="34"/>
    <x v="0"/>
  </r>
  <r>
    <x v="35"/>
    <x v="0"/>
  </r>
  <r>
    <x v="36"/>
    <x v="0"/>
  </r>
  <r>
    <x v="37"/>
    <x v="0"/>
  </r>
  <r>
    <x v="38"/>
    <x v="0"/>
  </r>
  <r>
    <x v="39"/>
    <x v="0"/>
  </r>
  <r>
    <x v="40"/>
    <x v="0"/>
  </r>
  <r>
    <x v="41"/>
    <x v="0"/>
  </r>
  <r>
    <x v="42"/>
    <x v="0"/>
  </r>
  <r>
    <x v="43"/>
    <x v="0"/>
  </r>
  <r>
    <x v="44"/>
    <x v="0"/>
  </r>
  <r>
    <x v="45"/>
    <x v="0"/>
  </r>
  <r>
    <x v="46"/>
    <x v="0"/>
  </r>
  <r>
    <x v="47"/>
    <x v="0"/>
  </r>
  <r>
    <x v="48"/>
    <x v="0"/>
  </r>
  <r>
    <x v="4"/>
    <x v="0"/>
  </r>
  <r>
    <x v="5"/>
    <x v="4"/>
  </r>
  <r>
    <x v="6"/>
    <x v="0"/>
  </r>
  <r>
    <x v="6"/>
    <x v="0"/>
  </r>
  <r>
    <x v="6"/>
    <x v="0"/>
  </r>
  <r>
    <x v="6"/>
    <x v="0"/>
  </r>
  <r>
    <x v="6"/>
    <x v="0"/>
  </r>
  <r>
    <x v="6"/>
    <x v="0"/>
  </r>
  <r>
    <x v="6"/>
    <x v="0"/>
  </r>
  <r>
    <x v="6"/>
    <x v="0"/>
  </r>
  <r>
    <x v="6"/>
    <x v="0"/>
  </r>
  <r>
    <x v="6"/>
    <x v="0"/>
  </r>
  <r>
    <x v="6"/>
    <x v="0"/>
  </r>
  <r>
    <x v="6"/>
    <x v="0"/>
  </r>
  <r>
    <x v="6"/>
    <x v="0"/>
  </r>
  <r>
    <x v="6"/>
    <x v="0"/>
  </r>
  <r>
    <x v="6"/>
    <x v="0"/>
  </r>
  <r>
    <x v="6"/>
    <x v="0"/>
  </r>
  <r>
    <x v="6"/>
    <x v="0"/>
  </r>
  <r>
    <x v="6"/>
    <x v="0"/>
  </r>
  <r>
    <x v="49"/>
    <x v="0"/>
  </r>
  <r>
    <x v="1"/>
    <x v="1"/>
  </r>
  <r>
    <x v="50"/>
    <x v="0"/>
  </r>
  <r>
    <x v="51"/>
    <x v="0"/>
  </r>
  <r>
    <x v="52"/>
    <x v="0"/>
  </r>
  <r>
    <x v="53"/>
    <x v="5"/>
  </r>
  <r>
    <x v="4"/>
    <x v="0"/>
  </r>
  <r>
    <x v="5"/>
    <x v="5"/>
  </r>
  <r>
    <x v="6"/>
    <x v="0"/>
  </r>
  <r>
    <x v="6"/>
    <x v="0"/>
  </r>
  <r>
    <x v="6"/>
    <x v="0"/>
  </r>
  <r>
    <x v="6"/>
    <x v="0"/>
  </r>
  <r>
    <x v="6"/>
    <x v="0"/>
  </r>
  <r>
    <x v="6"/>
    <x v="0"/>
  </r>
  <r>
    <x v="6"/>
    <x v="0"/>
  </r>
  <r>
    <x v="6"/>
    <x v="0"/>
  </r>
  <r>
    <x v="6"/>
    <x v="0"/>
  </r>
  <r>
    <x v="6"/>
    <x v="0"/>
  </r>
  <r>
    <x v="6"/>
    <x v="0"/>
  </r>
  <r>
    <x v="6"/>
    <x v="0"/>
  </r>
  <r>
    <x v="54"/>
    <x v="0"/>
  </r>
  <r>
    <x v="1"/>
    <x v="6"/>
  </r>
  <r>
    <x v="55"/>
    <x v="0"/>
  </r>
  <r>
    <x v="56"/>
    <x v="0"/>
  </r>
  <r>
    <x v="57"/>
    <x v="0"/>
  </r>
  <r>
    <x v="58"/>
    <x v="0"/>
  </r>
  <r>
    <x v="59"/>
    <x v="0"/>
  </r>
  <r>
    <x v="4"/>
    <x v="0"/>
  </r>
  <r>
    <x v="5"/>
    <x v="0"/>
  </r>
  <r>
    <x v="6"/>
    <x v="0"/>
  </r>
  <r>
    <x v="6"/>
    <x v="0"/>
  </r>
  <r>
    <x v="6"/>
    <x v="0"/>
  </r>
  <r>
    <x v="6"/>
    <x v="0"/>
  </r>
  <r>
    <x v="6"/>
    <x v="0"/>
  </r>
  <r>
    <x v="6"/>
    <x v="0"/>
  </r>
  <r>
    <x v="60"/>
    <x v="0"/>
  </r>
  <r>
    <x v="1"/>
    <x v="1"/>
  </r>
  <r>
    <x v="61"/>
    <x v="0"/>
  </r>
  <r>
    <x v="62"/>
    <x v="2"/>
  </r>
  <r>
    <x v="63"/>
    <x v="0"/>
  </r>
  <r>
    <x v="19"/>
    <x v="0"/>
  </r>
  <r>
    <x v="4"/>
    <x v="0"/>
  </r>
  <r>
    <x v="5"/>
    <x v="2"/>
  </r>
  <r>
    <x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02:B108" firstHeaderRow="1" firstDataRow="1" firstDataCol="1"/>
  <pivotFields count="5">
    <pivotField axis="axisRow" showAll="0">
      <items count="6">
        <item x="1"/>
        <item x="2"/>
        <item x="3"/>
        <item x="0"/>
        <item x="4"/>
        <item t="default"/>
      </items>
    </pivotField>
    <pivotField showAll="0"/>
    <pivotField showAll="0"/>
    <pivotField showAll="0"/>
    <pivotField dataField="1" showAll="0"/>
  </pivotFields>
  <rowFields count="1">
    <field x="0"/>
  </rowFields>
  <rowItems count="6">
    <i>
      <x/>
    </i>
    <i>
      <x v="1"/>
    </i>
    <i>
      <x v="2"/>
    </i>
    <i>
      <x v="3"/>
    </i>
    <i>
      <x v="4"/>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52:B82" firstHeaderRow="1" firstDataRow="1" firstDataCol="1"/>
  <pivotFields count="5">
    <pivotField axis="axisRow" showAll="0">
      <items count="30">
        <item x="1"/>
        <item x="2"/>
        <item x="3"/>
        <item x="4"/>
        <item x="5"/>
        <item x="6"/>
        <item x="0"/>
        <item x="7"/>
        <item x="8"/>
        <item x="9"/>
        <item x="10"/>
        <item x="11"/>
        <item x="12"/>
        <item x="13"/>
        <item x="14"/>
        <item x="15"/>
        <item x="16"/>
        <item x="17"/>
        <item x="18"/>
        <item x="19"/>
        <item x="20"/>
        <item x="21"/>
        <item x="22"/>
        <item x="23"/>
        <item x="24"/>
        <item x="25"/>
        <item x="26"/>
        <item x="27"/>
        <item x="28"/>
        <item t="default"/>
      </items>
    </pivotField>
    <pivotField showAll="0"/>
    <pivotField showAll="0"/>
    <pivotField showAll="0"/>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7" cacheId="1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G1:H71" firstHeaderRow="1" firstDataRow="1" firstDataCol="2"/>
  <pivotFields count="2">
    <pivotField axis="axisRow" outline="0" showAll="0" defaultSubtotal="0">
      <items count="64">
        <item x="8"/>
        <item x="9"/>
        <item x="10"/>
        <item x="11"/>
        <item x="12"/>
        <item x="13"/>
        <item x="14"/>
        <item x="15"/>
        <item x="16"/>
        <item x="17"/>
        <item x="18"/>
        <item x="21"/>
        <item x="22"/>
        <item x="23"/>
        <item x="24"/>
        <item x="25"/>
        <item x="26"/>
        <item x="27"/>
        <item x="28"/>
        <item x="29"/>
        <item x="30"/>
        <item x="31"/>
        <item x="32"/>
        <item x="33"/>
        <item x="34"/>
        <item x="35"/>
        <item x="36"/>
        <item x="37"/>
        <item x="38"/>
        <item x="39"/>
        <item x="40"/>
        <item x="41"/>
        <item x="42"/>
        <item x="43"/>
        <item x="44"/>
        <item x="45"/>
        <item x="46"/>
        <item x="47"/>
        <item x="48"/>
        <item x="50"/>
        <item x="51"/>
        <item x="52"/>
        <item x="55"/>
        <item x="56"/>
        <item x="57"/>
        <item x="58"/>
        <item x="59"/>
        <item x="61"/>
        <item x="62"/>
        <item x="63"/>
        <item x="2"/>
        <item x="3"/>
        <item x="19"/>
        <item x="4"/>
        <item x="53"/>
        <item x="54"/>
        <item x="5"/>
        <item x="49"/>
        <item x="0"/>
        <item x="1"/>
        <item x="7"/>
        <item x="20"/>
        <item x="60"/>
        <item x="6"/>
      </items>
    </pivotField>
    <pivotField axis="axisRow" showAll="0">
      <items count="8">
        <item x="2"/>
        <item x="4"/>
        <item x="3"/>
        <item x="5"/>
        <item x="6"/>
        <item x="1"/>
        <item x="0"/>
        <item t="default"/>
      </items>
    </pivotField>
  </pivotFields>
  <rowFields count="2">
    <field x="0"/>
    <field x="1"/>
  </rowFields>
  <rowItems count="70">
    <i>
      <x/>
      <x/>
    </i>
    <i>
      <x v="1"/>
      <x v="6"/>
    </i>
    <i>
      <x v="2"/>
      <x v="6"/>
    </i>
    <i>
      <x v="3"/>
      <x/>
    </i>
    <i>
      <x v="4"/>
      <x/>
    </i>
    <i>
      <x v="5"/>
      <x/>
    </i>
    <i>
      <x v="6"/>
      <x v="6"/>
    </i>
    <i>
      <x v="7"/>
      <x/>
    </i>
    <i>
      <x v="8"/>
      <x v="2"/>
    </i>
    <i>
      <x v="9"/>
      <x/>
    </i>
    <i>
      <x v="10"/>
      <x v="6"/>
    </i>
    <i>
      <x v="11"/>
      <x v="6"/>
    </i>
    <i>
      <x v="12"/>
      <x v="6"/>
    </i>
    <i>
      <x v="13"/>
      <x v="6"/>
    </i>
    <i>
      <x v="14"/>
      <x v="6"/>
    </i>
    <i>
      <x v="15"/>
      <x v="6"/>
    </i>
    <i>
      <x v="16"/>
      <x v="6"/>
    </i>
    <i>
      <x v="17"/>
      <x v="1"/>
    </i>
    <i>
      <x v="18"/>
      <x v="6"/>
    </i>
    <i>
      <x v="19"/>
      <x v="6"/>
    </i>
    <i>
      <x v="20"/>
      <x v="6"/>
    </i>
    <i>
      <x v="21"/>
      <x v="6"/>
    </i>
    <i>
      <x v="22"/>
      <x v="6"/>
    </i>
    <i>
      <x v="23"/>
      <x v="6"/>
    </i>
    <i>
      <x v="24"/>
      <x v="6"/>
    </i>
    <i>
      <x v="25"/>
      <x v="6"/>
    </i>
    <i>
      <x v="26"/>
      <x v="6"/>
    </i>
    <i>
      <x v="27"/>
      <x v="6"/>
    </i>
    <i>
      <x v="28"/>
      <x v="6"/>
    </i>
    <i>
      <x v="29"/>
      <x v="6"/>
    </i>
    <i>
      <x v="30"/>
      <x v="6"/>
    </i>
    <i>
      <x v="31"/>
      <x v="6"/>
    </i>
    <i>
      <x v="32"/>
      <x v="6"/>
    </i>
    <i>
      <x v="33"/>
      <x v="6"/>
    </i>
    <i>
      <x v="34"/>
      <x v="6"/>
    </i>
    <i>
      <x v="35"/>
      <x v="6"/>
    </i>
    <i>
      <x v="36"/>
      <x v="6"/>
    </i>
    <i>
      <x v="37"/>
      <x v="6"/>
    </i>
    <i>
      <x v="38"/>
      <x v="6"/>
    </i>
    <i>
      <x v="39"/>
      <x v="6"/>
    </i>
    <i>
      <x v="40"/>
      <x v="6"/>
    </i>
    <i>
      <x v="41"/>
      <x v="6"/>
    </i>
    <i>
      <x v="42"/>
      <x v="6"/>
    </i>
    <i>
      <x v="43"/>
      <x v="6"/>
    </i>
    <i>
      <x v="44"/>
      <x v="6"/>
    </i>
    <i>
      <x v="45"/>
      <x v="6"/>
    </i>
    <i>
      <x v="46"/>
      <x v="6"/>
    </i>
    <i>
      <x v="47"/>
      <x v="6"/>
    </i>
    <i>
      <x v="48"/>
      <x/>
    </i>
    <i>
      <x v="49"/>
      <x v="6"/>
    </i>
    <i>
      <x v="50"/>
      <x v="6"/>
    </i>
    <i>
      <x v="51"/>
      <x/>
    </i>
    <i>
      <x v="52"/>
      <x v="6"/>
    </i>
    <i>
      <x v="53"/>
      <x v="6"/>
    </i>
    <i>
      <x v="54"/>
      <x v="3"/>
    </i>
    <i>
      <x v="55"/>
      <x v="6"/>
    </i>
    <i>
      <x v="56"/>
      <x/>
    </i>
    <i r="1">
      <x v="1"/>
    </i>
    <i r="1">
      <x v="2"/>
    </i>
    <i r="1">
      <x v="3"/>
    </i>
    <i r="1">
      <x v="6"/>
    </i>
    <i>
      <x v="57"/>
      <x v="6"/>
    </i>
    <i>
      <x v="58"/>
      <x v="6"/>
    </i>
    <i>
      <x v="59"/>
      <x v="4"/>
    </i>
    <i r="1">
      <x v="5"/>
    </i>
    <i>
      <x v="60"/>
      <x v="6"/>
    </i>
    <i>
      <x v="61"/>
      <x v="6"/>
    </i>
    <i>
      <x v="62"/>
      <x v="6"/>
    </i>
    <i>
      <x v="63"/>
      <x v="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2:B46" firstHeaderRow="1" firstDataRow="1" firstDataCol="1"/>
  <pivotFields count="5">
    <pivotField axis="axisRow" showAll="0">
      <items count="14">
        <item x="2"/>
        <item x="3"/>
        <item x="4"/>
        <item x="5"/>
        <item x="6"/>
        <item x="7"/>
        <item x="8"/>
        <item x="9"/>
        <item x="10"/>
        <item x="11"/>
        <item x="12"/>
        <item x="1"/>
        <item x="0"/>
        <item t="default"/>
      </items>
    </pivotField>
    <pivotField showAll="0"/>
    <pivotField showAll="0"/>
    <pivotField showAll="0"/>
    <pivotField dataField="1" showAll="0"/>
  </pivotFields>
  <rowFields count="1">
    <field x="0"/>
  </rowFields>
  <rowItems count="14">
    <i>
      <x/>
    </i>
    <i>
      <x v="1"/>
    </i>
    <i>
      <x v="2"/>
    </i>
    <i>
      <x v="3"/>
    </i>
    <i>
      <x v="4"/>
    </i>
    <i>
      <x v="5"/>
    </i>
    <i>
      <x v="6"/>
    </i>
    <i>
      <x v="7"/>
    </i>
    <i>
      <x v="8"/>
    </i>
    <i>
      <x v="9"/>
    </i>
    <i>
      <x v="10"/>
    </i>
    <i>
      <x v="11"/>
    </i>
    <i>
      <x v="12"/>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22:B129" firstHeaderRow="1" firstDataRow="1" firstDataCol="1"/>
  <pivotFields count="5">
    <pivotField axis="axisRow" showAll="0">
      <items count="7">
        <item x="0"/>
        <item x="1"/>
        <item x="2"/>
        <item x="3"/>
        <item x="4"/>
        <item x="5"/>
        <item t="default"/>
      </items>
    </pivotField>
    <pivotField showAll="0"/>
    <pivotField showAll="0"/>
    <pivotField showAll="0"/>
    <pivotField dataField="1" showAll="0"/>
  </pivotFields>
  <rowFields count="1">
    <field x="0"/>
  </rowFields>
  <rowItems count="7">
    <i>
      <x/>
    </i>
    <i>
      <x v="1"/>
    </i>
    <i>
      <x v="2"/>
    </i>
    <i>
      <x v="3"/>
    </i>
    <i>
      <x v="4"/>
    </i>
    <i>
      <x v="5"/>
    </i>
    <i t="grand">
      <x/>
    </i>
  </rowItems>
  <colItems count="1">
    <i/>
  </colItems>
  <dataFields count="1">
    <dataField name="Count of FY18/19" fld="4" subtotal="count"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7" firstHeaderRow="1" firstDataRow="1" firstDataCol="1"/>
  <pivotFields count="5">
    <pivotField axis="axisRow" showAll="0">
      <items count="4">
        <item x="0"/>
        <item x="1"/>
        <item x="2"/>
        <item t="default"/>
      </items>
    </pivotField>
    <pivotField showAll="0"/>
    <pivotField showAll="0"/>
    <pivotField showAll="0"/>
    <pivotField dataField="1" showAll="0"/>
  </pivotFields>
  <rowFields count="1">
    <field x="0"/>
  </rowFields>
  <rowItems count="4">
    <i>
      <x/>
    </i>
    <i>
      <x v="1"/>
    </i>
    <i>
      <x v="2"/>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1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37:B143" firstHeaderRow="1" firstDataRow="1" firstDataCol="1"/>
  <pivotFields count="5">
    <pivotField axis="axisRow" showAll="0">
      <items count="6">
        <item x="0"/>
        <item x="2"/>
        <item x="1"/>
        <item x="3"/>
        <item x="4"/>
        <item t="default"/>
      </items>
    </pivotField>
    <pivotField showAll="0"/>
    <pivotField showAll="0"/>
    <pivotField showAll="0"/>
    <pivotField dataField="1" showAll="0"/>
  </pivotFields>
  <rowFields count="1">
    <field x="0"/>
  </rowFields>
  <rowItems count="6">
    <i>
      <x/>
    </i>
    <i>
      <x v="1"/>
    </i>
    <i>
      <x v="2"/>
    </i>
    <i>
      <x v="3"/>
    </i>
    <i>
      <x v="4"/>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ransIn" displayName="TransIn" ref="B8:E11" totalsRowShown="0" headerRowDxfId="16">
  <autoFilter ref="B8:E11"/>
  <tableColumns count="4">
    <tableColumn id="1" name="Transfer From Department:" dataDxfId="15">
      <calculatedColumnFormula>IF(C9="","",
  IF(NOT(ISERROR(VLOOKUP(PROPER(C9),OrgKeys,1,FALSE))),VLOOKUP(PROPER(C9),OrgKeys,2,FALSE),"Undefined"))</calculatedColumnFormula>
    </tableColumn>
    <tableColumn id="2" name="Org Key" dataDxfId="14"/>
    <tableColumn id="3" name="Amount" dataDxfId="13" dataCellStyle="Comma"/>
    <tableColumn id="4" name="Explanation for Transfer" dataDxfId="12"/>
  </tableColumns>
  <tableStyleInfo showFirstColumn="0" showLastColumn="0" showRowStripes="1" showColumnStripes="0"/>
</table>
</file>

<file path=xl/tables/table2.xml><?xml version="1.0" encoding="utf-8"?>
<table xmlns="http://schemas.openxmlformats.org/spreadsheetml/2006/main" id="2" name="TransOut" displayName="TransOut" ref="B8:E12" totalsRowShown="0" headerRowDxfId="11" tableBorderDxfId="10">
  <autoFilter ref="B8:E12"/>
  <tableColumns count="4">
    <tableColumn id="1" name="Transfer to Department:" dataDxfId="9">
      <calculatedColumnFormula>IF(C9="","",
  IF(NOT(ISERROR(VLOOKUP(PROPER(C9),OrgKeys,1,FALSE))),VLOOKUP(PROPER(C9),OrgKeys,2,FALSE),"Undefined"))</calculatedColumnFormula>
    </tableColumn>
    <tableColumn id="2" name="Org Key" dataDxfId="8"/>
    <tableColumn id="3" name="Amount" dataDxfId="7" dataCellStyle="Comma"/>
    <tableColumn id="4" name="Explanation for Transfer" dataDxfId="6"/>
  </tableColumns>
  <tableStyleInfo showFirstColumn="0" showLastColumn="0" showRowStripes="1" showColumnStripes="0"/>
</table>
</file>

<file path=xl/tables/table3.xml><?xml version="1.0" encoding="utf-8"?>
<table xmlns="http://schemas.openxmlformats.org/spreadsheetml/2006/main" id="5" name="AddlReq" displayName="AddlReq" ref="A10:E12" totalsRowShown="0" headerRowDxfId="5">
  <autoFilter ref="A10:E12"/>
  <tableColumns count="5">
    <tableColumn id="1" name="No" dataDxfId="4"/>
    <tableColumn id="2" name="Requested Item" dataDxfId="3"/>
    <tableColumn id="3" name="Account" dataDxfId="2"/>
    <tableColumn id="4" name="Amount" dataDxfId="1" dataCellStyle="Comma"/>
    <tableColumn id="5" name="Justification" dataDxfId="0"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2.bin"/><Relationship Id="rId5" Type="http://schemas.openxmlformats.org/officeDocument/2006/relationships/table" Target="../tables/table3.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trlProp" Target="../ctrlProps/ctrlProp3.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54"/>
  <sheetViews>
    <sheetView topLeftCell="A16" zoomScaleNormal="100" workbookViewId="0">
      <selection activeCell="C53" sqref="C53:G53"/>
    </sheetView>
  </sheetViews>
  <sheetFormatPr defaultColWidth="9.28515625" defaultRowHeight="12.75" x14ac:dyDescent="0.2"/>
  <cols>
    <col min="1" max="16384" width="9.28515625" style="3"/>
  </cols>
  <sheetData>
    <row r="2" spans="1:9" ht="23.25" x14ac:dyDescent="0.35">
      <c r="A2" s="1" t="s">
        <v>0</v>
      </c>
      <c r="B2" s="2"/>
      <c r="C2" s="2"/>
      <c r="D2" s="2"/>
      <c r="E2" s="2"/>
      <c r="F2" s="2"/>
      <c r="G2" s="2"/>
      <c r="H2" s="2"/>
      <c r="I2" s="2"/>
    </row>
    <row r="5" spans="1:9" ht="23.25" x14ac:dyDescent="0.35">
      <c r="A5" s="1" t="s">
        <v>98</v>
      </c>
      <c r="B5" s="4"/>
      <c r="C5" s="4"/>
      <c r="D5" s="4"/>
      <c r="E5" s="4"/>
      <c r="F5" s="4"/>
      <c r="G5" s="4"/>
      <c r="H5" s="4"/>
      <c r="I5" s="4"/>
    </row>
    <row r="6" spans="1:9" ht="14.25" x14ac:dyDescent="0.2">
      <c r="A6" s="5"/>
      <c r="B6" s="6"/>
      <c r="C6" s="7"/>
      <c r="D6" s="6"/>
      <c r="E6" s="6"/>
    </row>
    <row r="7" spans="1:9" s="8" customFormat="1" ht="18" x14ac:dyDescent="0.25">
      <c r="A7" s="2" t="s">
        <v>4426</v>
      </c>
      <c r="B7" s="13"/>
      <c r="C7" s="13"/>
      <c r="D7" s="13"/>
      <c r="E7" s="13"/>
      <c r="F7" s="13"/>
      <c r="G7" s="13"/>
      <c r="H7" s="13"/>
      <c r="I7" s="13"/>
    </row>
    <row r="9" spans="1:9" s="8" customFormat="1" ht="18" x14ac:dyDescent="0.25">
      <c r="A9" s="2" t="s">
        <v>99</v>
      </c>
      <c r="B9" s="13"/>
      <c r="C9" s="13"/>
      <c r="D9" s="13"/>
      <c r="E9" s="13"/>
      <c r="F9" s="13"/>
      <c r="G9" s="13"/>
      <c r="H9" s="13"/>
      <c r="I9" s="13"/>
    </row>
    <row r="13" spans="1:9" x14ac:dyDescent="0.2">
      <c r="A13" s="9" t="s">
        <v>1</v>
      </c>
      <c r="B13" s="4"/>
      <c r="C13" s="4"/>
      <c r="D13" s="4"/>
      <c r="E13" s="4"/>
      <c r="F13" s="4"/>
      <c r="G13" s="4"/>
      <c r="H13" s="4"/>
      <c r="I13" s="4"/>
    </row>
    <row r="14" spans="1:9" x14ac:dyDescent="0.2">
      <c r="A14" s="4" t="s">
        <v>2</v>
      </c>
      <c r="B14" s="4"/>
      <c r="C14" s="4"/>
      <c r="D14" s="4"/>
      <c r="E14" s="4"/>
      <c r="F14" s="4"/>
      <c r="G14" s="4"/>
      <c r="H14" s="4"/>
      <c r="I14" s="4"/>
    </row>
    <row r="15" spans="1:9" x14ac:dyDescent="0.2">
      <c r="A15" s="4"/>
      <c r="B15" s="4"/>
      <c r="C15" s="4"/>
      <c r="D15" s="4"/>
      <c r="E15" s="4"/>
      <c r="F15" s="4"/>
      <c r="G15" s="4"/>
      <c r="H15" s="4"/>
      <c r="I15" s="4"/>
    </row>
    <row r="16" spans="1:9" ht="13.5" thickBot="1" x14ac:dyDescent="0.25">
      <c r="A16" s="4"/>
      <c r="B16" s="423" t="str">
        <f>IF(Workbook="","",PROPER(VLOOKUP(Workbook,OrgKeys,4,FALSE)))</f>
        <v>Airport Operations</v>
      </c>
      <c r="C16" s="422"/>
      <c r="D16" s="422"/>
      <c r="E16" s="10"/>
      <c r="F16" s="417" t="str">
        <f>IF(Workbook="","",VLOOKUP(Workbook,OrgKeys,3,FALSE))</f>
        <v>152</v>
      </c>
      <c r="G16" s="417"/>
    </row>
    <row r="17" spans="1:9" x14ac:dyDescent="0.2">
      <c r="A17" s="4"/>
      <c r="B17" s="4"/>
      <c r="C17" s="4"/>
      <c r="D17" s="4"/>
      <c r="E17" s="4"/>
      <c r="F17" s="4"/>
    </row>
    <row r="19" spans="1:9" x14ac:dyDescent="0.2">
      <c r="A19" s="9" t="s">
        <v>3</v>
      </c>
      <c r="B19" s="4"/>
      <c r="C19" s="4"/>
      <c r="D19" s="4"/>
      <c r="E19" s="4"/>
      <c r="F19" s="4"/>
      <c r="G19" s="4"/>
      <c r="H19" s="4"/>
      <c r="I19" s="4"/>
    </row>
    <row r="20" spans="1:9" x14ac:dyDescent="0.2">
      <c r="A20" s="4" t="s">
        <v>2</v>
      </c>
      <c r="B20" s="4"/>
      <c r="C20" s="4"/>
      <c r="D20" s="4"/>
      <c r="E20" s="4"/>
      <c r="F20" s="4"/>
      <c r="G20" s="4"/>
      <c r="H20" s="4"/>
      <c r="I20" s="4"/>
    </row>
    <row r="22" spans="1:9" ht="13.5" thickBot="1" x14ac:dyDescent="0.25">
      <c r="B22" s="421" t="str">
        <f>IF(Workbook="","",PROPER(VLOOKUP(Workbook,OrgKeys,2,FALSE)))</f>
        <v>Airport Operations</v>
      </c>
      <c r="C22" s="422"/>
      <c r="D22" s="422"/>
      <c r="F22" s="418" t="s">
        <v>2366</v>
      </c>
      <c r="G22" s="419"/>
    </row>
    <row r="42" spans="1:9" ht="10.5" customHeight="1" x14ac:dyDescent="0.2">
      <c r="A42" s="4"/>
      <c r="B42" s="4"/>
      <c r="C42" s="4"/>
      <c r="D42" s="4"/>
      <c r="E42" s="4"/>
      <c r="F42" s="4"/>
      <c r="G42" s="4"/>
      <c r="H42" s="4"/>
      <c r="I42" s="4"/>
    </row>
    <row r="43" spans="1:9" ht="15.75" customHeight="1" thickBot="1" x14ac:dyDescent="0.25">
      <c r="A43" s="4"/>
      <c r="B43" s="4"/>
      <c r="C43" s="420" t="s">
        <v>7604</v>
      </c>
      <c r="D43" s="416"/>
      <c r="E43" s="416"/>
      <c r="F43" s="416"/>
      <c r="G43" s="416"/>
      <c r="H43" s="12"/>
      <c r="I43" s="4"/>
    </row>
    <row r="44" spans="1:9" ht="15" x14ac:dyDescent="0.25">
      <c r="A44" s="11" t="s">
        <v>55</v>
      </c>
      <c r="B44" s="4"/>
      <c r="C44" s="4"/>
      <c r="D44" s="4"/>
      <c r="E44" s="4"/>
      <c r="F44" s="4"/>
      <c r="G44" s="4"/>
      <c r="H44" s="4"/>
      <c r="I44" s="4"/>
    </row>
    <row r="46" spans="1:9" ht="15.75" thickBot="1" x14ac:dyDescent="0.3">
      <c r="A46" s="11"/>
      <c r="B46" s="4"/>
      <c r="C46" s="420" t="s">
        <v>7604</v>
      </c>
      <c r="D46" s="416"/>
      <c r="E46" s="416"/>
      <c r="F46" s="416"/>
      <c r="G46" s="416"/>
      <c r="H46" s="4"/>
      <c r="I46" s="4"/>
    </row>
    <row r="47" spans="1:9" ht="15" x14ac:dyDescent="0.25">
      <c r="A47" s="11" t="s">
        <v>26</v>
      </c>
      <c r="B47" s="4"/>
      <c r="C47" s="4"/>
      <c r="D47" s="4"/>
      <c r="E47" s="4"/>
      <c r="F47" s="4"/>
      <c r="G47" s="4"/>
      <c r="H47" s="4"/>
      <c r="I47" s="4"/>
    </row>
    <row r="48" spans="1:9" ht="11.25" customHeight="1" x14ac:dyDescent="0.25">
      <c r="A48" s="11"/>
      <c r="B48" s="4"/>
      <c r="C48" s="4"/>
      <c r="D48" s="4"/>
      <c r="E48" s="4"/>
      <c r="F48" s="4"/>
      <c r="G48" s="4"/>
      <c r="H48" s="4"/>
      <c r="I48" s="4"/>
    </row>
    <row r="49" spans="1:7" ht="18.75" customHeight="1" thickBot="1" x14ac:dyDescent="0.25">
      <c r="C49" s="415">
        <v>43257</v>
      </c>
      <c r="D49" s="416"/>
      <c r="E49" s="416"/>
      <c r="F49" s="416"/>
      <c r="G49" s="416"/>
    </row>
    <row r="50" spans="1:7" ht="15" x14ac:dyDescent="0.2">
      <c r="A50" s="14" t="s">
        <v>67</v>
      </c>
      <c r="B50" s="14"/>
      <c r="C50" s="14"/>
      <c r="D50" s="14"/>
      <c r="E50" s="14"/>
      <c r="F50" s="14"/>
      <c r="G50" s="14"/>
    </row>
    <row r="53" spans="1:7" ht="18.75" customHeight="1" thickBot="1" x14ac:dyDescent="0.25">
      <c r="C53" s="415" t="s">
        <v>7619</v>
      </c>
      <c r="D53" s="416"/>
      <c r="E53" s="416"/>
      <c r="F53" s="416"/>
      <c r="G53" s="416"/>
    </row>
    <row r="54" spans="1:7" ht="15" x14ac:dyDescent="0.2">
      <c r="A54" s="14" t="s">
        <v>100</v>
      </c>
      <c r="B54" s="14"/>
      <c r="C54" s="14"/>
      <c r="D54" s="14" t="s">
        <v>7618</v>
      </c>
      <c r="E54" s="14"/>
      <c r="F54" s="14"/>
      <c r="G54" s="14"/>
    </row>
  </sheetData>
  <mergeCells count="8">
    <mergeCell ref="C53:G53"/>
    <mergeCell ref="C49:G49"/>
    <mergeCell ref="F16:G16"/>
    <mergeCell ref="F22:G22"/>
    <mergeCell ref="C43:G43"/>
    <mergeCell ref="C46:G46"/>
    <mergeCell ref="B22:D22"/>
    <mergeCell ref="B16:D16"/>
  </mergeCells>
  <phoneticPr fontId="0" type="noConversion"/>
  <printOptions horizontalCentered="1"/>
  <pageMargins left="0.25" right="0.25" top="0.75" bottom="0.5" header="0.5" footer="0.5"/>
  <pageSetup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3"/>
  <sheetViews>
    <sheetView zoomScaleNormal="100" workbookViewId="0">
      <selection activeCell="E11" sqref="E11"/>
    </sheetView>
  </sheetViews>
  <sheetFormatPr defaultRowHeight="12.75" x14ac:dyDescent="0.2"/>
  <cols>
    <col min="1" max="1" width="6.42578125" style="20" customWidth="1"/>
    <col min="2" max="2" width="38.28515625" style="20" customWidth="1"/>
    <col min="3" max="3" width="12.28515625" style="20" customWidth="1"/>
    <col min="4" max="4" width="20.7109375" style="20" customWidth="1"/>
    <col min="5" max="5" width="52.85546875" style="20" customWidth="1"/>
    <col min="6" max="16384" width="9.140625" style="20"/>
  </cols>
  <sheetData>
    <row r="1" spans="2:10" ht="18.75" thickBot="1" x14ac:dyDescent="0.3">
      <c r="B1" s="424" t="s">
        <v>62</v>
      </c>
      <c r="C1" s="425"/>
      <c r="D1" s="425"/>
      <c r="E1" s="426"/>
    </row>
    <row r="3" spans="2:10" ht="13.5" thickBot="1" x14ac:dyDescent="0.25"/>
    <row r="4" spans="2:10" ht="48" customHeight="1" thickBot="1" x14ac:dyDescent="0.25">
      <c r="B4" s="427" t="s">
        <v>80</v>
      </c>
      <c r="C4" s="428"/>
      <c r="D4" s="428"/>
      <c r="E4" s="429"/>
      <c r="F4" s="67"/>
      <c r="G4" s="67"/>
      <c r="H4" s="67"/>
      <c r="I4" s="67"/>
      <c r="J4" s="68"/>
    </row>
    <row r="6" spans="2:10" ht="27" thickBot="1" x14ac:dyDescent="0.3">
      <c r="B6" s="78" t="s">
        <v>59</v>
      </c>
      <c r="C6" s="78"/>
      <c r="D6" s="98">
        <f>SUBTOTAL(9,TransOut[Amount])</f>
        <v>89150</v>
      </c>
      <c r="E6" s="121" t="s">
        <v>106</v>
      </c>
    </row>
    <row r="7" spans="2:10" ht="13.5" thickTop="1" x14ac:dyDescent="0.2"/>
    <row r="8" spans="2:10" ht="16.5" thickBot="1" x14ac:dyDescent="0.3">
      <c r="B8" s="69" t="s">
        <v>56</v>
      </c>
      <c r="C8" s="69" t="s">
        <v>107</v>
      </c>
      <c r="D8" s="69" t="s">
        <v>57</v>
      </c>
      <c r="E8" s="69" t="s">
        <v>58</v>
      </c>
      <c r="F8" s="70"/>
      <c r="G8" s="70"/>
      <c r="H8" s="70"/>
      <c r="I8" s="70"/>
    </row>
    <row r="9" spans="2:10" ht="20.100000000000001" customHeight="1" thickBot="1" x14ac:dyDescent="0.25">
      <c r="B9" s="400" t="str">
        <f t="shared" ref="B9" si="0">IF(C9="","",
  IF(NOT(ISERROR(VLOOKUP(PROPER(C9),OrgKeys,1,FALSE))),VLOOKUP(PROPER(C9),OrgKeys,2,FALSE),"Undefined"))</f>
        <v>SPECIAL AVIATION DEVELOPMENT</v>
      </c>
      <c r="C9" s="173" t="s">
        <v>2368</v>
      </c>
      <c r="D9" s="174">
        <v>37500</v>
      </c>
      <c r="E9" s="414" t="s">
        <v>7610</v>
      </c>
      <c r="F9" s="73"/>
      <c r="G9" s="73"/>
      <c r="H9" s="73"/>
      <c r="I9" s="73"/>
    </row>
    <row r="10" spans="2:10" ht="20.100000000000001" customHeight="1" thickBot="1" x14ac:dyDescent="0.25">
      <c r="B10" s="411" t="str">
        <f>IF(C10="","",
  IF(NOT(ISERROR(VLOOKUP(PROPER(C10),OrgKeys,1,FALSE))),VLOOKUP(PROPER(C10),OrgKeys,2,FALSE),"Undefined"))</f>
        <v>AIRPORT DEVELOPMENT MAINT</v>
      </c>
      <c r="C10" s="409" t="s">
        <v>2367</v>
      </c>
      <c r="D10" s="410">
        <v>7150</v>
      </c>
      <c r="E10" s="414" t="s">
        <v>7617</v>
      </c>
      <c r="F10" s="73"/>
      <c r="G10" s="73"/>
      <c r="H10" s="73"/>
      <c r="I10" s="73"/>
    </row>
    <row r="11" spans="2:10" ht="20.100000000000001" customHeight="1" thickBot="1" x14ac:dyDescent="0.25">
      <c r="B11" s="411" t="str">
        <f>IF(C11="","",
  IF(NOT(ISERROR(VLOOKUP(PROPER(C11),OrgKeys,1,FALSE))),VLOOKUP(PROPER(C11),OrgKeys,2,FALSE),"Undefined"))</f>
        <v>SPECIAL AVIATION DEVELOPMENT</v>
      </c>
      <c r="C11" s="409" t="s">
        <v>2368</v>
      </c>
      <c r="D11" s="410">
        <v>7000</v>
      </c>
      <c r="E11" s="408" t="s">
        <v>7612</v>
      </c>
      <c r="F11" s="73"/>
      <c r="G11" s="73"/>
      <c r="H11" s="73"/>
      <c r="I11" s="73"/>
    </row>
    <row r="12" spans="2:10" ht="20.100000000000001" customHeight="1" x14ac:dyDescent="0.2">
      <c r="B12" s="411" t="str">
        <f>IF(C12="","",
  IF(NOT(ISERROR(VLOOKUP(PROPER(C12),OrgKeys,1,FALSE))),VLOOKUP(PROPER(C12),OrgKeys,2,FALSE),"Undefined"))</f>
        <v>AIRPORT DEVELOPMENT MAINT</v>
      </c>
      <c r="C12" s="409" t="s">
        <v>2367</v>
      </c>
      <c r="D12" s="410">
        <v>37500</v>
      </c>
      <c r="E12" s="414" t="s">
        <v>7610</v>
      </c>
      <c r="F12" s="73"/>
      <c r="G12" s="73"/>
      <c r="H12" s="73"/>
      <c r="I12" s="73"/>
    </row>
    <row r="13" spans="2:10" ht="15" customHeight="1" x14ac:dyDescent="0.2">
      <c r="D13" s="77"/>
      <c r="E13" s="457"/>
      <c r="F13" s="457"/>
      <c r="G13" s="457"/>
      <c r="H13" s="457"/>
      <c r="I13" s="457"/>
    </row>
  </sheetData>
  <mergeCells count="3">
    <mergeCell ref="B1:E1"/>
    <mergeCell ref="B4:E4"/>
    <mergeCell ref="E13:I13"/>
  </mergeCells>
  <printOptions horizontalCentered="1"/>
  <pageMargins left="0.25" right="0.25" top="0.75" bottom="0.5" header="0.5" footer="0.5"/>
  <pageSetup scale="79"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I21"/>
  <sheetViews>
    <sheetView tabSelected="1" zoomScaleNormal="100" workbookViewId="0">
      <selection activeCell="M19" sqref="M19"/>
    </sheetView>
  </sheetViews>
  <sheetFormatPr defaultRowHeight="12.75" x14ac:dyDescent="0.2"/>
  <cols>
    <col min="1" max="1" width="34.28515625" style="20" customWidth="1"/>
    <col min="2" max="2" width="13.7109375" style="20" customWidth="1"/>
    <col min="3" max="6" width="11.7109375" style="20" customWidth="1"/>
    <col min="7" max="7" width="11.28515625" style="20" customWidth="1"/>
    <col min="8" max="16384" width="9.140625" style="20"/>
  </cols>
  <sheetData>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25" t="s">
        <v>89</v>
      </c>
      <c r="D4" s="26" t="s">
        <v>93</v>
      </c>
      <c r="E4" s="26" t="s">
        <v>93</v>
      </c>
      <c r="F4" s="26" t="s">
        <v>101</v>
      </c>
      <c r="G4" s="27" t="s">
        <v>10</v>
      </c>
    </row>
    <row r="5" spans="1:9" ht="15" x14ac:dyDescent="0.2">
      <c r="A5" s="191" t="str">
        <f t="shared" ref="A5:A11" si="0">IF(B5="","",
  IF(NOT(ISERROR(VLOOKUP(PROPER(B5),AcctDesc,1,FALSE))),PROPER(VLOOKUP(PROPER(B5),AcctDesc,2,FALSE)),""))</f>
        <v>Cost Applied</v>
      </c>
      <c r="B5" s="190">
        <v>5100</v>
      </c>
      <c r="C5" s="188" t="str">
        <f t="shared" ref="C5:C11" si="1">IF(B5="","",
  IF(NOT(ISERROR(VLOOKUP(Workbook&amp;B5,AdHoc4Y,1,FALSE))),VLOOKUP(Workbook&amp;B5,AdHoc4Y,3,FALSE),""))</f>
        <v/>
      </c>
      <c r="D5" s="44"/>
      <c r="E5" s="44"/>
      <c r="F5" s="122">
        <f>-ROUND(SUMIFS('Ind Cost GF'!$H:$H,'Ind Cost GF'!$B:$B,Workbook,'Ind Cost GF'!$C:$C,B5),0)</f>
        <v>0</v>
      </c>
      <c r="G5" s="33" t="str">
        <f>IF(VALUE(E5)=0,"",(+F5/E5)-1)</f>
        <v/>
      </c>
      <c r="H5" s="34"/>
      <c r="I5" s="35"/>
    </row>
    <row r="6" spans="1:9" ht="15" x14ac:dyDescent="0.2">
      <c r="A6" s="185" t="str">
        <f t="shared" si="0"/>
        <v>Transfer Out:</v>
      </c>
      <c r="B6" s="193">
        <v>5500</v>
      </c>
      <c r="C6" s="188" t="str">
        <f t="shared" si="1"/>
        <v/>
      </c>
      <c r="D6" s="44"/>
      <c r="E6" s="44"/>
      <c r="F6" s="122">
        <f>'TRANSFERS OUT BREAKDOWN'!D6</f>
        <v>89150</v>
      </c>
      <c r="G6" s="33" t="str">
        <f>IF(VALUE(E6)=0,"",(+#REF!/E6)-1)</f>
        <v/>
      </c>
      <c r="H6" s="34"/>
      <c r="I6" s="35"/>
    </row>
    <row r="7" spans="1:9" ht="15" x14ac:dyDescent="0.2">
      <c r="A7" s="185" t="str">
        <f t="shared" si="0"/>
        <v>Transfer Out: Debt Service</v>
      </c>
      <c r="B7" s="127">
        <v>5507</v>
      </c>
      <c r="C7" s="188" t="str">
        <f t="shared" si="1"/>
        <v/>
      </c>
      <c r="D7" s="44"/>
      <c r="E7" s="44"/>
      <c r="F7" s="45"/>
      <c r="G7" s="33" t="str">
        <f>IF(VALUE(E7)=0,"",(+F6/E7)-1)</f>
        <v/>
      </c>
      <c r="H7" s="34"/>
      <c r="I7" s="35"/>
    </row>
    <row r="8" spans="1:9" ht="15" x14ac:dyDescent="0.2">
      <c r="A8" s="185" t="str">
        <f t="shared" si="0"/>
        <v>Transfer Out-Cash Balancing</v>
      </c>
      <c r="B8" s="65">
        <v>5585</v>
      </c>
      <c r="C8" s="188">
        <f t="shared" si="1"/>
        <v>0</v>
      </c>
      <c r="D8" s="44"/>
      <c r="E8" s="44">
        <v>99150</v>
      </c>
      <c r="F8" s="45"/>
      <c r="G8" s="33">
        <f t="shared" ref="G8:G12" si="2">IF(VALUE(E8)=0,"",(+F8/E8)-1)</f>
        <v>-1</v>
      </c>
      <c r="H8" s="34"/>
      <c r="I8" s="35"/>
    </row>
    <row r="9" spans="1:9" ht="15" x14ac:dyDescent="0.2">
      <c r="A9" s="185" t="str">
        <f t="shared" si="0"/>
        <v/>
      </c>
      <c r="B9" s="65" t="s">
        <v>4</v>
      </c>
      <c r="C9" s="188" t="str">
        <f t="shared" si="1"/>
        <v/>
      </c>
      <c r="D9" s="44"/>
      <c r="E9" s="44"/>
      <c r="F9" s="45"/>
      <c r="G9" s="33" t="str">
        <f t="shared" si="2"/>
        <v/>
      </c>
      <c r="H9" s="34"/>
      <c r="I9" s="35"/>
    </row>
    <row r="10" spans="1:9" ht="15" x14ac:dyDescent="0.2">
      <c r="A10" s="185" t="str">
        <f t="shared" si="0"/>
        <v/>
      </c>
      <c r="B10" s="43"/>
      <c r="C10" s="188" t="str">
        <f t="shared" si="1"/>
        <v/>
      </c>
      <c r="D10" s="44"/>
      <c r="E10" s="44"/>
      <c r="F10" s="45"/>
      <c r="G10" s="33" t="str">
        <f t="shared" si="2"/>
        <v/>
      </c>
      <c r="H10" s="34"/>
      <c r="I10" s="35"/>
    </row>
    <row r="11" spans="1:9" ht="15" x14ac:dyDescent="0.2">
      <c r="A11" s="185" t="str">
        <f t="shared" si="0"/>
        <v/>
      </c>
      <c r="B11" s="43"/>
      <c r="C11" s="188" t="str">
        <f t="shared" si="1"/>
        <v/>
      </c>
      <c r="D11" s="44"/>
      <c r="E11" s="44"/>
      <c r="F11" s="45"/>
      <c r="G11" s="33" t="str">
        <f t="shared" si="2"/>
        <v/>
      </c>
      <c r="H11" s="34"/>
      <c r="I11" s="35"/>
    </row>
    <row r="12" spans="1:9" ht="15" x14ac:dyDescent="0.2">
      <c r="A12" s="43" t="s">
        <v>14</v>
      </c>
      <c r="B12" s="43"/>
      <c r="C12" s="44"/>
      <c r="D12" s="44"/>
      <c r="E12" s="44"/>
      <c r="F12" s="45"/>
      <c r="G12" s="33" t="str">
        <f t="shared" si="2"/>
        <v/>
      </c>
      <c r="H12" s="34"/>
      <c r="I12" s="35"/>
    </row>
    <row r="13" spans="1:9" ht="15.75" thickBot="1" x14ac:dyDescent="0.25">
      <c r="A13" s="43" t="s">
        <v>50</v>
      </c>
      <c r="B13" s="43"/>
      <c r="C13" s="118">
        <f>SUM(C5:C12)</f>
        <v>0</v>
      </c>
      <c r="D13" s="118">
        <f>SUM(D5:D12)</f>
        <v>0</v>
      </c>
      <c r="E13" s="118">
        <f>SUM(E5:E12)</f>
        <v>99150</v>
      </c>
      <c r="F13" s="118">
        <f>SUM(F5:F12)</f>
        <v>89150</v>
      </c>
      <c r="G13" s="119">
        <f>IF(E13=0,0,(+F13/E13)-1)</f>
        <v>-0.10085728693898133</v>
      </c>
      <c r="H13" s="34"/>
      <c r="I13" s="35"/>
    </row>
    <row r="14" spans="1:9" ht="15" x14ac:dyDescent="0.2">
      <c r="A14" s="43"/>
      <c r="B14" s="43"/>
      <c r="C14" s="44"/>
      <c r="D14" s="44"/>
      <c r="E14" s="44"/>
      <c r="F14" s="45"/>
      <c r="G14" s="94"/>
      <c r="H14" s="48"/>
      <c r="I14" s="35"/>
    </row>
    <row r="15" spans="1:9" ht="15" x14ac:dyDescent="0.2">
      <c r="A15" s="36" t="s">
        <v>11</v>
      </c>
      <c r="B15" s="95" t="s">
        <v>21</v>
      </c>
      <c r="C15" s="49"/>
      <c r="D15" s="49"/>
      <c r="E15" s="49"/>
      <c r="F15" s="49"/>
      <c r="G15" s="66"/>
      <c r="H15" s="48"/>
      <c r="I15" s="35"/>
    </row>
    <row r="16" spans="1:9" ht="15.75" thickBot="1" x14ac:dyDescent="0.25">
      <c r="A16" s="43" t="s">
        <v>17</v>
      </c>
      <c r="B16" s="43"/>
      <c r="C16" s="96">
        <f>+REVENUES!C28-'CAPITAL ASSETS'!C16-C13</f>
        <v>26582</v>
      </c>
      <c r="D16" s="96">
        <f>+REVENUES!D28-'CAPITAL ASSETS'!D16-D13</f>
        <v>7189.5999999999985</v>
      </c>
      <c r="E16" s="96">
        <f>+REVENUES!E28-'CAPITAL ASSETS'!E16-E13</f>
        <v>-18807</v>
      </c>
      <c r="F16" s="96">
        <f>+REVENUES!F28-'CAPITAL ASSETS'!F16-F13</f>
        <v>-32883</v>
      </c>
      <c r="G16" s="123">
        <f>IF(E16=0,0,(+F16/E16)-1)</f>
        <v>0.74844472802679851</v>
      </c>
      <c r="H16" s="48"/>
      <c r="I16" s="35"/>
    </row>
    <row r="17" spans="1:7" ht="15" thickTop="1" x14ac:dyDescent="0.2">
      <c r="A17" s="21"/>
      <c r="B17" s="21"/>
      <c r="E17" s="35" t="s">
        <v>4</v>
      </c>
    </row>
    <row r="18" spans="1:7" ht="15" x14ac:dyDescent="0.2">
      <c r="A18" s="53" t="s">
        <v>18</v>
      </c>
      <c r="B18" s="21"/>
    </row>
    <row r="19" spans="1:7" ht="190.5" customHeight="1" x14ac:dyDescent="0.2">
      <c r="A19" s="458"/>
      <c r="B19" s="458"/>
      <c r="C19" s="458"/>
      <c r="D19" s="458"/>
      <c r="E19" s="458"/>
      <c r="F19" s="458"/>
      <c r="G19" s="458"/>
    </row>
    <row r="21" spans="1:7" x14ac:dyDescent="0.2">
      <c r="A21" s="54" t="s">
        <v>12</v>
      </c>
      <c r="B21" s="54"/>
      <c r="C21" s="54"/>
      <c r="D21" s="54"/>
      <c r="E21" s="54"/>
      <c r="F21" s="54"/>
      <c r="G21" s="54"/>
    </row>
  </sheetData>
  <mergeCells count="1">
    <mergeCell ref="A19:G19"/>
  </mergeCells>
  <phoneticPr fontId="0" type="noConversion"/>
  <printOptions horizontalCentered="1"/>
  <pageMargins left="0.25" right="0.25" top="0.75" bottom="0.5" header="0.5" footer="0.5"/>
  <pageSetup scale="98" orientation="portrait" r:id="rId1"/>
  <headerFooter alignWithMargins="0"/>
  <ignoredErrors>
    <ignoredError sqref="G14:G15" evalError="1"/>
    <ignoredError sqref="A5:A11 C5:C11 F5:G12"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
  <sheetViews>
    <sheetView zoomScaleNormal="100" workbookViewId="0">
      <selection activeCell="B11" sqref="B11"/>
    </sheetView>
  </sheetViews>
  <sheetFormatPr defaultRowHeight="12.75" x14ac:dyDescent="0.2"/>
  <cols>
    <col min="1" max="1" width="6.28515625" style="20" customWidth="1"/>
    <col min="2" max="2" width="38.28515625" style="20" customWidth="1"/>
    <col min="3" max="3" width="15" style="20" bestFit="1" customWidth="1"/>
    <col min="4" max="4" width="20.7109375" style="20" customWidth="1"/>
    <col min="5" max="5" width="75.42578125" style="20" customWidth="1"/>
    <col min="6" max="16384" width="9.140625" style="20"/>
  </cols>
  <sheetData>
    <row r="1" spans="1:9" ht="18.75" thickBot="1" x14ac:dyDescent="0.3">
      <c r="B1" s="424" t="s">
        <v>70</v>
      </c>
      <c r="C1" s="425"/>
      <c r="D1" s="425"/>
      <c r="E1" s="426"/>
    </row>
    <row r="2" spans="1:9" ht="8.25" customHeight="1" x14ac:dyDescent="0.2"/>
    <row r="3" spans="1:9" ht="8.25" customHeight="1" thickBot="1" x14ac:dyDescent="0.25"/>
    <row r="4" spans="1:9" ht="48" customHeight="1" thickBot="1" x14ac:dyDescent="0.25">
      <c r="B4" s="459" t="s">
        <v>74</v>
      </c>
      <c r="C4" s="460"/>
      <c r="D4" s="460"/>
      <c r="E4" s="461"/>
      <c r="F4" s="67"/>
      <c r="G4" s="67"/>
      <c r="H4" s="67"/>
      <c r="I4" s="68"/>
    </row>
    <row r="5" spans="1:9" ht="8.25" customHeight="1" thickBot="1" x14ac:dyDescent="0.25"/>
    <row r="6" spans="1:9" ht="16.5" thickBot="1" x14ac:dyDescent="0.3">
      <c r="A6" s="91"/>
      <c r="B6" s="92" t="s">
        <v>72</v>
      </c>
      <c r="C6" s="175"/>
    </row>
    <row r="7" spans="1:9" ht="8.25" customHeight="1" x14ac:dyDescent="0.2"/>
    <row r="8" spans="1:9" ht="16.5" thickBot="1" x14ac:dyDescent="0.3">
      <c r="B8" s="78" t="s">
        <v>59</v>
      </c>
      <c r="C8" s="78"/>
      <c r="D8" s="98">
        <f>SUBTOTAL(9,AddlReq[Amount])</f>
        <v>0</v>
      </c>
      <c r="E8" s="79"/>
    </row>
    <row r="9" spans="1:9" ht="13.5" thickTop="1" x14ac:dyDescent="0.2"/>
    <row r="10" spans="1:9" ht="15.75" x14ac:dyDescent="0.25">
      <c r="A10" s="69" t="s">
        <v>4001</v>
      </c>
      <c r="B10" s="69" t="s">
        <v>71</v>
      </c>
      <c r="C10" s="69" t="s">
        <v>4002</v>
      </c>
      <c r="D10" s="69" t="s">
        <v>57</v>
      </c>
      <c r="E10" s="69" t="s">
        <v>69</v>
      </c>
      <c r="F10" s="70"/>
      <c r="G10" s="70"/>
      <c r="H10" s="70"/>
    </row>
    <row r="11" spans="1:9" ht="37.5" customHeight="1" x14ac:dyDescent="0.2">
      <c r="A11" s="20">
        <v>1</v>
      </c>
      <c r="B11" s="74"/>
      <c r="C11" s="74"/>
      <c r="D11" s="75"/>
      <c r="E11" s="75"/>
      <c r="F11" s="73"/>
      <c r="G11" s="73"/>
      <c r="H11" s="73"/>
    </row>
    <row r="12" spans="1:9" ht="37.5" customHeight="1" x14ac:dyDescent="0.2">
      <c r="A12" s="20">
        <v>2</v>
      </c>
      <c r="B12" s="74"/>
      <c r="C12" s="74"/>
      <c r="D12" s="75"/>
      <c r="E12" s="75"/>
      <c r="F12" s="73"/>
      <c r="G12" s="73"/>
      <c r="H12" s="73"/>
    </row>
  </sheetData>
  <mergeCells count="2">
    <mergeCell ref="B1:E1"/>
    <mergeCell ref="B4:E4"/>
  </mergeCells>
  <printOptions horizontalCentered="1"/>
  <pageMargins left="0.25" right="0.25" top="0.75" bottom="0.5" header="0.5" footer="0.5"/>
  <pageSetup scale="6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0</xdr:col>
                    <xdr:colOff>104775</xdr:colOff>
                    <xdr:row>5</xdr:row>
                    <xdr:rowOff>0</xdr:rowOff>
                  </from>
                  <to>
                    <xdr:col>1</xdr:col>
                    <xdr:colOff>209550</xdr:colOff>
                    <xdr:row>6</xdr:row>
                    <xdr:rowOff>19050</xdr:rowOff>
                  </to>
                </anchor>
              </controlPr>
            </control>
          </mc:Choice>
        </mc:AlternateContent>
      </controls>
    </mc:Choice>
  </mc:AlternateContent>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7"/>
  <sheetViews>
    <sheetView zoomScaleNormal="100" workbookViewId="0">
      <selection activeCell="B10" sqref="B10"/>
    </sheetView>
  </sheetViews>
  <sheetFormatPr defaultRowHeight="12.75" x14ac:dyDescent="0.2"/>
  <cols>
    <col min="1" max="1" width="4.7109375" style="20" customWidth="1"/>
    <col min="2" max="2" width="34" style="20" customWidth="1"/>
    <col min="3" max="3" width="18" style="20" customWidth="1"/>
    <col min="4" max="4" width="17.5703125" style="20" customWidth="1"/>
    <col min="5" max="5" width="75.42578125" style="20" customWidth="1"/>
    <col min="6" max="16384" width="9.140625" style="20"/>
  </cols>
  <sheetData>
    <row r="1" spans="1:10" ht="18.75" thickBot="1" x14ac:dyDescent="0.3">
      <c r="B1" s="424" t="s">
        <v>81</v>
      </c>
      <c r="C1" s="425"/>
      <c r="D1" s="425"/>
      <c r="E1" s="426"/>
    </row>
    <row r="2" spans="1:10" ht="9" customHeight="1" x14ac:dyDescent="0.2"/>
    <row r="3" spans="1:10" ht="9" customHeight="1" thickBot="1" x14ac:dyDescent="0.25"/>
    <row r="4" spans="1:10" ht="63.75" customHeight="1" thickBot="1" x14ac:dyDescent="0.25">
      <c r="B4" s="427" t="s">
        <v>82</v>
      </c>
      <c r="C4" s="428"/>
      <c r="D4" s="428"/>
      <c r="E4" s="429"/>
      <c r="F4" s="90"/>
      <c r="G4" s="67"/>
      <c r="H4" s="67"/>
      <c r="I4" s="67"/>
      <c r="J4" s="68"/>
    </row>
    <row r="5" spans="1:10" ht="13.5" thickBot="1" x14ac:dyDescent="0.25"/>
    <row r="6" spans="1:10" ht="16.5" thickBot="1" x14ac:dyDescent="0.3">
      <c r="A6" s="91"/>
      <c r="B6" s="92" t="s">
        <v>73</v>
      </c>
    </row>
    <row r="8" spans="1:10" ht="15.75" x14ac:dyDescent="0.25">
      <c r="C8" s="78" t="s">
        <v>76</v>
      </c>
      <c r="D8" s="78" t="s">
        <v>77</v>
      </c>
    </row>
    <row r="9" spans="1:10" ht="15.75" x14ac:dyDescent="0.25">
      <c r="B9" s="69" t="s">
        <v>87</v>
      </c>
      <c r="C9" s="69" t="s">
        <v>57</v>
      </c>
      <c r="D9" s="69" t="s">
        <v>57</v>
      </c>
      <c r="E9" s="69" t="s">
        <v>75</v>
      </c>
      <c r="F9" s="70"/>
      <c r="G9" s="70"/>
      <c r="H9" s="70"/>
      <c r="I9" s="70"/>
    </row>
    <row r="10" spans="1:10" ht="38.25" customHeight="1" x14ac:dyDescent="0.2">
      <c r="A10" s="20">
        <v>1</v>
      </c>
      <c r="B10" s="74"/>
      <c r="C10" s="75"/>
      <c r="D10" s="75"/>
      <c r="E10" s="76"/>
      <c r="F10" s="73"/>
      <c r="G10" s="73"/>
      <c r="H10" s="73"/>
      <c r="I10" s="73"/>
    </row>
    <row r="11" spans="1:10" ht="38.25" customHeight="1" x14ac:dyDescent="0.2">
      <c r="A11" s="20">
        <v>2</v>
      </c>
      <c r="B11" s="74"/>
      <c r="C11" s="75"/>
      <c r="D11" s="75"/>
      <c r="E11" s="76"/>
      <c r="F11" s="73"/>
      <c r="G11" s="73"/>
      <c r="H11" s="73"/>
      <c r="I11" s="73"/>
    </row>
    <row r="12" spans="1:10" ht="38.25" customHeight="1" x14ac:dyDescent="0.2">
      <c r="A12" s="20">
        <v>3</v>
      </c>
      <c r="B12" s="74"/>
      <c r="C12" s="75"/>
      <c r="D12" s="75"/>
      <c r="E12" s="76"/>
      <c r="F12" s="73"/>
      <c r="G12" s="73"/>
      <c r="H12" s="73"/>
      <c r="I12" s="73"/>
    </row>
    <row r="13" spans="1:10" ht="38.25" customHeight="1" x14ac:dyDescent="0.2">
      <c r="A13" s="20">
        <v>4</v>
      </c>
      <c r="B13" s="74"/>
      <c r="C13" s="75"/>
      <c r="D13" s="75"/>
      <c r="E13" s="76"/>
      <c r="F13" s="73"/>
      <c r="G13" s="73"/>
      <c r="H13" s="73"/>
      <c r="I13" s="73"/>
    </row>
    <row r="14" spans="1:10" ht="38.25" customHeight="1" x14ac:dyDescent="0.2">
      <c r="A14" s="20">
        <v>5</v>
      </c>
      <c r="B14" s="74"/>
      <c r="C14" s="75"/>
      <c r="D14" s="75"/>
      <c r="E14" s="76"/>
      <c r="F14" s="73"/>
      <c r="G14" s="73"/>
      <c r="H14" s="73"/>
      <c r="I14" s="73"/>
    </row>
    <row r="15" spans="1:10" ht="38.25" customHeight="1" x14ac:dyDescent="0.2">
      <c r="A15" s="20">
        <v>6</v>
      </c>
      <c r="B15" s="74"/>
      <c r="C15" s="75"/>
      <c r="D15" s="75"/>
      <c r="E15" s="76"/>
      <c r="F15" s="73"/>
      <c r="G15" s="73"/>
      <c r="H15" s="73"/>
      <c r="I15" s="73"/>
    </row>
    <row r="16" spans="1:10" ht="38.25" customHeight="1" x14ac:dyDescent="0.2">
      <c r="A16" s="20">
        <v>7</v>
      </c>
      <c r="B16" s="74"/>
      <c r="C16" s="75"/>
      <c r="D16" s="75"/>
      <c r="E16" s="76"/>
      <c r="F16" s="73"/>
      <c r="G16" s="73"/>
      <c r="H16" s="73"/>
      <c r="I16" s="73"/>
    </row>
    <row r="17" spans="1:9" ht="38.25" customHeight="1" x14ac:dyDescent="0.2">
      <c r="A17" s="20">
        <v>8</v>
      </c>
      <c r="B17" s="74"/>
      <c r="C17" s="75"/>
      <c r="D17" s="75"/>
      <c r="E17" s="76"/>
      <c r="F17" s="73"/>
      <c r="G17" s="73"/>
      <c r="H17" s="73"/>
      <c r="I17" s="73"/>
    </row>
    <row r="18" spans="1:9" ht="38.25" customHeight="1" x14ac:dyDescent="0.2">
      <c r="A18" s="20">
        <v>9</v>
      </c>
      <c r="B18" s="74"/>
      <c r="C18" s="75"/>
      <c r="D18" s="75"/>
      <c r="E18" s="76"/>
      <c r="F18" s="73"/>
      <c r="G18" s="73"/>
      <c r="H18" s="73"/>
      <c r="I18" s="73"/>
    </row>
    <row r="19" spans="1:9" ht="38.25" customHeight="1" x14ac:dyDescent="0.2">
      <c r="A19" s="20">
        <v>10</v>
      </c>
      <c r="B19" s="74"/>
      <c r="C19" s="75"/>
      <c r="D19" s="75"/>
      <c r="E19" s="76"/>
      <c r="F19" s="73"/>
      <c r="G19" s="73"/>
      <c r="H19" s="73"/>
      <c r="I19" s="73"/>
    </row>
    <row r="20" spans="1:9" ht="38.25" customHeight="1" x14ac:dyDescent="0.2">
      <c r="A20" s="20">
        <v>11</v>
      </c>
      <c r="B20" s="74"/>
      <c r="C20" s="75"/>
      <c r="D20" s="75"/>
      <c r="E20" s="76"/>
      <c r="F20" s="73"/>
      <c r="G20" s="73"/>
      <c r="H20" s="73"/>
      <c r="I20" s="73"/>
    </row>
    <row r="21" spans="1:9" ht="38.25" customHeight="1" x14ac:dyDescent="0.2">
      <c r="A21" s="20">
        <v>12</v>
      </c>
      <c r="B21" s="74"/>
      <c r="C21" s="75"/>
      <c r="D21" s="75"/>
      <c r="E21" s="76"/>
      <c r="F21" s="73"/>
      <c r="G21" s="73"/>
      <c r="H21" s="73"/>
      <c r="I21" s="73"/>
    </row>
    <row r="22" spans="1:9" ht="38.25" customHeight="1" x14ac:dyDescent="0.2">
      <c r="A22" s="20">
        <v>13</v>
      </c>
      <c r="B22" s="74"/>
      <c r="C22" s="75"/>
      <c r="D22" s="75"/>
      <c r="E22" s="76"/>
      <c r="F22" s="73"/>
      <c r="G22" s="73"/>
      <c r="H22" s="73"/>
      <c r="I22" s="73"/>
    </row>
    <row r="23" spans="1:9" ht="38.25" customHeight="1" x14ac:dyDescent="0.2">
      <c r="A23" s="20">
        <v>14</v>
      </c>
      <c r="B23" s="74"/>
      <c r="C23" s="75"/>
      <c r="D23" s="75"/>
      <c r="E23" s="76"/>
      <c r="F23" s="73"/>
      <c r="G23" s="73"/>
      <c r="H23" s="73"/>
      <c r="I23" s="73"/>
    </row>
    <row r="24" spans="1:9" ht="38.25" customHeight="1" x14ac:dyDescent="0.2">
      <c r="A24" s="20">
        <v>15</v>
      </c>
      <c r="B24" s="74"/>
      <c r="C24" s="75"/>
      <c r="D24" s="75"/>
      <c r="E24" s="76"/>
      <c r="F24" s="73"/>
      <c r="G24" s="73"/>
      <c r="H24" s="73"/>
      <c r="I24" s="73"/>
    </row>
    <row r="25" spans="1:9" ht="38.25" customHeight="1" x14ac:dyDescent="0.2">
      <c r="A25" s="20">
        <v>16</v>
      </c>
      <c r="B25" s="74"/>
      <c r="C25" s="75"/>
      <c r="D25" s="75"/>
      <c r="E25" s="76"/>
      <c r="F25" s="73"/>
      <c r="G25" s="73"/>
      <c r="H25" s="73"/>
      <c r="I25" s="73"/>
    </row>
    <row r="26" spans="1:9" ht="38.25" customHeight="1" x14ac:dyDescent="0.2">
      <c r="A26" s="20">
        <v>17</v>
      </c>
      <c r="B26" s="74"/>
      <c r="C26" s="75"/>
      <c r="D26" s="75"/>
      <c r="E26" s="76"/>
      <c r="F26" s="73"/>
      <c r="G26" s="73"/>
      <c r="H26" s="73"/>
      <c r="I26" s="73"/>
    </row>
    <row r="27" spans="1:9" ht="38.25" customHeight="1" x14ac:dyDescent="0.2">
      <c r="A27" s="20">
        <v>18</v>
      </c>
      <c r="B27" s="74"/>
      <c r="C27" s="75"/>
      <c r="D27" s="75"/>
      <c r="E27" s="76"/>
      <c r="F27" s="73"/>
      <c r="G27" s="73"/>
      <c r="H27" s="73"/>
      <c r="I27" s="73"/>
    </row>
    <row r="28" spans="1:9" ht="38.25" customHeight="1" x14ac:dyDescent="0.2">
      <c r="A28" s="20">
        <v>19</v>
      </c>
      <c r="B28" s="74"/>
      <c r="C28" s="75"/>
      <c r="D28" s="75"/>
      <c r="E28" s="76"/>
      <c r="F28" s="73"/>
      <c r="G28" s="73"/>
      <c r="H28" s="73"/>
      <c r="I28" s="73"/>
    </row>
    <row r="29" spans="1:9" ht="38.25" customHeight="1" x14ac:dyDescent="0.2">
      <c r="A29" s="20">
        <v>20</v>
      </c>
      <c r="B29" s="74"/>
      <c r="C29" s="75"/>
      <c r="D29" s="75"/>
      <c r="E29" s="76"/>
      <c r="F29" s="73"/>
      <c r="G29" s="73"/>
      <c r="H29" s="73"/>
      <c r="I29" s="73"/>
    </row>
    <row r="30" spans="1:9" ht="39" customHeight="1" x14ac:dyDescent="0.2">
      <c r="A30" s="20">
        <v>21</v>
      </c>
      <c r="B30" s="74"/>
      <c r="C30" s="75"/>
      <c r="D30" s="75"/>
      <c r="E30" s="76"/>
      <c r="F30" s="73"/>
      <c r="G30" s="73"/>
      <c r="H30" s="73"/>
      <c r="I30" s="73"/>
    </row>
    <row r="31" spans="1:9" ht="39" customHeight="1" x14ac:dyDescent="0.2">
      <c r="A31" s="20">
        <v>22</v>
      </c>
      <c r="B31" s="74"/>
      <c r="C31" s="75"/>
      <c r="D31" s="75"/>
      <c r="E31" s="76"/>
      <c r="F31" s="73"/>
      <c r="G31" s="73"/>
      <c r="H31" s="73"/>
      <c r="I31" s="73"/>
    </row>
    <row r="32" spans="1:9" ht="39" customHeight="1" x14ac:dyDescent="0.2">
      <c r="A32" s="20">
        <v>23</v>
      </c>
      <c r="B32" s="74"/>
      <c r="C32" s="75"/>
      <c r="D32" s="75"/>
      <c r="E32" s="76"/>
      <c r="F32" s="73"/>
      <c r="G32" s="73"/>
      <c r="H32" s="73"/>
      <c r="I32" s="73"/>
    </row>
    <row r="33" spans="1:9" ht="39" customHeight="1" x14ac:dyDescent="0.2">
      <c r="A33" s="20">
        <v>24</v>
      </c>
      <c r="B33" s="74"/>
      <c r="C33" s="75"/>
      <c r="D33" s="75"/>
      <c r="E33" s="76"/>
      <c r="F33" s="73"/>
      <c r="G33" s="73"/>
      <c r="H33" s="73"/>
      <c r="I33" s="73"/>
    </row>
    <row r="34" spans="1:9" ht="39" customHeight="1" x14ac:dyDescent="0.2">
      <c r="A34" s="20">
        <v>25</v>
      </c>
      <c r="B34" s="74"/>
      <c r="C34" s="75"/>
      <c r="D34" s="75"/>
      <c r="E34" s="76"/>
      <c r="F34" s="73"/>
      <c r="G34" s="73"/>
      <c r="H34" s="73"/>
      <c r="I34" s="73"/>
    </row>
    <row r="35" spans="1:9" ht="15" customHeight="1" x14ac:dyDescent="0.2">
      <c r="C35" s="77"/>
      <c r="D35" s="77"/>
      <c r="E35" s="457"/>
      <c r="F35" s="457"/>
      <c r="G35" s="457"/>
      <c r="H35" s="457"/>
      <c r="I35" s="457"/>
    </row>
    <row r="36" spans="1:9" ht="16.5" thickBot="1" x14ac:dyDescent="0.3">
      <c r="B36" s="78" t="s">
        <v>59</v>
      </c>
      <c r="C36" s="98">
        <f>SUM(C10:C34)</f>
        <v>0</v>
      </c>
      <c r="D36" s="93"/>
      <c r="E36" s="79"/>
    </row>
    <row r="37" spans="1:9" ht="13.5" thickTop="1" x14ac:dyDescent="0.2"/>
  </sheetData>
  <mergeCells count="3">
    <mergeCell ref="B1:E1"/>
    <mergeCell ref="B4:E4"/>
    <mergeCell ref="E35:I35"/>
  </mergeCells>
  <printOptions horizontalCentered="1"/>
  <pageMargins left="0.25" right="0.25" top="0.75" bottom="0.5" header="0.5" footer="0.5"/>
  <pageSetup scale="61" orientation="portrait" r:id="rId1"/>
  <headerFooter alignWithMargins="0"/>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0</xdr:col>
                    <xdr:colOff>104775</xdr:colOff>
                    <xdr:row>4</xdr:row>
                    <xdr:rowOff>142875</xdr:rowOff>
                  </from>
                  <to>
                    <xdr:col>1</xdr:col>
                    <xdr:colOff>0</xdr:colOff>
                    <xdr:row>6</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8"/>
  <sheetViews>
    <sheetView zoomScaleNormal="100" workbookViewId="0">
      <selection activeCell="B11" sqref="B11"/>
    </sheetView>
  </sheetViews>
  <sheetFormatPr defaultRowHeight="12.75" x14ac:dyDescent="0.2"/>
  <cols>
    <col min="1" max="1" width="4.7109375" style="20" customWidth="1"/>
    <col min="2" max="2" width="34" style="20" customWidth="1"/>
    <col min="3" max="3" width="18" style="20" customWidth="1"/>
    <col min="4" max="4" width="17.5703125" style="20" customWidth="1"/>
    <col min="5" max="5" width="75.42578125" style="20" customWidth="1"/>
    <col min="6" max="16384" width="9.140625" style="20"/>
  </cols>
  <sheetData>
    <row r="1" spans="1:10" ht="18.75" thickBot="1" x14ac:dyDescent="0.3">
      <c r="B1" s="424" t="s">
        <v>83</v>
      </c>
      <c r="C1" s="425"/>
      <c r="D1" s="425"/>
      <c r="E1" s="426"/>
    </row>
    <row r="2" spans="1:10" ht="9" customHeight="1" x14ac:dyDescent="0.2"/>
    <row r="3" spans="1:10" ht="9" customHeight="1" thickBot="1" x14ac:dyDescent="0.25"/>
    <row r="4" spans="1:10" ht="63.75" customHeight="1" thickBot="1" x14ac:dyDescent="0.25">
      <c r="B4" s="427" t="s">
        <v>84</v>
      </c>
      <c r="C4" s="428"/>
      <c r="D4" s="428"/>
      <c r="E4" s="429"/>
      <c r="F4" s="90"/>
      <c r="G4" s="67"/>
      <c r="H4" s="67"/>
      <c r="I4" s="67"/>
      <c r="J4" s="68"/>
    </row>
    <row r="5" spans="1:10" ht="13.5" thickBot="1" x14ac:dyDescent="0.25"/>
    <row r="6" spans="1:10" ht="16.5" thickBot="1" x14ac:dyDescent="0.3">
      <c r="A6" s="91"/>
      <c r="B6" s="92" t="s">
        <v>73</v>
      </c>
    </row>
    <row r="8" spans="1:10" ht="15.75" x14ac:dyDescent="0.25">
      <c r="C8" s="78" t="s">
        <v>57</v>
      </c>
      <c r="D8" s="78" t="s">
        <v>77</v>
      </c>
    </row>
    <row r="9" spans="1:10" ht="15.75" x14ac:dyDescent="0.25">
      <c r="B9" s="69" t="s">
        <v>87</v>
      </c>
      <c r="C9" s="69" t="s">
        <v>85</v>
      </c>
      <c r="D9" s="69" t="s">
        <v>86</v>
      </c>
      <c r="E9" s="69" t="s">
        <v>75</v>
      </c>
      <c r="F9" s="70"/>
      <c r="G9" s="70"/>
      <c r="H9" s="70"/>
      <c r="I9" s="70"/>
    </row>
    <row r="10" spans="1:10" ht="15" x14ac:dyDescent="0.2">
      <c r="B10" s="53"/>
      <c r="C10" s="71"/>
      <c r="D10" s="71"/>
      <c r="E10" s="72"/>
      <c r="F10" s="73"/>
      <c r="G10" s="73"/>
      <c r="H10" s="73"/>
      <c r="I10" s="73"/>
    </row>
    <row r="11" spans="1:10" ht="38.25" customHeight="1" x14ac:dyDescent="0.2">
      <c r="A11" s="20">
        <v>1</v>
      </c>
      <c r="B11" s="74"/>
      <c r="C11" s="75"/>
      <c r="D11" s="75"/>
      <c r="E11" s="76"/>
      <c r="F11" s="73"/>
      <c r="G11" s="73"/>
      <c r="H11" s="73"/>
      <c r="I11" s="73"/>
    </row>
    <row r="12" spans="1:10" ht="38.25" customHeight="1" x14ac:dyDescent="0.2">
      <c r="A12" s="20">
        <v>2</v>
      </c>
      <c r="B12" s="74"/>
      <c r="C12" s="75"/>
      <c r="D12" s="75"/>
      <c r="E12" s="76"/>
      <c r="F12" s="73"/>
      <c r="G12" s="73"/>
      <c r="H12" s="73"/>
      <c r="I12" s="73"/>
    </row>
    <row r="13" spans="1:10" ht="38.25" customHeight="1" x14ac:dyDescent="0.2">
      <c r="A13" s="20">
        <v>3</v>
      </c>
      <c r="B13" s="74"/>
      <c r="C13" s="75"/>
      <c r="D13" s="75"/>
      <c r="E13" s="76"/>
      <c r="F13" s="73"/>
      <c r="G13" s="73"/>
      <c r="H13" s="73"/>
      <c r="I13" s="73"/>
    </row>
    <row r="14" spans="1:10" ht="38.25" customHeight="1" x14ac:dyDescent="0.2">
      <c r="A14" s="20">
        <v>4</v>
      </c>
      <c r="B14" s="74"/>
      <c r="C14" s="75"/>
      <c r="D14" s="75"/>
      <c r="E14" s="76"/>
      <c r="F14" s="73"/>
      <c r="G14" s="73"/>
      <c r="H14" s="73"/>
      <c r="I14" s="73"/>
    </row>
    <row r="15" spans="1:10" ht="38.25" customHeight="1" x14ac:dyDescent="0.2">
      <c r="A15" s="20">
        <v>5</v>
      </c>
      <c r="B15" s="74"/>
      <c r="C15" s="75"/>
      <c r="D15" s="75"/>
      <c r="E15" s="76"/>
      <c r="F15" s="73"/>
      <c r="G15" s="73"/>
      <c r="H15" s="73"/>
      <c r="I15" s="73"/>
    </row>
    <row r="16" spans="1:10" ht="38.25" customHeight="1" x14ac:dyDescent="0.2">
      <c r="A16" s="20">
        <v>6</v>
      </c>
      <c r="B16" s="74"/>
      <c r="C16" s="75"/>
      <c r="D16" s="75"/>
      <c r="E16" s="76"/>
      <c r="F16" s="73"/>
      <c r="G16" s="73"/>
      <c r="H16" s="73"/>
      <c r="I16" s="73"/>
    </row>
    <row r="17" spans="1:9" ht="38.25" customHeight="1" x14ac:dyDescent="0.2">
      <c r="A17" s="20">
        <v>7</v>
      </c>
      <c r="B17" s="74"/>
      <c r="C17" s="75"/>
      <c r="D17" s="75"/>
      <c r="E17" s="76"/>
      <c r="F17" s="73"/>
      <c r="G17" s="73"/>
      <c r="H17" s="73"/>
      <c r="I17" s="73"/>
    </row>
    <row r="18" spans="1:9" ht="38.25" customHeight="1" x14ac:dyDescent="0.2">
      <c r="A18" s="20">
        <v>8</v>
      </c>
      <c r="B18" s="74"/>
      <c r="C18" s="75"/>
      <c r="D18" s="75"/>
      <c r="E18" s="76"/>
      <c r="F18" s="73"/>
      <c r="G18" s="73"/>
      <c r="H18" s="73"/>
      <c r="I18" s="73"/>
    </row>
    <row r="19" spans="1:9" ht="38.25" customHeight="1" x14ac:dyDescent="0.2">
      <c r="A19" s="20">
        <v>9</v>
      </c>
      <c r="B19" s="74"/>
      <c r="C19" s="75"/>
      <c r="D19" s="75"/>
      <c r="E19" s="76"/>
      <c r="F19" s="73"/>
      <c r="G19" s="73"/>
      <c r="H19" s="73"/>
      <c r="I19" s="73"/>
    </row>
    <row r="20" spans="1:9" ht="38.25" customHeight="1" x14ac:dyDescent="0.2">
      <c r="A20" s="20">
        <v>10</v>
      </c>
      <c r="B20" s="74"/>
      <c r="C20" s="75"/>
      <c r="D20" s="75"/>
      <c r="E20" s="76"/>
      <c r="F20" s="73"/>
      <c r="G20" s="73"/>
      <c r="H20" s="73"/>
      <c r="I20" s="73"/>
    </row>
    <row r="21" spans="1:9" ht="38.25" customHeight="1" x14ac:dyDescent="0.2">
      <c r="A21" s="20">
        <v>11</v>
      </c>
      <c r="B21" s="74"/>
      <c r="C21" s="75"/>
      <c r="D21" s="75"/>
      <c r="E21" s="76"/>
      <c r="F21" s="73"/>
      <c r="G21" s="73"/>
      <c r="H21" s="73"/>
      <c r="I21" s="73"/>
    </row>
    <row r="22" spans="1:9" ht="38.25" customHeight="1" x14ac:dyDescent="0.2">
      <c r="A22" s="20">
        <v>12</v>
      </c>
      <c r="B22" s="74"/>
      <c r="C22" s="75"/>
      <c r="D22" s="75"/>
      <c r="E22" s="76"/>
      <c r="F22" s="73"/>
      <c r="G22" s="73"/>
      <c r="H22" s="73"/>
      <c r="I22" s="73"/>
    </row>
    <row r="23" spans="1:9" ht="38.25" customHeight="1" x14ac:dyDescent="0.2">
      <c r="A23" s="20">
        <v>13</v>
      </c>
      <c r="B23" s="74"/>
      <c r="C23" s="75"/>
      <c r="D23" s="75"/>
      <c r="E23" s="76"/>
      <c r="F23" s="73"/>
      <c r="G23" s="73"/>
      <c r="H23" s="73"/>
      <c r="I23" s="73"/>
    </row>
    <row r="24" spans="1:9" ht="38.25" customHeight="1" x14ac:dyDescent="0.2">
      <c r="A24" s="20">
        <v>14</v>
      </c>
      <c r="B24" s="74"/>
      <c r="C24" s="75"/>
      <c r="D24" s="75"/>
      <c r="E24" s="76"/>
      <c r="F24" s="73"/>
      <c r="G24" s="73"/>
      <c r="H24" s="73"/>
      <c r="I24" s="73"/>
    </row>
    <row r="25" spans="1:9" ht="38.25" customHeight="1" x14ac:dyDescent="0.2">
      <c r="A25" s="20">
        <v>15</v>
      </c>
      <c r="B25" s="74"/>
      <c r="C25" s="75"/>
      <c r="D25" s="75"/>
      <c r="E25" s="76"/>
      <c r="F25" s="73"/>
      <c r="G25" s="73"/>
      <c r="H25" s="73"/>
      <c r="I25" s="73"/>
    </row>
    <row r="26" spans="1:9" ht="38.25" customHeight="1" x14ac:dyDescent="0.2">
      <c r="A26" s="20">
        <v>16</v>
      </c>
      <c r="B26" s="74"/>
      <c r="C26" s="75"/>
      <c r="D26" s="75"/>
      <c r="E26" s="76"/>
      <c r="F26" s="73"/>
      <c r="G26" s="73"/>
      <c r="H26" s="73"/>
      <c r="I26" s="73"/>
    </row>
    <row r="27" spans="1:9" ht="38.25" customHeight="1" x14ac:dyDescent="0.2">
      <c r="A27" s="20">
        <v>17</v>
      </c>
      <c r="B27" s="74"/>
      <c r="C27" s="75"/>
      <c r="D27" s="75"/>
      <c r="E27" s="76"/>
      <c r="F27" s="73"/>
      <c r="G27" s="73"/>
      <c r="H27" s="73"/>
      <c r="I27" s="73"/>
    </row>
    <row r="28" spans="1:9" ht="38.25" customHeight="1" x14ac:dyDescent="0.2">
      <c r="A28" s="20">
        <v>18</v>
      </c>
      <c r="B28" s="74"/>
      <c r="C28" s="75"/>
      <c r="D28" s="75"/>
      <c r="E28" s="76"/>
      <c r="F28" s="73"/>
      <c r="G28" s="73"/>
      <c r="H28" s="73"/>
      <c r="I28" s="73"/>
    </row>
    <row r="29" spans="1:9" ht="38.25" customHeight="1" x14ac:dyDescent="0.2">
      <c r="A29" s="20">
        <v>19</v>
      </c>
      <c r="B29" s="74"/>
      <c r="C29" s="75"/>
      <c r="D29" s="75"/>
      <c r="E29" s="76"/>
      <c r="F29" s="73"/>
      <c r="G29" s="73"/>
      <c r="H29" s="73"/>
      <c r="I29" s="73"/>
    </row>
    <row r="30" spans="1:9" ht="38.25" customHeight="1" x14ac:dyDescent="0.2">
      <c r="A30" s="20">
        <v>20</v>
      </c>
      <c r="B30" s="74"/>
      <c r="C30" s="75"/>
      <c r="D30" s="75"/>
      <c r="E30" s="76"/>
      <c r="F30" s="73"/>
      <c r="G30" s="73"/>
      <c r="H30" s="73"/>
      <c r="I30" s="73"/>
    </row>
    <row r="31" spans="1:9" ht="39" customHeight="1" x14ac:dyDescent="0.2">
      <c r="A31" s="20">
        <v>21</v>
      </c>
      <c r="B31" s="74"/>
      <c r="C31" s="75"/>
      <c r="D31" s="75"/>
      <c r="E31" s="76"/>
      <c r="F31" s="73"/>
      <c r="G31" s="73"/>
      <c r="H31" s="73"/>
      <c r="I31" s="73"/>
    </row>
    <row r="32" spans="1:9" ht="39" customHeight="1" x14ac:dyDescent="0.2">
      <c r="A32" s="20">
        <v>22</v>
      </c>
      <c r="B32" s="74"/>
      <c r="C32" s="75"/>
      <c r="D32" s="75"/>
      <c r="E32" s="76"/>
      <c r="F32" s="73"/>
      <c r="G32" s="73"/>
      <c r="H32" s="73"/>
      <c r="I32" s="73"/>
    </row>
    <row r="33" spans="1:9" ht="39" customHeight="1" x14ac:dyDescent="0.2">
      <c r="A33" s="20">
        <v>23</v>
      </c>
      <c r="B33" s="74"/>
      <c r="C33" s="75"/>
      <c r="D33" s="75"/>
      <c r="E33" s="76"/>
      <c r="F33" s="73"/>
      <c r="G33" s="73"/>
      <c r="H33" s="73"/>
      <c r="I33" s="73"/>
    </row>
    <row r="34" spans="1:9" ht="39" customHeight="1" x14ac:dyDescent="0.2">
      <c r="A34" s="20">
        <v>24</v>
      </c>
      <c r="B34" s="74"/>
      <c r="C34" s="75"/>
      <c r="D34" s="75"/>
      <c r="E34" s="76"/>
      <c r="F34" s="73"/>
      <c r="G34" s="73"/>
      <c r="H34" s="73"/>
      <c r="I34" s="73"/>
    </row>
    <row r="35" spans="1:9" ht="39" customHeight="1" x14ac:dyDescent="0.2">
      <c r="A35" s="20">
        <v>25</v>
      </c>
      <c r="B35" s="74"/>
      <c r="C35" s="75"/>
      <c r="D35" s="75"/>
      <c r="E35" s="76"/>
      <c r="F35" s="73"/>
      <c r="G35" s="73"/>
      <c r="H35" s="73"/>
      <c r="I35" s="73"/>
    </row>
    <row r="36" spans="1:9" ht="15" customHeight="1" x14ac:dyDescent="0.2">
      <c r="C36" s="77"/>
      <c r="D36" s="77"/>
      <c r="E36" s="457"/>
      <c r="F36" s="457"/>
      <c r="G36" s="457"/>
      <c r="H36" s="457"/>
      <c r="I36" s="457"/>
    </row>
    <row r="37" spans="1:9" ht="16.5" thickBot="1" x14ac:dyDescent="0.3">
      <c r="B37" s="78" t="s">
        <v>59</v>
      </c>
      <c r="C37" s="98">
        <f>SUM(C11:C35)</f>
        <v>0</v>
      </c>
      <c r="D37" s="98">
        <f>SUM(D11:D35)</f>
        <v>0</v>
      </c>
      <c r="E37" s="79"/>
    </row>
    <row r="38" spans="1:9" ht="13.5" thickTop="1" x14ac:dyDescent="0.2"/>
  </sheetData>
  <mergeCells count="3">
    <mergeCell ref="B1:E1"/>
    <mergeCell ref="B4:E4"/>
    <mergeCell ref="E36:I36"/>
  </mergeCells>
  <printOptions horizontalCentered="1"/>
  <pageMargins left="0.25" right="0.25" top="0.75" bottom="0.5" header="0.5" footer="0.5"/>
  <pageSetup scale="61" orientation="portrait" r:id="rId1"/>
  <headerFooter alignWithMargins="0"/>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0</xdr:col>
                    <xdr:colOff>104775</xdr:colOff>
                    <xdr:row>4</xdr:row>
                    <xdr:rowOff>142875</xdr:rowOff>
                  </from>
                  <to>
                    <xdr:col>1</xdr:col>
                    <xdr:colOff>0</xdr:colOff>
                    <xdr:row>6</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43"/>
  <sheetViews>
    <sheetView workbookViewId="0">
      <selection activeCell="D1" sqref="D1"/>
    </sheetView>
  </sheetViews>
  <sheetFormatPr defaultRowHeight="12.75" x14ac:dyDescent="0.2"/>
  <cols>
    <col min="1" max="1" width="13.85546875" bestFit="1" customWidth="1"/>
    <col min="2" max="2" width="15" customWidth="1"/>
    <col min="3" max="3" width="13.85546875" bestFit="1" customWidth="1"/>
    <col min="4" max="4" width="15" customWidth="1"/>
    <col min="5" max="5" width="13.85546875" bestFit="1" customWidth="1"/>
    <col min="6" max="6" width="15" customWidth="1"/>
    <col min="7" max="7" width="29.42578125" bestFit="1" customWidth="1"/>
    <col min="8" max="8" width="15.5703125" customWidth="1"/>
    <col min="9" max="9" width="5" bestFit="1" customWidth="1"/>
    <col min="10" max="10" width="7.140625" bestFit="1" customWidth="1"/>
    <col min="11" max="11" width="9.7109375" bestFit="1" customWidth="1"/>
    <col min="12" max="12" width="13.85546875" bestFit="1" customWidth="1"/>
    <col min="13" max="13" width="15" customWidth="1"/>
    <col min="15" max="15" width="10.7109375" bestFit="1" customWidth="1"/>
    <col min="16" max="16" width="10.85546875" bestFit="1" customWidth="1"/>
  </cols>
  <sheetData>
    <row r="1" spans="1:11" x14ac:dyDescent="0.2">
      <c r="A1" s="167" t="s">
        <v>3996</v>
      </c>
      <c r="B1" s="167" t="s">
        <v>57</v>
      </c>
      <c r="G1" s="179" t="s">
        <v>4202</v>
      </c>
      <c r="H1" s="179" t="s">
        <v>57</v>
      </c>
      <c r="I1" s="183" t="s">
        <v>4216</v>
      </c>
      <c r="J1" s="167" t="s">
        <v>3996</v>
      </c>
      <c r="K1" s="167" t="s">
        <v>57</v>
      </c>
    </row>
    <row r="2" spans="1:11" x14ac:dyDescent="0.2">
      <c r="A2" s="167" t="s">
        <v>4206</v>
      </c>
      <c r="D2" s="167" t="s">
        <v>4215</v>
      </c>
      <c r="G2" s="180">
        <v>1010</v>
      </c>
      <c r="H2" s="180">
        <v>0</v>
      </c>
      <c r="I2" s="184" t="str">
        <f t="shared" ref="I2:I33" si="0">IF(J2="","",Workbook)</f>
        <v>1852</v>
      </c>
      <c r="J2" s="169" t="str">
        <f>IF(AND(ISNUMBER(VALUE(G2)),G2&lt;&gt;""),PROPER(G2),"")</f>
        <v>1010</v>
      </c>
      <c r="K2" s="168">
        <f>IF(OR(J2="",ISERROR(VALUE(H2))),"",
  IF(AND(ISNUMBER(VALUE(H2)),H2&lt;&gt;""),ROUND(H2,0),""))</f>
        <v>0</v>
      </c>
    </row>
    <row r="3" spans="1:11" x14ac:dyDescent="0.2">
      <c r="A3" s="179" t="s">
        <v>4202</v>
      </c>
      <c r="B3" t="s">
        <v>4205</v>
      </c>
      <c r="D3" s="167" t="s">
        <v>4206</v>
      </c>
      <c r="E3" s="181">
        <f>SUM(GETPIVOTDATA("FY18/19",$A$3))</f>
        <v>0</v>
      </c>
      <c r="G3" s="180">
        <v>1020</v>
      </c>
      <c r="H3" s="180" t="s">
        <v>4203</v>
      </c>
      <c r="I3" s="184" t="str">
        <f t="shared" si="0"/>
        <v>1852</v>
      </c>
      <c r="J3" s="168" t="str">
        <f t="shared" ref="J3:J66" si="1">IF(AND(ISNUMBER(VALUE(G3)),G3&lt;&gt;""),PROPER(G3),"")</f>
        <v>1020</v>
      </c>
      <c r="K3" s="168" t="str">
        <f t="shared" ref="K3:K66" si="2">IF(OR(J3="",ISERROR(VALUE(H3))),"",
  IF(AND(ISNUMBER(VALUE(H3)),H3&lt;&gt;""),ROUND(H3,0),""))</f>
        <v/>
      </c>
    </row>
    <row r="4" spans="1:11" x14ac:dyDescent="0.2">
      <c r="A4" s="180">
        <v>6601</v>
      </c>
      <c r="B4" s="181"/>
      <c r="D4" s="167" t="s">
        <v>4212</v>
      </c>
      <c r="E4" s="181">
        <f>SUM(GETPIVOTDATA("FY18/19",$A$32))+SUM(GETPIVOTDATA("FY18/19",$A$52))+SUM(GETPIVOTDATA("FY18/19",$A$102))+SUM(GETPIVOTDATA("FY18/19",$A$122))+SUM(GETPIVOTDATA("FY18/19",$A$137))</f>
        <v>65260.094797915939</v>
      </c>
      <c r="G4" s="180">
        <v>1030</v>
      </c>
      <c r="H4" s="180" t="s">
        <v>4203</v>
      </c>
      <c r="I4" s="184" t="str">
        <f t="shared" si="0"/>
        <v>1852</v>
      </c>
      <c r="J4" s="168" t="str">
        <f t="shared" si="1"/>
        <v>1030</v>
      </c>
      <c r="K4" s="168" t="str">
        <f t="shared" si="2"/>
        <v/>
      </c>
    </row>
    <row r="5" spans="1:11" x14ac:dyDescent="0.2">
      <c r="A5" s="180">
        <v>9800</v>
      </c>
      <c r="B5" s="181">
        <v>0</v>
      </c>
      <c r="D5" s="167" t="s">
        <v>4213</v>
      </c>
      <c r="E5" s="181">
        <f>E3-E4</f>
        <v>-65260.094797915939</v>
      </c>
      <c r="G5" s="180">
        <v>1100</v>
      </c>
      <c r="H5" s="180">
        <v>0</v>
      </c>
      <c r="I5" s="184" t="str">
        <f t="shared" si="0"/>
        <v>1852</v>
      </c>
      <c r="J5" s="168" t="str">
        <f t="shared" si="1"/>
        <v>1100</v>
      </c>
      <c r="K5" s="168">
        <f t="shared" si="2"/>
        <v>0</v>
      </c>
    </row>
    <row r="6" spans="1:11" x14ac:dyDescent="0.2">
      <c r="A6" s="180" t="s">
        <v>4203</v>
      </c>
      <c r="B6" s="181"/>
      <c r="G6" s="180">
        <v>1200</v>
      </c>
      <c r="H6" s="180">
        <v>0</v>
      </c>
      <c r="I6" s="184" t="str">
        <f t="shared" si="0"/>
        <v>1852</v>
      </c>
      <c r="J6" s="168" t="str">
        <f t="shared" si="1"/>
        <v>1200</v>
      </c>
      <c r="K6" s="168">
        <f t="shared" si="2"/>
        <v>0</v>
      </c>
    </row>
    <row r="7" spans="1:11" x14ac:dyDescent="0.2">
      <c r="A7" s="180" t="s">
        <v>59</v>
      </c>
      <c r="B7" s="181">
        <v>0</v>
      </c>
      <c r="D7" s="167" t="s">
        <v>4214</v>
      </c>
      <c r="E7" s="182">
        <f>'TRANSFERS &amp; REIMBURSEMENTS'!F16</f>
        <v>-32883</v>
      </c>
      <c r="G7" s="180">
        <v>1210</v>
      </c>
      <c r="H7" s="180">
        <v>0</v>
      </c>
      <c r="I7" s="184" t="str">
        <f t="shared" si="0"/>
        <v>1852</v>
      </c>
      <c r="J7" s="168" t="str">
        <f t="shared" si="1"/>
        <v>1210</v>
      </c>
      <c r="K7" s="168">
        <f t="shared" si="2"/>
        <v>0</v>
      </c>
    </row>
    <row r="8" spans="1:11" x14ac:dyDescent="0.2">
      <c r="G8" s="180">
        <v>1299</v>
      </c>
      <c r="H8" s="180" t="s">
        <v>4203</v>
      </c>
      <c r="I8" s="184" t="str">
        <f t="shared" si="0"/>
        <v>1852</v>
      </c>
      <c r="J8" s="168" t="str">
        <f t="shared" si="1"/>
        <v>1299</v>
      </c>
      <c r="K8" s="168" t="str">
        <f t="shared" si="2"/>
        <v/>
      </c>
    </row>
    <row r="9" spans="1:11" x14ac:dyDescent="0.2">
      <c r="G9" s="180">
        <v>1300</v>
      </c>
      <c r="H9" s="180">
        <v>0</v>
      </c>
      <c r="I9" s="184" t="str">
        <f t="shared" si="0"/>
        <v>1852</v>
      </c>
      <c r="J9" s="168" t="str">
        <f t="shared" si="1"/>
        <v>1300</v>
      </c>
      <c r="K9" s="168">
        <f t="shared" si="2"/>
        <v>0</v>
      </c>
    </row>
    <row r="10" spans="1:11" x14ac:dyDescent="0.2">
      <c r="G10" s="180">
        <v>1301</v>
      </c>
      <c r="H10" s="180">
        <v>24553.754797915935</v>
      </c>
      <c r="I10" s="184" t="str">
        <f t="shared" si="0"/>
        <v>1852</v>
      </c>
      <c r="J10" s="168" t="str">
        <f t="shared" si="1"/>
        <v>1301</v>
      </c>
      <c r="K10" s="168">
        <f t="shared" si="2"/>
        <v>24554</v>
      </c>
    </row>
    <row r="11" spans="1:11" x14ac:dyDescent="0.2">
      <c r="G11" s="180">
        <v>1400</v>
      </c>
      <c r="H11" s="180">
        <v>0</v>
      </c>
      <c r="I11" s="184" t="str">
        <f t="shared" si="0"/>
        <v>1852</v>
      </c>
      <c r="J11" s="168" t="str">
        <f t="shared" si="1"/>
        <v>1400</v>
      </c>
      <c r="K11" s="168">
        <f t="shared" si="2"/>
        <v>0</v>
      </c>
    </row>
    <row r="12" spans="1:11" x14ac:dyDescent="0.2">
      <c r="G12" s="180">
        <v>1500</v>
      </c>
      <c r="H12" s="180" t="s">
        <v>4203</v>
      </c>
      <c r="I12" s="184" t="str">
        <f t="shared" si="0"/>
        <v>1852</v>
      </c>
      <c r="J12" s="168" t="str">
        <f t="shared" si="1"/>
        <v>1500</v>
      </c>
      <c r="K12" s="168" t="str">
        <f t="shared" si="2"/>
        <v/>
      </c>
    </row>
    <row r="13" spans="1:11" x14ac:dyDescent="0.2">
      <c r="G13" s="180">
        <v>2050</v>
      </c>
      <c r="H13" s="180" t="s">
        <v>4203</v>
      </c>
      <c r="I13" s="184" t="str">
        <f t="shared" si="0"/>
        <v>1852</v>
      </c>
      <c r="J13" s="168" t="str">
        <f t="shared" si="1"/>
        <v>2050</v>
      </c>
      <c r="K13" s="168" t="str">
        <f t="shared" si="2"/>
        <v/>
      </c>
    </row>
    <row r="14" spans="1:11" x14ac:dyDescent="0.2">
      <c r="G14" s="180">
        <v>2060</v>
      </c>
      <c r="H14" s="180" t="s">
        <v>4203</v>
      </c>
      <c r="I14" s="184" t="str">
        <f t="shared" si="0"/>
        <v>1852</v>
      </c>
      <c r="J14" s="168" t="str">
        <f t="shared" si="1"/>
        <v>2060</v>
      </c>
      <c r="K14" s="168" t="str">
        <f t="shared" si="2"/>
        <v/>
      </c>
    </row>
    <row r="15" spans="1:11" x14ac:dyDescent="0.2">
      <c r="G15" s="180">
        <v>2080</v>
      </c>
      <c r="H15" s="180" t="s">
        <v>4203</v>
      </c>
      <c r="I15" s="184" t="str">
        <f t="shared" si="0"/>
        <v>1852</v>
      </c>
      <c r="J15" s="168" t="str">
        <f t="shared" si="1"/>
        <v>2080</v>
      </c>
      <c r="K15" s="168" t="str">
        <f t="shared" si="2"/>
        <v/>
      </c>
    </row>
    <row r="16" spans="1:11" x14ac:dyDescent="0.2">
      <c r="G16" s="180">
        <v>2090</v>
      </c>
      <c r="H16" s="180" t="s">
        <v>4203</v>
      </c>
      <c r="I16" s="184" t="str">
        <f t="shared" si="0"/>
        <v>1852</v>
      </c>
      <c r="J16" s="168" t="str">
        <f t="shared" si="1"/>
        <v>2090</v>
      </c>
      <c r="K16" s="168" t="str">
        <f t="shared" si="2"/>
        <v/>
      </c>
    </row>
    <row r="17" spans="1:11" x14ac:dyDescent="0.2">
      <c r="G17" s="180">
        <v>2099</v>
      </c>
      <c r="H17" s="180" t="s">
        <v>4203</v>
      </c>
      <c r="I17" s="184" t="str">
        <f t="shared" si="0"/>
        <v>1852</v>
      </c>
      <c r="J17" s="168" t="str">
        <f t="shared" si="1"/>
        <v>2099</v>
      </c>
      <c r="K17" s="168" t="str">
        <f t="shared" si="2"/>
        <v/>
      </c>
    </row>
    <row r="18" spans="1:11" x14ac:dyDescent="0.2">
      <c r="G18" s="180">
        <v>2100</v>
      </c>
      <c r="H18" s="180" t="s">
        <v>4203</v>
      </c>
      <c r="I18" s="184" t="str">
        <f t="shared" si="0"/>
        <v>1852</v>
      </c>
      <c r="J18" s="168" t="str">
        <f t="shared" si="1"/>
        <v>2100</v>
      </c>
      <c r="K18" s="168" t="str">
        <f t="shared" si="2"/>
        <v/>
      </c>
    </row>
    <row r="19" spans="1:11" x14ac:dyDescent="0.2">
      <c r="G19" s="180">
        <v>2101</v>
      </c>
      <c r="H19" s="180">
        <v>3171.69</v>
      </c>
      <c r="I19" s="184" t="str">
        <f t="shared" si="0"/>
        <v>1852</v>
      </c>
      <c r="J19" s="168" t="str">
        <f t="shared" si="1"/>
        <v>2101</v>
      </c>
      <c r="K19" s="168">
        <f t="shared" si="2"/>
        <v>3172</v>
      </c>
    </row>
    <row r="20" spans="1:11" x14ac:dyDescent="0.2">
      <c r="G20" s="180">
        <v>2130</v>
      </c>
      <c r="H20" s="180" t="s">
        <v>4203</v>
      </c>
      <c r="I20" s="184" t="str">
        <f t="shared" si="0"/>
        <v>1852</v>
      </c>
      <c r="J20" s="168" t="str">
        <f t="shared" si="1"/>
        <v>2130</v>
      </c>
      <c r="K20" s="168" t="str">
        <f t="shared" si="2"/>
        <v/>
      </c>
    </row>
    <row r="21" spans="1:11" x14ac:dyDescent="0.2">
      <c r="G21" s="180">
        <v>2140</v>
      </c>
      <c r="H21" s="180" t="s">
        <v>4203</v>
      </c>
      <c r="I21" s="184" t="str">
        <f t="shared" si="0"/>
        <v>1852</v>
      </c>
      <c r="J21" s="168" t="str">
        <f t="shared" si="1"/>
        <v>2140</v>
      </c>
      <c r="K21" s="168" t="str">
        <f t="shared" si="2"/>
        <v/>
      </c>
    </row>
    <row r="22" spans="1:11" x14ac:dyDescent="0.2">
      <c r="G22" s="180">
        <v>2150</v>
      </c>
      <c r="H22" s="180" t="s">
        <v>4203</v>
      </c>
      <c r="I22" s="184" t="str">
        <f t="shared" si="0"/>
        <v>1852</v>
      </c>
      <c r="J22" s="168" t="str">
        <f t="shared" si="1"/>
        <v>2150</v>
      </c>
      <c r="K22" s="168" t="str">
        <f t="shared" si="2"/>
        <v/>
      </c>
    </row>
    <row r="23" spans="1:11" x14ac:dyDescent="0.2">
      <c r="G23" s="180">
        <v>2220</v>
      </c>
      <c r="H23" s="180" t="s">
        <v>4203</v>
      </c>
      <c r="I23" s="184" t="str">
        <f t="shared" si="0"/>
        <v>1852</v>
      </c>
      <c r="J23" s="168" t="str">
        <f t="shared" si="1"/>
        <v>2220</v>
      </c>
      <c r="K23" s="168" t="str">
        <f t="shared" si="2"/>
        <v/>
      </c>
    </row>
    <row r="24" spans="1:11" x14ac:dyDescent="0.2">
      <c r="G24" s="180">
        <v>2240</v>
      </c>
      <c r="H24" s="180" t="s">
        <v>4203</v>
      </c>
      <c r="I24" s="184" t="str">
        <f t="shared" si="0"/>
        <v>1852</v>
      </c>
      <c r="J24" s="168" t="str">
        <f t="shared" si="1"/>
        <v>2240</v>
      </c>
      <c r="K24" s="168" t="str">
        <f t="shared" si="2"/>
        <v/>
      </c>
    </row>
    <row r="25" spans="1:11" x14ac:dyDescent="0.2">
      <c r="G25" s="180">
        <v>2260</v>
      </c>
      <c r="H25" s="180" t="s">
        <v>4203</v>
      </c>
      <c r="I25" s="184" t="str">
        <f t="shared" si="0"/>
        <v>1852</v>
      </c>
      <c r="J25" s="168" t="str">
        <f t="shared" si="1"/>
        <v>2260</v>
      </c>
      <c r="K25" s="168" t="str">
        <f t="shared" si="2"/>
        <v/>
      </c>
    </row>
    <row r="26" spans="1:11" x14ac:dyDescent="0.2">
      <c r="G26" s="180">
        <v>2300</v>
      </c>
      <c r="H26" s="180" t="s">
        <v>4203</v>
      </c>
      <c r="I26" s="184" t="str">
        <f t="shared" si="0"/>
        <v>1852</v>
      </c>
      <c r="J26" s="168" t="str">
        <f t="shared" si="1"/>
        <v>2300</v>
      </c>
      <c r="K26" s="168" t="str">
        <f t="shared" si="2"/>
        <v/>
      </c>
    </row>
    <row r="27" spans="1:11" x14ac:dyDescent="0.2">
      <c r="G27" s="180">
        <v>2301</v>
      </c>
      <c r="H27" s="180" t="s">
        <v>4203</v>
      </c>
      <c r="I27" s="184" t="str">
        <f t="shared" si="0"/>
        <v>1852</v>
      </c>
      <c r="J27" s="168" t="str">
        <f t="shared" si="1"/>
        <v>2301</v>
      </c>
      <c r="K27" s="168" t="str">
        <f t="shared" si="2"/>
        <v/>
      </c>
    </row>
    <row r="28" spans="1:11" x14ac:dyDescent="0.2">
      <c r="G28" s="180">
        <v>2302</v>
      </c>
      <c r="H28" s="180" t="s">
        <v>4203</v>
      </c>
      <c r="I28" s="184" t="str">
        <f t="shared" si="0"/>
        <v>1852</v>
      </c>
      <c r="J28" s="168" t="str">
        <f t="shared" si="1"/>
        <v>2302</v>
      </c>
      <c r="K28" s="168" t="str">
        <f t="shared" si="2"/>
        <v/>
      </c>
    </row>
    <row r="29" spans="1:11" x14ac:dyDescent="0.2">
      <c r="G29" s="180">
        <v>2313</v>
      </c>
      <c r="H29" s="180" t="s">
        <v>4203</v>
      </c>
      <c r="I29" s="184" t="str">
        <f t="shared" si="0"/>
        <v>1852</v>
      </c>
      <c r="J29" s="168" t="str">
        <f t="shared" si="1"/>
        <v>2313</v>
      </c>
      <c r="K29" s="168" t="str">
        <f t="shared" si="2"/>
        <v/>
      </c>
    </row>
    <row r="30" spans="1:11" x14ac:dyDescent="0.2">
      <c r="G30" s="180">
        <v>2332</v>
      </c>
      <c r="H30" s="180" t="s">
        <v>4203</v>
      </c>
      <c r="I30" s="184" t="str">
        <f t="shared" si="0"/>
        <v>1852</v>
      </c>
      <c r="J30" s="168" t="str">
        <f t="shared" si="1"/>
        <v>2332</v>
      </c>
      <c r="K30" s="168" t="str">
        <f t="shared" si="2"/>
        <v/>
      </c>
    </row>
    <row r="31" spans="1:11" x14ac:dyDescent="0.2">
      <c r="A31" s="167" t="s">
        <v>4207</v>
      </c>
      <c r="G31" s="180">
        <v>2399</v>
      </c>
      <c r="H31" s="180" t="s">
        <v>4203</v>
      </c>
      <c r="I31" s="184" t="str">
        <f t="shared" si="0"/>
        <v>1852</v>
      </c>
      <c r="J31" s="168" t="str">
        <f t="shared" si="1"/>
        <v>2399</v>
      </c>
      <c r="K31" s="168" t="str">
        <f t="shared" si="2"/>
        <v/>
      </c>
    </row>
    <row r="32" spans="1:11" x14ac:dyDescent="0.2">
      <c r="A32" s="179" t="s">
        <v>4202</v>
      </c>
      <c r="B32" t="s">
        <v>4205</v>
      </c>
      <c r="G32" s="180">
        <v>2500</v>
      </c>
      <c r="H32" s="180" t="s">
        <v>4203</v>
      </c>
      <c r="I32" s="184" t="str">
        <f t="shared" si="0"/>
        <v>1852</v>
      </c>
      <c r="J32" s="168" t="str">
        <f t="shared" si="1"/>
        <v>2500</v>
      </c>
      <c r="K32" s="168" t="str">
        <f t="shared" si="2"/>
        <v/>
      </c>
    </row>
    <row r="33" spans="1:11" x14ac:dyDescent="0.2">
      <c r="A33" s="180">
        <v>1010</v>
      </c>
      <c r="B33" s="181">
        <v>0</v>
      </c>
      <c r="G33" s="180">
        <v>2600</v>
      </c>
      <c r="H33" s="180" t="s">
        <v>4203</v>
      </c>
      <c r="I33" s="184" t="str">
        <f t="shared" si="0"/>
        <v>1852</v>
      </c>
      <c r="J33" s="168" t="str">
        <f t="shared" si="1"/>
        <v>2600</v>
      </c>
      <c r="K33" s="168" t="str">
        <f t="shared" si="2"/>
        <v/>
      </c>
    </row>
    <row r="34" spans="1:11" x14ac:dyDescent="0.2">
      <c r="A34" s="180">
        <v>1020</v>
      </c>
      <c r="B34" s="181"/>
      <c r="G34" s="180">
        <v>2630</v>
      </c>
      <c r="H34" s="180" t="s">
        <v>4203</v>
      </c>
      <c r="I34" s="184" t="str">
        <f t="shared" ref="I34:I65" si="3">IF(J34="","",Workbook)</f>
        <v>1852</v>
      </c>
      <c r="J34" s="168" t="str">
        <f t="shared" si="1"/>
        <v>2630</v>
      </c>
      <c r="K34" s="168" t="str">
        <f t="shared" si="2"/>
        <v/>
      </c>
    </row>
    <row r="35" spans="1:11" x14ac:dyDescent="0.2">
      <c r="A35" s="180">
        <v>1030</v>
      </c>
      <c r="B35" s="181"/>
      <c r="G35" s="180">
        <v>2660</v>
      </c>
      <c r="H35" s="180" t="s">
        <v>4203</v>
      </c>
      <c r="I35" s="184" t="str">
        <f t="shared" si="3"/>
        <v>1852</v>
      </c>
      <c r="J35" s="168" t="str">
        <f t="shared" si="1"/>
        <v>2660</v>
      </c>
      <c r="K35" s="168" t="str">
        <f t="shared" si="2"/>
        <v/>
      </c>
    </row>
    <row r="36" spans="1:11" x14ac:dyDescent="0.2">
      <c r="A36" s="180">
        <v>1100</v>
      </c>
      <c r="B36" s="181">
        <v>0</v>
      </c>
      <c r="G36" s="180">
        <v>2700</v>
      </c>
      <c r="H36" s="180" t="s">
        <v>4203</v>
      </c>
      <c r="I36" s="184" t="str">
        <f t="shared" si="3"/>
        <v>1852</v>
      </c>
      <c r="J36" s="168" t="str">
        <f t="shared" si="1"/>
        <v>2700</v>
      </c>
      <c r="K36" s="168" t="str">
        <f t="shared" si="2"/>
        <v/>
      </c>
    </row>
    <row r="37" spans="1:11" x14ac:dyDescent="0.2">
      <c r="A37" s="180">
        <v>1200</v>
      </c>
      <c r="B37" s="181">
        <v>0</v>
      </c>
      <c r="G37" s="180">
        <v>2750</v>
      </c>
      <c r="H37" s="180" t="s">
        <v>4203</v>
      </c>
      <c r="I37" s="184" t="str">
        <f t="shared" si="3"/>
        <v>1852</v>
      </c>
      <c r="J37" s="168" t="str">
        <f t="shared" si="1"/>
        <v>2750</v>
      </c>
      <c r="K37" s="168" t="str">
        <f t="shared" si="2"/>
        <v/>
      </c>
    </row>
    <row r="38" spans="1:11" x14ac:dyDescent="0.2">
      <c r="A38" s="180">
        <v>1210</v>
      </c>
      <c r="B38" s="181">
        <v>0</v>
      </c>
      <c r="G38" s="180">
        <v>2756</v>
      </c>
      <c r="H38" s="180" t="s">
        <v>4203</v>
      </c>
      <c r="I38" s="184" t="str">
        <f t="shared" si="3"/>
        <v>1852</v>
      </c>
      <c r="J38" s="168" t="str">
        <f t="shared" si="1"/>
        <v>2756</v>
      </c>
      <c r="K38" s="168" t="str">
        <f t="shared" si="2"/>
        <v/>
      </c>
    </row>
    <row r="39" spans="1:11" x14ac:dyDescent="0.2">
      <c r="A39" s="180">
        <v>1299</v>
      </c>
      <c r="B39" s="181"/>
      <c r="G39" s="180">
        <v>2799</v>
      </c>
      <c r="H39" s="180" t="s">
        <v>4203</v>
      </c>
      <c r="I39" s="184" t="str">
        <f t="shared" si="3"/>
        <v>1852</v>
      </c>
      <c r="J39" s="168" t="str">
        <f t="shared" si="1"/>
        <v>2799</v>
      </c>
      <c r="K39" s="168" t="str">
        <f t="shared" si="2"/>
        <v/>
      </c>
    </row>
    <row r="40" spans="1:11" x14ac:dyDescent="0.2">
      <c r="A40" s="180">
        <v>1300</v>
      </c>
      <c r="B40" s="181">
        <v>0</v>
      </c>
      <c r="G40" s="180">
        <v>2850</v>
      </c>
      <c r="H40" s="180" t="s">
        <v>4203</v>
      </c>
      <c r="I40" s="184" t="str">
        <f t="shared" si="3"/>
        <v>1852</v>
      </c>
      <c r="J40" s="168" t="str">
        <f t="shared" si="1"/>
        <v>2850</v>
      </c>
      <c r="K40" s="168" t="str">
        <f t="shared" si="2"/>
        <v/>
      </c>
    </row>
    <row r="41" spans="1:11" x14ac:dyDescent="0.2">
      <c r="A41" s="180">
        <v>1301</v>
      </c>
      <c r="B41" s="181">
        <v>24553.754797915935</v>
      </c>
      <c r="G41" s="180">
        <v>3100</v>
      </c>
      <c r="H41" s="180" t="s">
        <v>4203</v>
      </c>
      <c r="I41" s="184" t="str">
        <f t="shared" si="3"/>
        <v>1852</v>
      </c>
      <c r="J41" s="168" t="str">
        <f t="shared" si="1"/>
        <v>3100</v>
      </c>
      <c r="K41" s="168" t="str">
        <f t="shared" si="2"/>
        <v/>
      </c>
    </row>
    <row r="42" spans="1:11" x14ac:dyDescent="0.2">
      <c r="A42" s="180">
        <v>1400</v>
      </c>
      <c r="B42" s="181">
        <v>0</v>
      </c>
      <c r="G42" s="180">
        <v>3200</v>
      </c>
      <c r="H42" s="180" t="s">
        <v>4203</v>
      </c>
      <c r="I42" s="184" t="str">
        <f t="shared" si="3"/>
        <v>1852</v>
      </c>
      <c r="J42" s="168" t="str">
        <f t="shared" si="1"/>
        <v>3200</v>
      </c>
      <c r="K42" s="168" t="str">
        <f t="shared" si="2"/>
        <v/>
      </c>
    </row>
    <row r="43" spans="1:11" x14ac:dyDescent="0.2">
      <c r="A43" s="180">
        <v>1500</v>
      </c>
      <c r="B43" s="181"/>
      <c r="G43" s="180">
        <v>3299</v>
      </c>
      <c r="H43" s="180" t="s">
        <v>4203</v>
      </c>
      <c r="I43" s="184" t="str">
        <f t="shared" si="3"/>
        <v>1852</v>
      </c>
      <c r="J43" s="168" t="str">
        <f t="shared" si="1"/>
        <v>3299</v>
      </c>
      <c r="K43" s="168" t="str">
        <f t="shared" si="2"/>
        <v/>
      </c>
    </row>
    <row r="44" spans="1:11" x14ac:dyDescent="0.2">
      <c r="A44" s="180" t="s">
        <v>4</v>
      </c>
      <c r="B44" s="181"/>
      <c r="G44" s="180">
        <v>4100</v>
      </c>
      <c r="H44" s="180" t="s">
        <v>4203</v>
      </c>
      <c r="I44" s="184" t="str">
        <f t="shared" si="3"/>
        <v>1852</v>
      </c>
      <c r="J44" s="168" t="str">
        <f t="shared" si="1"/>
        <v>4100</v>
      </c>
      <c r="K44" s="168" t="str">
        <f t="shared" si="2"/>
        <v/>
      </c>
    </row>
    <row r="45" spans="1:11" x14ac:dyDescent="0.2">
      <c r="A45" s="180" t="s">
        <v>4203</v>
      </c>
      <c r="B45" s="181"/>
      <c r="G45" s="180">
        <v>4200</v>
      </c>
      <c r="H45" s="180" t="s">
        <v>4203</v>
      </c>
      <c r="I45" s="184" t="str">
        <f t="shared" si="3"/>
        <v>1852</v>
      </c>
      <c r="J45" s="168" t="str">
        <f t="shared" si="1"/>
        <v>4200</v>
      </c>
      <c r="K45" s="168" t="str">
        <f t="shared" si="2"/>
        <v/>
      </c>
    </row>
    <row r="46" spans="1:11" x14ac:dyDescent="0.2">
      <c r="A46" s="180" t="s">
        <v>59</v>
      </c>
      <c r="B46" s="181">
        <v>24553.754797915935</v>
      </c>
      <c r="G46" s="180">
        <v>4300</v>
      </c>
      <c r="H46" s="180" t="s">
        <v>4203</v>
      </c>
      <c r="I46" s="184" t="str">
        <f t="shared" si="3"/>
        <v>1852</v>
      </c>
      <c r="J46" s="168" t="str">
        <f t="shared" si="1"/>
        <v>4300</v>
      </c>
      <c r="K46" s="168" t="str">
        <f t="shared" si="2"/>
        <v/>
      </c>
    </row>
    <row r="47" spans="1:11" x14ac:dyDescent="0.2">
      <c r="G47" s="180">
        <v>4400</v>
      </c>
      <c r="H47" s="180" t="s">
        <v>4203</v>
      </c>
      <c r="I47" s="184" t="str">
        <f t="shared" si="3"/>
        <v>1852</v>
      </c>
      <c r="J47" s="168" t="str">
        <f t="shared" si="1"/>
        <v>4400</v>
      </c>
      <c r="K47" s="168" t="str">
        <f t="shared" si="2"/>
        <v/>
      </c>
    </row>
    <row r="48" spans="1:11" x14ac:dyDescent="0.2">
      <c r="G48" s="180">
        <v>4600</v>
      </c>
      <c r="H48" s="180" t="s">
        <v>4203</v>
      </c>
      <c r="I48" s="184" t="str">
        <f t="shared" si="3"/>
        <v>1852</v>
      </c>
      <c r="J48" s="168" t="str">
        <f t="shared" si="1"/>
        <v>4600</v>
      </c>
      <c r="K48" s="168" t="str">
        <f t="shared" si="2"/>
        <v/>
      </c>
    </row>
    <row r="49" spans="1:11" x14ac:dyDescent="0.2">
      <c r="G49" s="180">
        <v>5100</v>
      </c>
      <c r="H49" s="180" t="s">
        <v>4203</v>
      </c>
      <c r="I49" s="184" t="str">
        <f t="shared" si="3"/>
        <v>1852</v>
      </c>
      <c r="J49" s="168" t="str">
        <f t="shared" si="1"/>
        <v>5100</v>
      </c>
      <c r="K49" s="168" t="str">
        <f t="shared" si="2"/>
        <v/>
      </c>
    </row>
    <row r="50" spans="1:11" x14ac:dyDescent="0.2">
      <c r="G50" s="180">
        <v>5500</v>
      </c>
      <c r="H50" s="180">
        <v>0</v>
      </c>
      <c r="I50" s="184" t="str">
        <f t="shared" si="3"/>
        <v>1852</v>
      </c>
      <c r="J50" s="168" t="str">
        <f t="shared" si="1"/>
        <v>5500</v>
      </c>
      <c r="K50" s="168">
        <f t="shared" si="2"/>
        <v>0</v>
      </c>
    </row>
    <row r="51" spans="1:11" x14ac:dyDescent="0.2">
      <c r="A51" s="167" t="s">
        <v>4208</v>
      </c>
      <c r="G51" s="180">
        <v>5507</v>
      </c>
      <c r="H51" s="180" t="s">
        <v>4203</v>
      </c>
      <c r="I51" s="184" t="str">
        <f t="shared" si="3"/>
        <v>1852</v>
      </c>
      <c r="J51" s="168" t="str">
        <f t="shared" si="1"/>
        <v>5507</v>
      </c>
      <c r="K51" s="168" t="str">
        <f t="shared" si="2"/>
        <v/>
      </c>
    </row>
    <row r="52" spans="1:11" x14ac:dyDescent="0.2">
      <c r="A52" s="179" t="s">
        <v>4202</v>
      </c>
      <c r="B52" t="s">
        <v>4205</v>
      </c>
      <c r="G52" s="180">
        <v>6601</v>
      </c>
      <c r="H52" s="180" t="s">
        <v>4203</v>
      </c>
      <c r="I52" s="184" t="str">
        <f t="shared" si="3"/>
        <v>1852</v>
      </c>
      <c r="J52" s="168" t="str">
        <f t="shared" si="1"/>
        <v>6601</v>
      </c>
      <c r="K52" s="168" t="str">
        <f t="shared" si="2"/>
        <v/>
      </c>
    </row>
    <row r="53" spans="1:11" x14ac:dyDescent="0.2">
      <c r="A53" s="180">
        <v>2050</v>
      </c>
      <c r="B53" s="181"/>
      <c r="G53" s="180">
        <v>9800</v>
      </c>
      <c r="H53" s="180">
        <v>0</v>
      </c>
      <c r="I53" s="184" t="str">
        <f t="shared" si="3"/>
        <v>1852</v>
      </c>
      <c r="J53" s="168" t="str">
        <f t="shared" si="1"/>
        <v>9800</v>
      </c>
      <c r="K53" s="168">
        <f t="shared" si="2"/>
        <v>0</v>
      </c>
    </row>
    <row r="54" spans="1:11" x14ac:dyDescent="0.2">
      <c r="A54" s="180">
        <v>2060</v>
      </c>
      <c r="B54" s="181"/>
      <c r="G54" s="180" t="s">
        <v>4</v>
      </c>
      <c r="H54" s="180" t="s">
        <v>4203</v>
      </c>
      <c r="I54" s="184" t="str">
        <f t="shared" si="3"/>
        <v/>
      </c>
      <c r="J54" s="168" t="str">
        <f t="shared" si="1"/>
        <v/>
      </c>
      <c r="K54" s="168" t="str">
        <f t="shared" si="2"/>
        <v/>
      </c>
    </row>
    <row r="55" spans="1:11" x14ac:dyDescent="0.2">
      <c r="A55" s="180">
        <v>2080</v>
      </c>
      <c r="B55" s="181"/>
      <c r="G55" s="180" t="s">
        <v>4203</v>
      </c>
      <c r="H55" s="180" t="s">
        <v>4203</v>
      </c>
      <c r="I55" s="184" t="str">
        <f t="shared" si="3"/>
        <v/>
      </c>
      <c r="J55" s="168" t="str">
        <f t="shared" si="1"/>
        <v/>
      </c>
      <c r="K55" s="168" t="str">
        <f t="shared" si="2"/>
        <v/>
      </c>
    </row>
    <row r="56" spans="1:11" x14ac:dyDescent="0.2">
      <c r="A56" s="180">
        <v>2090</v>
      </c>
      <c r="B56" s="181"/>
      <c r="G56" s="180" t="s">
        <v>697</v>
      </c>
      <c r="H56" s="180">
        <v>37534.65</v>
      </c>
      <c r="I56" s="184" t="str">
        <f t="shared" si="3"/>
        <v>1852</v>
      </c>
      <c r="J56" s="168" t="str">
        <f t="shared" si="1"/>
        <v>3291</v>
      </c>
      <c r="K56" s="168">
        <f t="shared" si="2"/>
        <v>37535</v>
      </c>
    </row>
    <row r="57" spans="1:11" x14ac:dyDescent="0.2">
      <c r="A57" s="180">
        <v>2099</v>
      </c>
      <c r="B57" s="181"/>
      <c r="G57" s="180" t="s">
        <v>4210</v>
      </c>
      <c r="H57" s="180" t="s">
        <v>4203</v>
      </c>
      <c r="I57" s="184" t="str">
        <f t="shared" si="3"/>
        <v/>
      </c>
      <c r="J57" s="168" t="str">
        <f t="shared" si="1"/>
        <v/>
      </c>
      <c r="K57" s="168" t="str">
        <f t="shared" si="2"/>
        <v/>
      </c>
    </row>
    <row r="58" spans="1:11" x14ac:dyDescent="0.2">
      <c r="A58" s="180">
        <v>2100</v>
      </c>
      <c r="B58" s="181"/>
      <c r="G58" s="180" t="s">
        <v>59</v>
      </c>
      <c r="H58" s="180">
        <v>0</v>
      </c>
      <c r="I58" s="184" t="str">
        <f t="shared" si="3"/>
        <v/>
      </c>
      <c r="J58" s="168" t="str">
        <f t="shared" si="1"/>
        <v/>
      </c>
      <c r="K58" s="168" t="str">
        <f t="shared" si="2"/>
        <v/>
      </c>
    </row>
    <row r="59" spans="1:11" x14ac:dyDescent="0.2">
      <c r="A59" s="180">
        <v>2101</v>
      </c>
      <c r="B59" s="181">
        <v>3171.69</v>
      </c>
      <c r="H59" s="180">
        <v>3171.69</v>
      </c>
      <c r="I59" s="184" t="str">
        <f t="shared" si="3"/>
        <v/>
      </c>
      <c r="J59" s="168" t="str">
        <f t="shared" si="1"/>
        <v/>
      </c>
      <c r="K59" s="168" t="str">
        <f t="shared" si="2"/>
        <v/>
      </c>
    </row>
    <row r="60" spans="1:11" x14ac:dyDescent="0.2">
      <c r="A60" s="180">
        <v>2130</v>
      </c>
      <c r="B60" s="181"/>
      <c r="H60" s="180">
        <v>24553.754797915935</v>
      </c>
      <c r="I60" s="184" t="str">
        <f t="shared" si="3"/>
        <v/>
      </c>
      <c r="J60" s="168" t="str">
        <f t="shared" si="1"/>
        <v/>
      </c>
      <c r="K60" s="168" t="str">
        <f t="shared" si="2"/>
        <v/>
      </c>
    </row>
    <row r="61" spans="1:11" x14ac:dyDescent="0.2">
      <c r="A61" s="180">
        <v>2140</v>
      </c>
      <c r="B61" s="181"/>
      <c r="H61" s="180">
        <v>37534.65</v>
      </c>
      <c r="I61" s="184" t="str">
        <f t="shared" si="3"/>
        <v/>
      </c>
      <c r="J61" s="168" t="str">
        <f t="shared" si="1"/>
        <v/>
      </c>
      <c r="K61" s="168" t="str">
        <f t="shared" si="2"/>
        <v/>
      </c>
    </row>
    <row r="62" spans="1:11" x14ac:dyDescent="0.2">
      <c r="A62" s="180">
        <v>2150</v>
      </c>
      <c r="B62" s="181"/>
      <c r="H62" s="180" t="s">
        <v>4203</v>
      </c>
      <c r="I62" s="184" t="str">
        <f t="shared" si="3"/>
        <v/>
      </c>
      <c r="J62" s="168" t="str">
        <f t="shared" si="1"/>
        <v/>
      </c>
      <c r="K62" s="168" t="str">
        <f t="shared" si="2"/>
        <v/>
      </c>
    </row>
    <row r="63" spans="1:11" x14ac:dyDescent="0.2">
      <c r="A63" s="180">
        <v>2220</v>
      </c>
      <c r="B63" s="181"/>
      <c r="G63" s="180" t="s">
        <v>4209</v>
      </c>
      <c r="H63" s="180" t="s">
        <v>4203</v>
      </c>
      <c r="I63" s="184" t="str">
        <f t="shared" si="3"/>
        <v/>
      </c>
      <c r="J63" s="168" t="str">
        <f t="shared" si="1"/>
        <v/>
      </c>
      <c r="K63" s="168" t="str">
        <f t="shared" si="2"/>
        <v/>
      </c>
    </row>
    <row r="64" spans="1:11" x14ac:dyDescent="0.2">
      <c r="A64" s="180">
        <v>2240</v>
      </c>
      <c r="B64" s="181"/>
      <c r="G64" s="180" t="s">
        <v>4206</v>
      </c>
      <c r="H64" s="180" t="s">
        <v>4203</v>
      </c>
      <c r="I64" s="184" t="str">
        <f t="shared" si="3"/>
        <v/>
      </c>
      <c r="J64" s="168" t="str">
        <f t="shared" si="1"/>
        <v/>
      </c>
      <c r="K64" s="168" t="str">
        <f t="shared" si="2"/>
        <v/>
      </c>
    </row>
    <row r="65" spans="1:11" x14ac:dyDescent="0.2">
      <c r="A65" s="180">
        <v>2260</v>
      </c>
      <c r="B65" s="181"/>
      <c r="G65" s="180" t="s">
        <v>4202</v>
      </c>
      <c r="H65" s="180" t="s">
        <v>4204</v>
      </c>
      <c r="I65" s="184" t="str">
        <f t="shared" si="3"/>
        <v/>
      </c>
      <c r="J65" s="168" t="str">
        <f t="shared" si="1"/>
        <v/>
      </c>
      <c r="K65" s="168" t="str">
        <f t="shared" si="2"/>
        <v/>
      </c>
    </row>
    <row r="66" spans="1:11" x14ac:dyDescent="0.2">
      <c r="A66" s="180">
        <v>2300</v>
      </c>
      <c r="B66" s="181"/>
      <c r="H66" s="180" t="s">
        <v>4205</v>
      </c>
      <c r="I66" s="184" t="str">
        <f t="shared" ref="I66:I97" si="4">IF(J66="","",Workbook)</f>
        <v/>
      </c>
      <c r="J66" s="168" t="str">
        <f t="shared" si="1"/>
        <v/>
      </c>
      <c r="K66" s="168" t="str">
        <f t="shared" si="2"/>
        <v/>
      </c>
    </row>
    <row r="67" spans="1:11" x14ac:dyDescent="0.2">
      <c r="A67" s="180">
        <v>2301</v>
      </c>
      <c r="B67" s="181"/>
      <c r="G67" s="180" t="s">
        <v>4207</v>
      </c>
      <c r="H67" s="180" t="s">
        <v>4203</v>
      </c>
      <c r="I67" s="184" t="str">
        <f t="shared" si="4"/>
        <v/>
      </c>
      <c r="J67" s="168" t="str">
        <f t="shared" ref="J67:J100" si="5">IF(AND(ISNUMBER(VALUE(G67)),G67&lt;&gt;""),PROPER(G67),"")</f>
        <v/>
      </c>
      <c r="K67" s="168" t="str">
        <f t="shared" ref="K67:K100" si="6">IF(OR(J67="",ISERROR(VALUE(H67))),"",
  IF(AND(ISNUMBER(VALUE(H67)),H67&lt;&gt;""),ROUND(H67,0),""))</f>
        <v/>
      </c>
    </row>
    <row r="68" spans="1:11" x14ac:dyDescent="0.2">
      <c r="A68" s="180">
        <v>2302</v>
      </c>
      <c r="B68" s="181"/>
      <c r="G68" s="180" t="s">
        <v>4208</v>
      </c>
      <c r="H68" s="180" t="s">
        <v>4203</v>
      </c>
      <c r="I68" s="184" t="str">
        <f t="shared" si="4"/>
        <v/>
      </c>
      <c r="J68" s="168" t="str">
        <f t="shared" si="5"/>
        <v/>
      </c>
      <c r="K68" s="168" t="str">
        <f t="shared" si="6"/>
        <v/>
      </c>
    </row>
    <row r="69" spans="1:11" x14ac:dyDescent="0.2">
      <c r="A69" s="180">
        <v>2313</v>
      </c>
      <c r="B69" s="181"/>
      <c r="G69" s="180" t="s">
        <v>4211</v>
      </c>
      <c r="H69" s="180" t="s">
        <v>4203</v>
      </c>
      <c r="I69" s="184" t="str">
        <f t="shared" si="4"/>
        <v/>
      </c>
      <c r="J69" s="168" t="str">
        <f t="shared" si="5"/>
        <v/>
      </c>
      <c r="K69" s="168" t="str">
        <f t="shared" si="6"/>
        <v/>
      </c>
    </row>
    <row r="70" spans="1:11" x14ac:dyDescent="0.2">
      <c r="A70" s="180">
        <v>2332</v>
      </c>
      <c r="B70" s="181"/>
      <c r="G70" s="180" t="s">
        <v>4203</v>
      </c>
      <c r="H70" s="180" t="s">
        <v>4203</v>
      </c>
      <c r="I70" s="184" t="str">
        <f t="shared" si="4"/>
        <v/>
      </c>
      <c r="J70" s="168" t="str">
        <f t="shared" si="5"/>
        <v/>
      </c>
      <c r="K70" s="168" t="str">
        <f t="shared" si="6"/>
        <v/>
      </c>
    </row>
    <row r="71" spans="1:11" x14ac:dyDescent="0.2">
      <c r="A71" s="180">
        <v>2399</v>
      </c>
      <c r="B71" s="181"/>
      <c r="G71" s="180" t="s">
        <v>59</v>
      </c>
      <c r="I71" s="184" t="str">
        <f t="shared" si="4"/>
        <v/>
      </c>
      <c r="J71" s="168" t="str">
        <f t="shared" si="5"/>
        <v/>
      </c>
      <c r="K71" s="168" t="str">
        <f t="shared" si="6"/>
        <v/>
      </c>
    </row>
    <row r="72" spans="1:11" x14ac:dyDescent="0.2">
      <c r="A72" s="180">
        <v>2500</v>
      </c>
      <c r="B72" s="181"/>
      <c r="I72" s="184" t="str">
        <f t="shared" si="4"/>
        <v/>
      </c>
      <c r="J72" s="168" t="str">
        <f t="shared" si="5"/>
        <v/>
      </c>
      <c r="K72" s="168" t="str">
        <f t="shared" si="6"/>
        <v/>
      </c>
    </row>
    <row r="73" spans="1:11" x14ac:dyDescent="0.2">
      <c r="A73" s="180">
        <v>2600</v>
      </c>
      <c r="B73" s="181"/>
      <c r="I73" s="184" t="str">
        <f t="shared" si="4"/>
        <v/>
      </c>
      <c r="J73" s="168" t="str">
        <f t="shared" si="5"/>
        <v/>
      </c>
      <c r="K73" s="168" t="str">
        <f t="shared" si="6"/>
        <v/>
      </c>
    </row>
    <row r="74" spans="1:11" x14ac:dyDescent="0.2">
      <c r="A74" s="180">
        <v>2630</v>
      </c>
      <c r="B74" s="181"/>
      <c r="I74" s="184" t="str">
        <f t="shared" si="4"/>
        <v/>
      </c>
      <c r="J74" s="168" t="str">
        <f t="shared" si="5"/>
        <v/>
      </c>
      <c r="K74" s="168" t="str">
        <f t="shared" si="6"/>
        <v/>
      </c>
    </row>
    <row r="75" spans="1:11" x14ac:dyDescent="0.2">
      <c r="A75" s="180">
        <v>2660</v>
      </c>
      <c r="B75" s="181"/>
      <c r="I75" s="184" t="str">
        <f t="shared" si="4"/>
        <v/>
      </c>
      <c r="J75" s="168" t="str">
        <f t="shared" si="5"/>
        <v/>
      </c>
      <c r="K75" s="168" t="str">
        <f t="shared" si="6"/>
        <v/>
      </c>
    </row>
    <row r="76" spans="1:11" x14ac:dyDescent="0.2">
      <c r="A76" s="180">
        <v>2700</v>
      </c>
      <c r="B76" s="181"/>
      <c r="I76" s="184" t="str">
        <f t="shared" si="4"/>
        <v/>
      </c>
      <c r="J76" s="168" t="str">
        <f t="shared" si="5"/>
        <v/>
      </c>
      <c r="K76" s="168" t="str">
        <f t="shared" si="6"/>
        <v/>
      </c>
    </row>
    <row r="77" spans="1:11" x14ac:dyDescent="0.2">
      <c r="A77" s="180">
        <v>2750</v>
      </c>
      <c r="B77" s="181"/>
      <c r="I77" s="184" t="str">
        <f t="shared" si="4"/>
        <v/>
      </c>
      <c r="J77" s="168" t="str">
        <f t="shared" si="5"/>
        <v/>
      </c>
      <c r="K77" s="168" t="str">
        <f t="shared" si="6"/>
        <v/>
      </c>
    </row>
    <row r="78" spans="1:11" x14ac:dyDescent="0.2">
      <c r="A78" s="180">
        <v>2756</v>
      </c>
      <c r="B78" s="181"/>
      <c r="I78" s="184" t="str">
        <f t="shared" si="4"/>
        <v/>
      </c>
      <c r="J78" s="168" t="str">
        <f t="shared" si="5"/>
        <v/>
      </c>
      <c r="K78" s="168" t="str">
        <f t="shared" si="6"/>
        <v/>
      </c>
    </row>
    <row r="79" spans="1:11" x14ac:dyDescent="0.2">
      <c r="A79" s="180">
        <v>2799</v>
      </c>
      <c r="B79" s="181"/>
      <c r="I79" s="184" t="str">
        <f t="shared" si="4"/>
        <v/>
      </c>
      <c r="J79" s="168" t="str">
        <f t="shared" si="5"/>
        <v/>
      </c>
      <c r="K79" s="168" t="str">
        <f t="shared" si="6"/>
        <v/>
      </c>
    </row>
    <row r="80" spans="1:11" x14ac:dyDescent="0.2">
      <c r="A80" s="180">
        <v>2850</v>
      </c>
      <c r="B80" s="181"/>
      <c r="I80" s="184" t="str">
        <f t="shared" si="4"/>
        <v/>
      </c>
      <c r="J80" s="168" t="str">
        <f t="shared" si="5"/>
        <v/>
      </c>
      <c r="K80" s="168" t="str">
        <f t="shared" si="6"/>
        <v/>
      </c>
    </row>
    <row r="81" spans="1:11" x14ac:dyDescent="0.2">
      <c r="A81" s="180" t="s">
        <v>4203</v>
      </c>
      <c r="B81" s="181"/>
      <c r="I81" s="184" t="str">
        <f t="shared" si="4"/>
        <v/>
      </c>
      <c r="J81" s="168" t="str">
        <f t="shared" si="5"/>
        <v/>
      </c>
      <c r="K81" s="168" t="str">
        <f t="shared" si="6"/>
        <v/>
      </c>
    </row>
    <row r="82" spans="1:11" x14ac:dyDescent="0.2">
      <c r="A82" s="180" t="s">
        <v>59</v>
      </c>
      <c r="B82" s="181">
        <v>3171.69</v>
      </c>
      <c r="I82" s="184" t="str">
        <f t="shared" si="4"/>
        <v/>
      </c>
      <c r="J82" s="168" t="str">
        <f t="shared" si="5"/>
        <v/>
      </c>
      <c r="K82" s="168" t="str">
        <f t="shared" si="6"/>
        <v/>
      </c>
    </row>
    <row r="83" spans="1:11" x14ac:dyDescent="0.2">
      <c r="I83" s="184" t="str">
        <f t="shared" si="4"/>
        <v/>
      </c>
      <c r="J83" s="168" t="str">
        <f t="shared" si="5"/>
        <v/>
      </c>
      <c r="K83" s="168" t="str">
        <f t="shared" si="6"/>
        <v/>
      </c>
    </row>
    <row r="84" spans="1:11" x14ac:dyDescent="0.2">
      <c r="I84" s="184" t="str">
        <f t="shared" si="4"/>
        <v/>
      </c>
      <c r="J84" s="168" t="str">
        <f t="shared" si="5"/>
        <v/>
      </c>
      <c r="K84" s="168" t="str">
        <f t="shared" si="6"/>
        <v/>
      </c>
    </row>
    <row r="85" spans="1:11" x14ac:dyDescent="0.2">
      <c r="I85" s="184" t="str">
        <f t="shared" si="4"/>
        <v/>
      </c>
      <c r="J85" s="168" t="str">
        <f t="shared" si="5"/>
        <v/>
      </c>
      <c r="K85" s="168" t="str">
        <f t="shared" si="6"/>
        <v/>
      </c>
    </row>
    <row r="86" spans="1:11" x14ac:dyDescent="0.2">
      <c r="I86" s="184" t="str">
        <f t="shared" si="4"/>
        <v/>
      </c>
      <c r="J86" s="168" t="str">
        <f t="shared" si="5"/>
        <v/>
      </c>
      <c r="K86" s="168" t="str">
        <f t="shared" si="6"/>
        <v/>
      </c>
    </row>
    <row r="87" spans="1:11" x14ac:dyDescent="0.2">
      <c r="I87" s="184" t="str">
        <f t="shared" si="4"/>
        <v/>
      </c>
      <c r="J87" s="168" t="str">
        <f t="shared" si="5"/>
        <v/>
      </c>
      <c r="K87" s="168" t="str">
        <f t="shared" si="6"/>
        <v/>
      </c>
    </row>
    <row r="88" spans="1:11" x14ac:dyDescent="0.2">
      <c r="I88" s="184" t="str">
        <f t="shared" si="4"/>
        <v/>
      </c>
      <c r="J88" s="168" t="str">
        <f t="shared" si="5"/>
        <v/>
      </c>
      <c r="K88" s="168" t="str">
        <f t="shared" si="6"/>
        <v/>
      </c>
    </row>
    <row r="89" spans="1:11" x14ac:dyDescent="0.2">
      <c r="I89" s="184" t="str">
        <f t="shared" si="4"/>
        <v/>
      </c>
      <c r="J89" s="168" t="str">
        <f t="shared" si="5"/>
        <v/>
      </c>
      <c r="K89" s="168" t="str">
        <f t="shared" si="6"/>
        <v/>
      </c>
    </row>
    <row r="90" spans="1:11" x14ac:dyDescent="0.2">
      <c r="I90" s="184" t="str">
        <f t="shared" si="4"/>
        <v/>
      </c>
      <c r="J90" s="168" t="str">
        <f t="shared" si="5"/>
        <v/>
      </c>
      <c r="K90" s="168" t="str">
        <f t="shared" si="6"/>
        <v/>
      </c>
    </row>
    <row r="91" spans="1:11" x14ac:dyDescent="0.2">
      <c r="I91" s="184" t="str">
        <f t="shared" si="4"/>
        <v/>
      </c>
      <c r="J91" s="168" t="str">
        <f t="shared" si="5"/>
        <v/>
      </c>
      <c r="K91" s="168" t="str">
        <f t="shared" si="6"/>
        <v/>
      </c>
    </row>
    <row r="92" spans="1:11" x14ac:dyDescent="0.2">
      <c r="I92" s="184" t="str">
        <f t="shared" si="4"/>
        <v/>
      </c>
      <c r="J92" s="168" t="str">
        <f t="shared" si="5"/>
        <v/>
      </c>
      <c r="K92" s="168" t="str">
        <f t="shared" si="6"/>
        <v/>
      </c>
    </row>
    <row r="93" spans="1:11" x14ac:dyDescent="0.2">
      <c r="I93" s="184" t="str">
        <f t="shared" si="4"/>
        <v/>
      </c>
      <c r="J93" s="168" t="str">
        <f t="shared" si="5"/>
        <v/>
      </c>
      <c r="K93" s="168" t="str">
        <f t="shared" si="6"/>
        <v/>
      </c>
    </row>
    <row r="94" spans="1:11" x14ac:dyDescent="0.2">
      <c r="I94" s="184" t="str">
        <f t="shared" si="4"/>
        <v/>
      </c>
      <c r="J94" s="168" t="str">
        <f t="shared" si="5"/>
        <v/>
      </c>
      <c r="K94" s="168" t="str">
        <f t="shared" si="6"/>
        <v/>
      </c>
    </row>
    <row r="95" spans="1:11" x14ac:dyDescent="0.2">
      <c r="I95" s="184" t="str">
        <f t="shared" si="4"/>
        <v/>
      </c>
      <c r="J95" s="168" t="str">
        <f t="shared" si="5"/>
        <v/>
      </c>
      <c r="K95" s="168" t="str">
        <f t="shared" si="6"/>
        <v/>
      </c>
    </row>
    <row r="96" spans="1:11" x14ac:dyDescent="0.2">
      <c r="I96" s="184" t="str">
        <f t="shared" si="4"/>
        <v/>
      </c>
      <c r="J96" s="168" t="str">
        <f t="shared" si="5"/>
        <v/>
      </c>
      <c r="K96" s="168" t="str">
        <f t="shared" si="6"/>
        <v/>
      </c>
    </row>
    <row r="97" spans="1:11" x14ac:dyDescent="0.2">
      <c r="I97" s="184" t="str">
        <f t="shared" si="4"/>
        <v/>
      </c>
      <c r="J97" s="168" t="str">
        <f t="shared" si="5"/>
        <v/>
      </c>
      <c r="K97" s="168" t="str">
        <f t="shared" si="6"/>
        <v/>
      </c>
    </row>
    <row r="98" spans="1:11" x14ac:dyDescent="0.2">
      <c r="I98" s="184" t="str">
        <f t="shared" ref="I98:I100" si="7">IF(J98="","",Workbook)</f>
        <v/>
      </c>
      <c r="J98" s="168" t="str">
        <f t="shared" si="5"/>
        <v/>
      </c>
      <c r="K98" s="168" t="str">
        <f t="shared" si="6"/>
        <v/>
      </c>
    </row>
    <row r="99" spans="1:11" x14ac:dyDescent="0.2">
      <c r="I99" s="184" t="str">
        <f t="shared" si="7"/>
        <v/>
      </c>
      <c r="J99" s="168" t="str">
        <f t="shared" si="5"/>
        <v/>
      </c>
      <c r="K99" s="168" t="str">
        <f t="shared" si="6"/>
        <v/>
      </c>
    </row>
    <row r="100" spans="1:11" x14ac:dyDescent="0.2">
      <c r="I100" s="184" t="str">
        <f t="shared" si="7"/>
        <v/>
      </c>
      <c r="J100" s="168" t="str">
        <f t="shared" si="5"/>
        <v/>
      </c>
      <c r="K100" s="168" t="str">
        <f t="shared" si="6"/>
        <v/>
      </c>
    </row>
    <row r="101" spans="1:11" x14ac:dyDescent="0.2">
      <c r="A101" s="167" t="s">
        <v>4209</v>
      </c>
    </row>
    <row r="102" spans="1:11" x14ac:dyDescent="0.2">
      <c r="A102" s="179" t="s">
        <v>4202</v>
      </c>
      <c r="B102" t="s">
        <v>4205</v>
      </c>
    </row>
    <row r="103" spans="1:11" x14ac:dyDescent="0.2">
      <c r="A103" s="180">
        <v>3100</v>
      </c>
      <c r="B103" s="181"/>
    </row>
    <row r="104" spans="1:11" x14ac:dyDescent="0.2">
      <c r="A104" s="180">
        <v>3200</v>
      </c>
      <c r="B104" s="181"/>
    </row>
    <row r="105" spans="1:11" x14ac:dyDescent="0.2">
      <c r="A105" s="180">
        <v>3299</v>
      </c>
      <c r="B105" s="181"/>
    </row>
    <row r="106" spans="1:11" x14ac:dyDescent="0.2">
      <c r="A106" s="180" t="s">
        <v>697</v>
      </c>
      <c r="B106" s="181">
        <v>37534.65</v>
      </c>
    </row>
    <row r="107" spans="1:11" x14ac:dyDescent="0.2">
      <c r="A107" s="180" t="s">
        <v>4203</v>
      </c>
      <c r="B107" s="181"/>
    </row>
    <row r="108" spans="1:11" x14ac:dyDescent="0.2">
      <c r="A108" s="180" t="s">
        <v>59</v>
      </c>
      <c r="B108" s="181">
        <v>37534.65</v>
      </c>
    </row>
    <row r="121" spans="1:2" x14ac:dyDescent="0.2">
      <c r="A121" s="167" t="s">
        <v>4210</v>
      </c>
    </row>
    <row r="122" spans="1:2" x14ac:dyDescent="0.2">
      <c r="A122" s="179" t="s">
        <v>4202</v>
      </c>
      <c r="B122" t="s">
        <v>4204</v>
      </c>
    </row>
    <row r="123" spans="1:2" x14ac:dyDescent="0.2">
      <c r="A123" s="180">
        <v>4100</v>
      </c>
      <c r="B123" s="181"/>
    </row>
    <row r="124" spans="1:2" x14ac:dyDescent="0.2">
      <c r="A124" s="180">
        <v>4200</v>
      </c>
      <c r="B124" s="181"/>
    </row>
    <row r="125" spans="1:2" x14ac:dyDescent="0.2">
      <c r="A125" s="180">
        <v>4300</v>
      </c>
      <c r="B125" s="181"/>
    </row>
    <row r="126" spans="1:2" x14ac:dyDescent="0.2">
      <c r="A126" s="180">
        <v>4400</v>
      </c>
      <c r="B126" s="181"/>
    </row>
    <row r="127" spans="1:2" x14ac:dyDescent="0.2">
      <c r="A127" s="180">
        <v>4600</v>
      </c>
      <c r="B127" s="181"/>
    </row>
    <row r="128" spans="1:2" x14ac:dyDescent="0.2">
      <c r="A128" s="180" t="s">
        <v>4203</v>
      </c>
      <c r="B128" s="181"/>
    </row>
    <row r="129" spans="1:2" x14ac:dyDescent="0.2">
      <c r="A129" s="180" t="s">
        <v>59</v>
      </c>
      <c r="B129" s="181"/>
    </row>
    <row r="136" spans="1:2" x14ac:dyDescent="0.2">
      <c r="A136" s="167" t="s">
        <v>4211</v>
      </c>
    </row>
    <row r="137" spans="1:2" x14ac:dyDescent="0.2">
      <c r="A137" s="179" t="s">
        <v>4202</v>
      </c>
      <c r="B137" t="s">
        <v>4205</v>
      </c>
    </row>
    <row r="138" spans="1:2" x14ac:dyDescent="0.2">
      <c r="A138" s="180">
        <v>5100</v>
      </c>
      <c r="B138" s="181"/>
    </row>
    <row r="139" spans="1:2" x14ac:dyDescent="0.2">
      <c r="A139" s="180">
        <v>5500</v>
      </c>
      <c r="B139" s="181">
        <v>0</v>
      </c>
    </row>
    <row r="140" spans="1:2" x14ac:dyDescent="0.2">
      <c r="A140" s="180">
        <v>5507</v>
      </c>
      <c r="B140" s="181"/>
    </row>
    <row r="141" spans="1:2" x14ac:dyDescent="0.2">
      <c r="A141" s="180" t="s">
        <v>4</v>
      </c>
      <c r="B141" s="181"/>
    </row>
    <row r="142" spans="1:2" x14ac:dyDescent="0.2">
      <c r="A142" s="180" t="s">
        <v>4203</v>
      </c>
      <c r="B142" s="181"/>
    </row>
    <row r="143" spans="1:2" x14ac:dyDescent="0.2">
      <c r="A143" s="180" t="s">
        <v>59</v>
      </c>
      <c r="B143" s="181">
        <v>0</v>
      </c>
    </row>
  </sheetData>
  <autoFilter ref="J1:K1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3500"/>
  <sheetViews>
    <sheetView workbookViewId="0">
      <pane ySplit="1" topLeftCell="A2" activePane="bottomLeft" state="frozen"/>
      <selection activeCell="D1" sqref="D1"/>
      <selection pane="bottomLeft" sqref="A1:A13318"/>
    </sheetView>
  </sheetViews>
  <sheetFormatPr defaultRowHeight="12.75" x14ac:dyDescent="0.2"/>
  <cols>
    <col min="13" max="13" width="7.28515625" bestFit="1" customWidth="1"/>
    <col min="14" max="14" width="10.140625" bestFit="1" customWidth="1"/>
    <col min="15" max="15" width="7.140625" bestFit="1" customWidth="1"/>
    <col min="16" max="16" width="9" bestFit="1" customWidth="1"/>
    <col min="17" max="18" width="10.140625" bestFit="1" customWidth="1"/>
  </cols>
  <sheetData>
    <row r="1" spans="1:20" x14ac:dyDescent="0.2">
      <c r="A1" t="s">
        <v>4444</v>
      </c>
      <c r="M1" s="167" t="s">
        <v>3999</v>
      </c>
      <c r="N1" s="167" t="s">
        <v>107</v>
      </c>
      <c r="O1" s="167" t="s">
        <v>3996</v>
      </c>
      <c r="P1" s="167" t="s">
        <v>4000</v>
      </c>
      <c r="Q1" s="167" t="s">
        <v>3997</v>
      </c>
      <c r="R1" s="167" t="s">
        <v>3998</v>
      </c>
      <c r="S1" s="167" t="s">
        <v>4201</v>
      </c>
      <c r="T1" s="167" t="s">
        <v>91</v>
      </c>
    </row>
    <row r="2" spans="1:20" x14ac:dyDescent="0.2">
      <c r="A2" t="s">
        <v>4445</v>
      </c>
      <c r="M2" s="170" t="str">
        <f>IF(ROW()&lt;23,"",
  IF(NOT(ISERROR(FIND("Trinity County",$A2,30))),"H1",
  IF(M1="H1","H2",
  IF(M1="H2","H3",
  IF(M1="H3","H4",
  IF(M1="H4","H5",
  IF(M1="H5","H6",
  IF(M1="H6","H7",
  IF(M1="H7","H8",
  IF(M1="H8","H9",
  IF(M1="H9","H10",
  IF(TRIM(LEFT($A2,7))="Total","Ttl","DTL"))))))))))))</f>
        <v/>
      </c>
      <c r="N2" s="169" t="str">
        <f>IF(ROW()&lt;23,"",
  IF($M2="H6",TRIM(LEFT($A2,5)),N1))</f>
        <v/>
      </c>
      <c r="O2" s="168" t="str">
        <f>IF($M2&lt;&gt;"DTL","",
  IF(NOT(ISNUMBER(VALUE(MID($A2,31,15)))),"",LEFT($A2,4)))</f>
        <v/>
      </c>
      <c r="P2" s="168" t="str">
        <f>IF(O2="","",N2&amp;O2)</f>
        <v/>
      </c>
      <c r="Q2" s="168" t="str">
        <f>IF($M2&lt;&gt;"DTL","",
  IF(NOT(ISNUMBER(VALUE(MID($A2,31,15)))),"",VALUE(TRIM(MID($A2,47,15)))))</f>
        <v/>
      </c>
      <c r="R2" s="168" t="str">
        <f>IF($M2&lt;&gt;"DTL","",
  IF(NOT(ISNUMBER(VALUE(MID($A2,31,15)))),"",VALUE(TRIM(MID($A2,61,14)))))</f>
        <v/>
      </c>
      <c r="S2" s="168" t="str">
        <f>IF($M2&lt;&gt;"DTL","",
  IF(NOT(ISNUMBER(VALUE(MID($A2,31,15)))),"",VALUE(TRIM(MID($A2,76,14)))))</f>
        <v/>
      </c>
      <c r="T2" s="168" t="str">
        <f>IF($M2&lt;&gt;"DTL","",
  IF(NOT(ISNUMBER(VALUE(MID($A2,31,15)))),"",VALUE(TRIM(MID($A2,90,14)))))</f>
        <v/>
      </c>
    </row>
    <row r="3" spans="1:20" x14ac:dyDescent="0.2">
      <c r="A3" t="s">
        <v>2588</v>
      </c>
      <c r="M3" s="170" t="str">
        <f t="shared" ref="M3:M66" si="0">IF(ROW()&lt;23,"",
  IF(NOT(ISERROR(FIND("Trinity County",$A3,30))),"H1",
  IF(M2="H1","H2",
  IF(M2="H2","H3",
  IF(M2="H3","H4",
  IF(M2="H4","H5",
  IF(M2="H5","H6",
  IF(M2="H6","H7",
  IF(M2="H7","H8",
  IF(M2="H8","H9",
  IF(M2="H9","H10",
  IF(TRIM(LEFT($A3,7))="Total","Ttl","DTL"))))))))))))</f>
        <v/>
      </c>
      <c r="N3" s="169" t="str">
        <f t="shared" ref="N3:N66" si="1">IF(ROW()&lt;23,"",
  IF($M3="H6",TRIM(LEFT($A3,5)),N2))</f>
        <v/>
      </c>
      <c r="O3" s="168" t="str">
        <f t="shared" ref="O3:O66" si="2">IF($M3&lt;&gt;"DTL","",
  IF(NOT(ISNUMBER(VALUE(MID($A3,31,15)))),"",LEFT($A3,4)))</f>
        <v/>
      </c>
      <c r="P3" s="168" t="str">
        <f t="shared" ref="P3:P66" si="3">IF(O3="","",N3&amp;O3)</f>
        <v/>
      </c>
      <c r="Q3" s="168" t="str">
        <f t="shared" ref="Q3:Q66" si="4">IF($M3&lt;&gt;"DTL","",
  IF(NOT(ISNUMBER(VALUE(MID($A3,31,15)))),"",VALUE(TRIM(MID($A3,47,15)))))</f>
        <v/>
      </c>
      <c r="R3" s="168" t="str">
        <f t="shared" ref="R3:R66" si="5">IF($M3&lt;&gt;"DTL","",
  IF(NOT(ISNUMBER(VALUE(MID($A3,31,15)))),"",VALUE(TRIM(MID($A3,61,14)))))</f>
        <v/>
      </c>
      <c r="S3" s="168" t="str">
        <f t="shared" ref="S3:S66" si="6">IF($M3&lt;&gt;"DTL","",
  IF(NOT(ISNUMBER(VALUE(MID($A3,31,15)))),"",VALUE(TRIM(MID($A3,76,14)))))</f>
        <v/>
      </c>
      <c r="T3" s="168" t="str">
        <f t="shared" ref="T3:T66" si="7">IF($M3&lt;&gt;"DTL","",
  IF(NOT(ISNUMBER(VALUE(MID($A3,31,15)))),"",VALUE(TRIM(MID($A3,90,14)))))</f>
        <v/>
      </c>
    </row>
    <row r="4" spans="1:20" x14ac:dyDescent="0.2">
      <c r="A4" t="s">
        <v>2588</v>
      </c>
      <c r="M4" s="170" t="str">
        <f t="shared" si="0"/>
        <v/>
      </c>
      <c r="N4" s="169" t="str">
        <f t="shared" si="1"/>
        <v/>
      </c>
      <c r="O4" s="168" t="str">
        <f t="shared" si="2"/>
        <v/>
      </c>
      <c r="P4" s="168" t="str">
        <f t="shared" si="3"/>
        <v/>
      </c>
      <c r="Q4" s="168" t="str">
        <f t="shared" si="4"/>
        <v/>
      </c>
      <c r="R4" s="168" t="str">
        <f t="shared" si="5"/>
        <v/>
      </c>
      <c r="S4" s="168" t="str">
        <f t="shared" si="6"/>
        <v/>
      </c>
      <c r="T4" s="168" t="str">
        <f t="shared" si="7"/>
        <v/>
      </c>
    </row>
    <row r="5" spans="1:20" x14ac:dyDescent="0.2">
      <c r="A5" t="s">
        <v>2588</v>
      </c>
      <c r="M5" s="170" t="str">
        <f t="shared" si="0"/>
        <v/>
      </c>
      <c r="N5" s="169" t="str">
        <f t="shared" si="1"/>
        <v/>
      </c>
      <c r="O5" s="168" t="str">
        <f t="shared" si="2"/>
        <v/>
      </c>
      <c r="P5" s="168" t="str">
        <f t="shared" si="3"/>
        <v/>
      </c>
      <c r="Q5" s="168" t="str">
        <f t="shared" si="4"/>
        <v/>
      </c>
      <c r="R5" s="168" t="str">
        <f t="shared" si="5"/>
        <v/>
      </c>
      <c r="S5" s="168" t="str">
        <f t="shared" si="6"/>
        <v/>
      </c>
      <c r="T5" s="168" t="str">
        <f t="shared" si="7"/>
        <v/>
      </c>
    </row>
    <row r="6" spans="1:20" x14ac:dyDescent="0.2">
      <c r="A6" t="s">
        <v>2589</v>
      </c>
      <c r="M6" s="170" t="str">
        <f t="shared" si="0"/>
        <v/>
      </c>
      <c r="N6" s="169" t="str">
        <f t="shared" si="1"/>
        <v/>
      </c>
      <c r="O6" s="168" t="str">
        <f t="shared" si="2"/>
        <v/>
      </c>
      <c r="P6" s="168" t="str">
        <f t="shared" si="3"/>
        <v/>
      </c>
      <c r="Q6" s="168" t="str">
        <f t="shared" si="4"/>
        <v/>
      </c>
      <c r="R6" s="168" t="str">
        <f t="shared" si="5"/>
        <v/>
      </c>
      <c r="S6" s="168" t="str">
        <f t="shared" si="6"/>
        <v/>
      </c>
      <c r="T6" s="168" t="str">
        <f t="shared" si="7"/>
        <v/>
      </c>
    </row>
    <row r="7" spans="1:20" x14ac:dyDescent="0.2">
      <c r="A7" t="s">
        <v>2590</v>
      </c>
      <c r="M7" s="170" t="str">
        <f t="shared" si="0"/>
        <v/>
      </c>
      <c r="N7" s="169" t="str">
        <f t="shared" si="1"/>
        <v/>
      </c>
      <c r="O7" s="168" t="str">
        <f t="shared" si="2"/>
        <v/>
      </c>
      <c r="P7" s="168" t="str">
        <f t="shared" si="3"/>
        <v/>
      </c>
      <c r="Q7" s="168" t="str">
        <f t="shared" si="4"/>
        <v/>
      </c>
      <c r="R7" s="168" t="str">
        <f t="shared" si="5"/>
        <v/>
      </c>
      <c r="S7" s="168" t="str">
        <f t="shared" si="6"/>
        <v/>
      </c>
      <c r="T7" s="168" t="str">
        <f t="shared" si="7"/>
        <v/>
      </c>
    </row>
    <row r="8" spans="1:20" x14ac:dyDescent="0.2">
      <c r="A8" t="s">
        <v>2591</v>
      </c>
      <c r="M8" s="170" t="str">
        <f t="shared" si="0"/>
        <v/>
      </c>
      <c r="N8" s="169" t="str">
        <f t="shared" si="1"/>
        <v/>
      </c>
      <c r="O8" s="168" t="str">
        <f t="shared" si="2"/>
        <v/>
      </c>
      <c r="P8" s="168" t="str">
        <f t="shared" si="3"/>
        <v/>
      </c>
      <c r="Q8" s="168" t="str">
        <f t="shared" si="4"/>
        <v/>
      </c>
      <c r="R8" s="168" t="str">
        <f t="shared" si="5"/>
        <v/>
      </c>
      <c r="S8" s="168" t="str">
        <f t="shared" si="6"/>
        <v/>
      </c>
      <c r="T8" s="168" t="str">
        <f t="shared" si="7"/>
        <v/>
      </c>
    </row>
    <row r="9" spans="1:20" x14ac:dyDescent="0.2">
      <c r="A9" t="s">
        <v>2590</v>
      </c>
      <c r="M9" s="170" t="str">
        <f t="shared" si="0"/>
        <v/>
      </c>
      <c r="N9" s="169" t="str">
        <f t="shared" si="1"/>
        <v/>
      </c>
      <c r="O9" s="168" t="str">
        <f t="shared" si="2"/>
        <v/>
      </c>
      <c r="P9" s="168" t="str">
        <f t="shared" si="3"/>
        <v/>
      </c>
      <c r="Q9" s="168" t="str">
        <f t="shared" si="4"/>
        <v/>
      </c>
      <c r="R9" s="168" t="str">
        <f t="shared" si="5"/>
        <v/>
      </c>
      <c r="S9" s="168" t="str">
        <f t="shared" si="6"/>
        <v/>
      </c>
      <c r="T9" s="168" t="str">
        <f t="shared" si="7"/>
        <v/>
      </c>
    </row>
    <row r="10" spans="1:20" x14ac:dyDescent="0.2">
      <c r="A10" t="s">
        <v>2592</v>
      </c>
      <c r="M10" s="170" t="str">
        <f t="shared" si="0"/>
        <v/>
      </c>
      <c r="N10" s="169" t="str">
        <f t="shared" si="1"/>
        <v/>
      </c>
      <c r="O10" s="168" t="str">
        <f t="shared" si="2"/>
        <v/>
      </c>
      <c r="P10" s="168" t="str">
        <f t="shared" si="3"/>
        <v/>
      </c>
      <c r="Q10" s="168" t="str">
        <f t="shared" si="4"/>
        <v/>
      </c>
      <c r="R10" s="168" t="str">
        <f t="shared" si="5"/>
        <v/>
      </c>
      <c r="S10" s="168" t="str">
        <f t="shared" si="6"/>
        <v/>
      </c>
      <c r="T10" s="168" t="str">
        <f t="shared" si="7"/>
        <v/>
      </c>
    </row>
    <row r="11" spans="1:20" x14ac:dyDescent="0.2">
      <c r="A11" t="s">
        <v>2593</v>
      </c>
      <c r="M11" s="170" t="str">
        <f t="shared" si="0"/>
        <v/>
      </c>
      <c r="N11" s="169" t="str">
        <f t="shared" si="1"/>
        <v/>
      </c>
      <c r="O11" s="168" t="str">
        <f t="shared" si="2"/>
        <v/>
      </c>
      <c r="P11" s="168" t="str">
        <f t="shared" si="3"/>
        <v/>
      </c>
      <c r="Q11" s="168" t="str">
        <f t="shared" si="4"/>
        <v/>
      </c>
      <c r="R11" s="168" t="str">
        <f t="shared" si="5"/>
        <v/>
      </c>
      <c r="S11" s="168" t="str">
        <f t="shared" si="6"/>
        <v/>
      </c>
      <c r="T11" s="168" t="str">
        <f t="shared" si="7"/>
        <v/>
      </c>
    </row>
    <row r="12" spans="1:20" x14ac:dyDescent="0.2">
      <c r="A12" t="s">
        <v>4446</v>
      </c>
      <c r="M12" s="170" t="str">
        <f t="shared" si="0"/>
        <v/>
      </c>
      <c r="N12" s="169" t="str">
        <f t="shared" si="1"/>
        <v/>
      </c>
      <c r="O12" s="168" t="str">
        <f t="shared" si="2"/>
        <v/>
      </c>
      <c r="P12" s="168" t="str">
        <f t="shared" si="3"/>
        <v/>
      </c>
      <c r="Q12" s="168" t="str">
        <f t="shared" si="4"/>
        <v/>
      </c>
      <c r="R12" s="168" t="str">
        <f t="shared" si="5"/>
        <v/>
      </c>
      <c r="S12" s="168" t="str">
        <f t="shared" si="6"/>
        <v/>
      </c>
      <c r="T12" s="168" t="str">
        <f t="shared" si="7"/>
        <v/>
      </c>
    </row>
    <row r="13" spans="1:20" x14ac:dyDescent="0.2">
      <c r="A13" t="s">
        <v>2594</v>
      </c>
      <c r="M13" s="170" t="str">
        <f t="shared" si="0"/>
        <v/>
      </c>
      <c r="N13" s="169" t="str">
        <f t="shared" si="1"/>
        <v/>
      </c>
      <c r="O13" s="168" t="str">
        <f t="shared" si="2"/>
        <v/>
      </c>
      <c r="P13" s="168" t="str">
        <f t="shared" si="3"/>
        <v/>
      </c>
      <c r="Q13" s="168" t="str">
        <f t="shared" si="4"/>
        <v/>
      </c>
      <c r="R13" s="168" t="str">
        <f t="shared" si="5"/>
        <v/>
      </c>
      <c r="S13" s="168" t="str">
        <f t="shared" si="6"/>
        <v/>
      </c>
      <c r="T13" s="168" t="str">
        <f t="shared" si="7"/>
        <v/>
      </c>
    </row>
    <row r="14" spans="1:20" x14ac:dyDescent="0.2">
      <c r="A14" t="s">
        <v>2595</v>
      </c>
      <c r="M14" s="170" t="str">
        <f t="shared" si="0"/>
        <v/>
      </c>
      <c r="N14" s="169" t="str">
        <f t="shared" si="1"/>
        <v/>
      </c>
      <c r="O14" s="168" t="str">
        <f t="shared" si="2"/>
        <v/>
      </c>
      <c r="P14" s="168" t="str">
        <f t="shared" si="3"/>
        <v/>
      </c>
      <c r="Q14" s="168" t="str">
        <f t="shared" si="4"/>
        <v/>
      </c>
      <c r="R14" s="168" t="str">
        <f t="shared" si="5"/>
        <v/>
      </c>
      <c r="S14" s="168" t="str">
        <f t="shared" si="6"/>
        <v/>
      </c>
      <c r="T14" s="168" t="str">
        <f t="shared" si="7"/>
        <v/>
      </c>
    </row>
    <row r="15" spans="1:20" x14ac:dyDescent="0.2">
      <c r="A15" t="s">
        <v>2590</v>
      </c>
      <c r="M15" s="170" t="str">
        <f t="shared" si="0"/>
        <v/>
      </c>
      <c r="N15" s="169" t="str">
        <f t="shared" si="1"/>
        <v/>
      </c>
      <c r="O15" s="168" t="str">
        <f t="shared" si="2"/>
        <v/>
      </c>
      <c r="P15" s="168" t="str">
        <f t="shared" si="3"/>
        <v/>
      </c>
      <c r="Q15" s="168" t="str">
        <f t="shared" si="4"/>
        <v/>
      </c>
      <c r="R15" s="168" t="str">
        <f t="shared" si="5"/>
        <v/>
      </c>
      <c r="S15" s="168" t="str">
        <f t="shared" si="6"/>
        <v/>
      </c>
      <c r="T15" s="168" t="str">
        <f t="shared" si="7"/>
        <v/>
      </c>
    </row>
    <row r="16" spans="1:20" x14ac:dyDescent="0.2">
      <c r="A16" t="s">
        <v>2589</v>
      </c>
      <c r="M16" s="170" t="str">
        <f t="shared" si="0"/>
        <v/>
      </c>
      <c r="N16" s="169" t="str">
        <f t="shared" si="1"/>
        <v/>
      </c>
      <c r="O16" s="168" t="str">
        <f t="shared" si="2"/>
        <v/>
      </c>
      <c r="P16" s="168" t="str">
        <f t="shared" si="3"/>
        <v/>
      </c>
      <c r="Q16" s="168" t="str">
        <f t="shared" si="4"/>
        <v/>
      </c>
      <c r="R16" s="168" t="str">
        <f t="shared" si="5"/>
        <v/>
      </c>
      <c r="S16" s="168" t="str">
        <f t="shared" si="6"/>
        <v/>
      </c>
      <c r="T16" s="168" t="str">
        <f t="shared" si="7"/>
        <v/>
      </c>
    </row>
    <row r="17" spans="1:20" x14ac:dyDescent="0.2">
      <c r="A17" t="s">
        <v>2596</v>
      </c>
      <c r="M17" s="170" t="str">
        <f t="shared" si="0"/>
        <v/>
      </c>
      <c r="N17" s="169" t="str">
        <f t="shared" si="1"/>
        <v/>
      </c>
      <c r="O17" s="168" t="str">
        <f t="shared" si="2"/>
        <v/>
      </c>
      <c r="P17" s="168" t="str">
        <f t="shared" si="3"/>
        <v/>
      </c>
      <c r="Q17" s="168" t="str">
        <f t="shared" si="4"/>
        <v/>
      </c>
      <c r="R17" s="168" t="str">
        <f t="shared" si="5"/>
        <v/>
      </c>
      <c r="S17" s="168" t="str">
        <f t="shared" si="6"/>
        <v/>
      </c>
      <c r="T17" s="168" t="str">
        <f t="shared" si="7"/>
        <v/>
      </c>
    </row>
    <row r="18" spans="1:20" x14ac:dyDescent="0.2">
      <c r="A18" t="s">
        <v>2597</v>
      </c>
      <c r="M18" s="170" t="str">
        <f t="shared" si="0"/>
        <v/>
      </c>
      <c r="N18" s="169" t="str">
        <f t="shared" si="1"/>
        <v/>
      </c>
      <c r="O18" s="168" t="str">
        <f t="shared" si="2"/>
        <v/>
      </c>
      <c r="P18" s="168" t="str">
        <f t="shared" si="3"/>
        <v/>
      </c>
      <c r="Q18" s="168" t="str">
        <f t="shared" si="4"/>
        <v/>
      </c>
      <c r="R18" s="168" t="str">
        <f t="shared" si="5"/>
        <v/>
      </c>
      <c r="S18" s="168" t="str">
        <f t="shared" si="6"/>
        <v/>
      </c>
      <c r="T18" s="168" t="str">
        <f t="shared" si="7"/>
        <v/>
      </c>
    </row>
    <row r="19" spans="1:20" x14ac:dyDescent="0.2">
      <c r="A19" t="s">
        <v>2589</v>
      </c>
      <c r="M19" s="170" t="str">
        <f t="shared" si="0"/>
        <v/>
      </c>
      <c r="N19" s="169" t="str">
        <f t="shared" si="1"/>
        <v/>
      </c>
      <c r="O19" s="168" t="str">
        <f t="shared" si="2"/>
        <v/>
      </c>
      <c r="P19" s="168" t="str">
        <f t="shared" si="3"/>
        <v/>
      </c>
      <c r="Q19" s="168" t="str">
        <f t="shared" si="4"/>
        <v/>
      </c>
      <c r="R19" s="168" t="str">
        <f t="shared" si="5"/>
        <v/>
      </c>
      <c r="S19" s="168" t="str">
        <f t="shared" si="6"/>
        <v/>
      </c>
      <c r="T19" s="168" t="str">
        <f t="shared" si="7"/>
        <v/>
      </c>
    </row>
    <row r="20" spans="1:20" x14ac:dyDescent="0.2">
      <c r="M20" s="170" t="str">
        <f t="shared" si="0"/>
        <v/>
      </c>
      <c r="N20" s="169" t="str">
        <f t="shared" si="1"/>
        <v/>
      </c>
      <c r="O20" s="168" t="str">
        <f t="shared" si="2"/>
        <v/>
      </c>
      <c r="P20" s="168" t="str">
        <f t="shared" si="3"/>
        <v/>
      </c>
      <c r="Q20" s="168" t="str">
        <f t="shared" si="4"/>
        <v/>
      </c>
      <c r="R20" s="168" t="str">
        <f t="shared" si="5"/>
        <v/>
      </c>
      <c r="S20" s="168" t="str">
        <f t="shared" si="6"/>
        <v/>
      </c>
      <c r="T20" s="168" t="str">
        <f t="shared" si="7"/>
        <v/>
      </c>
    </row>
    <row r="21" spans="1:20" x14ac:dyDescent="0.2">
      <c r="A21" t="s">
        <v>2598</v>
      </c>
      <c r="M21" s="170" t="str">
        <f t="shared" si="0"/>
        <v/>
      </c>
      <c r="N21" s="169" t="str">
        <f t="shared" si="1"/>
        <v/>
      </c>
      <c r="O21" s="168" t="str">
        <f t="shared" si="2"/>
        <v/>
      </c>
      <c r="P21" s="168" t="str">
        <f t="shared" si="3"/>
        <v/>
      </c>
      <c r="Q21" s="168" t="str">
        <f t="shared" si="4"/>
        <v/>
      </c>
      <c r="R21" s="168" t="str">
        <f t="shared" si="5"/>
        <v/>
      </c>
      <c r="S21" s="168" t="str">
        <f t="shared" si="6"/>
        <v/>
      </c>
      <c r="T21" s="168" t="str">
        <f t="shared" si="7"/>
        <v/>
      </c>
    </row>
    <row r="22" spans="1:20" x14ac:dyDescent="0.2">
      <c r="M22" s="170" t="str">
        <f t="shared" si="0"/>
        <v/>
      </c>
      <c r="N22" s="169" t="str">
        <f t="shared" si="1"/>
        <v/>
      </c>
      <c r="O22" s="168" t="str">
        <f t="shared" si="2"/>
        <v/>
      </c>
      <c r="P22" s="168" t="str">
        <f t="shared" si="3"/>
        <v/>
      </c>
      <c r="Q22" s="168" t="str">
        <f t="shared" si="4"/>
        <v/>
      </c>
      <c r="R22" s="168" t="str">
        <f t="shared" si="5"/>
        <v/>
      </c>
      <c r="S22" s="168" t="str">
        <f t="shared" si="6"/>
        <v/>
      </c>
      <c r="T22" s="168" t="str">
        <f t="shared" si="7"/>
        <v/>
      </c>
    </row>
    <row r="23" spans="1:20" x14ac:dyDescent="0.2">
      <c r="A23" t="s">
        <v>2599</v>
      </c>
      <c r="M23" s="170" t="str">
        <f t="shared" si="0"/>
        <v>H1</v>
      </c>
      <c r="N23" s="169" t="str">
        <f t="shared" si="1"/>
        <v/>
      </c>
      <c r="O23" s="168" t="str">
        <f t="shared" si="2"/>
        <v/>
      </c>
      <c r="P23" s="168" t="str">
        <f t="shared" si="3"/>
        <v/>
      </c>
      <c r="Q23" s="168" t="str">
        <f t="shared" si="4"/>
        <v/>
      </c>
      <c r="R23" s="168" t="str">
        <f t="shared" si="5"/>
        <v/>
      </c>
      <c r="S23" s="168" t="str">
        <f t="shared" si="6"/>
        <v/>
      </c>
      <c r="T23" s="168" t="str">
        <f t="shared" si="7"/>
        <v/>
      </c>
    </row>
    <row r="24" spans="1:20" x14ac:dyDescent="0.2">
      <c r="A24" t="s">
        <v>2600</v>
      </c>
      <c r="M24" s="170" t="str">
        <f t="shared" si="0"/>
        <v>H2</v>
      </c>
      <c r="N24" s="169" t="str">
        <f t="shared" si="1"/>
        <v/>
      </c>
      <c r="O24" s="168" t="str">
        <f t="shared" si="2"/>
        <v/>
      </c>
      <c r="P24" s="168" t="str">
        <f t="shared" si="3"/>
        <v/>
      </c>
      <c r="Q24" s="168" t="str">
        <f t="shared" si="4"/>
        <v/>
      </c>
      <c r="R24" s="168" t="str">
        <f t="shared" si="5"/>
        <v/>
      </c>
      <c r="S24" s="168" t="str">
        <f t="shared" si="6"/>
        <v/>
      </c>
      <c r="T24" s="168" t="str">
        <f t="shared" si="7"/>
        <v/>
      </c>
    </row>
    <row r="25" spans="1:20" x14ac:dyDescent="0.2">
      <c r="A25" t="s">
        <v>2601</v>
      </c>
      <c r="M25" s="170" t="str">
        <f t="shared" si="0"/>
        <v>H3</v>
      </c>
      <c r="N25" s="169" t="str">
        <f t="shared" si="1"/>
        <v/>
      </c>
      <c r="O25" s="168" t="str">
        <f t="shared" si="2"/>
        <v/>
      </c>
      <c r="P25" s="168" t="str">
        <f t="shared" si="3"/>
        <v/>
      </c>
      <c r="Q25" s="168" t="str">
        <f t="shared" si="4"/>
        <v/>
      </c>
      <c r="R25" s="168" t="str">
        <f t="shared" si="5"/>
        <v/>
      </c>
      <c r="S25" s="168" t="str">
        <f t="shared" si="6"/>
        <v/>
      </c>
      <c r="T25" s="168" t="str">
        <f t="shared" si="7"/>
        <v/>
      </c>
    </row>
    <row r="26" spans="1:20" x14ac:dyDescent="0.2">
      <c r="A26" t="s">
        <v>2602</v>
      </c>
      <c r="M26" s="170" t="str">
        <f t="shared" si="0"/>
        <v>H4</v>
      </c>
      <c r="N26" s="169" t="str">
        <f t="shared" si="1"/>
        <v/>
      </c>
      <c r="O26" s="168" t="str">
        <f t="shared" si="2"/>
        <v/>
      </c>
      <c r="P26" s="168" t="str">
        <f t="shared" si="3"/>
        <v/>
      </c>
      <c r="Q26" s="168" t="str">
        <f t="shared" si="4"/>
        <v/>
      </c>
      <c r="R26" s="168" t="str">
        <f t="shared" si="5"/>
        <v/>
      </c>
      <c r="S26" s="168" t="str">
        <f t="shared" si="6"/>
        <v/>
      </c>
      <c r="T26" s="168" t="str">
        <f t="shared" si="7"/>
        <v/>
      </c>
    </row>
    <row r="27" spans="1:20" x14ac:dyDescent="0.2">
      <c r="A27" t="s">
        <v>2603</v>
      </c>
      <c r="M27" s="170" t="str">
        <f t="shared" si="0"/>
        <v>H5</v>
      </c>
      <c r="N27" s="169" t="str">
        <f t="shared" si="1"/>
        <v/>
      </c>
      <c r="O27" s="168" t="str">
        <f t="shared" si="2"/>
        <v/>
      </c>
      <c r="P27" s="168" t="str">
        <f t="shared" si="3"/>
        <v/>
      </c>
      <c r="Q27" s="168" t="str">
        <f t="shared" si="4"/>
        <v/>
      </c>
      <c r="R27" s="168" t="str">
        <f t="shared" si="5"/>
        <v/>
      </c>
      <c r="S27" s="168" t="str">
        <f t="shared" si="6"/>
        <v/>
      </c>
      <c r="T27" s="168" t="str">
        <f t="shared" si="7"/>
        <v/>
      </c>
    </row>
    <row r="28" spans="1:20" x14ac:dyDescent="0.2">
      <c r="A28" t="s">
        <v>2604</v>
      </c>
      <c r="M28" s="170" t="str">
        <f t="shared" si="0"/>
        <v>H6</v>
      </c>
      <c r="N28" s="169" t="str">
        <f t="shared" si="1"/>
        <v>2490</v>
      </c>
      <c r="O28" s="168" t="str">
        <f t="shared" si="2"/>
        <v/>
      </c>
      <c r="P28" s="168" t="str">
        <f t="shared" si="3"/>
        <v/>
      </c>
      <c r="Q28" s="168" t="str">
        <f t="shared" si="4"/>
        <v/>
      </c>
      <c r="R28" s="168" t="str">
        <f t="shared" si="5"/>
        <v/>
      </c>
      <c r="S28" s="168" t="str">
        <f t="shared" si="6"/>
        <v/>
      </c>
      <c r="T28" s="168" t="str">
        <f t="shared" si="7"/>
        <v/>
      </c>
    </row>
    <row r="29" spans="1:20" x14ac:dyDescent="0.2">
      <c r="A29" t="s">
        <v>2605</v>
      </c>
      <c r="M29" s="170" t="str">
        <f t="shared" si="0"/>
        <v>H7</v>
      </c>
      <c r="N29" s="169" t="str">
        <f t="shared" si="1"/>
        <v>2490</v>
      </c>
      <c r="O29" s="168" t="str">
        <f t="shared" si="2"/>
        <v/>
      </c>
      <c r="P29" s="168" t="str">
        <f t="shared" si="3"/>
        <v/>
      </c>
      <c r="Q29" s="168" t="str">
        <f t="shared" si="4"/>
        <v/>
      </c>
      <c r="R29" s="168" t="str">
        <f t="shared" si="5"/>
        <v/>
      </c>
      <c r="S29" s="168" t="str">
        <f t="shared" si="6"/>
        <v/>
      </c>
      <c r="T29" s="168" t="str">
        <f t="shared" si="7"/>
        <v/>
      </c>
    </row>
    <row r="30" spans="1:20" x14ac:dyDescent="0.2">
      <c r="A30" t="s">
        <v>2606</v>
      </c>
      <c r="M30" s="170" t="str">
        <f t="shared" si="0"/>
        <v>H8</v>
      </c>
      <c r="N30" s="169" t="str">
        <f t="shared" si="1"/>
        <v>2490</v>
      </c>
      <c r="O30" s="168" t="str">
        <f t="shared" si="2"/>
        <v/>
      </c>
      <c r="P30" s="168" t="str">
        <f t="shared" si="3"/>
        <v/>
      </c>
      <c r="Q30" s="168" t="str">
        <f t="shared" si="4"/>
        <v/>
      </c>
      <c r="R30" s="168" t="str">
        <f t="shared" si="5"/>
        <v/>
      </c>
      <c r="S30" s="168" t="str">
        <f t="shared" si="6"/>
        <v/>
      </c>
      <c r="T30" s="168" t="str">
        <f t="shared" si="7"/>
        <v/>
      </c>
    </row>
    <row r="31" spans="1:20" x14ac:dyDescent="0.2">
      <c r="A31" t="s">
        <v>2607</v>
      </c>
      <c r="M31" s="170" t="str">
        <f t="shared" si="0"/>
        <v>H9</v>
      </c>
      <c r="N31" s="169" t="str">
        <f t="shared" si="1"/>
        <v>2490</v>
      </c>
      <c r="O31" s="168" t="str">
        <f t="shared" si="2"/>
        <v/>
      </c>
      <c r="P31" s="168" t="str">
        <f t="shared" si="3"/>
        <v/>
      </c>
      <c r="Q31" s="168" t="str">
        <f t="shared" si="4"/>
        <v/>
      </c>
      <c r="R31" s="168" t="str">
        <f t="shared" si="5"/>
        <v/>
      </c>
      <c r="S31" s="168" t="str">
        <f t="shared" si="6"/>
        <v/>
      </c>
      <c r="T31" s="168" t="str">
        <f t="shared" si="7"/>
        <v/>
      </c>
    </row>
    <row r="32" spans="1:20" x14ac:dyDescent="0.2">
      <c r="A32" t="s">
        <v>2608</v>
      </c>
      <c r="M32" s="170" t="str">
        <f t="shared" si="0"/>
        <v>H10</v>
      </c>
      <c r="N32" s="169" t="str">
        <f t="shared" si="1"/>
        <v>2490</v>
      </c>
      <c r="O32" s="168" t="str">
        <f t="shared" si="2"/>
        <v/>
      </c>
      <c r="P32" s="168" t="str">
        <f t="shared" si="3"/>
        <v/>
      </c>
      <c r="Q32" s="168" t="str">
        <f t="shared" si="4"/>
        <v/>
      </c>
      <c r="R32" s="168" t="str">
        <f t="shared" si="5"/>
        <v/>
      </c>
      <c r="S32" s="168" t="str">
        <f t="shared" si="6"/>
        <v/>
      </c>
      <c r="T32" s="168" t="str">
        <f t="shared" si="7"/>
        <v/>
      </c>
    </row>
    <row r="33" spans="1:20" x14ac:dyDescent="0.2">
      <c r="A33" t="s">
        <v>2609</v>
      </c>
      <c r="M33" s="170" t="str">
        <f t="shared" si="0"/>
        <v>DTL</v>
      </c>
      <c r="N33" s="169" t="str">
        <f t="shared" si="1"/>
        <v>2490</v>
      </c>
      <c r="O33" s="168" t="str">
        <f t="shared" si="2"/>
        <v/>
      </c>
      <c r="P33" s="168" t="str">
        <f t="shared" si="3"/>
        <v/>
      </c>
      <c r="Q33" s="168" t="str">
        <f t="shared" si="4"/>
        <v/>
      </c>
      <c r="R33" s="168" t="str">
        <f t="shared" si="5"/>
        <v/>
      </c>
      <c r="S33" s="168" t="str">
        <f t="shared" si="6"/>
        <v/>
      </c>
      <c r="T33" s="168" t="str">
        <f t="shared" si="7"/>
        <v/>
      </c>
    </row>
    <row r="34" spans="1:20" x14ac:dyDescent="0.2">
      <c r="A34" t="s">
        <v>4447</v>
      </c>
      <c r="M34" s="170" t="str">
        <f t="shared" si="0"/>
        <v>DTL</v>
      </c>
      <c r="N34" s="169" t="str">
        <f t="shared" si="1"/>
        <v>2490</v>
      </c>
      <c r="O34" s="168" t="str">
        <f t="shared" si="2"/>
        <v>7270</v>
      </c>
      <c r="P34" s="168" t="str">
        <f t="shared" si="3"/>
        <v>24907270</v>
      </c>
      <c r="Q34" s="168">
        <f t="shared" si="4"/>
        <v>90803</v>
      </c>
      <c r="R34" s="168">
        <f t="shared" si="5"/>
        <v>104646</v>
      </c>
      <c r="S34" s="168">
        <f t="shared" si="6"/>
        <v>72788</v>
      </c>
      <c r="T34" s="168">
        <f t="shared" si="7"/>
        <v>5725</v>
      </c>
    </row>
    <row r="35" spans="1:20" x14ac:dyDescent="0.2">
      <c r="A35" t="s">
        <v>4448</v>
      </c>
      <c r="M35" s="170" t="str">
        <f t="shared" si="0"/>
        <v>DTL</v>
      </c>
      <c r="N35" s="169" t="str">
        <f t="shared" si="1"/>
        <v>2490</v>
      </c>
      <c r="O35" s="168" t="str">
        <f t="shared" si="2"/>
        <v>8010</v>
      </c>
      <c r="P35" s="168" t="str">
        <f t="shared" si="3"/>
        <v>24908010</v>
      </c>
      <c r="Q35" s="168">
        <f t="shared" si="4"/>
        <v>66</v>
      </c>
      <c r="R35" s="168">
        <f t="shared" si="5"/>
        <v>166</v>
      </c>
      <c r="S35" s="168">
        <f t="shared" si="6"/>
        <v>0</v>
      </c>
      <c r="T35" s="168">
        <f t="shared" si="7"/>
        <v>509</v>
      </c>
    </row>
    <row r="36" spans="1:20" x14ac:dyDescent="0.2">
      <c r="A36" t="s">
        <v>4449</v>
      </c>
      <c r="M36" s="170" t="str">
        <f t="shared" si="0"/>
        <v>DTL</v>
      </c>
      <c r="N36" s="169" t="str">
        <f t="shared" si="1"/>
        <v>2490</v>
      </c>
      <c r="O36" s="168" t="str">
        <f t="shared" si="2"/>
        <v>8202</v>
      </c>
      <c r="P36" s="168" t="str">
        <f t="shared" si="3"/>
        <v>24908202</v>
      </c>
      <c r="Q36" s="168">
        <f t="shared" si="4"/>
        <v>0</v>
      </c>
      <c r="R36" s="168">
        <f t="shared" si="5"/>
        <v>0</v>
      </c>
      <c r="S36" s="168">
        <f t="shared" si="6"/>
        <v>0</v>
      </c>
      <c r="T36" s="168">
        <f t="shared" si="7"/>
        <v>0</v>
      </c>
    </row>
    <row r="37" spans="1:20" x14ac:dyDescent="0.2">
      <c r="A37" t="s">
        <v>4450</v>
      </c>
      <c r="M37" s="170" t="str">
        <f t="shared" si="0"/>
        <v>DTL</v>
      </c>
      <c r="N37" s="169" t="str">
        <f t="shared" si="1"/>
        <v>2490</v>
      </c>
      <c r="O37" s="168" t="str">
        <f t="shared" si="2"/>
        <v>8450</v>
      </c>
      <c r="P37" s="168" t="str">
        <f t="shared" si="3"/>
        <v>24908450</v>
      </c>
      <c r="Q37" s="168">
        <f t="shared" si="4"/>
        <v>770</v>
      </c>
      <c r="R37" s="168">
        <f t="shared" si="5"/>
        <v>640</v>
      </c>
      <c r="S37" s="168">
        <f t="shared" si="6"/>
        <v>730</v>
      </c>
      <c r="T37" s="168">
        <f t="shared" si="7"/>
        <v>618</v>
      </c>
    </row>
    <row r="38" spans="1:20" x14ac:dyDescent="0.2">
      <c r="A38" t="s">
        <v>4451</v>
      </c>
      <c r="M38" s="170" t="str">
        <f t="shared" si="0"/>
        <v>DTL</v>
      </c>
      <c r="N38" s="169" t="str">
        <f t="shared" si="1"/>
        <v>2490</v>
      </c>
      <c r="O38" s="168" t="str">
        <f t="shared" si="2"/>
        <v>8451</v>
      </c>
      <c r="P38" s="168" t="str">
        <f t="shared" si="3"/>
        <v>24908451</v>
      </c>
      <c r="Q38" s="168">
        <f t="shared" si="4"/>
        <v>12323</v>
      </c>
      <c r="R38" s="168">
        <f t="shared" si="5"/>
        <v>11499</v>
      </c>
      <c r="S38" s="168">
        <f t="shared" si="6"/>
        <v>12000</v>
      </c>
      <c r="T38" s="168">
        <f t="shared" si="7"/>
        <v>10295</v>
      </c>
    </row>
    <row r="39" spans="1:20" x14ac:dyDescent="0.2">
      <c r="A39" t="s">
        <v>2610</v>
      </c>
      <c r="M39" s="170" t="str">
        <f t="shared" si="0"/>
        <v>DTL</v>
      </c>
      <c r="N39" s="169" t="str">
        <f t="shared" si="1"/>
        <v>2490</v>
      </c>
      <c r="O39" s="168" t="str">
        <f t="shared" si="2"/>
        <v>8900</v>
      </c>
      <c r="P39" s="168" t="str">
        <f t="shared" si="3"/>
        <v>24908900</v>
      </c>
      <c r="Q39" s="168">
        <f t="shared" si="4"/>
        <v>0</v>
      </c>
      <c r="R39" s="168">
        <f t="shared" si="5"/>
        <v>70</v>
      </c>
      <c r="S39" s="168">
        <f t="shared" si="6"/>
        <v>0</v>
      </c>
      <c r="T39" s="168">
        <f t="shared" si="7"/>
        <v>0</v>
      </c>
    </row>
    <row r="40" spans="1:20" x14ac:dyDescent="0.2">
      <c r="A40" t="s">
        <v>4452</v>
      </c>
      <c r="M40" s="170" t="str">
        <f t="shared" si="0"/>
        <v>DTL</v>
      </c>
      <c r="N40" s="169" t="str">
        <f t="shared" si="1"/>
        <v>2490</v>
      </c>
      <c r="O40" s="168" t="str">
        <f t="shared" si="2"/>
        <v>9590</v>
      </c>
      <c r="P40" s="168" t="str">
        <f t="shared" si="3"/>
        <v>24909590</v>
      </c>
      <c r="Q40" s="168">
        <f t="shared" si="4"/>
        <v>3</v>
      </c>
      <c r="R40" s="168">
        <f t="shared" si="5"/>
        <v>2308</v>
      </c>
      <c r="S40" s="168">
        <f t="shared" si="6"/>
        <v>0</v>
      </c>
      <c r="T40" s="168">
        <f t="shared" si="7"/>
        <v>0</v>
      </c>
    </row>
    <row r="41" spans="1:20" x14ac:dyDescent="0.2">
      <c r="A41" t="s">
        <v>4246</v>
      </c>
      <c r="M41" s="170" t="str">
        <f t="shared" si="0"/>
        <v>DTL</v>
      </c>
      <c r="N41" s="169" t="str">
        <f t="shared" si="1"/>
        <v>2490</v>
      </c>
      <c r="O41" s="168" t="str">
        <f t="shared" si="2"/>
        <v/>
      </c>
      <c r="P41" s="168" t="str">
        <f t="shared" si="3"/>
        <v/>
      </c>
      <c r="Q41" s="168" t="str">
        <f t="shared" si="4"/>
        <v/>
      </c>
      <c r="R41" s="168" t="str">
        <f t="shared" si="5"/>
        <v/>
      </c>
      <c r="S41" s="168" t="str">
        <f t="shared" si="6"/>
        <v/>
      </c>
      <c r="T41" s="168" t="str">
        <f t="shared" si="7"/>
        <v/>
      </c>
    </row>
    <row r="42" spans="1:20" x14ac:dyDescent="0.2">
      <c r="A42" t="s">
        <v>2611</v>
      </c>
      <c r="M42" s="170" t="str">
        <f t="shared" si="0"/>
        <v>DTL</v>
      </c>
      <c r="N42" s="169" t="str">
        <f t="shared" si="1"/>
        <v>2490</v>
      </c>
      <c r="O42" s="168" t="str">
        <f t="shared" si="2"/>
        <v/>
      </c>
      <c r="P42" s="168" t="str">
        <f t="shared" si="3"/>
        <v/>
      </c>
      <c r="Q42" s="168" t="str">
        <f t="shared" si="4"/>
        <v/>
      </c>
      <c r="R42" s="168" t="str">
        <f t="shared" si="5"/>
        <v/>
      </c>
      <c r="S42" s="168" t="str">
        <f t="shared" si="6"/>
        <v/>
      </c>
      <c r="T42" s="168" t="str">
        <f t="shared" si="7"/>
        <v/>
      </c>
    </row>
    <row r="43" spans="1:20" x14ac:dyDescent="0.2">
      <c r="A43" t="s">
        <v>4453</v>
      </c>
      <c r="M43" s="170" t="str">
        <f t="shared" si="0"/>
        <v>Ttl</v>
      </c>
      <c r="N43" s="169" t="str">
        <f t="shared" si="1"/>
        <v>2490</v>
      </c>
      <c r="O43" s="168" t="str">
        <f t="shared" si="2"/>
        <v/>
      </c>
      <c r="P43" s="168" t="str">
        <f t="shared" si="3"/>
        <v/>
      </c>
      <c r="Q43" s="168" t="str">
        <f t="shared" si="4"/>
        <v/>
      </c>
      <c r="R43" s="168" t="str">
        <f t="shared" si="5"/>
        <v/>
      </c>
      <c r="S43" s="168" t="str">
        <f t="shared" si="6"/>
        <v/>
      </c>
      <c r="T43" s="168" t="str">
        <f t="shared" si="7"/>
        <v/>
      </c>
    </row>
    <row r="44" spans="1:20" x14ac:dyDescent="0.2">
      <c r="A44" t="s">
        <v>2612</v>
      </c>
      <c r="M44" s="170" t="str">
        <f t="shared" si="0"/>
        <v>DTL</v>
      </c>
      <c r="N44" s="169" t="str">
        <f t="shared" si="1"/>
        <v>2490</v>
      </c>
      <c r="O44" s="168" t="str">
        <f t="shared" si="2"/>
        <v/>
      </c>
      <c r="P44" s="168" t="str">
        <f t="shared" si="3"/>
        <v/>
      </c>
      <c r="Q44" s="168" t="str">
        <f t="shared" si="4"/>
        <v/>
      </c>
      <c r="R44" s="168" t="str">
        <f t="shared" si="5"/>
        <v/>
      </c>
      <c r="S44" s="168" t="str">
        <f t="shared" si="6"/>
        <v/>
      </c>
      <c r="T44" s="168" t="str">
        <f t="shared" si="7"/>
        <v/>
      </c>
    </row>
    <row r="45" spans="1:20" x14ac:dyDescent="0.2">
      <c r="A45" t="s">
        <v>2611</v>
      </c>
      <c r="M45" s="170" t="str">
        <f t="shared" si="0"/>
        <v>DTL</v>
      </c>
      <c r="N45" s="169" t="str">
        <f t="shared" si="1"/>
        <v>2490</v>
      </c>
      <c r="O45" s="168" t="str">
        <f t="shared" si="2"/>
        <v/>
      </c>
      <c r="P45" s="168" t="str">
        <f t="shared" si="3"/>
        <v/>
      </c>
      <c r="Q45" s="168" t="str">
        <f t="shared" si="4"/>
        <v/>
      </c>
      <c r="R45" s="168" t="str">
        <f t="shared" si="5"/>
        <v/>
      </c>
      <c r="S45" s="168" t="str">
        <f t="shared" si="6"/>
        <v/>
      </c>
      <c r="T45" s="168" t="str">
        <f t="shared" si="7"/>
        <v/>
      </c>
    </row>
    <row r="46" spans="1:20" x14ac:dyDescent="0.2">
      <c r="A46" t="s">
        <v>2611</v>
      </c>
      <c r="M46" s="170" t="str">
        <f t="shared" si="0"/>
        <v>DTL</v>
      </c>
      <c r="N46" s="169" t="str">
        <f t="shared" si="1"/>
        <v>2490</v>
      </c>
      <c r="O46" s="168" t="str">
        <f t="shared" si="2"/>
        <v/>
      </c>
      <c r="P46" s="168" t="str">
        <f t="shared" si="3"/>
        <v/>
      </c>
      <c r="Q46" s="168" t="str">
        <f t="shared" si="4"/>
        <v/>
      </c>
      <c r="R46" s="168" t="str">
        <f t="shared" si="5"/>
        <v/>
      </c>
      <c r="S46" s="168" t="str">
        <f t="shared" si="6"/>
        <v/>
      </c>
      <c r="T46" s="168" t="str">
        <f t="shared" si="7"/>
        <v/>
      </c>
    </row>
    <row r="47" spans="1:20" x14ac:dyDescent="0.2">
      <c r="A47" t="s">
        <v>2613</v>
      </c>
      <c r="M47" s="170" t="str">
        <f t="shared" si="0"/>
        <v>DTL</v>
      </c>
      <c r="N47" s="169" t="str">
        <f t="shared" si="1"/>
        <v>2490</v>
      </c>
      <c r="O47" s="168" t="str">
        <f t="shared" si="2"/>
        <v/>
      </c>
      <c r="P47" s="168" t="str">
        <f t="shared" si="3"/>
        <v/>
      </c>
      <c r="Q47" s="168" t="str">
        <f t="shared" si="4"/>
        <v/>
      </c>
      <c r="R47" s="168" t="str">
        <f t="shared" si="5"/>
        <v/>
      </c>
      <c r="S47" s="168" t="str">
        <f t="shared" si="6"/>
        <v/>
      </c>
      <c r="T47" s="168" t="str">
        <f t="shared" si="7"/>
        <v/>
      </c>
    </row>
    <row r="48" spans="1:20" x14ac:dyDescent="0.2">
      <c r="A48" t="s">
        <v>4454</v>
      </c>
      <c r="M48" s="170" t="str">
        <f t="shared" si="0"/>
        <v>DTL</v>
      </c>
      <c r="N48" s="169" t="str">
        <f t="shared" si="1"/>
        <v>2490</v>
      </c>
      <c r="O48" s="168" t="str">
        <f t="shared" si="2"/>
        <v>1010</v>
      </c>
      <c r="P48" s="168" t="str">
        <f t="shared" si="3"/>
        <v>24901010</v>
      </c>
      <c r="Q48" s="168">
        <f t="shared" si="4"/>
        <v>51064</v>
      </c>
      <c r="R48" s="168">
        <f t="shared" si="5"/>
        <v>52085</v>
      </c>
      <c r="S48" s="168">
        <f t="shared" si="6"/>
        <v>53971</v>
      </c>
      <c r="T48" s="168">
        <f t="shared" si="7"/>
        <v>41470</v>
      </c>
    </row>
    <row r="49" spans="1:20" x14ac:dyDescent="0.2">
      <c r="A49" t="s">
        <v>4455</v>
      </c>
      <c r="M49" s="170" t="str">
        <f t="shared" si="0"/>
        <v>DTL</v>
      </c>
      <c r="N49" s="169" t="str">
        <f t="shared" si="1"/>
        <v>2490</v>
      </c>
      <c r="O49" s="168" t="str">
        <f t="shared" si="2"/>
        <v>1020</v>
      </c>
      <c r="P49" s="168" t="str">
        <f t="shared" si="3"/>
        <v>24901020</v>
      </c>
      <c r="Q49" s="168">
        <f t="shared" si="4"/>
        <v>1210</v>
      </c>
      <c r="R49" s="168">
        <f t="shared" si="5"/>
        <v>3152</v>
      </c>
      <c r="S49" s="168">
        <f t="shared" si="6"/>
        <v>3612</v>
      </c>
      <c r="T49" s="168">
        <f t="shared" si="7"/>
        <v>1764</v>
      </c>
    </row>
    <row r="50" spans="1:20" x14ac:dyDescent="0.2">
      <c r="A50" t="s">
        <v>4456</v>
      </c>
      <c r="M50" s="170" t="str">
        <f t="shared" si="0"/>
        <v>DTL</v>
      </c>
      <c r="N50" s="169" t="str">
        <f t="shared" si="1"/>
        <v>2490</v>
      </c>
      <c r="O50" s="168" t="str">
        <f t="shared" si="2"/>
        <v>1100</v>
      </c>
      <c r="P50" s="168" t="str">
        <f t="shared" si="3"/>
        <v>24901100</v>
      </c>
      <c r="Q50" s="168">
        <f t="shared" si="4"/>
        <v>3999</v>
      </c>
      <c r="R50" s="168">
        <f t="shared" si="5"/>
        <v>4226</v>
      </c>
      <c r="S50" s="168">
        <f t="shared" si="6"/>
        <v>4405</v>
      </c>
      <c r="T50" s="168">
        <f t="shared" si="7"/>
        <v>3307</v>
      </c>
    </row>
    <row r="51" spans="1:20" x14ac:dyDescent="0.2">
      <c r="A51" t="s">
        <v>4457</v>
      </c>
      <c r="M51" s="170" t="str">
        <f t="shared" si="0"/>
        <v>DTL</v>
      </c>
      <c r="N51" s="169" t="str">
        <f t="shared" si="1"/>
        <v>2490</v>
      </c>
      <c r="O51" s="168" t="str">
        <f t="shared" si="2"/>
        <v>1200</v>
      </c>
      <c r="P51" s="168" t="str">
        <f t="shared" si="3"/>
        <v>24901200</v>
      </c>
      <c r="Q51" s="168">
        <f t="shared" si="4"/>
        <v>15516</v>
      </c>
      <c r="R51" s="168">
        <f t="shared" si="5"/>
        <v>17030</v>
      </c>
      <c r="S51" s="168">
        <f t="shared" si="6"/>
        <v>18510</v>
      </c>
      <c r="T51" s="168">
        <f t="shared" si="7"/>
        <v>13834</v>
      </c>
    </row>
    <row r="52" spans="1:20" x14ac:dyDescent="0.2">
      <c r="A52" t="s">
        <v>4458</v>
      </c>
      <c r="M52" s="170" t="str">
        <f t="shared" si="0"/>
        <v>DTL</v>
      </c>
      <c r="N52" s="169" t="str">
        <f t="shared" si="1"/>
        <v>2490</v>
      </c>
      <c r="O52" s="168" t="str">
        <f t="shared" si="2"/>
        <v>1210</v>
      </c>
      <c r="P52" s="168" t="str">
        <f t="shared" si="3"/>
        <v>24901210</v>
      </c>
      <c r="Q52" s="168">
        <f t="shared" si="4"/>
        <v>147</v>
      </c>
      <c r="R52" s="168">
        <f t="shared" si="5"/>
        <v>156</v>
      </c>
      <c r="S52" s="168">
        <f t="shared" si="6"/>
        <v>212</v>
      </c>
      <c r="T52" s="168">
        <f t="shared" si="7"/>
        <v>130</v>
      </c>
    </row>
    <row r="53" spans="1:20" x14ac:dyDescent="0.2">
      <c r="A53" t="s">
        <v>4459</v>
      </c>
      <c r="M53" s="170" t="str">
        <f t="shared" si="0"/>
        <v>DTL</v>
      </c>
      <c r="N53" s="169" t="str">
        <f t="shared" si="1"/>
        <v>2490</v>
      </c>
      <c r="O53" s="168" t="str">
        <f t="shared" si="2"/>
        <v>1300</v>
      </c>
      <c r="P53" s="168" t="str">
        <f t="shared" si="3"/>
        <v>24901300</v>
      </c>
      <c r="Q53" s="168">
        <f t="shared" si="4"/>
        <v>7244</v>
      </c>
      <c r="R53" s="168">
        <f t="shared" si="5"/>
        <v>7244</v>
      </c>
      <c r="S53" s="168">
        <f t="shared" si="6"/>
        <v>7261</v>
      </c>
      <c r="T53" s="168">
        <f t="shared" si="7"/>
        <v>5446</v>
      </c>
    </row>
    <row r="54" spans="1:20" x14ac:dyDescent="0.2">
      <c r="A54" t="s">
        <v>4460</v>
      </c>
      <c r="M54" s="170" t="str">
        <f t="shared" si="0"/>
        <v>DTL</v>
      </c>
      <c r="N54" s="169" t="str">
        <f t="shared" si="1"/>
        <v>2490</v>
      </c>
      <c r="O54" s="168" t="str">
        <f t="shared" si="2"/>
        <v>1301</v>
      </c>
      <c r="P54" s="168" t="str">
        <f t="shared" si="3"/>
        <v>24901301</v>
      </c>
      <c r="Q54" s="168">
        <f t="shared" si="4"/>
        <v>11673</v>
      </c>
      <c r="R54" s="168">
        <f t="shared" si="5"/>
        <v>12923</v>
      </c>
      <c r="S54" s="168">
        <f t="shared" si="6"/>
        <v>17307</v>
      </c>
      <c r="T54" s="168">
        <f t="shared" si="7"/>
        <v>8653</v>
      </c>
    </row>
    <row r="55" spans="1:20" x14ac:dyDescent="0.2">
      <c r="A55" t="s">
        <v>4461</v>
      </c>
      <c r="M55" s="170" t="str">
        <f t="shared" si="0"/>
        <v>DTL</v>
      </c>
      <c r="N55" s="169" t="str">
        <f t="shared" si="1"/>
        <v>2490</v>
      </c>
      <c r="O55" s="168" t="str">
        <f t="shared" si="2"/>
        <v>1400</v>
      </c>
      <c r="P55" s="168" t="str">
        <f t="shared" si="3"/>
        <v>24901400</v>
      </c>
      <c r="Q55" s="168">
        <f t="shared" si="4"/>
        <v>502</v>
      </c>
      <c r="R55" s="168">
        <f t="shared" si="5"/>
        <v>637</v>
      </c>
      <c r="S55" s="168">
        <f t="shared" si="6"/>
        <v>907</v>
      </c>
      <c r="T55" s="168">
        <f t="shared" si="7"/>
        <v>540</v>
      </c>
    </row>
    <row r="56" spans="1:20" x14ac:dyDescent="0.2">
      <c r="A56" t="s">
        <v>2614</v>
      </c>
      <c r="M56" s="170" t="str">
        <f t="shared" si="0"/>
        <v>DTL</v>
      </c>
      <c r="N56" s="169" t="str">
        <f t="shared" si="1"/>
        <v>2490</v>
      </c>
      <c r="O56" s="168" t="str">
        <f t="shared" si="2"/>
        <v>1500</v>
      </c>
      <c r="P56" s="168" t="str">
        <f t="shared" si="3"/>
        <v>24901500</v>
      </c>
      <c r="Q56" s="168">
        <f t="shared" si="4"/>
        <v>828</v>
      </c>
      <c r="R56" s="168">
        <f t="shared" si="5"/>
        <v>910</v>
      </c>
      <c r="S56" s="168">
        <f t="shared" si="6"/>
        <v>905</v>
      </c>
      <c r="T56" s="168">
        <f t="shared" si="7"/>
        <v>905</v>
      </c>
    </row>
    <row r="57" spans="1:20" x14ac:dyDescent="0.2">
      <c r="A57" t="s">
        <v>4462</v>
      </c>
      <c r="M57" s="170" t="str">
        <f t="shared" si="0"/>
        <v>DTL</v>
      </c>
      <c r="N57" s="169" t="str">
        <f t="shared" si="1"/>
        <v>2490</v>
      </c>
      <c r="O57" s="168" t="str">
        <f t="shared" si="2"/>
        <v>1299</v>
      </c>
      <c r="P57" s="168" t="str">
        <f t="shared" si="3"/>
        <v>24901299</v>
      </c>
      <c r="Q57" s="168">
        <f t="shared" si="4"/>
        <v>5901</v>
      </c>
      <c r="R57" s="168">
        <f t="shared" si="5"/>
        <v>5970</v>
      </c>
      <c r="S57" s="168">
        <f t="shared" si="6"/>
        <v>0</v>
      </c>
      <c r="T57" s="168">
        <f t="shared" si="7"/>
        <v>0</v>
      </c>
    </row>
    <row r="58" spans="1:20" x14ac:dyDescent="0.2">
      <c r="A58" t="s">
        <v>4246</v>
      </c>
      <c r="M58" s="170" t="str">
        <f t="shared" si="0"/>
        <v>DTL</v>
      </c>
      <c r="N58" s="169" t="str">
        <f t="shared" si="1"/>
        <v>2490</v>
      </c>
      <c r="O58" s="168" t="str">
        <f t="shared" si="2"/>
        <v/>
      </c>
      <c r="P58" s="168" t="str">
        <f t="shared" si="3"/>
        <v/>
      </c>
      <c r="Q58" s="168" t="str">
        <f t="shared" si="4"/>
        <v/>
      </c>
      <c r="R58" s="168" t="str">
        <f t="shared" si="5"/>
        <v/>
      </c>
      <c r="S58" s="168" t="str">
        <f t="shared" si="6"/>
        <v/>
      </c>
      <c r="T58" s="168" t="str">
        <f t="shared" si="7"/>
        <v/>
      </c>
    </row>
    <row r="59" spans="1:20" x14ac:dyDescent="0.2">
      <c r="A59" t="s">
        <v>2611</v>
      </c>
      <c r="M59" s="170" t="str">
        <f t="shared" si="0"/>
        <v>DTL</v>
      </c>
      <c r="N59" s="169" t="str">
        <f t="shared" si="1"/>
        <v>2490</v>
      </c>
      <c r="O59" s="168" t="str">
        <f t="shared" si="2"/>
        <v/>
      </c>
      <c r="P59" s="168" t="str">
        <f t="shared" si="3"/>
        <v/>
      </c>
      <c r="Q59" s="168" t="str">
        <f t="shared" si="4"/>
        <v/>
      </c>
      <c r="R59" s="168" t="str">
        <f t="shared" si="5"/>
        <v/>
      </c>
      <c r="S59" s="168" t="str">
        <f t="shared" si="6"/>
        <v/>
      </c>
      <c r="T59" s="168" t="str">
        <f t="shared" si="7"/>
        <v/>
      </c>
    </row>
    <row r="60" spans="1:20" x14ac:dyDescent="0.2">
      <c r="A60" t="s">
        <v>4463</v>
      </c>
      <c r="M60" s="170" t="str">
        <f t="shared" si="0"/>
        <v>Ttl</v>
      </c>
      <c r="N60" s="169" t="str">
        <f t="shared" si="1"/>
        <v>2490</v>
      </c>
      <c r="O60" s="168" t="str">
        <f t="shared" si="2"/>
        <v/>
      </c>
      <c r="P60" s="168" t="str">
        <f t="shared" si="3"/>
        <v/>
      </c>
      <c r="Q60" s="168" t="str">
        <f t="shared" si="4"/>
        <v/>
      </c>
      <c r="R60" s="168" t="str">
        <f t="shared" si="5"/>
        <v/>
      </c>
      <c r="S60" s="168" t="str">
        <f t="shared" si="6"/>
        <v/>
      </c>
      <c r="T60" s="168" t="str">
        <f t="shared" si="7"/>
        <v/>
      </c>
    </row>
    <row r="61" spans="1:20" x14ac:dyDescent="0.2">
      <c r="A61" t="s">
        <v>2611</v>
      </c>
      <c r="M61" s="170" t="str">
        <f t="shared" si="0"/>
        <v>DTL</v>
      </c>
      <c r="N61" s="169" t="str">
        <f t="shared" si="1"/>
        <v>2490</v>
      </c>
      <c r="O61" s="168" t="str">
        <f t="shared" si="2"/>
        <v/>
      </c>
      <c r="P61" s="168" t="str">
        <f t="shared" si="3"/>
        <v/>
      </c>
      <c r="Q61" s="168" t="str">
        <f t="shared" si="4"/>
        <v/>
      </c>
      <c r="R61" s="168" t="str">
        <f t="shared" si="5"/>
        <v/>
      </c>
      <c r="S61" s="168" t="str">
        <f t="shared" si="6"/>
        <v/>
      </c>
      <c r="T61" s="168" t="str">
        <f t="shared" si="7"/>
        <v/>
      </c>
    </row>
    <row r="62" spans="1:20" x14ac:dyDescent="0.2">
      <c r="A62" t="s">
        <v>4464</v>
      </c>
      <c r="M62" s="170" t="str">
        <f t="shared" si="0"/>
        <v>DTL</v>
      </c>
      <c r="N62" s="169" t="str">
        <f t="shared" si="1"/>
        <v>2490</v>
      </c>
      <c r="O62" s="168" t="str">
        <f t="shared" si="2"/>
        <v>2050</v>
      </c>
      <c r="P62" s="168" t="str">
        <f t="shared" si="3"/>
        <v>24902050</v>
      </c>
      <c r="Q62" s="168">
        <f t="shared" si="4"/>
        <v>180</v>
      </c>
      <c r="R62" s="168">
        <f t="shared" si="5"/>
        <v>0</v>
      </c>
      <c r="S62" s="168">
        <f t="shared" si="6"/>
        <v>0</v>
      </c>
      <c r="T62" s="168">
        <f t="shared" si="7"/>
        <v>0</v>
      </c>
    </row>
    <row r="63" spans="1:20" x14ac:dyDescent="0.2">
      <c r="A63" t="s">
        <v>4465</v>
      </c>
      <c r="M63" s="170" t="str">
        <f t="shared" si="0"/>
        <v>DTL</v>
      </c>
      <c r="N63" s="169" t="str">
        <f t="shared" si="1"/>
        <v>2490</v>
      </c>
      <c r="O63" s="168" t="str">
        <f t="shared" si="2"/>
        <v>2060</v>
      </c>
      <c r="P63" s="168" t="str">
        <f t="shared" si="3"/>
        <v>24902060</v>
      </c>
      <c r="Q63" s="168">
        <f t="shared" si="4"/>
        <v>1176</v>
      </c>
      <c r="R63" s="168">
        <f t="shared" si="5"/>
        <v>1700</v>
      </c>
      <c r="S63" s="168">
        <f t="shared" si="6"/>
        <v>1180</v>
      </c>
      <c r="T63" s="168">
        <f t="shared" si="7"/>
        <v>763</v>
      </c>
    </row>
    <row r="64" spans="1:20" x14ac:dyDescent="0.2">
      <c r="A64" t="s">
        <v>4466</v>
      </c>
      <c r="M64" s="170" t="str">
        <f t="shared" si="0"/>
        <v>DTL</v>
      </c>
      <c r="N64" s="169" t="str">
        <f t="shared" si="1"/>
        <v>2490</v>
      </c>
      <c r="O64" s="168" t="str">
        <f t="shared" si="2"/>
        <v>2080</v>
      </c>
      <c r="P64" s="168" t="str">
        <f t="shared" si="3"/>
        <v>24902080</v>
      </c>
      <c r="Q64" s="168">
        <f t="shared" si="4"/>
        <v>1818</v>
      </c>
      <c r="R64" s="168">
        <f t="shared" si="5"/>
        <v>50</v>
      </c>
      <c r="S64" s="168">
        <f t="shared" si="6"/>
        <v>0</v>
      </c>
      <c r="T64" s="168">
        <f t="shared" si="7"/>
        <v>56</v>
      </c>
    </row>
    <row r="65" spans="1:20" x14ac:dyDescent="0.2">
      <c r="A65" t="s">
        <v>4467</v>
      </c>
      <c r="M65" s="170" t="str">
        <f t="shared" si="0"/>
        <v>DTL</v>
      </c>
      <c r="N65" s="169" t="str">
        <f t="shared" si="1"/>
        <v>2490</v>
      </c>
      <c r="O65" s="168" t="str">
        <f t="shared" si="2"/>
        <v/>
      </c>
      <c r="P65" s="168" t="str">
        <f t="shared" si="3"/>
        <v/>
      </c>
      <c r="Q65" s="168" t="str">
        <f t="shared" si="4"/>
        <v/>
      </c>
      <c r="R65" s="168" t="str">
        <f t="shared" si="5"/>
        <v/>
      </c>
      <c r="S65" s="168" t="str">
        <f t="shared" si="6"/>
        <v/>
      </c>
      <c r="T65" s="168" t="str">
        <f t="shared" si="7"/>
        <v/>
      </c>
    </row>
    <row r="66" spans="1:20" x14ac:dyDescent="0.2">
      <c r="A66">
        <v>1</v>
      </c>
      <c r="M66" s="170" t="str">
        <f t="shared" si="0"/>
        <v>DTL</v>
      </c>
      <c r="N66" s="169" t="str">
        <f t="shared" si="1"/>
        <v>2490</v>
      </c>
      <c r="O66" s="168" t="str">
        <f t="shared" si="2"/>
        <v/>
      </c>
      <c r="P66" s="168" t="str">
        <f t="shared" si="3"/>
        <v/>
      </c>
      <c r="Q66" s="168" t="str">
        <f t="shared" si="4"/>
        <v/>
      </c>
      <c r="R66" s="168" t="str">
        <f t="shared" si="5"/>
        <v/>
      </c>
      <c r="S66" s="168" t="str">
        <f t="shared" si="6"/>
        <v/>
      </c>
      <c r="T66" s="168" t="str">
        <f t="shared" si="7"/>
        <v/>
      </c>
    </row>
    <row r="67" spans="1:20" x14ac:dyDescent="0.2">
      <c r="M67" s="170" t="str">
        <f t="shared" ref="M67:M130" si="8">IF(ROW()&lt;23,"",
  IF(NOT(ISERROR(FIND("Trinity County",$A67,30))),"H1",
  IF(M66="H1","H2",
  IF(M66="H2","H3",
  IF(M66="H3","H4",
  IF(M66="H4","H5",
  IF(M66="H5","H6",
  IF(M66="H6","H7",
  IF(M66="H7","H8",
  IF(M66="H8","H9",
  IF(M66="H9","H10",
  IF(TRIM(LEFT($A67,7))="Total","Ttl","DTL"))))))))))))</f>
        <v>DTL</v>
      </c>
      <c r="N67" s="169" t="str">
        <f t="shared" ref="N67:N130" si="9">IF(ROW()&lt;23,"",
  IF($M67="H6",TRIM(LEFT($A67,5)),N66))</f>
        <v>2490</v>
      </c>
      <c r="O67" s="168" t="str">
        <f t="shared" ref="O67:O130" si="10">IF($M67&lt;&gt;"DTL","",
  IF(NOT(ISNUMBER(VALUE(MID($A67,31,15)))),"",LEFT($A67,4)))</f>
        <v/>
      </c>
      <c r="P67" s="168" t="str">
        <f t="shared" ref="P67:P130" si="11">IF(O67="","",N67&amp;O67)</f>
        <v/>
      </c>
      <c r="Q67" s="168" t="str">
        <f t="shared" ref="Q67:Q130" si="12">IF($M67&lt;&gt;"DTL","",
  IF(NOT(ISNUMBER(VALUE(MID($A67,31,15)))),"",VALUE(TRIM(MID($A67,47,15)))))</f>
        <v/>
      </c>
      <c r="R67" s="168" t="str">
        <f t="shared" ref="R67:R130" si="13">IF($M67&lt;&gt;"DTL","",
  IF(NOT(ISNUMBER(VALUE(MID($A67,31,15)))),"",VALUE(TRIM(MID($A67,61,14)))))</f>
        <v/>
      </c>
      <c r="S67" s="168" t="str">
        <f t="shared" ref="S67:S130" si="14">IF($M67&lt;&gt;"DTL","",
  IF(NOT(ISNUMBER(VALUE(MID($A67,31,15)))),"",VALUE(TRIM(MID($A67,76,14)))))</f>
        <v/>
      </c>
      <c r="T67" s="168" t="str">
        <f t="shared" ref="T67:T130" si="15">IF($M67&lt;&gt;"DTL","",
  IF(NOT(ISNUMBER(VALUE(MID($A67,31,15)))),"",VALUE(TRIM(MID($A67,90,14)))))</f>
        <v/>
      </c>
    </row>
    <row r="68" spans="1:20" x14ac:dyDescent="0.2">
      <c r="A68" t="s">
        <v>2615</v>
      </c>
      <c r="M68" s="170" t="str">
        <f t="shared" si="8"/>
        <v>H1</v>
      </c>
      <c r="N68" s="169" t="str">
        <f t="shared" si="9"/>
        <v>2490</v>
      </c>
      <c r="O68" s="168" t="str">
        <f t="shared" si="10"/>
        <v/>
      </c>
      <c r="P68" s="168" t="str">
        <f t="shared" si="11"/>
        <v/>
      </c>
      <c r="Q68" s="168" t="str">
        <f t="shared" si="12"/>
        <v/>
      </c>
      <c r="R68" s="168" t="str">
        <f t="shared" si="13"/>
        <v/>
      </c>
      <c r="S68" s="168" t="str">
        <f t="shared" si="14"/>
        <v/>
      </c>
      <c r="T68" s="168" t="str">
        <f t="shared" si="15"/>
        <v/>
      </c>
    </row>
    <row r="69" spans="1:20" x14ac:dyDescent="0.2">
      <c r="A69" t="s">
        <v>2600</v>
      </c>
      <c r="M69" s="170" t="str">
        <f t="shared" si="8"/>
        <v>H2</v>
      </c>
      <c r="N69" s="169" t="str">
        <f t="shared" si="9"/>
        <v>2490</v>
      </c>
      <c r="O69" s="168" t="str">
        <f t="shared" si="10"/>
        <v/>
      </c>
      <c r="P69" s="168" t="str">
        <f t="shared" si="11"/>
        <v/>
      </c>
      <c r="Q69" s="168" t="str">
        <f t="shared" si="12"/>
        <v/>
      </c>
      <c r="R69" s="168" t="str">
        <f t="shared" si="13"/>
        <v/>
      </c>
      <c r="S69" s="168" t="str">
        <f t="shared" si="14"/>
        <v/>
      </c>
      <c r="T69" s="168" t="str">
        <f t="shared" si="15"/>
        <v/>
      </c>
    </row>
    <row r="70" spans="1:20" x14ac:dyDescent="0.2">
      <c r="A70" t="s">
        <v>2601</v>
      </c>
      <c r="M70" s="170" t="str">
        <f t="shared" si="8"/>
        <v>H3</v>
      </c>
      <c r="N70" s="169" t="str">
        <f t="shared" si="9"/>
        <v>2490</v>
      </c>
      <c r="O70" s="168" t="str">
        <f t="shared" si="10"/>
        <v/>
      </c>
      <c r="P70" s="168" t="str">
        <f t="shared" si="11"/>
        <v/>
      </c>
      <c r="Q70" s="168" t="str">
        <f t="shared" si="12"/>
        <v/>
      </c>
      <c r="R70" s="168" t="str">
        <f t="shared" si="13"/>
        <v/>
      </c>
      <c r="S70" s="168" t="str">
        <f t="shared" si="14"/>
        <v/>
      </c>
      <c r="T70" s="168" t="str">
        <f t="shared" si="15"/>
        <v/>
      </c>
    </row>
    <row r="71" spans="1:20" x14ac:dyDescent="0.2">
      <c r="A71" t="s">
        <v>2602</v>
      </c>
      <c r="M71" s="170" t="str">
        <f t="shared" si="8"/>
        <v>H4</v>
      </c>
      <c r="N71" s="169" t="str">
        <f t="shared" si="9"/>
        <v>2490</v>
      </c>
      <c r="O71" s="168" t="str">
        <f t="shared" si="10"/>
        <v/>
      </c>
      <c r="P71" s="168" t="str">
        <f t="shared" si="11"/>
        <v/>
      </c>
      <c r="Q71" s="168" t="str">
        <f t="shared" si="12"/>
        <v/>
      </c>
      <c r="R71" s="168" t="str">
        <f t="shared" si="13"/>
        <v/>
      </c>
      <c r="S71" s="168" t="str">
        <f t="shared" si="14"/>
        <v/>
      </c>
      <c r="T71" s="168" t="str">
        <f t="shared" si="15"/>
        <v/>
      </c>
    </row>
    <row r="72" spans="1:20" x14ac:dyDescent="0.2">
      <c r="A72" t="s">
        <v>2603</v>
      </c>
      <c r="M72" s="170" t="str">
        <f t="shared" si="8"/>
        <v>H5</v>
      </c>
      <c r="N72" s="169" t="str">
        <f t="shared" si="9"/>
        <v>2490</v>
      </c>
      <c r="O72" s="168" t="str">
        <f t="shared" si="10"/>
        <v/>
      </c>
      <c r="P72" s="168" t="str">
        <f t="shared" si="11"/>
        <v/>
      </c>
      <c r="Q72" s="168" t="str">
        <f t="shared" si="12"/>
        <v/>
      </c>
      <c r="R72" s="168" t="str">
        <f t="shared" si="13"/>
        <v/>
      </c>
      <c r="S72" s="168" t="str">
        <f t="shared" si="14"/>
        <v/>
      </c>
      <c r="T72" s="168" t="str">
        <f t="shared" si="15"/>
        <v/>
      </c>
    </row>
    <row r="73" spans="1:20" x14ac:dyDescent="0.2">
      <c r="A73" t="s">
        <v>2604</v>
      </c>
      <c r="M73" s="170" t="str">
        <f t="shared" si="8"/>
        <v>H6</v>
      </c>
      <c r="N73" s="169" t="str">
        <f t="shared" si="9"/>
        <v>2490</v>
      </c>
      <c r="O73" s="168" t="str">
        <f t="shared" si="10"/>
        <v/>
      </c>
      <c r="P73" s="168" t="str">
        <f t="shared" si="11"/>
        <v/>
      </c>
      <c r="Q73" s="168" t="str">
        <f t="shared" si="12"/>
        <v/>
      </c>
      <c r="R73" s="168" t="str">
        <f t="shared" si="13"/>
        <v/>
      </c>
      <c r="S73" s="168" t="str">
        <f t="shared" si="14"/>
        <v/>
      </c>
      <c r="T73" s="168" t="str">
        <f t="shared" si="15"/>
        <v/>
      </c>
    </row>
    <row r="74" spans="1:20" x14ac:dyDescent="0.2">
      <c r="A74" t="s">
        <v>2605</v>
      </c>
      <c r="M74" s="170" t="str">
        <f t="shared" si="8"/>
        <v>H7</v>
      </c>
      <c r="N74" s="169" t="str">
        <f t="shared" si="9"/>
        <v>2490</v>
      </c>
      <c r="O74" s="168" t="str">
        <f t="shared" si="10"/>
        <v/>
      </c>
      <c r="P74" s="168" t="str">
        <f t="shared" si="11"/>
        <v/>
      </c>
      <c r="Q74" s="168" t="str">
        <f t="shared" si="12"/>
        <v/>
      </c>
      <c r="R74" s="168" t="str">
        <f t="shared" si="13"/>
        <v/>
      </c>
      <c r="S74" s="168" t="str">
        <f t="shared" si="14"/>
        <v/>
      </c>
      <c r="T74" s="168" t="str">
        <f t="shared" si="15"/>
        <v/>
      </c>
    </row>
    <row r="75" spans="1:20" x14ac:dyDescent="0.2">
      <c r="A75" t="s">
        <v>2606</v>
      </c>
      <c r="M75" s="170" t="str">
        <f t="shared" si="8"/>
        <v>H8</v>
      </c>
      <c r="N75" s="169" t="str">
        <f t="shared" si="9"/>
        <v>2490</v>
      </c>
      <c r="O75" s="168" t="str">
        <f t="shared" si="10"/>
        <v/>
      </c>
      <c r="P75" s="168" t="str">
        <f t="shared" si="11"/>
        <v/>
      </c>
      <c r="Q75" s="168" t="str">
        <f t="shared" si="12"/>
        <v/>
      </c>
      <c r="R75" s="168" t="str">
        <f t="shared" si="13"/>
        <v/>
      </c>
      <c r="S75" s="168" t="str">
        <f t="shared" si="14"/>
        <v/>
      </c>
      <c r="T75" s="168" t="str">
        <f t="shared" si="15"/>
        <v/>
      </c>
    </row>
    <row r="76" spans="1:20" x14ac:dyDescent="0.2">
      <c r="A76" t="s">
        <v>2607</v>
      </c>
      <c r="M76" s="170" t="str">
        <f t="shared" si="8"/>
        <v>H9</v>
      </c>
      <c r="N76" s="169" t="str">
        <f t="shared" si="9"/>
        <v>2490</v>
      </c>
      <c r="O76" s="168" t="str">
        <f t="shared" si="10"/>
        <v/>
      </c>
      <c r="P76" s="168" t="str">
        <f t="shared" si="11"/>
        <v/>
      </c>
      <c r="Q76" s="168" t="str">
        <f t="shared" si="12"/>
        <v/>
      </c>
      <c r="R76" s="168" t="str">
        <f t="shared" si="13"/>
        <v/>
      </c>
      <c r="S76" s="168" t="str">
        <f t="shared" si="14"/>
        <v/>
      </c>
      <c r="T76" s="168" t="str">
        <f t="shared" si="15"/>
        <v/>
      </c>
    </row>
    <row r="77" spans="1:20" x14ac:dyDescent="0.2">
      <c r="A77" t="s">
        <v>2608</v>
      </c>
      <c r="M77" s="170" t="str">
        <f t="shared" si="8"/>
        <v>H10</v>
      </c>
      <c r="N77" s="169" t="str">
        <f t="shared" si="9"/>
        <v>2490</v>
      </c>
      <c r="O77" s="168" t="str">
        <f t="shared" si="10"/>
        <v/>
      </c>
      <c r="P77" s="168" t="str">
        <f t="shared" si="11"/>
        <v/>
      </c>
      <c r="Q77" s="168" t="str">
        <f t="shared" si="12"/>
        <v/>
      </c>
      <c r="R77" s="168" t="str">
        <f t="shared" si="13"/>
        <v/>
      </c>
      <c r="S77" s="168" t="str">
        <f t="shared" si="14"/>
        <v/>
      </c>
      <c r="T77" s="168" t="str">
        <f t="shared" si="15"/>
        <v/>
      </c>
    </row>
    <row r="78" spans="1:20" x14ac:dyDescent="0.2">
      <c r="A78" t="s">
        <v>4468</v>
      </c>
      <c r="M78" s="170" t="str">
        <f t="shared" si="8"/>
        <v>DTL</v>
      </c>
      <c r="N78" s="169" t="str">
        <f t="shared" si="9"/>
        <v>2490</v>
      </c>
      <c r="O78" s="168" t="str">
        <f t="shared" si="10"/>
        <v>2240</v>
      </c>
      <c r="P78" s="168" t="str">
        <f t="shared" si="11"/>
        <v>24902240</v>
      </c>
      <c r="Q78" s="168">
        <f t="shared" si="12"/>
        <v>50</v>
      </c>
      <c r="R78" s="168">
        <f t="shared" si="13"/>
        <v>0</v>
      </c>
      <c r="S78" s="168">
        <f t="shared" si="14"/>
        <v>50</v>
      </c>
      <c r="T78" s="168">
        <f t="shared" si="15"/>
        <v>50</v>
      </c>
    </row>
    <row r="79" spans="1:20" x14ac:dyDescent="0.2">
      <c r="A79" t="s">
        <v>4469</v>
      </c>
      <c r="M79" s="170" t="str">
        <f t="shared" si="8"/>
        <v>DTL</v>
      </c>
      <c r="N79" s="169" t="str">
        <f t="shared" si="9"/>
        <v>2490</v>
      </c>
      <c r="O79" s="168" t="str">
        <f t="shared" si="10"/>
        <v>2260</v>
      </c>
      <c r="P79" s="168" t="str">
        <f t="shared" si="11"/>
        <v>24902260</v>
      </c>
      <c r="Q79" s="168">
        <f t="shared" si="12"/>
        <v>470</v>
      </c>
      <c r="R79" s="168">
        <f t="shared" si="13"/>
        <v>1627</v>
      </c>
      <c r="S79" s="168">
        <f t="shared" si="14"/>
        <v>847</v>
      </c>
      <c r="T79" s="168">
        <f t="shared" si="15"/>
        <v>501</v>
      </c>
    </row>
    <row r="80" spans="1:20" x14ac:dyDescent="0.2">
      <c r="A80" t="s">
        <v>4470</v>
      </c>
      <c r="M80" s="170" t="str">
        <f t="shared" si="8"/>
        <v>DTL</v>
      </c>
      <c r="N80" s="169" t="str">
        <f t="shared" si="9"/>
        <v>2490</v>
      </c>
      <c r="O80" s="168" t="str">
        <f t="shared" si="10"/>
        <v>2300</v>
      </c>
      <c r="P80" s="168" t="str">
        <f t="shared" si="11"/>
        <v>24902300</v>
      </c>
      <c r="Q80" s="168">
        <f t="shared" si="12"/>
        <v>52562</v>
      </c>
      <c r="R80" s="168">
        <f t="shared" si="13"/>
        <v>59762</v>
      </c>
      <c r="S80" s="168">
        <f t="shared" si="14"/>
        <v>48301</v>
      </c>
      <c r="T80" s="168">
        <f t="shared" si="15"/>
        <v>20897</v>
      </c>
    </row>
    <row r="81" spans="1:20" x14ac:dyDescent="0.2">
      <c r="A81" t="s">
        <v>4471</v>
      </c>
      <c r="M81" s="170" t="str">
        <f t="shared" si="8"/>
        <v>DTL</v>
      </c>
      <c r="N81" s="169" t="str">
        <f t="shared" si="9"/>
        <v>2490</v>
      </c>
      <c r="O81" s="168" t="str">
        <f t="shared" si="10"/>
        <v>2313</v>
      </c>
      <c r="P81" s="168" t="str">
        <f t="shared" si="11"/>
        <v>24902313</v>
      </c>
      <c r="Q81" s="168">
        <f t="shared" si="12"/>
        <v>32</v>
      </c>
      <c r="R81" s="168">
        <f t="shared" si="13"/>
        <v>0</v>
      </c>
      <c r="S81" s="168">
        <f t="shared" si="14"/>
        <v>0</v>
      </c>
      <c r="T81" s="168">
        <f t="shared" si="15"/>
        <v>0</v>
      </c>
    </row>
    <row r="82" spans="1:20" x14ac:dyDescent="0.2">
      <c r="A82" t="s">
        <v>4472</v>
      </c>
      <c r="M82" s="170" t="str">
        <f t="shared" si="8"/>
        <v>DTL</v>
      </c>
      <c r="N82" s="169" t="str">
        <f t="shared" si="9"/>
        <v>2490</v>
      </c>
      <c r="O82" s="168" t="str">
        <f t="shared" si="10"/>
        <v>2500</v>
      </c>
      <c r="P82" s="168" t="str">
        <f t="shared" si="11"/>
        <v>24902500</v>
      </c>
      <c r="Q82" s="168">
        <f t="shared" si="12"/>
        <v>0</v>
      </c>
      <c r="R82" s="168">
        <f t="shared" si="13"/>
        <v>0</v>
      </c>
      <c r="S82" s="168">
        <f t="shared" si="14"/>
        <v>0</v>
      </c>
      <c r="T82" s="168">
        <f t="shared" si="15"/>
        <v>0</v>
      </c>
    </row>
    <row r="83" spans="1:20" x14ac:dyDescent="0.2">
      <c r="A83" t="s">
        <v>4473</v>
      </c>
      <c r="M83" s="170" t="str">
        <f t="shared" si="8"/>
        <v>DTL</v>
      </c>
      <c r="N83" s="169" t="str">
        <f t="shared" si="9"/>
        <v>2490</v>
      </c>
      <c r="O83" s="168" t="str">
        <f t="shared" si="10"/>
        <v>2630</v>
      </c>
      <c r="P83" s="168" t="str">
        <f t="shared" si="11"/>
        <v>24902630</v>
      </c>
      <c r="Q83" s="168">
        <f t="shared" si="12"/>
        <v>1531</v>
      </c>
      <c r="R83" s="168">
        <f t="shared" si="13"/>
        <v>1531</v>
      </c>
      <c r="S83" s="168">
        <f t="shared" si="14"/>
        <v>1547</v>
      </c>
      <c r="T83" s="168">
        <f t="shared" si="15"/>
        <v>0</v>
      </c>
    </row>
    <row r="84" spans="1:20" x14ac:dyDescent="0.2">
      <c r="A84" t="s">
        <v>4474</v>
      </c>
      <c r="M84" s="170" t="str">
        <f t="shared" si="8"/>
        <v>DTL</v>
      </c>
      <c r="N84" s="169" t="str">
        <f t="shared" si="9"/>
        <v>2490</v>
      </c>
      <c r="O84" s="168" t="str">
        <f t="shared" si="10"/>
        <v>2660</v>
      </c>
      <c r="P84" s="168" t="str">
        <f t="shared" si="11"/>
        <v>24902660</v>
      </c>
      <c r="Q84" s="168">
        <f t="shared" si="12"/>
        <v>241</v>
      </c>
      <c r="R84" s="168">
        <f t="shared" si="13"/>
        <v>0</v>
      </c>
      <c r="S84" s="168">
        <f t="shared" si="14"/>
        <v>0</v>
      </c>
      <c r="T84" s="168">
        <f t="shared" si="15"/>
        <v>0</v>
      </c>
    </row>
    <row r="85" spans="1:20" x14ac:dyDescent="0.2">
      <c r="A85" t="s">
        <v>4475</v>
      </c>
      <c r="M85" s="170" t="str">
        <f t="shared" si="8"/>
        <v>DTL</v>
      </c>
      <c r="N85" s="169" t="str">
        <f t="shared" si="9"/>
        <v>2490</v>
      </c>
      <c r="O85" s="168" t="str">
        <f t="shared" si="10"/>
        <v>2700</v>
      </c>
      <c r="P85" s="168" t="str">
        <f t="shared" si="11"/>
        <v>24902700</v>
      </c>
      <c r="Q85" s="168">
        <f t="shared" si="12"/>
        <v>426</v>
      </c>
      <c r="R85" s="168">
        <f t="shared" si="13"/>
        <v>582</v>
      </c>
      <c r="S85" s="168">
        <f t="shared" si="14"/>
        <v>0</v>
      </c>
      <c r="T85" s="168">
        <f t="shared" si="15"/>
        <v>92</v>
      </c>
    </row>
    <row r="86" spans="1:20" x14ac:dyDescent="0.2">
      <c r="A86" t="s">
        <v>4476</v>
      </c>
      <c r="M86" s="170" t="str">
        <f t="shared" si="8"/>
        <v>DTL</v>
      </c>
      <c r="N86" s="169" t="str">
        <f t="shared" si="9"/>
        <v>2490</v>
      </c>
      <c r="O86" s="168" t="str">
        <f t="shared" si="10"/>
        <v>2750</v>
      </c>
      <c r="P86" s="168" t="str">
        <f t="shared" si="11"/>
        <v>24902750</v>
      </c>
      <c r="Q86" s="168">
        <f t="shared" si="12"/>
        <v>5467</v>
      </c>
      <c r="R86" s="168">
        <f t="shared" si="13"/>
        <v>5416</v>
      </c>
      <c r="S86" s="168">
        <f t="shared" si="14"/>
        <v>4624</v>
      </c>
      <c r="T86" s="168">
        <f t="shared" si="15"/>
        <v>3827</v>
      </c>
    </row>
    <row r="87" spans="1:20" x14ac:dyDescent="0.2">
      <c r="A87" t="s">
        <v>2616</v>
      </c>
      <c r="M87" s="170" t="str">
        <f t="shared" si="8"/>
        <v>DTL</v>
      </c>
      <c r="N87" s="169" t="str">
        <f t="shared" si="9"/>
        <v>2490</v>
      </c>
      <c r="O87" s="168" t="str">
        <f t="shared" si="10"/>
        <v>2756</v>
      </c>
      <c r="P87" s="168" t="str">
        <f t="shared" si="11"/>
        <v>24902756</v>
      </c>
      <c r="Q87" s="168">
        <f t="shared" si="12"/>
        <v>0</v>
      </c>
      <c r="R87" s="168">
        <f t="shared" si="13"/>
        <v>0</v>
      </c>
      <c r="S87" s="168">
        <f t="shared" si="14"/>
        <v>300</v>
      </c>
      <c r="T87" s="168">
        <f t="shared" si="15"/>
        <v>0</v>
      </c>
    </row>
    <row r="88" spans="1:20" x14ac:dyDescent="0.2">
      <c r="A88" t="s">
        <v>2617</v>
      </c>
      <c r="M88" s="170" t="str">
        <f t="shared" si="8"/>
        <v>DTL</v>
      </c>
      <c r="N88" s="169" t="str">
        <f t="shared" si="9"/>
        <v>2490</v>
      </c>
      <c r="O88" s="168" t="str">
        <f t="shared" si="10"/>
        <v>2399</v>
      </c>
      <c r="P88" s="168" t="str">
        <f t="shared" si="11"/>
        <v>24902399</v>
      </c>
      <c r="Q88" s="168">
        <f t="shared" si="12"/>
        <v>15</v>
      </c>
      <c r="R88" s="168">
        <f t="shared" si="13"/>
        <v>0</v>
      </c>
      <c r="S88" s="168">
        <f t="shared" si="14"/>
        <v>0</v>
      </c>
      <c r="T88" s="168">
        <f t="shared" si="15"/>
        <v>0</v>
      </c>
    </row>
    <row r="89" spans="1:20" x14ac:dyDescent="0.2">
      <c r="A89" t="s">
        <v>4477</v>
      </c>
      <c r="M89" s="170" t="str">
        <f t="shared" si="8"/>
        <v>DTL</v>
      </c>
      <c r="N89" s="169" t="str">
        <f t="shared" si="9"/>
        <v>2490</v>
      </c>
      <c r="O89" s="168" t="str">
        <f t="shared" si="10"/>
        <v>2799</v>
      </c>
      <c r="P89" s="168" t="str">
        <f t="shared" si="11"/>
        <v>24902799</v>
      </c>
      <c r="Q89" s="168">
        <f t="shared" si="12"/>
        <v>727</v>
      </c>
      <c r="R89" s="168">
        <f t="shared" si="13"/>
        <v>942</v>
      </c>
      <c r="S89" s="168">
        <f t="shared" si="14"/>
        <v>2000</v>
      </c>
      <c r="T89" s="168">
        <f t="shared" si="15"/>
        <v>619</v>
      </c>
    </row>
    <row r="90" spans="1:20" x14ac:dyDescent="0.2">
      <c r="A90" t="s">
        <v>2618</v>
      </c>
      <c r="M90" s="170" t="str">
        <f t="shared" si="8"/>
        <v>DTL</v>
      </c>
      <c r="N90" s="169" t="str">
        <f t="shared" si="9"/>
        <v>2490</v>
      </c>
      <c r="O90" s="168" t="str">
        <f t="shared" si="10"/>
        <v>2101</v>
      </c>
      <c r="P90" s="168" t="str">
        <f t="shared" si="11"/>
        <v>24902101</v>
      </c>
      <c r="Q90" s="168">
        <f t="shared" si="12"/>
        <v>743</v>
      </c>
      <c r="R90" s="168">
        <f t="shared" si="13"/>
        <v>575</v>
      </c>
      <c r="S90" s="168">
        <f t="shared" si="14"/>
        <v>1253</v>
      </c>
      <c r="T90" s="168">
        <f t="shared" si="15"/>
        <v>1253</v>
      </c>
    </row>
    <row r="91" spans="1:20" x14ac:dyDescent="0.2">
      <c r="A91" t="s">
        <v>2619</v>
      </c>
      <c r="M91" s="170" t="str">
        <f t="shared" si="8"/>
        <v>DTL</v>
      </c>
      <c r="N91" s="169" t="str">
        <f t="shared" si="9"/>
        <v>2490</v>
      </c>
      <c r="O91" s="168" t="str">
        <f t="shared" si="10"/>
        <v>3291</v>
      </c>
      <c r="P91" s="168" t="str">
        <f t="shared" si="11"/>
        <v>24903291</v>
      </c>
      <c r="Q91" s="168">
        <f t="shared" si="12"/>
        <v>11006</v>
      </c>
      <c r="R91" s="168">
        <f t="shared" si="13"/>
        <v>13642</v>
      </c>
      <c r="S91" s="168">
        <f t="shared" si="14"/>
        <v>16163</v>
      </c>
      <c r="T91" s="168">
        <f t="shared" si="15"/>
        <v>16163</v>
      </c>
    </row>
    <row r="92" spans="1:20" x14ac:dyDescent="0.2">
      <c r="A92" t="s">
        <v>4246</v>
      </c>
      <c r="M92" s="170" t="str">
        <f t="shared" si="8"/>
        <v>DTL</v>
      </c>
      <c r="N92" s="169" t="str">
        <f t="shared" si="9"/>
        <v>2490</v>
      </c>
      <c r="O92" s="168" t="str">
        <f t="shared" si="10"/>
        <v/>
      </c>
      <c r="P92" s="168" t="str">
        <f t="shared" si="11"/>
        <v/>
      </c>
      <c r="Q92" s="168" t="str">
        <f t="shared" si="12"/>
        <v/>
      </c>
      <c r="R92" s="168" t="str">
        <f t="shared" si="13"/>
        <v/>
      </c>
      <c r="S92" s="168" t="str">
        <f t="shared" si="14"/>
        <v/>
      </c>
      <c r="T92" s="168" t="str">
        <f t="shared" si="15"/>
        <v/>
      </c>
    </row>
    <row r="93" spans="1:20" x14ac:dyDescent="0.2">
      <c r="A93" t="s">
        <v>2611</v>
      </c>
      <c r="M93" s="170" t="str">
        <f t="shared" si="8"/>
        <v>DTL</v>
      </c>
      <c r="N93" s="169" t="str">
        <f t="shared" si="9"/>
        <v>2490</v>
      </c>
      <c r="O93" s="168" t="str">
        <f t="shared" si="10"/>
        <v/>
      </c>
      <c r="P93" s="168" t="str">
        <f t="shared" si="11"/>
        <v/>
      </c>
      <c r="Q93" s="168" t="str">
        <f t="shared" si="12"/>
        <v/>
      </c>
      <c r="R93" s="168" t="str">
        <f t="shared" si="13"/>
        <v/>
      </c>
      <c r="S93" s="168" t="str">
        <f t="shared" si="14"/>
        <v/>
      </c>
      <c r="T93" s="168" t="str">
        <f t="shared" si="15"/>
        <v/>
      </c>
    </row>
    <row r="94" spans="1:20" x14ac:dyDescent="0.2">
      <c r="A94" t="s">
        <v>4478</v>
      </c>
      <c r="M94" s="170" t="str">
        <f t="shared" si="8"/>
        <v>Ttl</v>
      </c>
      <c r="N94" s="169" t="str">
        <f t="shared" si="9"/>
        <v>2490</v>
      </c>
      <c r="O94" s="168" t="str">
        <f t="shared" si="10"/>
        <v/>
      </c>
      <c r="P94" s="168" t="str">
        <f t="shared" si="11"/>
        <v/>
      </c>
      <c r="Q94" s="168" t="str">
        <f t="shared" si="12"/>
        <v/>
      </c>
      <c r="R94" s="168" t="str">
        <f t="shared" si="13"/>
        <v/>
      </c>
      <c r="S94" s="168" t="str">
        <f t="shared" si="14"/>
        <v/>
      </c>
      <c r="T94" s="168" t="str">
        <f t="shared" si="15"/>
        <v/>
      </c>
    </row>
    <row r="95" spans="1:20" x14ac:dyDescent="0.2">
      <c r="A95" t="s">
        <v>2611</v>
      </c>
      <c r="M95" s="170" t="str">
        <f t="shared" si="8"/>
        <v>DTL</v>
      </c>
      <c r="N95" s="169" t="str">
        <f t="shared" si="9"/>
        <v>2490</v>
      </c>
      <c r="O95" s="168" t="str">
        <f t="shared" si="10"/>
        <v/>
      </c>
      <c r="P95" s="168" t="str">
        <f t="shared" si="11"/>
        <v/>
      </c>
      <c r="Q95" s="168" t="str">
        <f t="shared" si="12"/>
        <v/>
      </c>
      <c r="R95" s="168" t="str">
        <f t="shared" si="13"/>
        <v/>
      </c>
      <c r="S95" s="168" t="str">
        <f t="shared" si="14"/>
        <v/>
      </c>
      <c r="T95" s="168" t="str">
        <f t="shared" si="15"/>
        <v/>
      </c>
    </row>
    <row r="96" spans="1:20" x14ac:dyDescent="0.2">
      <c r="A96" t="s">
        <v>4479</v>
      </c>
      <c r="M96" s="170" t="str">
        <f t="shared" si="8"/>
        <v>DTL</v>
      </c>
      <c r="N96" s="169" t="str">
        <f t="shared" si="9"/>
        <v>2490</v>
      </c>
      <c r="O96" s="168" t="str">
        <f t="shared" si="10"/>
        <v>3200</v>
      </c>
      <c r="P96" s="168" t="str">
        <f t="shared" si="11"/>
        <v>24903200</v>
      </c>
      <c r="Q96" s="168">
        <f t="shared" si="12"/>
        <v>1232</v>
      </c>
      <c r="R96" s="168">
        <f t="shared" si="13"/>
        <v>3605</v>
      </c>
      <c r="S96" s="168">
        <f t="shared" si="14"/>
        <v>9823</v>
      </c>
      <c r="T96" s="168">
        <f t="shared" si="15"/>
        <v>2279</v>
      </c>
    </row>
    <row r="97" spans="1:20" x14ac:dyDescent="0.2">
      <c r="A97" t="s">
        <v>4246</v>
      </c>
      <c r="M97" s="170" t="str">
        <f t="shared" si="8"/>
        <v>DTL</v>
      </c>
      <c r="N97" s="169" t="str">
        <f t="shared" si="9"/>
        <v>2490</v>
      </c>
      <c r="O97" s="168" t="str">
        <f t="shared" si="10"/>
        <v/>
      </c>
      <c r="P97" s="168" t="str">
        <f t="shared" si="11"/>
        <v/>
      </c>
      <c r="Q97" s="168" t="str">
        <f t="shared" si="12"/>
        <v/>
      </c>
      <c r="R97" s="168" t="str">
        <f t="shared" si="13"/>
        <v/>
      </c>
      <c r="S97" s="168" t="str">
        <f t="shared" si="14"/>
        <v/>
      </c>
      <c r="T97" s="168" t="str">
        <f t="shared" si="15"/>
        <v/>
      </c>
    </row>
    <row r="98" spans="1:20" x14ac:dyDescent="0.2">
      <c r="A98" t="s">
        <v>2611</v>
      </c>
      <c r="M98" s="170" t="str">
        <f t="shared" si="8"/>
        <v>DTL</v>
      </c>
      <c r="N98" s="169" t="str">
        <f t="shared" si="9"/>
        <v>2490</v>
      </c>
      <c r="O98" s="168" t="str">
        <f t="shared" si="10"/>
        <v/>
      </c>
      <c r="P98" s="168" t="str">
        <f t="shared" si="11"/>
        <v/>
      </c>
      <c r="Q98" s="168" t="str">
        <f t="shared" si="12"/>
        <v/>
      </c>
      <c r="R98" s="168" t="str">
        <f t="shared" si="13"/>
        <v/>
      </c>
      <c r="S98" s="168" t="str">
        <f t="shared" si="14"/>
        <v/>
      </c>
      <c r="T98" s="168" t="str">
        <f t="shared" si="15"/>
        <v/>
      </c>
    </row>
    <row r="99" spans="1:20" x14ac:dyDescent="0.2">
      <c r="A99" t="s">
        <v>4480</v>
      </c>
      <c r="M99" s="170" t="str">
        <f t="shared" si="8"/>
        <v>Ttl</v>
      </c>
      <c r="N99" s="169" t="str">
        <f t="shared" si="9"/>
        <v>2490</v>
      </c>
      <c r="O99" s="168" t="str">
        <f t="shared" si="10"/>
        <v/>
      </c>
      <c r="P99" s="168" t="str">
        <f t="shared" si="11"/>
        <v/>
      </c>
      <c r="Q99" s="168" t="str">
        <f t="shared" si="12"/>
        <v/>
      </c>
      <c r="R99" s="168" t="str">
        <f t="shared" si="13"/>
        <v/>
      </c>
      <c r="S99" s="168" t="str">
        <f t="shared" si="14"/>
        <v/>
      </c>
      <c r="T99" s="168" t="str">
        <f t="shared" si="15"/>
        <v/>
      </c>
    </row>
    <row r="100" spans="1:20" x14ac:dyDescent="0.2">
      <c r="A100" t="s">
        <v>2611</v>
      </c>
      <c r="M100" s="170" t="str">
        <f t="shared" si="8"/>
        <v>DTL</v>
      </c>
      <c r="N100" s="169" t="str">
        <f t="shared" si="9"/>
        <v>2490</v>
      </c>
      <c r="O100" s="168" t="str">
        <f t="shared" si="10"/>
        <v/>
      </c>
      <c r="P100" s="168" t="str">
        <f t="shared" si="11"/>
        <v/>
      </c>
      <c r="Q100" s="168" t="str">
        <f t="shared" si="12"/>
        <v/>
      </c>
      <c r="R100" s="168" t="str">
        <f t="shared" si="13"/>
        <v/>
      </c>
      <c r="S100" s="168" t="str">
        <f t="shared" si="14"/>
        <v/>
      </c>
      <c r="T100" s="168" t="str">
        <f t="shared" si="15"/>
        <v/>
      </c>
    </row>
    <row r="101" spans="1:20" x14ac:dyDescent="0.2">
      <c r="A101" t="s">
        <v>2611</v>
      </c>
      <c r="M101" s="170" t="str">
        <f t="shared" si="8"/>
        <v>DTL</v>
      </c>
      <c r="N101" s="169" t="str">
        <f t="shared" si="9"/>
        <v>2490</v>
      </c>
      <c r="O101" s="168" t="str">
        <f t="shared" si="10"/>
        <v/>
      </c>
      <c r="P101" s="168" t="str">
        <f t="shared" si="11"/>
        <v/>
      </c>
      <c r="Q101" s="168" t="str">
        <f t="shared" si="12"/>
        <v/>
      </c>
      <c r="R101" s="168" t="str">
        <f t="shared" si="13"/>
        <v/>
      </c>
      <c r="S101" s="168" t="str">
        <f t="shared" si="14"/>
        <v/>
      </c>
      <c r="T101" s="168" t="str">
        <f t="shared" si="15"/>
        <v/>
      </c>
    </row>
    <row r="102" spans="1:20" x14ac:dyDescent="0.2">
      <c r="A102" t="s">
        <v>4481</v>
      </c>
      <c r="M102" s="170" t="str">
        <f t="shared" si="8"/>
        <v>Ttl</v>
      </c>
      <c r="N102" s="169" t="str">
        <f t="shared" si="9"/>
        <v>2490</v>
      </c>
      <c r="O102" s="168" t="str">
        <f t="shared" si="10"/>
        <v/>
      </c>
      <c r="P102" s="168" t="str">
        <f t="shared" si="11"/>
        <v/>
      </c>
      <c r="Q102" s="168" t="str">
        <f t="shared" si="12"/>
        <v/>
      </c>
      <c r="R102" s="168" t="str">
        <f t="shared" si="13"/>
        <v/>
      </c>
      <c r="S102" s="168" t="str">
        <f t="shared" si="14"/>
        <v/>
      </c>
      <c r="T102" s="168" t="str">
        <f t="shared" si="15"/>
        <v/>
      </c>
    </row>
    <row r="103" spans="1:20" x14ac:dyDescent="0.2">
      <c r="A103" t="s">
        <v>2612</v>
      </c>
      <c r="M103" s="170" t="str">
        <f t="shared" si="8"/>
        <v>DTL</v>
      </c>
      <c r="N103" s="169" t="str">
        <f t="shared" si="9"/>
        <v>2490</v>
      </c>
      <c r="O103" s="168" t="str">
        <f t="shared" si="10"/>
        <v/>
      </c>
      <c r="P103" s="168" t="str">
        <f t="shared" si="11"/>
        <v/>
      </c>
      <c r="Q103" s="168" t="str">
        <f t="shared" si="12"/>
        <v/>
      </c>
      <c r="R103" s="168" t="str">
        <f t="shared" si="13"/>
        <v/>
      </c>
      <c r="S103" s="168" t="str">
        <f t="shared" si="14"/>
        <v/>
      </c>
      <c r="T103" s="168" t="str">
        <f t="shared" si="15"/>
        <v/>
      </c>
    </row>
    <row r="104" spans="1:20" x14ac:dyDescent="0.2">
      <c r="A104" t="s">
        <v>2611</v>
      </c>
      <c r="M104" s="170" t="str">
        <f t="shared" si="8"/>
        <v>DTL</v>
      </c>
      <c r="N104" s="169" t="str">
        <f t="shared" si="9"/>
        <v>2490</v>
      </c>
      <c r="O104" s="168" t="str">
        <f t="shared" si="10"/>
        <v/>
      </c>
      <c r="P104" s="168" t="str">
        <f t="shared" si="11"/>
        <v/>
      </c>
      <c r="Q104" s="168" t="str">
        <f t="shared" si="12"/>
        <v/>
      </c>
      <c r="R104" s="168" t="str">
        <f t="shared" si="13"/>
        <v/>
      </c>
      <c r="S104" s="168" t="str">
        <f t="shared" si="14"/>
        <v/>
      </c>
      <c r="T104" s="168" t="str">
        <f t="shared" si="15"/>
        <v/>
      </c>
    </row>
    <row r="105" spans="1:20" x14ac:dyDescent="0.2">
      <c r="A105" t="s">
        <v>2620</v>
      </c>
      <c r="M105" s="170" t="str">
        <f t="shared" si="8"/>
        <v>DTL</v>
      </c>
      <c r="N105" s="169" t="str">
        <f t="shared" si="9"/>
        <v>2490</v>
      </c>
      <c r="O105" s="168" t="str">
        <f t="shared" si="10"/>
        <v/>
      </c>
      <c r="P105" s="168" t="str">
        <f t="shared" si="11"/>
        <v/>
      </c>
      <c r="Q105" s="168" t="str">
        <f t="shared" si="12"/>
        <v/>
      </c>
      <c r="R105" s="168" t="str">
        <f t="shared" si="13"/>
        <v/>
      </c>
      <c r="S105" s="168" t="str">
        <f t="shared" si="14"/>
        <v/>
      </c>
      <c r="T105" s="168" t="str">
        <f t="shared" si="15"/>
        <v/>
      </c>
    </row>
    <row r="106" spans="1:20" x14ac:dyDescent="0.2">
      <c r="A106" t="s">
        <v>4482</v>
      </c>
      <c r="M106" s="170" t="str">
        <f t="shared" si="8"/>
        <v>Ttl</v>
      </c>
      <c r="N106" s="169" t="str">
        <f t="shared" si="9"/>
        <v>2490</v>
      </c>
      <c r="O106" s="168" t="str">
        <f t="shared" si="10"/>
        <v/>
      </c>
      <c r="P106" s="168" t="str">
        <f t="shared" si="11"/>
        <v/>
      </c>
      <c r="Q106" s="168" t="str">
        <f t="shared" si="12"/>
        <v/>
      </c>
      <c r="R106" s="168" t="str">
        <f t="shared" si="13"/>
        <v/>
      </c>
      <c r="S106" s="168" t="str">
        <f t="shared" si="14"/>
        <v/>
      </c>
      <c r="T106" s="168" t="str">
        <f t="shared" si="15"/>
        <v/>
      </c>
    </row>
    <row r="107" spans="1:20" x14ac:dyDescent="0.2">
      <c r="A107" t="s">
        <v>2611</v>
      </c>
      <c r="M107" s="170" t="str">
        <f t="shared" si="8"/>
        <v>DTL</v>
      </c>
      <c r="N107" s="169" t="str">
        <f t="shared" si="9"/>
        <v>2490</v>
      </c>
      <c r="O107" s="168" t="str">
        <f t="shared" si="10"/>
        <v/>
      </c>
      <c r="P107" s="168" t="str">
        <f t="shared" si="11"/>
        <v/>
      </c>
      <c r="Q107" s="168" t="str">
        <f t="shared" si="12"/>
        <v/>
      </c>
      <c r="R107" s="168" t="str">
        <f t="shared" si="13"/>
        <v/>
      </c>
      <c r="S107" s="168" t="str">
        <f t="shared" si="14"/>
        <v/>
      </c>
      <c r="T107" s="168" t="str">
        <f t="shared" si="15"/>
        <v/>
      </c>
    </row>
    <row r="108" spans="1:20" x14ac:dyDescent="0.2">
      <c r="A108" t="s">
        <v>4483</v>
      </c>
      <c r="M108" s="170" t="str">
        <f t="shared" si="8"/>
        <v>Ttl</v>
      </c>
      <c r="N108" s="169" t="str">
        <f t="shared" si="9"/>
        <v>2490</v>
      </c>
      <c r="O108" s="168" t="str">
        <f t="shared" si="10"/>
        <v/>
      </c>
      <c r="P108" s="168" t="str">
        <f t="shared" si="11"/>
        <v/>
      </c>
      <c r="Q108" s="168" t="str">
        <f t="shared" si="12"/>
        <v/>
      </c>
      <c r="R108" s="168" t="str">
        <f t="shared" si="13"/>
        <v/>
      </c>
      <c r="S108" s="168" t="str">
        <f t="shared" si="14"/>
        <v/>
      </c>
      <c r="T108" s="168" t="str">
        <f t="shared" si="15"/>
        <v/>
      </c>
    </row>
    <row r="109" spans="1:20" x14ac:dyDescent="0.2">
      <c r="A109" t="s">
        <v>4246</v>
      </c>
      <c r="M109" s="170" t="str">
        <f t="shared" si="8"/>
        <v>DTL</v>
      </c>
      <c r="N109" s="169" t="str">
        <f t="shared" si="9"/>
        <v>2490</v>
      </c>
      <c r="O109" s="168" t="str">
        <f t="shared" si="10"/>
        <v/>
      </c>
      <c r="P109" s="168" t="str">
        <f t="shared" si="11"/>
        <v/>
      </c>
      <c r="Q109" s="168" t="str">
        <f t="shared" si="12"/>
        <v/>
      </c>
      <c r="R109" s="168" t="str">
        <f t="shared" si="13"/>
        <v/>
      </c>
      <c r="S109" s="168" t="str">
        <f t="shared" si="14"/>
        <v/>
      </c>
      <c r="T109" s="168" t="str">
        <f t="shared" si="15"/>
        <v/>
      </c>
    </row>
    <row r="110" spans="1:20" x14ac:dyDescent="0.2">
      <c r="A110" t="s">
        <v>4467</v>
      </c>
      <c r="M110" s="170" t="str">
        <f t="shared" si="8"/>
        <v>DTL</v>
      </c>
      <c r="N110" s="169" t="str">
        <f t="shared" si="9"/>
        <v>2490</v>
      </c>
      <c r="O110" s="168" t="str">
        <f t="shared" si="10"/>
        <v/>
      </c>
      <c r="P110" s="168" t="str">
        <f t="shared" si="11"/>
        <v/>
      </c>
      <c r="Q110" s="168" t="str">
        <f t="shared" si="12"/>
        <v/>
      </c>
      <c r="R110" s="168" t="str">
        <f t="shared" si="13"/>
        <v/>
      </c>
      <c r="S110" s="168" t="str">
        <f t="shared" si="14"/>
        <v/>
      </c>
      <c r="T110" s="168" t="str">
        <f t="shared" si="15"/>
        <v/>
      </c>
    </row>
    <row r="111" spans="1:20" x14ac:dyDescent="0.2">
      <c r="A111">
        <v>1</v>
      </c>
      <c r="M111" s="170" t="str">
        <f t="shared" si="8"/>
        <v>DTL</v>
      </c>
      <c r="N111" s="169" t="str">
        <f t="shared" si="9"/>
        <v>2490</v>
      </c>
      <c r="O111" s="168" t="str">
        <f t="shared" si="10"/>
        <v/>
      </c>
      <c r="P111" s="168" t="str">
        <f t="shared" si="11"/>
        <v/>
      </c>
      <c r="Q111" s="168" t="str">
        <f t="shared" si="12"/>
        <v/>
      </c>
      <c r="R111" s="168" t="str">
        <f t="shared" si="13"/>
        <v/>
      </c>
      <c r="S111" s="168" t="str">
        <f t="shared" si="14"/>
        <v/>
      </c>
      <c r="T111" s="168" t="str">
        <f t="shared" si="15"/>
        <v/>
      </c>
    </row>
    <row r="112" spans="1:20" x14ac:dyDescent="0.2">
      <c r="M112" s="170" t="str">
        <f t="shared" si="8"/>
        <v>DTL</v>
      </c>
      <c r="N112" s="169" t="str">
        <f t="shared" si="9"/>
        <v>2490</v>
      </c>
      <c r="O112" s="168" t="str">
        <f t="shared" si="10"/>
        <v/>
      </c>
      <c r="P112" s="168" t="str">
        <f t="shared" si="11"/>
        <v/>
      </c>
      <c r="Q112" s="168" t="str">
        <f t="shared" si="12"/>
        <v/>
      </c>
      <c r="R112" s="168" t="str">
        <f t="shared" si="13"/>
        <v/>
      </c>
      <c r="S112" s="168" t="str">
        <f t="shared" si="14"/>
        <v/>
      </c>
      <c r="T112" s="168" t="str">
        <f t="shared" si="15"/>
        <v/>
      </c>
    </row>
    <row r="113" spans="1:20" x14ac:dyDescent="0.2">
      <c r="A113" t="s">
        <v>2621</v>
      </c>
      <c r="M113" s="170" t="str">
        <f t="shared" si="8"/>
        <v>H1</v>
      </c>
      <c r="N113" s="169" t="str">
        <f t="shared" si="9"/>
        <v>2490</v>
      </c>
      <c r="O113" s="168" t="str">
        <f t="shared" si="10"/>
        <v/>
      </c>
      <c r="P113" s="168" t="str">
        <f t="shared" si="11"/>
        <v/>
      </c>
      <c r="Q113" s="168" t="str">
        <f t="shared" si="12"/>
        <v/>
      </c>
      <c r="R113" s="168" t="str">
        <f t="shared" si="13"/>
        <v/>
      </c>
      <c r="S113" s="168" t="str">
        <f t="shared" si="14"/>
        <v/>
      </c>
      <c r="T113" s="168" t="str">
        <f t="shared" si="15"/>
        <v/>
      </c>
    </row>
    <row r="114" spans="1:20" x14ac:dyDescent="0.2">
      <c r="A114" t="s">
        <v>2600</v>
      </c>
      <c r="M114" s="170" t="str">
        <f t="shared" si="8"/>
        <v>H2</v>
      </c>
      <c r="N114" s="169" t="str">
        <f t="shared" si="9"/>
        <v>2490</v>
      </c>
      <c r="O114" s="168" t="str">
        <f t="shared" si="10"/>
        <v/>
      </c>
      <c r="P114" s="168" t="str">
        <f t="shared" si="11"/>
        <v/>
      </c>
      <c r="Q114" s="168" t="str">
        <f t="shared" si="12"/>
        <v/>
      </c>
      <c r="R114" s="168" t="str">
        <f t="shared" si="13"/>
        <v/>
      </c>
      <c r="S114" s="168" t="str">
        <f t="shared" si="14"/>
        <v/>
      </c>
      <c r="T114" s="168" t="str">
        <f t="shared" si="15"/>
        <v/>
      </c>
    </row>
    <row r="115" spans="1:20" x14ac:dyDescent="0.2">
      <c r="A115" t="s">
        <v>2601</v>
      </c>
      <c r="M115" s="170" t="str">
        <f t="shared" si="8"/>
        <v>H3</v>
      </c>
      <c r="N115" s="169" t="str">
        <f t="shared" si="9"/>
        <v>2490</v>
      </c>
      <c r="O115" s="168" t="str">
        <f t="shared" si="10"/>
        <v/>
      </c>
      <c r="P115" s="168" t="str">
        <f t="shared" si="11"/>
        <v/>
      </c>
      <c r="Q115" s="168" t="str">
        <f t="shared" si="12"/>
        <v/>
      </c>
      <c r="R115" s="168" t="str">
        <f t="shared" si="13"/>
        <v/>
      </c>
      <c r="S115" s="168" t="str">
        <f t="shared" si="14"/>
        <v/>
      </c>
      <c r="T115" s="168" t="str">
        <f t="shared" si="15"/>
        <v/>
      </c>
    </row>
    <row r="116" spans="1:20" x14ac:dyDescent="0.2">
      <c r="A116" t="s">
        <v>2602</v>
      </c>
      <c r="M116" s="170" t="str">
        <f t="shared" si="8"/>
        <v>H4</v>
      </c>
      <c r="N116" s="169" t="str">
        <f t="shared" si="9"/>
        <v>2490</v>
      </c>
      <c r="O116" s="168" t="str">
        <f t="shared" si="10"/>
        <v/>
      </c>
      <c r="P116" s="168" t="str">
        <f t="shared" si="11"/>
        <v/>
      </c>
      <c r="Q116" s="168" t="str">
        <f t="shared" si="12"/>
        <v/>
      </c>
      <c r="R116" s="168" t="str">
        <f t="shared" si="13"/>
        <v/>
      </c>
      <c r="S116" s="168" t="str">
        <f t="shared" si="14"/>
        <v/>
      </c>
      <c r="T116" s="168" t="str">
        <f t="shared" si="15"/>
        <v/>
      </c>
    </row>
    <row r="117" spans="1:20" x14ac:dyDescent="0.2">
      <c r="A117" t="s">
        <v>2603</v>
      </c>
      <c r="M117" s="170" t="str">
        <f t="shared" si="8"/>
        <v>H5</v>
      </c>
      <c r="N117" s="169" t="str">
        <f t="shared" si="9"/>
        <v>2490</v>
      </c>
      <c r="O117" s="168" t="str">
        <f t="shared" si="10"/>
        <v/>
      </c>
      <c r="P117" s="168" t="str">
        <f t="shared" si="11"/>
        <v/>
      </c>
      <c r="Q117" s="168" t="str">
        <f t="shared" si="12"/>
        <v/>
      </c>
      <c r="R117" s="168" t="str">
        <f t="shared" si="13"/>
        <v/>
      </c>
      <c r="S117" s="168" t="str">
        <f t="shared" si="14"/>
        <v/>
      </c>
      <c r="T117" s="168" t="str">
        <f t="shared" si="15"/>
        <v/>
      </c>
    </row>
    <row r="118" spans="1:20" x14ac:dyDescent="0.2">
      <c r="A118" t="s">
        <v>2604</v>
      </c>
      <c r="M118" s="170" t="str">
        <f t="shared" si="8"/>
        <v>H6</v>
      </c>
      <c r="N118" s="169" t="str">
        <f t="shared" si="9"/>
        <v>2490</v>
      </c>
      <c r="O118" s="168" t="str">
        <f t="shared" si="10"/>
        <v/>
      </c>
      <c r="P118" s="168" t="str">
        <f t="shared" si="11"/>
        <v/>
      </c>
      <c r="Q118" s="168" t="str">
        <f t="shared" si="12"/>
        <v/>
      </c>
      <c r="R118" s="168" t="str">
        <f t="shared" si="13"/>
        <v/>
      </c>
      <c r="S118" s="168" t="str">
        <f t="shared" si="14"/>
        <v/>
      </c>
      <c r="T118" s="168" t="str">
        <f t="shared" si="15"/>
        <v/>
      </c>
    </row>
    <row r="119" spans="1:20" x14ac:dyDescent="0.2">
      <c r="A119" t="s">
        <v>2605</v>
      </c>
      <c r="M119" s="170" t="str">
        <f t="shared" si="8"/>
        <v>H7</v>
      </c>
      <c r="N119" s="169" t="str">
        <f t="shared" si="9"/>
        <v>2490</v>
      </c>
      <c r="O119" s="168" t="str">
        <f t="shared" si="10"/>
        <v/>
      </c>
      <c r="P119" s="168" t="str">
        <f t="shared" si="11"/>
        <v/>
      </c>
      <c r="Q119" s="168" t="str">
        <f t="shared" si="12"/>
        <v/>
      </c>
      <c r="R119" s="168" t="str">
        <f t="shared" si="13"/>
        <v/>
      </c>
      <c r="S119" s="168" t="str">
        <f t="shared" si="14"/>
        <v/>
      </c>
      <c r="T119" s="168" t="str">
        <f t="shared" si="15"/>
        <v/>
      </c>
    </row>
    <row r="120" spans="1:20" x14ac:dyDescent="0.2">
      <c r="A120" t="s">
        <v>2606</v>
      </c>
      <c r="M120" s="170" t="str">
        <f t="shared" si="8"/>
        <v>H8</v>
      </c>
      <c r="N120" s="169" t="str">
        <f t="shared" si="9"/>
        <v>2490</v>
      </c>
      <c r="O120" s="168" t="str">
        <f t="shared" si="10"/>
        <v/>
      </c>
      <c r="P120" s="168" t="str">
        <f t="shared" si="11"/>
        <v/>
      </c>
      <c r="Q120" s="168" t="str">
        <f t="shared" si="12"/>
        <v/>
      </c>
      <c r="R120" s="168" t="str">
        <f t="shared" si="13"/>
        <v/>
      </c>
      <c r="S120" s="168" t="str">
        <f t="shared" si="14"/>
        <v/>
      </c>
      <c r="T120" s="168" t="str">
        <f t="shared" si="15"/>
        <v/>
      </c>
    </row>
    <row r="121" spans="1:20" x14ac:dyDescent="0.2">
      <c r="A121" t="s">
        <v>2607</v>
      </c>
      <c r="M121" s="170" t="str">
        <f t="shared" si="8"/>
        <v>H9</v>
      </c>
      <c r="N121" s="169" t="str">
        <f t="shared" si="9"/>
        <v>2490</v>
      </c>
      <c r="O121" s="168" t="str">
        <f t="shared" si="10"/>
        <v/>
      </c>
      <c r="P121" s="168" t="str">
        <f t="shared" si="11"/>
        <v/>
      </c>
      <c r="Q121" s="168" t="str">
        <f t="shared" si="12"/>
        <v/>
      </c>
      <c r="R121" s="168" t="str">
        <f t="shared" si="13"/>
        <v/>
      </c>
      <c r="S121" s="168" t="str">
        <f t="shared" si="14"/>
        <v/>
      </c>
      <c r="T121" s="168" t="str">
        <f t="shared" si="15"/>
        <v/>
      </c>
    </row>
    <row r="122" spans="1:20" x14ac:dyDescent="0.2">
      <c r="A122" t="s">
        <v>2608</v>
      </c>
      <c r="M122" s="170" t="str">
        <f t="shared" si="8"/>
        <v>H10</v>
      </c>
      <c r="N122" s="169" t="str">
        <f t="shared" si="9"/>
        <v>2490</v>
      </c>
      <c r="O122" s="168" t="str">
        <f t="shared" si="10"/>
        <v/>
      </c>
      <c r="P122" s="168" t="str">
        <f t="shared" si="11"/>
        <v/>
      </c>
      <c r="Q122" s="168" t="str">
        <f t="shared" si="12"/>
        <v/>
      </c>
      <c r="R122" s="168" t="str">
        <f t="shared" si="13"/>
        <v/>
      </c>
      <c r="S122" s="168" t="str">
        <f t="shared" si="14"/>
        <v/>
      </c>
      <c r="T122" s="168" t="str">
        <f t="shared" si="15"/>
        <v/>
      </c>
    </row>
    <row r="123" spans="1:20" x14ac:dyDescent="0.2">
      <c r="A123" t="s">
        <v>4484</v>
      </c>
      <c r="M123" s="170" t="str">
        <f t="shared" si="8"/>
        <v>DTL</v>
      </c>
      <c r="N123" s="169" t="str">
        <f t="shared" si="9"/>
        <v>2490</v>
      </c>
      <c r="O123" s="168" t="str">
        <f t="shared" si="10"/>
        <v xml:space="preserve">    </v>
      </c>
      <c r="P123" s="168" t="str">
        <f t="shared" si="11"/>
        <v xml:space="preserve">2490    </v>
      </c>
      <c r="Q123" s="168">
        <f t="shared" si="12"/>
        <v>-71795</v>
      </c>
      <c r="R123" s="168">
        <f t="shared" si="13"/>
        <v>-74433</v>
      </c>
      <c r="S123" s="168">
        <f t="shared" si="14"/>
        <v>-107660</v>
      </c>
      <c r="T123" s="168">
        <f t="shared" si="15"/>
        <v>-105404</v>
      </c>
    </row>
    <row r="124" spans="1:20" x14ac:dyDescent="0.2">
      <c r="A124" t="s">
        <v>2611</v>
      </c>
      <c r="M124" s="170" t="str">
        <f t="shared" si="8"/>
        <v>DTL</v>
      </c>
      <c r="N124" s="169" t="str">
        <f t="shared" si="9"/>
        <v>2490</v>
      </c>
      <c r="O124" s="168" t="str">
        <f t="shared" si="10"/>
        <v/>
      </c>
      <c r="P124" s="168" t="str">
        <f t="shared" si="11"/>
        <v/>
      </c>
      <c r="Q124" s="168" t="str">
        <f t="shared" si="12"/>
        <v/>
      </c>
      <c r="R124" s="168" t="str">
        <f t="shared" si="13"/>
        <v/>
      </c>
      <c r="S124" s="168" t="str">
        <f t="shared" si="14"/>
        <v/>
      </c>
      <c r="T124" s="168" t="str">
        <f t="shared" si="15"/>
        <v/>
      </c>
    </row>
    <row r="125" spans="1:20" x14ac:dyDescent="0.2">
      <c r="A125" t="s">
        <v>2622</v>
      </c>
      <c r="M125" s="170" t="str">
        <f t="shared" si="8"/>
        <v>DTL</v>
      </c>
      <c r="N125" s="169" t="str">
        <f t="shared" si="9"/>
        <v>2490</v>
      </c>
      <c r="O125" s="168" t="str">
        <f t="shared" si="10"/>
        <v>Tran</v>
      </c>
      <c r="P125" s="168" t="str">
        <f t="shared" si="11"/>
        <v>2490Tran</v>
      </c>
      <c r="Q125" s="168">
        <f t="shared" si="12"/>
        <v>0</v>
      </c>
      <c r="R125" s="168">
        <f t="shared" si="13"/>
        <v>0</v>
      </c>
      <c r="S125" s="168">
        <f t="shared" si="14"/>
        <v>0</v>
      </c>
      <c r="T125" s="168">
        <f t="shared" si="15"/>
        <v>0</v>
      </c>
    </row>
    <row r="126" spans="1:20" x14ac:dyDescent="0.2">
      <c r="A126" t="s">
        <v>2611</v>
      </c>
      <c r="M126" s="170" t="str">
        <f t="shared" si="8"/>
        <v>DTL</v>
      </c>
      <c r="N126" s="169" t="str">
        <f t="shared" si="9"/>
        <v>2490</v>
      </c>
      <c r="O126" s="168" t="str">
        <f t="shared" si="10"/>
        <v/>
      </c>
      <c r="P126" s="168" t="str">
        <f t="shared" si="11"/>
        <v/>
      </c>
      <c r="Q126" s="168" t="str">
        <f t="shared" si="12"/>
        <v/>
      </c>
      <c r="R126" s="168" t="str">
        <f t="shared" si="13"/>
        <v/>
      </c>
      <c r="S126" s="168" t="str">
        <f t="shared" si="14"/>
        <v/>
      </c>
      <c r="T126" s="168" t="str">
        <f t="shared" si="15"/>
        <v/>
      </c>
    </row>
    <row r="127" spans="1:20" x14ac:dyDescent="0.2">
      <c r="A127" t="s">
        <v>2623</v>
      </c>
      <c r="M127" s="170" t="str">
        <f t="shared" si="8"/>
        <v>DTL</v>
      </c>
      <c r="N127" s="169" t="str">
        <f t="shared" si="9"/>
        <v>2490</v>
      </c>
      <c r="O127" s="168" t="str">
        <f t="shared" si="10"/>
        <v>Tran</v>
      </c>
      <c r="P127" s="168" t="str">
        <f t="shared" si="11"/>
        <v>2490Tran</v>
      </c>
      <c r="Q127" s="168">
        <f t="shared" si="12"/>
        <v>0</v>
      </c>
      <c r="R127" s="168">
        <f t="shared" si="13"/>
        <v>0</v>
      </c>
      <c r="S127" s="168">
        <f t="shared" si="14"/>
        <v>0</v>
      </c>
      <c r="T127" s="168">
        <f t="shared" si="15"/>
        <v>0</v>
      </c>
    </row>
    <row r="128" spans="1:20" x14ac:dyDescent="0.2">
      <c r="A128" t="s">
        <v>4246</v>
      </c>
      <c r="M128" s="170" t="str">
        <f t="shared" si="8"/>
        <v>DTL</v>
      </c>
      <c r="N128" s="169" t="str">
        <f t="shared" si="9"/>
        <v>2490</v>
      </c>
      <c r="O128" s="168" t="str">
        <f t="shared" si="10"/>
        <v/>
      </c>
      <c r="P128" s="168" t="str">
        <f t="shared" si="11"/>
        <v/>
      </c>
      <c r="Q128" s="168" t="str">
        <f t="shared" si="12"/>
        <v/>
      </c>
      <c r="R128" s="168" t="str">
        <f t="shared" si="13"/>
        <v/>
      </c>
      <c r="S128" s="168" t="str">
        <f t="shared" si="14"/>
        <v/>
      </c>
      <c r="T128" s="168" t="str">
        <f t="shared" si="15"/>
        <v/>
      </c>
    </row>
    <row r="129" spans="1:20" x14ac:dyDescent="0.2">
      <c r="A129" t="s">
        <v>2611</v>
      </c>
      <c r="M129" s="170" t="str">
        <f t="shared" si="8"/>
        <v>DTL</v>
      </c>
      <c r="N129" s="169" t="str">
        <f t="shared" si="9"/>
        <v>2490</v>
      </c>
      <c r="O129" s="168" t="str">
        <f t="shared" si="10"/>
        <v/>
      </c>
      <c r="P129" s="168" t="str">
        <f t="shared" si="11"/>
        <v/>
      </c>
      <c r="Q129" s="168" t="str">
        <f t="shared" si="12"/>
        <v/>
      </c>
      <c r="R129" s="168" t="str">
        <f t="shared" si="13"/>
        <v/>
      </c>
      <c r="S129" s="168" t="str">
        <f t="shared" si="14"/>
        <v/>
      </c>
      <c r="T129" s="168" t="str">
        <f t="shared" si="15"/>
        <v/>
      </c>
    </row>
    <row r="130" spans="1:20" x14ac:dyDescent="0.2">
      <c r="A130" t="s">
        <v>4485</v>
      </c>
      <c r="M130" s="170" t="str">
        <f t="shared" si="8"/>
        <v>Ttl</v>
      </c>
      <c r="N130" s="169" t="str">
        <f t="shared" si="9"/>
        <v>2490</v>
      </c>
      <c r="O130" s="168" t="str">
        <f t="shared" si="10"/>
        <v/>
      </c>
      <c r="P130" s="168" t="str">
        <f t="shared" si="11"/>
        <v/>
      </c>
      <c r="Q130" s="168" t="str">
        <f t="shared" si="12"/>
        <v/>
      </c>
      <c r="R130" s="168" t="str">
        <f t="shared" si="13"/>
        <v/>
      </c>
      <c r="S130" s="168" t="str">
        <f t="shared" si="14"/>
        <v/>
      </c>
      <c r="T130" s="168" t="str">
        <f t="shared" si="15"/>
        <v/>
      </c>
    </row>
    <row r="131" spans="1:20" x14ac:dyDescent="0.2">
      <c r="A131" t="s">
        <v>4467</v>
      </c>
      <c r="M131" s="170" t="str">
        <f t="shared" ref="M131:M194" si="16">IF(ROW()&lt;23,"",
  IF(NOT(ISERROR(FIND("Trinity County",$A131,30))),"H1",
  IF(M130="H1","H2",
  IF(M130="H2","H3",
  IF(M130="H3","H4",
  IF(M130="H4","H5",
  IF(M130="H5","H6",
  IF(M130="H6","H7",
  IF(M130="H7","H8",
  IF(M130="H8","H9",
  IF(M130="H9","H10",
  IF(TRIM(LEFT($A131,7))="Total","Ttl","DTL"))))))))))))</f>
        <v>DTL</v>
      </c>
      <c r="N131" s="169" t="str">
        <f t="shared" ref="N131:N194" si="17">IF(ROW()&lt;23,"",
  IF($M131="H6",TRIM(LEFT($A131,5)),N130))</f>
        <v>2490</v>
      </c>
      <c r="O131" s="168" t="str">
        <f t="shared" ref="O131:O194" si="18">IF($M131&lt;&gt;"DTL","",
  IF(NOT(ISNUMBER(VALUE(MID($A131,31,15)))),"",LEFT($A131,4)))</f>
        <v/>
      </c>
      <c r="P131" s="168" t="str">
        <f t="shared" ref="P131:P194" si="19">IF(O131="","",N131&amp;O131)</f>
        <v/>
      </c>
      <c r="Q131" s="168" t="str">
        <f t="shared" ref="Q131:Q194" si="20">IF($M131&lt;&gt;"DTL","",
  IF(NOT(ISNUMBER(VALUE(MID($A131,31,15)))),"",VALUE(TRIM(MID($A131,47,15)))))</f>
        <v/>
      </c>
      <c r="R131" s="168" t="str">
        <f t="shared" ref="R131:R194" si="21">IF($M131&lt;&gt;"DTL","",
  IF(NOT(ISNUMBER(VALUE(MID($A131,31,15)))),"",VALUE(TRIM(MID($A131,61,14)))))</f>
        <v/>
      </c>
      <c r="S131" s="168" t="str">
        <f t="shared" ref="S131:S194" si="22">IF($M131&lt;&gt;"DTL","",
  IF(NOT(ISNUMBER(VALUE(MID($A131,31,15)))),"",VALUE(TRIM(MID($A131,76,14)))))</f>
        <v/>
      </c>
      <c r="T131" s="168" t="str">
        <f t="shared" ref="T131:T194" si="23">IF($M131&lt;&gt;"DTL","",
  IF(NOT(ISNUMBER(VALUE(MID($A131,31,15)))),"",VALUE(TRIM(MID($A131,90,14)))))</f>
        <v/>
      </c>
    </row>
    <row r="132" spans="1:20" x14ac:dyDescent="0.2">
      <c r="A132">
        <v>1</v>
      </c>
      <c r="M132" s="170" t="str">
        <f t="shared" si="16"/>
        <v>DTL</v>
      </c>
      <c r="N132" s="169" t="str">
        <f t="shared" si="17"/>
        <v>2490</v>
      </c>
      <c r="O132" s="168" t="str">
        <f t="shared" si="18"/>
        <v/>
      </c>
      <c r="P132" s="168" t="str">
        <f t="shared" si="19"/>
        <v/>
      </c>
      <c r="Q132" s="168" t="str">
        <f t="shared" si="20"/>
        <v/>
      </c>
      <c r="R132" s="168" t="str">
        <f t="shared" si="21"/>
        <v/>
      </c>
      <c r="S132" s="168" t="str">
        <f t="shared" si="22"/>
        <v/>
      </c>
      <c r="T132" s="168" t="str">
        <f t="shared" si="23"/>
        <v/>
      </c>
    </row>
    <row r="133" spans="1:20" x14ac:dyDescent="0.2">
      <c r="M133" s="170" t="str">
        <f t="shared" si="16"/>
        <v>DTL</v>
      </c>
      <c r="N133" s="169" t="str">
        <f t="shared" si="17"/>
        <v>2490</v>
      </c>
      <c r="O133" s="168" t="str">
        <f t="shared" si="18"/>
        <v/>
      </c>
      <c r="P133" s="168" t="str">
        <f t="shared" si="19"/>
        <v/>
      </c>
      <c r="Q133" s="168" t="str">
        <f t="shared" si="20"/>
        <v/>
      </c>
      <c r="R133" s="168" t="str">
        <f t="shared" si="21"/>
        <v/>
      </c>
      <c r="S133" s="168" t="str">
        <f t="shared" si="22"/>
        <v/>
      </c>
      <c r="T133" s="168" t="str">
        <f t="shared" si="23"/>
        <v/>
      </c>
    </row>
    <row r="134" spans="1:20" x14ac:dyDescent="0.2">
      <c r="A134" t="s">
        <v>2624</v>
      </c>
      <c r="M134" s="170" t="str">
        <f t="shared" si="16"/>
        <v>H1</v>
      </c>
      <c r="N134" s="169" t="str">
        <f t="shared" si="17"/>
        <v>2490</v>
      </c>
      <c r="O134" s="168" t="str">
        <f t="shared" si="18"/>
        <v/>
      </c>
      <c r="P134" s="168" t="str">
        <f t="shared" si="19"/>
        <v/>
      </c>
      <c r="Q134" s="168" t="str">
        <f t="shared" si="20"/>
        <v/>
      </c>
      <c r="R134" s="168" t="str">
        <f t="shared" si="21"/>
        <v/>
      </c>
      <c r="S134" s="168" t="str">
        <f t="shared" si="22"/>
        <v/>
      </c>
      <c r="T134" s="168" t="str">
        <f t="shared" si="23"/>
        <v/>
      </c>
    </row>
    <row r="135" spans="1:20" x14ac:dyDescent="0.2">
      <c r="A135" t="s">
        <v>2600</v>
      </c>
      <c r="M135" s="170" t="str">
        <f t="shared" si="16"/>
        <v>H2</v>
      </c>
      <c r="N135" s="169" t="str">
        <f t="shared" si="17"/>
        <v>2490</v>
      </c>
      <c r="O135" s="168" t="str">
        <f t="shared" si="18"/>
        <v/>
      </c>
      <c r="P135" s="168" t="str">
        <f t="shared" si="19"/>
        <v/>
      </c>
      <c r="Q135" s="168" t="str">
        <f t="shared" si="20"/>
        <v/>
      </c>
      <c r="R135" s="168" t="str">
        <f t="shared" si="21"/>
        <v/>
      </c>
      <c r="S135" s="168" t="str">
        <f t="shared" si="22"/>
        <v/>
      </c>
      <c r="T135" s="168" t="str">
        <f t="shared" si="23"/>
        <v/>
      </c>
    </row>
    <row r="136" spans="1:20" x14ac:dyDescent="0.2">
      <c r="A136" t="s">
        <v>2601</v>
      </c>
      <c r="M136" s="170" t="str">
        <f t="shared" si="16"/>
        <v>H3</v>
      </c>
      <c r="N136" s="169" t="str">
        <f t="shared" si="17"/>
        <v>2490</v>
      </c>
      <c r="O136" s="168" t="str">
        <f t="shared" si="18"/>
        <v/>
      </c>
      <c r="P136" s="168" t="str">
        <f t="shared" si="19"/>
        <v/>
      </c>
      <c r="Q136" s="168" t="str">
        <f t="shared" si="20"/>
        <v/>
      </c>
      <c r="R136" s="168" t="str">
        <f t="shared" si="21"/>
        <v/>
      </c>
      <c r="S136" s="168" t="str">
        <f t="shared" si="22"/>
        <v/>
      </c>
      <c r="T136" s="168" t="str">
        <f t="shared" si="23"/>
        <v/>
      </c>
    </row>
    <row r="137" spans="1:20" x14ac:dyDescent="0.2">
      <c r="A137" t="s">
        <v>2625</v>
      </c>
      <c r="M137" s="170" t="str">
        <f t="shared" si="16"/>
        <v>H4</v>
      </c>
      <c r="N137" s="169" t="str">
        <f t="shared" si="17"/>
        <v>2490</v>
      </c>
      <c r="O137" s="168" t="str">
        <f t="shared" si="18"/>
        <v/>
      </c>
      <c r="P137" s="168" t="str">
        <f t="shared" si="19"/>
        <v/>
      </c>
      <c r="Q137" s="168" t="str">
        <f t="shared" si="20"/>
        <v/>
      </c>
      <c r="R137" s="168" t="str">
        <f t="shared" si="21"/>
        <v/>
      </c>
      <c r="S137" s="168" t="str">
        <f t="shared" si="22"/>
        <v/>
      </c>
      <c r="T137" s="168" t="str">
        <f t="shared" si="23"/>
        <v/>
      </c>
    </row>
    <row r="138" spans="1:20" x14ac:dyDescent="0.2">
      <c r="A138" t="s">
        <v>2603</v>
      </c>
      <c r="M138" s="170" t="str">
        <f t="shared" si="16"/>
        <v>H5</v>
      </c>
      <c r="N138" s="169" t="str">
        <f t="shared" si="17"/>
        <v>2490</v>
      </c>
      <c r="O138" s="168" t="str">
        <f t="shared" si="18"/>
        <v/>
      </c>
      <c r="P138" s="168" t="str">
        <f t="shared" si="19"/>
        <v/>
      </c>
      <c r="Q138" s="168" t="str">
        <f t="shared" si="20"/>
        <v/>
      </c>
      <c r="R138" s="168" t="str">
        <f t="shared" si="21"/>
        <v/>
      </c>
      <c r="S138" s="168" t="str">
        <f t="shared" si="22"/>
        <v/>
      </c>
      <c r="T138" s="168" t="str">
        <f t="shared" si="23"/>
        <v/>
      </c>
    </row>
    <row r="139" spans="1:20" x14ac:dyDescent="0.2">
      <c r="A139" t="s">
        <v>2626</v>
      </c>
      <c r="M139" s="170" t="str">
        <f t="shared" si="16"/>
        <v>H6</v>
      </c>
      <c r="N139" s="169" t="str">
        <f t="shared" si="17"/>
        <v>1400</v>
      </c>
      <c r="O139" s="168" t="str">
        <f t="shared" si="18"/>
        <v/>
      </c>
      <c r="P139" s="168" t="str">
        <f t="shared" si="19"/>
        <v/>
      </c>
      <c r="Q139" s="168" t="str">
        <f t="shared" si="20"/>
        <v/>
      </c>
      <c r="R139" s="168" t="str">
        <f t="shared" si="21"/>
        <v/>
      </c>
      <c r="S139" s="168" t="str">
        <f t="shared" si="22"/>
        <v/>
      </c>
      <c r="T139" s="168" t="str">
        <f t="shared" si="23"/>
        <v/>
      </c>
    </row>
    <row r="140" spans="1:20" x14ac:dyDescent="0.2">
      <c r="A140" t="s">
        <v>2605</v>
      </c>
      <c r="M140" s="170" t="str">
        <f t="shared" si="16"/>
        <v>H7</v>
      </c>
      <c r="N140" s="169" t="str">
        <f t="shared" si="17"/>
        <v>1400</v>
      </c>
      <c r="O140" s="168" t="str">
        <f t="shared" si="18"/>
        <v/>
      </c>
      <c r="P140" s="168" t="str">
        <f t="shared" si="19"/>
        <v/>
      </c>
      <c r="Q140" s="168" t="str">
        <f t="shared" si="20"/>
        <v/>
      </c>
      <c r="R140" s="168" t="str">
        <f t="shared" si="21"/>
        <v/>
      </c>
      <c r="S140" s="168" t="str">
        <f t="shared" si="22"/>
        <v/>
      </c>
      <c r="T140" s="168" t="str">
        <f t="shared" si="23"/>
        <v/>
      </c>
    </row>
    <row r="141" spans="1:20" x14ac:dyDescent="0.2">
      <c r="A141" t="s">
        <v>2606</v>
      </c>
      <c r="M141" s="170" t="str">
        <f t="shared" si="16"/>
        <v>H8</v>
      </c>
      <c r="N141" s="169" t="str">
        <f t="shared" si="17"/>
        <v>1400</v>
      </c>
      <c r="O141" s="168" t="str">
        <f t="shared" si="18"/>
        <v/>
      </c>
      <c r="P141" s="168" t="str">
        <f t="shared" si="19"/>
        <v/>
      </c>
      <c r="Q141" s="168" t="str">
        <f t="shared" si="20"/>
        <v/>
      </c>
      <c r="R141" s="168" t="str">
        <f t="shared" si="21"/>
        <v/>
      </c>
      <c r="S141" s="168" t="str">
        <f t="shared" si="22"/>
        <v/>
      </c>
      <c r="T141" s="168" t="str">
        <f t="shared" si="23"/>
        <v/>
      </c>
    </row>
    <row r="142" spans="1:20" x14ac:dyDescent="0.2">
      <c r="A142" t="s">
        <v>2607</v>
      </c>
      <c r="M142" s="170" t="str">
        <f t="shared" si="16"/>
        <v>H9</v>
      </c>
      <c r="N142" s="169" t="str">
        <f t="shared" si="17"/>
        <v>1400</v>
      </c>
      <c r="O142" s="168" t="str">
        <f t="shared" si="18"/>
        <v/>
      </c>
      <c r="P142" s="168" t="str">
        <f t="shared" si="19"/>
        <v/>
      </c>
      <c r="Q142" s="168" t="str">
        <f t="shared" si="20"/>
        <v/>
      </c>
      <c r="R142" s="168" t="str">
        <f t="shared" si="21"/>
        <v/>
      </c>
      <c r="S142" s="168" t="str">
        <f t="shared" si="22"/>
        <v/>
      </c>
      <c r="T142" s="168" t="str">
        <f t="shared" si="23"/>
        <v/>
      </c>
    </row>
    <row r="143" spans="1:20" x14ac:dyDescent="0.2">
      <c r="A143" t="s">
        <v>2608</v>
      </c>
      <c r="M143" s="170" t="str">
        <f t="shared" si="16"/>
        <v>H10</v>
      </c>
      <c r="N143" s="169" t="str">
        <f t="shared" si="17"/>
        <v>1400</v>
      </c>
      <c r="O143" s="168" t="str">
        <f t="shared" si="18"/>
        <v/>
      </c>
      <c r="P143" s="168" t="str">
        <f t="shared" si="19"/>
        <v/>
      </c>
      <c r="Q143" s="168" t="str">
        <f t="shared" si="20"/>
        <v/>
      </c>
      <c r="R143" s="168" t="str">
        <f t="shared" si="21"/>
        <v/>
      </c>
      <c r="S143" s="168" t="str">
        <f t="shared" si="22"/>
        <v/>
      </c>
      <c r="T143" s="168" t="str">
        <f t="shared" si="23"/>
        <v/>
      </c>
    </row>
    <row r="144" spans="1:20" x14ac:dyDescent="0.2">
      <c r="A144" t="s">
        <v>2609</v>
      </c>
      <c r="M144" s="170" t="str">
        <f t="shared" si="16"/>
        <v>DTL</v>
      </c>
      <c r="N144" s="169" t="str">
        <f t="shared" si="17"/>
        <v>1400</v>
      </c>
      <c r="O144" s="168" t="str">
        <f t="shared" si="18"/>
        <v/>
      </c>
      <c r="P144" s="168" t="str">
        <f t="shared" si="19"/>
        <v/>
      </c>
      <c r="Q144" s="168" t="str">
        <f t="shared" si="20"/>
        <v/>
      </c>
      <c r="R144" s="168" t="str">
        <f t="shared" si="21"/>
        <v/>
      </c>
      <c r="S144" s="168" t="str">
        <f t="shared" si="22"/>
        <v/>
      </c>
      <c r="T144" s="168" t="str">
        <f t="shared" si="23"/>
        <v/>
      </c>
    </row>
    <row r="145" spans="1:20" x14ac:dyDescent="0.2">
      <c r="A145" t="s">
        <v>4486</v>
      </c>
      <c r="M145" s="170" t="str">
        <f t="shared" si="16"/>
        <v>DTL</v>
      </c>
      <c r="N145" s="169" t="str">
        <f t="shared" si="17"/>
        <v>1400</v>
      </c>
      <c r="O145" s="168" t="str">
        <f t="shared" si="18"/>
        <v>8102</v>
      </c>
      <c r="P145" s="168" t="str">
        <f t="shared" si="19"/>
        <v>14008102</v>
      </c>
      <c r="Q145" s="168">
        <f t="shared" si="20"/>
        <v>17477</v>
      </c>
      <c r="R145" s="168">
        <f t="shared" si="21"/>
        <v>11766</v>
      </c>
      <c r="S145" s="168">
        <f t="shared" si="22"/>
        <v>15000</v>
      </c>
      <c r="T145" s="168">
        <f t="shared" si="23"/>
        <v>0</v>
      </c>
    </row>
    <row r="146" spans="1:20" x14ac:dyDescent="0.2">
      <c r="A146" t="s">
        <v>4487</v>
      </c>
      <c r="M146" s="170" t="str">
        <f t="shared" si="16"/>
        <v>DTL</v>
      </c>
      <c r="N146" s="169" t="str">
        <f t="shared" si="17"/>
        <v>1400</v>
      </c>
      <c r="O146" s="168" t="str">
        <f t="shared" si="18"/>
        <v>8440</v>
      </c>
      <c r="P146" s="168" t="str">
        <f t="shared" si="19"/>
        <v>14008440</v>
      </c>
      <c r="Q146" s="168">
        <f t="shared" si="20"/>
        <v>11459</v>
      </c>
      <c r="R146" s="168">
        <f t="shared" si="21"/>
        <v>10572</v>
      </c>
      <c r="S146" s="168">
        <f t="shared" si="22"/>
        <v>9000</v>
      </c>
      <c r="T146" s="168">
        <f t="shared" si="23"/>
        <v>10646</v>
      </c>
    </row>
    <row r="147" spans="1:20" x14ac:dyDescent="0.2">
      <c r="A147" t="s">
        <v>4246</v>
      </c>
      <c r="M147" s="170" t="str">
        <f t="shared" si="16"/>
        <v>DTL</v>
      </c>
      <c r="N147" s="169" t="str">
        <f t="shared" si="17"/>
        <v>1400</v>
      </c>
      <c r="O147" s="168" t="str">
        <f t="shared" si="18"/>
        <v/>
      </c>
      <c r="P147" s="168" t="str">
        <f t="shared" si="19"/>
        <v/>
      </c>
      <c r="Q147" s="168" t="str">
        <f t="shared" si="20"/>
        <v/>
      </c>
      <c r="R147" s="168" t="str">
        <f t="shared" si="21"/>
        <v/>
      </c>
      <c r="S147" s="168" t="str">
        <f t="shared" si="22"/>
        <v/>
      </c>
      <c r="T147" s="168" t="str">
        <f t="shared" si="23"/>
        <v/>
      </c>
    </row>
    <row r="148" spans="1:20" x14ac:dyDescent="0.2">
      <c r="A148" t="s">
        <v>2611</v>
      </c>
      <c r="M148" s="170" t="str">
        <f t="shared" si="16"/>
        <v>DTL</v>
      </c>
      <c r="N148" s="169" t="str">
        <f t="shared" si="17"/>
        <v>1400</v>
      </c>
      <c r="O148" s="168" t="str">
        <f t="shared" si="18"/>
        <v/>
      </c>
      <c r="P148" s="168" t="str">
        <f t="shared" si="19"/>
        <v/>
      </c>
      <c r="Q148" s="168" t="str">
        <f t="shared" si="20"/>
        <v/>
      </c>
      <c r="R148" s="168" t="str">
        <f t="shared" si="21"/>
        <v/>
      </c>
      <c r="S148" s="168" t="str">
        <f t="shared" si="22"/>
        <v/>
      </c>
      <c r="T148" s="168" t="str">
        <f t="shared" si="23"/>
        <v/>
      </c>
    </row>
    <row r="149" spans="1:20" x14ac:dyDescent="0.2">
      <c r="A149" t="s">
        <v>4488</v>
      </c>
      <c r="M149" s="170" t="str">
        <f t="shared" si="16"/>
        <v>Ttl</v>
      </c>
      <c r="N149" s="169" t="str">
        <f t="shared" si="17"/>
        <v>1400</v>
      </c>
      <c r="O149" s="168" t="str">
        <f t="shared" si="18"/>
        <v/>
      </c>
      <c r="P149" s="168" t="str">
        <f t="shared" si="19"/>
        <v/>
      </c>
      <c r="Q149" s="168" t="str">
        <f t="shared" si="20"/>
        <v/>
      </c>
      <c r="R149" s="168" t="str">
        <f t="shared" si="21"/>
        <v/>
      </c>
      <c r="S149" s="168" t="str">
        <f t="shared" si="22"/>
        <v/>
      </c>
      <c r="T149" s="168" t="str">
        <f t="shared" si="23"/>
        <v/>
      </c>
    </row>
    <row r="150" spans="1:20" x14ac:dyDescent="0.2">
      <c r="A150" t="s">
        <v>2612</v>
      </c>
      <c r="M150" s="170" t="str">
        <f t="shared" si="16"/>
        <v>DTL</v>
      </c>
      <c r="N150" s="169" t="str">
        <f t="shared" si="17"/>
        <v>1400</v>
      </c>
      <c r="O150" s="168" t="str">
        <f t="shared" si="18"/>
        <v/>
      </c>
      <c r="P150" s="168" t="str">
        <f t="shared" si="19"/>
        <v/>
      </c>
      <c r="Q150" s="168" t="str">
        <f t="shared" si="20"/>
        <v/>
      </c>
      <c r="R150" s="168" t="str">
        <f t="shared" si="21"/>
        <v/>
      </c>
      <c r="S150" s="168" t="str">
        <f t="shared" si="22"/>
        <v/>
      </c>
      <c r="T150" s="168" t="str">
        <f t="shared" si="23"/>
        <v/>
      </c>
    </row>
    <row r="151" spans="1:20" x14ac:dyDescent="0.2">
      <c r="A151" t="s">
        <v>2611</v>
      </c>
      <c r="M151" s="170" t="str">
        <f t="shared" si="16"/>
        <v>DTL</v>
      </c>
      <c r="N151" s="169" t="str">
        <f t="shared" si="17"/>
        <v>1400</v>
      </c>
      <c r="O151" s="168" t="str">
        <f t="shared" si="18"/>
        <v/>
      </c>
      <c r="P151" s="168" t="str">
        <f t="shared" si="19"/>
        <v/>
      </c>
      <c r="Q151" s="168" t="str">
        <f t="shared" si="20"/>
        <v/>
      </c>
      <c r="R151" s="168" t="str">
        <f t="shared" si="21"/>
        <v/>
      </c>
      <c r="S151" s="168" t="str">
        <f t="shared" si="22"/>
        <v/>
      </c>
      <c r="T151" s="168" t="str">
        <f t="shared" si="23"/>
        <v/>
      </c>
    </row>
    <row r="152" spans="1:20" x14ac:dyDescent="0.2">
      <c r="A152" t="s">
        <v>2611</v>
      </c>
      <c r="M152" s="170" t="str">
        <f t="shared" si="16"/>
        <v>DTL</v>
      </c>
      <c r="N152" s="169" t="str">
        <f t="shared" si="17"/>
        <v>1400</v>
      </c>
      <c r="O152" s="168" t="str">
        <f t="shared" si="18"/>
        <v/>
      </c>
      <c r="P152" s="168" t="str">
        <f t="shared" si="19"/>
        <v/>
      </c>
      <c r="Q152" s="168" t="str">
        <f t="shared" si="20"/>
        <v/>
      </c>
      <c r="R152" s="168" t="str">
        <f t="shared" si="21"/>
        <v/>
      </c>
      <c r="S152" s="168" t="str">
        <f t="shared" si="22"/>
        <v/>
      </c>
      <c r="T152" s="168" t="str">
        <f t="shared" si="23"/>
        <v/>
      </c>
    </row>
    <row r="153" spans="1:20" x14ac:dyDescent="0.2">
      <c r="A153" t="s">
        <v>2613</v>
      </c>
      <c r="M153" s="170" t="str">
        <f t="shared" si="16"/>
        <v>DTL</v>
      </c>
      <c r="N153" s="169" t="str">
        <f t="shared" si="17"/>
        <v>1400</v>
      </c>
      <c r="O153" s="168" t="str">
        <f t="shared" si="18"/>
        <v/>
      </c>
      <c r="P153" s="168" t="str">
        <f t="shared" si="19"/>
        <v/>
      </c>
      <c r="Q153" s="168" t="str">
        <f t="shared" si="20"/>
        <v/>
      </c>
      <c r="R153" s="168" t="str">
        <f t="shared" si="21"/>
        <v/>
      </c>
      <c r="S153" s="168" t="str">
        <f t="shared" si="22"/>
        <v/>
      </c>
      <c r="T153" s="168" t="str">
        <f t="shared" si="23"/>
        <v/>
      </c>
    </row>
    <row r="154" spans="1:20" x14ac:dyDescent="0.2">
      <c r="A154" t="s">
        <v>4489</v>
      </c>
      <c r="M154" s="170" t="str">
        <f t="shared" si="16"/>
        <v>DTL</v>
      </c>
      <c r="N154" s="169" t="str">
        <f t="shared" si="17"/>
        <v>1400</v>
      </c>
      <c r="O154" s="168" t="str">
        <f t="shared" si="18"/>
        <v>1010</v>
      </c>
      <c r="P154" s="168" t="str">
        <f t="shared" si="19"/>
        <v>14001010</v>
      </c>
      <c r="Q154" s="168">
        <f t="shared" si="20"/>
        <v>129238</v>
      </c>
      <c r="R154" s="168">
        <f t="shared" si="21"/>
        <v>126499</v>
      </c>
      <c r="S154" s="168">
        <f t="shared" si="22"/>
        <v>137532</v>
      </c>
      <c r="T154" s="168">
        <f t="shared" si="23"/>
        <v>96189</v>
      </c>
    </row>
    <row r="155" spans="1:20" x14ac:dyDescent="0.2">
      <c r="A155" t="s">
        <v>4490</v>
      </c>
      <c r="M155" s="170" t="str">
        <f t="shared" si="16"/>
        <v>DTL</v>
      </c>
      <c r="N155" s="169" t="str">
        <f t="shared" si="17"/>
        <v>1400</v>
      </c>
      <c r="O155" s="168" t="str">
        <f t="shared" si="18"/>
        <v>1020</v>
      </c>
      <c r="P155" s="168" t="str">
        <f t="shared" si="19"/>
        <v>14001020</v>
      </c>
      <c r="Q155" s="168">
        <f t="shared" si="20"/>
        <v>0</v>
      </c>
      <c r="R155" s="168">
        <f t="shared" si="21"/>
        <v>0</v>
      </c>
      <c r="S155" s="168">
        <f t="shared" si="22"/>
        <v>0</v>
      </c>
      <c r="T155" s="168">
        <f t="shared" si="23"/>
        <v>0</v>
      </c>
    </row>
    <row r="156" spans="1:20" x14ac:dyDescent="0.2">
      <c r="A156" t="s">
        <v>2627</v>
      </c>
      <c r="M156" s="170" t="str">
        <f t="shared" si="16"/>
        <v>DTL</v>
      </c>
      <c r="N156" s="169" t="str">
        <f t="shared" si="17"/>
        <v>1400</v>
      </c>
      <c r="O156" s="168" t="str">
        <f t="shared" si="18"/>
        <v>1030</v>
      </c>
      <c r="P156" s="168" t="str">
        <f t="shared" si="19"/>
        <v>14001030</v>
      </c>
      <c r="Q156" s="168">
        <f t="shared" si="20"/>
        <v>0</v>
      </c>
      <c r="R156" s="168">
        <f t="shared" si="21"/>
        <v>39</v>
      </c>
      <c r="S156" s="168">
        <f t="shared" si="22"/>
        <v>0</v>
      </c>
      <c r="T156" s="168">
        <f t="shared" si="23"/>
        <v>0</v>
      </c>
    </row>
    <row r="157" spans="1:20" x14ac:dyDescent="0.2">
      <c r="A157" t="s">
        <v>4491</v>
      </c>
      <c r="M157" s="170" t="str">
        <f t="shared" si="16"/>
        <v>DTL</v>
      </c>
      <c r="N157" s="169" t="str">
        <f t="shared" si="17"/>
        <v>1400</v>
      </c>
      <c r="O157" s="168" t="str">
        <f t="shared" si="18"/>
        <v>1100</v>
      </c>
      <c r="P157" s="168" t="str">
        <f t="shared" si="19"/>
        <v>14001100</v>
      </c>
      <c r="Q157" s="168">
        <f t="shared" si="20"/>
        <v>10469</v>
      </c>
      <c r="R157" s="168">
        <f t="shared" si="21"/>
        <v>10269</v>
      </c>
      <c r="S157" s="168">
        <f t="shared" si="22"/>
        <v>12274</v>
      </c>
      <c r="T157" s="168">
        <f t="shared" si="23"/>
        <v>7798</v>
      </c>
    </row>
    <row r="158" spans="1:20" x14ac:dyDescent="0.2">
      <c r="A158" t="s">
        <v>4492</v>
      </c>
      <c r="M158" s="170" t="str">
        <f t="shared" si="16"/>
        <v>DTL</v>
      </c>
      <c r="N158" s="169" t="str">
        <f t="shared" si="17"/>
        <v>1400</v>
      </c>
      <c r="O158" s="168" t="str">
        <f t="shared" si="18"/>
        <v>1200</v>
      </c>
      <c r="P158" s="168" t="str">
        <f t="shared" si="19"/>
        <v>14001200</v>
      </c>
      <c r="Q158" s="168">
        <f t="shared" si="20"/>
        <v>39269</v>
      </c>
      <c r="R158" s="168">
        <f t="shared" si="21"/>
        <v>41196</v>
      </c>
      <c r="S158" s="168">
        <f t="shared" si="22"/>
        <v>50964</v>
      </c>
      <c r="T158" s="168">
        <f t="shared" si="23"/>
        <v>32087</v>
      </c>
    </row>
    <row r="159" spans="1:20" x14ac:dyDescent="0.2">
      <c r="A159" t="s">
        <v>4493</v>
      </c>
      <c r="M159" s="170" t="str">
        <f t="shared" si="16"/>
        <v>DTL</v>
      </c>
      <c r="N159" s="169" t="str">
        <f t="shared" si="17"/>
        <v>1400</v>
      </c>
      <c r="O159" s="168" t="str">
        <f t="shared" si="18"/>
        <v>1210</v>
      </c>
      <c r="P159" s="168" t="str">
        <f t="shared" si="19"/>
        <v>14001210</v>
      </c>
      <c r="Q159" s="168">
        <f t="shared" si="20"/>
        <v>1541</v>
      </c>
      <c r="R159" s="168">
        <f t="shared" si="21"/>
        <v>1409</v>
      </c>
      <c r="S159" s="168">
        <f t="shared" si="22"/>
        <v>1685</v>
      </c>
      <c r="T159" s="168">
        <f t="shared" si="23"/>
        <v>873</v>
      </c>
    </row>
    <row r="160" spans="1:20" x14ac:dyDescent="0.2">
      <c r="A160" t="s">
        <v>4494</v>
      </c>
      <c r="M160" s="170" t="str">
        <f t="shared" si="16"/>
        <v>DTL</v>
      </c>
      <c r="N160" s="169" t="str">
        <f t="shared" si="17"/>
        <v>1400</v>
      </c>
      <c r="O160" s="168" t="str">
        <f t="shared" si="18"/>
        <v>1300</v>
      </c>
      <c r="P160" s="168" t="str">
        <f t="shared" si="19"/>
        <v>14001300</v>
      </c>
      <c r="Q160" s="168">
        <f t="shared" si="20"/>
        <v>24025</v>
      </c>
      <c r="R160" s="168">
        <f t="shared" si="21"/>
        <v>21365</v>
      </c>
      <c r="S160" s="168">
        <f t="shared" si="22"/>
        <v>28397</v>
      </c>
      <c r="T160" s="168">
        <f t="shared" si="23"/>
        <v>14454</v>
      </c>
    </row>
    <row r="161" spans="1:20" x14ac:dyDescent="0.2">
      <c r="A161" t="s">
        <v>4495</v>
      </c>
      <c r="M161" s="170" t="str">
        <f t="shared" si="16"/>
        <v>DTL</v>
      </c>
      <c r="N161" s="169" t="str">
        <f t="shared" si="17"/>
        <v>1400</v>
      </c>
      <c r="O161" s="168" t="str">
        <f t="shared" si="18"/>
        <v>1301</v>
      </c>
      <c r="P161" s="168" t="str">
        <f t="shared" si="19"/>
        <v>14001301</v>
      </c>
      <c r="Q161" s="168">
        <f t="shared" si="20"/>
        <v>35918</v>
      </c>
      <c r="R161" s="168">
        <f t="shared" si="21"/>
        <v>29822</v>
      </c>
      <c r="S161" s="168">
        <f t="shared" si="22"/>
        <v>39939</v>
      </c>
      <c r="T161" s="168">
        <f t="shared" si="23"/>
        <v>19969</v>
      </c>
    </row>
    <row r="162" spans="1:20" x14ac:dyDescent="0.2">
      <c r="A162" t="s">
        <v>4496</v>
      </c>
      <c r="M162" s="170" t="str">
        <f t="shared" si="16"/>
        <v>DTL</v>
      </c>
      <c r="N162" s="169" t="str">
        <f t="shared" si="17"/>
        <v>1400</v>
      </c>
      <c r="O162" s="168" t="str">
        <f t="shared" si="18"/>
        <v>1400</v>
      </c>
      <c r="P162" s="168" t="str">
        <f t="shared" si="19"/>
        <v>14001400</v>
      </c>
      <c r="Q162" s="168">
        <f t="shared" si="20"/>
        <v>1470</v>
      </c>
      <c r="R162" s="168">
        <f t="shared" si="21"/>
        <v>735</v>
      </c>
      <c r="S162" s="168">
        <f t="shared" si="22"/>
        <v>1225</v>
      </c>
      <c r="T162" s="168">
        <f t="shared" si="23"/>
        <v>735</v>
      </c>
    </row>
    <row r="163" spans="1:20" x14ac:dyDescent="0.2">
      <c r="A163" t="s">
        <v>2628</v>
      </c>
      <c r="M163" s="170" t="str">
        <f t="shared" si="16"/>
        <v>DTL</v>
      </c>
      <c r="N163" s="169" t="str">
        <f t="shared" si="17"/>
        <v>1400</v>
      </c>
      <c r="O163" s="168" t="str">
        <f t="shared" si="18"/>
        <v>1500</v>
      </c>
      <c r="P163" s="168" t="str">
        <f t="shared" si="19"/>
        <v>14001500</v>
      </c>
      <c r="Q163" s="168">
        <f t="shared" si="20"/>
        <v>2547</v>
      </c>
      <c r="R163" s="168">
        <f t="shared" si="21"/>
        <v>2799</v>
      </c>
      <c r="S163" s="168">
        <f t="shared" si="22"/>
        <v>2786</v>
      </c>
      <c r="T163" s="168">
        <f t="shared" si="23"/>
        <v>2786</v>
      </c>
    </row>
    <row r="164" spans="1:20" x14ac:dyDescent="0.2">
      <c r="A164" t="s">
        <v>4497</v>
      </c>
      <c r="M164" s="170" t="str">
        <f t="shared" si="16"/>
        <v>DTL</v>
      </c>
      <c r="N164" s="169" t="str">
        <f t="shared" si="17"/>
        <v>1400</v>
      </c>
      <c r="O164" s="168" t="str">
        <f t="shared" si="18"/>
        <v>1299</v>
      </c>
      <c r="P164" s="168" t="str">
        <f t="shared" si="19"/>
        <v>14001299</v>
      </c>
      <c r="Q164" s="168">
        <f t="shared" si="20"/>
        <v>18157</v>
      </c>
      <c r="R164" s="168">
        <f t="shared" si="21"/>
        <v>13776</v>
      </c>
      <c r="S164" s="168">
        <f t="shared" si="22"/>
        <v>0</v>
      </c>
      <c r="T164" s="168">
        <f t="shared" si="23"/>
        <v>0</v>
      </c>
    </row>
    <row r="165" spans="1:20" x14ac:dyDescent="0.2">
      <c r="A165" t="s">
        <v>4246</v>
      </c>
      <c r="M165" s="170" t="str">
        <f t="shared" si="16"/>
        <v>DTL</v>
      </c>
      <c r="N165" s="169" t="str">
        <f t="shared" si="17"/>
        <v>1400</v>
      </c>
      <c r="O165" s="168" t="str">
        <f t="shared" si="18"/>
        <v/>
      </c>
      <c r="P165" s="168" t="str">
        <f t="shared" si="19"/>
        <v/>
      </c>
      <c r="Q165" s="168" t="str">
        <f t="shared" si="20"/>
        <v/>
      </c>
      <c r="R165" s="168" t="str">
        <f t="shared" si="21"/>
        <v/>
      </c>
      <c r="S165" s="168" t="str">
        <f t="shared" si="22"/>
        <v/>
      </c>
      <c r="T165" s="168" t="str">
        <f t="shared" si="23"/>
        <v/>
      </c>
    </row>
    <row r="166" spans="1:20" x14ac:dyDescent="0.2">
      <c r="A166" t="s">
        <v>2611</v>
      </c>
      <c r="M166" s="170" t="str">
        <f t="shared" si="16"/>
        <v>DTL</v>
      </c>
      <c r="N166" s="169" t="str">
        <f t="shared" si="17"/>
        <v>1400</v>
      </c>
      <c r="O166" s="168" t="str">
        <f t="shared" si="18"/>
        <v/>
      </c>
      <c r="P166" s="168" t="str">
        <f t="shared" si="19"/>
        <v/>
      </c>
      <c r="Q166" s="168" t="str">
        <f t="shared" si="20"/>
        <v/>
      </c>
      <c r="R166" s="168" t="str">
        <f t="shared" si="21"/>
        <v/>
      </c>
      <c r="S166" s="168" t="str">
        <f t="shared" si="22"/>
        <v/>
      </c>
      <c r="T166" s="168" t="str">
        <f t="shared" si="23"/>
        <v/>
      </c>
    </row>
    <row r="167" spans="1:20" x14ac:dyDescent="0.2">
      <c r="A167" t="s">
        <v>4498</v>
      </c>
      <c r="M167" s="170" t="str">
        <f t="shared" si="16"/>
        <v>Ttl</v>
      </c>
      <c r="N167" s="169" t="str">
        <f t="shared" si="17"/>
        <v>1400</v>
      </c>
      <c r="O167" s="168" t="str">
        <f t="shared" si="18"/>
        <v/>
      </c>
      <c r="P167" s="168" t="str">
        <f t="shared" si="19"/>
        <v/>
      </c>
      <c r="Q167" s="168" t="str">
        <f t="shared" si="20"/>
        <v/>
      </c>
      <c r="R167" s="168" t="str">
        <f t="shared" si="21"/>
        <v/>
      </c>
      <c r="S167" s="168" t="str">
        <f t="shared" si="22"/>
        <v/>
      </c>
      <c r="T167" s="168" t="str">
        <f t="shared" si="23"/>
        <v/>
      </c>
    </row>
    <row r="168" spans="1:20" x14ac:dyDescent="0.2">
      <c r="A168" t="s">
        <v>2611</v>
      </c>
      <c r="M168" s="170" t="str">
        <f t="shared" si="16"/>
        <v>DTL</v>
      </c>
      <c r="N168" s="169" t="str">
        <f t="shared" si="17"/>
        <v>1400</v>
      </c>
      <c r="O168" s="168" t="str">
        <f t="shared" si="18"/>
        <v/>
      </c>
      <c r="P168" s="168" t="str">
        <f t="shared" si="19"/>
        <v/>
      </c>
      <c r="Q168" s="168" t="str">
        <f t="shared" si="20"/>
        <v/>
      </c>
      <c r="R168" s="168" t="str">
        <f t="shared" si="21"/>
        <v/>
      </c>
      <c r="S168" s="168" t="str">
        <f t="shared" si="22"/>
        <v/>
      </c>
      <c r="T168" s="168" t="str">
        <f t="shared" si="23"/>
        <v/>
      </c>
    </row>
    <row r="169" spans="1:20" x14ac:dyDescent="0.2">
      <c r="A169" t="s">
        <v>4499</v>
      </c>
      <c r="M169" s="170" t="str">
        <f t="shared" si="16"/>
        <v>DTL</v>
      </c>
      <c r="N169" s="169" t="str">
        <f t="shared" si="17"/>
        <v>1400</v>
      </c>
      <c r="O169" s="168" t="str">
        <f t="shared" si="18"/>
        <v>2050</v>
      </c>
      <c r="P169" s="168" t="str">
        <f t="shared" si="19"/>
        <v>14002050</v>
      </c>
      <c r="Q169" s="168">
        <f t="shared" si="20"/>
        <v>0</v>
      </c>
      <c r="R169" s="168">
        <f t="shared" si="21"/>
        <v>0</v>
      </c>
      <c r="S169" s="168">
        <f t="shared" si="22"/>
        <v>0</v>
      </c>
      <c r="T169" s="168">
        <f t="shared" si="23"/>
        <v>128</v>
      </c>
    </row>
    <row r="170" spans="1:20" x14ac:dyDescent="0.2">
      <c r="A170" t="s">
        <v>4500</v>
      </c>
      <c r="M170" s="170" t="str">
        <f t="shared" si="16"/>
        <v>DTL</v>
      </c>
      <c r="N170" s="169" t="str">
        <f t="shared" si="17"/>
        <v>1400</v>
      </c>
      <c r="O170" s="168" t="str">
        <f t="shared" si="18"/>
        <v>2060</v>
      </c>
      <c r="P170" s="168" t="str">
        <f t="shared" si="19"/>
        <v>14002060</v>
      </c>
      <c r="Q170" s="168">
        <f t="shared" si="20"/>
        <v>1531</v>
      </c>
      <c r="R170" s="168">
        <f t="shared" si="21"/>
        <v>1821</v>
      </c>
      <c r="S170" s="168">
        <f t="shared" si="22"/>
        <v>2220</v>
      </c>
      <c r="T170" s="168">
        <f t="shared" si="23"/>
        <v>1379</v>
      </c>
    </row>
    <row r="171" spans="1:20" x14ac:dyDescent="0.2">
      <c r="A171" t="s">
        <v>4501</v>
      </c>
      <c r="M171" s="170" t="str">
        <f t="shared" si="16"/>
        <v>DTL</v>
      </c>
      <c r="N171" s="169" t="str">
        <f t="shared" si="17"/>
        <v>1400</v>
      </c>
      <c r="O171" s="168" t="str">
        <f t="shared" si="18"/>
        <v>2140</v>
      </c>
      <c r="P171" s="168" t="str">
        <f t="shared" si="19"/>
        <v>14002140</v>
      </c>
      <c r="Q171" s="168">
        <f t="shared" si="20"/>
        <v>14856</v>
      </c>
      <c r="R171" s="168">
        <f t="shared" si="21"/>
        <v>15056</v>
      </c>
      <c r="S171" s="168">
        <f t="shared" si="22"/>
        <v>17500</v>
      </c>
      <c r="T171" s="168">
        <f t="shared" si="23"/>
        <v>15331</v>
      </c>
    </row>
    <row r="172" spans="1:20" x14ac:dyDescent="0.2">
      <c r="A172" t="s">
        <v>2629</v>
      </c>
      <c r="M172" s="170" t="str">
        <f t="shared" si="16"/>
        <v>DTL</v>
      </c>
      <c r="N172" s="169" t="str">
        <f t="shared" si="17"/>
        <v>1400</v>
      </c>
      <c r="O172" s="168" t="str">
        <f t="shared" si="18"/>
        <v>2240</v>
      </c>
      <c r="P172" s="168" t="str">
        <f t="shared" si="19"/>
        <v>14002240</v>
      </c>
      <c r="Q172" s="168">
        <f t="shared" si="20"/>
        <v>410</v>
      </c>
      <c r="R172" s="168">
        <f t="shared" si="21"/>
        <v>631</v>
      </c>
      <c r="S172" s="168">
        <f t="shared" si="22"/>
        <v>650</v>
      </c>
      <c r="T172" s="168">
        <f t="shared" si="23"/>
        <v>631</v>
      </c>
    </row>
    <row r="173" spans="1:20" x14ac:dyDescent="0.2">
      <c r="A173" t="s">
        <v>4502</v>
      </c>
      <c r="M173" s="170" t="str">
        <f t="shared" si="16"/>
        <v>DTL</v>
      </c>
      <c r="N173" s="169" t="str">
        <f t="shared" si="17"/>
        <v>1400</v>
      </c>
      <c r="O173" s="168" t="str">
        <f t="shared" si="18"/>
        <v>2260</v>
      </c>
      <c r="P173" s="168" t="str">
        <f t="shared" si="19"/>
        <v>14002260</v>
      </c>
      <c r="Q173" s="168">
        <f t="shared" si="20"/>
        <v>5137</v>
      </c>
      <c r="R173" s="168">
        <f t="shared" si="21"/>
        <v>16900</v>
      </c>
      <c r="S173" s="168">
        <f t="shared" si="22"/>
        <v>6000</v>
      </c>
      <c r="T173" s="168">
        <f t="shared" si="23"/>
        <v>1659</v>
      </c>
    </row>
    <row r="174" spans="1:20" x14ac:dyDescent="0.2">
      <c r="A174" t="s">
        <v>4503</v>
      </c>
      <c r="M174" s="170" t="str">
        <f t="shared" si="16"/>
        <v>DTL</v>
      </c>
      <c r="N174" s="169" t="str">
        <f t="shared" si="17"/>
        <v>1400</v>
      </c>
      <c r="O174" s="168" t="str">
        <f t="shared" si="18"/>
        <v>2300</v>
      </c>
      <c r="P174" s="168" t="str">
        <f t="shared" si="19"/>
        <v>14002300</v>
      </c>
      <c r="Q174" s="168">
        <f t="shared" si="20"/>
        <v>650</v>
      </c>
      <c r="R174" s="168">
        <f t="shared" si="21"/>
        <v>0</v>
      </c>
      <c r="S174" s="168">
        <f t="shared" si="22"/>
        <v>0</v>
      </c>
      <c r="T174" s="168">
        <f t="shared" si="23"/>
        <v>0</v>
      </c>
    </row>
    <row r="175" spans="1:20" x14ac:dyDescent="0.2">
      <c r="A175" t="s">
        <v>2631</v>
      </c>
      <c r="M175" s="170" t="str">
        <f t="shared" si="16"/>
        <v>DTL</v>
      </c>
      <c r="N175" s="169" t="str">
        <f t="shared" si="17"/>
        <v>1400</v>
      </c>
      <c r="O175" s="168" t="str">
        <f t="shared" si="18"/>
        <v>2313</v>
      </c>
      <c r="P175" s="168" t="str">
        <f t="shared" si="19"/>
        <v>14002313</v>
      </c>
      <c r="Q175" s="168">
        <f t="shared" si="20"/>
        <v>32</v>
      </c>
      <c r="R175" s="168">
        <f t="shared" si="21"/>
        <v>0</v>
      </c>
      <c r="S175" s="168">
        <f t="shared" si="22"/>
        <v>35</v>
      </c>
      <c r="T175" s="168">
        <f t="shared" si="23"/>
        <v>0</v>
      </c>
    </row>
    <row r="176" spans="1:20" x14ac:dyDescent="0.2">
      <c r="A176" t="s">
        <v>4467</v>
      </c>
      <c r="M176" s="170" t="str">
        <f t="shared" si="16"/>
        <v>DTL</v>
      </c>
      <c r="N176" s="169" t="str">
        <f t="shared" si="17"/>
        <v>1400</v>
      </c>
      <c r="O176" s="168" t="str">
        <f t="shared" si="18"/>
        <v/>
      </c>
      <c r="P176" s="168" t="str">
        <f t="shared" si="19"/>
        <v/>
      </c>
      <c r="Q176" s="168" t="str">
        <f t="shared" si="20"/>
        <v/>
      </c>
      <c r="R176" s="168" t="str">
        <f t="shared" si="21"/>
        <v/>
      </c>
      <c r="S176" s="168" t="str">
        <f t="shared" si="22"/>
        <v/>
      </c>
      <c r="T176" s="168" t="str">
        <f t="shared" si="23"/>
        <v/>
      </c>
    </row>
    <row r="177" spans="1:20" x14ac:dyDescent="0.2">
      <c r="A177">
        <v>1</v>
      </c>
      <c r="M177" s="170" t="str">
        <f t="shared" si="16"/>
        <v>DTL</v>
      </c>
      <c r="N177" s="169" t="str">
        <f t="shared" si="17"/>
        <v>1400</v>
      </c>
      <c r="O177" s="168" t="str">
        <f t="shared" si="18"/>
        <v/>
      </c>
      <c r="P177" s="168" t="str">
        <f t="shared" si="19"/>
        <v/>
      </c>
      <c r="Q177" s="168" t="str">
        <f t="shared" si="20"/>
        <v/>
      </c>
      <c r="R177" s="168" t="str">
        <f t="shared" si="21"/>
        <v/>
      </c>
      <c r="S177" s="168" t="str">
        <f t="shared" si="22"/>
        <v/>
      </c>
      <c r="T177" s="168" t="str">
        <f t="shared" si="23"/>
        <v/>
      </c>
    </row>
    <row r="178" spans="1:20" x14ac:dyDescent="0.2">
      <c r="M178" s="170" t="str">
        <f t="shared" si="16"/>
        <v>DTL</v>
      </c>
      <c r="N178" s="169" t="str">
        <f t="shared" si="17"/>
        <v>1400</v>
      </c>
      <c r="O178" s="168" t="str">
        <f t="shared" si="18"/>
        <v/>
      </c>
      <c r="P178" s="168" t="str">
        <f t="shared" si="19"/>
        <v/>
      </c>
      <c r="Q178" s="168" t="str">
        <f t="shared" si="20"/>
        <v/>
      </c>
      <c r="R178" s="168" t="str">
        <f t="shared" si="21"/>
        <v/>
      </c>
      <c r="S178" s="168" t="str">
        <f t="shared" si="22"/>
        <v/>
      </c>
      <c r="T178" s="168" t="str">
        <f t="shared" si="23"/>
        <v/>
      </c>
    </row>
    <row r="179" spans="1:20" x14ac:dyDescent="0.2">
      <c r="A179" t="s">
        <v>2630</v>
      </c>
      <c r="M179" s="170" t="str">
        <f t="shared" si="16"/>
        <v>H1</v>
      </c>
      <c r="N179" s="169" t="str">
        <f t="shared" si="17"/>
        <v>1400</v>
      </c>
      <c r="O179" s="168" t="str">
        <f t="shared" si="18"/>
        <v/>
      </c>
      <c r="P179" s="168" t="str">
        <f t="shared" si="19"/>
        <v/>
      </c>
      <c r="Q179" s="168" t="str">
        <f t="shared" si="20"/>
        <v/>
      </c>
      <c r="R179" s="168" t="str">
        <f t="shared" si="21"/>
        <v/>
      </c>
      <c r="S179" s="168" t="str">
        <f t="shared" si="22"/>
        <v/>
      </c>
      <c r="T179" s="168" t="str">
        <f t="shared" si="23"/>
        <v/>
      </c>
    </row>
    <row r="180" spans="1:20" x14ac:dyDescent="0.2">
      <c r="A180" t="s">
        <v>2600</v>
      </c>
      <c r="M180" s="170" t="str">
        <f t="shared" si="16"/>
        <v>H2</v>
      </c>
      <c r="N180" s="169" t="str">
        <f t="shared" si="17"/>
        <v>1400</v>
      </c>
      <c r="O180" s="168" t="str">
        <f t="shared" si="18"/>
        <v/>
      </c>
      <c r="P180" s="168" t="str">
        <f t="shared" si="19"/>
        <v/>
      </c>
      <c r="Q180" s="168" t="str">
        <f t="shared" si="20"/>
        <v/>
      </c>
      <c r="R180" s="168" t="str">
        <f t="shared" si="21"/>
        <v/>
      </c>
      <c r="S180" s="168" t="str">
        <f t="shared" si="22"/>
        <v/>
      </c>
      <c r="T180" s="168" t="str">
        <f t="shared" si="23"/>
        <v/>
      </c>
    </row>
    <row r="181" spans="1:20" x14ac:dyDescent="0.2">
      <c r="A181" t="s">
        <v>2601</v>
      </c>
      <c r="M181" s="170" t="str">
        <f t="shared" si="16"/>
        <v>H3</v>
      </c>
      <c r="N181" s="169" t="str">
        <f t="shared" si="17"/>
        <v>1400</v>
      </c>
      <c r="O181" s="168" t="str">
        <f t="shared" si="18"/>
        <v/>
      </c>
      <c r="P181" s="168" t="str">
        <f t="shared" si="19"/>
        <v/>
      </c>
      <c r="Q181" s="168" t="str">
        <f t="shared" si="20"/>
        <v/>
      </c>
      <c r="R181" s="168" t="str">
        <f t="shared" si="21"/>
        <v/>
      </c>
      <c r="S181" s="168" t="str">
        <f t="shared" si="22"/>
        <v/>
      </c>
      <c r="T181" s="168" t="str">
        <f t="shared" si="23"/>
        <v/>
      </c>
    </row>
    <row r="182" spans="1:20" x14ac:dyDescent="0.2">
      <c r="A182" t="s">
        <v>2625</v>
      </c>
      <c r="M182" s="170" t="str">
        <f t="shared" si="16"/>
        <v>H4</v>
      </c>
      <c r="N182" s="169" t="str">
        <f t="shared" si="17"/>
        <v>1400</v>
      </c>
      <c r="O182" s="168" t="str">
        <f t="shared" si="18"/>
        <v/>
      </c>
      <c r="P182" s="168" t="str">
        <f t="shared" si="19"/>
        <v/>
      </c>
      <c r="Q182" s="168" t="str">
        <f t="shared" si="20"/>
        <v/>
      </c>
      <c r="R182" s="168" t="str">
        <f t="shared" si="21"/>
        <v/>
      </c>
      <c r="S182" s="168" t="str">
        <f t="shared" si="22"/>
        <v/>
      </c>
      <c r="T182" s="168" t="str">
        <f t="shared" si="23"/>
        <v/>
      </c>
    </row>
    <row r="183" spans="1:20" x14ac:dyDescent="0.2">
      <c r="A183" t="s">
        <v>2603</v>
      </c>
      <c r="M183" s="170" t="str">
        <f t="shared" si="16"/>
        <v>H5</v>
      </c>
      <c r="N183" s="169" t="str">
        <f t="shared" si="17"/>
        <v>1400</v>
      </c>
      <c r="O183" s="168" t="str">
        <f t="shared" si="18"/>
        <v/>
      </c>
      <c r="P183" s="168" t="str">
        <f t="shared" si="19"/>
        <v/>
      </c>
      <c r="Q183" s="168" t="str">
        <f t="shared" si="20"/>
        <v/>
      </c>
      <c r="R183" s="168" t="str">
        <f t="shared" si="21"/>
        <v/>
      </c>
      <c r="S183" s="168" t="str">
        <f t="shared" si="22"/>
        <v/>
      </c>
      <c r="T183" s="168" t="str">
        <f t="shared" si="23"/>
        <v/>
      </c>
    </row>
    <row r="184" spans="1:20" x14ac:dyDescent="0.2">
      <c r="A184" t="s">
        <v>2626</v>
      </c>
      <c r="M184" s="170" t="str">
        <f t="shared" si="16"/>
        <v>H6</v>
      </c>
      <c r="N184" s="169" t="str">
        <f t="shared" si="17"/>
        <v>1400</v>
      </c>
      <c r="O184" s="168" t="str">
        <f t="shared" si="18"/>
        <v/>
      </c>
      <c r="P184" s="168" t="str">
        <f t="shared" si="19"/>
        <v/>
      </c>
      <c r="Q184" s="168" t="str">
        <f t="shared" si="20"/>
        <v/>
      </c>
      <c r="R184" s="168" t="str">
        <f t="shared" si="21"/>
        <v/>
      </c>
      <c r="S184" s="168" t="str">
        <f t="shared" si="22"/>
        <v/>
      </c>
      <c r="T184" s="168" t="str">
        <f t="shared" si="23"/>
        <v/>
      </c>
    </row>
    <row r="185" spans="1:20" x14ac:dyDescent="0.2">
      <c r="A185" t="s">
        <v>2605</v>
      </c>
      <c r="M185" s="170" t="str">
        <f t="shared" si="16"/>
        <v>H7</v>
      </c>
      <c r="N185" s="169" t="str">
        <f t="shared" si="17"/>
        <v>1400</v>
      </c>
      <c r="O185" s="168" t="str">
        <f t="shared" si="18"/>
        <v/>
      </c>
      <c r="P185" s="168" t="str">
        <f t="shared" si="19"/>
        <v/>
      </c>
      <c r="Q185" s="168" t="str">
        <f t="shared" si="20"/>
        <v/>
      </c>
      <c r="R185" s="168" t="str">
        <f t="shared" si="21"/>
        <v/>
      </c>
      <c r="S185" s="168" t="str">
        <f t="shared" si="22"/>
        <v/>
      </c>
      <c r="T185" s="168" t="str">
        <f t="shared" si="23"/>
        <v/>
      </c>
    </row>
    <row r="186" spans="1:20" x14ac:dyDescent="0.2">
      <c r="A186" t="s">
        <v>2606</v>
      </c>
      <c r="M186" s="170" t="str">
        <f t="shared" si="16"/>
        <v>H8</v>
      </c>
      <c r="N186" s="169" t="str">
        <f t="shared" si="17"/>
        <v>1400</v>
      </c>
      <c r="O186" s="168" t="str">
        <f t="shared" si="18"/>
        <v/>
      </c>
      <c r="P186" s="168" t="str">
        <f t="shared" si="19"/>
        <v/>
      </c>
      <c r="Q186" s="168" t="str">
        <f t="shared" si="20"/>
        <v/>
      </c>
      <c r="R186" s="168" t="str">
        <f t="shared" si="21"/>
        <v/>
      </c>
      <c r="S186" s="168" t="str">
        <f t="shared" si="22"/>
        <v/>
      </c>
      <c r="T186" s="168" t="str">
        <f t="shared" si="23"/>
        <v/>
      </c>
    </row>
    <row r="187" spans="1:20" x14ac:dyDescent="0.2">
      <c r="A187" t="s">
        <v>2607</v>
      </c>
      <c r="M187" s="170" t="str">
        <f t="shared" si="16"/>
        <v>H9</v>
      </c>
      <c r="N187" s="169" t="str">
        <f t="shared" si="17"/>
        <v>1400</v>
      </c>
      <c r="O187" s="168" t="str">
        <f t="shared" si="18"/>
        <v/>
      </c>
      <c r="P187" s="168" t="str">
        <f t="shared" si="19"/>
        <v/>
      </c>
      <c r="Q187" s="168" t="str">
        <f t="shared" si="20"/>
        <v/>
      </c>
      <c r="R187" s="168" t="str">
        <f t="shared" si="21"/>
        <v/>
      </c>
      <c r="S187" s="168" t="str">
        <f t="shared" si="22"/>
        <v/>
      </c>
      <c r="T187" s="168" t="str">
        <f t="shared" si="23"/>
        <v/>
      </c>
    </row>
    <row r="188" spans="1:20" x14ac:dyDescent="0.2">
      <c r="A188" t="s">
        <v>2608</v>
      </c>
      <c r="M188" s="170" t="str">
        <f t="shared" si="16"/>
        <v>H10</v>
      </c>
      <c r="N188" s="169" t="str">
        <f t="shared" si="17"/>
        <v>1400</v>
      </c>
      <c r="O188" s="168" t="str">
        <f t="shared" si="18"/>
        <v/>
      </c>
      <c r="P188" s="168" t="str">
        <f t="shared" si="19"/>
        <v/>
      </c>
      <c r="Q188" s="168" t="str">
        <f t="shared" si="20"/>
        <v/>
      </c>
      <c r="R188" s="168" t="str">
        <f t="shared" si="21"/>
        <v/>
      </c>
      <c r="S188" s="168" t="str">
        <f t="shared" si="22"/>
        <v/>
      </c>
      <c r="T188" s="168" t="str">
        <f t="shared" si="23"/>
        <v/>
      </c>
    </row>
    <row r="189" spans="1:20" x14ac:dyDescent="0.2">
      <c r="A189" t="s">
        <v>4504</v>
      </c>
      <c r="M189" s="170" t="str">
        <f t="shared" si="16"/>
        <v>DTL</v>
      </c>
      <c r="N189" s="169" t="str">
        <f t="shared" si="17"/>
        <v>1400</v>
      </c>
      <c r="O189" s="168" t="str">
        <f t="shared" si="18"/>
        <v>2500</v>
      </c>
      <c r="P189" s="168" t="str">
        <f t="shared" si="19"/>
        <v>14002500</v>
      </c>
      <c r="Q189" s="168">
        <f t="shared" si="20"/>
        <v>0</v>
      </c>
      <c r="R189" s="168">
        <f t="shared" si="21"/>
        <v>0</v>
      </c>
      <c r="S189" s="168">
        <f t="shared" si="22"/>
        <v>200</v>
      </c>
      <c r="T189" s="168">
        <f t="shared" si="23"/>
        <v>0</v>
      </c>
    </row>
    <row r="190" spans="1:20" x14ac:dyDescent="0.2">
      <c r="A190" t="s">
        <v>4505</v>
      </c>
      <c r="M190" s="170" t="str">
        <f t="shared" si="16"/>
        <v>DTL</v>
      </c>
      <c r="N190" s="169" t="str">
        <f t="shared" si="17"/>
        <v>1400</v>
      </c>
      <c r="O190" s="168" t="str">
        <f t="shared" si="18"/>
        <v>2700</v>
      </c>
      <c r="P190" s="168" t="str">
        <f t="shared" si="19"/>
        <v>14002700</v>
      </c>
      <c r="Q190" s="168">
        <f t="shared" si="20"/>
        <v>2288</v>
      </c>
      <c r="R190" s="168">
        <f t="shared" si="21"/>
        <v>0</v>
      </c>
      <c r="S190" s="168">
        <f t="shared" si="22"/>
        <v>0</v>
      </c>
      <c r="T190" s="168">
        <f t="shared" si="23"/>
        <v>0</v>
      </c>
    </row>
    <row r="191" spans="1:20" x14ac:dyDescent="0.2">
      <c r="A191" t="s">
        <v>4506</v>
      </c>
      <c r="M191" s="170" t="str">
        <f t="shared" si="16"/>
        <v>DTL</v>
      </c>
      <c r="N191" s="169" t="str">
        <f t="shared" si="17"/>
        <v>1400</v>
      </c>
      <c r="O191" s="168" t="str">
        <f t="shared" si="18"/>
        <v>2750</v>
      </c>
      <c r="P191" s="168" t="str">
        <f t="shared" si="19"/>
        <v>14002750</v>
      </c>
      <c r="Q191" s="168">
        <f t="shared" si="20"/>
        <v>4890</v>
      </c>
      <c r="R191" s="168">
        <f t="shared" si="21"/>
        <v>6846</v>
      </c>
      <c r="S191" s="168">
        <f t="shared" si="22"/>
        <v>8139</v>
      </c>
      <c r="T191" s="168">
        <f t="shared" si="23"/>
        <v>2958</v>
      </c>
    </row>
    <row r="192" spans="1:20" x14ac:dyDescent="0.2">
      <c r="A192" t="s">
        <v>4247</v>
      </c>
      <c r="M192" s="170" t="str">
        <f t="shared" si="16"/>
        <v>DTL</v>
      </c>
      <c r="N192" s="169" t="str">
        <f t="shared" si="17"/>
        <v>1400</v>
      </c>
      <c r="O192" s="168" t="str">
        <f t="shared" si="18"/>
        <v>2756</v>
      </c>
      <c r="P192" s="168" t="str">
        <f t="shared" si="19"/>
        <v>14002756</v>
      </c>
      <c r="Q192" s="168">
        <f t="shared" si="20"/>
        <v>100</v>
      </c>
      <c r="R192" s="168">
        <f t="shared" si="21"/>
        <v>1588</v>
      </c>
      <c r="S192" s="168">
        <f t="shared" si="22"/>
        <v>0</v>
      </c>
      <c r="T192" s="168">
        <f t="shared" si="23"/>
        <v>50</v>
      </c>
    </row>
    <row r="193" spans="1:20" x14ac:dyDescent="0.2">
      <c r="A193" t="s">
        <v>2632</v>
      </c>
      <c r="M193" s="170" t="str">
        <f t="shared" si="16"/>
        <v>DTL</v>
      </c>
      <c r="N193" s="169" t="str">
        <f t="shared" si="17"/>
        <v>1400</v>
      </c>
      <c r="O193" s="168" t="str">
        <f t="shared" si="18"/>
        <v>2399</v>
      </c>
      <c r="P193" s="168" t="str">
        <f t="shared" si="19"/>
        <v>14002399</v>
      </c>
      <c r="Q193" s="168">
        <f t="shared" si="20"/>
        <v>0</v>
      </c>
      <c r="R193" s="168">
        <f t="shared" si="21"/>
        <v>0</v>
      </c>
      <c r="S193" s="168">
        <f t="shared" si="22"/>
        <v>50</v>
      </c>
      <c r="T193" s="168">
        <f t="shared" si="23"/>
        <v>0</v>
      </c>
    </row>
    <row r="194" spans="1:20" x14ac:dyDescent="0.2">
      <c r="A194" t="s">
        <v>2633</v>
      </c>
      <c r="M194" s="170" t="str">
        <f t="shared" si="16"/>
        <v>DTL</v>
      </c>
      <c r="N194" s="169" t="str">
        <f t="shared" si="17"/>
        <v>1400</v>
      </c>
      <c r="O194" s="168" t="str">
        <f t="shared" si="18"/>
        <v>2101</v>
      </c>
      <c r="P194" s="168" t="str">
        <f t="shared" si="19"/>
        <v>14002101</v>
      </c>
      <c r="Q194" s="168">
        <f t="shared" si="20"/>
        <v>1164</v>
      </c>
      <c r="R194" s="168">
        <f t="shared" si="21"/>
        <v>1316</v>
      </c>
      <c r="S194" s="168">
        <f t="shared" si="22"/>
        <v>2255</v>
      </c>
      <c r="T194" s="168">
        <f t="shared" si="23"/>
        <v>2255</v>
      </c>
    </row>
    <row r="195" spans="1:20" x14ac:dyDescent="0.2">
      <c r="A195" t="s">
        <v>2634</v>
      </c>
      <c r="M195" s="170" t="str">
        <f t="shared" ref="M195:M258" si="24">IF(ROW()&lt;23,"",
  IF(NOT(ISERROR(FIND("Trinity County",$A195,30))),"H1",
  IF(M194="H1","H2",
  IF(M194="H2","H3",
  IF(M194="H3","H4",
  IF(M194="H4","H5",
  IF(M194="H5","H6",
  IF(M194="H6","H7",
  IF(M194="H7","H8",
  IF(M194="H8","H9",
  IF(M194="H9","H10",
  IF(TRIM(LEFT($A195,7))="Total","Ttl","DTL"))))))))))))</f>
        <v>DTL</v>
      </c>
      <c r="N195" s="169" t="str">
        <f t="shared" ref="N195:N258" si="25">IF(ROW()&lt;23,"",
  IF($M195="H6",TRIM(LEFT($A195,5)),N194))</f>
        <v>1400</v>
      </c>
      <c r="O195" s="168" t="str">
        <f t="shared" ref="O195:O258" si="26">IF($M195&lt;&gt;"DTL","",
  IF(NOT(ISNUMBER(VALUE(MID($A195,31,15)))),"",LEFT($A195,4)))</f>
        <v>3291</v>
      </c>
      <c r="P195" s="168" t="str">
        <f t="shared" ref="P195:P258" si="27">IF(O195="","",N195&amp;O195)</f>
        <v>14003291</v>
      </c>
      <c r="Q195" s="168">
        <f t="shared" ref="Q195:Q258" si="28">IF($M195&lt;&gt;"DTL","",
  IF(NOT(ISNUMBER(VALUE(MID($A195,31,15)))),"",VALUE(TRIM(MID($A195,47,15)))))</f>
        <v>22831</v>
      </c>
      <c r="R195" s="168">
        <f t="shared" ref="R195:R258" si="29">IF($M195&lt;&gt;"DTL","",
  IF(NOT(ISNUMBER(VALUE(MID($A195,31,15)))),"",VALUE(TRIM(MID($A195,61,14)))))</f>
        <v>24250</v>
      </c>
      <c r="S195" s="168">
        <f t="shared" ref="S195:S258" si="30">IF($M195&lt;&gt;"DTL","",
  IF(NOT(ISNUMBER(VALUE(MID($A195,31,15)))),"",VALUE(TRIM(MID($A195,76,14)))))</f>
        <v>24075</v>
      </c>
      <c r="T195" s="168">
        <f t="shared" ref="T195:T258" si="31">IF($M195&lt;&gt;"DTL","",
  IF(NOT(ISNUMBER(VALUE(MID($A195,31,15)))),"",VALUE(TRIM(MID($A195,90,14)))))</f>
        <v>24075</v>
      </c>
    </row>
    <row r="196" spans="1:20" x14ac:dyDescent="0.2">
      <c r="A196" t="s">
        <v>4246</v>
      </c>
      <c r="M196" s="170" t="str">
        <f t="shared" si="24"/>
        <v>DTL</v>
      </c>
      <c r="N196" s="169" t="str">
        <f t="shared" si="25"/>
        <v>1400</v>
      </c>
      <c r="O196" s="168" t="str">
        <f t="shared" si="26"/>
        <v/>
      </c>
      <c r="P196" s="168" t="str">
        <f t="shared" si="27"/>
        <v/>
      </c>
      <c r="Q196" s="168" t="str">
        <f t="shared" si="28"/>
        <v/>
      </c>
      <c r="R196" s="168" t="str">
        <f t="shared" si="29"/>
        <v/>
      </c>
      <c r="S196" s="168" t="str">
        <f t="shared" si="30"/>
        <v/>
      </c>
      <c r="T196" s="168" t="str">
        <f t="shared" si="31"/>
        <v/>
      </c>
    </row>
    <row r="197" spans="1:20" x14ac:dyDescent="0.2">
      <c r="A197" t="s">
        <v>2611</v>
      </c>
      <c r="M197" s="170" t="str">
        <f t="shared" si="24"/>
        <v>DTL</v>
      </c>
      <c r="N197" s="169" t="str">
        <f t="shared" si="25"/>
        <v>1400</v>
      </c>
      <c r="O197" s="168" t="str">
        <f t="shared" si="26"/>
        <v/>
      </c>
      <c r="P197" s="168" t="str">
        <f t="shared" si="27"/>
        <v/>
      </c>
      <c r="Q197" s="168" t="str">
        <f t="shared" si="28"/>
        <v/>
      </c>
      <c r="R197" s="168" t="str">
        <f t="shared" si="29"/>
        <v/>
      </c>
      <c r="S197" s="168" t="str">
        <f t="shared" si="30"/>
        <v/>
      </c>
      <c r="T197" s="168" t="str">
        <f t="shared" si="31"/>
        <v/>
      </c>
    </row>
    <row r="198" spans="1:20" x14ac:dyDescent="0.2">
      <c r="A198" t="s">
        <v>4507</v>
      </c>
      <c r="M198" s="170" t="str">
        <f t="shared" si="24"/>
        <v>Ttl</v>
      </c>
      <c r="N198" s="169" t="str">
        <f t="shared" si="25"/>
        <v>1400</v>
      </c>
      <c r="O198" s="168" t="str">
        <f t="shared" si="26"/>
        <v/>
      </c>
      <c r="P198" s="168" t="str">
        <f t="shared" si="27"/>
        <v/>
      </c>
      <c r="Q198" s="168" t="str">
        <f t="shared" si="28"/>
        <v/>
      </c>
      <c r="R198" s="168" t="str">
        <f t="shared" si="29"/>
        <v/>
      </c>
      <c r="S198" s="168" t="str">
        <f t="shared" si="30"/>
        <v/>
      </c>
      <c r="T198" s="168" t="str">
        <f t="shared" si="31"/>
        <v/>
      </c>
    </row>
    <row r="199" spans="1:20" x14ac:dyDescent="0.2">
      <c r="A199" t="s">
        <v>2611</v>
      </c>
      <c r="M199" s="170" t="str">
        <f t="shared" si="24"/>
        <v>DTL</v>
      </c>
      <c r="N199" s="169" t="str">
        <f t="shared" si="25"/>
        <v>1400</v>
      </c>
      <c r="O199" s="168" t="str">
        <f t="shared" si="26"/>
        <v/>
      </c>
      <c r="P199" s="168" t="str">
        <f t="shared" si="27"/>
        <v/>
      </c>
      <c r="Q199" s="168" t="str">
        <f t="shared" si="28"/>
        <v/>
      </c>
      <c r="R199" s="168" t="str">
        <f t="shared" si="29"/>
        <v/>
      </c>
      <c r="S199" s="168" t="str">
        <f t="shared" si="30"/>
        <v/>
      </c>
      <c r="T199" s="168" t="str">
        <f t="shared" si="31"/>
        <v/>
      </c>
    </row>
    <row r="200" spans="1:20" x14ac:dyDescent="0.2">
      <c r="A200" t="s">
        <v>2611</v>
      </c>
      <c r="M200" s="170" t="str">
        <f t="shared" si="24"/>
        <v>DTL</v>
      </c>
      <c r="N200" s="169" t="str">
        <f t="shared" si="25"/>
        <v>1400</v>
      </c>
      <c r="O200" s="168" t="str">
        <f t="shared" si="26"/>
        <v/>
      </c>
      <c r="P200" s="168" t="str">
        <f t="shared" si="27"/>
        <v/>
      </c>
      <c r="Q200" s="168" t="str">
        <f t="shared" si="28"/>
        <v/>
      </c>
      <c r="R200" s="168" t="str">
        <f t="shared" si="29"/>
        <v/>
      </c>
      <c r="S200" s="168" t="str">
        <f t="shared" si="30"/>
        <v/>
      </c>
      <c r="T200" s="168" t="str">
        <f t="shared" si="31"/>
        <v/>
      </c>
    </row>
    <row r="201" spans="1:20" x14ac:dyDescent="0.2">
      <c r="A201" t="s">
        <v>4508</v>
      </c>
      <c r="M201" s="170" t="str">
        <f t="shared" si="24"/>
        <v>Ttl</v>
      </c>
      <c r="N201" s="169" t="str">
        <f t="shared" si="25"/>
        <v>1400</v>
      </c>
      <c r="O201" s="168" t="str">
        <f t="shared" si="26"/>
        <v/>
      </c>
      <c r="P201" s="168" t="str">
        <f t="shared" si="27"/>
        <v/>
      </c>
      <c r="Q201" s="168" t="str">
        <f t="shared" si="28"/>
        <v/>
      </c>
      <c r="R201" s="168" t="str">
        <f t="shared" si="29"/>
        <v/>
      </c>
      <c r="S201" s="168" t="str">
        <f t="shared" si="30"/>
        <v/>
      </c>
      <c r="T201" s="168" t="str">
        <f t="shared" si="31"/>
        <v/>
      </c>
    </row>
    <row r="202" spans="1:20" x14ac:dyDescent="0.2">
      <c r="A202" t="s">
        <v>2612</v>
      </c>
      <c r="M202" s="170" t="str">
        <f t="shared" si="24"/>
        <v>DTL</v>
      </c>
      <c r="N202" s="169" t="str">
        <f t="shared" si="25"/>
        <v>1400</v>
      </c>
      <c r="O202" s="168" t="str">
        <f t="shared" si="26"/>
        <v/>
      </c>
      <c r="P202" s="168" t="str">
        <f t="shared" si="27"/>
        <v/>
      </c>
      <c r="Q202" s="168" t="str">
        <f t="shared" si="28"/>
        <v/>
      </c>
      <c r="R202" s="168" t="str">
        <f t="shared" si="29"/>
        <v/>
      </c>
      <c r="S202" s="168" t="str">
        <f t="shared" si="30"/>
        <v/>
      </c>
      <c r="T202" s="168" t="str">
        <f t="shared" si="31"/>
        <v/>
      </c>
    </row>
    <row r="203" spans="1:20" x14ac:dyDescent="0.2">
      <c r="A203" t="s">
        <v>2611</v>
      </c>
      <c r="M203" s="170" t="str">
        <f t="shared" si="24"/>
        <v>DTL</v>
      </c>
      <c r="N203" s="169" t="str">
        <f t="shared" si="25"/>
        <v>1400</v>
      </c>
      <c r="O203" s="168" t="str">
        <f t="shared" si="26"/>
        <v/>
      </c>
      <c r="P203" s="168" t="str">
        <f t="shared" si="27"/>
        <v/>
      </c>
      <c r="Q203" s="168" t="str">
        <f t="shared" si="28"/>
        <v/>
      </c>
      <c r="R203" s="168" t="str">
        <f t="shared" si="29"/>
        <v/>
      </c>
      <c r="S203" s="168" t="str">
        <f t="shared" si="30"/>
        <v/>
      </c>
      <c r="T203" s="168" t="str">
        <f t="shared" si="31"/>
        <v/>
      </c>
    </row>
    <row r="204" spans="1:20" x14ac:dyDescent="0.2">
      <c r="A204" t="s">
        <v>2620</v>
      </c>
      <c r="M204" s="170" t="str">
        <f t="shared" si="24"/>
        <v>DTL</v>
      </c>
      <c r="N204" s="169" t="str">
        <f t="shared" si="25"/>
        <v>1400</v>
      </c>
      <c r="O204" s="168" t="str">
        <f t="shared" si="26"/>
        <v/>
      </c>
      <c r="P204" s="168" t="str">
        <f t="shared" si="27"/>
        <v/>
      </c>
      <c r="Q204" s="168" t="str">
        <f t="shared" si="28"/>
        <v/>
      </c>
      <c r="R204" s="168" t="str">
        <f t="shared" si="29"/>
        <v/>
      </c>
      <c r="S204" s="168" t="str">
        <f t="shared" si="30"/>
        <v/>
      </c>
      <c r="T204" s="168" t="str">
        <f t="shared" si="31"/>
        <v/>
      </c>
    </row>
    <row r="205" spans="1:20" x14ac:dyDescent="0.2">
      <c r="A205" t="s">
        <v>4509</v>
      </c>
      <c r="M205" s="170" t="str">
        <f t="shared" si="24"/>
        <v>Ttl</v>
      </c>
      <c r="N205" s="169" t="str">
        <f t="shared" si="25"/>
        <v>1400</v>
      </c>
      <c r="O205" s="168" t="str">
        <f t="shared" si="26"/>
        <v/>
      </c>
      <c r="P205" s="168" t="str">
        <f t="shared" si="27"/>
        <v/>
      </c>
      <c r="Q205" s="168" t="str">
        <f t="shared" si="28"/>
        <v/>
      </c>
      <c r="R205" s="168" t="str">
        <f t="shared" si="29"/>
        <v/>
      </c>
      <c r="S205" s="168" t="str">
        <f t="shared" si="30"/>
        <v/>
      </c>
      <c r="T205" s="168" t="str">
        <f t="shared" si="31"/>
        <v/>
      </c>
    </row>
    <row r="206" spans="1:20" x14ac:dyDescent="0.2">
      <c r="A206" t="s">
        <v>2611</v>
      </c>
      <c r="M206" s="170" t="str">
        <f t="shared" si="24"/>
        <v>DTL</v>
      </c>
      <c r="N206" s="169" t="str">
        <f t="shared" si="25"/>
        <v>1400</v>
      </c>
      <c r="O206" s="168" t="str">
        <f t="shared" si="26"/>
        <v/>
      </c>
      <c r="P206" s="168" t="str">
        <f t="shared" si="27"/>
        <v/>
      </c>
      <c r="Q206" s="168" t="str">
        <f t="shared" si="28"/>
        <v/>
      </c>
      <c r="R206" s="168" t="str">
        <f t="shared" si="29"/>
        <v/>
      </c>
      <c r="S206" s="168" t="str">
        <f t="shared" si="30"/>
        <v/>
      </c>
      <c r="T206" s="168" t="str">
        <f t="shared" si="31"/>
        <v/>
      </c>
    </row>
    <row r="207" spans="1:20" x14ac:dyDescent="0.2">
      <c r="A207" t="s">
        <v>4510</v>
      </c>
      <c r="M207" s="170" t="str">
        <f t="shared" si="24"/>
        <v>Ttl</v>
      </c>
      <c r="N207" s="169" t="str">
        <f t="shared" si="25"/>
        <v>1400</v>
      </c>
      <c r="O207" s="168" t="str">
        <f t="shared" si="26"/>
        <v/>
      </c>
      <c r="P207" s="168" t="str">
        <f t="shared" si="27"/>
        <v/>
      </c>
      <c r="Q207" s="168" t="str">
        <f t="shared" si="28"/>
        <v/>
      </c>
      <c r="R207" s="168" t="str">
        <f t="shared" si="29"/>
        <v/>
      </c>
      <c r="S207" s="168" t="str">
        <f t="shared" si="30"/>
        <v/>
      </c>
      <c r="T207" s="168" t="str">
        <f t="shared" si="31"/>
        <v/>
      </c>
    </row>
    <row r="208" spans="1:20" x14ac:dyDescent="0.2">
      <c r="A208" t="s">
        <v>4246</v>
      </c>
      <c r="M208" s="170" t="str">
        <f t="shared" si="24"/>
        <v>DTL</v>
      </c>
      <c r="N208" s="169" t="str">
        <f t="shared" si="25"/>
        <v>1400</v>
      </c>
      <c r="O208" s="168" t="str">
        <f t="shared" si="26"/>
        <v/>
      </c>
      <c r="P208" s="168" t="str">
        <f t="shared" si="27"/>
        <v/>
      </c>
      <c r="Q208" s="168" t="str">
        <f t="shared" si="28"/>
        <v/>
      </c>
      <c r="R208" s="168" t="str">
        <f t="shared" si="29"/>
        <v/>
      </c>
      <c r="S208" s="168" t="str">
        <f t="shared" si="30"/>
        <v/>
      </c>
      <c r="T208" s="168" t="str">
        <f t="shared" si="31"/>
        <v/>
      </c>
    </row>
    <row r="209" spans="1:20" x14ac:dyDescent="0.2">
      <c r="A209" t="s">
        <v>2611</v>
      </c>
      <c r="M209" s="170" t="str">
        <f t="shared" si="24"/>
        <v>DTL</v>
      </c>
      <c r="N209" s="169" t="str">
        <f t="shared" si="25"/>
        <v>1400</v>
      </c>
      <c r="O209" s="168" t="str">
        <f t="shared" si="26"/>
        <v/>
      </c>
      <c r="P209" s="168" t="str">
        <f t="shared" si="27"/>
        <v/>
      </c>
      <c r="Q209" s="168" t="str">
        <f t="shared" si="28"/>
        <v/>
      </c>
      <c r="R209" s="168" t="str">
        <f t="shared" si="29"/>
        <v/>
      </c>
      <c r="S209" s="168" t="str">
        <f t="shared" si="30"/>
        <v/>
      </c>
      <c r="T209" s="168" t="str">
        <f t="shared" si="31"/>
        <v/>
      </c>
    </row>
    <row r="210" spans="1:20" x14ac:dyDescent="0.2">
      <c r="A210" t="s">
        <v>4511</v>
      </c>
      <c r="M210" s="170" t="str">
        <f t="shared" si="24"/>
        <v>DTL</v>
      </c>
      <c r="N210" s="169" t="str">
        <f t="shared" si="25"/>
        <v>1400</v>
      </c>
      <c r="O210" s="168" t="str">
        <f t="shared" si="26"/>
        <v xml:space="preserve">    </v>
      </c>
      <c r="P210" s="168" t="str">
        <f t="shared" si="27"/>
        <v xml:space="preserve">1400    </v>
      </c>
      <c r="Q210" s="168">
        <f t="shared" si="28"/>
        <v>-287588</v>
      </c>
      <c r="R210" s="168">
        <f t="shared" si="29"/>
        <v>-293980</v>
      </c>
      <c r="S210" s="168">
        <f t="shared" si="30"/>
        <v>-311926</v>
      </c>
      <c r="T210" s="168">
        <f t="shared" si="31"/>
        <v>-212711</v>
      </c>
    </row>
    <row r="211" spans="1:20" x14ac:dyDescent="0.2">
      <c r="A211" t="s">
        <v>2611</v>
      </c>
      <c r="M211" s="170" t="str">
        <f t="shared" si="24"/>
        <v>DTL</v>
      </c>
      <c r="N211" s="169" t="str">
        <f t="shared" si="25"/>
        <v>1400</v>
      </c>
      <c r="O211" s="168" t="str">
        <f t="shared" si="26"/>
        <v/>
      </c>
      <c r="P211" s="168" t="str">
        <f t="shared" si="27"/>
        <v/>
      </c>
      <c r="Q211" s="168" t="str">
        <f t="shared" si="28"/>
        <v/>
      </c>
      <c r="R211" s="168" t="str">
        <f t="shared" si="29"/>
        <v/>
      </c>
      <c r="S211" s="168" t="str">
        <f t="shared" si="30"/>
        <v/>
      </c>
      <c r="T211" s="168" t="str">
        <f t="shared" si="31"/>
        <v/>
      </c>
    </row>
    <row r="212" spans="1:20" x14ac:dyDescent="0.2">
      <c r="A212" t="s">
        <v>2622</v>
      </c>
      <c r="M212" s="170" t="str">
        <f t="shared" si="24"/>
        <v>DTL</v>
      </c>
      <c r="N212" s="169" t="str">
        <f t="shared" si="25"/>
        <v>1400</v>
      </c>
      <c r="O212" s="168" t="str">
        <f t="shared" si="26"/>
        <v>Tran</v>
      </c>
      <c r="P212" s="168" t="str">
        <f t="shared" si="27"/>
        <v>1400Tran</v>
      </c>
      <c r="Q212" s="168">
        <f t="shared" si="28"/>
        <v>0</v>
      </c>
      <c r="R212" s="168">
        <f t="shared" si="29"/>
        <v>0</v>
      </c>
      <c r="S212" s="168">
        <f t="shared" si="30"/>
        <v>0</v>
      </c>
      <c r="T212" s="168">
        <f t="shared" si="31"/>
        <v>0</v>
      </c>
    </row>
    <row r="213" spans="1:20" x14ac:dyDescent="0.2">
      <c r="A213" t="s">
        <v>2611</v>
      </c>
      <c r="M213" s="170" t="str">
        <f t="shared" si="24"/>
        <v>DTL</v>
      </c>
      <c r="N213" s="169" t="str">
        <f t="shared" si="25"/>
        <v>1400</v>
      </c>
      <c r="O213" s="168" t="str">
        <f t="shared" si="26"/>
        <v/>
      </c>
      <c r="P213" s="168" t="str">
        <f t="shared" si="27"/>
        <v/>
      </c>
      <c r="Q213" s="168" t="str">
        <f t="shared" si="28"/>
        <v/>
      </c>
      <c r="R213" s="168" t="str">
        <f t="shared" si="29"/>
        <v/>
      </c>
      <c r="S213" s="168" t="str">
        <f t="shared" si="30"/>
        <v/>
      </c>
      <c r="T213" s="168" t="str">
        <f t="shared" si="31"/>
        <v/>
      </c>
    </row>
    <row r="214" spans="1:20" x14ac:dyDescent="0.2">
      <c r="A214" t="s">
        <v>2623</v>
      </c>
      <c r="M214" s="170" t="str">
        <f t="shared" si="24"/>
        <v>DTL</v>
      </c>
      <c r="N214" s="169" t="str">
        <f t="shared" si="25"/>
        <v>1400</v>
      </c>
      <c r="O214" s="168" t="str">
        <f t="shared" si="26"/>
        <v>Tran</v>
      </c>
      <c r="P214" s="168" t="str">
        <f t="shared" si="27"/>
        <v>1400Tran</v>
      </c>
      <c r="Q214" s="168">
        <f t="shared" si="28"/>
        <v>0</v>
      </c>
      <c r="R214" s="168">
        <f t="shared" si="29"/>
        <v>0</v>
      </c>
      <c r="S214" s="168">
        <f t="shared" si="30"/>
        <v>0</v>
      </c>
      <c r="T214" s="168">
        <f t="shared" si="31"/>
        <v>0</v>
      </c>
    </row>
    <row r="215" spans="1:20" x14ac:dyDescent="0.2">
      <c r="A215" t="s">
        <v>4246</v>
      </c>
      <c r="M215" s="170" t="str">
        <f t="shared" si="24"/>
        <v>DTL</v>
      </c>
      <c r="N215" s="169" t="str">
        <f t="shared" si="25"/>
        <v>1400</v>
      </c>
      <c r="O215" s="168" t="str">
        <f t="shared" si="26"/>
        <v/>
      </c>
      <c r="P215" s="168" t="str">
        <f t="shared" si="27"/>
        <v/>
      </c>
      <c r="Q215" s="168" t="str">
        <f t="shared" si="28"/>
        <v/>
      </c>
      <c r="R215" s="168" t="str">
        <f t="shared" si="29"/>
        <v/>
      </c>
      <c r="S215" s="168" t="str">
        <f t="shared" si="30"/>
        <v/>
      </c>
      <c r="T215" s="168" t="str">
        <f t="shared" si="31"/>
        <v/>
      </c>
    </row>
    <row r="216" spans="1:20" x14ac:dyDescent="0.2">
      <c r="A216" t="s">
        <v>2611</v>
      </c>
      <c r="M216" s="170" t="str">
        <f t="shared" si="24"/>
        <v>DTL</v>
      </c>
      <c r="N216" s="169" t="str">
        <f t="shared" si="25"/>
        <v>1400</v>
      </c>
      <c r="O216" s="168" t="str">
        <f t="shared" si="26"/>
        <v/>
      </c>
      <c r="P216" s="168" t="str">
        <f t="shared" si="27"/>
        <v/>
      </c>
      <c r="Q216" s="168" t="str">
        <f t="shared" si="28"/>
        <v/>
      </c>
      <c r="R216" s="168" t="str">
        <f t="shared" si="29"/>
        <v/>
      </c>
      <c r="S216" s="168" t="str">
        <f t="shared" si="30"/>
        <v/>
      </c>
      <c r="T216" s="168" t="str">
        <f t="shared" si="31"/>
        <v/>
      </c>
    </row>
    <row r="217" spans="1:20" x14ac:dyDescent="0.2">
      <c r="A217" t="s">
        <v>4512</v>
      </c>
      <c r="M217" s="170" t="str">
        <f t="shared" si="24"/>
        <v>Ttl</v>
      </c>
      <c r="N217" s="169" t="str">
        <f t="shared" si="25"/>
        <v>1400</v>
      </c>
      <c r="O217" s="168" t="str">
        <f t="shared" si="26"/>
        <v/>
      </c>
      <c r="P217" s="168" t="str">
        <f t="shared" si="27"/>
        <v/>
      </c>
      <c r="Q217" s="168" t="str">
        <f t="shared" si="28"/>
        <v/>
      </c>
      <c r="R217" s="168" t="str">
        <f t="shared" si="29"/>
        <v/>
      </c>
      <c r="S217" s="168" t="str">
        <f t="shared" si="30"/>
        <v/>
      </c>
      <c r="T217" s="168" t="str">
        <f t="shared" si="31"/>
        <v/>
      </c>
    </row>
    <row r="218" spans="1:20" x14ac:dyDescent="0.2">
      <c r="A218" t="s">
        <v>4467</v>
      </c>
      <c r="M218" s="170" t="str">
        <f t="shared" si="24"/>
        <v>DTL</v>
      </c>
      <c r="N218" s="169" t="str">
        <f t="shared" si="25"/>
        <v>1400</v>
      </c>
      <c r="O218" s="168" t="str">
        <f t="shared" si="26"/>
        <v/>
      </c>
      <c r="P218" s="168" t="str">
        <f t="shared" si="27"/>
        <v/>
      </c>
      <c r="Q218" s="168" t="str">
        <f t="shared" si="28"/>
        <v/>
      </c>
      <c r="R218" s="168" t="str">
        <f t="shared" si="29"/>
        <v/>
      </c>
      <c r="S218" s="168" t="str">
        <f t="shared" si="30"/>
        <v/>
      </c>
      <c r="T218" s="168" t="str">
        <f t="shared" si="31"/>
        <v/>
      </c>
    </row>
    <row r="219" spans="1:20" x14ac:dyDescent="0.2">
      <c r="A219">
        <v>1</v>
      </c>
      <c r="M219" s="170" t="str">
        <f t="shared" si="24"/>
        <v>DTL</v>
      </c>
      <c r="N219" s="169" t="str">
        <f t="shared" si="25"/>
        <v>1400</v>
      </c>
      <c r="O219" s="168" t="str">
        <f t="shared" si="26"/>
        <v/>
      </c>
      <c r="P219" s="168" t="str">
        <f t="shared" si="27"/>
        <v/>
      </c>
      <c r="Q219" s="168" t="str">
        <f t="shared" si="28"/>
        <v/>
      </c>
      <c r="R219" s="168" t="str">
        <f t="shared" si="29"/>
        <v/>
      </c>
      <c r="S219" s="168" t="str">
        <f t="shared" si="30"/>
        <v/>
      </c>
      <c r="T219" s="168" t="str">
        <f t="shared" si="31"/>
        <v/>
      </c>
    </row>
    <row r="220" spans="1:20" x14ac:dyDescent="0.2">
      <c r="M220" s="170" t="str">
        <f t="shared" si="24"/>
        <v>DTL</v>
      </c>
      <c r="N220" s="169" t="str">
        <f t="shared" si="25"/>
        <v>1400</v>
      </c>
      <c r="O220" s="168" t="str">
        <f t="shared" si="26"/>
        <v/>
      </c>
      <c r="P220" s="168" t="str">
        <f t="shared" si="27"/>
        <v/>
      </c>
      <c r="Q220" s="168" t="str">
        <f t="shared" si="28"/>
        <v/>
      </c>
      <c r="R220" s="168" t="str">
        <f t="shared" si="29"/>
        <v/>
      </c>
      <c r="S220" s="168" t="str">
        <f t="shared" si="30"/>
        <v/>
      </c>
      <c r="T220" s="168" t="str">
        <f t="shared" si="31"/>
        <v/>
      </c>
    </row>
    <row r="221" spans="1:20" x14ac:dyDescent="0.2">
      <c r="A221" t="s">
        <v>2635</v>
      </c>
      <c r="M221" s="170" t="str">
        <f t="shared" si="24"/>
        <v>H1</v>
      </c>
      <c r="N221" s="169" t="str">
        <f t="shared" si="25"/>
        <v>1400</v>
      </c>
      <c r="O221" s="168" t="str">
        <f t="shared" si="26"/>
        <v/>
      </c>
      <c r="P221" s="168" t="str">
        <f t="shared" si="27"/>
        <v/>
      </c>
      <c r="Q221" s="168" t="str">
        <f t="shared" si="28"/>
        <v/>
      </c>
      <c r="R221" s="168" t="str">
        <f t="shared" si="29"/>
        <v/>
      </c>
      <c r="S221" s="168" t="str">
        <f t="shared" si="30"/>
        <v/>
      </c>
      <c r="T221" s="168" t="str">
        <f t="shared" si="31"/>
        <v/>
      </c>
    </row>
    <row r="222" spans="1:20" x14ac:dyDescent="0.2">
      <c r="A222" t="s">
        <v>2600</v>
      </c>
      <c r="M222" s="170" t="str">
        <f t="shared" si="24"/>
        <v>H2</v>
      </c>
      <c r="N222" s="169" t="str">
        <f t="shared" si="25"/>
        <v>1400</v>
      </c>
      <c r="O222" s="168" t="str">
        <f t="shared" si="26"/>
        <v/>
      </c>
      <c r="P222" s="168" t="str">
        <f t="shared" si="27"/>
        <v/>
      </c>
      <c r="Q222" s="168" t="str">
        <f t="shared" si="28"/>
        <v/>
      </c>
      <c r="R222" s="168" t="str">
        <f t="shared" si="29"/>
        <v/>
      </c>
      <c r="S222" s="168" t="str">
        <f t="shared" si="30"/>
        <v/>
      </c>
      <c r="T222" s="168" t="str">
        <f t="shared" si="31"/>
        <v/>
      </c>
    </row>
    <row r="223" spans="1:20" x14ac:dyDescent="0.2">
      <c r="A223" t="s">
        <v>2601</v>
      </c>
      <c r="M223" s="170" t="str">
        <f t="shared" si="24"/>
        <v>H3</v>
      </c>
      <c r="N223" s="169" t="str">
        <f t="shared" si="25"/>
        <v>1400</v>
      </c>
      <c r="O223" s="168" t="str">
        <f t="shared" si="26"/>
        <v/>
      </c>
      <c r="P223" s="168" t="str">
        <f t="shared" si="27"/>
        <v/>
      </c>
      <c r="Q223" s="168" t="str">
        <f t="shared" si="28"/>
        <v/>
      </c>
      <c r="R223" s="168" t="str">
        <f t="shared" si="29"/>
        <v/>
      </c>
      <c r="S223" s="168" t="str">
        <f t="shared" si="30"/>
        <v/>
      </c>
      <c r="T223" s="168" t="str">
        <f t="shared" si="31"/>
        <v/>
      </c>
    </row>
    <row r="224" spans="1:20" x14ac:dyDescent="0.2">
      <c r="A224" t="s">
        <v>2625</v>
      </c>
      <c r="M224" s="170" t="str">
        <f t="shared" si="24"/>
        <v>H4</v>
      </c>
      <c r="N224" s="169" t="str">
        <f t="shared" si="25"/>
        <v>1400</v>
      </c>
      <c r="O224" s="168" t="str">
        <f t="shared" si="26"/>
        <v/>
      </c>
      <c r="P224" s="168" t="str">
        <f t="shared" si="27"/>
        <v/>
      </c>
      <c r="Q224" s="168" t="str">
        <f t="shared" si="28"/>
        <v/>
      </c>
      <c r="R224" s="168" t="str">
        <f t="shared" si="29"/>
        <v/>
      </c>
      <c r="S224" s="168" t="str">
        <f t="shared" si="30"/>
        <v/>
      </c>
      <c r="T224" s="168" t="str">
        <f t="shared" si="31"/>
        <v/>
      </c>
    </row>
    <row r="225" spans="1:20" x14ac:dyDescent="0.2">
      <c r="A225" t="s">
        <v>2603</v>
      </c>
      <c r="M225" s="170" t="str">
        <f t="shared" si="24"/>
        <v>H5</v>
      </c>
      <c r="N225" s="169" t="str">
        <f t="shared" si="25"/>
        <v>1400</v>
      </c>
      <c r="O225" s="168" t="str">
        <f t="shared" si="26"/>
        <v/>
      </c>
      <c r="P225" s="168" t="str">
        <f t="shared" si="27"/>
        <v/>
      </c>
      <c r="Q225" s="168" t="str">
        <f t="shared" si="28"/>
        <v/>
      </c>
      <c r="R225" s="168" t="str">
        <f t="shared" si="29"/>
        <v/>
      </c>
      <c r="S225" s="168" t="str">
        <f t="shared" si="30"/>
        <v/>
      </c>
      <c r="T225" s="168" t="str">
        <f t="shared" si="31"/>
        <v/>
      </c>
    </row>
    <row r="226" spans="1:20" x14ac:dyDescent="0.2">
      <c r="A226" t="s">
        <v>2636</v>
      </c>
      <c r="M226" s="170" t="str">
        <f t="shared" si="24"/>
        <v>H6</v>
      </c>
      <c r="N226" s="169" t="str">
        <f t="shared" si="25"/>
        <v>1650</v>
      </c>
      <c r="O226" s="168" t="str">
        <f t="shared" si="26"/>
        <v/>
      </c>
      <c r="P226" s="168" t="str">
        <f t="shared" si="27"/>
        <v/>
      </c>
      <c r="Q226" s="168" t="str">
        <f t="shared" si="28"/>
        <v/>
      </c>
      <c r="R226" s="168" t="str">
        <f t="shared" si="29"/>
        <v/>
      </c>
      <c r="S226" s="168" t="str">
        <f t="shared" si="30"/>
        <v/>
      </c>
      <c r="T226" s="168" t="str">
        <f t="shared" si="31"/>
        <v/>
      </c>
    </row>
    <row r="227" spans="1:20" x14ac:dyDescent="0.2">
      <c r="A227" t="s">
        <v>2605</v>
      </c>
      <c r="M227" s="170" t="str">
        <f t="shared" si="24"/>
        <v>H7</v>
      </c>
      <c r="N227" s="169" t="str">
        <f t="shared" si="25"/>
        <v>1650</v>
      </c>
      <c r="O227" s="168" t="str">
        <f t="shared" si="26"/>
        <v/>
      </c>
      <c r="P227" s="168" t="str">
        <f t="shared" si="27"/>
        <v/>
      </c>
      <c r="Q227" s="168" t="str">
        <f t="shared" si="28"/>
        <v/>
      </c>
      <c r="R227" s="168" t="str">
        <f t="shared" si="29"/>
        <v/>
      </c>
      <c r="S227" s="168" t="str">
        <f t="shared" si="30"/>
        <v/>
      </c>
      <c r="T227" s="168" t="str">
        <f t="shared" si="31"/>
        <v/>
      </c>
    </row>
    <row r="228" spans="1:20" x14ac:dyDescent="0.2">
      <c r="A228" t="s">
        <v>2606</v>
      </c>
      <c r="M228" s="170" t="str">
        <f t="shared" si="24"/>
        <v>H8</v>
      </c>
      <c r="N228" s="169" t="str">
        <f t="shared" si="25"/>
        <v>1650</v>
      </c>
      <c r="O228" s="168" t="str">
        <f t="shared" si="26"/>
        <v/>
      </c>
      <c r="P228" s="168" t="str">
        <f t="shared" si="27"/>
        <v/>
      </c>
      <c r="Q228" s="168" t="str">
        <f t="shared" si="28"/>
        <v/>
      </c>
      <c r="R228" s="168" t="str">
        <f t="shared" si="29"/>
        <v/>
      </c>
      <c r="S228" s="168" t="str">
        <f t="shared" si="30"/>
        <v/>
      </c>
      <c r="T228" s="168" t="str">
        <f t="shared" si="31"/>
        <v/>
      </c>
    </row>
    <row r="229" spans="1:20" x14ac:dyDescent="0.2">
      <c r="A229" t="s">
        <v>2607</v>
      </c>
      <c r="M229" s="170" t="str">
        <f t="shared" si="24"/>
        <v>H9</v>
      </c>
      <c r="N229" s="169" t="str">
        <f t="shared" si="25"/>
        <v>1650</v>
      </c>
      <c r="O229" s="168" t="str">
        <f t="shared" si="26"/>
        <v/>
      </c>
      <c r="P229" s="168" t="str">
        <f t="shared" si="27"/>
        <v/>
      </c>
      <c r="Q229" s="168" t="str">
        <f t="shared" si="28"/>
        <v/>
      </c>
      <c r="R229" s="168" t="str">
        <f t="shared" si="29"/>
        <v/>
      </c>
      <c r="S229" s="168" t="str">
        <f t="shared" si="30"/>
        <v/>
      </c>
      <c r="T229" s="168" t="str">
        <f t="shared" si="31"/>
        <v/>
      </c>
    </row>
    <row r="230" spans="1:20" x14ac:dyDescent="0.2">
      <c r="A230" t="s">
        <v>2608</v>
      </c>
      <c r="M230" s="170" t="str">
        <f t="shared" si="24"/>
        <v>H10</v>
      </c>
      <c r="N230" s="169" t="str">
        <f t="shared" si="25"/>
        <v>1650</v>
      </c>
      <c r="O230" s="168" t="str">
        <f t="shared" si="26"/>
        <v/>
      </c>
      <c r="P230" s="168" t="str">
        <f t="shared" si="27"/>
        <v/>
      </c>
      <c r="Q230" s="168" t="str">
        <f t="shared" si="28"/>
        <v/>
      </c>
      <c r="R230" s="168" t="str">
        <f t="shared" si="29"/>
        <v/>
      </c>
      <c r="S230" s="168" t="str">
        <f t="shared" si="30"/>
        <v/>
      </c>
      <c r="T230" s="168" t="str">
        <f t="shared" si="31"/>
        <v/>
      </c>
    </row>
    <row r="231" spans="1:20" x14ac:dyDescent="0.2">
      <c r="A231" t="s">
        <v>2609</v>
      </c>
      <c r="M231" s="170" t="str">
        <f t="shared" si="24"/>
        <v>DTL</v>
      </c>
      <c r="N231" s="169" t="str">
        <f t="shared" si="25"/>
        <v>1650</v>
      </c>
      <c r="O231" s="168" t="str">
        <f t="shared" si="26"/>
        <v/>
      </c>
      <c r="P231" s="168" t="str">
        <f t="shared" si="27"/>
        <v/>
      </c>
      <c r="Q231" s="168" t="str">
        <f t="shared" si="28"/>
        <v/>
      </c>
      <c r="R231" s="168" t="str">
        <f t="shared" si="29"/>
        <v/>
      </c>
      <c r="S231" s="168" t="str">
        <f t="shared" si="30"/>
        <v/>
      </c>
      <c r="T231" s="168" t="str">
        <f t="shared" si="31"/>
        <v/>
      </c>
    </row>
    <row r="232" spans="1:20" x14ac:dyDescent="0.2">
      <c r="A232" t="s">
        <v>4513</v>
      </c>
      <c r="M232" s="170" t="str">
        <f t="shared" si="24"/>
        <v>DTL</v>
      </c>
      <c r="N232" s="169" t="str">
        <f t="shared" si="25"/>
        <v>1650</v>
      </c>
      <c r="O232" s="168" t="str">
        <f t="shared" si="26"/>
        <v>7599</v>
      </c>
      <c r="P232" s="168" t="str">
        <f t="shared" si="27"/>
        <v>16507599</v>
      </c>
      <c r="Q232" s="168">
        <f t="shared" si="28"/>
        <v>0</v>
      </c>
      <c r="R232" s="168">
        <f t="shared" si="29"/>
        <v>0</v>
      </c>
      <c r="S232" s="168">
        <f t="shared" si="30"/>
        <v>0</v>
      </c>
      <c r="T232" s="168">
        <f t="shared" si="31"/>
        <v>0</v>
      </c>
    </row>
    <row r="233" spans="1:20" x14ac:dyDescent="0.2">
      <c r="A233" t="s">
        <v>4514</v>
      </c>
      <c r="M233" s="170" t="str">
        <f t="shared" si="24"/>
        <v>DTL</v>
      </c>
      <c r="N233" s="169" t="str">
        <f t="shared" si="25"/>
        <v>1650</v>
      </c>
      <c r="O233" s="168" t="str">
        <f t="shared" si="26"/>
        <v>8259</v>
      </c>
      <c r="P233" s="168" t="str">
        <f t="shared" si="27"/>
        <v>16508259</v>
      </c>
      <c r="Q233" s="168">
        <f t="shared" si="28"/>
        <v>30955</v>
      </c>
      <c r="R233" s="168">
        <f t="shared" si="29"/>
        <v>1306</v>
      </c>
      <c r="S233" s="168">
        <f t="shared" si="30"/>
        <v>41500</v>
      </c>
      <c r="T233" s="168">
        <f t="shared" si="31"/>
        <v>16331</v>
      </c>
    </row>
    <row r="234" spans="1:20" x14ac:dyDescent="0.2">
      <c r="A234" t="s">
        <v>4515</v>
      </c>
      <c r="M234" s="170" t="str">
        <f t="shared" si="24"/>
        <v>DTL</v>
      </c>
      <c r="N234" s="169" t="str">
        <f t="shared" si="25"/>
        <v>1650</v>
      </c>
      <c r="O234" s="168" t="str">
        <f t="shared" si="26"/>
        <v>8900</v>
      </c>
      <c r="P234" s="168" t="str">
        <f t="shared" si="27"/>
        <v>16508900</v>
      </c>
      <c r="Q234" s="168">
        <f t="shared" si="28"/>
        <v>21507</v>
      </c>
      <c r="R234" s="168">
        <f t="shared" si="29"/>
        <v>0</v>
      </c>
      <c r="S234" s="168">
        <f t="shared" si="30"/>
        <v>0</v>
      </c>
      <c r="T234" s="168">
        <f t="shared" si="31"/>
        <v>0</v>
      </c>
    </row>
    <row r="235" spans="1:20" x14ac:dyDescent="0.2">
      <c r="A235" t="s">
        <v>4246</v>
      </c>
      <c r="M235" s="170" t="str">
        <f t="shared" si="24"/>
        <v>DTL</v>
      </c>
      <c r="N235" s="169" t="str">
        <f t="shared" si="25"/>
        <v>1650</v>
      </c>
      <c r="O235" s="168" t="str">
        <f t="shared" si="26"/>
        <v/>
      </c>
      <c r="P235" s="168" t="str">
        <f t="shared" si="27"/>
        <v/>
      </c>
      <c r="Q235" s="168" t="str">
        <f t="shared" si="28"/>
        <v/>
      </c>
      <c r="R235" s="168" t="str">
        <f t="shared" si="29"/>
        <v/>
      </c>
      <c r="S235" s="168" t="str">
        <f t="shared" si="30"/>
        <v/>
      </c>
      <c r="T235" s="168" t="str">
        <f t="shared" si="31"/>
        <v/>
      </c>
    </row>
    <row r="236" spans="1:20" x14ac:dyDescent="0.2">
      <c r="A236" t="s">
        <v>2611</v>
      </c>
      <c r="M236" s="170" t="str">
        <f t="shared" si="24"/>
        <v>DTL</v>
      </c>
      <c r="N236" s="169" t="str">
        <f t="shared" si="25"/>
        <v>1650</v>
      </c>
      <c r="O236" s="168" t="str">
        <f t="shared" si="26"/>
        <v/>
      </c>
      <c r="P236" s="168" t="str">
        <f t="shared" si="27"/>
        <v/>
      </c>
      <c r="Q236" s="168" t="str">
        <f t="shared" si="28"/>
        <v/>
      </c>
      <c r="R236" s="168" t="str">
        <f t="shared" si="29"/>
        <v/>
      </c>
      <c r="S236" s="168" t="str">
        <f t="shared" si="30"/>
        <v/>
      </c>
      <c r="T236" s="168" t="str">
        <f t="shared" si="31"/>
        <v/>
      </c>
    </row>
    <row r="237" spans="1:20" x14ac:dyDescent="0.2">
      <c r="A237" t="s">
        <v>4516</v>
      </c>
      <c r="M237" s="170" t="str">
        <f t="shared" si="24"/>
        <v>Ttl</v>
      </c>
      <c r="N237" s="169" t="str">
        <f t="shared" si="25"/>
        <v>1650</v>
      </c>
      <c r="O237" s="168" t="str">
        <f t="shared" si="26"/>
        <v/>
      </c>
      <c r="P237" s="168" t="str">
        <f t="shared" si="27"/>
        <v/>
      </c>
      <c r="Q237" s="168" t="str">
        <f t="shared" si="28"/>
        <v/>
      </c>
      <c r="R237" s="168" t="str">
        <f t="shared" si="29"/>
        <v/>
      </c>
      <c r="S237" s="168" t="str">
        <f t="shared" si="30"/>
        <v/>
      </c>
      <c r="T237" s="168" t="str">
        <f t="shared" si="31"/>
        <v/>
      </c>
    </row>
    <row r="238" spans="1:20" x14ac:dyDescent="0.2">
      <c r="A238" t="s">
        <v>2612</v>
      </c>
      <c r="M238" s="170" t="str">
        <f t="shared" si="24"/>
        <v>DTL</v>
      </c>
      <c r="N238" s="169" t="str">
        <f t="shared" si="25"/>
        <v>1650</v>
      </c>
      <c r="O238" s="168" t="str">
        <f t="shared" si="26"/>
        <v/>
      </c>
      <c r="P238" s="168" t="str">
        <f t="shared" si="27"/>
        <v/>
      </c>
      <c r="Q238" s="168" t="str">
        <f t="shared" si="28"/>
        <v/>
      </c>
      <c r="R238" s="168" t="str">
        <f t="shared" si="29"/>
        <v/>
      </c>
      <c r="S238" s="168" t="str">
        <f t="shared" si="30"/>
        <v/>
      </c>
      <c r="T238" s="168" t="str">
        <f t="shared" si="31"/>
        <v/>
      </c>
    </row>
    <row r="239" spans="1:20" x14ac:dyDescent="0.2">
      <c r="A239" t="s">
        <v>2611</v>
      </c>
      <c r="M239" s="170" t="str">
        <f t="shared" si="24"/>
        <v>DTL</v>
      </c>
      <c r="N239" s="169" t="str">
        <f t="shared" si="25"/>
        <v>1650</v>
      </c>
      <c r="O239" s="168" t="str">
        <f t="shared" si="26"/>
        <v/>
      </c>
      <c r="P239" s="168" t="str">
        <f t="shared" si="27"/>
        <v/>
      </c>
      <c r="Q239" s="168" t="str">
        <f t="shared" si="28"/>
        <v/>
      </c>
      <c r="R239" s="168" t="str">
        <f t="shared" si="29"/>
        <v/>
      </c>
      <c r="S239" s="168" t="str">
        <f t="shared" si="30"/>
        <v/>
      </c>
      <c r="T239" s="168" t="str">
        <f t="shared" si="31"/>
        <v/>
      </c>
    </row>
    <row r="240" spans="1:20" x14ac:dyDescent="0.2">
      <c r="A240" t="s">
        <v>2611</v>
      </c>
      <c r="M240" s="170" t="str">
        <f t="shared" si="24"/>
        <v>DTL</v>
      </c>
      <c r="N240" s="169" t="str">
        <f t="shared" si="25"/>
        <v>1650</v>
      </c>
      <c r="O240" s="168" t="str">
        <f t="shared" si="26"/>
        <v/>
      </c>
      <c r="P240" s="168" t="str">
        <f t="shared" si="27"/>
        <v/>
      </c>
      <c r="Q240" s="168" t="str">
        <f t="shared" si="28"/>
        <v/>
      </c>
      <c r="R240" s="168" t="str">
        <f t="shared" si="29"/>
        <v/>
      </c>
      <c r="S240" s="168" t="str">
        <f t="shared" si="30"/>
        <v/>
      </c>
      <c r="T240" s="168" t="str">
        <f t="shared" si="31"/>
        <v/>
      </c>
    </row>
    <row r="241" spans="1:20" x14ac:dyDescent="0.2">
      <c r="A241" t="s">
        <v>2613</v>
      </c>
      <c r="M241" s="170" t="str">
        <f t="shared" si="24"/>
        <v>DTL</v>
      </c>
      <c r="N241" s="169" t="str">
        <f t="shared" si="25"/>
        <v>1650</v>
      </c>
      <c r="O241" s="168" t="str">
        <f t="shared" si="26"/>
        <v/>
      </c>
      <c r="P241" s="168" t="str">
        <f t="shared" si="27"/>
        <v/>
      </c>
      <c r="Q241" s="168" t="str">
        <f t="shared" si="28"/>
        <v/>
      </c>
      <c r="R241" s="168" t="str">
        <f t="shared" si="29"/>
        <v/>
      </c>
      <c r="S241" s="168" t="str">
        <f t="shared" si="30"/>
        <v/>
      </c>
      <c r="T241" s="168" t="str">
        <f t="shared" si="31"/>
        <v/>
      </c>
    </row>
    <row r="242" spans="1:20" x14ac:dyDescent="0.2">
      <c r="A242" t="s">
        <v>4517</v>
      </c>
      <c r="M242" s="170" t="str">
        <f t="shared" si="24"/>
        <v>DTL</v>
      </c>
      <c r="N242" s="169" t="str">
        <f t="shared" si="25"/>
        <v>1650</v>
      </c>
      <c r="O242" s="168" t="str">
        <f t="shared" si="26"/>
        <v>1010</v>
      </c>
      <c r="P242" s="168" t="str">
        <f t="shared" si="27"/>
        <v>16501010</v>
      </c>
      <c r="Q242" s="168">
        <f t="shared" si="28"/>
        <v>52543</v>
      </c>
      <c r="R242" s="168">
        <f t="shared" si="29"/>
        <v>46747</v>
      </c>
      <c r="S242" s="168">
        <f t="shared" si="30"/>
        <v>70953</v>
      </c>
      <c r="T242" s="168">
        <f t="shared" si="31"/>
        <v>51673</v>
      </c>
    </row>
    <row r="243" spans="1:20" x14ac:dyDescent="0.2">
      <c r="A243" t="s">
        <v>4518</v>
      </c>
      <c r="M243" s="170" t="str">
        <f t="shared" si="24"/>
        <v>DTL</v>
      </c>
      <c r="N243" s="169" t="str">
        <f t="shared" si="25"/>
        <v>1650</v>
      </c>
      <c r="O243" s="168" t="str">
        <f t="shared" si="26"/>
        <v>1020</v>
      </c>
      <c r="P243" s="168" t="str">
        <f t="shared" si="27"/>
        <v>16501020</v>
      </c>
      <c r="Q243" s="168">
        <f t="shared" si="28"/>
        <v>0</v>
      </c>
      <c r="R243" s="168">
        <f t="shared" si="29"/>
        <v>6104</v>
      </c>
      <c r="S243" s="168">
        <f t="shared" si="30"/>
        <v>0</v>
      </c>
      <c r="T243" s="168">
        <f t="shared" si="31"/>
        <v>0</v>
      </c>
    </row>
    <row r="244" spans="1:20" x14ac:dyDescent="0.2">
      <c r="A244" t="s">
        <v>4519</v>
      </c>
      <c r="M244" s="170" t="str">
        <f t="shared" si="24"/>
        <v>DTL</v>
      </c>
      <c r="N244" s="169" t="str">
        <f t="shared" si="25"/>
        <v>1650</v>
      </c>
      <c r="O244" s="168" t="str">
        <f t="shared" si="26"/>
        <v>1100</v>
      </c>
      <c r="P244" s="168" t="str">
        <f t="shared" si="27"/>
        <v>16501100</v>
      </c>
      <c r="Q244" s="168">
        <f t="shared" si="28"/>
        <v>2475</v>
      </c>
      <c r="R244" s="168">
        <f t="shared" si="29"/>
        <v>4384</v>
      </c>
      <c r="S244" s="168">
        <f t="shared" si="30"/>
        <v>5444</v>
      </c>
      <c r="T244" s="168">
        <f t="shared" si="31"/>
        <v>4095</v>
      </c>
    </row>
    <row r="245" spans="1:20" x14ac:dyDescent="0.2">
      <c r="A245" t="s">
        <v>4520</v>
      </c>
      <c r="M245" s="170" t="str">
        <f t="shared" si="24"/>
        <v>DTL</v>
      </c>
      <c r="N245" s="169" t="str">
        <f t="shared" si="25"/>
        <v>1650</v>
      </c>
      <c r="O245" s="168" t="str">
        <f t="shared" si="26"/>
        <v>1200</v>
      </c>
      <c r="P245" s="168" t="str">
        <f t="shared" si="27"/>
        <v>16501200</v>
      </c>
      <c r="Q245" s="168">
        <f t="shared" si="28"/>
        <v>9790</v>
      </c>
      <c r="R245" s="168">
        <f t="shared" si="29"/>
        <v>14993</v>
      </c>
      <c r="S245" s="168">
        <f t="shared" si="30"/>
        <v>23669</v>
      </c>
      <c r="T245" s="168">
        <f t="shared" si="31"/>
        <v>17043</v>
      </c>
    </row>
    <row r="246" spans="1:20" x14ac:dyDescent="0.2">
      <c r="A246" t="s">
        <v>4521</v>
      </c>
      <c r="M246" s="170" t="str">
        <f t="shared" si="24"/>
        <v>DTL</v>
      </c>
      <c r="N246" s="169" t="str">
        <f t="shared" si="25"/>
        <v>1650</v>
      </c>
      <c r="O246" s="168" t="str">
        <f t="shared" si="26"/>
        <v>1210</v>
      </c>
      <c r="P246" s="168" t="str">
        <f t="shared" si="27"/>
        <v>16501210</v>
      </c>
      <c r="Q246" s="168">
        <f t="shared" si="28"/>
        <v>56</v>
      </c>
      <c r="R246" s="168">
        <f t="shared" si="29"/>
        <v>392</v>
      </c>
      <c r="S246" s="168">
        <f t="shared" si="30"/>
        <v>843</v>
      </c>
      <c r="T246" s="168">
        <f t="shared" si="31"/>
        <v>491</v>
      </c>
    </row>
    <row r="247" spans="1:20" x14ac:dyDescent="0.2">
      <c r="A247" t="s">
        <v>4522</v>
      </c>
      <c r="M247" s="170" t="str">
        <f t="shared" si="24"/>
        <v>DTL</v>
      </c>
      <c r="N247" s="169" t="str">
        <f t="shared" si="25"/>
        <v>1650</v>
      </c>
      <c r="O247" s="168" t="str">
        <f t="shared" si="26"/>
        <v>1300</v>
      </c>
      <c r="P247" s="168" t="str">
        <f t="shared" si="27"/>
        <v>16501300</v>
      </c>
      <c r="Q247" s="168">
        <f t="shared" si="28"/>
        <v>5622</v>
      </c>
      <c r="R247" s="168">
        <f t="shared" si="29"/>
        <v>9221</v>
      </c>
      <c r="S247" s="168">
        <f t="shared" si="30"/>
        <v>14199</v>
      </c>
      <c r="T247" s="168">
        <f t="shared" si="31"/>
        <v>9549</v>
      </c>
    </row>
    <row r="248" spans="1:20" x14ac:dyDescent="0.2">
      <c r="A248" t="s">
        <v>4523</v>
      </c>
      <c r="M248" s="170" t="str">
        <f t="shared" si="24"/>
        <v>DTL</v>
      </c>
      <c r="N248" s="169" t="str">
        <f t="shared" si="25"/>
        <v>1650</v>
      </c>
      <c r="O248" s="168" t="str">
        <f t="shared" si="26"/>
        <v>1301</v>
      </c>
      <c r="P248" s="168" t="str">
        <f t="shared" si="27"/>
        <v>16501301</v>
      </c>
      <c r="Q248" s="168">
        <f t="shared" si="28"/>
        <v>0</v>
      </c>
      <c r="R248" s="168">
        <f t="shared" si="29"/>
        <v>14911</v>
      </c>
      <c r="S248" s="168">
        <f t="shared" si="30"/>
        <v>19970</v>
      </c>
      <c r="T248" s="168">
        <f t="shared" si="31"/>
        <v>9985</v>
      </c>
    </row>
    <row r="249" spans="1:20" x14ac:dyDescent="0.2">
      <c r="A249" t="s">
        <v>4524</v>
      </c>
      <c r="M249" s="170" t="str">
        <f t="shared" si="24"/>
        <v>DTL</v>
      </c>
      <c r="N249" s="169" t="str">
        <f t="shared" si="25"/>
        <v>1650</v>
      </c>
      <c r="O249" s="168" t="str">
        <f t="shared" si="26"/>
        <v>1400</v>
      </c>
      <c r="P249" s="168" t="str">
        <f t="shared" si="27"/>
        <v>16501400</v>
      </c>
      <c r="Q249" s="168">
        <f t="shared" si="28"/>
        <v>490</v>
      </c>
      <c r="R249" s="168">
        <f t="shared" si="29"/>
        <v>1237</v>
      </c>
      <c r="S249" s="168">
        <f t="shared" si="30"/>
        <v>613</v>
      </c>
      <c r="T249" s="168">
        <f t="shared" si="31"/>
        <v>821</v>
      </c>
    </row>
    <row r="250" spans="1:20" x14ac:dyDescent="0.2">
      <c r="A250" t="s">
        <v>4525</v>
      </c>
      <c r="M250" s="170" t="str">
        <f t="shared" si="24"/>
        <v>DTL</v>
      </c>
      <c r="N250" s="169" t="str">
        <f t="shared" si="25"/>
        <v>1650</v>
      </c>
      <c r="O250" s="168" t="str">
        <f t="shared" si="26"/>
        <v>1299</v>
      </c>
      <c r="P250" s="168" t="str">
        <f t="shared" si="27"/>
        <v>16501299</v>
      </c>
      <c r="Q250" s="168">
        <f t="shared" si="28"/>
        <v>0</v>
      </c>
      <c r="R250" s="168">
        <f t="shared" si="29"/>
        <v>6888</v>
      </c>
      <c r="S250" s="168">
        <f t="shared" si="30"/>
        <v>0</v>
      </c>
      <c r="T250" s="168">
        <f t="shared" si="31"/>
        <v>0</v>
      </c>
    </row>
    <row r="251" spans="1:20" x14ac:dyDescent="0.2">
      <c r="A251" t="s">
        <v>4246</v>
      </c>
      <c r="M251" s="170" t="str">
        <f t="shared" si="24"/>
        <v>DTL</v>
      </c>
      <c r="N251" s="169" t="str">
        <f t="shared" si="25"/>
        <v>1650</v>
      </c>
      <c r="O251" s="168" t="str">
        <f t="shared" si="26"/>
        <v/>
      </c>
      <c r="P251" s="168" t="str">
        <f t="shared" si="27"/>
        <v/>
      </c>
      <c r="Q251" s="168" t="str">
        <f t="shared" si="28"/>
        <v/>
      </c>
      <c r="R251" s="168" t="str">
        <f t="shared" si="29"/>
        <v/>
      </c>
      <c r="S251" s="168" t="str">
        <f t="shared" si="30"/>
        <v/>
      </c>
      <c r="T251" s="168" t="str">
        <f t="shared" si="31"/>
        <v/>
      </c>
    </row>
    <row r="252" spans="1:20" x14ac:dyDescent="0.2">
      <c r="A252" t="s">
        <v>2611</v>
      </c>
      <c r="M252" s="170" t="str">
        <f t="shared" si="24"/>
        <v>DTL</v>
      </c>
      <c r="N252" s="169" t="str">
        <f t="shared" si="25"/>
        <v>1650</v>
      </c>
      <c r="O252" s="168" t="str">
        <f t="shared" si="26"/>
        <v/>
      </c>
      <c r="P252" s="168" t="str">
        <f t="shared" si="27"/>
        <v/>
      </c>
      <c r="Q252" s="168" t="str">
        <f t="shared" si="28"/>
        <v/>
      </c>
      <c r="R252" s="168" t="str">
        <f t="shared" si="29"/>
        <v/>
      </c>
      <c r="S252" s="168" t="str">
        <f t="shared" si="30"/>
        <v/>
      </c>
      <c r="T252" s="168" t="str">
        <f t="shared" si="31"/>
        <v/>
      </c>
    </row>
    <row r="253" spans="1:20" x14ac:dyDescent="0.2">
      <c r="A253" t="s">
        <v>4526</v>
      </c>
      <c r="M253" s="170" t="str">
        <f t="shared" si="24"/>
        <v>Ttl</v>
      </c>
      <c r="N253" s="169" t="str">
        <f t="shared" si="25"/>
        <v>1650</v>
      </c>
      <c r="O253" s="168" t="str">
        <f t="shared" si="26"/>
        <v/>
      </c>
      <c r="P253" s="168" t="str">
        <f t="shared" si="27"/>
        <v/>
      </c>
      <c r="Q253" s="168" t="str">
        <f t="shared" si="28"/>
        <v/>
      </c>
      <c r="R253" s="168" t="str">
        <f t="shared" si="29"/>
        <v/>
      </c>
      <c r="S253" s="168" t="str">
        <f t="shared" si="30"/>
        <v/>
      </c>
      <c r="T253" s="168" t="str">
        <f t="shared" si="31"/>
        <v/>
      </c>
    </row>
    <row r="254" spans="1:20" x14ac:dyDescent="0.2">
      <c r="A254" t="s">
        <v>2611</v>
      </c>
      <c r="M254" s="170" t="str">
        <f t="shared" si="24"/>
        <v>DTL</v>
      </c>
      <c r="N254" s="169" t="str">
        <f t="shared" si="25"/>
        <v>1650</v>
      </c>
      <c r="O254" s="168" t="str">
        <f t="shared" si="26"/>
        <v/>
      </c>
      <c r="P254" s="168" t="str">
        <f t="shared" si="27"/>
        <v/>
      </c>
      <c r="Q254" s="168" t="str">
        <f t="shared" si="28"/>
        <v/>
      </c>
      <c r="R254" s="168" t="str">
        <f t="shared" si="29"/>
        <v/>
      </c>
      <c r="S254" s="168" t="str">
        <f t="shared" si="30"/>
        <v/>
      </c>
      <c r="T254" s="168" t="str">
        <f t="shared" si="31"/>
        <v/>
      </c>
    </row>
    <row r="255" spans="1:20" x14ac:dyDescent="0.2">
      <c r="A255" t="s">
        <v>4499</v>
      </c>
      <c r="M255" s="170" t="str">
        <f t="shared" si="24"/>
        <v>DTL</v>
      </c>
      <c r="N255" s="169" t="str">
        <f t="shared" si="25"/>
        <v>1650</v>
      </c>
      <c r="O255" s="168" t="str">
        <f t="shared" si="26"/>
        <v>2050</v>
      </c>
      <c r="P255" s="168" t="str">
        <f t="shared" si="27"/>
        <v>16502050</v>
      </c>
      <c r="Q255" s="168">
        <f t="shared" si="28"/>
        <v>0</v>
      </c>
      <c r="R255" s="168">
        <f t="shared" si="29"/>
        <v>0</v>
      </c>
      <c r="S255" s="168">
        <f t="shared" si="30"/>
        <v>0</v>
      </c>
      <c r="T255" s="168">
        <f t="shared" si="31"/>
        <v>128</v>
      </c>
    </row>
    <row r="256" spans="1:20" x14ac:dyDescent="0.2">
      <c r="A256" t="s">
        <v>4527</v>
      </c>
      <c r="M256" s="170" t="str">
        <f t="shared" si="24"/>
        <v>DTL</v>
      </c>
      <c r="N256" s="169" t="str">
        <f t="shared" si="25"/>
        <v>1650</v>
      </c>
      <c r="O256" s="168" t="str">
        <f t="shared" si="26"/>
        <v>2060</v>
      </c>
      <c r="P256" s="168" t="str">
        <f t="shared" si="27"/>
        <v>16502060</v>
      </c>
      <c r="Q256" s="168">
        <f t="shared" si="28"/>
        <v>1768</v>
      </c>
      <c r="R256" s="168">
        <f t="shared" si="29"/>
        <v>1771</v>
      </c>
      <c r="S256" s="168">
        <f t="shared" si="30"/>
        <v>2010</v>
      </c>
      <c r="T256" s="168">
        <f t="shared" si="31"/>
        <v>1486</v>
      </c>
    </row>
    <row r="257" spans="1:20" x14ac:dyDescent="0.2">
      <c r="A257" t="s">
        <v>4528</v>
      </c>
      <c r="M257" s="170" t="str">
        <f t="shared" si="24"/>
        <v>DTL</v>
      </c>
      <c r="N257" s="169" t="str">
        <f t="shared" si="25"/>
        <v>1650</v>
      </c>
      <c r="O257" s="168" t="str">
        <f t="shared" si="26"/>
        <v>2090</v>
      </c>
      <c r="P257" s="168" t="str">
        <f t="shared" si="27"/>
        <v>16502090</v>
      </c>
      <c r="Q257" s="168">
        <f t="shared" si="28"/>
        <v>11</v>
      </c>
      <c r="R257" s="168">
        <f t="shared" si="29"/>
        <v>15</v>
      </c>
      <c r="S257" s="168">
        <f t="shared" si="30"/>
        <v>0</v>
      </c>
      <c r="T257" s="168">
        <f t="shared" si="31"/>
        <v>0</v>
      </c>
    </row>
    <row r="258" spans="1:20" x14ac:dyDescent="0.2">
      <c r="A258" t="s">
        <v>4529</v>
      </c>
      <c r="M258" s="170" t="str">
        <f t="shared" si="24"/>
        <v>DTL</v>
      </c>
      <c r="N258" s="169" t="str">
        <f t="shared" si="25"/>
        <v>1650</v>
      </c>
      <c r="O258" s="168" t="str">
        <f t="shared" si="26"/>
        <v>2140</v>
      </c>
      <c r="P258" s="168" t="str">
        <f t="shared" si="27"/>
        <v>16502140</v>
      </c>
      <c r="Q258" s="168">
        <f t="shared" si="28"/>
        <v>2933</v>
      </c>
      <c r="R258" s="168">
        <f t="shared" si="29"/>
        <v>2933</v>
      </c>
      <c r="S258" s="168">
        <f t="shared" si="30"/>
        <v>4000</v>
      </c>
      <c r="T258" s="168">
        <f t="shared" si="31"/>
        <v>2930</v>
      </c>
    </row>
    <row r="259" spans="1:20" x14ac:dyDescent="0.2">
      <c r="A259" t="s">
        <v>4530</v>
      </c>
      <c r="M259" s="170" t="str">
        <f t="shared" ref="M259:M322" si="32">IF(ROW()&lt;23,"",
  IF(NOT(ISERROR(FIND("Trinity County",$A259,30))),"H1",
  IF(M258="H1","H2",
  IF(M258="H2","H3",
  IF(M258="H3","H4",
  IF(M258="H4","H5",
  IF(M258="H5","H6",
  IF(M258="H6","H7",
  IF(M258="H7","H8",
  IF(M258="H8","H9",
  IF(M258="H9","H10",
  IF(TRIM(LEFT($A259,7))="Total","Ttl","DTL"))))))))))))</f>
        <v>DTL</v>
      </c>
      <c r="N259" s="169" t="str">
        <f t="shared" ref="N259:N322" si="33">IF(ROW()&lt;23,"",
  IF($M259="H6",TRIM(LEFT($A259,5)),N258))</f>
        <v>1650</v>
      </c>
      <c r="O259" s="168" t="str">
        <f t="shared" ref="O259:O322" si="34">IF($M259&lt;&gt;"DTL","",
  IF(NOT(ISNUMBER(VALUE(MID($A259,31,15)))),"",LEFT($A259,4)))</f>
        <v>2150</v>
      </c>
      <c r="P259" s="168" t="str">
        <f t="shared" ref="P259:P322" si="35">IF(O259="","",N259&amp;O259)</f>
        <v>16502150</v>
      </c>
      <c r="Q259" s="168">
        <f t="shared" ref="Q259:Q322" si="36">IF($M259&lt;&gt;"DTL","",
  IF(NOT(ISNUMBER(VALUE(MID($A259,31,15)))),"",VALUE(TRIM(MID($A259,47,15)))))</f>
        <v>0</v>
      </c>
      <c r="R259" s="168">
        <f t="shared" ref="R259:R322" si="37">IF($M259&lt;&gt;"DTL","",
  IF(NOT(ISNUMBER(VALUE(MID($A259,31,15)))),"",VALUE(TRIM(MID($A259,61,14)))))</f>
        <v>44</v>
      </c>
      <c r="S259" s="168">
        <f t="shared" ref="S259:S322" si="38">IF($M259&lt;&gt;"DTL","",
  IF(NOT(ISNUMBER(VALUE(MID($A259,31,15)))),"",VALUE(TRIM(MID($A259,76,14)))))</f>
        <v>0</v>
      </c>
      <c r="T259" s="168">
        <f t="shared" ref="T259:T322" si="39">IF($M259&lt;&gt;"DTL","",
  IF(NOT(ISNUMBER(VALUE(MID($A259,31,15)))),"",VALUE(TRIM(MID($A259,90,14)))))</f>
        <v>0</v>
      </c>
    </row>
    <row r="260" spans="1:20" x14ac:dyDescent="0.2">
      <c r="A260" t="s">
        <v>4531</v>
      </c>
      <c r="M260" s="170" t="str">
        <f t="shared" si="32"/>
        <v>DTL</v>
      </c>
      <c r="N260" s="169" t="str">
        <f t="shared" si="33"/>
        <v>1650</v>
      </c>
      <c r="O260" s="168" t="str">
        <f t="shared" si="34"/>
        <v>2240</v>
      </c>
      <c r="P260" s="168" t="str">
        <f t="shared" si="35"/>
        <v>16502240</v>
      </c>
      <c r="Q260" s="168">
        <f t="shared" si="36"/>
        <v>0</v>
      </c>
      <c r="R260" s="168">
        <f t="shared" si="37"/>
        <v>700</v>
      </c>
      <c r="S260" s="168">
        <f t="shared" si="38"/>
        <v>350</v>
      </c>
      <c r="T260" s="168">
        <f t="shared" si="39"/>
        <v>0</v>
      </c>
    </row>
    <row r="261" spans="1:20" x14ac:dyDescent="0.2">
      <c r="A261" t="s">
        <v>4532</v>
      </c>
      <c r="M261" s="170" t="str">
        <f t="shared" si="32"/>
        <v>DTL</v>
      </c>
      <c r="N261" s="169" t="str">
        <f t="shared" si="33"/>
        <v>1650</v>
      </c>
      <c r="O261" s="168" t="str">
        <f t="shared" si="34"/>
        <v>2260</v>
      </c>
      <c r="P261" s="168" t="str">
        <f t="shared" si="35"/>
        <v>16502260</v>
      </c>
      <c r="Q261" s="168">
        <f t="shared" si="36"/>
        <v>18083</v>
      </c>
      <c r="R261" s="168">
        <f t="shared" si="37"/>
        <v>5247</v>
      </c>
      <c r="S261" s="168">
        <f t="shared" si="38"/>
        <v>6000</v>
      </c>
      <c r="T261" s="168">
        <f t="shared" si="39"/>
        <v>2667</v>
      </c>
    </row>
    <row r="262" spans="1:20" x14ac:dyDescent="0.2">
      <c r="A262" t="s">
        <v>4533</v>
      </c>
      <c r="M262" s="170" t="str">
        <f t="shared" si="32"/>
        <v>DTL</v>
      </c>
      <c r="N262" s="169" t="str">
        <f t="shared" si="33"/>
        <v>1650</v>
      </c>
      <c r="O262" s="168" t="str">
        <f t="shared" si="34"/>
        <v>2300</v>
      </c>
      <c r="P262" s="168" t="str">
        <f t="shared" si="35"/>
        <v>16502300</v>
      </c>
      <c r="Q262" s="168">
        <f t="shared" si="36"/>
        <v>731</v>
      </c>
      <c r="R262" s="168">
        <f t="shared" si="37"/>
        <v>1901</v>
      </c>
      <c r="S262" s="168">
        <f t="shared" si="38"/>
        <v>0</v>
      </c>
      <c r="T262" s="168">
        <f t="shared" si="39"/>
        <v>463</v>
      </c>
    </row>
    <row r="263" spans="1:20" x14ac:dyDescent="0.2">
      <c r="A263" t="s">
        <v>4467</v>
      </c>
      <c r="M263" s="170" t="str">
        <f t="shared" si="32"/>
        <v>DTL</v>
      </c>
      <c r="N263" s="169" t="str">
        <f t="shared" si="33"/>
        <v>1650</v>
      </c>
      <c r="O263" s="168" t="str">
        <f t="shared" si="34"/>
        <v/>
      </c>
      <c r="P263" s="168" t="str">
        <f t="shared" si="35"/>
        <v/>
      </c>
      <c r="Q263" s="168" t="str">
        <f t="shared" si="36"/>
        <v/>
      </c>
      <c r="R263" s="168" t="str">
        <f t="shared" si="37"/>
        <v/>
      </c>
      <c r="S263" s="168" t="str">
        <f t="shared" si="38"/>
        <v/>
      </c>
      <c r="T263" s="168" t="str">
        <f t="shared" si="39"/>
        <v/>
      </c>
    </row>
    <row r="264" spans="1:20" x14ac:dyDescent="0.2">
      <c r="A264">
        <v>1</v>
      </c>
      <c r="M264" s="170" t="str">
        <f t="shared" si="32"/>
        <v>DTL</v>
      </c>
      <c r="N264" s="169" t="str">
        <f t="shared" si="33"/>
        <v>1650</v>
      </c>
      <c r="O264" s="168" t="str">
        <f t="shared" si="34"/>
        <v/>
      </c>
      <c r="P264" s="168" t="str">
        <f t="shared" si="35"/>
        <v/>
      </c>
      <c r="Q264" s="168" t="str">
        <f t="shared" si="36"/>
        <v/>
      </c>
      <c r="R264" s="168" t="str">
        <f t="shared" si="37"/>
        <v/>
      </c>
      <c r="S264" s="168" t="str">
        <f t="shared" si="38"/>
        <v/>
      </c>
      <c r="T264" s="168" t="str">
        <f t="shared" si="39"/>
        <v/>
      </c>
    </row>
    <row r="265" spans="1:20" x14ac:dyDescent="0.2">
      <c r="M265" s="170" t="str">
        <f t="shared" si="32"/>
        <v>DTL</v>
      </c>
      <c r="N265" s="169" t="str">
        <f t="shared" si="33"/>
        <v>1650</v>
      </c>
      <c r="O265" s="168" t="str">
        <f t="shared" si="34"/>
        <v/>
      </c>
      <c r="P265" s="168" t="str">
        <f t="shared" si="35"/>
        <v/>
      </c>
      <c r="Q265" s="168" t="str">
        <f t="shared" si="36"/>
        <v/>
      </c>
      <c r="R265" s="168" t="str">
        <f t="shared" si="37"/>
        <v/>
      </c>
      <c r="S265" s="168" t="str">
        <f t="shared" si="38"/>
        <v/>
      </c>
      <c r="T265" s="168" t="str">
        <f t="shared" si="39"/>
        <v/>
      </c>
    </row>
    <row r="266" spans="1:20" x14ac:dyDescent="0.2">
      <c r="A266" t="s">
        <v>2637</v>
      </c>
      <c r="M266" s="170" t="str">
        <f t="shared" si="32"/>
        <v>H1</v>
      </c>
      <c r="N266" s="169" t="str">
        <f t="shared" si="33"/>
        <v>1650</v>
      </c>
      <c r="O266" s="168" t="str">
        <f t="shared" si="34"/>
        <v/>
      </c>
      <c r="P266" s="168" t="str">
        <f t="shared" si="35"/>
        <v/>
      </c>
      <c r="Q266" s="168" t="str">
        <f t="shared" si="36"/>
        <v/>
      </c>
      <c r="R266" s="168" t="str">
        <f t="shared" si="37"/>
        <v/>
      </c>
      <c r="S266" s="168" t="str">
        <f t="shared" si="38"/>
        <v/>
      </c>
      <c r="T266" s="168" t="str">
        <f t="shared" si="39"/>
        <v/>
      </c>
    </row>
    <row r="267" spans="1:20" x14ac:dyDescent="0.2">
      <c r="A267" t="s">
        <v>2600</v>
      </c>
      <c r="M267" s="170" t="str">
        <f t="shared" si="32"/>
        <v>H2</v>
      </c>
      <c r="N267" s="169" t="str">
        <f t="shared" si="33"/>
        <v>1650</v>
      </c>
      <c r="O267" s="168" t="str">
        <f t="shared" si="34"/>
        <v/>
      </c>
      <c r="P267" s="168" t="str">
        <f t="shared" si="35"/>
        <v/>
      </c>
      <c r="Q267" s="168" t="str">
        <f t="shared" si="36"/>
        <v/>
      </c>
      <c r="R267" s="168" t="str">
        <f t="shared" si="37"/>
        <v/>
      </c>
      <c r="S267" s="168" t="str">
        <f t="shared" si="38"/>
        <v/>
      </c>
      <c r="T267" s="168" t="str">
        <f t="shared" si="39"/>
        <v/>
      </c>
    </row>
    <row r="268" spans="1:20" x14ac:dyDescent="0.2">
      <c r="A268" t="s">
        <v>2601</v>
      </c>
      <c r="M268" s="170" t="str">
        <f t="shared" si="32"/>
        <v>H3</v>
      </c>
      <c r="N268" s="169" t="str">
        <f t="shared" si="33"/>
        <v>1650</v>
      </c>
      <c r="O268" s="168" t="str">
        <f t="shared" si="34"/>
        <v/>
      </c>
      <c r="P268" s="168" t="str">
        <f t="shared" si="35"/>
        <v/>
      </c>
      <c r="Q268" s="168" t="str">
        <f t="shared" si="36"/>
        <v/>
      </c>
      <c r="R268" s="168" t="str">
        <f t="shared" si="37"/>
        <v/>
      </c>
      <c r="S268" s="168" t="str">
        <f t="shared" si="38"/>
        <v/>
      </c>
      <c r="T268" s="168" t="str">
        <f t="shared" si="39"/>
        <v/>
      </c>
    </row>
    <row r="269" spans="1:20" x14ac:dyDescent="0.2">
      <c r="A269" t="s">
        <v>2625</v>
      </c>
      <c r="M269" s="170" t="str">
        <f t="shared" si="32"/>
        <v>H4</v>
      </c>
      <c r="N269" s="169" t="str">
        <f t="shared" si="33"/>
        <v>1650</v>
      </c>
      <c r="O269" s="168" t="str">
        <f t="shared" si="34"/>
        <v/>
      </c>
      <c r="P269" s="168" t="str">
        <f t="shared" si="35"/>
        <v/>
      </c>
      <c r="Q269" s="168" t="str">
        <f t="shared" si="36"/>
        <v/>
      </c>
      <c r="R269" s="168" t="str">
        <f t="shared" si="37"/>
        <v/>
      </c>
      <c r="S269" s="168" t="str">
        <f t="shared" si="38"/>
        <v/>
      </c>
      <c r="T269" s="168" t="str">
        <f t="shared" si="39"/>
        <v/>
      </c>
    </row>
    <row r="270" spans="1:20" x14ac:dyDescent="0.2">
      <c r="A270" t="s">
        <v>2603</v>
      </c>
      <c r="M270" s="170" t="str">
        <f t="shared" si="32"/>
        <v>H5</v>
      </c>
      <c r="N270" s="169" t="str">
        <f t="shared" si="33"/>
        <v>1650</v>
      </c>
      <c r="O270" s="168" t="str">
        <f t="shared" si="34"/>
        <v/>
      </c>
      <c r="P270" s="168" t="str">
        <f t="shared" si="35"/>
        <v/>
      </c>
      <c r="Q270" s="168" t="str">
        <f t="shared" si="36"/>
        <v/>
      </c>
      <c r="R270" s="168" t="str">
        <f t="shared" si="37"/>
        <v/>
      </c>
      <c r="S270" s="168" t="str">
        <f t="shared" si="38"/>
        <v/>
      </c>
      <c r="T270" s="168" t="str">
        <f t="shared" si="39"/>
        <v/>
      </c>
    </row>
    <row r="271" spans="1:20" x14ac:dyDescent="0.2">
      <c r="A271" t="s">
        <v>2636</v>
      </c>
      <c r="M271" s="170" t="str">
        <f t="shared" si="32"/>
        <v>H6</v>
      </c>
      <c r="N271" s="169" t="str">
        <f t="shared" si="33"/>
        <v>1650</v>
      </c>
      <c r="O271" s="168" t="str">
        <f t="shared" si="34"/>
        <v/>
      </c>
      <c r="P271" s="168" t="str">
        <f t="shared" si="35"/>
        <v/>
      </c>
      <c r="Q271" s="168" t="str">
        <f t="shared" si="36"/>
        <v/>
      </c>
      <c r="R271" s="168" t="str">
        <f t="shared" si="37"/>
        <v/>
      </c>
      <c r="S271" s="168" t="str">
        <f t="shared" si="38"/>
        <v/>
      </c>
      <c r="T271" s="168" t="str">
        <f t="shared" si="39"/>
        <v/>
      </c>
    </row>
    <row r="272" spans="1:20" x14ac:dyDescent="0.2">
      <c r="A272" t="s">
        <v>2605</v>
      </c>
      <c r="M272" s="170" t="str">
        <f t="shared" si="32"/>
        <v>H7</v>
      </c>
      <c r="N272" s="169" t="str">
        <f t="shared" si="33"/>
        <v>1650</v>
      </c>
      <c r="O272" s="168" t="str">
        <f t="shared" si="34"/>
        <v/>
      </c>
      <c r="P272" s="168" t="str">
        <f t="shared" si="35"/>
        <v/>
      </c>
      <c r="Q272" s="168" t="str">
        <f t="shared" si="36"/>
        <v/>
      </c>
      <c r="R272" s="168" t="str">
        <f t="shared" si="37"/>
        <v/>
      </c>
      <c r="S272" s="168" t="str">
        <f t="shared" si="38"/>
        <v/>
      </c>
      <c r="T272" s="168" t="str">
        <f t="shared" si="39"/>
        <v/>
      </c>
    </row>
    <row r="273" spans="1:20" x14ac:dyDescent="0.2">
      <c r="A273" t="s">
        <v>2606</v>
      </c>
      <c r="M273" s="170" t="str">
        <f t="shared" si="32"/>
        <v>H8</v>
      </c>
      <c r="N273" s="169" t="str">
        <f t="shared" si="33"/>
        <v>1650</v>
      </c>
      <c r="O273" s="168" t="str">
        <f t="shared" si="34"/>
        <v/>
      </c>
      <c r="P273" s="168" t="str">
        <f t="shared" si="35"/>
        <v/>
      </c>
      <c r="Q273" s="168" t="str">
        <f t="shared" si="36"/>
        <v/>
      </c>
      <c r="R273" s="168" t="str">
        <f t="shared" si="37"/>
        <v/>
      </c>
      <c r="S273" s="168" t="str">
        <f t="shared" si="38"/>
        <v/>
      </c>
      <c r="T273" s="168" t="str">
        <f t="shared" si="39"/>
        <v/>
      </c>
    </row>
    <row r="274" spans="1:20" x14ac:dyDescent="0.2">
      <c r="A274" t="s">
        <v>2607</v>
      </c>
      <c r="M274" s="170" t="str">
        <f t="shared" si="32"/>
        <v>H9</v>
      </c>
      <c r="N274" s="169" t="str">
        <f t="shared" si="33"/>
        <v>1650</v>
      </c>
      <c r="O274" s="168" t="str">
        <f t="shared" si="34"/>
        <v/>
      </c>
      <c r="P274" s="168" t="str">
        <f t="shared" si="35"/>
        <v/>
      </c>
      <c r="Q274" s="168" t="str">
        <f t="shared" si="36"/>
        <v/>
      </c>
      <c r="R274" s="168" t="str">
        <f t="shared" si="37"/>
        <v/>
      </c>
      <c r="S274" s="168" t="str">
        <f t="shared" si="38"/>
        <v/>
      </c>
      <c r="T274" s="168" t="str">
        <f t="shared" si="39"/>
        <v/>
      </c>
    </row>
    <row r="275" spans="1:20" x14ac:dyDescent="0.2">
      <c r="A275" t="s">
        <v>2608</v>
      </c>
      <c r="M275" s="170" t="str">
        <f t="shared" si="32"/>
        <v>H10</v>
      </c>
      <c r="N275" s="169" t="str">
        <f t="shared" si="33"/>
        <v>1650</v>
      </c>
      <c r="O275" s="168" t="str">
        <f t="shared" si="34"/>
        <v/>
      </c>
      <c r="P275" s="168" t="str">
        <f t="shared" si="35"/>
        <v/>
      </c>
      <c r="Q275" s="168" t="str">
        <f t="shared" si="36"/>
        <v/>
      </c>
      <c r="R275" s="168" t="str">
        <f t="shared" si="37"/>
        <v/>
      </c>
      <c r="S275" s="168" t="str">
        <f t="shared" si="38"/>
        <v/>
      </c>
      <c r="T275" s="168" t="str">
        <f t="shared" si="39"/>
        <v/>
      </c>
    </row>
    <row r="276" spans="1:20" x14ac:dyDescent="0.2">
      <c r="A276" t="s">
        <v>2638</v>
      </c>
      <c r="M276" s="170" t="str">
        <f t="shared" si="32"/>
        <v>DTL</v>
      </c>
      <c r="N276" s="169" t="str">
        <f t="shared" si="33"/>
        <v>1650</v>
      </c>
      <c r="O276" s="168" t="str">
        <f t="shared" si="34"/>
        <v>2313</v>
      </c>
      <c r="P276" s="168" t="str">
        <f t="shared" si="35"/>
        <v>16502313</v>
      </c>
      <c r="Q276" s="168">
        <f t="shared" si="36"/>
        <v>32</v>
      </c>
      <c r="R276" s="168">
        <f t="shared" si="37"/>
        <v>64</v>
      </c>
      <c r="S276" s="168">
        <f t="shared" si="38"/>
        <v>35</v>
      </c>
      <c r="T276" s="168">
        <f t="shared" si="39"/>
        <v>0</v>
      </c>
    </row>
    <row r="277" spans="1:20" x14ac:dyDescent="0.2">
      <c r="A277" t="s">
        <v>4534</v>
      </c>
      <c r="M277" s="170" t="str">
        <f t="shared" si="32"/>
        <v>DTL</v>
      </c>
      <c r="N277" s="169" t="str">
        <f t="shared" si="33"/>
        <v>1650</v>
      </c>
      <c r="O277" s="168" t="str">
        <f t="shared" si="34"/>
        <v>2500</v>
      </c>
      <c r="P277" s="168" t="str">
        <f t="shared" si="35"/>
        <v>16502500</v>
      </c>
      <c r="Q277" s="168">
        <f t="shared" si="36"/>
        <v>673</v>
      </c>
      <c r="R277" s="168">
        <f t="shared" si="37"/>
        <v>94</v>
      </c>
      <c r="S277" s="168">
        <f t="shared" si="38"/>
        <v>1000</v>
      </c>
      <c r="T277" s="168">
        <f t="shared" si="39"/>
        <v>0</v>
      </c>
    </row>
    <row r="278" spans="1:20" x14ac:dyDescent="0.2">
      <c r="A278" t="s">
        <v>2639</v>
      </c>
      <c r="M278" s="170" t="str">
        <f t="shared" si="32"/>
        <v>DTL</v>
      </c>
      <c r="N278" s="169" t="str">
        <f t="shared" si="33"/>
        <v>1650</v>
      </c>
      <c r="O278" s="168" t="str">
        <f t="shared" si="34"/>
        <v>2630</v>
      </c>
      <c r="P278" s="168" t="str">
        <f t="shared" si="35"/>
        <v>16502630</v>
      </c>
      <c r="Q278" s="168">
        <f t="shared" si="36"/>
        <v>0</v>
      </c>
      <c r="R278" s="168">
        <f t="shared" si="37"/>
        <v>0</v>
      </c>
      <c r="S278" s="168">
        <f t="shared" si="38"/>
        <v>200</v>
      </c>
      <c r="T278" s="168">
        <f t="shared" si="39"/>
        <v>0</v>
      </c>
    </row>
    <row r="279" spans="1:20" x14ac:dyDescent="0.2">
      <c r="A279" t="s">
        <v>4535</v>
      </c>
      <c r="M279" s="170" t="str">
        <f t="shared" si="32"/>
        <v>DTL</v>
      </c>
      <c r="N279" s="169" t="str">
        <f t="shared" si="33"/>
        <v>1650</v>
      </c>
      <c r="O279" s="168" t="str">
        <f t="shared" si="34"/>
        <v>2700</v>
      </c>
      <c r="P279" s="168" t="str">
        <f t="shared" si="35"/>
        <v>16502700</v>
      </c>
      <c r="Q279" s="168">
        <f t="shared" si="36"/>
        <v>48921</v>
      </c>
      <c r="R279" s="168">
        <f t="shared" si="37"/>
        <v>34323</v>
      </c>
      <c r="S279" s="168">
        <f t="shared" si="38"/>
        <v>80000</v>
      </c>
      <c r="T279" s="168">
        <f t="shared" si="39"/>
        <v>20703</v>
      </c>
    </row>
    <row r="280" spans="1:20" x14ac:dyDescent="0.2">
      <c r="A280" t="s">
        <v>4536</v>
      </c>
      <c r="M280" s="170" t="str">
        <f t="shared" si="32"/>
        <v>DTL</v>
      </c>
      <c r="N280" s="169" t="str">
        <f t="shared" si="33"/>
        <v>1650</v>
      </c>
      <c r="O280" s="168" t="str">
        <f t="shared" si="34"/>
        <v>2750</v>
      </c>
      <c r="P280" s="168" t="str">
        <f t="shared" si="35"/>
        <v>16502750</v>
      </c>
      <c r="Q280" s="168">
        <f t="shared" si="36"/>
        <v>2122</v>
      </c>
      <c r="R280" s="168">
        <f t="shared" si="37"/>
        <v>2609</v>
      </c>
      <c r="S280" s="168">
        <f t="shared" si="38"/>
        <v>5437</v>
      </c>
      <c r="T280" s="168">
        <f t="shared" si="39"/>
        <v>2952</v>
      </c>
    </row>
    <row r="281" spans="1:20" x14ac:dyDescent="0.2">
      <c r="A281" t="s">
        <v>4537</v>
      </c>
      <c r="M281" s="170" t="str">
        <f t="shared" si="32"/>
        <v>DTL</v>
      </c>
      <c r="N281" s="169" t="str">
        <f t="shared" si="33"/>
        <v>1650</v>
      </c>
      <c r="O281" s="168" t="str">
        <f t="shared" si="34"/>
        <v>2399</v>
      </c>
      <c r="P281" s="168" t="str">
        <f t="shared" si="35"/>
        <v>16502399</v>
      </c>
      <c r="Q281" s="168">
        <f t="shared" si="36"/>
        <v>0</v>
      </c>
      <c r="R281" s="168">
        <f t="shared" si="37"/>
        <v>10095</v>
      </c>
      <c r="S281" s="168">
        <f t="shared" si="38"/>
        <v>50</v>
      </c>
      <c r="T281" s="168">
        <f t="shared" si="39"/>
        <v>0</v>
      </c>
    </row>
    <row r="282" spans="1:20" x14ac:dyDescent="0.2">
      <c r="A282" t="s">
        <v>2640</v>
      </c>
      <c r="M282" s="170" t="str">
        <f t="shared" si="32"/>
        <v>DTL</v>
      </c>
      <c r="N282" s="169" t="str">
        <f t="shared" si="33"/>
        <v>1650</v>
      </c>
      <c r="O282" s="168" t="str">
        <f t="shared" si="34"/>
        <v>2101</v>
      </c>
      <c r="P282" s="168" t="str">
        <f t="shared" si="35"/>
        <v>16502101</v>
      </c>
      <c r="Q282" s="168">
        <f t="shared" si="36"/>
        <v>368</v>
      </c>
      <c r="R282" s="168">
        <f t="shared" si="37"/>
        <v>384</v>
      </c>
      <c r="S282" s="168">
        <f t="shared" si="38"/>
        <v>472</v>
      </c>
      <c r="T282" s="168">
        <f t="shared" si="39"/>
        <v>472</v>
      </c>
    </row>
    <row r="283" spans="1:20" x14ac:dyDescent="0.2">
      <c r="A283" t="s">
        <v>2641</v>
      </c>
      <c r="M283" s="170" t="str">
        <f t="shared" si="32"/>
        <v>DTL</v>
      </c>
      <c r="N283" s="169" t="str">
        <f t="shared" si="33"/>
        <v>1650</v>
      </c>
      <c r="O283" s="168" t="str">
        <f t="shared" si="34"/>
        <v>3291</v>
      </c>
      <c r="P283" s="168" t="str">
        <f t="shared" si="35"/>
        <v>16503291</v>
      </c>
      <c r="Q283" s="168">
        <f t="shared" si="36"/>
        <v>35008</v>
      </c>
      <c r="R283" s="168">
        <f t="shared" si="37"/>
        <v>18056</v>
      </c>
      <c r="S283" s="168">
        <f t="shared" si="38"/>
        <v>21485</v>
      </c>
      <c r="T283" s="168">
        <f t="shared" si="39"/>
        <v>21485</v>
      </c>
    </row>
    <row r="284" spans="1:20" x14ac:dyDescent="0.2">
      <c r="A284" t="s">
        <v>4246</v>
      </c>
      <c r="M284" s="170" t="str">
        <f t="shared" si="32"/>
        <v>DTL</v>
      </c>
      <c r="N284" s="169" t="str">
        <f t="shared" si="33"/>
        <v>1650</v>
      </c>
      <c r="O284" s="168" t="str">
        <f t="shared" si="34"/>
        <v/>
      </c>
      <c r="P284" s="168" t="str">
        <f t="shared" si="35"/>
        <v/>
      </c>
      <c r="Q284" s="168" t="str">
        <f t="shared" si="36"/>
        <v/>
      </c>
      <c r="R284" s="168" t="str">
        <f t="shared" si="37"/>
        <v/>
      </c>
      <c r="S284" s="168" t="str">
        <f t="shared" si="38"/>
        <v/>
      </c>
      <c r="T284" s="168" t="str">
        <f t="shared" si="39"/>
        <v/>
      </c>
    </row>
    <row r="285" spans="1:20" x14ac:dyDescent="0.2">
      <c r="A285" t="s">
        <v>2611</v>
      </c>
      <c r="M285" s="170" t="str">
        <f t="shared" si="32"/>
        <v>DTL</v>
      </c>
      <c r="N285" s="169" t="str">
        <f t="shared" si="33"/>
        <v>1650</v>
      </c>
      <c r="O285" s="168" t="str">
        <f t="shared" si="34"/>
        <v/>
      </c>
      <c r="P285" s="168" t="str">
        <f t="shared" si="35"/>
        <v/>
      </c>
      <c r="Q285" s="168" t="str">
        <f t="shared" si="36"/>
        <v/>
      </c>
      <c r="R285" s="168" t="str">
        <f t="shared" si="37"/>
        <v/>
      </c>
      <c r="S285" s="168" t="str">
        <f t="shared" si="38"/>
        <v/>
      </c>
      <c r="T285" s="168" t="str">
        <f t="shared" si="39"/>
        <v/>
      </c>
    </row>
    <row r="286" spans="1:20" x14ac:dyDescent="0.2">
      <c r="A286" t="s">
        <v>4538</v>
      </c>
      <c r="M286" s="170" t="str">
        <f t="shared" si="32"/>
        <v>Ttl</v>
      </c>
      <c r="N286" s="169" t="str">
        <f t="shared" si="33"/>
        <v>1650</v>
      </c>
      <c r="O286" s="168" t="str">
        <f t="shared" si="34"/>
        <v/>
      </c>
      <c r="P286" s="168" t="str">
        <f t="shared" si="35"/>
        <v/>
      </c>
      <c r="Q286" s="168" t="str">
        <f t="shared" si="36"/>
        <v/>
      </c>
      <c r="R286" s="168" t="str">
        <f t="shared" si="37"/>
        <v/>
      </c>
      <c r="S286" s="168" t="str">
        <f t="shared" si="38"/>
        <v/>
      </c>
      <c r="T286" s="168" t="str">
        <f t="shared" si="39"/>
        <v/>
      </c>
    </row>
    <row r="287" spans="1:20" x14ac:dyDescent="0.2">
      <c r="A287" t="s">
        <v>2611</v>
      </c>
      <c r="M287" s="170" t="str">
        <f t="shared" si="32"/>
        <v>DTL</v>
      </c>
      <c r="N287" s="169" t="str">
        <f t="shared" si="33"/>
        <v>1650</v>
      </c>
      <c r="O287" s="168" t="str">
        <f t="shared" si="34"/>
        <v/>
      </c>
      <c r="P287" s="168" t="str">
        <f t="shared" si="35"/>
        <v/>
      </c>
      <c r="Q287" s="168" t="str">
        <f t="shared" si="36"/>
        <v/>
      </c>
      <c r="R287" s="168" t="str">
        <f t="shared" si="37"/>
        <v/>
      </c>
      <c r="S287" s="168" t="str">
        <f t="shared" si="38"/>
        <v/>
      </c>
      <c r="T287" s="168" t="str">
        <f t="shared" si="39"/>
        <v/>
      </c>
    </row>
    <row r="288" spans="1:20" x14ac:dyDescent="0.2">
      <c r="A288" t="s">
        <v>4539</v>
      </c>
      <c r="M288" s="170" t="str">
        <f t="shared" si="32"/>
        <v>DTL</v>
      </c>
      <c r="N288" s="169" t="str">
        <f t="shared" si="33"/>
        <v>1650</v>
      </c>
      <c r="O288" s="168" t="str">
        <f t="shared" si="34"/>
        <v>4300</v>
      </c>
      <c r="P288" s="168" t="str">
        <f t="shared" si="35"/>
        <v>16504300</v>
      </c>
      <c r="Q288" s="168">
        <f t="shared" si="36"/>
        <v>0</v>
      </c>
      <c r="R288" s="168">
        <f t="shared" si="37"/>
        <v>0</v>
      </c>
      <c r="S288" s="168">
        <f t="shared" si="38"/>
        <v>0</v>
      </c>
      <c r="T288" s="168">
        <f t="shared" si="39"/>
        <v>0</v>
      </c>
    </row>
    <row r="289" spans="1:20" x14ac:dyDescent="0.2">
      <c r="A289" t="s">
        <v>4246</v>
      </c>
      <c r="M289" s="170" t="str">
        <f t="shared" si="32"/>
        <v>DTL</v>
      </c>
      <c r="N289" s="169" t="str">
        <f t="shared" si="33"/>
        <v>1650</v>
      </c>
      <c r="O289" s="168" t="str">
        <f t="shared" si="34"/>
        <v/>
      </c>
      <c r="P289" s="168" t="str">
        <f t="shared" si="35"/>
        <v/>
      </c>
      <c r="Q289" s="168" t="str">
        <f t="shared" si="36"/>
        <v/>
      </c>
      <c r="R289" s="168" t="str">
        <f t="shared" si="37"/>
        <v/>
      </c>
      <c r="S289" s="168" t="str">
        <f t="shared" si="38"/>
        <v/>
      </c>
      <c r="T289" s="168" t="str">
        <f t="shared" si="39"/>
        <v/>
      </c>
    </row>
    <row r="290" spans="1:20" x14ac:dyDescent="0.2">
      <c r="A290" t="s">
        <v>2611</v>
      </c>
      <c r="M290" s="170" t="str">
        <f t="shared" si="32"/>
        <v>DTL</v>
      </c>
      <c r="N290" s="169" t="str">
        <f t="shared" si="33"/>
        <v>1650</v>
      </c>
      <c r="O290" s="168" t="str">
        <f t="shared" si="34"/>
        <v/>
      </c>
      <c r="P290" s="168" t="str">
        <f t="shared" si="35"/>
        <v/>
      </c>
      <c r="Q290" s="168" t="str">
        <f t="shared" si="36"/>
        <v/>
      </c>
      <c r="R290" s="168" t="str">
        <f t="shared" si="37"/>
        <v/>
      </c>
      <c r="S290" s="168" t="str">
        <f t="shared" si="38"/>
        <v/>
      </c>
      <c r="T290" s="168" t="str">
        <f t="shared" si="39"/>
        <v/>
      </c>
    </row>
    <row r="291" spans="1:20" x14ac:dyDescent="0.2">
      <c r="A291" t="s">
        <v>4540</v>
      </c>
      <c r="M291" s="170" t="str">
        <f t="shared" si="32"/>
        <v>Ttl</v>
      </c>
      <c r="N291" s="169" t="str">
        <f t="shared" si="33"/>
        <v>1650</v>
      </c>
      <c r="O291" s="168" t="str">
        <f t="shared" si="34"/>
        <v/>
      </c>
      <c r="P291" s="168" t="str">
        <f t="shared" si="35"/>
        <v/>
      </c>
      <c r="Q291" s="168" t="str">
        <f t="shared" si="36"/>
        <v/>
      </c>
      <c r="R291" s="168" t="str">
        <f t="shared" si="37"/>
        <v/>
      </c>
      <c r="S291" s="168" t="str">
        <f t="shared" si="38"/>
        <v/>
      </c>
      <c r="T291" s="168" t="str">
        <f t="shared" si="39"/>
        <v/>
      </c>
    </row>
    <row r="292" spans="1:20" x14ac:dyDescent="0.2">
      <c r="A292" t="s">
        <v>2611</v>
      </c>
      <c r="M292" s="170" t="str">
        <f t="shared" si="32"/>
        <v>DTL</v>
      </c>
      <c r="N292" s="169" t="str">
        <f t="shared" si="33"/>
        <v>1650</v>
      </c>
      <c r="O292" s="168" t="str">
        <f t="shared" si="34"/>
        <v/>
      </c>
      <c r="P292" s="168" t="str">
        <f t="shared" si="35"/>
        <v/>
      </c>
      <c r="Q292" s="168" t="str">
        <f t="shared" si="36"/>
        <v/>
      </c>
      <c r="R292" s="168" t="str">
        <f t="shared" si="37"/>
        <v/>
      </c>
      <c r="S292" s="168" t="str">
        <f t="shared" si="38"/>
        <v/>
      </c>
      <c r="T292" s="168" t="str">
        <f t="shared" si="39"/>
        <v/>
      </c>
    </row>
    <row r="293" spans="1:20" x14ac:dyDescent="0.2">
      <c r="A293" t="s">
        <v>2611</v>
      </c>
      <c r="M293" s="170" t="str">
        <f t="shared" si="32"/>
        <v>DTL</v>
      </c>
      <c r="N293" s="169" t="str">
        <f t="shared" si="33"/>
        <v>1650</v>
      </c>
      <c r="O293" s="168" t="str">
        <f t="shared" si="34"/>
        <v/>
      </c>
      <c r="P293" s="168" t="str">
        <f t="shared" si="35"/>
        <v/>
      </c>
      <c r="Q293" s="168" t="str">
        <f t="shared" si="36"/>
        <v/>
      </c>
      <c r="R293" s="168" t="str">
        <f t="shared" si="37"/>
        <v/>
      </c>
      <c r="S293" s="168" t="str">
        <f t="shared" si="38"/>
        <v/>
      </c>
      <c r="T293" s="168" t="str">
        <f t="shared" si="39"/>
        <v/>
      </c>
    </row>
    <row r="294" spans="1:20" x14ac:dyDescent="0.2">
      <c r="A294" t="s">
        <v>4541</v>
      </c>
      <c r="M294" s="170" t="str">
        <f t="shared" si="32"/>
        <v>Ttl</v>
      </c>
      <c r="N294" s="169" t="str">
        <f t="shared" si="33"/>
        <v>1650</v>
      </c>
      <c r="O294" s="168" t="str">
        <f t="shared" si="34"/>
        <v/>
      </c>
      <c r="P294" s="168" t="str">
        <f t="shared" si="35"/>
        <v/>
      </c>
      <c r="Q294" s="168" t="str">
        <f t="shared" si="36"/>
        <v/>
      </c>
      <c r="R294" s="168" t="str">
        <f t="shared" si="37"/>
        <v/>
      </c>
      <c r="S294" s="168" t="str">
        <f t="shared" si="38"/>
        <v/>
      </c>
      <c r="T294" s="168" t="str">
        <f t="shared" si="39"/>
        <v/>
      </c>
    </row>
    <row r="295" spans="1:20" x14ac:dyDescent="0.2">
      <c r="A295" t="s">
        <v>2612</v>
      </c>
      <c r="M295" s="170" t="str">
        <f t="shared" si="32"/>
        <v>DTL</v>
      </c>
      <c r="N295" s="169" t="str">
        <f t="shared" si="33"/>
        <v>1650</v>
      </c>
      <c r="O295" s="168" t="str">
        <f t="shared" si="34"/>
        <v/>
      </c>
      <c r="P295" s="168" t="str">
        <f t="shared" si="35"/>
        <v/>
      </c>
      <c r="Q295" s="168" t="str">
        <f t="shared" si="36"/>
        <v/>
      </c>
      <c r="R295" s="168" t="str">
        <f t="shared" si="37"/>
        <v/>
      </c>
      <c r="S295" s="168" t="str">
        <f t="shared" si="38"/>
        <v/>
      </c>
      <c r="T295" s="168" t="str">
        <f t="shared" si="39"/>
        <v/>
      </c>
    </row>
    <row r="296" spans="1:20" x14ac:dyDescent="0.2">
      <c r="A296" t="s">
        <v>2611</v>
      </c>
      <c r="M296" s="170" t="str">
        <f t="shared" si="32"/>
        <v>DTL</v>
      </c>
      <c r="N296" s="169" t="str">
        <f t="shared" si="33"/>
        <v>1650</v>
      </c>
      <c r="O296" s="168" t="str">
        <f t="shared" si="34"/>
        <v/>
      </c>
      <c r="P296" s="168" t="str">
        <f t="shared" si="35"/>
        <v/>
      </c>
      <c r="Q296" s="168" t="str">
        <f t="shared" si="36"/>
        <v/>
      </c>
      <c r="R296" s="168" t="str">
        <f t="shared" si="37"/>
        <v/>
      </c>
      <c r="S296" s="168" t="str">
        <f t="shared" si="38"/>
        <v/>
      </c>
      <c r="T296" s="168" t="str">
        <f t="shared" si="39"/>
        <v/>
      </c>
    </row>
    <row r="297" spans="1:20" x14ac:dyDescent="0.2">
      <c r="A297" t="s">
        <v>2611</v>
      </c>
      <c r="M297" s="170" t="str">
        <f t="shared" si="32"/>
        <v>DTL</v>
      </c>
      <c r="N297" s="169" t="str">
        <f t="shared" si="33"/>
        <v>1650</v>
      </c>
      <c r="O297" s="168" t="str">
        <f t="shared" si="34"/>
        <v/>
      </c>
      <c r="P297" s="168" t="str">
        <f t="shared" si="35"/>
        <v/>
      </c>
      <c r="Q297" s="168" t="str">
        <f t="shared" si="36"/>
        <v/>
      </c>
      <c r="R297" s="168" t="str">
        <f t="shared" si="37"/>
        <v/>
      </c>
      <c r="S297" s="168" t="str">
        <f t="shared" si="38"/>
        <v/>
      </c>
      <c r="T297" s="168" t="str">
        <f t="shared" si="39"/>
        <v/>
      </c>
    </row>
    <row r="298" spans="1:20" x14ac:dyDescent="0.2">
      <c r="A298" t="s">
        <v>2642</v>
      </c>
      <c r="M298" s="170" t="str">
        <f t="shared" si="32"/>
        <v>DTL</v>
      </c>
      <c r="N298" s="169" t="str">
        <f t="shared" si="33"/>
        <v>1650</v>
      </c>
      <c r="O298" s="168" t="str">
        <f t="shared" si="34"/>
        <v/>
      </c>
      <c r="P298" s="168" t="str">
        <f t="shared" si="35"/>
        <v/>
      </c>
      <c r="Q298" s="168" t="str">
        <f t="shared" si="36"/>
        <v/>
      </c>
      <c r="R298" s="168" t="str">
        <f t="shared" si="37"/>
        <v/>
      </c>
      <c r="S298" s="168" t="str">
        <f t="shared" si="38"/>
        <v/>
      </c>
      <c r="T298" s="168" t="str">
        <f t="shared" si="39"/>
        <v/>
      </c>
    </row>
    <row r="299" spans="1:20" x14ac:dyDescent="0.2">
      <c r="A299" t="s">
        <v>4542</v>
      </c>
      <c r="M299" s="170" t="str">
        <f t="shared" si="32"/>
        <v>DTL</v>
      </c>
      <c r="N299" s="169" t="str">
        <f t="shared" si="33"/>
        <v>1650</v>
      </c>
      <c r="O299" s="168" t="str">
        <f t="shared" si="34"/>
        <v>5500</v>
      </c>
      <c r="P299" s="168" t="str">
        <f t="shared" si="35"/>
        <v>16505500</v>
      </c>
      <c r="Q299" s="168">
        <f t="shared" si="36"/>
        <v>0</v>
      </c>
      <c r="R299" s="168">
        <f t="shared" si="37"/>
        <v>6900</v>
      </c>
      <c r="S299" s="168">
        <f t="shared" si="38"/>
        <v>0</v>
      </c>
      <c r="T299" s="168">
        <f t="shared" si="39"/>
        <v>0</v>
      </c>
    </row>
    <row r="300" spans="1:20" x14ac:dyDescent="0.2">
      <c r="A300" t="s">
        <v>4246</v>
      </c>
      <c r="M300" s="170" t="str">
        <f t="shared" si="32"/>
        <v>DTL</v>
      </c>
      <c r="N300" s="169" t="str">
        <f t="shared" si="33"/>
        <v>1650</v>
      </c>
      <c r="O300" s="168" t="str">
        <f t="shared" si="34"/>
        <v/>
      </c>
      <c r="P300" s="168" t="str">
        <f t="shared" si="35"/>
        <v/>
      </c>
      <c r="Q300" s="168" t="str">
        <f t="shared" si="36"/>
        <v/>
      </c>
      <c r="R300" s="168" t="str">
        <f t="shared" si="37"/>
        <v/>
      </c>
      <c r="S300" s="168" t="str">
        <f t="shared" si="38"/>
        <v/>
      </c>
      <c r="T300" s="168" t="str">
        <f t="shared" si="39"/>
        <v/>
      </c>
    </row>
    <row r="301" spans="1:20" x14ac:dyDescent="0.2">
      <c r="A301" t="s">
        <v>2611</v>
      </c>
      <c r="M301" s="170" t="str">
        <f t="shared" si="32"/>
        <v>DTL</v>
      </c>
      <c r="N301" s="169" t="str">
        <f t="shared" si="33"/>
        <v>1650</v>
      </c>
      <c r="O301" s="168" t="str">
        <f t="shared" si="34"/>
        <v/>
      </c>
      <c r="P301" s="168" t="str">
        <f t="shared" si="35"/>
        <v/>
      </c>
      <c r="Q301" s="168" t="str">
        <f t="shared" si="36"/>
        <v/>
      </c>
      <c r="R301" s="168" t="str">
        <f t="shared" si="37"/>
        <v/>
      </c>
      <c r="S301" s="168" t="str">
        <f t="shared" si="38"/>
        <v/>
      </c>
      <c r="T301" s="168" t="str">
        <f t="shared" si="39"/>
        <v/>
      </c>
    </row>
    <row r="302" spans="1:20" x14ac:dyDescent="0.2">
      <c r="A302" t="s">
        <v>4543</v>
      </c>
      <c r="M302" s="170" t="str">
        <f t="shared" si="32"/>
        <v>Ttl</v>
      </c>
      <c r="N302" s="169" t="str">
        <f t="shared" si="33"/>
        <v>1650</v>
      </c>
      <c r="O302" s="168" t="str">
        <f t="shared" si="34"/>
        <v/>
      </c>
      <c r="P302" s="168" t="str">
        <f t="shared" si="35"/>
        <v/>
      </c>
      <c r="Q302" s="168" t="str">
        <f t="shared" si="36"/>
        <v/>
      </c>
      <c r="R302" s="168" t="str">
        <f t="shared" si="37"/>
        <v/>
      </c>
      <c r="S302" s="168" t="str">
        <f t="shared" si="38"/>
        <v/>
      </c>
      <c r="T302" s="168" t="str">
        <f t="shared" si="39"/>
        <v/>
      </c>
    </row>
    <row r="303" spans="1:20" x14ac:dyDescent="0.2">
      <c r="A303" t="s">
        <v>2611</v>
      </c>
      <c r="M303" s="170" t="str">
        <f t="shared" si="32"/>
        <v>DTL</v>
      </c>
      <c r="N303" s="169" t="str">
        <f t="shared" si="33"/>
        <v>1650</v>
      </c>
      <c r="O303" s="168" t="str">
        <f t="shared" si="34"/>
        <v/>
      </c>
      <c r="P303" s="168" t="str">
        <f t="shared" si="35"/>
        <v/>
      </c>
      <c r="Q303" s="168" t="str">
        <f t="shared" si="36"/>
        <v/>
      </c>
      <c r="R303" s="168" t="str">
        <f t="shared" si="37"/>
        <v/>
      </c>
      <c r="S303" s="168" t="str">
        <f t="shared" si="38"/>
        <v/>
      </c>
      <c r="T303" s="168" t="str">
        <f t="shared" si="39"/>
        <v/>
      </c>
    </row>
    <row r="304" spans="1:20" x14ac:dyDescent="0.2">
      <c r="A304" t="s">
        <v>2611</v>
      </c>
      <c r="M304" s="170" t="str">
        <f t="shared" si="32"/>
        <v>DTL</v>
      </c>
      <c r="N304" s="169" t="str">
        <f t="shared" si="33"/>
        <v>1650</v>
      </c>
      <c r="O304" s="168" t="str">
        <f t="shared" si="34"/>
        <v/>
      </c>
      <c r="P304" s="168" t="str">
        <f t="shared" si="35"/>
        <v/>
      </c>
      <c r="Q304" s="168" t="str">
        <f t="shared" si="36"/>
        <v/>
      </c>
      <c r="R304" s="168" t="str">
        <f t="shared" si="37"/>
        <v/>
      </c>
      <c r="S304" s="168" t="str">
        <f t="shared" si="38"/>
        <v/>
      </c>
      <c r="T304" s="168" t="str">
        <f t="shared" si="39"/>
        <v/>
      </c>
    </row>
    <row r="305" spans="1:20" x14ac:dyDescent="0.2">
      <c r="A305" t="s">
        <v>4544</v>
      </c>
      <c r="M305" s="170" t="str">
        <f t="shared" si="32"/>
        <v>Ttl</v>
      </c>
      <c r="N305" s="169" t="str">
        <f t="shared" si="33"/>
        <v>1650</v>
      </c>
      <c r="O305" s="168" t="str">
        <f t="shared" si="34"/>
        <v/>
      </c>
      <c r="P305" s="168" t="str">
        <f t="shared" si="35"/>
        <v/>
      </c>
      <c r="Q305" s="168" t="str">
        <f t="shared" si="36"/>
        <v/>
      </c>
      <c r="R305" s="168" t="str">
        <f t="shared" si="37"/>
        <v/>
      </c>
      <c r="S305" s="168" t="str">
        <f t="shared" si="38"/>
        <v/>
      </c>
      <c r="T305" s="168" t="str">
        <f t="shared" si="39"/>
        <v/>
      </c>
    </row>
    <row r="306" spans="1:20" x14ac:dyDescent="0.2">
      <c r="A306" t="s">
        <v>2643</v>
      </c>
      <c r="M306" s="170" t="str">
        <f t="shared" si="32"/>
        <v>DTL</v>
      </c>
      <c r="N306" s="169" t="str">
        <f t="shared" si="33"/>
        <v>1650</v>
      </c>
      <c r="O306" s="168" t="str">
        <f t="shared" si="34"/>
        <v/>
      </c>
      <c r="P306" s="168" t="str">
        <f t="shared" si="35"/>
        <v/>
      </c>
      <c r="Q306" s="168" t="str">
        <f t="shared" si="36"/>
        <v/>
      </c>
      <c r="R306" s="168" t="str">
        <f t="shared" si="37"/>
        <v/>
      </c>
      <c r="S306" s="168" t="str">
        <f t="shared" si="38"/>
        <v/>
      </c>
      <c r="T306" s="168" t="str">
        <f t="shared" si="39"/>
        <v/>
      </c>
    </row>
    <row r="307" spans="1:20" x14ac:dyDescent="0.2">
      <c r="A307" t="s">
        <v>2611</v>
      </c>
      <c r="M307" s="170" t="str">
        <f t="shared" si="32"/>
        <v>DTL</v>
      </c>
      <c r="N307" s="169" t="str">
        <f t="shared" si="33"/>
        <v>1650</v>
      </c>
      <c r="O307" s="168" t="str">
        <f t="shared" si="34"/>
        <v/>
      </c>
      <c r="P307" s="168" t="str">
        <f t="shared" si="35"/>
        <v/>
      </c>
      <c r="Q307" s="168" t="str">
        <f t="shared" si="36"/>
        <v/>
      </c>
      <c r="R307" s="168" t="str">
        <f t="shared" si="37"/>
        <v/>
      </c>
      <c r="S307" s="168" t="str">
        <f t="shared" si="38"/>
        <v/>
      </c>
      <c r="T307" s="168" t="str">
        <f t="shared" si="39"/>
        <v/>
      </c>
    </row>
    <row r="308" spans="1:20" x14ac:dyDescent="0.2">
      <c r="A308" t="s">
        <v>2620</v>
      </c>
      <c r="M308" s="170" t="str">
        <f t="shared" si="32"/>
        <v>DTL</v>
      </c>
      <c r="N308" s="169" t="str">
        <f t="shared" si="33"/>
        <v>1650</v>
      </c>
      <c r="O308" s="168" t="str">
        <f t="shared" si="34"/>
        <v/>
      </c>
      <c r="P308" s="168" t="str">
        <f t="shared" si="35"/>
        <v/>
      </c>
      <c r="Q308" s="168" t="str">
        <f t="shared" si="36"/>
        <v/>
      </c>
      <c r="R308" s="168" t="str">
        <f t="shared" si="37"/>
        <v/>
      </c>
      <c r="S308" s="168" t="str">
        <f t="shared" si="38"/>
        <v/>
      </c>
      <c r="T308" s="168" t="str">
        <f t="shared" si="39"/>
        <v/>
      </c>
    </row>
    <row r="309" spans="1:20" x14ac:dyDescent="0.2">
      <c r="A309" t="s">
        <v>4545</v>
      </c>
      <c r="M309" s="170" t="str">
        <f t="shared" si="32"/>
        <v>Ttl</v>
      </c>
      <c r="N309" s="169" t="str">
        <f t="shared" si="33"/>
        <v>1650</v>
      </c>
      <c r="O309" s="168" t="str">
        <f t="shared" si="34"/>
        <v/>
      </c>
      <c r="P309" s="168" t="str">
        <f t="shared" si="35"/>
        <v/>
      </c>
      <c r="Q309" s="168" t="str">
        <f t="shared" si="36"/>
        <v/>
      </c>
      <c r="R309" s="168" t="str">
        <f t="shared" si="37"/>
        <v/>
      </c>
      <c r="S309" s="168" t="str">
        <f t="shared" si="38"/>
        <v/>
      </c>
      <c r="T309" s="168" t="str">
        <f t="shared" si="39"/>
        <v/>
      </c>
    </row>
    <row r="310" spans="1:20" x14ac:dyDescent="0.2">
      <c r="A310" t="s">
        <v>4467</v>
      </c>
      <c r="M310" s="170" t="str">
        <f t="shared" si="32"/>
        <v>DTL</v>
      </c>
      <c r="N310" s="169" t="str">
        <f t="shared" si="33"/>
        <v>1650</v>
      </c>
      <c r="O310" s="168" t="str">
        <f t="shared" si="34"/>
        <v/>
      </c>
      <c r="P310" s="168" t="str">
        <f t="shared" si="35"/>
        <v/>
      </c>
      <c r="Q310" s="168" t="str">
        <f t="shared" si="36"/>
        <v/>
      </c>
      <c r="R310" s="168" t="str">
        <f t="shared" si="37"/>
        <v/>
      </c>
      <c r="S310" s="168" t="str">
        <f t="shared" si="38"/>
        <v/>
      </c>
      <c r="T310" s="168" t="str">
        <f t="shared" si="39"/>
        <v/>
      </c>
    </row>
    <row r="311" spans="1:20" x14ac:dyDescent="0.2">
      <c r="A311">
        <v>1</v>
      </c>
      <c r="M311" s="170" t="str">
        <f t="shared" si="32"/>
        <v>DTL</v>
      </c>
      <c r="N311" s="169" t="str">
        <f t="shared" si="33"/>
        <v>1650</v>
      </c>
      <c r="O311" s="168" t="str">
        <f t="shared" si="34"/>
        <v/>
      </c>
      <c r="P311" s="168" t="str">
        <f t="shared" si="35"/>
        <v/>
      </c>
      <c r="Q311" s="168" t="str">
        <f t="shared" si="36"/>
        <v/>
      </c>
      <c r="R311" s="168" t="str">
        <f t="shared" si="37"/>
        <v/>
      </c>
      <c r="S311" s="168" t="str">
        <f t="shared" si="38"/>
        <v/>
      </c>
      <c r="T311" s="168" t="str">
        <f t="shared" si="39"/>
        <v/>
      </c>
    </row>
    <row r="312" spans="1:20" x14ac:dyDescent="0.2">
      <c r="M312" s="170" t="str">
        <f t="shared" si="32"/>
        <v>DTL</v>
      </c>
      <c r="N312" s="169" t="str">
        <f t="shared" si="33"/>
        <v>1650</v>
      </c>
      <c r="O312" s="168" t="str">
        <f t="shared" si="34"/>
        <v/>
      </c>
      <c r="P312" s="168" t="str">
        <f t="shared" si="35"/>
        <v/>
      </c>
      <c r="Q312" s="168" t="str">
        <f t="shared" si="36"/>
        <v/>
      </c>
      <c r="R312" s="168" t="str">
        <f t="shared" si="37"/>
        <v/>
      </c>
      <c r="S312" s="168" t="str">
        <f t="shared" si="38"/>
        <v/>
      </c>
      <c r="T312" s="168" t="str">
        <f t="shared" si="39"/>
        <v/>
      </c>
    </row>
    <row r="313" spans="1:20" x14ac:dyDescent="0.2">
      <c r="A313" t="s">
        <v>2644</v>
      </c>
      <c r="M313" s="170" t="str">
        <f t="shared" si="32"/>
        <v>H1</v>
      </c>
      <c r="N313" s="169" t="str">
        <f t="shared" si="33"/>
        <v>1650</v>
      </c>
      <c r="O313" s="168" t="str">
        <f t="shared" si="34"/>
        <v/>
      </c>
      <c r="P313" s="168" t="str">
        <f t="shared" si="35"/>
        <v/>
      </c>
      <c r="Q313" s="168" t="str">
        <f t="shared" si="36"/>
        <v/>
      </c>
      <c r="R313" s="168" t="str">
        <f t="shared" si="37"/>
        <v/>
      </c>
      <c r="S313" s="168" t="str">
        <f t="shared" si="38"/>
        <v/>
      </c>
      <c r="T313" s="168" t="str">
        <f t="shared" si="39"/>
        <v/>
      </c>
    </row>
    <row r="314" spans="1:20" x14ac:dyDescent="0.2">
      <c r="A314" t="s">
        <v>2600</v>
      </c>
      <c r="M314" s="170" t="str">
        <f t="shared" si="32"/>
        <v>H2</v>
      </c>
      <c r="N314" s="169" t="str">
        <f t="shared" si="33"/>
        <v>1650</v>
      </c>
      <c r="O314" s="168" t="str">
        <f t="shared" si="34"/>
        <v/>
      </c>
      <c r="P314" s="168" t="str">
        <f t="shared" si="35"/>
        <v/>
      </c>
      <c r="Q314" s="168" t="str">
        <f t="shared" si="36"/>
        <v/>
      </c>
      <c r="R314" s="168" t="str">
        <f t="shared" si="37"/>
        <v/>
      </c>
      <c r="S314" s="168" t="str">
        <f t="shared" si="38"/>
        <v/>
      </c>
      <c r="T314" s="168" t="str">
        <f t="shared" si="39"/>
        <v/>
      </c>
    </row>
    <row r="315" spans="1:20" x14ac:dyDescent="0.2">
      <c r="A315" t="s">
        <v>2601</v>
      </c>
      <c r="M315" s="170" t="str">
        <f t="shared" si="32"/>
        <v>H3</v>
      </c>
      <c r="N315" s="169" t="str">
        <f t="shared" si="33"/>
        <v>1650</v>
      </c>
      <c r="O315" s="168" t="str">
        <f t="shared" si="34"/>
        <v/>
      </c>
      <c r="P315" s="168" t="str">
        <f t="shared" si="35"/>
        <v/>
      </c>
      <c r="Q315" s="168" t="str">
        <f t="shared" si="36"/>
        <v/>
      </c>
      <c r="R315" s="168" t="str">
        <f t="shared" si="37"/>
        <v/>
      </c>
      <c r="S315" s="168" t="str">
        <f t="shared" si="38"/>
        <v/>
      </c>
      <c r="T315" s="168" t="str">
        <f t="shared" si="39"/>
        <v/>
      </c>
    </row>
    <row r="316" spans="1:20" x14ac:dyDescent="0.2">
      <c r="A316" t="s">
        <v>2625</v>
      </c>
      <c r="M316" s="170" t="str">
        <f t="shared" si="32"/>
        <v>H4</v>
      </c>
      <c r="N316" s="169" t="str">
        <f t="shared" si="33"/>
        <v>1650</v>
      </c>
      <c r="O316" s="168" t="str">
        <f t="shared" si="34"/>
        <v/>
      </c>
      <c r="P316" s="168" t="str">
        <f t="shared" si="35"/>
        <v/>
      </c>
      <c r="Q316" s="168" t="str">
        <f t="shared" si="36"/>
        <v/>
      </c>
      <c r="R316" s="168" t="str">
        <f t="shared" si="37"/>
        <v/>
      </c>
      <c r="S316" s="168" t="str">
        <f t="shared" si="38"/>
        <v/>
      </c>
      <c r="T316" s="168" t="str">
        <f t="shared" si="39"/>
        <v/>
      </c>
    </row>
    <row r="317" spans="1:20" x14ac:dyDescent="0.2">
      <c r="A317" t="s">
        <v>2603</v>
      </c>
      <c r="M317" s="170" t="str">
        <f t="shared" si="32"/>
        <v>H5</v>
      </c>
      <c r="N317" s="169" t="str">
        <f t="shared" si="33"/>
        <v>1650</v>
      </c>
      <c r="O317" s="168" t="str">
        <f t="shared" si="34"/>
        <v/>
      </c>
      <c r="P317" s="168" t="str">
        <f t="shared" si="35"/>
        <v/>
      </c>
      <c r="Q317" s="168" t="str">
        <f t="shared" si="36"/>
        <v/>
      </c>
      <c r="R317" s="168" t="str">
        <f t="shared" si="37"/>
        <v/>
      </c>
      <c r="S317" s="168" t="str">
        <f t="shared" si="38"/>
        <v/>
      </c>
      <c r="T317" s="168" t="str">
        <f t="shared" si="39"/>
        <v/>
      </c>
    </row>
    <row r="318" spans="1:20" x14ac:dyDescent="0.2">
      <c r="A318" t="s">
        <v>2636</v>
      </c>
      <c r="M318" s="170" t="str">
        <f t="shared" si="32"/>
        <v>H6</v>
      </c>
      <c r="N318" s="169" t="str">
        <f t="shared" si="33"/>
        <v>1650</v>
      </c>
      <c r="O318" s="168" t="str">
        <f t="shared" si="34"/>
        <v/>
      </c>
      <c r="P318" s="168" t="str">
        <f t="shared" si="35"/>
        <v/>
      </c>
      <c r="Q318" s="168" t="str">
        <f t="shared" si="36"/>
        <v/>
      </c>
      <c r="R318" s="168" t="str">
        <f t="shared" si="37"/>
        <v/>
      </c>
      <c r="S318" s="168" t="str">
        <f t="shared" si="38"/>
        <v/>
      </c>
      <c r="T318" s="168" t="str">
        <f t="shared" si="39"/>
        <v/>
      </c>
    </row>
    <row r="319" spans="1:20" x14ac:dyDescent="0.2">
      <c r="A319" t="s">
        <v>2605</v>
      </c>
      <c r="M319" s="170" t="str">
        <f t="shared" si="32"/>
        <v>H7</v>
      </c>
      <c r="N319" s="169" t="str">
        <f t="shared" si="33"/>
        <v>1650</v>
      </c>
      <c r="O319" s="168" t="str">
        <f t="shared" si="34"/>
        <v/>
      </c>
      <c r="P319" s="168" t="str">
        <f t="shared" si="35"/>
        <v/>
      </c>
      <c r="Q319" s="168" t="str">
        <f t="shared" si="36"/>
        <v/>
      </c>
      <c r="R319" s="168" t="str">
        <f t="shared" si="37"/>
        <v/>
      </c>
      <c r="S319" s="168" t="str">
        <f t="shared" si="38"/>
        <v/>
      </c>
      <c r="T319" s="168" t="str">
        <f t="shared" si="39"/>
        <v/>
      </c>
    </row>
    <row r="320" spans="1:20" x14ac:dyDescent="0.2">
      <c r="A320" t="s">
        <v>2606</v>
      </c>
      <c r="M320" s="170" t="str">
        <f t="shared" si="32"/>
        <v>H8</v>
      </c>
      <c r="N320" s="169" t="str">
        <f t="shared" si="33"/>
        <v>1650</v>
      </c>
      <c r="O320" s="168" t="str">
        <f t="shared" si="34"/>
        <v/>
      </c>
      <c r="P320" s="168" t="str">
        <f t="shared" si="35"/>
        <v/>
      </c>
      <c r="Q320" s="168" t="str">
        <f t="shared" si="36"/>
        <v/>
      </c>
      <c r="R320" s="168" t="str">
        <f t="shared" si="37"/>
        <v/>
      </c>
      <c r="S320" s="168" t="str">
        <f t="shared" si="38"/>
        <v/>
      </c>
      <c r="T320" s="168" t="str">
        <f t="shared" si="39"/>
        <v/>
      </c>
    </row>
    <row r="321" spans="1:20" x14ac:dyDescent="0.2">
      <c r="A321" t="s">
        <v>2607</v>
      </c>
      <c r="M321" s="170" t="str">
        <f t="shared" si="32"/>
        <v>H9</v>
      </c>
      <c r="N321" s="169" t="str">
        <f t="shared" si="33"/>
        <v>1650</v>
      </c>
      <c r="O321" s="168" t="str">
        <f t="shared" si="34"/>
        <v/>
      </c>
      <c r="P321" s="168" t="str">
        <f t="shared" si="35"/>
        <v/>
      </c>
      <c r="Q321" s="168" t="str">
        <f t="shared" si="36"/>
        <v/>
      </c>
      <c r="R321" s="168" t="str">
        <f t="shared" si="37"/>
        <v/>
      </c>
      <c r="S321" s="168" t="str">
        <f t="shared" si="38"/>
        <v/>
      </c>
      <c r="T321" s="168" t="str">
        <f t="shared" si="39"/>
        <v/>
      </c>
    </row>
    <row r="322" spans="1:20" x14ac:dyDescent="0.2">
      <c r="A322" t="s">
        <v>2608</v>
      </c>
      <c r="M322" s="170" t="str">
        <f t="shared" si="32"/>
        <v>H10</v>
      </c>
      <c r="N322" s="169" t="str">
        <f t="shared" si="33"/>
        <v>1650</v>
      </c>
      <c r="O322" s="168" t="str">
        <f t="shared" si="34"/>
        <v/>
      </c>
      <c r="P322" s="168" t="str">
        <f t="shared" si="35"/>
        <v/>
      </c>
      <c r="Q322" s="168" t="str">
        <f t="shared" si="36"/>
        <v/>
      </c>
      <c r="R322" s="168" t="str">
        <f t="shared" si="37"/>
        <v/>
      </c>
      <c r="S322" s="168" t="str">
        <f t="shared" si="38"/>
        <v/>
      </c>
      <c r="T322" s="168" t="str">
        <f t="shared" si="39"/>
        <v/>
      </c>
    </row>
    <row r="323" spans="1:20" x14ac:dyDescent="0.2">
      <c r="A323" t="s">
        <v>4546</v>
      </c>
      <c r="M323" s="170" t="str">
        <f t="shared" ref="M323:M386" si="40">IF(ROW()&lt;23,"",
  IF(NOT(ISERROR(FIND("Trinity County",$A323,30))),"H1",
  IF(M322="H1","H2",
  IF(M322="H2","H3",
  IF(M322="H3","H4",
  IF(M322="H4","H5",
  IF(M322="H5","H6",
  IF(M322="H6","H7",
  IF(M322="H7","H8",
  IF(M322="H8","H9",
  IF(M322="H9","H10",
  IF(TRIM(LEFT($A323,7))="Total","Ttl","DTL"))))))))))))</f>
        <v>Ttl</v>
      </c>
      <c r="N323" s="169" t="str">
        <f t="shared" ref="N323:N386" si="41">IF(ROW()&lt;23,"",
  IF($M323="H6",TRIM(LEFT($A323,5)),N322))</f>
        <v>1650</v>
      </c>
      <c r="O323" s="168" t="str">
        <f t="shared" ref="O323:O386" si="42">IF($M323&lt;&gt;"DTL","",
  IF(NOT(ISNUMBER(VALUE(MID($A323,31,15)))),"",LEFT($A323,4)))</f>
        <v/>
      </c>
      <c r="P323" s="168" t="str">
        <f t="shared" ref="P323:P386" si="43">IF(O323="","",N323&amp;O323)</f>
        <v/>
      </c>
      <c r="Q323" s="168" t="str">
        <f t="shared" ref="Q323:Q386" si="44">IF($M323&lt;&gt;"DTL","",
  IF(NOT(ISNUMBER(VALUE(MID($A323,31,15)))),"",VALUE(TRIM(MID($A323,47,15)))))</f>
        <v/>
      </c>
      <c r="R323" s="168" t="str">
        <f t="shared" ref="R323:R386" si="45">IF($M323&lt;&gt;"DTL","",
  IF(NOT(ISNUMBER(VALUE(MID($A323,31,15)))),"",VALUE(TRIM(MID($A323,61,14)))))</f>
        <v/>
      </c>
      <c r="S323" s="168" t="str">
        <f t="shared" ref="S323:S386" si="46">IF($M323&lt;&gt;"DTL","",
  IF(NOT(ISNUMBER(VALUE(MID($A323,31,15)))),"",VALUE(TRIM(MID($A323,76,14)))))</f>
        <v/>
      </c>
      <c r="T323" s="168" t="str">
        <f t="shared" ref="T323:T386" si="47">IF($M323&lt;&gt;"DTL","",
  IF(NOT(ISNUMBER(VALUE(MID($A323,31,15)))),"",VALUE(TRIM(MID($A323,90,14)))))</f>
        <v/>
      </c>
    </row>
    <row r="324" spans="1:20" x14ac:dyDescent="0.2">
      <c r="A324" t="s">
        <v>4246</v>
      </c>
      <c r="M324" s="170" t="str">
        <f t="shared" si="40"/>
        <v>DTL</v>
      </c>
      <c r="N324" s="169" t="str">
        <f t="shared" si="41"/>
        <v>1650</v>
      </c>
      <c r="O324" s="168" t="str">
        <f t="shared" si="42"/>
        <v/>
      </c>
      <c r="P324" s="168" t="str">
        <f t="shared" si="43"/>
        <v/>
      </c>
      <c r="Q324" s="168" t="str">
        <f t="shared" si="44"/>
        <v/>
      </c>
      <c r="R324" s="168" t="str">
        <f t="shared" si="45"/>
        <v/>
      </c>
      <c r="S324" s="168" t="str">
        <f t="shared" si="46"/>
        <v/>
      </c>
      <c r="T324" s="168" t="str">
        <f t="shared" si="47"/>
        <v/>
      </c>
    </row>
    <row r="325" spans="1:20" x14ac:dyDescent="0.2">
      <c r="A325" t="s">
        <v>2611</v>
      </c>
      <c r="M325" s="170" t="str">
        <f t="shared" si="40"/>
        <v>DTL</v>
      </c>
      <c r="N325" s="169" t="str">
        <f t="shared" si="41"/>
        <v>1650</v>
      </c>
      <c r="O325" s="168" t="str">
        <f t="shared" si="42"/>
        <v/>
      </c>
      <c r="P325" s="168" t="str">
        <f t="shared" si="43"/>
        <v/>
      </c>
      <c r="Q325" s="168" t="str">
        <f t="shared" si="44"/>
        <v/>
      </c>
      <c r="R325" s="168" t="str">
        <f t="shared" si="45"/>
        <v/>
      </c>
      <c r="S325" s="168" t="str">
        <f t="shared" si="46"/>
        <v/>
      </c>
      <c r="T325" s="168" t="str">
        <f t="shared" si="47"/>
        <v/>
      </c>
    </row>
    <row r="326" spans="1:20" x14ac:dyDescent="0.2">
      <c r="A326" t="s">
        <v>4547</v>
      </c>
      <c r="M326" s="170" t="str">
        <f t="shared" si="40"/>
        <v>DTL</v>
      </c>
      <c r="N326" s="169" t="str">
        <f t="shared" si="41"/>
        <v>1650</v>
      </c>
      <c r="O326" s="168" t="str">
        <f t="shared" si="42"/>
        <v xml:space="preserve">    </v>
      </c>
      <c r="P326" s="168" t="str">
        <f t="shared" si="43"/>
        <v xml:space="preserve">1650    </v>
      </c>
      <c r="Q326" s="168">
        <f t="shared" si="44"/>
        <v>-129164</v>
      </c>
      <c r="R326" s="168">
        <f t="shared" si="45"/>
        <v>-181806</v>
      </c>
      <c r="S326" s="168">
        <f t="shared" si="46"/>
        <v>-215230</v>
      </c>
      <c r="T326" s="168">
        <f t="shared" si="47"/>
        <v>-130612</v>
      </c>
    </row>
    <row r="327" spans="1:20" x14ac:dyDescent="0.2">
      <c r="A327" t="s">
        <v>2611</v>
      </c>
      <c r="M327" s="170" t="str">
        <f t="shared" si="40"/>
        <v>DTL</v>
      </c>
      <c r="N327" s="169" t="str">
        <f t="shared" si="41"/>
        <v>1650</v>
      </c>
      <c r="O327" s="168" t="str">
        <f t="shared" si="42"/>
        <v/>
      </c>
      <c r="P327" s="168" t="str">
        <f t="shared" si="43"/>
        <v/>
      </c>
      <c r="Q327" s="168" t="str">
        <f t="shared" si="44"/>
        <v/>
      </c>
      <c r="R327" s="168" t="str">
        <f t="shared" si="45"/>
        <v/>
      </c>
      <c r="S327" s="168" t="str">
        <f t="shared" si="46"/>
        <v/>
      </c>
      <c r="T327" s="168" t="str">
        <f t="shared" si="47"/>
        <v/>
      </c>
    </row>
    <row r="328" spans="1:20" x14ac:dyDescent="0.2">
      <c r="A328" t="s">
        <v>2622</v>
      </c>
      <c r="M328" s="170" t="str">
        <f t="shared" si="40"/>
        <v>DTL</v>
      </c>
      <c r="N328" s="169" t="str">
        <f t="shared" si="41"/>
        <v>1650</v>
      </c>
      <c r="O328" s="168" t="str">
        <f t="shared" si="42"/>
        <v>Tran</v>
      </c>
      <c r="P328" s="168" t="str">
        <f t="shared" si="43"/>
        <v>1650Tran</v>
      </c>
      <c r="Q328" s="168">
        <f t="shared" si="44"/>
        <v>0</v>
      </c>
      <c r="R328" s="168">
        <f t="shared" si="45"/>
        <v>0</v>
      </c>
      <c r="S328" s="168">
        <f t="shared" si="46"/>
        <v>0</v>
      </c>
      <c r="T328" s="168">
        <f t="shared" si="47"/>
        <v>0</v>
      </c>
    </row>
    <row r="329" spans="1:20" x14ac:dyDescent="0.2">
      <c r="A329" t="s">
        <v>2611</v>
      </c>
      <c r="M329" s="170" t="str">
        <f t="shared" si="40"/>
        <v>DTL</v>
      </c>
      <c r="N329" s="169" t="str">
        <f t="shared" si="41"/>
        <v>1650</v>
      </c>
      <c r="O329" s="168" t="str">
        <f t="shared" si="42"/>
        <v/>
      </c>
      <c r="P329" s="168" t="str">
        <f t="shared" si="43"/>
        <v/>
      </c>
      <c r="Q329" s="168" t="str">
        <f t="shared" si="44"/>
        <v/>
      </c>
      <c r="R329" s="168" t="str">
        <f t="shared" si="45"/>
        <v/>
      </c>
      <c r="S329" s="168" t="str">
        <f t="shared" si="46"/>
        <v/>
      </c>
      <c r="T329" s="168" t="str">
        <f t="shared" si="47"/>
        <v/>
      </c>
    </row>
    <row r="330" spans="1:20" x14ac:dyDescent="0.2">
      <c r="A330" t="s">
        <v>4548</v>
      </c>
      <c r="M330" s="170" t="str">
        <f t="shared" si="40"/>
        <v>DTL</v>
      </c>
      <c r="N330" s="169" t="str">
        <f t="shared" si="41"/>
        <v>1650</v>
      </c>
      <c r="O330" s="168" t="str">
        <f t="shared" si="42"/>
        <v>Tran</v>
      </c>
      <c r="P330" s="168" t="str">
        <f t="shared" si="43"/>
        <v>1650Tran</v>
      </c>
      <c r="Q330" s="168">
        <f t="shared" si="44"/>
        <v>0</v>
      </c>
      <c r="R330" s="168">
        <f t="shared" si="45"/>
        <v>6900</v>
      </c>
      <c r="S330" s="168">
        <f t="shared" si="46"/>
        <v>0</v>
      </c>
      <c r="T330" s="168">
        <f t="shared" si="47"/>
        <v>0</v>
      </c>
    </row>
    <row r="331" spans="1:20" x14ac:dyDescent="0.2">
      <c r="A331" t="s">
        <v>4246</v>
      </c>
      <c r="M331" s="170" t="str">
        <f t="shared" si="40"/>
        <v>DTL</v>
      </c>
      <c r="N331" s="169" t="str">
        <f t="shared" si="41"/>
        <v>1650</v>
      </c>
      <c r="O331" s="168" t="str">
        <f t="shared" si="42"/>
        <v/>
      </c>
      <c r="P331" s="168" t="str">
        <f t="shared" si="43"/>
        <v/>
      </c>
      <c r="Q331" s="168" t="str">
        <f t="shared" si="44"/>
        <v/>
      </c>
      <c r="R331" s="168" t="str">
        <f t="shared" si="45"/>
        <v/>
      </c>
      <c r="S331" s="168" t="str">
        <f t="shared" si="46"/>
        <v/>
      </c>
      <c r="T331" s="168" t="str">
        <f t="shared" si="47"/>
        <v/>
      </c>
    </row>
    <row r="332" spans="1:20" x14ac:dyDescent="0.2">
      <c r="A332" t="s">
        <v>2611</v>
      </c>
      <c r="M332" s="170" t="str">
        <f t="shared" si="40"/>
        <v>DTL</v>
      </c>
      <c r="N332" s="169" t="str">
        <f t="shared" si="41"/>
        <v>1650</v>
      </c>
      <c r="O332" s="168" t="str">
        <f t="shared" si="42"/>
        <v/>
      </c>
      <c r="P332" s="168" t="str">
        <f t="shared" si="43"/>
        <v/>
      </c>
      <c r="Q332" s="168" t="str">
        <f t="shared" si="44"/>
        <v/>
      </c>
      <c r="R332" s="168" t="str">
        <f t="shared" si="45"/>
        <v/>
      </c>
      <c r="S332" s="168" t="str">
        <f t="shared" si="46"/>
        <v/>
      </c>
      <c r="T332" s="168" t="str">
        <f t="shared" si="47"/>
        <v/>
      </c>
    </row>
    <row r="333" spans="1:20" x14ac:dyDescent="0.2">
      <c r="A333" t="s">
        <v>4549</v>
      </c>
      <c r="M333" s="170" t="str">
        <f t="shared" si="40"/>
        <v>Ttl</v>
      </c>
      <c r="N333" s="169" t="str">
        <f t="shared" si="41"/>
        <v>1650</v>
      </c>
      <c r="O333" s="168" t="str">
        <f t="shared" si="42"/>
        <v/>
      </c>
      <c r="P333" s="168" t="str">
        <f t="shared" si="43"/>
        <v/>
      </c>
      <c r="Q333" s="168" t="str">
        <f t="shared" si="44"/>
        <v/>
      </c>
      <c r="R333" s="168" t="str">
        <f t="shared" si="45"/>
        <v/>
      </c>
      <c r="S333" s="168" t="str">
        <f t="shared" si="46"/>
        <v/>
      </c>
      <c r="T333" s="168" t="str">
        <f t="shared" si="47"/>
        <v/>
      </c>
    </row>
    <row r="334" spans="1:20" x14ac:dyDescent="0.2">
      <c r="A334" t="s">
        <v>4467</v>
      </c>
      <c r="M334" s="170" t="str">
        <f t="shared" si="40"/>
        <v>DTL</v>
      </c>
      <c r="N334" s="169" t="str">
        <f t="shared" si="41"/>
        <v>1650</v>
      </c>
      <c r="O334" s="168" t="str">
        <f t="shared" si="42"/>
        <v/>
      </c>
      <c r="P334" s="168" t="str">
        <f t="shared" si="43"/>
        <v/>
      </c>
      <c r="Q334" s="168" t="str">
        <f t="shared" si="44"/>
        <v/>
      </c>
      <c r="R334" s="168" t="str">
        <f t="shared" si="45"/>
        <v/>
      </c>
      <c r="S334" s="168" t="str">
        <f t="shared" si="46"/>
        <v/>
      </c>
      <c r="T334" s="168" t="str">
        <f t="shared" si="47"/>
        <v/>
      </c>
    </row>
    <row r="335" spans="1:20" x14ac:dyDescent="0.2">
      <c r="A335">
        <v>1</v>
      </c>
      <c r="M335" s="170" t="str">
        <f t="shared" si="40"/>
        <v>DTL</v>
      </c>
      <c r="N335" s="169" t="str">
        <f t="shared" si="41"/>
        <v>1650</v>
      </c>
      <c r="O335" s="168" t="str">
        <f t="shared" si="42"/>
        <v/>
      </c>
      <c r="P335" s="168" t="str">
        <f t="shared" si="43"/>
        <v/>
      </c>
      <c r="Q335" s="168" t="str">
        <f t="shared" si="44"/>
        <v/>
      </c>
      <c r="R335" s="168" t="str">
        <f t="shared" si="45"/>
        <v/>
      </c>
      <c r="S335" s="168" t="str">
        <f t="shared" si="46"/>
        <v/>
      </c>
      <c r="T335" s="168" t="str">
        <f t="shared" si="47"/>
        <v/>
      </c>
    </row>
    <row r="336" spans="1:20" x14ac:dyDescent="0.2">
      <c r="M336" s="170" t="str">
        <f t="shared" si="40"/>
        <v>DTL</v>
      </c>
      <c r="N336" s="169" t="str">
        <f t="shared" si="41"/>
        <v>1650</v>
      </c>
      <c r="O336" s="168" t="str">
        <f t="shared" si="42"/>
        <v/>
      </c>
      <c r="P336" s="168" t="str">
        <f t="shared" si="43"/>
        <v/>
      </c>
      <c r="Q336" s="168" t="str">
        <f t="shared" si="44"/>
        <v/>
      </c>
      <c r="R336" s="168" t="str">
        <f t="shared" si="45"/>
        <v/>
      </c>
      <c r="S336" s="168" t="str">
        <f t="shared" si="46"/>
        <v/>
      </c>
      <c r="T336" s="168" t="str">
        <f t="shared" si="47"/>
        <v/>
      </c>
    </row>
    <row r="337" spans="1:20" x14ac:dyDescent="0.2">
      <c r="A337" t="s">
        <v>2645</v>
      </c>
      <c r="M337" s="170" t="str">
        <f t="shared" si="40"/>
        <v>H1</v>
      </c>
      <c r="N337" s="169" t="str">
        <f t="shared" si="41"/>
        <v>1650</v>
      </c>
      <c r="O337" s="168" t="str">
        <f t="shared" si="42"/>
        <v/>
      </c>
      <c r="P337" s="168" t="str">
        <f t="shared" si="43"/>
        <v/>
      </c>
      <c r="Q337" s="168" t="str">
        <f t="shared" si="44"/>
        <v/>
      </c>
      <c r="R337" s="168" t="str">
        <f t="shared" si="45"/>
        <v/>
      </c>
      <c r="S337" s="168" t="str">
        <f t="shared" si="46"/>
        <v/>
      </c>
      <c r="T337" s="168" t="str">
        <f t="shared" si="47"/>
        <v/>
      </c>
    </row>
    <row r="338" spans="1:20" x14ac:dyDescent="0.2">
      <c r="A338" t="s">
        <v>2600</v>
      </c>
      <c r="M338" s="170" t="str">
        <f t="shared" si="40"/>
        <v>H2</v>
      </c>
      <c r="N338" s="169" t="str">
        <f t="shared" si="41"/>
        <v>1650</v>
      </c>
      <c r="O338" s="168" t="str">
        <f t="shared" si="42"/>
        <v/>
      </c>
      <c r="P338" s="168" t="str">
        <f t="shared" si="43"/>
        <v/>
      </c>
      <c r="Q338" s="168" t="str">
        <f t="shared" si="44"/>
        <v/>
      </c>
      <c r="R338" s="168" t="str">
        <f t="shared" si="45"/>
        <v/>
      </c>
      <c r="S338" s="168" t="str">
        <f t="shared" si="46"/>
        <v/>
      </c>
      <c r="T338" s="168" t="str">
        <f t="shared" si="47"/>
        <v/>
      </c>
    </row>
    <row r="339" spans="1:20" x14ac:dyDescent="0.2">
      <c r="A339" t="s">
        <v>2601</v>
      </c>
      <c r="M339" s="170" t="str">
        <f t="shared" si="40"/>
        <v>H3</v>
      </c>
      <c r="N339" s="169" t="str">
        <f t="shared" si="41"/>
        <v>1650</v>
      </c>
      <c r="O339" s="168" t="str">
        <f t="shared" si="42"/>
        <v/>
      </c>
      <c r="P339" s="168" t="str">
        <f t="shared" si="43"/>
        <v/>
      </c>
      <c r="Q339" s="168" t="str">
        <f t="shared" si="44"/>
        <v/>
      </c>
      <c r="R339" s="168" t="str">
        <f t="shared" si="45"/>
        <v/>
      </c>
      <c r="S339" s="168" t="str">
        <f t="shared" si="46"/>
        <v/>
      </c>
      <c r="T339" s="168" t="str">
        <f t="shared" si="47"/>
        <v/>
      </c>
    </row>
    <row r="340" spans="1:20" x14ac:dyDescent="0.2">
      <c r="A340" t="s">
        <v>2625</v>
      </c>
      <c r="M340" s="170" t="str">
        <f t="shared" si="40"/>
        <v>H4</v>
      </c>
      <c r="N340" s="169" t="str">
        <f t="shared" si="41"/>
        <v>1650</v>
      </c>
      <c r="O340" s="168" t="str">
        <f t="shared" si="42"/>
        <v/>
      </c>
      <c r="P340" s="168" t="str">
        <f t="shared" si="43"/>
        <v/>
      </c>
      <c r="Q340" s="168" t="str">
        <f t="shared" si="44"/>
        <v/>
      </c>
      <c r="R340" s="168" t="str">
        <f t="shared" si="45"/>
        <v/>
      </c>
      <c r="S340" s="168" t="str">
        <f t="shared" si="46"/>
        <v/>
      </c>
      <c r="T340" s="168" t="str">
        <f t="shared" si="47"/>
        <v/>
      </c>
    </row>
    <row r="341" spans="1:20" x14ac:dyDescent="0.2">
      <c r="A341" t="s">
        <v>2603</v>
      </c>
      <c r="M341" s="170" t="str">
        <f t="shared" si="40"/>
        <v>H5</v>
      </c>
      <c r="N341" s="169" t="str">
        <f t="shared" si="41"/>
        <v>1650</v>
      </c>
      <c r="O341" s="168" t="str">
        <f t="shared" si="42"/>
        <v/>
      </c>
      <c r="P341" s="168" t="str">
        <f t="shared" si="43"/>
        <v/>
      </c>
      <c r="Q341" s="168" t="str">
        <f t="shared" si="44"/>
        <v/>
      </c>
      <c r="R341" s="168" t="str">
        <f t="shared" si="45"/>
        <v/>
      </c>
      <c r="S341" s="168" t="str">
        <f t="shared" si="46"/>
        <v/>
      </c>
      <c r="T341" s="168" t="str">
        <f t="shared" si="47"/>
        <v/>
      </c>
    </row>
    <row r="342" spans="1:20" x14ac:dyDescent="0.2">
      <c r="A342" t="s">
        <v>2646</v>
      </c>
      <c r="M342" s="170" t="str">
        <f t="shared" si="40"/>
        <v>H6</v>
      </c>
      <c r="N342" s="169" t="str">
        <f t="shared" si="41"/>
        <v>2500</v>
      </c>
      <c r="O342" s="168" t="str">
        <f t="shared" si="42"/>
        <v/>
      </c>
      <c r="P342" s="168" t="str">
        <f t="shared" si="43"/>
        <v/>
      </c>
      <c r="Q342" s="168" t="str">
        <f t="shared" si="44"/>
        <v/>
      </c>
      <c r="R342" s="168" t="str">
        <f t="shared" si="45"/>
        <v/>
      </c>
      <c r="S342" s="168" t="str">
        <f t="shared" si="46"/>
        <v/>
      </c>
      <c r="T342" s="168" t="str">
        <f t="shared" si="47"/>
        <v/>
      </c>
    </row>
    <row r="343" spans="1:20" x14ac:dyDescent="0.2">
      <c r="A343" t="s">
        <v>2605</v>
      </c>
      <c r="M343" s="170" t="str">
        <f t="shared" si="40"/>
        <v>H7</v>
      </c>
      <c r="N343" s="169" t="str">
        <f t="shared" si="41"/>
        <v>2500</v>
      </c>
      <c r="O343" s="168" t="str">
        <f t="shared" si="42"/>
        <v/>
      </c>
      <c r="P343" s="168" t="str">
        <f t="shared" si="43"/>
        <v/>
      </c>
      <c r="Q343" s="168" t="str">
        <f t="shared" si="44"/>
        <v/>
      </c>
      <c r="R343" s="168" t="str">
        <f t="shared" si="45"/>
        <v/>
      </c>
      <c r="S343" s="168" t="str">
        <f t="shared" si="46"/>
        <v/>
      </c>
      <c r="T343" s="168" t="str">
        <f t="shared" si="47"/>
        <v/>
      </c>
    </row>
    <row r="344" spans="1:20" x14ac:dyDescent="0.2">
      <c r="A344" t="s">
        <v>2606</v>
      </c>
      <c r="M344" s="170" t="str">
        <f t="shared" si="40"/>
        <v>H8</v>
      </c>
      <c r="N344" s="169" t="str">
        <f t="shared" si="41"/>
        <v>2500</v>
      </c>
      <c r="O344" s="168" t="str">
        <f t="shared" si="42"/>
        <v/>
      </c>
      <c r="P344" s="168" t="str">
        <f t="shared" si="43"/>
        <v/>
      </c>
      <c r="Q344" s="168" t="str">
        <f t="shared" si="44"/>
        <v/>
      </c>
      <c r="R344" s="168" t="str">
        <f t="shared" si="45"/>
        <v/>
      </c>
      <c r="S344" s="168" t="str">
        <f t="shared" si="46"/>
        <v/>
      </c>
      <c r="T344" s="168" t="str">
        <f t="shared" si="47"/>
        <v/>
      </c>
    </row>
    <row r="345" spans="1:20" x14ac:dyDescent="0.2">
      <c r="A345" t="s">
        <v>2607</v>
      </c>
      <c r="M345" s="170" t="str">
        <f t="shared" si="40"/>
        <v>H9</v>
      </c>
      <c r="N345" s="169" t="str">
        <f t="shared" si="41"/>
        <v>2500</v>
      </c>
      <c r="O345" s="168" t="str">
        <f t="shared" si="42"/>
        <v/>
      </c>
      <c r="P345" s="168" t="str">
        <f t="shared" si="43"/>
        <v/>
      </c>
      <c r="Q345" s="168" t="str">
        <f t="shared" si="44"/>
        <v/>
      </c>
      <c r="R345" s="168" t="str">
        <f t="shared" si="45"/>
        <v/>
      </c>
      <c r="S345" s="168" t="str">
        <f t="shared" si="46"/>
        <v/>
      </c>
      <c r="T345" s="168" t="str">
        <f t="shared" si="47"/>
        <v/>
      </c>
    </row>
    <row r="346" spans="1:20" x14ac:dyDescent="0.2">
      <c r="A346" t="s">
        <v>2608</v>
      </c>
      <c r="M346" s="170" t="str">
        <f t="shared" si="40"/>
        <v>H10</v>
      </c>
      <c r="N346" s="169" t="str">
        <f t="shared" si="41"/>
        <v>2500</v>
      </c>
      <c r="O346" s="168" t="str">
        <f t="shared" si="42"/>
        <v/>
      </c>
      <c r="P346" s="168" t="str">
        <f t="shared" si="43"/>
        <v/>
      </c>
      <c r="Q346" s="168" t="str">
        <f t="shared" si="44"/>
        <v/>
      </c>
      <c r="R346" s="168" t="str">
        <f t="shared" si="45"/>
        <v/>
      </c>
      <c r="S346" s="168" t="str">
        <f t="shared" si="46"/>
        <v/>
      </c>
      <c r="T346" s="168" t="str">
        <f t="shared" si="47"/>
        <v/>
      </c>
    </row>
    <row r="347" spans="1:20" x14ac:dyDescent="0.2">
      <c r="A347" t="s">
        <v>2609</v>
      </c>
      <c r="M347" s="170" t="str">
        <f t="shared" si="40"/>
        <v>DTL</v>
      </c>
      <c r="N347" s="169" t="str">
        <f t="shared" si="41"/>
        <v>2500</v>
      </c>
      <c r="O347" s="168" t="str">
        <f t="shared" si="42"/>
        <v/>
      </c>
      <c r="P347" s="168" t="str">
        <f t="shared" si="43"/>
        <v/>
      </c>
      <c r="Q347" s="168" t="str">
        <f t="shared" si="44"/>
        <v/>
      </c>
      <c r="R347" s="168" t="str">
        <f t="shared" si="45"/>
        <v/>
      </c>
      <c r="S347" s="168" t="str">
        <f t="shared" si="46"/>
        <v/>
      </c>
      <c r="T347" s="168" t="str">
        <f t="shared" si="47"/>
        <v/>
      </c>
    </row>
    <row r="348" spans="1:20" x14ac:dyDescent="0.2">
      <c r="A348" t="s">
        <v>4550</v>
      </c>
      <c r="M348" s="170" t="str">
        <f t="shared" si="40"/>
        <v>DTL</v>
      </c>
      <c r="N348" s="169" t="str">
        <f t="shared" si="41"/>
        <v>2500</v>
      </c>
      <c r="O348" s="168" t="str">
        <f t="shared" si="42"/>
        <v>6080</v>
      </c>
      <c r="P348" s="168" t="str">
        <f t="shared" si="43"/>
        <v>25006080</v>
      </c>
      <c r="Q348" s="168">
        <f t="shared" si="44"/>
        <v>145535</v>
      </c>
      <c r="R348" s="168">
        <f t="shared" si="45"/>
        <v>130012</v>
      </c>
      <c r="S348" s="168">
        <f t="shared" si="46"/>
        <v>105000</v>
      </c>
      <c r="T348" s="168">
        <f t="shared" si="47"/>
        <v>76709</v>
      </c>
    </row>
    <row r="349" spans="1:20" x14ac:dyDescent="0.2">
      <c r="A349" t="s">
        <v>4551</v>
      </c>
      <c r="M349" s="170" t="str">
        <f t="shared" si="40"/>
        <v>DTL</v>
      </c>
      <c r="N349" s="169" t="str">
        <f t="shared" si="41"/>
        <v>2500</v>
      </c>
      <c r="O349" s="168" t="str">
        <f t="shared" si="42"/>
        <v>8503</v>
      </c>
      <c r="P349" s="168" t="str">
        <f t="shared" si="43"/>
        <v>25008503</v>
      </c>
      <c r="Q349" s="168">
        <f t="shared" si="44"/>
        <v>12965</v>
      </c>
      <c r="R349" s="168">
        <f t="shared" si="45"/>
        <v>11873</v>
      </c>
      <c r="S349" s="168">
        <f t="shared" si="46"/>
        <v>12000</v>
      </c>
      <c r="T349" s="168">
        <f t="shared" si="47"/>
        <v>9447</v>
      </c>
    </row>
    <row r="350" spans="1:20" x14ac:dyDescent="0.2">
      <c r="A350" t="s">
        <v>4552</v>
      </c>
      <c r="M350" s="170" t="str">
        <f t="shared" si="40"/>
        <v>DTL</v>
      </c>
      <c r="N350" s="169" t="str">
        <f t="shared" si="41"/>
        <v>2500</v>
      </c>
      <c r="O350" s="168" t="str">
        <f t="shared" si="42"/>
        <v>8641</v>
      </c>
      <c r="P350" s="168" t="str">
        <f t="shared" si="43"/>
        <v>25008641</v>
      </c>
      <c r="Q350" s="168">
        <f t="shared" si="44"/>
        <v>93576</v>
      </c>
      <c r="R350" s="168">
        <f t="shared" si="45"/>
        <v>86100</v>
      </c>
      <c r="S350" s="168">
        <f t="shared" si="46"/>
        <v>80000</v>
      </c>
      <c r="T350" s="168">
        <f t="shared" si="47"/>
        <v>54387</v>
      </c>
    </row>
    <row r="351" spans="1:20" x14ac:dyDescent="0.2">
      <c r="A351" t="s">
        <v>4553</v>
      </c>
      <c r="M351" s="170" t="str">
        <f t="shared" si="40"/>
        <v>DTL</v>
      </c>
      <c r="N351" s="169" t="str">
        <f t="shared" si="41"/>
        <v>2500</v>
      </c>
      <c r="O351" s="168" t="str">
        <f t="shared" si="42"/>
        <v>9299</v>
      </c>
      <c r="P351" s="168" t="str">
        <f t="shared" si="43"/>
        <v>25009299</v>
      </c>
      <c r="Q351" s="168">
        <f t="shared" si="44"/>
        <v>1726</v>
      </c>
      <c r="R351" s="168">
        <f t="shared" si="45"/>
        <v>2196</v>
      </c>
      <c r="S351" s="168">
        <f t="shared" si="46"/>
        <v>2040</v>
      </c>
      <c r="T351" s="168">
        <f t="shared" si="47"/>
        <v>1721</v>
      </c>
    </row>
    <row r="352" spans="1:20" x14ac:dyDescent="0.2">
      <c r="A352" t="s">
        <v>4246</v>
      </c>
      <c r="M352" s="170" t="str">
        <f t="shared" si="40"/>
        <v>DTL</v>
      </c>
      <c r="N352" s="169" t="str">
        <f t="shared" si="41"/>
        <v>2500</v>
      </c>
      <c r="O352" s="168" t="str">
        <f t="shared" si="42"/>
        <v/>
      </c>
      <c r="P352" s="168" t="str">
        <f t="shared" si="43"/>
        <v/>
      </c>
      <c r="Q352" s="168" t="str">
        <f t="shared" si="44"/>
        <v/>
      </c>
      <c r="R352" s="168" t="str">
        <f t="shared" si="45"/>
        <v/>
      </c>
      <c r="S352" s="168" t="str">
        <f t="shared" si="46"/>
        <v/>
      </c>
      <c r="T352" s="168" t="str">
        <f t="shared" si="47"/>
        <v/>
      </c>
    </row>
    <row r="353" spans="1:20" x14ac:dyDescent="0.2">
      <c r="A353" t="s">
        <v>2611</v>
      </c>
      <c r="M353" s="170" t="str">
        <f t="shared" si="40"/>
        <v>DTL</v>
      </c>
      <c r="N353" s="169" t="str">
        <f t="shared" si="41"/>
        <v>2500</v>
      </c>
      <c r="O353" s="168" t="str">
        <f t="shared" si="42"/>
        <v/>
      </c>
      <c r="P353" s="168" t="str">
        <f t="shared" si="43"/>
        <v/>
      </c>
      <c r="Q353" s="168" t="str">
        <f t="shared" si="44"/>
        <v/>
      </c>
      <c r="R353" s="168" t="str">
        <f t="shared" si="45"/>
        <v/>
      </c>
      <c r="S353" s="168" t="str">
        <f t="shared" si="46"/>
        <v/>
      </c>
      <c r="T353" s="168" t="str">
        <f t="shared" si="47"/>
        <v/>
      </c>
    </row>
    <row r="354" spans="1:20" x14ac:dyDescent="0.2">
      <c r="A354" t="s">
        <v>4554</v>
      </c>
      <c r="M354" s="170" t="str">
        <f t="shared" si="40"/>
        <v>Ttl</v>
      </c>
      <c r="N354" s="169" t="str">
        <f t="shared" si="41"/>
        <v>2500</v>
      </c>
      <c r="O354" s="168" t="str">
        <f t="shared" si="42"/>
        <v/>
      </c>
      <c r="P354" s="168" t="str">
        <f t="shared" si="43"/>
        <v/>
      </c>
      <c r="Q354" s="168" t="str">
        <f t="shared" si="44"/>
        <v/>
      </c>
      <c r="R354" s="168" t="str">
        <f t="shared" si="45"/>
        <v/>
      </c>
      <c r="S354" s="168" t="str">
        <f t="shared" si="46"/>
        <v/>
      </c>
      <c r="T354" s="168" t="str">
        <f t="shared" si="47"/>
        <v/>
      </c>
    </row>
    <row r="355" spans="1:20" x14ac:dyDescent="0.2">
      <c r="A355" t="s">
        <v>2612</v>
      </c>
      <c r="M355" s="170" t="str">
        <f t="shared" si="40"/>
        <v>DTL</v>
      </c>
      <c r="N355" s="169" t="str">
        <f t="shared" si="41"/>
        <v>2500</v>
      </c>
      <c r="O355" s="168" t="str">
        <f t="shared" si="42"/>
        <v/>
      </c>
      <c r="P355" s="168" t="str">
        <f t="shared" si="43"/>
        <v/>
      </c>
      <c r="Q355" s="168" t="str">
        <f t="shared" si="44"/>
        <v/>
      </c>
      <c r="R355" s="168" t="str">
        <f t="shared" si="45"/>
        <v/>
      </c>
      <c r="S355" s="168" t="str">
        <f t="shared" si="46"/>
        <v/>
      </c>
      <c r="T355" s="168" t="str">
        <f t="shared" si="47"/>
        <v/>
      </c>
    </row>
    <row r="356" spans="1:20" x14ac:dyDescent="0.2">
      <c r="A356" t="s">
        <v>2611</v>
      </c>
      <c r="M356" s="170" t="str">
        <f t="shared" si="40"/>
        <v>DTL</v>
      </c>
      <c r="N356" s="169" t="str">
        <f t="shared" si="41"/>
        <v>2500</v>
      </c>
      <c r="O356" s="168" t="str">
        <f t="shared" si="42"/>
        <v/>
      </c>
      <c r="P356" s="168" t="str">
        <f t="shared" si="43"/>
        <v/>
      </c>
      <c r="Q356" s="168" t="str">
        <f t="shared" si="44"/>
        <v/>
      </c>
      <c r="R356" s="168" t="str">
        <f t="shared" si="45"/>
        <v/>
      </c>
      <c r="S356" s="168" t="str">
        <f t="shared" si="46"/>
        <v/>
      </c>
      <c r="T356" s="168" t="str">
        <f t="shared" si="47"/>
        <v/>
      </c>
    </row>
    <row r="357" spans="1:20" x14ac:dyDescent="0.2">
      <c r="A357" t="s">
        <v>2611</v>
      </c>
      <c r="M357" s="170" t="str">
        <f t="shared" si="40"/>
        <v>DTL</v>
      </c>
      <c r="N357" s="169" t="str">
        <f t="shared" si="41"/>
        <v>2500</v>
      </c>
      <c r="O357" s="168" t="str">
        <f t="shared" si="42"/>
        <v/>
      </c>
      <c r="P357" s="168" t="str">
        <f t="shared" si="43"/>
        <v/>
      </c>
      <c r="Q357" s="168" t="str">
        <f t="shared" si="44"/>
        <v/>
      </c>
      <c r="R357" s="168" t="str">
        <f t="shared" si="45"/>
        <v/>
      </c>
      <c r="S357" s="168" t="str">
        <f t="shared" si="46"/>
        <v/>
      </c>
      <c r="T357" s="168" t="str">
        <f t="shared" si="47"/>
        <v/>
      </c>
    </row>
    <row r="358" spans="1:20" x14ac:dyDescent="0.2">
      <c r="A358" t="s">
        <v>2613</v>
      </c>
      <c r="M358" s="170" t="str">
        <f t="shared" si="40"/>
        <v>DTL</v>
      </c>
      <c r="N358" s="169" t="str">
        <f t="shared" si="41"/>
        <v>2500</v>
      </c>
      <c r="O358" s="168" t="str">
        <f t="shared" si="42"/>
        <v/>
      </c>
      <c r="P358" s="168" t="str">
        <f t="shared" si="43"/>
        <v/>
      </c>
      <c r="Q358" s="168" t="str">
        <f t="shared" si="44"/>
        <v/>
      </c>
      <c r="R358" s="168" t="str">
        <f t="shared" si="45"/>
        <v/>
      </c>
      <c r="S358" s="168" t="str">
        <f t="shared" si="46"/>
        <v/>
      </c>
      <c r="T358" s="168" t="str">
        <f t="shared" si="47"/>
        <v/>
      </c>
    </row>
    <row r="359" spans="1:20" x14ac:dyDescent="0.2">
      <c r="A359" t="s">
        <v>4555</v>
      </c>
      <c r="M359" s="170" t="str">
        <f t="shared" si="40"/>
        <v>DTL</v>
      </c>
      <c r="N359" s="169" t="str">
        <f t="shared" si="41"/>
        <v>2500</v>
      </c>
      <c r="O359" s="168" t="str">
        <f t="shared" si="42"/>
        <v>1010</v>
      </c>
      <c r="P359" s="168" t="str">
        <f t="shared" si="43"/>
        <v>25001010</v>
      </c>
      <c r="Q359" s="168">
        <f t="shared" si="44"/>
        <v>44385</v>
      </c>
      <c r="R359" s="168">
        <f t="shared" si="45"/>
        <v>64227</v>
      </c>
      <c r="S359" s="168">
        <f t="shared" si="46"/>
        <v>68498</v>
      </c>
      <c r="T359" s="168">
        <f t="shared" si="47"/>
        <v>52907</v>
      </c>
    </row>
    <row r="360" spans="1:20" x14ac:dyDescent="0.2">
      <c r="A360" t="s">
        <v>2647</v>
      </c>
      <c r="M360" s="170" t="str">
        <f t="shared" si="40"/>
        <v>DTL</v>
      </c>
      <c r="N360" s="169" t="str">
        <f t="shared" si="41"/>
        <v>2500</v>
      </c>
      <c r="O360" s="168" t="str">
        <f t="shared" si="42"/>
        <v>1020</v>
      </c>
      <c r="P360" s="168" t="str">
        <f t="shared" si="43"/>
        <v>25001020</v>
      </c>
      <c r="Q360" s="168">
        <f t="shared" si="44"/>
        <v>5445</v>
      </c>
      <c r="R360" s="168">
        <f t="shared" si="45"/>
        <v>0</v>
      </c>
      <c r="S360" s="168">
        <f t="shared" si="46"/>
        <v>0</v>
      </c>
      <c r="T360" s="168">
        <f t="shared" si="47"/>
        <v>0</v>
      </c>
    </row>
    <row r="361" spans="1:20" x14ac:dyDescent="0.2">
      <c r="A361" t="s">
        <v>4556</v>
      </c>
      <c r="M361" s="170" t="str">
        <f t="shared" si="40"/>
        <v>DTL</v>
      </c>
      <c r="N361" s="169" t="str">
        <f t="shared" si="41"/>
        <v>2500</v>
      </c>
      <c r="O361" s="168" t="str">
        <f t="shared" si="42"/>
        <v>1100</v>
      </c>
      <c r="P361" s="168" t="str">
        <f t="shared" si="43"/>
        <v>25001100</v>
      </c>
      <c r="Q361" s="168">
        <f t="shared" si="44"/>
        <v>5379</v>
      </c>
      <c r="R361" s="168">
        <f t="shared" si="45"/>
        <v>4928</v>
      </c>
      <c r="S361" s="168">
        <f t="shared" si="46"/>
        <v>5257</v>
      </c>
      <c r="T361" s="168">
        <f t="shared" si="47"/>
        <v>4059</v>
      </c>
    </row>
    <row r="362" spans="1:20" x14ac:dyDescent="0.2">
      <c r="A362" t="s">
        <v>4557</v>
      </c>
      <c r="M362" s="170" t="str">
        <f t="shared" si="40"/>
        <v>DTL</v>
      </c>
      <c r="N362" s="169" t="str">
        <f t="shared" si="41"/>
        <v>2500</v>
      </c>
      <c r="O362" s="168" t="str">
        <f t="shared" si="42"/>
        <v>1200</v>
      </c>
      <c r="P362" s="168" t="str">
        <f t="shared" si="43"/>
        <v>25001200</v>
      </c>
      <c r="Q362" s="168">
        <f t="shared" si="44"/>
        <v>20871</v>
      </c>
      <c r="R362" s="168">
        <f t="shared" si="45"/>
        <v>21005</v>
      </c>
      <c r="S362" s="168">
        <f t="shared" si="46"/>
        <v>22850</v>
      </c>
      <c r="T362" s="168">
        <f t="shared" si="47"/>
        <v>17652</v>
      </c>
    </row>
    <row r="363" spans="1:20" x14ac:dyDescent="0.2">
      <c r="A363" t="s">
        <v>4558</v>
      </c>
      <c r="M363" s="170" t="str">
        <f t="shared" si="40"/>
        <v>DTL</v>
      </c>
      <c r="N363" s="169" t="str">
        <f t="shared" si="41"/>
        <v>2500</v>
      </c>
      <c r="O363" s="168" t="str">
        <f t="shared" si="42"/>
        <v>1210</v>
      </c>
      <c r="P363" s="168" t="str">
        <f t="shared" si="43"/>
        <v>25001210</v>
      </c>
      <c r="Q363" s="168">
        <f t="shared" si="44"/>
        <v>238</v>
      </c>
      <c r="R363" s="168">
        <f t="shared" si="45"/>
        <v>484</v>
      </c>
      <c r="S363" s="168">
        <f t="shared" si="46"/>
        <v>843</v>
      </c>
      <c r="T363" s="168">
        <f t="shared" si="47"/>
        <v>513</v>
      </c>
    </row>
    <row r="364" spans="1:20" x14ac:dyDescent="0.2">
      <c r="A364" t="s">
        <v>4559</v>
      </c>
      <c r="M364" s="170" t="str">
        <f t="shared" si="40"/>
        <v>DTL</v>
      </c>
      <c r="N364" s="169" t="str">
        <f t="shared" si="41"/>
        <v>2500</v>
      </c>
      <c r="O364" s="168" t="str">
        <f t="shared" si="42"/>
        <v>1300</v>
      </c>
      <c r="P364" s="168" t="str">
        <f t="shared" si="43"/>
        <v>25001300</v>
      </c>
      <c r="Q364" s="168">
        <f t="shared" si="44"/>
        <v>15863</v>
      </c>
      <c r="R364" s="168">
        <f t="shared" si="45"/>
        <v>13789</v>
      </c>
      <c r="S364" s="168">
        <f t="shared" si="46"/>
        <v>14199</v>
      </c>
      <c r="T364" s="168">
        <f t="shared" si="47"/>
        <v>10663</v>
      </c>
    </row>
    <row r="365" spans="1:20" x14ac:dyDescent="0.2">
      <c r="A365" t="s">
        <v>4560</v>
      </c>
      <c r="M365" s="170" t="str">
        <f t="shared" si="40"/>
        <v>DTL</v>
      </c>
      <c r="N365" s="169" t="str">
        <f t="shared" si="41"/>
        <v>2500</v>
      </c>
      <c r="O365" s="168" t="str">
        <f t="shared" si="42"/>
        <v>1301</v>
      </c>
      <c r="P365" s="168" t="str">
        <f t="shared" si="43"/>
        <v>25001301</v>
      </c>
      <c r="Q365" s="168">
        <f t="shared" si="44"/>
        <v>26938</v>
      </c>
      <c r="R365" s="168">
        <f t="shared" si="45"/>
        <v>14911</v>
      </c>
      <c r="S365" s="168">
        <f t="shared" si="46"/>
        <v>19970</v>
      </c>
      <c r="T365" s="168">
        <f t="shared" si="47"/>
        <v>9985</v>
      </c>
    </row>
    <row r="366" spans="1:20" x14ac:dyDescent="0.2">
      <c r="A366" t="s">
        <v>4561</v>
      </c>
      <c r="M366" s="170" t="str">
        <f t="shared" si="40"/>
        <v>DTL</v>
      </c>
      <c r="N366" s="169" t="str">
        <f t="shared" si="41"/>
        <v>2500</v>
      </c>
      <c r="O366" s="168" t="str">
        <f t="shared" si="42"/>
        <v>1400</v>
      </c>
      <c r="P366" s="168" t="str">
        <f t="shared" si="43"/>
        <v>25001400</v>
      </c>
      <c r="Q366" s="168">
        <f t="shared" si="44"/>
        <v>871</v>
      </c>
      <c r="R366" s="168">
        <f t="shared" si="45"/>
        <v>613</v>
      </c>
      <c r="S366" s="168">
        <f t="shared" si="46"/>
        <v>613</v>
      </c>
      <c r="T366" s="168">
        <f t="shared" si="47"/>
        <v>613</v>
      </c>
    </row>
    <row r="367" spans="1:20" x14ac:dyDescent="0.2">
      <c r="A367" t="s">
        <v>2648</v>
      </c>
      <c r="M367" s="170" t="str">
        <f t="shared" si="40"/>
        <v>DTL</v>
      </c>
      <c r="N367" s="169" t="str">
        <f t="shared" si="41"/>
        <v>2500</v>
      </c>
      <c r="O367" s="168" t="str">
        <f t="shared" si="42"/>
        <v>1500</v>
      </c>
      <c r="P367" s="168" t="str">
        <f t="shared" si="43"/>
        <v>25001500</v>
      </c>
      <c r="Q367" s="168">
        <f t="shared" si="44"/>
        <v>2816</v>
      </c>
      <c r="R367" s="168">
        <f t="shared" si="45"/>
        <v>2499</v>
      </c>
      <c r="S367" s="168">
        <f t="shared" si="46"/>
        <v>3059</v>
      </c>
      <c r="T367" s="168">
        <f t="shared" si="47"/>
        <v>3059</v>
      </c>
    </row>
    <row r="368" spans="1:20" x14ac:dyDescent="0.2">
      <c r="A368" t="s">
        <v>4562</v>
      </c>
      <c r="M368" s="170" t="str">
        <f t="shared" si="40"/>
        <v>DTL</v>
      </c>
      <c r="N368" s="169" t="str">
        <f t="shared" si="41"/>
        <v>2500</v>
      </c>
      <c r="O368" s="168" t="str">
        <f t="shared" si="42"/>
        <v>1299</v>
      </c>
      <c r="P368" s="168" t="str">
        <f t="shared" si="43"/>
        <v>25001299</v>
      </c>
      <c r="Q368" s="168">
        <f t="shared" si="44"/>
        <v>13618</v>
      </c>
      <c r="R368" s="168">
        <f t="shared" si="45"/>
        <v>6888</v>
      </c>
      <c r="S368" s="168">
        <f t="shared" si="46"/>
        <v>0</v>
      </c>
      <c r="T368" s="168">
        <f t="shared" si="47"/>
        <v>0</v>
      </c>
    </row>
    <row r="369" spans="1:20" x14ac:dyDescent="0.2">
      <c r="A369" t="s">
        <v>4246</v>
      </c>
      <c r="M369" s="170" t="str">
        <f t="shared" si="40"/>
        <v>DTL</v>
      </c>
      <c r="N369" s="169" t="str">
        <f t="shared" si="41"/>
        <v>2500</v>
      </c>
      <c r="O369" s="168" t="str">
        <f t="shared" si="42"/>
        <v/>
      </c>
      <c r="P369" s="168" t="str">
        <f t="shared" si="43"/>
        <v/>
      </c>
      <c r="Q369" s="168" t="str">
        <f t="shared" si="44"/>
        <v/>
      </c>
      <c r="R369" s="168" t="str">
        <f t="shared" si="45"/>
        <v/>
      </c>
      <c r="S369" s="168" t="str">
        <f t="shared" si="46"/>
        <v/>
      </c>
      <c r="T369" s="168" t="str">
        <f t="shared" si="47"/>
        <v/>
      </c>
    </row>
    <row r="370" spans="1:20" x14ac:dyDescent="0.2">
      <c r="A370" t="s">
        <v>2611</v>
      </c>
      <c r="M370" s="170" t="str">
        <f t="shared" si="40"/>
        <v>DTL</v>
      </c>
      <c r="N370" s="169" t="str">
        <f t="shared" si="41"/>
        <v>2500</v>
      </c>
      <c r="O370" s="168" t="str">
        <f t="shared" si="42"/>
        <v/>
      </c>
      <c r="P370" s="168" t="str">
        <f t="shared" si="43"/>
        <v/>
      </c>
      <c r="Q370" s="168" t="str">
        <f t="shared" si="44"/>
        <v/>
      </c>
      <c r="R370" s="168" t="str">
        <f t="shared" si="45"/>
        <v/>
      </c>
      <c r="S370" s="168" t="str">
        <f t="shared" si="46"/>
        <v/>
      </c>
      <c r="T370" s="168" t="str">
        <f t="shared" si="47"/>
        <v/>
      </c>
    </row>
    <row r="371" spans="1:20" x14ac:dyDescent="0.2">
      <c r="A371" t="s">
        <v>4563</v>
      </c>
      <c r="M371" s="170" t="str">
        <f t="shared" si="40"/>
        <v>Ttl</v>
      </c>
      <c r="N371" s="169" t="str">
        <f t="shared" si="41"/>
        <v>2500</v>
      </c>
      <c r="O371" s="168" t="str">
        <f t="shared" si="42"/>
        <v/>
      </c>
      <c r="P371" s="168" t="str">
        <f t="shared" si="43"/>
        <v/>
      </c>
      <c r="Q371" s="168" t="str">
        <f t="shared" si="44"/>
        <v/>
      </c>
      <c r="R371" s="168" t="str">
        <f t="shared" si="45"/>
        <v/>
      </c>
      <c r="S371" s="168" t="str">
        <f t="shared" si="46"/>
        <v/>
      </c>
      <c r="T371" s="168" t="str">
        <f t="shared" si="47"/>
        <v/>
      </c>
    </row>
    <row r="372" spans="1:20" x14ac:dyDescent="0.2">
      <c r="A372" t="s">
        <v>2611</v>
      </c>
      <c r="M372" s="170" t="str">
        <f t="shared" si="40"/>
        <v>DTL</v>
      </c>
      <c r="N372" s="169" t="str">
        <f t="shared" si="41"/>
        <v>2500</v>
      </c>
      <c r="O372" s="168" t="str">
        <f t="shared" si="42"/>
        <v/>
      </c>
      <c r="P372" s="168" t="str">
        <f t="shared" si="43"/>
        <v/>
      </c>
      <c r="Q372" s="168" t="str">
        <f t="shared" si="44"/>
        <v/>
      </c>
      <c r="R372" s="168" t="str">
        <f t="shared" si="45"/>
        <v/>
      </c>
      <c r="S372" s="168" t="str">
        <f t="shared" si="46"/>
        <v/>
      </c>
      <c r="T372" s="168" t="str">
        <f t="shared" si="47"/>
        <v/>
      </c>
    </row>
    <row r="373" spans="1:20" x14ac:dyDescent="0.2">
      <c r="A373" t="s">
        <v>4499</v>
      </c>
      <c r="M373" s="170" t="str">
        <f t="shared" si="40"/>
        <v>DTL</v>
      </c>
      <c r="N373" s="169" t="str">
        <f t="shared" si="41"/>
        <v>2500</v>
      </c>
      <c r="O373" s="168" t="str">
        <f t="shared" si="42"/>
        <v>2050</v>
      </c>
      <c r="P373" s="168" t="str">
        <f t="shared" si="43"/>
        <v>25002050</v>
      </c>
      <c r="Q373" s="168">
        <f t="shared" si="44"/>
        <v>0</v>
      </c>
      <c r="R373" s="168">
        <f t="shared" si="45"/>
        <v>0</v>
      </c>
      <c r="S373" s="168">
        <f t="shared" si="46"/>
        <v>0</v>
      </c>
      <c r="T373" s="168">
        <f t="shared" si="47"/>
        <v>128</v>
      </c>
    </row>
    <row r="374" spans="1:20" x14ac:dyDescent="0.2">
      <c r="A374" t="s">
        <v>4564</v>
      </c>
      <c r="M374" s="170" t="str">
        <f t="shared" si="40"/>
        <v>DTL</v>
      </c>
      <c r="N374" s="169" t="str">
        <f t="shared" si="41"/>
        <v>2500</v>
      </c>
      <c r="O374" s="168" t="str">
        <f t="shared" si="42"/>
        <v>2060</v>
      </c>
      <c r="P374" s="168" t="str">
        <f t="shared" si="43"/>
        <v>25002060</v>
      </c>
      <c r="Q374" s="168">
        <f t="shared" si="44"/>
        <v>3056</v>
      </c>
      <c r="R374" s="168">
        <f t="shared" si="45"/>
        <v>3055</v>
      </c>
      <c r="S374" s="168">
        <f t="shared" si="46"/>
        <v>3270</v>
      </c>
      <c r="T374" s="168">
        <f t="shared" si="47"/>
        <v>2580</v>
      </c>
    </row>
    <row r="375" spans="1:20" x14ac:dyDescent="0.2">
      <c r="A375" t="s">
        <v>4565</v>
      </c>
      <c r="M375" s="170" t="str">
        <f t="shared" si="40"/>
        <v>DTL</v>
      </c>
      <c r="N375" s="169" t="str">
        <f t="shared" si="41"/>
        <v>2500</v>
      </c>
      <c r="O375" s="168" t="str">
        <f t="shared" si="42"/>
        <v>2140</v>
      </c>
      <c r="P375" s="168" t="str">
        <f t="shared" si="43"/>
        <v>25002140</v>
      </c>
      <c r="Q375" s="168">
        <f t="shared" si="44"/>
        <v>7486</v>
      </c>
      <c r="R375" s="168">
        <f t="shared" si="45"/>
        <v>7537</v>
      </c>
      <c r="S375" s="168">
        <f t="shared" si="46"/>
        <v>9000</v>
      </c>
      <c r="T375" s="168">
        <f t="shared" si="47"/>
        <v>9513</v>
      </c>
    </row>
    <row r="376" spans="1:20" x14ac:dyDescent="0.2">
      <c r="A376" t="s">
        <v>4566</v>
      </c>
      <c r="M376" s="170" t="str">
        <f t="shared" si="40"/>
        <v>DTL</v>
      </c>
      <c r="N376" s="169" t="str">
        <f t="shared" si="41"/>
        <v>2500</v>
      </c>
      <c r="O376" s="168" t="str">
        <f t="shared" si="42"/>
        <v>2240</v>
      </c>
      <c r="P376" s="168" t="str">
        <f t="shared" si="43"/>
        <v>25002240</v>
      </c>
      <c r="Q376" s="168">
        <f t="shared" si="44"/>
        <v>425</v>
      </c>
      <c r="R376" s="168">
        <f t="shared" si="45"/>
        <v>350</v>
      </c>
      <c r="S376" s="168">
        <f t="shared" si="46"/>
        <v>350</v>
      </c>
      <c r="T376" s="168">
        <f t="shared" si="47"/>
        <v>350</v>
      </c>
    </row>
    <row r="377" spans="1:20" x14ac:dyDescent="0.2">
      <c r="A377" t="s">
        <v>4567</v>
      </c>
      <c r="M377" s="170" t="str">
        <f t="shared" si="40"/>
        <v>DTL</v>
      </c>
      <c r="N377" s="169" t="str">
        <f t="shared" si="41"/>
        <v>2500</v>
      </c>
      <c r="O377" s="168" t="str">
        <f t="shared" si="42"/>
        <v>2260</v>
      </c>
      <c r="P377" s="168" t="str">
        <f t="shared" si="43"/>
        <v>25002260</v>
      </c>
      <c r="Q377" s="168">
        <f t="shared" si="44"/>
        <v>6802</v>
      </c>
      <c r="R377" s="168">
        <f t="shared" si="45"/>
        <v>11358</v>
      </c>
      <c r="S377" s="168">
        <f t="shared" si="46"/>
        <v>6000</v>
      </c>
      <c r="T377" s="168">
        <f t="shared" si="47"/>
        <v>1819</v>
      </c>
    </row>
    <row r="378" spans="1:20" x14ac:dyDescent="0.2">
      <c r="A378" t="s">
        <v>4568</v>
      </c>
      <c r="M378" s="170" t="str">
        <f t="shared" si="40"/>
        <v>DTL</v>
      </c>
      <c r="N378" s="169" t="str">
        <f t="shared" si="41"/>
        <v>2500</v>
      </c>
      <c r="O378" s="168" t="str">
        <f t="shared" si="42"/>
        <v>2300</v>
      </c>
      <c r="P378" s="168" t="str">
        <f t="shared" si="43"/>
        <v>25002300</v>
      </c>
      <c r="Q378" s="168">
        <f t="shared" si="44"/>
        <v>0</v>
      </c>
      <c r="R378" s="168">
        <f t="shared" si="45"/>
        <v>0</v>
      </c>
      <c r="S378" s="168">
        <f t="shared" si="46"/>
        <v>0</v>
      </c>
      <c r="T378" s="168">
        <f t="shared" si="47"/>
        <v>2025</v>
      </c>
    </row>
    <row r="379" spans="1:20" x14ac:dyDescent="0.2">
      <c r="A379" t="s">
        <v>4467</v>
      </c>
      <c r="M379" s="170" t="str">
        <f t="shared" si="40"/>
        <v>DTL</v>
      </c>
      <c r="N379" s="169" t="str">
        <f t="shared" si="41"/>
        <v>2500</v>
      </c>
      <c r="O379" s="168" t="str">
        <f t="shared" si="42"/>
        <v/>
      </c>
      <c r="P379" s="168" t="str">
        <f t="shared" si="43"/>
        <v/>
      </c>
      <c r="Q379" s="168" t="str">
        <f t="shared" si="44"/>
        <v/>
      </c>
      <c r="R379" s="168" t="str">
        <f t="shared" si="45"/>
        <v/>
      </c>
      <c r="S379" s="168" t="str">
        <f t="shared" si="46"/>
        <v/>
      </c>
      <c r="T379" s="168" t="str">
        <f t="shared" si="47"/>
        <v/>
      </c>
    </row>
    <row r="380" spans="1:20" x14ac:dyDescent="0.2">
      <c r="A380">
        <v>1</v>
      </c>
      <c r="M380" s="170" t="str">
        <f t="shared" si="40"/>
        <v>DTL</v>
      </c>
      <c r="N380" s="169" t="str">
        <f t="shared" si="41"/>
        <v>2500</v>
      </c>
      <c r="O380" s="168" t="str">
        <f t="shared" si="42"/>
        <v/>
      </c>
      <c r="P380" s="168" t="str">
        <f t="shared" si="43"/>
        <v/>
      </c>
      <c r="Q380" s="168" t="str">
        <f t="shared" si="44"/>
        <v/>
      </c>
      <c r="R380" s="168" t="str">
        <f t="shared" si="45"/>
        <v/>
      </c>
      <c r="S380" s="168" t="str">
        <f t="shared" si="46"/>
        <v/>
      </c>
      <c r="T380" s="168" t="str">
        <f t="shared" si="47"/>
        <v/>
      </c>
    </row>
    <row r="381" spans="1:20" x14ac:dyDescent="0.2">
      <c r="M381" s="170" t="str">
        <f t="shared" si="40"/>
        <v>DTL</v>
      </c>
      <c r="N381" s="169" t="str">
        <f t="shared" si="41"/>
        <v>2500</v>
      </c>
      <c r="O381" s="168" t="str">
        <f t="shared" si="42"/>
        <v/>
      </c>
      <c r="P381" s="168" t="str">
        <f t="shared" si="43"/>
        <v/>
      </c>
      <c r="Q381" s="168" t="str">
        <f t="shared" si="44"/>
        <v/>
      </c>
      <c r="R381" s="168" t="str">
        <f t="shared" si="45"/>
        <v/>
      </c>
      <c r="S381" s="168" t="str">
        <f t="shared" si="46"/>
        <v/>
      </c>
      <c r="T381" s="168" t="str">
        <f t="shared" si="47"/>
        <v/>
      </c>
    </row>
    <row r="382" spans="1:20" x14ac:dyDescent="0.2">
      <c r="A382" t="s">
        <v>2649</v>
      </c>
      <c r="M382" s="170" t="str">
        <f t="shared" si="40"/>
        <v>H1</v>
      </c>
      <c r="N382" s="169" t="str">
        <f t="shared" si="41"/>
        <v>2500</v>
      </c>
      <c r="O382" s="168" t="str">
        <f t="shared" si="42"/>
        <v/>
      </c>
      <c r="P382" s="168" t="str">
        <f t="shared" si="43"/>
        <v/>
      </c>
      <c r="Q382" s="168" t="str">
        <f t="shared" si="44"/>
        <v/>
      </c>
      <c r="R382" s="168" t="str">
        <f t="shared" si="45"/>
        <v/>
      </c>
      <c r="S382" s="168" t="str">
        <f t="shared" si="46"/>
        <v/>
      </c>
      <c r="T382" s="168" t="str">
        <f t="shared" si="47"/>
        <v/>
      </c>
    </row>
    <row r="383" spans="1:20" x14ac:dyDescent="0.2">
      <c r="A383" t="s">
        <v>2600</v>
      </c>
      <c r="M383" s="170" t="str">
        <f t="shared" si="40"/>
        <v>H2</v>
      </c>
      <c r="N383" s="169" t="str">
        <f t="shared" si="41"/>
        <v>2500</v>
      </c>
      <c r="O383" s="168" t="str">
        <f t="shared" si="42"/>
        <v/>
      </c>
      <c r="P383" s="168" t="str">
        <f t="shared" si="43"/>
        <v/>
      </c>
      <c r="Q383" s="168" t="str">
        <f t="shared" si="44"/>
        <v/>
      </c>
      <c r="R383" s="168" t="str">
        <f t="shared" si="45"/>
        <v/>
      </c>
      <c r="S383" s="168" t="str">
        <f t="shared" si="46"/>
        <v/>
      </c>
      <c r="T383" s="168" t="str">
        <f t="shared" si="47"/>
        <v/>
      </c>
    </row>
    <row r="384" spans="1:20" x14ac:dyDescent="0.2">
      <c r="A384" t="s">
        <v>2601</v>
      </c>
      <c r="M384" s="170" t="str">
        <f t="shared" si="40"/>
        <v>H3</v>
      </c>
      <c r="N384" s="169" t="str">
        <f t="shared" si="41"/>
        <v>2500</v>
      </c>
      <c r="O384" s="168" t="str">
        <f t="shared" si="42"/>
        <v/>
      </c>
      <c r="P384" s="168" t="str">
        <f t="shared" si="43"/>
        <v/>
      </c>
      <c r="Q384" s="168" t="str">
        <f t="shared" si="44"/>
        <v/>
      </c>
      <c r="R384" s="168" t="str">
        <f t="shared" si="45"/>
        <v/>
      </c>
      <c r="S384" s="168" t="str">
        <f t="shared" si="46"/>
        <v/>
      </c>
      <c r="T384" s="168" t="str">
        <f t="shared" si="47"/>
        <v/>
      </c>
    </row>
    <row r="385" spans="1:20" x14ac:dyDescent="0.2">
      <c r="A385" t="s">
        <v>2625</v>
      </c>
      <c r="M385" s="170" t="str">
        <f t="shared" si="40"/>
        <v>H4</v>
      </c>
      <c r="N385" s="169" t="str">
        <f t="shared" si="41"/>
        <v>2500</v>
      </c>
      <c r="O385" s="168" t="str">
        <f t="shared" si="42"/>
        <v/>
      </c>
      <c r="P385" s="168" t="str">
        <f t="shared" si="43"/>
        <v/>
      </c>
      <c r="Q385" s="168" t="str">
        <f t="shared" si="44"/>
        <v/>
      </c>
      <c r="R385" s="168" t="str">
        <f t="shared" si="45"/>
        <v/>
      </c>
      <c r="S385" s="168" t="str">
        <f t="shared" si="46"/>
        <v/>
      </c>
      <c r="T385" s="168" t="str">
        <f t="shared" si="47"/>
        <v/>
      </c>
    </row>
    <row r="386" spans="1:20" x14ac:dyDescent="0.2">
      <c r="A386" t="s">
        <v>2603</v>
      </c>
      <c r="M386" s="170" t="str">
        <f t="shared" si="40"/>
        <v>H5</v>
      </c>
      <c r="N386" s="169" t="str">
        <f t="shared" si="41"/>
        <v>2500</v>
      </c>
      <c r="O386" s="168" t="str">
        <f t="shared" si="42"/>
        <v/>
      </c>
      <c r="P386" s="168" t="str">
        <f t="shared" si="43"/>
        <v/>
      </c>
      <c r="Q386" s="168" t="str">
        <f t="shared" si="44"/>
        <v/>
      </c>
      <c r="R386" s="168" t="str">
        <f t="shared" si="45"/>
        <v/>
      </c>
      <c r="S386" s="168" t="str">
        <f t="shared" si="46"/>
        <v/>
      </c>
      <c r="T386" s="168" t="str">
        <f t="shared" si="47"/>
        <v/>
      </c>
    </row>
    <row r="387" spans="1:20" x14ac:dyDescent="0.2">
      <c r="A387" t="s">
        <v>2646</v>
      </c>
      <c r="M387" s="170" t="str">
        <f t="shared" ref="M387:M450" si="48">IF(ROW()&lt;23,"",
  IF(NOT(ISERROR(FIND("Trinity County",$A387,30))),"H1",
  IF(M386="H1","H2",
  IF(M386="H2","H3",
  IF(M386="H3","H4",
  IF(M386="H4","H5",
  IF(M386="H5","H6",
  IF(M386="H6","H7",
  IF(M386="H7","H8",
  IF(M386="H8","H9",
  IF(M386="H9","H10",
  IF(TRIM(LEFT($A387,7))="Total","Ttl","DTL"))))))))))))</f>
        <v>H6</v>
      </c>
      <c r="N387" s="169" t="str">
        <f t="shared" ref="N387:N450" si="49">IF(ROW()&lt;23,"",
  IF($M387="H6",TRIM(LEFT($A387,5)),N386))</f>
        <v>2500</v>
      </c>
      <c r="O387" s="168" t="str">
        <f t="shared" ref="O387:O450" si="50">IF($M387&lt;&gt;"DTL","",
  IF(NOT(ISNUMBER(VALUE(MID($A387,31,15)))),"",LEFT($A387,4)))</f>
        <v/>
      </c>
      <c r="P387" s="168" t="str">
        <f t="shared" ref="P387:P450" si="51">IF(O387="","",N387&amp;O387)</f>
        <v/>
      </c>
      <c r="Q387" s="168" t="str">
        <f t="shared" ref="Q387:Q450" si="52">IF($M387&lt;&gt;"DTL","",
  IF(NOT(ISNUMBER(VALUE(MID($A387,31,15)))),"",VALUE(TRIM(MID($A387,47,15)))))</f>
        <v/>
      </c>
      <c r="R387" s="168" t="str">
        <f t="shared" ref="R387:R450" si="53">IF($M387&lt;&gt;"DTL","",
  IF(NOT(ISNUMBER(VALUE(MID($A387,31,15)))),"",VALUE(TRIM(MID($A387,61,14)))))</f>
        <v/>
      </c>
      <c r="S387" s="168" t="str">
        <f t="shared" ref="S387:S450" si="54">IF($M387&lt;&gt;"DTL","",
  IF(NOT(ISNUMBER(VALUE(MID($A387,31,15)))),"",VALUE(TRIM(MID($A387,76,14)))))</f>
        <v/>
      </c>
      <c r="T387" s="168" t="str">
        <f t="shared" ref="T387:T450" si="55">IF($M387&lt;&gt;"DTL","",
  IF(NOT(ISNUMBER(VALUE(MID($A387,31,15)))),"",VALUE(TRIM(MID($A387,90,14)))))</f>
        <v/>
      </c>
    </row>
    <row r="388" spans="1:20" x14ac:dyDescent="0.2">
      <c r="A388" t="s">
        <v>2605</v>
      </c>
      <c r="M388" s="170" t="str">
        <f t="shared" si="48"/>
        <v>H7</v>
      </c>
      <c r="N388" s="169" t="str">
        <f t="shared" si="49"/>
        <v>2500</v>
      </c>
      <c r="O388" s="168" t="str">
        <f t="shared" si="50"/>
        <v/>
      </c>
      <c r="P388" s="168" t="str">
        <f t="shared" si="51"/>
        <v/>
      </c>
      <c r="Q388" s="168" t="str">
        <f t="shared" si="52"/>
        <v/>
      </c>
      <c r="R388" s="168" t="str">
        <f t="shared" si="53"/>
        <v/>
      </c>
      <c r="S388" s="168" t="str">
        <f t="shared" si="54"/>
        <v/>
      </c>
      <c r="T388" s="168" t="str">
        <f t="shared" si="55"/>
        <v/>
      </c>
    </row>
    <row r="389" spans="1:20" x14ac:dyDescent="0.2">
      <c r="A389" t="s">
        <v>2606</v>
      </c>
      <c r="M389" s="170" t="str">
        <f t="shared" si="48"/>
        <v>H8</v>
      </c>
      <c r="N389" s="169" t="str">
        <f t="shared" si="49"/>
        <v>2500</v>
      </c>
      <c r="O389" s="168" t="str">
        <f t="shared" si="50"/>
        <v/>
      </c>
      <c r="P389" s="168" t="str">
        <f t="shared" si="51"/>
        <v/>
      </c>
      <c r="Q389" s="168" t="str">
        <f t="shared" si="52"/>
        <v/>
      </c>
      <c r="R389" s="168" t="str">
        <f t="shared" si="53"/>
        <v/>
      </c>
      <c r="S389" s="168" t="str">
        <f t="shared" si="54"/>
        <v/>
      </c>
      <c r="T389" s="168" t="str">
        <f t="shared" si="55"/>
        <v/>
      </c>
    </row>
    <row r="390" spans="1:20" x14ac:dyDescent="0.2">
      <c r="A390" t="s">
        <v>2607</v>
      </c>
      <c r="M390" s="170" t="str">
        <f t="shared" si="48"/>
        <v>H9</v>
      </c>
      <c r="N390" s="169" t="str">
        <f t="shared" si="49"/>
        <v>2500</v>
      </c>
      <c r="O390" s="168" t="str">
        <f t="shared" si="50"/>
        <v/>
      </c>
      <c r="P390" s="168" t="str">
        <f t="shared" si="51"/>
        <v/>
      </c>
      <c r="Q390" s="168" t="str">
        <f t="shared" si="52"/>
        <v/>
      </c>
      <c r="R390" s="168" t="str">
        <f t="shared" si="53"/>
        <v/>
      </c>
      <c r="S390" s="168" t="str">
        <f t="shared" si="54"/>
        <v/>
      </c>
      <c r="T390" s="168" t="str">
        <f t="shared" si="55"/>
        <v/>
      </c>
    </row>
    <row r="391" spans="1:20" x14ac:dyDescent="0.2">
      <c r="A391" t="s">
        <v>2608</v>
      </c>
      <c r="M391" s="170" t="str">
        <f t="shared" si="48"/>
        <v>H10</v>
      </c>
      <c r="N391" s="169" t="str">
        <f t="shared" si="49"/>
        <v>2500</v>
      </c>
      <c r="O391" s="168" t="str">
        <f t="shared" si="50"/>
        <v/>
      </c>
      <c r="P391" s="168" t="str">
        <f t="shared" si="51"/>
        <v/>
      </c>
      <c r="Q391" s="168" t="str">
        <f t="shared" si="52"/>
        <v/>
      </c>
      <c r="R391" s="168" t="str">
        <f t="shared" si="53"/>
        <v/>
      </c>
      <c r="S391" s="168" t="str">
        <f t="shared" si="54"/>
        <v/>
      </c>
      <c r="T391" s="168" t="str">
        <f t="shared" si="55"/>
        <v/>
      </c>
    </row>
    <row r="392" spans="1:20" x14ac:dyDescent="0.2">
      <c r="A392" t="s">
        <v>4569</v>
      </c>
      <c r="M392" s="170" t="str">
        <f t="shared" si="48"/>
        <v>DTL</v>
      </c>
      <c r="N392" s="169" t="str">
        <f t="shared" si="49"/>
        <v>2500</v>
      </c>
      <c r="O392" s="168" t="str">
        <f t="shared" si="50"/>
        <v>2313</v>
      </c>
      <c r="P392" s="168" t="str">
        <f t="shared" si="51"/>
        <v>25002313</v>
      </c>
      <c r="Q392" s="168">
        <f t="shared" si="52"/>
        <v>96</v>
      </c>
      <c r="R392" s="168">
        <f t="shared" si="53"/>
        <v>32</v>
      </c>
      <c r="S392" s="168">
        <f t="shared" si="54"/>
        <v>0</v>
      </c>
      <c r="T392" s="168">
        <f t="shared" si="55"/>
        <v>0</v>
      </c>
    </row>
    <row r="393" spans="1:20" x14ac:dyDescent="0.2">
      <c r="A393" t="s">
        <v>4570</v>
      </c>
      <c r="M393" s="170" t="str">
        <f t="shared" si="48"/>
        <v>DTL</v>
      </c>
      <c r="N393" s="169" t="str">
        <f t="shared" si="49"/>
        <v>2500</v>
      </c>
      <c r="O393" s="168" t="str">
        <f t="shared" si="50"/>
        <v>2500</v>
      </c>
      <c r="P393" s="168" t="str">
        <f t="shared" si="51"/>
        <v>25002500</v>
      </c>
      <c r="Q393" s="168">
        <f t="shared" si="52"/>
        <v>236</v>
      </c>
      <c r="R393" s="168">
        <f t="shared" si="53"/>
        <v>235</v>
      </c>
      <c r="S393" s="168">
        <f t="shared" si="54"/>
        <v>0</v>
      </c>
      <c r="T393" s="168">
        <f t="shared" si="55"/>
        <v>33</v>
      </c>
    </row>
    <row r="394" spans="1:20" x14ac:dyDescent="0.2">
      <c r="A394" t="s">
        <v>4571</v>
      </c>
      <c r="M394" s="170" t="str">
        <f t="shared" si="48"/>
        <v>DTL</v>
      </c>
      <c r="N394" s="169" t="str">
        <f t="shared" si="49"/>
        <v>2500</v>
      </c>
      <c r="O394" s="168" t="str">
        <f t="shared" si="50"/>
        <v>2630</v>
      </c>
      <c r="P394" s="168" t="str">
        <f t="shared" si="51"/>
        <v>25002630</v>
      </c>
      <c r="Q394" s="168">
        <f t="shared" si="52"/>
        <v>3195</v>
      </c>
      <c r="R394" s="168">
        <f t="shared" si="53"/>
        <v>3667</v>
      </c>
      <c r="S394" s="168">
        <f t="shared" si="54"/>
        <v>3750</v>
      </c>
      <c r="T394" s="168">
        <f t="shared" si="55"/>
        <v>2777</v>
      </c>
    </row>
    <row r="395" spans="1:20" x14ac:dyDescent="0.2">
      <c r="A395" t="s">
        <v>4572</v>
      </c>
      <c r="M395" s="170" t="str">
        <f t="shared" si="48"/>
        <v>DTL</v>
      </c>
      <c r="N395" s="169" t="str">
        <f t="shared" si="49"/>
        <v>2500</v>
      </c>
      <c r="O395" s="168" t="str">
        <f t="shared" si="50"/>
        <v>2700</v>
      </c>
      <c r="P395" s="168" t="str">
        <f t="shared" si="51"/>
        <v>25002700</v>
      </c>
      <c r="Q395" s="168">
        <f t="shared" si="52"/>
        <v>1031</v>
      </c>
      <c r="R395" s="168">
        <f t="shared" si="53"/>
        <v>711</v>
      </c>
      <c r="S395" s="168">
        <f t="shared" si="54"/>
        <v>1500</v>
      </c>
      <c r="T395" s="168">
        <f t="shared" si="55"/>
        <v>0</v>
      </c>
    </row>
    <row r="396" spans="1:20" x14ac:dyDescent="0.2">
      <c r="A396" t="s">
        <v>4573</v>
      </c>
      <c r="M396" s="170" t="str">
        <f t="shared" si="48"/>
        <v>DTL</v>
      </c>
      <c r="N396" s="169" t="str">
        <f t="shared" si="49"/>
        <v>2500</v>
      </c>
      <c r="O396" s="168" t="str">
        <f t="shared" si="50"/>
        <v>2750</v>
      </c>
      <c r="P396" s="168" t="str">
        <f t="shared" si="51"/>
        <v>25002750</v>
      </c>
      <c r="Q396" s="168">
        <f t="shared" si="52"/>
        <v>2171</v>
      </c>
      <c r="R396" s="168">
        <f t="shared" si="53"/>
        <v>1646</v>
      </c>
      <c r="S396" s="168">
        <f t="shared" si="54"/>
        <v>4959</v>
      </c>
      <c r="T396" s="168">
        <f t="shared" si="55"/>
        <v>340</v>
      </c>
    </row>
    <row r="397" spans="1:20" x14ac:dyDescent="0.2">
      <c r="A397" t="s">
        <v>4574</v>
      </c>
      <c r="M397" s="170" t="str">
        <f t="shared" si="48"/>
        <v>DTL</v>
      </c>
      <c r="N397" s="169" t="str">
        <f t="shared" si="49"/>
        <v>2500</v>
      </c>
      <c r="O397" s="168" t="str">
        <f t="shared" si="50"/>
        <v>2399</v>
      </c>
      <c r="P397" s="168" t="str">
        <f t="shared" si="51"/>
        <v>25002399</v>
      </c>
      <c r="Q397" s="168">
        <f t="shared" si="52"/>
        <v>15</v>
      </c>
      <c r="R397" s="168">
        <f t="shared" si="53"/>
        <v>0</v>
      </c>
      <c r="S397" s="168">
        <f t="shared" si="54"/>
        <v>0</v>
      </c>
      <c r="T397" s="168">
        <f t="shared" si="55"/>
        <v>0</v>
      </c>
    </row>
    <row r="398" spans="1:20" x14ac:dyDescent="0.2">
      <c r="A398" t="s">
        <v>2650</v>
      </c>
      <c r="M398" s="170" t="str">
        <f t="shared" si="48"/>
        <v>DTL</v>
      </c>
      <c r="N398" s="169" t="str">
        <f t="shared" si="49"/>
        <v>2500</v>
      </c>
      <c r="O398" s="168" t="str">
        <f t="shared" si="50"/>
        <v>2101</v>
      </c>
      <c r="P398" s="168" t="str">
        <f t="shared" si="51"/>
        <v>25002101</v>
      </c>
      <c r="Q398" s="168">
        <f t="shared" si="52"/>
        <v>1296</v>
      </c>
      <c r="R398" s="168">
        <f t="shared" si="53"/>
        <v>2016</v>
      </c>
      <c r="S398" s="168">
        <f t="shared" si="54"/>
        <v>3014</v>
      </c>
      <c r="T398" s="168">
        <f t="shared" si="55"/>
        <v>3014</v>
      </c>
    </row>
    <row r="399" spans="1:20" x14ac:dyDescent="0.2">
      <c r="A399" t="s">
        <v>2651</v>
      </c>
      <c r="M399" s="170" t="str">
        <f t="shared" si="48"/>
        <v>DTL</v>
      </c>
      <c r="N399" s="169" t="str">
        <f t="shared" si="49"/>
        <v>2500</v>
      </c>
      <c r="O399" s="168" t="str">
        <f t="shared" si="50"/>
        <v>3291</v>
      </c>
      <c r="P399" s="168" t="str">
        <f t="shared" si="51"/>
        <v>25003291</v>
      </c>
      <c r="Q399" s="168">
        <f t="shared" si="52"/>
        <v>29888</v>
      </c>
      <c r="R399" s="168">
        <f t="shared" si="53"/>
        <v>33625</v>
      </c>
      <c r="S399" s="168">
        <f t="shared" si="54"/>
        <v>36582</v>
      </c>
      <c r="T399" s="168">
        <f t="shared" si="55"/>
        <v>36582</v>
      </c>
    </row>
    <row r="400" spans="1:20" x14ac:dyDescent="0.2">
      <c r="A400" t="s">
        <v>4246</v>
      </c>
      <c r="M400" s="170" t="str">
        <f t="shared" si="48"/>
        <v>DTL</v>
      </c>
      <c r="N400" s="169" t="str">
        <f t="shared" si="49"/>
        <v>2500</v>
      </c>
      <c r="O400" s="168" t="str">
        <f t="shared" si="50"/>
        <v/>
      </c>
      <c r="P400" s="168" t="str">
        <f t="shared" si="51"/>
        <v/>
      </c>
      <c r="Q400" s="168" t="str">
        <f t="shared" si="52"/>
        <v/>
      </c>
      <c r="R400" s="168" t="str">
        <f t="shared" si="53"/>
        <v/>
      </c>
      <c r="S400" s="168" t="str">
        <f t="shared" si="54"/>
        <v/>
      </c>
      <c r="T400" s="168" t="str">
        <f t="shared" si="55"/>
        <v/>
      </c>
    </row>
    <row r="401" spans="1:20" x14ac:dyDescent="0.2">
      <c r="A401" t="s">
        <v>2611</v>
      </c>
      <c r="M401" s="170" t="str">
        <f t="shared" si="48"/>
        <v>DTL</v>
      </c>
      <c r="N401" s="169" t="str">
        <f t="shared" si="49"/>
        <v>2500</v>
      </c>
      <c r="O401" s="168" t="str">
        <f t="shared" si="50"/>
        <v/>
      </c>
      <c r="P401" s="168" t="str">
        <f t="shared" si="51"/>
        <v/>
      </c>
      <c r="Q401" s="168" t="str">
        <f t="shared" si="52"/>
        <v/>
      </c>
      <c r="R401" s="168" t="str">
        <f t="shared" si="53"/>
        <v/>
      </c>
      <c r="S401" s="168" t="str">
        <f t="shared" si="54"/>
        <v/>
      </c>
      <c r="T401" s="168" t="str">
        <f t="shared" si="55"/>
        <v/>
      </c>
    </row>
    <row r="402" spans="1:20" x14ac:dyDescent="0.2">
      <c r="A402" t="s">
        <v>4575</v>
      </c>
      <c r="M402" s="170" t="str">
        <f t="shared" si="48"/>
        <v>Ttl</v>
      </c>
      <c r="N402" s="169" t="str">
        <f t="shared" si="49"/>
        <v>2500</v>
      </c>
      <c r="O402" s="168" t="str">
        <f t="shared" si="50"/>
        <v/>
      </c>
      <c r="P402" s="168" t="str">
        <f t="shared" si="51"/>
        <v/>
      </c>
      <c r="Q402" s="168" t="str">
        <f t="shared" si="52"/>
        <v/>
      </c>
      <c r="R402" s="168" t="str">
        <f t="shared" si="53"/>
        <v/>
      </c>
      <c r="S402" s="168" t="str">
        <f t="shared" si="54"/>
        <v/>
      </c>
      <c r="T402" s="168" t="str">
        <f t="shared" si="55"/>
        <v/>
      </c>
    </row>
    <row r="403" spans="1:20" x14ac:dyDescent="0.2">
      <c r="A403" t="s">
        <v>2611</v>
      </c>
      <c r="M403" s="170" t="str">
        <f t="shared" si="48"/>
        <v>DTL</v>
      </c>
      <c r="N403" s="169" t="str">
        <f t="shared" si="49"/>
        <v>2500</v>
      </c>
      <c r="O403" s="168" t="str">
        <f t="shared" si="50"/>
        <v/>
      </c>
      <c r="P403" s="168" t="str">
        <f t="shared" si="51"/>
        <v/>
      </c>
      <c r="Q403" s="168" t="str">
        <f t="shared" si="52"/>
        <v/>
      </c>
      <c r="R403" s="168" t="str">
        <f t="shared" si="53"/>
        <v/>
      </c>
      <c r="S403" s="168" t="str">
        <f t="shared" si="54"/>
        <v/>
      </c>
      <c r="T403" s="168" t="str">
        <f t="shared" si="55"/>
        <v/>
      </c>
    </row>
    <row r="404" spans="1:20" x14ac:dyDescent="0.2">
      <c r="A404" t="s">
        <v>2652</v>
      </c>
      <c r="M404" s="170" t="str">
        <f t="shared" si="48"/>
        <v>DTL</v>
      </c>
      <c r="N404" s="169" t="str">
        <f t="shared" si="49"/>
        <v>2500</v>
      </c>
      <c r="O404" s="168" t="str">
        <f t="shared" si="50"/>
        <v>4300</v>
      </c>
      <c r="P404" s="168" t="str">
        <f t="shared" si="51"/>
        <v>25004300</v>
      </c>
      <c r="Q404" s="168">
        <f t="shared" si="52"/>
        <v>10257</v>
      </c>
      <c r="R404" s="168">
        <f t="shared" si="53"/>
        <v>0</v>
      </c>
      <c r="S404" s="168">
        <f t="shared" si="54"/>
        <v>0</v>
      </c>
      <c r="T404" s="168">
        <f t="shared" si="55"/>
        <v>0</v>
      </c>
    </row>
    <row r="405" spans="1:20" x14ac:dyDescent="0.2">
      <c r="A405" t="s">
        <v>4246</v>
      </c>
      <c r="M405" s="170" t="str">
        <f t="shared" si="48"/>
        <v>DTL</v>
      </c>
      <c r="N405" s="169" t="str">
        <f t="shared" si="49"/>
        <v>2500</v>
      </c>
      <c r="O405" s="168" t="str">
        <f t="shared" si="50"/>
        <v/>
      </c>
      <c r="P405" s="168" t="str">
        <f t="shared" si="51"/>
        <v/>
      </c>
      <c r="Q405" s="168" t="str">
        <f t="shared" si="52"/>
        <v/>
      </c>
      <c r="R405" s="168" t="str">
        <f t="shared" si="53"/>
        <v/>
      </c>
      <c r="S405" s="168" t="str">
        <f t="shared" si="54"/>
        <v/>
      </c>
      <c r="T405" s="168" t="str">
        <f t="shared" si="55"/>
        <v/>
      </c>
    </row>
    <row r="406" spans="1:20" x14ac:dyDescent="0.2">
      <c r="A406" t="s">
        <v>2611</v>
      </c>
      <c r="M406" s="170" t="str">
        <f t="shared" si="48"/>
        <v>DTL</v>
      </c>
      <c r="N406" s="169" t="str">
        <f t="shared" si="49"/>
        <v>2500</v>
      </c>
      <c r="O406" s="168" t="str">
        <f t="shared" si="50"/>
        <v/>
      </c>
      <c r="P406" s="168" t="str">
        <f t="shared" si="51"/>
        <v/>
      </c>
      <c r="Q406" s="168" t="str">
        <f t="shared" si="52"/>
        <v/>
      </c>
      <c r="R406" s="168" t="str">
        <f t="shared" si="53"/>
        <v/>
      </c>
      <c r="S406" s="168" t="str">
        <f t="shared" si="54"/>
        <v/>
      </c>
      <c r="T406" s="168" t="str">
        <f t="shared" si="55"/>
        <v/>
      </c>
    </row>
    <row r="407" spans="1:20" x14ac:dyDescent="0.2">
      <c r="A407" t="s">
        <v>2653</v>
      </c>
      <c r="M407" s="170" t="str">
        <f t="shared" si="48"/>
        <v>Ttl</v>
      </c>
      <c r="N407" s="169" t="str">
        <f t="shared" si="49"/>
        <v>2500</v>
      </c>
      <c r="O407" s="168" t="str">
        <f t="shared" si="50"/>
        <v/>
      </c>
      <c r="P407" s="168" t="str">
        <f t="shared" si="51"/>
        <v/>
      </c>
      <c r="Q407" s="168" t="str">
        <f t="shared" si="52"/>
        <v/>
      </c>
      <c r="R407" s="168" t="str">
        <f t="shared" si="53"/>
        <v/>
      </c>
      <c r="S407" s="168" t="str">
        <f t="shared" si="54"/>
        <v/>
      </c>
      <c r="T407" s="168" t="str">
        <f t="shared" si="55"/>
        <v/>
      </c>
    </row>
    <row r="408" spans="1:20" x14ac:dyDescent="0.2">
      <c r="A408" t="s">
        <v>2611</v>
      </c>
      <c r="M408" s="170" t="str">
        <f t="shared" si="48"/>
        <v>DTL</v>
      </c>
      <c r="N408" s="169" t="str">
        <f t="shared" si="49"/>
        <v>2500</v>
      </c>
      <c r="O408" s="168" t="str">
        <f t="shared" si="50"/>
        <v/>
      </c>
      <c r="P408" s="168" t="str">
        <f t="shared" si="51"/>
        <v/>
      </c>
      <c r="Q408" s="168" t="str">
        <f t="shared" si="52"/>
        <v/>
      </c>
      <c r="R408" s="168" t="str">
        <f t="shared" si="53"/>
        <v/>
      </c>
      <c r="S408" s="168" t="str">
        <f t="shared" si="54"/>
        <v/>
      </c>
      <c r="T408" s="168" t="str">
        <f t="shared" si="55"/>
        <v/>
      </c>
    </row>
    <row r="409" spans="1:20" x14ac:dyDescent="0.2">
      <c r="A409" t="s">
        <v>2611</v>
      </c>
      <c r="M409" s="170" t="str">
        <f t="shared" si="48"/>
        <v>DTL</v>
      </c>
      <c r="N409" s="169" t="str">
        <f t="shared" si="49"/>
        <v>2500</v>
      </c>
      <c r="O409" s="168" t="str">
        <f t="shared" si="50"/>
        <v/>
      </c>
      <c r="P409" s="168" t="str">
        <f t="shared" si="51"/>
        <v/>
      </c>
      <c r="Q409" s="168" t="str">
        <f t="shared" si="52"/>
        <v/>
      </c>
      <c r="R409" s="168" t="str">
        <f t="shared" si="53"/>
        <v/>
      </c>
      <c r="S409" s="168" t="str">
        <f t="shared" si="54"/>
        <v/>
      </c>
      <c r="T409" s="168" t="str">
        <f t="shared" si="55"/>
        <v/>
      </c>
    </row>
    <row r="410" spans="1:20" x14ac:dyDescent="0.2">
      <c r="A410" t="s">
        <v>4576</v>
      </c>
      <c r="M410" s="170" t="str">
        <f t="shared" si="48"/>
        <v>Ttl</v>
      </c>
      <c r="N410" s="169" t="str">
        <f t="shared" si="49"/>
        <v>2500</v>
      </c>
      <c r="O410" s="168" t="str">
        <f t="shared" si="50"/>
        <v/>
      </c>
      <c r="P410" s="168" t="str">
        <f t="shared" si="51"/>
        <v/>
      </c>
      <c r="Q410" s="168" t="str">
        <f t="shared" si="52"/>
        <v/>
      </c>
      <c r="R410" s="168" t="str">
        <f t="shared" si="53"/>
        <v/>
      </c>
      <c r="S410" s="168" t="str">
        <f t="shared" si="54"/>
        <v/>
      </c>
      <c r="T410" s="168" t="str">
        <f t="shared" si="55"/>
        <v/>
      </c>
    </row>
    <row r="411" spans="1:20" x14ac:dyDescent="0.2">
      <c r="A411" t="s">
        <v>2612</v>
      </c>
      <c r="M411" s="170" t="str">
        <f t="shared" si="48"/>
        <v>DTL</v>
      </c>
      <c r="N411" s="169" t="str">
        <f t="shared" si="49"/>
        <v>2500</v>
      </c>
      <c r="O411" s="168" t="str">
        <f t="shared" si="50"/>
        <v/>
      </c>
      <c r="P411" s="168" t="str">
        <f t="shared" si="51"/>
        <v/>
      </c>
      <c r="Q411" s="168" t="str">
        <f t="shared" si="52"/>
        <v/>
      </c>
      <c r="R411" s="168" t="str">
        <f t="shared" si="53"/>
        <v/>
      </c>
      <c r="S411" s="168" t="str">
        <f t="shared" si="54"/>
        <v/>
      </c>
      <c r="T411" s="168" t="str">
        <f t="shared" si="55"/>
        <v/>
      </c>
    </row>
    <row r="412" spans="1:20" x14ac:dyDescent="0.2">
      <c r="A412" t="s">
        <v>2611</v>
      </c>
      <c r="M412" s="170" t="str">
        <f t="shared" si="48"/>
        <v>DTL</v>
      </c>
      <c r="N412" s="169" t="str">
        <f t="shared" si="49"/>
        <v>2500</v>
      </c>
      <c r="O412" s="168" t="str">
        <f t="shared" si="50"/>
        <v/>
      </c>
      <c r="P412" s="168" t="str">
        <f t="shared" si="51"/>
        <v/>
      </c>
      <c r="Q412" s="168" t="str">
        <f t="shared" si="52"/>
        <v/>
      </c>
      <c r="R412" s="168" t="str">
        <f t="shared" si="53"/>
        <v/>
      </c>
      <c r="S412" s="168" t="str">
        <f t="shared" si="54"/>
        <v/>
      </c>
      <c r="T412" s="168" t="str">
        <f t="shared" si="55"/>
        <v/>
      </c>
    </row>
    <row r="413" spans="1:20" x14ac:dyDescent="0.2">
      <c r="A413" t="s">
        <v>2620</v>
      </c>
      <c r="M413" s="170" t="str">
        <f t="shared" si="48"/>
        <v>DTL</v>
      </c>
      <c r="N413" s="169" t="str">
        <f t="shared" si="49"/>
        <v>2500</v>
      </c>
      <c r="O413" s="168" t="str">
        <f t="shared" si="50"/>
        <v/>
      </c>
      <c r="P413" s="168" t="str">
        <f t="shared" si="51"/>
        <v/>
      </c>
      <c r="Q413" s="168" t="str">
        <f t="shared" si="52"/>
        <v/>
      </c>
      <c r="R413" s="168" t="str">
        <f t="shared" si="53"/>
        <v/>
      </c>
      <c r="S413" s="168" t="str">
        <f t="shared" si="54"/>
        <v/>
      </c>
      <c r="T413" s="168" t="str">
        <f t="shared" si="55"/>
        <v/>
      </c>
    </row>
    <row r="414" spans="1:20" x14ac:dyDescent="0.2">
      <c r="A414" t="s">
        <v>4577</v>
      </c>
      <c r="M414" s="170" t="str">
        <f t="shared" si="48"/>
        <v>Ttl</v>
      </c>
      <c r="N414" s="169" t="str">
        <f t="shared" si="49"/>
        <v>2500</v>
      </c>
      <c r="O414" s="168" t="str">
        <f t="shared" si="50"/>
        <v/>
      </c>
      <c r="P414" s="168" t="str">
        <f t="shared" si="51"/>
        <v/>
      </c>
      <c r="Q414" s="168" t="str">
        <f t="shared" si="52"/>
        <v/>
      </c>
      <c r="R414" s="168" t="str">
        <f t="shared" si="53"/>
        <v/>
      </c>
      <c r="S414" s="168" t="str">
        <f t="shared" si="54"/>
        <v/>
      </c>
      <c r="T414" s="168" t="str">
        <f t="shared" si="55"/>
        <v/>
      </c>
    </row>
    <row r="415" spans="1:20" x14ac:dyDescent="0.2">
      <c r="A415" t="s">
        <v>2611</v>
      </c>
      <c r="M415" s="170" t="str">
        <f t="shared" si="48"/>
        <v>DTL</v>
      </c>
      <c r="N415" s="169" t="str">
        <f t="shared" si="49"/>
        <v>2500</v>
      </c>
      <c r="O415" s="168" t="str">
        <f t="shared" si="50"/>
        <v/>
      </c>
      <c r="P415" s="168" t="str">
        <f t="shared" si="51"/>
        <v/>
      </c>
      <c r="Q415" s="168" t="str">
        <f t="shared" si="52"/>
        <v/>
      </c>
      <c r="R415" s="168" t="str">
        <f t="shared" si="53"/>
        <v/>
      </c>
      <c r="S415" s="168" t="str">
        <f t="shared" si="54"/>
        <v/>
      </c>
      <c r="T415" s="168" t="str">
        <f t="shared" si="55"/>
        <v/>
      </c>
    </row>
    <row r="416" spans="1:20" x14ac:dyDescent="0.2">
      <c r="A416" t="s">
        <v>4578</v>
      </c>
      <c r="M416" s="170" t="str">
        <f t="shared" si="48"/>
        <v>Ttl</v>
      </c>
      <c r="N416" s="169" t="str">
        <f t="shared" si="49"/>
        <v>2500</v>
      </c>
      <c r="O416" s="168" t="str">
        <f t="shared" si="50"/>
        <v/>
      </c>
      <c r="P416" s="168" t="str">
        <f t="shared" si="51"/>
        <v/>
      </c>
      <c r="Q416" s="168" t="str">
        <f t="shared" si="52"/>
        <v/>
      </c>
      <c r="R416" s="168" t="str">
        <f t="shared" si="53"/>
        <v/>
      </c>
      <c r="S416" s="168" t="str">
        <f t="shared" si="54"/>
        <v/>
      </c>
      <c r="T416" s="168" t="str">
        <f t="shared" si="55"/>
        <v/>
      </c>
    </row>
    <row r="417" spans="1:20" x14ac:dyDescent="0.2">
      <c r="A417" t="s">
        <v>4246</v>
      </c>
      <c r="M417" s="170" t="str">
        <f t="shared" si="48"/>
        <v>DTL</v>
      </c>
      <c r="N417" s="169" t="str">
        <f t="shared" si="49"/>
        <v>2500</v>
      </c>
      <c r="O417" s="168" t="str">
        <f t="shared" si="50"/>
        <v/>
      </c>
      <c r="P417" s="168" t="str">
        <f t="shared" si="51"/>
        <v/>
      </c>
      <c r="Q417" s="168" t="str">
        <f t="shared" si="52"/>
        <v/>
      </c>
      <c r="R417" s="168" t="str">
        <f t="shared" si="53"/>
        <v/>
      </c>
      <c r="S417" s="168" t="str">
        <f t="shared" si="54"/>
        <v/>
      </c>
      <c r="T417" s="168" t="str">
        <f t="shared" si="55"/>
        <v/>
      </c>
    </row>
    <row r="418" spans="1:20" x14ac:dyDescent="0.2">
      <c r="A418" t="s">
        <v>2611</v>
      </c>
      <c r="M418" s="170" t="str">
        <f t="shared" si="48"/>
        <v>DTL</v>
      </c>
      <c r="N418" s="169" t="str">
        <f t="shared" si="49"/>
        <v>2500</v>
      </c>
      <c r="O418" s="168" t="str">
        <f t="shared" si="50"/>
        <v/>
      </c>
      <c r="P418" s="168" t="str">
        <f t="shared" si="51"/>
        <v/>
      </c>
      <c r="Q418" s="168" t="str">
        <f t="shared" si="52"/>
        <v/>
      </c>
      <c r="R418" s="168" t="str">
        <f t="shared" si="53"/>
        <v/>
      </c>
      <c r="S418" s="168" t="str">
        <f t="shared" si="54"/>
        <v/>
      </c>
      <c r="T418" s="168" t="str">
        <f t="shared" si="55"/>
        <v/>
      </c>
    </row>
    <row r="419" spans="1:20" x14ac:dyDescent="0.2">
      <c r="A419" t="s">
        <v>4579</v>
      </c>
      <c r="M419" s="170" t="str">
        <f t="shared" si="48"/>
        <v>DTL</v>
      </c>
      <c r="N419" s="169" t="str">
        <f t="shared" si="49"/>
        <v>2500</v>
      </c>
      <c r="O419" s="168" t="str">
        <f t="shared" si="50"/>
        <v xml:space="preserve">    </v>
      </c>
      <c r="P419" s="168" t="str">
        <f t="shared" si="51"/>
        <v xml:space="preserve">2500    </v>
      </c>
      <c r="Q419" s="168">
        <f t="shared" si="52"/>
        <v>51424</v>
      </c>
      <c r="R419" s="168">
        <f t="shared" si="53"/>
        <v>36605</v>
      </c>
      <c r="S419" s="168">
        <f t="shared" si="54"/>
        <v>-4674</v>
      </c>
      <c r="T419" s="168">
        <f t="shared" si="55"/>
        <v>-16348</v>
      </c>
    </row>
    <row r="420" spans="1:20" x14ac:dyDescent="0.2">
      <c r="A420" t="s">
        <v>2611</v>
      </c>
      <c r="M420" s="170" t="str">
        <f t="shared" si="48"/>
        <v>DTL</v>
      </c>
      <c r="N420" s="169" t="str">
        <f t="shared" si="49"/>
        <v>2500</v>
      </c>
      <c r="O420" s="168" t="str">
        <f t="shared" si="50"/>
        <v/>
      </c>
      <c r="P420" s="168" t="str">
        <f t="shared" si="51"/>
        <v/>
      </c>
      <c r="Q420" s="168" t="str">
        <f t="shared" si="52"/>
        <v/>
      </c>
      <c r="R420" s="168" t="str">
        <f t="shared" si="53"/>
        <v/>
      </c>
      <c r="S420" s="168" t="str">
        <f t="shared" si="54"/>
        <v/>
      </c>
      <c r="T420" s="168" t="str">
        <f t="shared" si="55"/>
        <v/>
      </c>
    </row>
    <row r="421" spans="1:20" x14ac:dyDescent="0.2">
      <c r="A421" t="s">
        <v>2622</v>
      </c>
      <c r="M421" s="170" t="str">
        <f t="shared" si="48"/>
        <v>DTL</v>
      </c>
      <c r="N421" s="169" t="str">
        <f t="shared" si="49"/>
        <v>2500</v>
      </c>
      <c r="O421" s="168" t="str">
        <f t="shared" si="50"/>
        <v>Tran</v>
      </c>
      <c r="P421" s="168" t="str">
        <f t="shared" si="51"/>
        <v>2500Tran</v>
      </c>
      <c r="Q421" s="168">
        <f t="shared" si="52"/>
        <v>0</v>
      </c>
      <c r="R421" s="168">
        <f t="shared" si="53"/>
        <v>0</v>
      </c>
      <c r="S421" s="168">
        <f t="shared" si="54"/>
        <v>0</v>
      </c>
      <c r="T421" s="168">
        <f t="shared" si="55"/>
        <v>0</v>
      </c>
    </row>
    <row r="422" spans="1:20" x14ac:dyDescent="0.2">
      <c r="A422" t="s">
        <v>2611</v>
      </c>
      <c r="M422" s="170" t="str">
        <f t="shared" si="48"/>
        <v>DTL</v>
      </c>
      <c r="N422" s="169" t="str">
        <f t="shared" si="49"/>
        <v>2500</v>
      </c>
      <c r="O422" s="168" t="str">
        <f t="shared" si="50"/>
        <v/>
      </c>
      <c r="P422" s="168" t="str">
        <f t="shared" si="51"/>
        <v/>
      </c>
      <c r="Q422" s="168" t="str">
        <f t="shared" si="52"/>
        <v/>
      </c>
      <c r="R422" s="168" t="str">
        <f t="shared" si="53"/>
        <v/>
      </c>
      <c r="S422" s="168" t="str">
        <f t="shared" si="54"/>
        <v/>
      </c>
      <c r="T422" s="168" t="str">
        <f t="shared" si="55"/>
        <v/>
      </c>
    </row>
    <row r="423" spans="1:20" x14ac:dyDescent="0.2">
      <c r="A423" t="s">
        <v>2623</v>
      </c>
      <c r="M423" s="170" t="str">
        <f t="shared" si="48"/>
        <v>DTL</v>
      </c>
      <c r="N423" s="169" t="str">
        <f t="shared" si="49"/>
        <v>2500</v>
      </c>
      <c r="O423" s="168" t="str">
        <f t="shared" si="50"/>
        <v>Tran</v>
      </c>
      <c r="P423" s="168" t="str">
        <f t="shared" si="51"/>
        <v>2500Tran</v>
      </c>
      <c r="Q423" s="168">
        <f t="shared" si="52"/>
        <v>0</v>
      </c>
      <c r="R423" s="168">
        <f t="shared" si="53"/>
        <v>0</v>
      </c>
      <c r="S423" s="168">
        <f t="shared" si="54"/>
        <v>0</v>
      </c>
      <c r="T423" s="168">
        <f t="shared" si="55"/>
        <v>0</v>
      </c>
    </row>
    <row r="424" spans="1:20" x14ac:dyDescent="0.2">
      <c r="A424" t="s">
        <v>4246</v>
      </c>
      <c r="M424" s="170" t="str">
        <f t="shared" si="48"/>
        <v>DTL</v>
      </c>
      <c r="N424" s="169" t="str">
        <f t="shared" si="49"/>
        <v>2500</v>
      </c>
      <c r="O424" s="168" t="str">
        <f t="shared" si="50"/>
        <v/>
      </c>
      <c r="P424" s="168" t="str">
        <f t="shared" si="51"/>
        <v/>
      </c>
      <c r="Q424" s="168" t="str">
        <f t="shared" si="52"/>
        <v/>
      </c>
      <c r="R424" s="168" t="str">
        <f t="shared" si="53"/>
        <v/>
      </c>
      <c r="S424" s="168" t="str">
        <f t="shared" si="54"/>
        <v/>
      </c>
      <c r="T424" s="168" t="str">
        <f t="shared" si="55"/>
        <v/>
      </c>
    </row>
    <row r="425" spans="1:20" x14ac:dyDescent="0.2">
      <c r="A425" t="s">
        <v>4467</v>
      </c>
      <c r="M425" s="170" t="str">
        <f t="shared" si="48"/>
        <v>DTL</v>
      </c>
      <c r="N425" s="169" t="str">
        <f t="shared" si="49"/>
        <v>2500</v>
      </c>
      <c r="O425" s="168" t="str">
        <f t="shared" si="50"/>
        <v/>
      </c>
      <c r="P425" s="168" t="str">
        <f t="shared" si="51"/>
        <v/>
      </c>
      <c r="Q425" s="168" t="str">
        <f t="shared" si="52"/>
        <v/>
      </c>
      <c r="R425" s="168" t="str">
        <f t="shared" si="53"/>
        <v/>
      </c>
      <c r="S425" s="168" t="str">
        <f t="shared" si="54"/>
        <v/>
      </c>
      <c r="T425" s="168" t="str">
        <f t="shared" si="55"/>
        <v/>
      </c>
    </row>
    <row r="426" spans="1:20" x14ac:dyDescent="0.2">
      <c r="A426">
        <v>1</v>
      </c>
      <c r="M426" s="170" t="str">
        <f t="shared" si="48"/>
        <v>DTL</v>
      </c>
      <c r="N426" s="169" t="str">
        <f t="shared" si="49"/>
        <v>2500</v>
      </c>
      <c r="O426" s="168" t="str">
        <f t="shared" si="50"/>
        <v/>
      </c>
      <c r="P426" s="168" t="str">
        <f t="shared" si="51"/>
        <v/>
      </c>
      <c r="Q426" s="168" t="str">
        <f t="shared" si="52"/>
        <v/>
      </c>
      <c r="R426" s="168" t="str">
        <f t="shared" si="53"/>
        <v/>
      </c>
      <c r="S426" s="168" t="str">
        <f t="shared" si="54"/>
        <v/>
      </c>
      <c r="T426" s="168" t="str">
        <f t="shared" si="55"/>
        <v/>
      </c>
    </row>
    <row r="427" spans="1:20" x14ac:dyDescent="0.2">
      <c r="M427" s="170" t="str">
        <f t="shared" si="48"/>
        <v>DTL</v>
      </c>
      <c r="N427" s="169" t="str">
        <f t="shared" si="49"/>
        <v>2500</v>
      </c>
      <c r="O427" s="168" t="str">
        <f t="shared" si="50"/>
        <v/>
      </c>
      <c r="P427" s="168" t="str">
        <f t="shared" si="51"/>
        <v/>
      </c>
      <c r="Q427" s="168" t="str">
        <f t="shared" si="52"/>
        <v/>
      </c>
      <c r="R427" s="168" t="str">
        <f t="shared" si="53"/>
        <v/>
      </c>
      <c r="S427" s="168" t="str">
        <f t="shared" si="54"/>
        <v/>
      </c>
      <c r="T427" s="168" t="str">
        <f t="shared" si="55"/>
        <v/>
      </c>
    </row>
    <row r="428" spans="1:20" x14ac:dyDescent="0.2">
      <c r="A428" t="s">
        <v>2654</v>
      </c>
      <c r="M428" s="170" t="str">
        <f t="shared" si="48"/>
        <v>H1</v>
      </c>
      <c r="N428" s="169" t="str">
        <f t="shared" si="49"/>
        <v>2500</v>
      </c>
      <c r="O428" s="168" t="str">
        <f t="shared" si="50"/>
        <v/>
      </c>
      <c r="P428" s="168" t="str">
        <f t="shared" si="51"/>
        <v/>
      </c>
      <c r="Q428" s="168" t="str">
        <f t="shared" si="52"/>
        <v/>
      </c>
      <c r="R428" s="168" t="str">
        <f t="shared" si="53"/>
        <v/>
      </c>
      <c r="S428" s="168" t="str">
        <f t="shared" si="54"/>
        <v/>
      </c>
      <c r="T428" s="168" t="str">
        <f t="shared" si="55"/>
        <v/>
      </c>
    </row>
    <row r="429" spans="1:20" x14ac:dyDescent="0.2">
      <c r="A429" t="s">
        <v>2600</v>
      </c>
      <c r="M429" s="170" t="str">
        <f t="shared" si="48"/>
        <v>H2</v>
      </c>
      <c r="N429" s="169" t="str">
        <f t="shared" si="49"/>
        <v>2500</v>
      </c>
      <c r="O429" s="168" t="str">
        <f t="shared" si="50"/>
        <v/>
      </c>
      <c r="P429" s="168" t="str">
        <f t="shared" si="51"/>
        <v/>
      </c>
      <c r="Q429" s="168" t="str">
        <f t="shared" si="52"/>
        <v/>
      </c>
      <c r="R429" s="168" t="str">
        <f t="shared" si="53"/>
        <v/>
      </c>
      <c r="S429" s="168" t="str">
        <f t="shared" si="54"/>
        <v/>
      </c>
      <c r="T429" s="168" t="str">
        <f t="shared" si="55"/>
        <v/>
      </c>
    </row>
    <row r="430" spans="1:20" x14ac:dyDescent="0.2">
      <c r="A430" t="s">
        <v>2601</v>
      </c>
      <c r="M430" s="170" t="str">
        <f t="shared" si="48"/>
        <v>H3</v>
      </c>
      <c r="N430" s="169" t="str">
        <f t="shared" si="49"/>
        <v>2500</v>
      </c>
      <c r="O430" s="168" t="str">
        <f t="shared" si="50"/>
        <v/>
      </c>
      <c r="P430" s="168" t="str">
        <f t="shared" si="51"/>
        <v/>
      </c>
      <c r="Q430" s="168" t="str">
        <f t="shared" si="52"/>
        <v/>
      </c>
      <c r="R430" s="168" t="str">
        <f t="shared" si="53"/>
        <v/>
      </c>
      <c r="S430" s="168" t="str">
        <f t="shared" si="54"/>
        <v/>
      </c>
      <c r="T430" s="168" t="str">
        <f t="shared" si="55"/>
        <v/>
      </c>
    </row>
    <row r="431" spans="1:20" x14ac:dyDescent="0.2">
      <c r="A431" t="s">
        <v>2625</v>
      </c>
      <c r="M431" s="170" t="str">
        <f t="shared" si="48"/>
        <v>H4</v>
      </c>
      <c r="N431" s="169" t="str">
        <f t="shared" si="49"/>
        <v>2500</v>
      </c>
      <c r="O431" s="168" t="str">
        <f t="shared" si="50"/>
        <v/>
      </c>
      <c r="P431" s="168" t="str">
        <f t="shared" si="51"/>
        <v/>
      </c>
      <c r="Q431" s="168" t="str">
        <f t="shared" si="52"/>
        <v/>
      </c>
      <c r="R431" s="168" t="str">
        <f t="shared" si="53"/>
        <v/>
      </c>
      <c r="S431" s="168" t="str">
        <f t="shared" si="54"/>
        <v/>
      </c>
      <c r="T431" s="168" t="str">
        <f t="shared" si="55"/>
        <v/>
      </c>
    </row>
    <row r="432" spans="1:20" x14ac:dyDescent="0.2">
      <c r="A432" t="s">
        <v>2603</v>
      </c>
      <c r="M432" s="170" t="str">
        <f t="shared" si="48"/>
        <v>H5</v>
      </c>
      <c r="N432" s="169" t="str">
        <f t="shared" si="49"/>
        <v>2500</v>
      </c>
      <c r="O432" s="168" t="str">
        <f t="shared" si="50"/>
        <v/>
      </c>
      <c r="P432" s="168" t="str">
        <f t="shared" si="51"/>
        <v/>
      </c>
      <c r="Q432" s="168" t="str">
        <f t="shared" si="52"/>
        <v/>
      </c>
      <c r="R432" s="168" t="str">
        <f t="shared" si="53"/>
        <v/>
      </c>
      <c r="S432" s="168" t="str">
        <f t="shared" si="54"/>
        <v/>
      </c>
      <c r="T432" s="168" t="str">
        <f t="shared" si="55"/>
        <v/>
      </c>
    </row>
    <row r="433" spans="1:20" x14ac:dyDescent="0.2">
      <c r="A433" t="s">
        <v>2646</v>
      </c>
      <c r="M433" s="170" t="str">
        <f t="shared" si="48"/>
        <v>H6</v>
      </c>
      <c r="N433" s="169" t="str">
        <f t="shared" si="49"/>
        <v>2500</v>
      </c>
      <c r="O433" s="168" t="str">
        <f t="shared" si="50"/>
        <v/>
      </c>
      <c r="P433" s="168" t="str">
        <f t="shared" si="51"/>
        <v/>
      </c>
      <c r="Q433" s="168" t="str">
        <f t="shared" si="52"/>
        <v/>
      </c>
      <c r="R433" s="168" t="str">
        <f t="shared" si="53"/>
        <v/>
      </c>
      <c r="S433" s="168" t="str">
        <f t="shared" si="54"/>
        <v/>
      </c>
      <c r="T433" s="168" t="str">
        <f t="shared" si="55"/>
        <v/>
      </c>
    </row>
    <row r="434" spans="1:20" x14ac:dyDescent="0.2">
      <c r="A434" t="s">
        <v>2605</v>
      </c>
      <c r="M434" s="170" t="str">
        <f t="shared" si="48"/>
        <v>H7</v>
      </c>
      <c r="N434" s="169" t="str">
        <f t="shared" si="49"/>
        <v>2500</v>
      </c>
      <c r="O434" s="168" t="str">
        <f t="shared" si="50"/>
        <v/>
      </c>
      <c r="P434" s="168" t="str">
        <f t="shared" si="51"/>
        <v/>
      </c>
      <c r="Q434" s="168" t="str">
        <f t="shared" si="52"/>
        <v/>
      </c>
      <c r="R434" s="168" t="str">
        <f t="shared" si="53"/>
        <v/>
      </c>
      <c r="S434" s="168" t="str">
        <f t="shared" si="54"/>
        <v/>
      </c>
      <c r="T434" s="168" t="str">
        <f t="shared" si="55"/>
        <v/>
      </c>
    </row>
    <row r="435" spans="1:20" x14ac:dyDescent="0.2">
      <c r="A435" t="s">
        <v>2606</v>
      </c>
      <c r="M435" s="170" t="str">
        <f t="shared" si="48"/>
        <v>H8</v>
      </c>
      <c r="N435" s="169" t="str">
        <f t="shared" si="49"/>
        <v>2500</v>
      </c>
      <c r="O435" s="168" t="str">
        <f t="shared" si="50"/>
        <v/>
      </c>
      <c r="P435" s="168" t="str">
        <f t="shared" si="51"/>
        <v/>
      </c>
      <c r="Q435" s="168" t="str">
        <f t="shared" si="52"/>
        <v/>
      </c>
      <c r="R435" s="168" t="str">
        <f t="shared" si="53"/>
        <v/>
      </c>
      <c r="S435" s="168" t="str">
        <f t="shared" si="54"/>
        <v/>
      </c>
      <c r="T435" s="168" t="str">
        <f t="shared" si="55"/>
        <v/>
      </c>
    </row>
    <row r="436" spans="1:20" x14ac:dyDescent="0.2">
      <c r="A436" t="s">
        <v>2607</v>
      </c>
      <c r="M436" s="170" t="str">
        <f t="shared" si="48"/>
        <v>H9</v>
      </c>
      <c r="N436" s="169" t="str">
        <f t="shared" si="49"/>
        <v>2500</v>
      </c>
      <c r="O436" s="168" t="str">
        <f t="shared" si="50"/>
        <v/>
      </c>
      <c r="P436" s="168" t="str">
        <f t="shared" si="51"/>
        <v/>
      </c>
      <c r="Q436" s="168" t="str">
        <f t="shared" si="52"/>
        <v/>
      </c>
      <c r="R436" s="168" t="str">
        <f t="shared" si="53"/>
        <v/>
      </c>
      <c r="S436" s="168" t="str">
        <f t="shared" si="54"/>
        <v/>
      </c>
      <c r="T436" s="168" t="str">
        <f t="shared" si="55"/>
        <v/>
      </c>
    </row>
    <row r="437" spans="1:20" x14ac:dyDescent="0.2">
      <c r="A437" t="s">
        <v>2608</v>
      </c>
      <c r="M437" s="170" t="str">
        <f t="shared" si="48"/>
        <v>H10</v>
      </c>
      <c r="N437" s="169" t="str">
        <f t="shared" si="49"/>
        <v>2500</v>
      </c>
      <c r="O437" s="168" t="str">
        <f t="shared" si="50"/>
        <v/>
      </c>
      <c r="P437" s="168" t="str">
        <f t="shared" si="51"/>
        <v/>
      </c>
      <c r="Q437" s="168" t="str">
        <f t="shared" si="52"/>
        <v/>
      </c>
      <c r="R437" s="168" t="str">
        <f t="shared" si="53"/>
        <v/>
      </c>
      <c r="S437" s="168" t="str">
        <f t="shared" si="54"/>
        <v/>
      </c>
      <c r="T437" s="168" t="str">
        <f t="shared" si="55"/>
        <v/>
      </c>
    </row>
    <row r="438" spans="1:20" x14ac:dyDescent="0.2">
      <c r="A438" t="s">
        <v>4580</v>
      </c>
      <c r="M438" s="170" t="str">
        <f t="shared" si="48"/>
        <v>Ttl</v>
      </c>
      <c r="N438" s="169" t="str">
        <f t="shared" si="49"/>
        <v>2500</v>
      </c>
      <c r="O438" s="168" t="str">
        <f t="shared" si="50"/>
        <v/>
      </c>
      <c r="P438" s="168" t="str">
        <f t="shared" si="51"/>
        <v/>
      </c>
      <c r="Q438" s="168" t="str">
        <f t="shared" si="52"/>
        <v/>
      </c>
      <c r="R438" s="168" t="str">
        <f t="shared" si="53"/>
        <v/>
      </c>
      <c r="S438" s="168" t="str">
        <f t="shared" si="54"/>
        <v/>
      </c>
      <c r="T438" s="168" t="str">
        <f t="shared" si="55"/>
        <v/>
      </c>
    </row>
    <row r="439" spans="1:20" x14ac:dyDescent="0.2">
      <c r="A439" t="s">
        <v>4581</v>
      </c>
      <c r="M439" s="170" t="str">
        <f t="shared" si="48"/>
        <v>DTL</v>
      </c>
      <c r="N439" s="169" t="str">
        <f t="shared" si="49"/>
        <v>2500</v>
      </c>
      <c r="O439" s="168" t="str">
        <f t="shared" si="50"/>
        <v/>
      </c>
      <c r="P439" s="168" t="str">
        <f t="shared" si="51"/>
        <v/>
      </c>
      <c r="Q439" s="168" t="str">
        <f t="shared" si="52"/>
        <v/>
      </c>
      <c r="R439" s="168" t="str">
        <f t="shared" si="53"/>
        <v/>
      </c>
      <c r="S439" s="168" t="str">
        <f t="shared" si="54"/>
        <v/>
      </c>
      <c r="T439" s="168" t="str">
        <f t="shared" si="55"/>
        <v/>
      </c>
    </row>
    <row r="440" spans="1:20" x14ac:dyDescent="0.2">
      <c r="A440">
        <v>1</v>
      </c>
      <c r="M440" s="170" t="str">
        <f t="shared" si="48"/>
        <v>DTL</v>
      </c>
      <c r="N440" s="169" t="str">
        <f t="shared" si="49"/>
        <v>2500</v>
      </c>
      <c r="O440" s="168" t="str">
        <f t="shared" si="50"/>
        <v/>
      </c>
      <c r="P440" s="168" t="str">
        <f t="shared" si="51"/>
        <v/>
      </c>
      <c r="Q440" s="168" t="str">
        <f t="shared" si="52"/>
        <v/>
      </c>
      <c r="R440" s="168" t="str">
        <f t="shared" si="53"/>
        <v/>
      </c>
      <c r="S440" s="168" t="str">
        <f t="shared" si="54"/>
        <v/>
      </c>
      <c r="T440" s="168" t="str">
        <f t="shared" si="55"/>
        <v/>
      </c>
    </row>
    <row r="441" spans="1:20" x14ac:dyDescent="0.2">
      <c r="M441" s="170" t="str">
        <f t="shared" si="48"/>
        <v>DTL</v>
      </c>
      <c r="N441" s="169" t="str">
        <f t="shared" si="49"/>
        <v>2500</v>
      </c>
      <c r="O441" s="168" t="str">
        <f t="shared" si="50"/>
        <v/>
      </c>
      <c r="P441" s="168" t="str">
        <f t="shared" si="51"/>
        <v/>
      </c>
      <c r="Q441" s="168" t="str">
        <f t="shared" si="52"/>
        <v/>
      </c>
      <c r="R441" s="168" t="str">
        <f t="shared" si="53"/>
        <v/>
      </c>
      <c r="S441" s="168" t="str">
        <f t="shared" si="54"/>
        <v/>
      </c>
      <c r="T441" s="168" t="str">
        <f t="shared" si="55"/>
        <v/>
      </c>
    </row>
    <row r="442" spans="1:20" x14ac:dyDescent="0.2">
      <c r="A442" t="s">
        <v>2655</v>
      </c>
      <c r="M442" s="170" t="str">
        <f t="shared" si="48"/>
        <v>H1</v>
      </c>
      <c r="N442" s="169" t="str">
        <f t="shared" si="49"/>
        <v>2500</v>
      </c>
      <c r="O442" s="168" t="str">
        <f t="shared" si="50"/>
        <v/>
      </c>
      <c r="P442" s="168" t="str">
        <f t="shared" si="51"/>
        <v/>
      </c>
      <c r="Q442" s="168" t="str">
        <f t="shared" si="52"/>
        <v/>
      </c>
      <c r="R442" s="168" t="str">
        <f t="shared" si="53"/>
        <v/>
      </c>
      <c r="S442" s="168" t="str">
        <f t="shared" si="54"/>
        <v/>
      </c>
      <c r="T442" s="168" t="str">
        <f t="shared" si="55"/>
        <v/>
      </c>
    </row>
    <row r="443" spans="1:20" x14ac:dyDescent="0.2">
      <c r="A443" t="s">
        <v>2600</v>
      </c>
      <c r="M443" s="170" t="str">
        <f t="shared" si="48"/>
        <v>H2</v>
      </c>
      <c r="N443" s="169" t="str">
        <f t="shared" si="49"/>
        <v>2500</v>
      </c>
      <c r="O443" s="168" t="str">
        <f t="shared" si="50"/>
        <v/>
      </c>
      <c r="P443" s="168" t="str">
        <f t="shared" si="51"/>
        <v/>
      </c>
      <c r="Q443" s="168" t="str">
        <f t="shared" si="52"/>
        <v/>
      </c>
      <c r="R443" s="168" t="str">
        <f t="shared" si="53"/>
        <v/>
      </c>
      <c r="S443" s="168" t="str">
        <f t="shared" si="54"/>
        <v/>
      </c>
      <c r="T443" s="168" t="str">
        <f t="shared" si="55"/>
        <v/>
      </c>
    </row>
    <row r="444" spans="1:20" x14ac:dyDescent="0.2">
      <c r="A444" t="s">
        <v>2601</v>
      </c>
      <c r="M444" s="170" t="str">
        <f t="shared" si="48"/>
        <v>H3</v>
      </c>
      <c r="N444" s="169" t="str">
        <f t="shared" si="49"/>
        <v>2500</v>
      </c>
      <c r="O444" s="168" t="str">
        <f t="shared" si="50"/>
        <v/>
      </c>
      <c r="P444" s="168" t="str">
        <f t="shared" si="51"/>
        <v/>
      </c>
      <c r="Q444" s="168" t="str">
        <f t="shared" si="52"/>
        <v/>
      </c>
      <c r="R444" s="168" t="str">
        <f t="shared" si="53"/>
        <v/>
      </c>
      <c r="S444" s="168" t="str">
        <f t="shared" si="54"/>
        <v/>
      </c>
      <c r="T444" s="168" t="str">
        <f t="shared" si="55"/>
        <v/>
      </c>
    </row>
    <row r="445" spans="1:20" x14ac:dyDescent="0.2">
      <c r="A445" t="s">
        <v>2625</v>
      </c>
      <c r="M445" s="170" t="str">
        <f t="shared" si="48"/>
        <v>H4</v>
      </c>
      <c r="N445" s="169" t="str">
        <f t="shared" si="49"/>
        <v>2500</v>
      </c>
      <c r="O445" s="168" t="str">
        <f t="shared" si="50"/>
        <v/>
      </c>
      <c r="P445" s="168" t="str">
        <f t="shared" si="51"/>
        <v/>
      </c>
      <c r="Q445" s="168" t="str">
        <f t="shared" si="52"/>
        <v/>
      </c>
      <c r="R445" s="168" t="str">
        <f t="shared" si="53"/>
        <v/>
      </c>
      <c r="S445" s="168" t="str">
        <f t="shared" si="54"/>
        <v/>
      </c>
      <c r="T445" s="168" t="str">
        <f t="shared" si="55"/>
        <v/>
      </c>
    </row>
    <row r="446" spans="1:20" x14ac:dyDescent="0.2">
      <c r="A446" t="s">
        <v>2656</v>
      </c>
      <c r="M446" s="170" t="str">
        <f t="shared" si="48"/>
        <v>H5</v>
      </c>
      <c r="N446" s="169" t="str">
        <f t="shared" si="49"/>
        <v>2500</v>
      </c>
      <c r="O446" s="168" t="str">
        <f t="shared" si="50"/>
        <v/>
      </c>
      <c r="P446" s="168" t="str">
        <f t="shared" si="51"/>
        <v/>
      </c>
      <c r="Q446" s="168" t="str">
        <f t="shared" si="52"/>
        <v/>
      </c>
      <c r="R446" s="168" t="str">
        <f t="shared" si="53"/>
        <v/>
      </c>
      <c r="S446" s="168" t="str">
        <f t="shared" si="54"/>
        <v/>
      </c>
      <c r="T446" s="168" t="str">
        <f t="shared" si="55"/>
        <v/>
      </c>
    </row>
    <row r="447" spans="1:20" x14ac:dyDescent="0.2">
      <c r="A447" t="s">
        <v>2657</v>
      </c>
      <c r="M447" s="170" t="str">
        <f t="shared" si="48"/>
        <v>H6</v>
      </c>
      <c r="N447" s="169" t="str">
        <f t="shared" si="49"/>
        <v>8513</v>
      </c>
      <c r="O447" s="168" t="str">
        <f t="shared" si="50"/>
        <v/>
      </c>
      <c r="P447" s="168" t="str">
        <f t="shared" si="51"/>
        <v/>
      </c>
      <c r="Q447" s="168" t="str">
        <f t="shared" si="52"/>
        <v/>
      </c>
      <c r="R447" s="168" t="str">
        <f t="shared" si="53"/>
        <v/>
      </c>
      <c r="S447" s="168" t="str">
        <f t="shared" si="54"/>
        <v/>
      </c>
      <c r="T447" s="168" t="str">
        <f t="shared" si="55"/>
        <v/>
      </c>
    </row>
    <row r="448" spans="1:20" x14ac:dyDescent="0.2">
      <c r="A448" t="s">
        <v>2605</v>
      </c>
      <c r="M448" s="170" t="str">
        <f t="shared" si="48"/>
        <v>H7</v>
      </c>
      <c r="N448" s="169" t="str">
        <f t="shared" si="49"/>
        <v>8513</v>
      </c>
      <c r="O448" s="168" t="str">
        <f t="shared" si="50"/>
        <v/>
      </c>
      <c r="P448" s="168" t="str">
        <f t="shared" si="51"/>
        <v/>
      </c>
      <c r="Q448" s="168" t="str">
        <f t="shared" si="52"/>
        <v/>
      </c>
      <c r="R448" s="168" t="str">
        <f t="shared" si="53"/>
        <v/>
      </c>
      <c r="S448" s="168" t="str">
        <f t="shared" si="54"/>
        <v/>
      </c>
      <c r="T448" s="168" t="str">
        <f t="shared" si="55"/>
        <v/>
      </c>
    </row>
    <row r="449" spans="1:20" x14ac:dyDescent="0.2">
      <c r="A449" t="s">
        <v>2606</v>
      </c>
      <c r="M449" s="170" t="str">
        <f t="shared" si="48"/>
        <v>H8</v>
      </c>
      <c r="N449" s="169" t="str">
        <f t="shared" si="49"/>
        <v>8513</v>
      </c>
      <c r="O449" s="168" t="str">
        <f t="shared" si="50"/>
        <v/>
      </c>
      <c r="P449" s="168" t="str">
        <f t="shared" si="51"/>
        <v/>
      </c>
      <c r="Q449" s="168" t="str">
        <f t="shared" si="52"/>
        <v/>
      </c>
      <c r="R449" s="168" t="str">
        <f t="shared" si="53"/>
        <v/>
      </c>
      <c r="S449" s="168" t="str">
        <f t="shared" si="54"/>
        <v/>
      </c>
      <c r="T449" s="168" t="str">
        <f t="shared" si="55"/>
        <v/>
      </c>
    </row>
    <row r="450" spans="1:20" x14ac:dyDescent="0.2">
      <c r="A450" t="s">
        <v>2607</v>
      </c>
      <c r="M450" s="170" t="str">
        <f t="shared" si="48"/>
        <v>H9</v>
      </c>
      <c r="N450" s="169" t="str">
        <f t="shared" si="49"/>
        <v>8513</v>
      </c>
      <c r="O450" s="168" t="str">
        <f t="shared" si="50"/>
        <v/>
      </c>
      <c r="P450" s="168" t="str">
        <f t="shared" si="51"/>
        <v/>
      </c>
      <c r="Q450" s="168" t="str">
        <f t="shared" si="52"/>
        <v/>
      </c>
      <c r="R450" s="168" t="str">
        <f t="shared" si="53"/>
        <v/>
      </c>
      <c r="S450" s="168" t="str">
        <f t="shared" si="54"/>
        <v/>
      </c>
      <c r="T450" s="168" t="str">
        <f t="shared" si="55"/>
        <v/>
      </c>
    </row>
    <row r="451" spans="1:20" x14ac:dyDescent="0.2">
      <c r="A451" t="s">
        <v>2608</v>
      </c>
      <c r="M451" s="170" t="str">
        <f t="shared" ref="M451:M514" si="56">IF(ROW()&lt;23,"",
  IF(NOT(ISERROR(FIND("Trinity County",$A451,30))),"H1",
  IF(M450="H1","H2",
  IF(M450="H2","H3",
  IF(M450="H3","H4",
  IF(M450="H4","H5",
  IF(M450="H5","H6",
  IF(M450="H6","H7",
  IF(M450="H7","H8",
  IF(M450="H8","H9",
  IF(M450="H9","H10",
  IF(TRIM(LEFT($A451,7))="Total","Ttl","DTL"))))))))))))</f>
        <v>H10</v>
      </c>
      <c r="N451" s="169" t="str">
        <f t="shared" ref="N451:N514" si="57">IF(ROW()&lt;23,"",
  IF($M451="H6",TRIM(LEFT($A451,5)),N450))</f>
        <v>8513</v>
      </c>
      <c r="O451" s="168" t="str">
        <f t="shared" ref="O451:O514" si="58">IF($M451&lt;&gt;"DTL","",
  IF(NOT(ISNUMBER(VALUE(MID($A451,31,15)))),"",LEFT($A451,4)))</f>
        <v/>
      </c>
      <c r="P451" s="168" t="str">
        <f t="shared" ref="P451:P514" si="59">IF(O451="","",N451&amp;O451)</f>
        <v/>
      </c>
      <c r="Q451" s="168" t="str">
        <f t="shared" ref="Q451:Q514" si="60">IF($M451&lt;&gt;"DTL","",
  IF(NOT(ISNUMBER(VALUE(MID($A451,31,15)))),"",VALUE(TRIM(MID($A451,47,15)))))</f>
        <v/>
      </c>
      <c r="R451" s="168" t="str">
        <f t="shared" ref="R451:R514" si="61">IF($M451&lt;&gt;"DTL","",
  IF(NOT(ISNUMBER(VALUE(MID($A451,31,15)))),"",VALUE(TRIM(MID($A451,61,14)))))</f>
        <v/>
      </c>
      <c r="S451" s="168" t="str">
        <f t="shared" ref="S451:S514" si="62">IF($M451&lt;&gt;"DTL","",
  IF(NOT(ISNUMBER(VALUE(MID($A451,31,15)))),"",VALUE(TRIM(MID($A451,76,14)))))</f>
        <v/>
      </c>
      <c r="T451" s="168" t="str">
        <f t="shared" ref="T451:T514" si="63">IF($M451&lt;&gt;"DTL","",
  IF(NOT(ISNUMBER(VALUE(MID($A451,31,15)))),"",VALUE(TRIM(MID($A451,90,14)))))</f>
        <v/>
      </c>
    </row>
    <row r="452" spans="1:20" x14ac:dyDescent="0.2">
      <c r="A452" t="s">
        <v>2609</v>
      </c>
      <c r="M452" s="170" t="str">
        <f t="shared" si="56"/>
        <v>DTL</v>
      </c>
      <c r="N452" s="169" t="str">
        <f t="shared" si="57"/>
        <v>8513</v>
      </c>
      <c r="O452" s="168" t="str">
        <f t="shared" si="58"/>
        <v/>
      </c>
      <c r="P452" s="168" t="str">
        <f t="shared" si="59"/>
        <v/>
      </c>
      <c r="Q452" s="168" t="str">
        <f t="shared" si="60"/>
        <v/>
      </c>
      <c r="R452" s="168" t="str">
        <f t="shared" si="61"/>
        <v/>
      </c>
      <c r="S452" s="168" t="str">
        <f t="shared" si="62"/>
        <v/>
      </c>
      <c r="T452" s="168" t="str">
        <f t="shared" si="63"/>
        <v/>
      </c>
    </row>
    <row r="453" spans="1:20" x14ac:dyDescent="0.2">
      <c r="A453" t="s">
        <v>4582</v>
      </c>
      <c r="M453" s="170" t="str">
        <f t="shared" si="56"/>
        <v>DTL</v>
      </c>
      <c r="N453" s="169" t="str">
        <f t="shared" si="57"/>
        <v>8513</v>
      </c>
      <c r="O453" s="168" t="str">
        <f t="shared" si="58"/>
        <v>8010</v>
      </c>
      <c r="P453" s="168" t="str">
        <f t="shared" si="59"/>
        <v>85138010</v>
      </c>
      <c r="Q453" s="168">
        <f t="shared" si="60"/>
        <v>5549</v>
      </c>
      <c r="R453" s="168">
        <f t="shared" si="61"/>
        <v>4771</v>
      </c>
      <c r="S453" s="168">
        <f t="shared" si="62"/>
        <v>4500</v>
      </c>
      <c r="T453" s="168">
        <f t="shared" si="63"/>
        <v>2919</v>
      </c>
    </row>
    <row r="454" spans="1:20" x14ac:dyDescent="0.2">
      <c r="A454" t="s">
        <v>4246</v>
      </c>
      <c r="M454" s="170" t="str">
        <f t="shared" si="56"/>
        <v>DTL</v>
      </c>
      <c r="N454" s="169" t="str">
        <f t="shared" si="57"/>
        <v>8513</v>
      </c>
      <c r="O454" s="168" t="str">
        <f t="shared" si="58"/>
        <v/>
      </c>
      <c r="P454" s="168" t="str">
        <f t="shared" si="59"/>
        <v/>
      </c>
      <c r="Q454" s="168" t="str">
        <f t="shared" si="60"/>
        <v/>
      </c>
      <c r="R454" s="168" t="str">
        <f t="shared" si="61"/>
        <v/>
      </c>
      <c r="S454" s="168" t="str">
        <f t="shared" si="62"/>
        <v/>
      </c>
      <c r="T454" s="168" t="str">
        <f t="shared" si="63"/>
        <v/>
      </c>
    </row>
    <row r="455" spans="1:20" x14ac:dyDescent="0.2">
      <c r="A455" t="s">
        <v>2611</v>
      </c>
      <c r="M455" s="170" t="str">
        <f t="shared" si="56"/>
        <v>DTL</v>
      </c>
      <c r="N455" s="169" t="str">
        <f t="shared" si="57"/>
        <v>8513</v>
      </c>
      <c r="O455" s="168" t="str">
        <f t="shared" si="58"/>
        <v/>
      </c>
      <c r="P455" s="168" t="str">
        <f t="shared" si="59"/>
        <v/>
      </c>
      <c r="Q455" s="168" t="str">
        <f t="shared" si="60"/>
        <v/>
      </c>
      <c r="R455" s="168" t="str">
        <f t="shared" si="61"/>
        <v/>
      </c>
      <c r="S455" s="168" t="str">
        <f t="shared" si="62"/>
        <v/>
      </c>
      <c r="T455" s="168" t="str">
        <f t="shared" si="63"/>
        <v/>
      </c>
    </row>
    <row r="456" spans="1:20" x14ac:dyDescent="0.2">
      <c r="A456" t="s">
        <v>4583</v>
      </c>
      <c r="M456" s="170" t="str">
        <f t="shared" si="56"/>
        <v>Ttl</v>
      </c>
      <c r="N456" s="169" t="str">
        <f t="shared" si="57"/>
        <v>8513</v>
      </c>
      <c r="O456" s="168" t="str">
        <f t="shared" si="58"/>
        <v/>
      </c>
      <c r="P456" s="168" t="str">
        <f t="shared" si="59"/>
        <v/>
      </c>
      <c r="Q456" s="168" t="str">
        <f t="shared" si="60"/>
        <v/>
      </c>
      <c r="R456" s="168" t="str">
        <f t="shared" si="61"/>
        <v/>
      </c>
      <c r="S456" s="168" t="str">
        <f t="shared" si="62"/>
        <v/>
      </c>
      <c r="T456" s="168" t="str">
        <f t="shared" si="63"/>
        <v/>
      </c>
    </row>
    <row r="457" spans="1:20" x14ac:dyDescent="0.2">
      <c r="A457" t="s">
        <v>2612</v>
      </c>
      <c r="M457" s="170" t="str">
        <f t="shared" si="56"/>
        <v>DTL</v>
      </c>
      <c r="N457" s="169" t="str">
        <f t="shared" si="57"/>
        <v>8513</v>
      </c>
      <c r="O457" s="168" t="str">
        <f t="shared" si="58"/>
        <v/>
      </c>
      <c r="P457" s="168" t="str">
        <f t="shared" si="59"/>
        <v/>
      </c>
      <c r="Q457" s="168" t="str">
        <f t="shared" si="60"/>
        <v/>
      </c>
      <c r="R457" s="168" t="str">
        <f t="shared" si="61"/>
        <v/>
      </c>
      <c r="S457" s="168" t="str">
        <f t="shared" si="62"/>
        <v/>
      </c>
      <c r="T457" s="168" t="str">
        <f t="shared" si="63"/>
        <v/>
      </c>
    </row>
    <row r="458" spans="1:20" x14ac:dyDescent="0.2">
      <c r="A458" t="s">
        <v>2611</v>
      </c>
      <c r="M458" s="170" t="str">
        <f t="shared" si="56"/>
        <v>DTL</v>
      </c>
      <c r="N458" s="169" t="str">
        <f t="shared" si="57"/>
        <v>8513</v>
      </c>
      <c r="O458" s="168" t="str">
        <f t="shared" si="58"/>
        <v/>
      </c>
      <c r="P458" s="168" t="str">
        <f t="shared" si="59"/>
        <v/>
      </c>
      <c r="Q458" s="168" t="str">
        <f t="shared" si="60"/>
        <v/>
      </c>
      <c r="R458" s="168" t="str">
        <f t="shared" si="61"/>
        <v/>
      </c>
      <c r="S458" s="168" t="str">
        <f t="shared" si="62"/>
        <v/>
      </c>
      <c r="T458" s="168" t="str">
        <f t="shared" si="63"/>
        <v/>
      </c>
    </row>
    <row r="459" spans="1:20" x14ac:dyDescent="0.2">
      <c r="A459" t="s">
        <v>2611</v>
      </c>
      <c r="M459" s="170" t="str">
        <f t="shared" si="56"/>
        <v>DTL</v>
      </c>
      <c r="N459" s="169" t="str">
        <f t="shared" si="57"/>
        <v>8513</v>
      </c>
      <c r="O459" s="168" t="str">
        <f t="shared" si="58"/>
        <v/>
      </c>
      <c r="P459" s="168" t="str">
        <f t="shared" si="59"/>
        <v/>
      </c>
      <c r="Q459" s="168" t="str">
        <f t="shared" si="60"/>
        <v/>
      </c>
      <c r="R459" s="168" t="str">
        <f t="shared" si="61"/>
        <v/>
      </c>
      <c r="S459" s="168" t="str">
        <f t="shared" si="62"/>
        <v/>
      </c>
      <c r="T459" s="168" t="str">
        <f t="shared" si="63"/>
        <v/>
      </c>
    </row>
    <row r="460" spans="1:20" x14ac:dyDescent="0.2">
      <c r="A460" t="s">
        <v>2613</v>
      </c>
      <c r="M460" s="170" t="str">
        <f t="shared" si="56"/>
        <v>DTL</v>
      </c>
      <c r="N460" s="169" t="str">
        <f t="shared" si="57"/>
        <v>8513</v>
      </c>
      <c r="O460" s="168" t="str">
        <f t="shared" si="58"/>
        <v/>
      </c>
      <c r="P460" s="168" t="str">
        <f t="shared" si="59"/>
        <v/>
      </c>
      <c r="Q460" s="168" t="str">
        <f t="shared" si="60"/>
        <v/>
      </c>
      <c r="R460" s="168" t="str">
        <f t="shared" si="61"/>
        <v/>
      </c>
      <c r="S460" s="168" t="str">
        <f t="shared" si="62"/>
        <v/>
      </c>
      <c r="T460" s="168" t="str">
        <f t="shared" si="63"/>
        <v/>
      </c>
    </row>
    <row r="461" spans="1:20" x14ac:dyDescent="0.2">
      <c r="A461" t="s">
        <v>4584</v>
      </c>
      <c r="M461" s="170" t="str">
        <f t="shared" si="56"/>
        <v>DTL</v>
      </c>
      <c r="N461" s="169" t="str">
        <f t="shared" si="57"/>
        <v>8513</v>
      </c>
      <c r="O461" s="168" t="str">
        <f t="shared" si="58"/>
        <v>2301</v>
      </c>
      <c r="P461" s="168" t="str">
        <f t="shared" si="59"/>
        <v>85132301</v>
      </c>
      <c r="Q461" s="168">
        <f t="shared" si="60"/>
        <v>17</v>
      </c>
      <c r="R461" s="168">
        <f t="shared" si="61"/>
        <v>20</v>
      </c>
      <c r="S461" s="168">
        <f t="shared" si="62"/>
        <v>25</v>
      </c>
      <c r="T461" s="168">
        <f t="shared" si="63"/>
        <v>24</v>
      </c>
    </row>
    <row r="462" spans="1:20" x14ac:dyDescent="0.2">
      <c r="A462" t="s">
        <v>4246</v>
      </c>
      <c r="M462" s="170" t="str">
        <f t="shared" si="56"/>
        <v>DTL</v>
      </c>
      <c r="N462" s="169" t="str">
        <f t="shared" si="57"/>
        <v>8513</v>
      </c>
      <c r="O462" s="168" t="str">
        <f t="shared" si="58"/>
        <v/>
      </c>
      <c r="P462" s="168" t="str">
        <f t="shared" si="59"/>
        <v/>
      </c>
      <c r="Q462" s="168" t="str">
        <f t="shared" si="60"/>
        <v/>
      </c>
      <c r="R462" s="168" t="str">
        <f t="shared" si="61"/>
        <v/>
      </c>
      <c r="S462" s="168" t="str">
        <f t="shared" si="62"/>
        <v/>
      </c>
      <c r="T462" s="168" t="str">
        <f t="shared" si="63"/>
        <v/>
      </c>
    </row>
    <row r="463" spans="1:20" x14ac:dyDescent="0.2">
      <c r="A463" t="s">
        <v>2611</v>
      </c>
      <c r="M463" s="170" t="str">
        <f t="shared" si="56"/>
        <v>DTL</v>
      </c>
      <c r="N463" s="169" t="str">
        <f t="shared" si="57"/>
        <v>8513</v>
      </c>
      <c r="O463" s="168" t="str">
        <f t="shared" si="58"/>
        <v/>
      </c>
      <c r="P463" s="168" t="str">
        <f t="shared" si="59"/>
        <v/>
      </c>
      <c r="Q463" s="168" t="str">
        <f t="shared" si="60"/>
        <v/>
      </c>
      <c r="R463" s="168" t="str">
        <f t="shared" si="61"/>
        <v/>
      </c>
      <c r="S463" s="168" t="str">
        <f t="shared" si="62"/>
        <v/>
      </c>
      <c r="T463" s="168" t="str">
        <f t="shared" si="63"/>
        <v/>
      </c>
    </row>
    <row r="464" spans="1:20" x14ac:dyDescent="0.2">
      <c r="A464" t="s">
        <v>4585</v>
      </c>
      <c r="M464" s="170" t="str">
        <f t="shared" si="56"/>
        <v>Ttl</v>
      </c>
      <c r="N464" s="169" t="str">
        <f t="shared" si="57"/>
        <v>8513</v>
      </c>
      <c r="O464" s="168" t="str">
        <f t="shared" si="58"/>
        <v/>
      </c>
      <c r="P464" s="168" t="str">
        <f t="shared" si="59"/>
        <v/>
      </c>
      <c r="Q464" s="168" t="str">
        <f t="shared" si="60"/>
        <v/>
      </c>
      <c r="R464" s="168" t="str">
        <f t="shared" si="61"/>
        <v/>
      </c>
      <c r="S464" s="168" t="str">
        <f t="shared" si="62"/>
        <v/>
      </c>
      <c r="T464" s="168" t="str">
        <f t="shared" si="63"/>
        <v/>
      </c>
    </row>
    <row r="465" spans="1:20" x14ac:dyDescent="0.2">
      <c r="A465" t="s">
        <v>2611</v>
      </c>
      <c r="M465" s="170" t="str">
        <f t="shared" si="56"/>
        <v>DTL</v>
      </c>
      <c r="N465" s="169" t="str">
        <f t="shared" si="57"/>
        <v>8513</v>
      </c>
      <c r="O465" s="168" t="str">
        <f t="shared" si="58"/>
        <v/>
      </c>
      <c r="P465" s="168" t="str">
        <f t="shared" si="59"/>
        <v/>
      </c>
      <c r="Q465" s="168" t="str">
        <f t="shared" si="60"/>
        <v/>
      </c>
      <c r="R465" s="168" t="str">
        <f t="shared" si="61"/>
        <v/>
      </c>
      <c r="S465" s="168" t="str">
        <f t="shared" si="62"/>
        <v/>
      </c>
      <c r="T465" s="168" t="str">
        <f t="shared" si="63"/>
        <v/>
      </c>
    </row>
    <row r="466" spans="1:20" x14ac:dyDescent="0.2">
      <c r="A466" t="s">
        <v>2611</v>
      </c>
      <c r="M466" s="170" t="str">
        <f t="shared" si="56"/>
        <v>DTL</v>
      </c>
      <c r="N466" s="169" t="str">
        <f t="shared" si="57"/>
        <v>8513</v>
      </c>
      <c r="O466" s="168" t="str">
        <f t="shared" si="58"/>
        <v/>
      </c>
      <c r="P466" s="168" t="str">
        <f t="shared" si="59"/>
        <v/>
      </c>
      <c r="Q466" s="168" t="str">
        <f t="shared" si="60"/>
        <v/>
      </c>
      <c r="R466" s="168" t="str">
        <f t="shared" si="61"/>
        <v/>
      </c>
      <c r="S466" s="168" t="str">
        <f t="shared" si="62"/>
        <v/>
      </c>
      <c r="T466" s="168" t="str">
        <f t="shared" si="63"/>
        <v/>
      </c>
    </row>
    <row r="467" spans="1:20" x14ac:dyDescent="0.2">
      <c r="A467" t="s">
        <v>4586</v>
      </c>
      <c r="M467" s="170" t="str">
        <f t="shared" si="56"/>
        <v>Ttl</v>
      </c>
      <c r="N467" s="169" t="str">
        <f t="shared" si="57"/>
        <v>8513</v>
      </c>
      <c r="O467" s="168" t="str">
        <f t="shared" si="58"/>
        <v/>
      </c>
      <c r="P467" s="168" t="str">
        <f t="shared" si="59"/>
        <v/>
      </c>
      <c r="Q467" s="168" t="str">
        <f t="shared" si="60"/>
        <v/>
      </c>
      <c r="R467" s="168" t="str">
        <f t="shared" si="61"/>
        <v/>
      </c>
      <c r="S467" s="168" t="str">
        <f t="shared" si="62"/>
        <v/>
      </c>
      <c r="T467" s="168" t="str">
        <f t="shared" si="63"/>
        <v/>
      </c>
    </row>
    <row r="468" spans="1:20" x14ac:dyDescent="0.2">
      <c r="A468" t="s">
        <v>2612</v>
      </c>
      <c r="M468" s="170" t="str">
        <f t="shared" si="56"/>
        <v>DTL</v>
      </c>
      <c r="N468" s="169" t="str">
        <f t="shared" si="57"/>
        <v>8513</v>
      </c>
      <c r="O468" s="168" t="str">
        <f t="shared" si="58"/>
        <v/>
      </c>
      <c r="P468" s="168" t="str">
        <f t="shared" si="59"/>
        <v/>
      </c>
      <c r="Q468" s="168" t="str">
        <f t="shared" si="60"/>
        <v/>
      </c>
      <c r="R468" s="168" t="str">
        <f t="shared" si="61"/>
        <v/>
      </c>
      <c r="S468" s="168" t="str">
        <f t="shared" si="62"/>
        <v/>
      </c>
      <c r="T468" s="168" t="str">
        <f t="shared" si="63"/>
        <v/>
      </c>
    </row>
    <row r="469" spans="1:20" x14ac:dyDescent="0.2">
      <c r="A469" t="s">
        <v>2611</v>
      </c>
      <c r="M469" s="170" t="str">
        <f t="shared" si="56"/>
        <v>DTL</v>
      </c>
      <c r="N469" s="169" t="str">
        <f t="shared" si="57"/>
        <v>8513</v>
      </c>
      <c r="O469" s="168" t="str">
        <f t="shared" si="58"/>
        <v/>
      </c>
      <c r="P469" s="168" t="str">
        <f t="shared" si="59"/>
        <v/>
      </c>
      <c r="Q469" s="168" t="str">
        <f t="shared" si="60"/>
        <v/>
      </c>
      <c r="R469" s="168" t="str">
        <f t="shared" si="61"/>
        <v/>
      </c>
      <c r="S469" s="168" t="str">
        <f t="shared" si="62"/>
        <v/>
      </c>
      <c r="T469" s="168" t="str">
        <f t="shared" si="63"/>
        <v/>
      </c>
    </row>
    <row r="470" spans="1:20" x14ac:dyDescent="0.2">
      <c r="A470" t="s">
        <v>2620</v>
      </c>
      <c r="M470" s="170" t="str">
        <f t="shared" si="56"/>
        <v>DTL</v>
      </c>
      <c r="N470" s="169" t="str">
        <f t="shared" si="57"/>
        <v>8513</v>
      </c>
      <c r="O470" s="168" t="str">
        <f t="shared" si="58"/>
        <v/>
      </c>
      <c r="P470" s="168" t="str">
        <f t="shared" si="59"/>
        <v/>
      </c>
      <c r="Q470" s="168" t="str">
        <f t="shared" si="60"/>
        <v/>
      </c>
      <c r="R470" s="168" t="str">
        <f t="shared" si="61"/>
        <v/>
      </c>
      <c r="S470" s="168" t="str">
        <f t="shared" si="62"/>
        <v/>
      </c>
      <c r="T470" s="168" t="str">
        <f t="shared" si="63"/>
        <v/>
      </c>
    </row>
    <row r="471" spans="1:20" x14ac:dyDescent="0.2">
      <c r="A471" t="s">
        <v>4587</v>
      </c>
      <c r="M471" s="170" t="str">
        <f t="shared" si="56"/>
        <v>Ttl</v>
      </c>
      <c r="N471" s="169" t="str">
        <f t="shared" si="57"/>
        <v>8513</v>
      </c>
      <c r="O471" s="168" t="str">
        <f t="shared" si="58"/>
        <v/>
      </c>
      <c r="P471" s="168" t="str">
        <f t="shared" si="59"/>
        <v/>
      </c>
      <c r="Q471" s="168" t="str">
        <f t="shared" si="60"/>
        <v/>
      </c>
      <c r="R471" s="168" t="str">
        <f t="shared" si="61"/>
        <v/>
      </c>
      <c r="S471" s="168" t="str">
        <f t="shared" si="62"/>
        <v/>
      </c>
      <c r="T471" s="168" t="str">
        <f t="shared" si="63"/>
        <v/>
      </c>
    </row>
    <row r="472" spans="1:20" x14ac:dyDescent="0.2">
      <c r="A472" t="s">
        <v>2611</v>
      </c>
      <c r="M472" s="170" t="str">
        <f t="shared" si="56"/>
        <v>DTL</v>
      </c>
      <c r="N472" s="169" t="str">
        <f t="shared" si="57"/>
        <v>8513</v>
      </c>
      <c r="O472" s="168" t="str">
        <f t="shared" si="58"/>
        <v/>
      </c>
      <c r="P472" s="168" t="str">
        <f t="shared" si="59"/>
        <v/>
      </c>
      <c r="Q472" s="168" t="str">
        <f t="shared" si="60"/>
        <v/>
      </c>
      <c r="R472" s="168" t="str">
        <f t="shared" si="61"/>
        <v/>
      </c>
      <c r="S472" s="168" t="str">
        <f t="shared" si="62"/>
        <v/>
      </c>
      <c r="T472" s="168" t="str">
        <f t="shared" si="63"/>
        <v/>
      </c>
    </row>
    <row r="473" spans="1:20" x14ac:dyDescent="0.2">
      <c r="A473" t="s">
        <v>4588</v>
      </c>
      <c r="M473" s="170" t="str">
        <f t="shared" si="56"/>
        <v>Ttl</v>
      </c>
      <c r="N473" s="169" t="str">
        <f t="shared" si="57"/>
        <v>8513</v>
      </c>
      <c r="O473" s="168" t="str">
        <f t="shared" si="58"/>
        <v/>
      </c>
      <c r="P473" s="168" t="str">
        <f t="shared" si="59"/>
        <v/>
      </c>
      <c r="Q473" s="168" t="str">
        <f t="shared" si="60"/>
        <v/>
      </c>
      <c r="R473" s="168" t="str">
        <f t="shared" si="61"/>
        <v/>
      </c>
      <c r="S473" s="168" t="str">
        <f t="shared" si="62"/>
        <v/>
      </c>
      <c r="T473" s="168" t="str">
        <f t="shared" si="63"/>
        <v/>
      </c>
    </row>
    <row r="474" spans="1:20" x14ac:dyDescent="0.2">
      <c r="A474" t="s">
        <v>4246</v>
      </c>
      <c r="M474" s="170" t="str">
        <f t="shared" si="56"/>
        <v>DTL</v>
      </c>
      <c r="N474" s="169" t="str">
        <f t="shared" si="57"/>
        <v>8513</v>
      </c>
      <c r="O474" s="168" t="str">
        <f t="shared" si="58"/>
        <v/>
      </c>
      <c r="P474" s="168" t="str">
        <f t="shared" si="59"/>
        <v/>
      </c>
      <c r="Q474" s="168" t="str">
        <f t="shared" si="60"/>
        <v/>
      </c>
      <c r="R474" s="168" t="str">
        <f t="shared" si="61"/>
        <v/>
      </c>
      <c r="S474" s="168" t="str">
        <f t="shared" si="62"/>
        <v/>
      </c>
      <c r="T474" s="168" t="str">
        <f t="shared" si="63"/>
        <v/>
      </c>
    </row>
    <row r="475" spans="1:20" x14ac:dyDescent="0.2">
      <c r="A475" t="s">
        <v>2611</v>
      </c>
      <c r="M475" s="170" t="str">
        <f t="shared" si="56"/>
        <v>DTL</v>
      </c>
      <c r="N475" s="169" t="str">
        <f t="shared" si="57"/>
        <v>8513</v>
      </c>
      <c r="O475" s="168" t="str">
        <f t="shared" si="58"/>
        <v/>
      </c>
      <c r="P475" s="168" t="str">
        <f t="shared" si="59"/>
        <v/>
      </c>
      <c r="Q475" s="168" t="str">
        <f t="shared" si="60"/>
        <v/>
      </c>
      <c r="R475" s="168" t="str">
        <f t="shared" si="61"/>
        <v/>
      </c>
      <c r="S475" s="168" t="str">
        <f t="shared" si="62"/>
        <v/>
      </c>
      <c r="T475" s="168" t="str">
        <f t="shared" si="63"/>
        <v/>
      </c>
    </row>
    <row r="476" spans="1:20" x14ac:dyDescent="0.2">
      <c r="A476" t="s">
        <v>4589</v>
      </c>
      <c r="M476" s="170" t="str">
        <f t="shared" si="56"/>
        <v>DTL</v>
      </c>
      <c r="N476" s="169" t="str">
        <f t="shared" si="57"/>
        <v>8513</v>
      </c>
      <c r="O476" s="168" t="str">
        <f t="shared" si="58"/>
        <v xml:space="preserve">    </v>
      </c>
      <c r="P476" s="168" t="str">
        <f t="shared" si="59"/>
        <v xml:space="preserve">8513    </v>
      </c>
      <c r="Q476" s="168">
        <f t="shared" si="60"/>
        <v>5532</v>
      </c>
      <c r="R476" s="168">
        <f t="shared" si="61"/>
        <v>4751</v>
      </c>
      <c r="S476" s="168">
        <f t="shared" si="62"/>
        <v>4475</v>
      </c>
      <c r="T476" s="168">
        <f t="shared" si="63"/>
        <v>2895</v>
      </c>
    </row>
    <row r="477" spans="1:20" x14ac:dyDescent="0.2">
      <c r="A477" t="s">
        <v>2611</v>
      </c>
      <c r="M477" s="170" t="str">
        <f t="shared" si="56"/>
        <v>DTL</v>
      </c>
      <c r="N477" s="169" t="str">
        <f t="shared" si="57"/>
        <v>8513</v>
      </c>
      <c r="O477" s="168" t="str">
        <f t="shared" si="58"/>
        <v/>
      </c>
      <c r="P477" s="168" t="str">
        <f t="shared" si="59"/>
        <v/>
      </c>
      <c r="Q477" s="168" t="str">
        <f t="shared" si="60"/>
        <v/>
      </c>
      <c r="R477" s="168" t="str">
        <f t="shared" si="61"/>
        <v/>
      </c>
      <c r="S477" s="168" t="str">
        <f t="shared" si="62"/>
        <v/>
      </c>
      <c r="T477" s="168" t="str">
        <f t="shared" si="63"/>
        <v/>
      </c>
    </row>
    <row r="478" spans="1:20" x14ac:dyDescent="0.2">
      <c r="A478" t="s">
        <v>2622</v>
      </c>
      <c r="M478" s="170" t="str">
        <f t="shared" si="56"/>
        <v>DTL</v>
      </c>
      <c r="N478" s="169" t="str">
        <f t="shared" si="57"/>
        <v>8513</v>
      </c>
      <c r="O478" s="168" t="str">
        <f t="shared" si="58"/>
        <v>Tran</v>
      </c>
      <c r="P478" s="168" t="str">
        <f t="shared" si="59"/>
        <v>8513Tran</v>
      </c>
      <c r="Q478" s="168">
        <f t="shared" si="60"/>
        <v>0</v>
      </c>
      <c r="R478" s="168">
        <f t="shared" si="61"/>
        <v>0</v>
      </c>
      <c r="S478" s="168">
        <f t="shared" si="62"/>
        <v>0</v>
      </c>
      <c r="T478" s="168">
        <f t="shared" si="63"/>
        <v>0</v>
      </c>
    </row>
    <row r="479" spans="1:20" x14ac:dyDescent="0.2">
      <c r="A479" t="s">
        <v>2611</v>
      </c>
      <c r="M479" s="170" t="str">
        <f t="shared" si="56"/>
        <v>DTL</v>
      </c>
      <c r="N479" s="169" t="str">
        <f t="shared" si="57"/>
        <v>8513</v>
      </c>
      <c r="O479" s="168" t="str">
        <f t="shared" si="58"/>
        <v/>
      </c>
      <c r="P479" s="168" t="str">
        <f t="shared" si="59"/>
        <v/>
      </c>
      <c r="Q479" s="168" t="str">
        <f t="shared" si="60"/>
        <v/>
      </c>
      <c r="R479" s="168" t="str">
        <f t="shared" si="61"/>
        <v/>
      </c>
      <c r="S479" s="168" t="str">
        <f t="shared" si="62"/>
        <v/>
      </c>
      <c r="T479" s="168" t="str">
        <f t="shared" si="63"/>
        <v/>
      </c>
    </row>
    <row r="480" spans="1:20" x14ac:dyDescent="0.2">
      <c r="A480" t="s">
        <v>2623</v>
      </c>
      <c r="M480" s="170" t="str">
        <f t="shared" si="56"/>
        <v>DTL</v>
      </c>
      <c r="N480" s="169" t="str">
        <f t="shared" si="57"/>
        <v>8513</v>
      </c>
      <c r="O480" s="168" t="str">
        <f t="shared" si="58"/>
        <v>Tran</v>
      </c>
      <c r="P480" s="168" t="str">
        <f t="shared" si="59"/>
        <v>8513Tran</v>
      </c>
      <c r="Q480" s="168">
        <f t="shared" si="60"/>
        <v>0</v>
      </c>
      <c r="R480" s="168">
        <f t="shared" si="61"/>
        <v>0</v>
      </c>
      <c r="S480" s="168">
        <f t="shared" si="62"/>
        <v>0</v>
      </c>
      <c r="T480" s="168">
        <f t="shared" si="63"/>
        <v>0</v>
      </c>
    </row>
    <row r="481" spans="1:20" x14ac:dyDescent="0.2">
      <c r="A481" t="s">
        <v>4246</v>
      </c>
      <c r="M481" s="170" t="str">
        <f t="shared" si="56"/>
        <v>DTL</v>
      </c>
      <c r="N481" s="169" t="str">
        <f t="shared" si="57"/>
        <v>8513</v>
      </c>
      <c r="O481" s="168" t="str">
        <f t="shared" si="58"/>
        <v/>
      </c>
      <c r="P481" s="168" t="str">
        <f t="shared" si="59"/>
        <v/>
      </c>
      <c r="Q481" s="168" t="str">
        <f t="shared" si="60"/>
        <v/>
      </c>
      <c r="R481" s="168" t="str">
        <f t="shared" si="61"/>
        <v/>
      </c>
      <c r="S481" s="168" t="str">
        <f t="shared" si="62"/>
        <v/>
      </c>
      <c r="T481" s="168" t="str">
        <f t="shared" si="63"/>
        <v/>
      </c>
    </row>
    <row r="482" spans="1:20" x14ac:dyDescent="0.2">
      <c r="A482" t="s">
        <v>2611</v>
      </c>
      <c r="M482" s="170" t="str">
        <f t="shared" si="56"/>
        <v>DTL</v>
      </c>
      <c r="N482" s="169" t="str">
        <f t="shared" si="57"/>
        <v>8513</v>
      </c>
      <c r="O482" s="168" t="str">
        <f t="shared" si="58"/>
        <v/>
      </c>
      <c r="P482" s="168" t="str">
        <f t="shared" si="59"/>
        <v/>
      </c>
      <c r="Q482" s="168" t="str">
        <f t="shared" si="60"/>
        <v/>
      </c>
      <c r="R482" s="168" t="str">
        <f t="shared" si="61"/>
        <v/>
      </c>
      <c r="S482" s="168" t="str">
        <f t="shared" si="62"/>
        <v/>
      </c>
      <c r="T482" s="168" t="str">
        <f t="shared" si="63"/>
        <v/>
      </c>
    </row>
    <row r="483" spans="1:20" x14ac:dyDescent="0.2">
      <c r="A483" t="s">
        <v>4590</v>
      </c>
      <c r="M483" s="170" t="str">
        <f t="shared" si="56"/>
        <v>Ttl</v>
      </c>
      <c r="N483" s="169" t="str">
        <f t="shared" si="57"/>
        <v>8513</v>
      </c>
      <c r="O483" s="168" t="str">
        <f t="shared" si="58"/>
        <v/>
      </c>
      <c r="P483" s="168" t="str">
        <f t="shared" si="59"/>
        <v/>
      </c>
      <c r="Q483" s="168" t="str">
        <f t="shared" si="60"/>
        <v/>
      </c>
      <c r="R483" s="168" t="str">
        <f t="shared" si="61"/>
        <v/>
      </c>
      <c r="S483" s="168" t="str">
        <f t="shared" si="62"/>
        <v/>
      </c>
      <c r="T483" s="168" t="str">
        <f t="shared" si="63"/>
        <v/>
      </c>
    </row>
    <row r="484" spans="1:20" x14ac:dyDescent="0.2">
      <c r="A484" t="s">
        <v>4467</v>
      </c>
      <c r="M484" s="170" t="str">
        <f t="shared" si="56"/>
        <v>DTL</v>
      </c>
      <c r="N484" s="169" t="str">
        <f t="shared" si="57"/>
        <v>8513</v>
      </c>
      <c r="O484" s="168" t="str">
        <f t="shared" si="58"/>
        <v/>
      </c>
      <c r="P484" s="168" t="str">
        <f t="shared" si="59"/>
        <v/>
      </c>
      <c r="Q484" s="168" t="str">
        <f t="shared" si="60"/>
        <v/>
      </c>
      <c r="R484" s="168" t="str">
        <f t="shared" si="61"/>
        <v/>
      </c>
      <c r="S484" s="168" t="str">
        <f t="shared" si="62"/>
        <v/>
      </c>
      <c r="T484" s="168" t="str">
        <f t="shared" si="63"/>
        <v/>
      </c>
    </row>
    <row r="485" spans="1:20" x14ac:dyDescent="0.2">
      <c r="A485">
        <v>1</v>
      </c>
      <c r="M485" s="170" t="str">
        <f t="shared" si="56"/>
        <v>DTL</v>
      </c>
      <c r="N485" s="169" t="str">
        <f t="shared" si="57"/>
        <v>8513</v>
      </c>
      <c r="O485" s="168" t="str">
        <f t="shared" si="58"/>
        <v/>
      </c>
      <c r="P485" s="168" t="str">
        <f t="shared" si="59"/>
        <v/>
      </c>
      <c r="Q485" s="168" t="str">
        <f t="shared" si="60"/>
        <v/>
      </c>
      <c r="R485" s="168" t="str">
        <f t="shared" si="61"/>
        <v/>
      </c>
      <c r="S485" s="168" t="str">
        <f t="shared" si="62"/>
        <v/>
      </c>
      <c r="T485" s="168" t="str">
        <f t="shared" si="63"/>
        <v/>
      </c>
    </row>
    <row r="486" spans="1:20" x14ac:dyDescent="0.2">
      <c r="M486" s="170" t="str">
        <f t="shared" si="56"/>
        <v>DTL</v>
      </c>
      <c r="N486" s="169" t="str">
        <f t="shared" si="57"/>
        <v>8513</v>
      </c>
      <c r="O486" s="168" t="str">
        <f t="shared" si="58"/>
        <v/>
      </c>
      <c r="P486" s="168" t="str">
        <f t="shared" si="59"/>
        <v/>
      </c>
      <c r="Q486" s="168" t="str">
        <f t="shared" si="60"/>
        <v/>
      </c>
      <c r="R486" s="168" t="str">
        <f t="shared" si="61"/>
        <v/>
      </c>
      <c r="S486" s="168" t="str">
        <f t="shared" si="62"/>
        <v/>
      </c>
      <c r="T486" s="168" t="str">
        <f t="shared" si="63"/>
        <v/>
      </c>
    </row>
    <row r="487" spans="1:20" x14ac:dyDescent="0.2">
      <c r="A487" t="s">
        <v>2658</v>
      </c>
      <c r="M487" s="170" t="str">
        <f t="shared" si="56"/>
        <v>H1</v>
      </c>
      <c r="N487" s="169" t="str">
        <f t="shared" si="57"/>
        <v>8513</v>
      </c>
      <c r="O487" s="168" t="str">
        <f t="shared" si="58"/>
        <v/>
      </c>
      <c r="P487" s="168" t="str">
        <f t="shared" si="59"/>
        <v/>
      </c>
      <c r="Q487" s="168" t="str">
        <f t="shared" si="60"/>
        <v/>
      </c>
      <c r="R487" s="168" t="str">
        <f t="shared" si="61"/>
        <v/>
      </c>
      <c r="S487" s="168" t="str">
        <f t="shared" si="62"/>
        <v/>
      </c>
      <c r="T487" s="168" t="str">
        <f t="shared" si="63"/>
        <v/>
      </c>
    </row>
    <row r="488" spans="1:20" x14ac:dyDescent="0.2">
      <c r="A488" t="s">
        <v>2600</v>
      </c>
      <c r="M488" s="170" t="str">
        <f t="shared" si="56"/>
        <v>H2</v>
      </c>
      <c r="N488" s="169" t="str">
        <f t="shared" si="57"/>
        <v>8513</v>
      </c>
      <c r="O488" s="168" t="str">
        <f t="shared" si="58"/>
        <v/>
      </c>
      <c r="P488" s="168" t="str">
        <f t="shared" si="59"/>
        <v/>
      </c>
      <c r="Q488" s="168" t="str">
        <f t="shared" si="60"/>
        <v/>
      </c>
      <c r="R488" s="168" t="str">
        <f t="shared" si="61"/>
        <v/>
      </c>
      <c r="S488" s="168" t="str">
        <f t="shared" si="62"/>
        <v/>
      </c>
      <c r="T488" s="168" t="str">
        <f t="shared" si="63"/>
        <v/>
      </c>
    </row>
    <row r="489" spans="1:20" x14ac:dyDescent="0.2">
      <c r="A489" t="s">
        <v>2601</v>
      </c>
      <c r="M489" s="170" t="str">
        <f t="shared" si="56"/>
        <v>H3</v>
      </c>
      <c r="N489" s="169" t="str">
        <f t="shared" si="57"/>
        <v>8513</v>
      </c>
      <c r="O489" s="168" t="str">
        <f t="shared" si="58"/>
        <v/>
      </c>
      <c r="P489" s="168" t="str">
        <f t="shared" si="59"/>
        <v/>
      </c>
      <c r="Q489" s="168" t="str">
        <f t="shared" si="60"/>
        <v/>
      </c>
      <c r="R489" s="168" t="str">
        <f t="shared" si="61"/>
        <v/>
      </c>
      <c r="S489" s="168" t="str">
        <f t="shared" si="62"/>
        <v/>
      </c>
      <c r="T489" s="168" t="str">
        <f t="shared" si="63"/>
        <v/>
      </c>
    </row>
    <row r="490" spans="1:20" x14ac:dyDescent="0.2">
      <c r="A490" t="s">
        <v>2625</v>
      </c>
      <c r="M490" s="170" t="str">
        <f t="shared" si="56"/>
        <v>H4</v>
      </c>
      <c r="N490" s="169" t="str">
        <f t="shared" si="57"/>
        <v>8513</v>
      </c>
      <c r="O490" s="168" t="str">
        <f t="shared" si="58"/>
        <v/>
      </c>
      <c r="P490" s="168" t="str">
        <f t="shared" si="59"/>
        <v/>
      </c>
      <c r="Q490" s="168" t="str">
        <f t="shared" si="60"/>
        <v/>
      </c>
      <c r="R490" s="168" t="str">
        <f t="shared" si="61"/>
        <v/>
      </c>
      <c r="S490" s="168" t="str">
        <f t="shared" si="62"/>
        <v/>
      </c>
      <c r="T490" s="168" t="str">
        <f t="shared" si="63"/>
        <v/>
      </c>
    </row>
    <row r="491" spans="1:20" x14ac:dyDescent="0.2">
      <c r="A491" t="s">
        <v>2659</v>
      </c>
      <c r="M491" s="170" t="str">
        <f t="shared" si="56"/>
        <v>H5</v>
      </c>
      <c r="N491" s="169" t="str">
        <f t="shared" si="57"/>
        <v>8513</v>
      </c>
      <c r="O491" s="168" t="str">
        <f t="shared" si="58"/>
        <v/>
      </c>
      <c r="P491" s="168" t="str">
        <f t="shared" si="59"/>
        <v/>
      </c>
      <c r="Q491" s="168" t="str">
        <f t="shared" si="60"/>
        <v/>
      </c>
      <c r="R491" s="168" t="str">
        <f t="shared" si="61"/>
        <v/>
      </c>
      <c r="S491" s="168" t="str">
        <f t="shared" si="62"/>
        <v/>
      </c>
      <c r="T491" s="168" t="str">
        <f t="shared" si="63"/>
        <v/>
      </c>
    </row>
    <row r="492" spans="1:20" x14ac:dyDescent="0.2">
      <c r="A492" t="s">
        <v>2660</v>
      </c>
      <c r="M492" s="170" t="str">
        <f t="shared" si="56"/>
        <v>H6</v>
      </c>
      <c r="N492" s="169" t="str">
        <f t="shared" si="57"/>
        <v>8515</v>
      </c>
      <c r="O492" s="168" t="str">
        <f t="shared" si="58"/>
        <v/>
      </c>
      <c r="P492" s="168" t="str">
        <f t="shared" si="59"/>
        <v/>
      </c>
      <c r="Q492" s="168" t="str">
        <f t="shared" si="60"/>
        <v/>
      </c>
      <c r="R492" s="168" t="str">
        <f t="shared" si="61"/>
        <v/>
      </c>
      <c r="S492" s="168" t="str">
        <f t="shared" si="62"/>
        <v/>
      </c>
      <c r="T492" s="168" t="str">
        <f t="shared" si="63"/>
        <v/>
      </c>
    </row>
    <row r="493" spans="1:20" x14ac:dyDescent="0.2">
      <c r="A493" t="s">
        <v>2605</v>
      </c>
      <c r="M493" s="170" t="str">
        <f t="shared" si="56"/>
        <v>H7</v>
      </c>
      <c r="N493" s="169" t="str">
        <f t="shared" si="57"/>
        <v>8515</v>
      </c>
      <c r="O493" s="168" t="str">
        <f t="shared" si="58"/>
        <v/>
      </c>
      <c r="P493" s="168" t="str">
        <f t="shared" si="59"/>
        <v/>
      </c>
      <c r="Q493" s="168" t="str">
        <f t="shared" si="60"/>
        <v/>
      </c>
      <c r="R493" s="168" t="str">
        <f t="shared" si="61"/>
        <v/>
      </c>
      <c r="S493" s="168" t="str">
        <f t="shared" si="62"/>
        <v/>
      </c>
      <c r="T493" s="168" t="str">
        <f t="shared" si="63"/>
        <v/>
      </c>
    </row>
    <row r="494" spans="1:20" x14ac:dyDescent="0.2">
      <c r="A494" t="s">
        <v>2606</v>
      </c>
      <c r="M494" s="170" t="str">
        <f t="shared" si="56"/>
        <v>H8</v>
      </c>
      <c r="N494" s="169" t="str">
        <f t="shared" si="57"/>
        <v>8515</v>
      </c>
      <c r="O494" s="168" t="str">
        <f t="shared" si="58"/>
        <v/>
      </c>
      <c r="P494" s="168" t="str">
        <f t="shared" si="59"/>
        <v/>
      </c>
      <c r="Q494" s="168" t="str">
        <f t="shared" si="60"/>
        <v/>
      </c>
      <c r="R494" s="168" t="str">
        <f t="shared" si="61"/>
        <v/>
      </c>
      <c r="S494" s="168" t="str">
        <f t="shared" si="62"/>
        <v/>
      </c>
      <c r="T494" s="168" t="str">
        <f t="shared" si="63"/>
        <v/>
      </c>
    </row>
    <row r="495" spans="1:20" x14ac:dyDescent="0.2">
      <c r="A495" t="s">
        <v>2607</v>
      </c>
      <c r="M495" s="170" t="str">
        <f t="shared" si="56"/>
        <v>H9</v>
      </c>
      <c r="N495" s="169" t="str">
        <f t="shared" si="57"/>
        <v>8515</v>
      </c>
      <c r="O495" s="168" t="str">
        <f t="shared" si="58"/>
        <v/>
      </c>
      <c r="P495" s="168" t="str">
        <f t="shared" si="59"/>
        <v/>
      </c>
      <c r="Q495" s="168" t="str">
        <f t="shared" si="60"/>
        <v/>
      </c>
      <c r="R495" s="168" t="str">
        <f t="shared" si="61"/>
        <v/>
      </c>
      <c r="S495" s="168" t="str">
        <f t="shared" si="62"/>
        <v/>
      </c>
      <c r="T495" s="168" t="str">
        <f t="shared" si="63"/>
        <v/>
      </c>
    </row>
    <row r="496" spans="1:20" x14ac:dyDescent="0.2">
      <c r="A496" t="s">
        <v>2608</v>
      </c>
      <c r="M496" s="170" t="str">
        <f t="shared" si="56"/>
        <v>H10</v>
      </c>
      <c r="N496" s="169" t="str">
        <f t="shared" si="57"/>
        <v>8515</v>
      </c>
      <c r="O496" s="168" t="str">
        <f t="shared" si="58"/>
        <v/>
      </c>
      <c r="P496" s="168" t="str">
        <f t="shared" si="59"/>
        <v/>
      </c>
      <c r="Q496" s="168" t="str">
        <f t="shared" si="60"/>
        <v/>
      </c>
      <c r="R496" s="168" t="str">
        <f t="shared" si="61"/>
        <v/>
      </c>
      <c r="S496" s="168" t="str">
        <f t="shared" si="62"/>
        <v/>
      </c>
      <c r="T496" s="168" t="str">
        <f t="shared" si="63"/>
        <v/>
      </c>
    </row>
    <row r="497" spans="1:20" x14ac:dyDescent="0.2">
      <c r="A497" t="s">
        <v>2609</v>
      </c>
      <c r="M497" s="170" t="str">
        <f t="shared" si="56"/>
        <v>DTL</v>
      </c>
      <c r="N497" s="169" t="str">
        <f t="shared" si="57"/>
        <v>8515</v>
      </c>
      <c r="O497" s="168" t="str">
        <f t="shared" si="58"/>
        <v/>
      </c>
      <c r="P497" s="168" t="str">
        <f t="shared" si="59"/>
        <v/>
      </c>
      <c r="Q497" s="168" t="str">
        <f t="shared" si="60"/>
        <v/>
      </c>
      <c r="R497" s="168" t="str">
        <f t="shared" si="61"/>
        <v/>
      </c>
      <c r="S497" s="168" t="str">
        <f t="shared" si="62"/>
        <v/>
      </c>
      <c r="T497" s="168" t="str">
        <f t="shared" si="63"/>
        <v/>
      </c>
    </row>
    <row r="498" spans="1:20" x14ac:dyDescent="0.2">
      <c r="A498" t="s">
        <v>4591</v>
      </c>
      <c r="M498" s="170" t="str">
        <f t="shared" si="56"/>
        <v>DTL</v>
      </c>
      <c r="N498" s="169" t="str">
        <f t="shared" si="57"/>
        <v>8515</v>
      </c>
      <c r="O498" s="168" t="str">
        <f t="shared" si="58"/>
        <v>8010</v>
      </c>
      <c r="P498" s="168" t="str">
        <f t="shared" si="59"/>
        <v>85158010</v>
      </c>
      <c r="Q498" s="168">
        <f t="shared" si="60"/>
        <v>18368</v>
      </c>
      <c r="R498" s="168">
        <f t="shared" si="61"/>
        <v>16475</v>
      </c>
      <c r="S498" s="168">
        <f t="shared" si="62"/>
        <v>15000</v>
      </c>
      <c r="T498" s="168">
        <f t="shared" si="63"/>
        <v>10037</v>
      </c>
    </row>
    <row r="499" spans="1:20" x14ac:dyDescent="0.2">
      <c r="A499" t="s">
        <v>4246</v>
      </c>
      <c r="M499" s="170" t="str">
        <f t="shared" si="56"/>
        <v>DTL</v>
      </c>
      <c r="N499" s="169" t="str">
        <f t="shared" si="57"/>
        <v>8515</v>
      </c>
      <c r="O499" s="168" t="str">
        <f t="shared" si="58"/>
        <v/>
      </c>
      <c r="P499" s="168" t="str">
        <f t="shared" si="59"/>
        <v/>
      </c>
      <c r="Q499" s="168" t="str">
        <f t="shared" si="60"/>
        <v/>
      </c>
      <c r="R499" s="168" t="str">
        <f t="shared" si="61"/>
        <v/>
      </c>
      <c r="S499" s="168" t="str">
        <f t="shared" si="62"/>
        <v/>
      </c>
      <c r="T499" s="168" t="str">
        <f t="shared" si="63"/>
        <v/>
      </c>
    </row>
    <row r="500" spans="1:20" x14ac:dyDescent="0.2">
      <c r="A500" t="s">
        <v>2611</v>
      </c>
      <c r="M500" s="170" t="str">
        <f t="shared" si="56"/>
        <v>DTL</v>
      </c>
      <c r="N500" s="169" t="str">
        <f t="shared" si="57"/>
        <v>8515</v>
      </c>
      <c r="O500" s="168" t="str">
        <f t="shared" si="58"/>
        <v/>
      </c>
      <c r="P500" s="168" t="str">
        <f t="shared" si="59"/>
        <v/>
      </c>
      <c r="Q500" s="168" t="str">
        <f t="shared" si="60"/>
        <v/>
      </c>
      <c r="R500" s="168" t="str">
        <f t="shared" si="61"/>
        <v/>
      </c>
      <c r="S500" s="168" t="str">
        <f t="shared" si="62"/>
        <v/>
      </c>
      <c r="T500" s="168" t="str">
        <f t="shared" si="63"/>
        <v/>
      </c>
    </row>
    <row r="501" spans="1:20" x14ac:dyDescent="0.2">
      <c r="A501" t="s">
        <v>4592</v>
      </c>
      <c r="M501" s="170" t="str">
        <f t="shared" si="56"/>
        <v>Ttl</v>
      </c>
      <c r="N501" s="169" t="str">
        <f t="shared" si="57"/>
        <v>8515</v>
      </c>
      <c r="O501" s="168" t="str">
        <f t="shared" si="58"/>
        <v/>
      </c>
      <c r="P501" s="168" t="str">
        <f t="shared" si="59"/>
        <v/>
      </c>
      <c r="Q501" s="168" t="str">
        <f t="shared" si="60"/>
        <v/>
      </c>
      <c r="R501" s="168" t="str">
        <f t="shared" si="61"/>
        <v/>
      </c>
      <c r="S501" s="168" t="str">
        <f t="shared" si="62"/>
        <v/>
      </c>
      <c r="T501" s="168" t="str">
        <f t="shared" si="63"/>
        <v/>
      </c>
    </row>
    <row r="502" spans="1:20" x14ac:dyDescent="0.2">
      <c r="A502" t="s">
        <v>2612</v>
      </c>
      <c r="M502" s="170" t="str">
        <f t="shared" si="56"/>
        <v>DTL</v>
      </c>
      <c r="N502" s="169" t="str">
        <f t="shared" si="57"/>
        <v>8515</v>
      </c>
      <c r="O502" s="168" t="str">
        <f t="shared" si="58"/>
        <v/>
      </c>
      <c r="P502" s="168" t="str">
        <f t="shared" si="59"/>
        <v/>
      </c>
      <c r="Q502" s="168" t="str">
        <f t="shared" si="60"/>
        <v/>
      </c>
      <c r="R502" s="168" t="str">
        <f t="shared" si="61"/>
        <v/>
      </c>
      <c r="S502" s="168" t="str">
        <f t="shared" si="62"/>
        <v/>
      </c>
      <c r="T502" s="168" t="str">
        <f t="shared" si="63"/>
        <v/>
      </c>
    </row>
    <row r="503" spans="1:20" x14ac:dyDescent="0.2">
      <c r="A503" t="s">
        <v>2611</v>
      </c>
      <c r="M503" s="170" t="str">
        <f t="shared" si="56"/>
        <v>DTL</v>
      </c>
      <c r="N503" s="169" t="str">
        <f t="shared" si="57"/>
        <v>8515</v>
      </c>
      <c r="O503" s="168" t="str">
        <f t="shared" si="58"/>
        <v/>
      </c>
      <c r="P503" s="168" t="str">
        <f t="shared" si="59"/>
        <v/>
      </c>
      <c r="Q503" s="168" t="str">
        <f t="shared" si="60"/>
        <v/>
      </c>
      <c r="R503" s="168" t="str">
        <f t="shared" si="61"/>
        <v/>
      </c>
      <c r="S503" s="168" t="str">
        <f t="shared" si="62"/>
        <v/>
      </c>
      <c r="T503" s="168" t="str">
        <f t="shared" si="63"/>
        <v/>
      </c>
    </row>
    <row r="504" spans="1:20" x14ac:dyDescent="0.2">
      <c r="A504" t="s">
        <v>2611</v>
      </c>
      <c r="M504" s="170" t="str">
        <f t="shared" si="56"/>
        <v>DTL</v>
      </c>
      <c r="N504" s="169" t="str">
        <f t="shared" si="57"/>
        <v>8515</v>
      </c>
      <c r="O504" s="168" t="str">
        <f t="shared" si="58"/>
        <v/>
      </c>
      <c r="P504" s="168" t="str">
        <f t="shared" si="59"/>
        <v/>
      </c>
      <c r="Q504" s="168" t="str">
        <f t="shared" si="60"/>
        <v/>
      </c>
      <c r="R504" s="168" t="str">
        <f t="shared" si="61"/>
        <v/>
      </c>
      <c r="S504" s="168" t="str">
        <f t="shared" si="62"/>
        <v/>
      </c>
      <c r="T504" s="168" t="str">
        <f t="shared" si="63"/>
        <v/>
      </c>
    </row>
    <row r="505" spans="1:20" x14ac:dyDescent="0.2">
      <c r="A505" t="s">
        <v>2613</v>
      </c>
      <c r="M505" s="170" t="str">
        <f t="shared" si="56"/>
        <v>DTL</v>
      </c>
      <c r="N505" s="169" t="str">
        <f t="shared" si="57"/>
        <v>8515</v>
      </c>
      <c r="O505" s="168" t="str">
        <f t="shared" si="58"/>
        <v/>
      </c>
      <c r="P505" s="168" t="str">
        <f t="shared" si="59"/>
        <v/>
      </c>
      <c r="Q505" s="168" t="str">
        <f t="shared" si="60"/>
        <v/>
      </c>
      <c r="R505" s="168" t="str">
        <f t="shared" si="61"/>
        <v/>
      </c>
      <c r="S505" s="168" t="str">
        <f t="shared" si="62"/>
        <v/>
      </c>
      <c r="T505" s="168" t="str">
        <f t="shared" si="63"/>
        <v/>
      </c>
    </row>
    <row r="506" spans="1:20" x14ac:dyDescent="0.2">
      <c r="A506" t="s">
        <v>4593</v>
      </c>
      <c r="M506" s="170" t="str">
        <f t="shared" si="56"/>
        <v>DTL</v>
      </c>
      <c r="N506" s="169" t="str">
        <f t="shared" si="57"/>
        <v>8515</v>
      </c>
      <c r="O506" s="168" t="str">
        <f t="shared" si="58"/>
        <v>2301</v>
      </c>
      <c r="P506" s="168" t="str">
        <f t="shared" si="59"/>
        <v>85152301</v>
      </c>
      <c r="Q506" s="168">
        <f t="shared" si="60"/>
        <v>51</v>
      </c>
      <c r="R506" s="168">
        <f t="shared" si="61"/>
        <v>62</v>
      </c>
      <c r="S506" s="168">
        <f t="shared" si="62"/>
        <v>75</v>
      </c>
      <c r="T506" s="168">
        <f t="shared" si="63"/>
        <v>74</v>
      </c>
    </row>
    <row r="507" spans="1:20" x14ac:dyDescent="0.2">
      <c r="A507" t="s">
        <v>4246</v>
      </c>
      <c r="M507" s="170" t="str">
        <f t="shared" si="56"/>
        <v>DTL</v>
      </c>
      <c r="N507" s="169" t="str">
        <f t="shared" si="57"/>
        <v>8515</v>
      </c>
      <c r="O507" s="168" t="str">
        <f t="shared" si="58"/>
        <v/>
      </c>
      <c r="P507" s="168" t="str">
        <f t="shared" si="59"/>
        <v/>
      </c>
      <c r="Q507" s="168" t="str">
        <f t="shared" si="60"/>
        <v/>
      </c>
      <c r="R507" s="168" t="str">
        <f t="shared" si="61"/>
        <v/>
      </c>
      <c r="S507" s="168" t="str">
        <f t="shared" si="62"/>
        <v/>
      </c>
      <c r="T507" s="168" t="str">
        <f t="shared" si="63"/>
        <v/>
      </c>
    </row>
    <row r="508" spans="1:20" x14ac:dyDescent="0.2">
      <c r="A508" t="s">
        <v>2611</v>
      </c>
      <c r="M508" s="170" t="str">
        <f t="shared" si="56"/>
        <v>DTL</v>
      </c>
      <c r="N508" s="169" t="str">
        <f t="shared" si="57"/>
        <v>8515</v>
      </c>
      <c r="O508" s="168" t="str">
        <f t="shared" si="58"/>
        <v/>
      </c>
      <c r="P508" s="168" t="str">
        <f t="shared" si="59"/>
        <v/>
      </c>
      <c r="Q508" s="168" t="str">
        <f t="shared" si="60"/>
        <v/>
      </c>
      <c r="R508" s="168" t="str">
        <f t="shared" si="61"/>
        <v/>
      </c>
      <c r="S508" s="168" t="str">
        <f t="shared" si="62"/>
        <v/>
      </c>
      <c r="T508" s="168" t="str">
        <f t="shared" si="63"/>
        <v/>
      </c>
    </row>
    <row r="509" spans="1:20" x14ac:dyDescent="0.2">
      <c r="A509" t="s">
        <v>4594</v>
      </c>
      <c r="M509" s="170" t="str">
        <f t="shared" si="56"/>
        <v>Ttl</v>
      </c>
      <c r="N509" s="169" t="str">
        <f t="shared" si="57"/>
        <v>8515</v>
      </c>
      <c r="O509" s="168" t="str">
        <f t="shared" si="58"/>
        <v/>
      </c>
      <c r="P509" s="168" t="str">
        <f t="shared" si="59"/>
        <v/>
      </c>
      <c r="Q509" s="168" t="str">
        <f t="shared" si="60"/>
        <v/>
      </c>
      <c r="R509" s="168" t="str">
        <f t="shared" si="61"/>
        <v/>
      </c>
      <c r="S509" s="168" t="str">
        <f t="shared" si="62"/>
        <v/>
      </c>
      <c r="T509" s="168" t="str">
        <f t="shared" si="63"/>
        <v/>
      </c>
    </row>
    <row r="510" spans="1:20" x14ac:dyDescent="0.2">
      <c r="A510" t="s">
        <v>2611</v>
      </c>
      <c r="M510" s="170" t="str">
        <f t="shared" si="56"/>
        <v>DTL</v>
      </c>
      <c r="N510" s="169" t="str">
        <f t="shared" si="57"/>
        <v>8515</v>
      </c>
      <c r="O510" s="168" t="str">
        <f t="shared" si="58"/>
        <v/>
      </c>
      <c r="P510" s="168" t="str">
        <f t="shared" si="59"/>
        <v/>
      </c>
      <c r="Q510" s="168" t="str">
        <f t="shared" si="60"/>
        <v/>
      </c>
      <c r="R510" s="168" t="str">
        <f t="shared" si="61"/>
        <v/>
      </c>
      <c r="S510" s="168" t="str">
        <f t="shared" si="62"/>
        <v/>
      </c>
      <c r="T510" s="168" t="str">
        <f t="shared" si="63"/>
        <v/>
      </c>
    </row>
    <row r="511" spans="1:20" x14ac:dyDescent="0.2">
      <c r="A511" t="s">
        <v>2611</v>
      </c>
      <c r="M511" s="170" t="str">
        <f t="shared" si="56"/>
        <v>DTL</v>
      </c>
      <c r="N511" s="169" t="str">
        <f t="shared" si="57"/>
        <v>8515</v>
      </c>
      <c r="O511" s="168" t="str">
        <f t="shared" si="58"/>
        <v/>
      </c>
      <c r="P511" s="168" t="str">
        <f t="shared" si="59"/>
        <v/>
      </c>
      <c r="Q511" s="168" t="str">
        <f t="shared" si="60"/>
        <v/>
      </c>
      <c r="R511" s="168" t="str">
        <f t="shared" si="61"/>
        <v/>
      </c>
      <c r="S511" s="168" t="str">
        <f t="shared" si="62"/>
        <v/>
      </c>
      <c r="T511" s="168" t="str">
        <f t="shared" si="63"/>
        <v/>
      </c>
    </row>
    <row r="512" spans="1:20" x14ac:dyDescent="0.2">
      <c r="A512" t="s">
        <v>4595</v>
      </c>
      <c r="M512" s="170" t="str">
        <f t="shared" si="56"/>
        <v>Ttl</v>
      </c>
      <c r="N512" s="169" t="str">
        <f t="shared" si="57"/>
        <v>8515</v>
      </c>
      <c r="O512" s="168" t="str">
        <f t="shared" si="58"/>
        <v/>
      </c>
      <c r="P512" s="168" t="str">
        <f t="shared" si="59"/>
        <v/>
      </c>
      <c r="Q512" s="168" t="str">
        <f t="shared" si="60"/>
        <v/>
      </c>
      <c r="R512" s="168" t="str">
        <f t="shared" si="61"/>
        <v/>
      </c>
      <c r="S512" s="168" t="str">
        <f t="shared" si="62"/>
        <v/>
      </c>
      <c r="T512" s="168" t="str">
        <f t="shared" si="63"/>
        <v/>
      </c>
    </row>
    <row r="513" spans="1:20" x14ac:dyDescent="0.2">
      <c r="A513" t="s">
        <v>2612</v>
      </c>
      <c r="M513" s="170" t="str">
        <f t="shared" si="56"/>
        <v>DTL</v>
      </c>
      <c r="N513" s="169" t="str">
        <f t="shared" si="57"/>
        <v>8515</v>
      </c>
      <c r="O513" s="168" t="str">
        <f t="shared" si="58"/>
        <v/>
      </c>
      <c r="P513" s="168" t="str">
        <f t="shared" si="59"/>
        <v/>
      </c>
      <c r="Q513" s="168" t="str">
        <f t="shared" si="60"/>
        <v/>
      </c>
      <c r="R513" s="168" t="str">
        <f t="shared" si="61"/>
        <v/>
      </c>
      <c r="S513" s="168" t="str">
        <f t="shared" si="62"/>
        <v/>
      </c>
      <c r="T513" s="168" t="str">
        <f t="shared" si="63"/>
        <v/>
      </c>
    </row>
    <row r="514" spans="1:20" x14ac:dyDescent="0.2">
      <c r="A514" t="s">
        <v>2611</v>
      </c>
      <c r="M514" s="170" t="str">
        <f t="shared" si="56"/>
        <v>DTL</v>
      </c>
      <c r="N514" s="169" t="str">
        <f t="shared" si="57"/>
        <v>8515</v>
      </c>
      <c r="O514" s="168" t="str">
        <f t="shared" si="58"/>
        <v/>
      </c>
      <c r="P514" s="168" t="str">
        <f t="shared" si="59"/>
        <v/>
      </c>
      <c r="Q514" s="168" t="str">
        <f t="shared" si="60"/>
        <v/>
      </c>
      <c r="R514" s="168" t="str">
        <f t="shared" si="61"/>
        <v/>
      </c>
      <c r="S514" s="168" t="str">
        <f t="shared" si="62"/>
        <v/>
      </c>
      <c r="T514" s="168" t="str">
        <f t="shared" si="63"/>
        <v/>
      </c>
    </row>
    <row r="515" spans="1:20" x14ac:dyDescent="0.2">
      <c r="A515" t="s">
        <v>2620</v>
      </c>
      <c r="M515" s="170" t="str">
        <f t="shared" ref="M515:M578" si="64">IF(ROW()&lt;23,"",
  IF(NOT(ISERROR(FIND("Trinity County",$A515,30))),"H1",
  IF(M514="H1","H2",
  IF(M514="H2","H3",
  IF(M514="H3","H4",
  IF(M514="H4","H5",
  IF(M514="H5","H6",
  IF(M514="H6","H7",
  IF(M514="H7","H8",
  IF(M514="H8","H9",
  IF(M514="H9","H10",
  IF(TRIM(LEFT($A515,7))="Total","Ttl","DTL"))))))))))))</f>
        <v>DTL</v>
      </c>
      <c r="N515" s="169" t="str">
        <f t="shared" ref="N515:N578" si="65">IF(ROW()&lt;23,"",
  IF($M515="H6",TRIM(LEFT($A515,5)),N514))</f>
        <v>8515</v>
      </c>
      <c r="O515" s="168" t="str">
        <f t="shared" ref="O515:O578" si="66">IF($M515&lt;&gt;"DTL","",
  IF(NOT(ISNUMBER(VALUE(MID($A515,31,15)))),"",LEFT($A515,4)))</f>
        <v/>
      </c>
      <c r="P515" s="168" t="str">
        <f t="shared" ref="P515:P578" si="67">IF(O515="","",N515&amp;O515)</f>
        <v/>
      </c>
      <c r="Q515" s="168" t="str">
        <f t="shared" ref="Q515:Q578" si="68">IF($M515&lt;&gt;"DTL","",
  IF(NOT(ISNUMBER(VALUE(MID($A515,31,15)))),"",VALUE(TRIM(MID($A515,47,15)))))</f>
        <v/>
      </c>
      <c r="R515" s="168" t="str">
        <f t="shared" ref="R515:R578" si="69">IF($M515&lt;&gt;"DTL","",
  IF(NOT(ISNUMBER(VALUE(MID($A515,31,15)))),"",VALUE(TRIM(MID($A515,61,14)))))</f>
        <v/>
      </c>
      <c r="S515" s="168" t="str">
        <f t="shared" ref="S515:S578" si="70">IF($M515&lt;&gt;"DTL","",
  IF(NOT(ISNUMBER(VALUE(MID($A515,31,15)))),"",VALUE(TRIM(MID($A515,76,14)))))</f>
        <v/>
      </c>
      <c r="T515" s="168" t="str">
        <f t="shared" ref="T515:T578" si="71">IF($M515&lt;&gt;"DTL","",
  IF(NOT(ISNUMBER(VALUE(MID($A515,31,15)))),"",VALUE(TRIM(MID($A515,90,14)))))</f>
        <v/>
      </c>
    </row>
    <row r="516" spans="1:20" x14ac:dyDescent="0.2">
      <c r="A516" t="s">
        <v>4596</v>
      </c>
      <c r="M516" s="170" t="str">
        <f t="shared" si="64"/>
        <v>Ttl</v>
      </c>
      <c r="N516" s="169" t="str">
        <f t="shared" si="65"/>
        <v>8515</v>
      </c>
      <c r="O516" s="168" t="str">
        <f t="shared" si="66"/>
        <v/>
      </c>
      <c r="P516" s="168" t="str">
        <f t="shared" si="67"/>
        <v/>
      </c>
      <c r="Q516" s="168" t="str">
        <f t="shared" si="68"/>
        <v/>
      </c>
      <c r="R516" s="168" t="str">
        <f t="shared" si="69"/>
        <v/>
      </c>
      <c r="S516" s="168" t="str">
        <f t="shared" si="70"/>
        <v/>
      </c>
      <c r="T516" s="168" t="str">
        <f t="shared" si="71"/>
        <v/>
      </c>
    </row>
    <row r="517" spans="1:20" x14ac:dyDescent="0.2">
      <c r="A517" t="s">
        <v>2611</v>
      </c>
      <c r="M517" s="170" t="str">
        <f t="shared" si="64"/>
        <v>DTL</v>
      </c>
      <c r="N517" s="169" t="str">
        <f t="shared" si="65"/>
        <v>8515</v>
      </c>
      <c r="O517" s="168" t="str">
        <f t="shared" si="66"/>
        <v/>
      </c>
      <c r="P517" s="168" t="str">
        <f t="shared" si="67"/>
        <v/>
      </c>
      <c r="Q517" s="168" t="str">
        <f t="shared" si="68"/>
        <v/>
      </c>
      <c r="R517" s="168" t="str">
        <f t="shared" si="69"/>
        <v/>
      </c>
      <c r="S517" s="168" t="str">
        <f t="shared" si="70"/>
        <v/>
      </c>
      <c r="T517" s="168" t="str">
        <f t="shared" si="71"/>
        <v/>
      </c>
    </row>
    <row r="518" spans="1:20" x14ac:dyDescent="0.2">
      <c r="A518" t="s">
        <v>4597</v>
      </c>
      <c r="M518" s="170" t="str">
        <f t="shared" si="64"/>
        <v>Ttl</v>
      </c>
      <c r="N518" s="169" t="str">
        <f t="shared" si="65"/>
        <v>8515</v>
      </c>
      <c r="O518" s="168" t="str">
        <f t="shared" si="66"/>
        <v/>
      </c>
      <c r="P518" s="168" t="str">
        <f t="shared" si="67"/>
        <v/>
      </c>
      <c r="Q518" s="168" t="str">
        <f t="shared" si="68"/>
        <v/>
      </c>
      <c r="R518" s="168" t="str">
        <f t="shared" si="69"/>
        <v/>
      </c>
      <c r="S518" s="168" t="str">
        <f t="shared" si="70"/>
        <v/>
      </c>
      <c r="T518" s="168" t="str">
        <f t="shared" si="71"/>
        <v/>
      </c>
    </row>
    <row r="519" spans="1:20" x14ac:dyDescent="0.2">
      <c r="A519" t="s">
        <v>4246</v>
      </c>
      <c r="M519" s="170" t="str">
        <f t="shared" si="64"/>
        <v>DTL</v>
      </c>
      <c r="N519" s="169" t="str">
        <f t="shared" si="65"/>
        <v>8515</v>
      </c>
      <c r="O519" s="168" t="str">
        <f t="shared" si="66"/>
        <v/>
      </c>
      <c r="P519" s="168" t="str">
        <f t="shared" si="67"/>
        <v/>
      </c>
      <c r="Q519" s="168" t="str">
        <f t="shared" si="68"/>
        <v/>
      </c>
      <c r="R519" s="168" t="str">
        <f t="shared" si="69"/>
        <v/>
      </c>
      <c r="S519" s="168" t="str">
        <f t="shared" si="70"/>
        <v/>
      </c>
      <c r="T519" s="168" t="str">
        <f t="shared" si="71"/>
        <v/>
      </c>
    </row>
    <row r="520" spans="1:20" x14ac:dyDescent="0.2">
      <c r="A520" t="s">
        <v>2611</v>
      </c>
      <c r="M520" s="170" t="str">
        <f t="shared" si="64"/>
        <v>DTL</v>
      </c>
      <c r="N520" s="169" t="str">
        <f t="shared" si="65"/>
        <v>8515</v>
      </c>
      <c r="O520" s="168" t="str">
        <f t="shared" si="66"/>
        <v/>
      </c>
      <c r="P520" s="168" t="str">
        <f t="shared" si="67"/>
        <v/>
      </c>
      <c r="Q520" s="168" t="str">
        <f t="shared" si="68"/>
        <v/>
      </c>
      <c r="R520" s="168" t="str">
        <f t="shared" si="69"/>
        <v/>
      </c>
      <c r="S520" s="168" t="str">
        <f t="shared" si="70"/>
        <v/>
      </c>
      <c r="T520" s="168" t="str">
        <f t="shared" si="71"/>
        <v/>
      </c>
    </row>
    <row r="521" spans="1:20" x14ac:dyDescent="0.2">
      <c r="A521" t="s">
        <v>4598</v>
      </c>
      <c r="M521" s="170" t="str">
        <f t="shared" si="64"/>
        <v>DTL</v>
      </c>
      <c r="N521" s="169" t="str">
        <f t="shared" si="65"/>
        <v>8515</v>
      </c>
      <c r="O521" s="168" t="str">
        <f t="shared" si="66"/>
        <v xml:space="preserve">    </v>
      </c>
      <c r="P521" s="168" t="str">
        <f t="shared" si="67"/>
        <v xml:space="preserve">8515    </v>
      </c>
      <c r="Q521" s="168">
        <f t="shared" si="68"/>
        <v>18317</v>
      </c>
      <c r="R521" s="168">
        <f t="shared" si="69"/>
        <v>16413</v>
      </c>
      <c r="S521" s="168">
        <f t="shared" si="70"/>
        <v>14925</v>
      </c>
      <c r="T521" s="168">
        <f t="shared" si="71"/>
        <v>9963</v>
      </c>
    </row>
    <row r="522" spans="1:20" x14ac:dyDescent="0.2">
      <c r="A522" t="s">
        <v>2611</v>
      </c>
      <c r="M522" s="170" t="str">
        <f t="shared" si="64"/>
        <v>DTL</v>
      </c>
      <c r="N522" s="169" t="str">
        <f t="shared" si="65"/>
        <v>8515</v>
      </c>
      <c r="O522" s="168" t="str">
        <f t="shared" si="66"/>
        <v/>
      </c>
      <c r="P522" s="168" t="str">
        <f t="shared" si="67"/>
        <v/>
      </c>
      <c r="Q522" s="168" t="str">
        <f t="shared" si="68"/>
        <v/>
      </c>
      <c r="R522" s="168" t="str">
        <f t="shared" si="69"/>
        <v/>
      </c>
      <c r="S522" s="168" t="str">
        <f t="shared" si="70"/>
        <v/>
      </c>
      <c r="T522" s="168" t="str">
        <f t="shared" si="71"/>
        <v/>
      </c>
    </row>
    <row r="523" spans="1:20" x14ac:dyDescent="0.2">
      <c r="A523" t="s">
        <v>2622</v>
      </c>
      <c r="M523" s="170" t="str">
        <f t="shared" si="64"/>
        <v>DTL</v>
      </c>
      <c r="N523" s="169" t="str">
        <f t="shared" si="65"/>
        <v>8515</v>
      </c>
      <c r="O523" s="168" t="str">
        <f t="shared" si="66"/>
        <v>Tran</v>
      </c>
      <c r="P523" s="168" t="str">
        <f t="shared" si="67"/>
        <v>8515Tran</v>
      </c>
      <c r="Q523" s="168">
        <f t="shared" si="68"/>
        <v>0</v>
      </c>
      <c r="R523" s="168">
        <f t="shared" si="69"/>
        <v>0</v>
      </c>
      <c r="S523" s="168">
        <f t="shared" si="70"/>
        <v>0</v>
      </c>
      <c r="T523" s="168">
        <f t="shared" si="71"/>
        <v>0</v>
      </c>
    </row>
    <row r="524" spans="1:20" x14ac:dyDescent="0.2">
      <c r="A524" t="s">
        <v>2611</v>
      </c>
      <c r="M524" s="170" t="str">
        <f t="shared" si="64"/>
        <v>DTL</v>
      </c>
      <c r="N524" s="169" t="str">
        <f t="shared" si="65"/>
        <v>8515</v>
      </c>
      <c r="O524" s="168" t="str">
        <f t="shared" si="66"/>
        <v/>
      </c>
      <c r="P524" s="168" t="str">
        <f t="shared" si="67"/>
        <v/>
      </c>
      <c r="Q524" s="168" t="str">
        <f t="shared" si="68"/>
        <v/>
      </c>
      <c r="R524" s="168" t="str">
        <f t="shared" si="69"/>
        <v/>
      </c>
      <c r="S524" s="168" t="str">
        <f t="shared" si="70"/>
        <v/>
      </c>
      <c r="T524" s="168" t="str">
        <f t="shared" si="71"/>
        <v/>
      </c>
    </row>
    <row r="525" spans="1:20" x14ac:dyDescent="0.2">
      <c r="A525" t="s">
        <v>2623</v>
      </c>
      <c r="M525" s="170" t="str">
        <f t="shared" si="64"/>
        <v>DTL</v>
      </c>
      <c r="N525" s="169" t="str">
        <f t="shared" si="65"/>
        <v>8515</v>
      </c>
      <c r="O525" s="168" t="str">
        <f t="shared" si="66"/>
        <v>Tran</v>
      </c>
      <c r="P525" s="168" t="str">
        <f t="shared" si="67"/>
        <v>8515Tran</v>
      </c>
      <c r="Q525" s="168">
        <f t="shared" si="68"/>
        <v>0</v>
      </c>
      <c r="R525" s="168">
        <f t="shared" si="69"/>
        <v>0</v>
      </c>
      <c r="S525" s="168">
        <f t="shared" si="70"/>
        <v>0</v>
      </c>
      <c r="T525" s="168">
        <f t="shared" si="71"/>
        <v>0</v>
      </c>
    </row>
    <row r="526" spans="1:20" x14ac:dyDescent="0.2">
      <c r="A526" t="s">
        <v>4246</v>
      </c>
      <c r="M526" s="170" t="str">
        <f t="shared" si="64"/>
        <v>DTL</v>
      </c>
      <c r="N526" s="169" t="str">
        <f t="shared" si="65"/>
        <v>8515</v>
      </c>
      <c r="O526" s="168" t="str">
        <f t="shared" si="66"/>
        <v/>
      </c>
      <c r="P526" s="168" t="str">
        <f t="shared" si="67"/>
        <v/>
      </c>
      <c r="Q526" s="168" t="str">
        <f t="shared" si="68"/>
        <v/>
      </c>
      <c r="R526" s="168" t="str">
        <f t="shared" si="69"/>
        <v/>
      </c>
      <c r="S526" s="168" t="str">
        <f t="shared" si="70"/>
        <v/>
      </c>
      <c r="T526" s="168" t="str">
        <f t="shared" si="71"/>
        <v/>
      </c>
    </row>
    <row r="527" spans="1:20" x14ac:dyDescent="0.2">
      <c r="A527" t="s">
        <v>2611</v>
      </c>
      <c r="M527" s="170" t="str">
        <f t="shared" si="64"/>
        <v>DTL</v>
      </c>
      <c r="N527" s="169" t="str">
        <f t="shared" si="65"/>
        <v>8515</v>
      </c>
      <c r="O527" s="168" t="str">
        <f t="shared" si="66"/>
        <v/>
      </c>
      <c r="P527" s="168" t="str">
        <f t="shared" si="67"/>
        <v/>
      </c>
      <c r="Q527" s="168" t="str">
        <f t="shared" si="68"/>
        <v/>
      </c>
      <c r="R527" s="168" t="str">
        <f t="shared" si="69"/>
        <v/>
      </c>
      <c r="S527" s="168" t="str">
        <f t="shared" si="70"/>
        <v/>
      </c>
      <c r="T527" s="168" t="str">
        <f t="shared" si="71"/>
        <v/>
      </c>
    </row>
    <row r="528" spans="1:20" x14ac:dyDescent="0.2">
      <c r="A528" t="s">
        <v>4599</v>
      </c>
      <c r="M528" s="170" t="str">
        <f t="shared" si="64"/>
        <v>Ttl</v>
      </c>
      <c r="N528" s="169" t="str">
        <f t="shared" si="65"/>
        <v>8515</v>
      </c>
      <c r="O528" s="168" t="str">
        <f t="shared" si="66"/>
        <v/>
      </c>
      <c r="P528" s="168" t="str">
        <f t="shared" si="67"/>
        <v/>
      </c>
      <c r="Q528" s="168" t="str">
        <f t="shared" si="68"/>
        <v/>
      </c>
      <c r="R528" s="168" t="str">
        <f t="shared" si="69"/>
        <v/>
      </c>
      <c r="S528" s="168" t="str">
        <f t="shared" si="70"/>
        <v/>
      </c>
      <c r="T528" s="168" t="str">
        <f t="shared" si="71"/>
        <v/>
      </c>
    </row>
    <row r="529" spans="1:20" x14ac:dyDescent="0.2">
      <c r="A529" t="s">
        <v>4467</v>
      </c>
      <c r="M529" s="170" t="str">
        <f t="shared" si="64"/>
        <v>DTL</v>
      </c>
      <c r="N529" s="169" t="str">
        <f t="shared" si="65"/>
        <v>8515</v>
      </c>
      <c r="O529" s="168" t="str">
        <f t="shared" si="66"/>
        <v/>
      </c>
      <c r="P529" s="168" t="str">
        <f t="shared" si="67"/>
        <v/>
      </c>
      <c r="Q529" s="168" t="str">
        <f t="shared" si="68"/>
        <v/>
      </c>
      <c r="R529" s="168" t="str">
        <f t="shared" si="69"/>
        <v/>
      </c>
      <c r="S529" s="168" t="str">
        <f t="shared" si="70"/>
        <v/>
      </c>
      <c r="T529" s="168" t="str">
        <f t="shared" si="71"/>
        <v/>
      </c>
    </row>
    <row r="530" spans="1:20" x14ac:dyDescent="0.2">
      <c r="A530">
        <v>1</v>
      </c>
      <c r="M530" s="170" t="str">
        <f t="shared" si="64"/>
        <v>DTL</v>
      </c>
      <c r="N530" s="169" t="str">
        <f t="shared" si="65"/>
        <v>8515</v>
      </c>
      <c r="O530" s="168" t="str">
        <f t="shared" si="66"/>
        <v/>
      </c>
      <c r="P530" s="168" t="str">
        <f t="shared" si="67"/>
        <v/>
      </c>
      <c r="Q530" s="168" t="str">
        <f t="shared" si="68"/>
        <v/>
      </c>
      <c r="R530" s="168" t="str">
        <f t="shared" si="69"/>
        <v/>
      </c>
      <c r="S530" s="168" t="str">
        <f t="shared" si="70"/>
        <v/>
      </c>
      <c r="T530" s="168" t="str">
        <f t="shared" si="71"/>
        <v/>
      </c>
    </row>
    <row r="531" spans="1:20" x14ac:dyDescent="0.2">
      <c r="M531" s="170" t="str">
        <f t="shared" si="64"/>
        <v>DTL</v>
      </c>
      <c r="N531" s="169" t="str">
        <f t="shared" si="65"/>
        <v>8515</v>
      </c>
      <c r="O531" s="168" t="str">
        <f t="shared" si="66"/>
        <v/>
      </c>
      <c r="P531" s="168" t="str">
        <f t="shared" si="67"/>
        <v/>
      </c>
      <c r="Q531" s="168" t="str">
        <f t="shared" si="68"/>
        <v/>
      </c>
      <c r="R531" s="168" t="str">
        <f t="shared" si="69"/>
        <v/>
      </c>
      <c r="S531" s="168" t="str">
        <f t="shared" si="70"/>
        <v/>
      </c>
      <c r="T531" s="168" t="str">
        <f t="shared" si="71"/>
        <v/>
      </c>
    </row>
    <row r="532" spans="1:20" x14ac:dyDescent="0.2">
      <c r="A532" t="s">
        <v>2661</v>
      </c>
      <c r="M532" s="170" t="str">
        <f t="shared" si="64"/>
        <v>H1</v>
      </c>
      <c r="N532" s="169" t="str">
        <f t="shared" si="65"/>
        <v>8515</v>
      </c>
      <c r="O532" s="168" t="str">
        <f t="shared" si="66"/>
        <v/>
      </c>
      <c r="P532" s="168" t="str">
        <f t="shared" si="67"/>
        <v/>
      </c>
      <c r="Q532" s="168" t="str">
        <f t="shared" si="68"/>
        <v/>
      </c>
      <c r="R532" s="168" t="str">
        <f t="shared" si="69"/>
        <v/>
      </c>
      <c r="S532" s="168" t="str">
        <f t="shared" si="70"/>
        <v/>
      </c>
      <c r="T532" s="168" t="str">
        <f t="shared" si="71"/>
        <v/>
      </c>
    </row>
    <row r="533" spans="1:20" x14ac:dyDescent="0.2">
      <c r="A533" t="s">
        <v>2600</v>
      </c>
      <c r="M533" s="170" t="str">
        <f t="shared" si="64"/>
        <v>H2</v>
      </c>
      <c r="N533" s="169" t="str">
        <f t="shared" si="65"/>
        <v>8515</v>
      </c>
      <c r="O533" s="168" t="str">
        <f t="shared" si="66"/>
        <v/>
      </c>
      <c r="P533" s="168" t="str">
        <f t="shared" si="67"/>
        <v/>
      </c>
      <c r="Q533" s="168" t="str">
        <f t="shared" si="68"/>
        <v/>
      </c>
      <c r="R533" s="168" t="str">
        <f t="shared" si="69"/>
        <v/>
      </c>
      <c r="S533" s="168" t="str">
        <f t="shared" si="70"/>
        <v/>
      </c>
      <c r="T533" s="168" t="str">
        <f t="shared" si="71"/>
        <v/>
      </c>
    </row>
    <row r="534" spans="1:20" x14ac:dyDescent="0.2">
      <c r="A534" t="s">
        <v>2601</v>
      </c>
      <c r="M534" s="170" t="str">
        <f t="shared" si="64"/>
        <v>H3</v>
      </c>
      <c r="N534" s="169" t="str">
        <f t="shared" si="65"/>
        <v>8515</v>
      </c>
      <c r="O534" s="168" t="str">
        <f t="shared" si="66"/>
        <v/>
      </c>
      <c r="P534" s="168" t="str">
        <f t="shared" si="67"/>
        <v/>
      </c>
      <c r="Q534" s="168" t="str">
        <f t="shared" si="68"/>
        <v/>
      </c>
      <c r="R534" s="168" t="str">
        <f t="shared" si="69"/>
        <v/>
      </c>
      <c r="S534" s="168" t="str">
        <f t="shared" si="70"/>
        <v/>
      </c>
      <c r="T534" s="168" t="str">
        <f t="shared" si="71"/>
        <v/>
      </c>
    </row>
    <row r="535" spans="1:20" x14ac:dyDescent="0.2">
      <c r="A535" t="s">
        <v>2625</v>
      </c>
      <c r="M535" s="170" t="str">
        <f t="shared" si="64"/>
        <v>H4</v>
      </c>
      <c r="N535" s="169" t="str">
        <f t="shared" si="65"/>
        <v>8515</v>
      </c>
      <c r="O535" s="168" t="str">
        <f t="shared" si="66"/>
        <v/>
      </c>
      <c r="P535" s="168" t="str">
        <f t="shared" si="67"/>
        <v/>
      </c>
      <c r="Q535" s="168" t="str">
        <f t="shared" si="68"/>
        <v/>
      </c>
      <c r="R535" s="168" t="str">
        <f t="shared" si="69"/>
        <v/>
      </c>
      <c r="S535" s="168" t="str">
        <f t="shared" si="70"/>
        <v/>
      </c>
      <c r="T535" s="168" t="str">
        <f t="shared" si="71"/>
        <v/>
      </c>
    </row>
    <row r="536" spans="1:20" x14ac:dyDescent="0.2">
      <c r="A536" t="s">
        <v>2662</v>
      </c>
      <c r="M536" s="170" t="str">
        <f t="shared" si="64"/>
        <v>H5</v>
      </c>
      <c r="N536" s="169" t="str">
        <f t="shared" si="65"/>
        <v>8515</v>
      </c>
      <c r="O536" s="168" t="str">
        <f t="shared" si="66"/>
        <v/>
      </c>
      <c r="P536" s="168" t="str">
        <f t="shared" si="67"/>
        <v/>
      </c>
      <c r="Q536" s="168" t="str">
        <f t="shared" si="68"/>
        <v/>
      </c>
      <c r="R536" s="168" t="str">
        <f t="shared" si="69"/>
        <v/>
      </c>
      <c r="S536" s="168" t="str">
        <f t="shared" si="70"/>
        <v/>
      </c>
      <c r="T536" s="168" t="str">
        <f t="shared" si="71"/>
        <v/>
      </c>
    </row>
    <row r="537" spans="1:20" x14ac:dyDescent="0.2">
      <c r="A537" t="s">
        <v>2663</v>
      </c>
      <c r="M537" s="170" t="str">
        <f t="shared" si="64"/>
        <v>H6</v>
      </c>
      <c r="N537" s="169" t="str">
        <f t="shared" si="65"/>
        <v>8517</v>
      </c>
      <c r="O537" s="168" t="str">
        <f t="shared" si="66"/>
        <v/>
      </c>
      <c r="P537" s="168" t="str">
        <f t="shared" si="67"/>
        <v/>
      </c>
      <c r="Q537" s="168" t="str">
        <f t="shared" si="68"/>
        <v/>
      </c>
      <c r="R537" s="168" t="str">
        <f t="shared" si="69"/>
        <v/>
      </c>
      <c r="S537" s="168" t="str">
        <f t="shared" si="70"/>
        <v/>
      </c>
      <c r="T537" s="168" t="str">
        <f t="shared" si="71"/>
        <v/>
      </c>
    </row>
    <row r="538" spans="1:20" x14ac:dyDescent="0.2">
      <c r="A538" t="s">
        <v>2605</v>
      </c>
      <c r="M538" s="170" t="str">
        <f t="shared" si="64"/>
        <v>H7</v>
      </c>
      <c r="N538" s="169" t="str">
        <f t="shared" si="65"/>
        <v>8517</v>
      </c>
      <c r="O538" s="168" t="str">
        <f t="shared" si="66"/>
        <v/>
      </c>
      <c r="P538" s="168" t="str">
        <f t="shared" si="67"/>
        <v/>
      </c>
      <c r="Q538" s="168" t="str">
        <f t="shared" si="68"/>
        <v/>
      </c>
      <c r="R538" s="168" t="str">
        <f t="shared" si="69"/>
        <v/>
      </c>
      <c r="S538" s="168" t="str">
        <f t="shared" si="70"/>
        <v/>
      </c>
      <c r="T538" s="168" t="str">
        <f t="shared" si="71"/>
        <v/>
      </c>
    </row>
    <row r="539" spans="1:20" x14ac:dyDescent="0.2">
      <c r="A539" t="s">
        <v>2606</v>
      </c>
      <c r="M539" s="170" t="str">
        <f t="shared" si="64"/>
        <v>H8</v>
      </c>
      <c r="N539" s="169" t="str">
        <f t="shared" si="65"/>
        <v>8517</v>
      </c>
      <c r="O539" s="168" t="str">
        <f t="shared" si="66"/>
        <v/>
      </c>
      <c r="P539" s="168" t="str">
        <f t="shared" si="67"/>
        <v/>
      </c>
      <c r="Q539" s="168" t="str">
        <f t="shared" si="68"/>
        <v/>
      </c>
      <c r="R539" s="168" t="str">
        <f t="shared" si="69"/>
        <v/>
      </c>
      <c r="S539" s="168" t="str">
        <f t="shared" si="70"/>
        <v/>
      </c>
      <c r="T539" s="168" t="str">
        <f t="shared" si="71"/>
        <v/>
      </c>
    </row>
    <row r="540" spans="1:20" x14ac:dyDescent="0.2">
      <c r="A540" t="s">
        <v>2607</v>
      </c>
      <c r="M540" s="170" t="str">
        <f t="shared" si="64"/>
        <v>H9</v>
      </c>
      <c r="N540" s="169" t="str">
        <f t="shared" si="65"/>
        <v>8517</v>
      </c>
      <c r="O540" s="168" t="str">
        <f t="shared" si="66"/>
        <v/>
      </c>
      <c r="P540" s="168" t="str">
        <f t="shared" si="67"/>
        <v/>
      </c>
      <c r="Q540" s="168" t="str">
        <f t="shared" si="68"/>
        <v/>
      </c>
      <c r="R540" s="168" t="str">
        <f t="shared" si="69"/>
        <v/>
      </c>
      <c r="S540" s="168" t="str">
        <f t="shared" si="70"/>
        <v/>
      </c>
      <c r="T540" s="168" t="str">
        <f t="shared" si="71"/>
        <v/>
      </c>
    </row>
    <row r="541" spans="1:20" x14ac:dyDescent="0.2">
      <c r="A541" t="s">
        <v>2608</v>
      </c>
      <c r="M541" s="170" t="str">
        <f t="shared" si="64"/>
        <v>H10</v>
      </c>
      <c r="N541" s="169" t="str">
        <f t="shared" si="65"/>
        <v>8517</v>
      </c>
      <c r="O541" s="168" t="str">
        <f t="shared" si="66"/>
        <v/>
      </c>
      <c r="P541" s="168" t="str">
        <f t="shared" si="67"/>
        <v/>
      </c>
      <c r="Q541" s="168" t="str">
        <f t="shared" si="68"/>
        <v/>
      </c>
      <c r="R541" s="168" t="str">
        <f t="shared" si="69"/>
        <v/>
      </c>
      <c r="S541" s="168" t="str">
        <f t="shared" si="70"/>
        <v/>
      </c>
      <c r="T541" s="168" t="str">
        <f t="shared" si="71"/>
        <v/>
      </c>
    </row>
    <row r="542" spans="1:20" x14ac:dyDescent="0.2">
      <c r="A542" t="s">
        <v>2609</v>
      </c>
      <c r="M542" s="170" t="str">
        <f t="shared" si="64"/>
        <v>DTL</v>
      </c>
      <c r="N542" s="169" t="str">
        <f t="shared" si="65"/>
        <v>8517</v>
      </c>
      <c r="O542" s="168" t="str">
        <f t="shared" si="66"/>
        <v/>
      </c>
      <c r="P542" s="168" t="str">
        <f t="shared" si="67"/>
        <v/>
      </c>
      <c r="Q542" s="168" t="str">
        <f t="shared" si="68"/>
        <v/>
      </c>
      <c r="R542" s="168" t="str">
        <f t="shared" si="69"/>
        <v/>
      </c>
      <c r="S542" s="168" t="str">
        <f t="shared" si="70"/>
        <v/>
      </c>
      <c r="T542" s="168" t="str">
        <f t="shared" si="71"/>
        <v/>
      </c>
    </row>
    <row r="543" spans="1:20" x14ac:dyDescent="0.2">
      <c r="A543" t="s">
        <v>4600</v>
      </c>
      <c r="M543" s="170" t="str">
        <f t="shared" si="64"/>
        <v>DTL</v>
      </c>
      <c r="N543" s="169" t="str">
        <f t="shared" si="65"/>
        <v>8517</v>
      </c>
      <c r="O543" s="168" t="str">
        <f t="shared" si="66"/>
        <v>8027</v>
      </c>
      <c r="P543" s="168" t="str">
        <f t="shared" si="67"/>
        <v>85178027</v>
      </c>
      <c r="Q543" s="168">
        <f t="shared" si="68"/>
        <v>1685</v>
      </c>
      <c r="R543" s="168">
        <f t="shared" si="69"/>
        <v>1569</v>
      </c>
      <c r="S543" s="168">
        <f t="shared" si="70"/>
        <v>1500</v>
      </c>
      <c r="T543" s="168">
        <f t="shared" si="71"/>
        <v>1175</v>
      </c>
    </row>
    <row r="544" spans="1:20" x14ac:dyDescent="0.2">
      <c r="A544" t="s">
        <v>4246</v>
      </c>
      <c r="M544" s="170" t="str">
        <f t="shared" si="64"/>
        <v>DTL</v>
      </c>
      <c r="N544" s="169" t="str">
        <f t="shared" si="65"/>
        <v>8517</v>
      </c>
      <c r="O544" s="168" t="str">
        <f t="shared" si="66"/>
        <v/>
      </c>
      <c r="P544" s="168" t="str">
        <f t="shared" si="67"/>
        <v/>
      </c>
      <c r="Q544" s="168" t="str">
        <f t="shared" si="68"/>
        <v/>
      </c>
      <c r="R544" s="168" t="str">
        <f t="shared" si="69"/>
        <v/>
      </c>
      <c r="S544" s="168" t="str">
        <f t="shared" si="70"/>
        <v/>
      </c>
      <c r="T544" s="168" t="str">
        <f t="shared" si="71"/>
        <v/>
      </c>
    </row>
    <row r="545" spans="1:20" x14ac:dyDescent="0.2">
      <c r="A545" t="s">
        <v>2611</v>
      </c>
      <c r="M545" s="170" t="str">
        <f t="shared" si="64"/>
        <v>DTL</v>
      </c>
      <c r="N545" s="169" t="str">
        <f t="shared" si="65"/>
        <v>8517</v>
      </c>
      <c r="O545" s="168" t="str">
        <f t="shared" si="66"/>
        <v/>
      </c>
      <c r="P545" s="168" t="str">
        <f t="shared" si="67"/>
        <v/>
      </c>
      <c r="Q545" s="168" t="str">
        <f t="shared" si="68"/>
        <v/>
      </c>
      <c r="R545" s="168" t="str">
        <f t="shared" si="69"/>
        <v/>
      </c>
      <c r="S545" s="168" t="str">
        <f t="shared" si="70"/>
        <v/>
      </c>
      <c r="T545" s="168" t="str">
        <f t="shared" si="71"/>
        <v/>
      </c>
    </row>
    <row r="546" spans="1:20" x14ac:dyDescent="0.2">
      <c r="A546" t="s">
        <v>4601</v>
      </c>
      <c r="M546" s="170" t="str">
        <f t="shared" si="64"/>
        <v>Ttl</v>
      </c>
      <c r="N546" s="169" t="str">
        <f t="shared" si="65"/>
        <v>8517</v>
      </c>
      <c r="O546" s="168" t="str">
        <f t="shared" si="66"/>
        <v/>
      </c>
      <c r="P546" s="168" t="str">
        <f t="shared" si="67"/>
        <v/>
      </c>
      <c r="Q546" s="168" t="str">
        <f t="shared" si="68"/>
        <v/>
      </c>
      <c r="R546" s="168" t="str">
        <f t="shared" si="69"/>
        <v/>
      </c>
      <c r="S546" s="168" t="str">
        <f t="shared" si="70"/>
        <v/>
      </c>
      <c r="T546" s="168" t="str">
        <f t="shared" si="71"/>
        <v/>
      </c>
    </row>
    <row r="547" spans="1:20" x14ac:dyDescent="0.2">
      <c r="A547" t="s">
        <v>2612</v>
      </c>
      <c r="M547" s="170" t="str">
        <f t="shared" si="64"/>
        <v>DTL</v>
      </c>
      <c r="N547" s="169" t="str">
        <f t="shared" si="65"/>
        <v>8517</v>
      </c>
      <c r="O547" s="168" t="str">
        <f t="shared" si="66"/>
        <v/>
      </c>
      <c r="P547" s="168" t="str">
        <f t="shared" si="67"/>
        <v/>
      </c>
      <c r="Q547" s="168" t="str">
        <f t="shared" si="68"/>
        <v/>
      </c>
      <c r="R547" s="168" t="str">
        <f t="shared" si="69"/>
        <v/>
      </c>
      <c r="S547" s="168" t="str">
        <f t="shared" si="70"/>
        <v/>
      </c>
      <c r="T547" s="168" t="str">
        <f t="shared" si="71"/>
        <v/>
      </c>
    </row>
    <row r="548" spans="1:20" x14ac:dyDescent="0.2">
      <c r="A548" t="s">
        <v>2611</v>
      </c>
      <c r="M548" s="170" t="str">
        <f t="shared" si="64"/>
        <v>DTL</v>
      </c>
      <c r="N548" s="169" t="str">
        <f t="shared" si="65"/>
        <v>8517</v>
      </c>
      <c r="O548" s="168" t="str">
        <f t="shared" si="66"/>
        <v/>
      </c>
      <c r="P548" s="168" t="str">
        <f t="shared" si="67"/>
        <v/>
      </c>
      <c r="Q548" s="168" t="str">
        <f t="shared" si="68"/>
        <v/>
      </c>
      <c r="R548" s="168" t="str">
        <f t="shared" si="69"/>
        <v/>
      </c>
      <c r="S548" s="168" t="str">
        <f t="shared" si="70"/>
        <v/>
      </c>
      <c r="T548" s="168" t="str">
        <f t="shared" si="71"/>
        <v/>
      </c>
    </row>
    <row r="549" spans="1:20" x14ac:dyDescent="0.2">
      <c r="A549" t="s">
        <v>2611</v>
      </c>
      <c r="M549" s="170" t="str">
        <f t="shared" si="64"/>
        <v>DTL</v>
      </c>
      <c r="N549" s="169" t="str">
        <f t="shared" si="65"/>
        <v>8517</v>
      </c>
      <c r="O549" s="168" t="str">
        <f t="shared" si="66"/>
        <v/>
      </c>
      <c r="P549" s="168" t="str">
        <f t="shared" si="67"/>
        <v/>
      </c>
      <c r="Q549" s="168" t="str">
        <f t="shared" si="68"/>
        <v/>
      </c>
      <c r="R549" s="168" t="str">
        <f t="shared" si="69"/>
        <v/>
      </c>
      <c r="S549" s="168" t="str">
        <f t="shared" si="70"/>
        <v/>
      </c>
      <c r="T549" s="168" t="str">
        <f t="shared" si="71"/>
        <v/>
      </c>
    </row>
    <row r="550" spans="1:20" x14ac:dyDescent="0.2">
      <c r="A550" t="s">
        <v>2613</v>
      </c>
      <c r="M550" s="170" t="str">
        <f t="shared" si="64"/>
        <v>DTL</v>
      </c>
      <c r="N550" s="169" t="str">
        <f t="shared" si="65"/>
        <v>8517</v>
      </c>
      <c r="O550" s="168" t="str">
        <f t="shared" si="66"/>
        <v/>
      </c>
      <c r="P550" s="168" t="str">
        <f t="shared" si="67"/>
        <v/>
      </c>
      <c r="Q550" s="168" t="str">
        <f t="shared" si="68"/>
        <v/>
      </c>
      <c r="R550" s="168" t="str">
        <f t="shared" si="69"/>
        <v/>
      </c>
      <c r="S550" s="168" t="str">
        <f t="shared" si="70"/>
        <v/>
      </c>
      <c r="T550" s="168" t="str">
        <f t="shared" si="71"/>
        <v/>
      </c>
    </row>
    <row r="551" spans="1:20" x14ac:dyDescent="0.2">
      <c r="A551" t="s">
        <v>4602</v>
      </c>
      <c r="M551" s="170" t="str">
        <f t="shared" si="64"/>
        <v>DTL</v>
      </c>
      <c r="N551" s="169" t="str">
        <f t="shared" si="65"/>
        <v>8517</v>
      </c>
      <c r="O551" s="168" t="str">
        <f t="shared" si="66"/>
        <v>2260</v>
      </c>
      <c r="P551" s="168" t="str">
        <f t="shared" si="67"/>
        <v>85172260</v>
      </c>
      <c r="Q551" s="168">
        <f t="shared" si="68"/>
        <v>149</v>
      </c>
      <c r="R551" s="168">
        <f t="shared" si="69"/>
        <v>1057</v>
      </c>
      <c r="S551" s="168">
        <f t="shared" si="70"/>
        <v>1500</v>
      </c>
      <c r="T551" s="168">
        <f t="shared" si="71"/>
        <v>1053</v>
      </c>
    </row>
    <row r="552" spans="1:20" x14ac:dyDescent="0.2">
      <c r="A552" t="s">
        <v>4603</v>
      </c>
      <c r="M552" s="170" t="str">
        <f t="shared" si="64"/>
        <v>DTL</v>
      </c>
      <c r="N552" s="169" t="str">
        <f t="shared" si="65"/>
        <v>8517</v>
      </c>
      <c r="O552" s="168" t="str">
        <f t="shared" si="66"/>
        <v>2301</v>
      </c>
      <c r="P552" s="168" t="str">
        <f t="shared" si="67"/>
        <v>85172301</v>
      </c>
      <c r="Q552" s="168">
        <f t="shared" si="68"/>
        <v>5</v>
      </c>
      <c r="R552" s="168">
        <f t="shared" si="69"/>
        <v>5</v>
      </c>
      <c r="S552" s="168">
        <f t="shared" si="70"/>
        <v>15</v>
      </c>
      <c r="T552" s="168">
        <f t="shared" si="71"/>
        <v>6</v>
      </c>
    </row>
    <row r="553" spans="1:20" x14ac:dyDescent="0.2">
      <c r="A553" t="s">
        <v>4246</v>
      </c>
      <c r="M553" s="170" t="str">
        <f t="shared" si="64"/>
        <v>DTL</v>
      </c>
      <c r="N553" s="169" t="str">
        <f t="shared" si="65"/>
        <v>8517</v>
      </c>
      <c r="O553" s="168" t="str">
        <f t="shared" si="66"/>
        <v/>
      </c>
      <c r="P553" s="168" t="str">
        <f t="shared" si="67"/>
        <v/>
      </c>
      <c r="Q553" s="168" t="str">
        <f t="shared" si="68"/>
        <v/>
      </c>
      <c r="R553" s="168" t="str">
        <f t="shared" si="69"/>
        <v/>
      </c>
      <c r="S553" s="168" t="str">
        <f t="shared" si="70"/>
        <v/>
      </c>
      <c r="T553" s="168" t="str">
        <f t="shared" si="71"/>
        <v/>
      </c>
    </row>
    <row r="554" spans="1:20" x14ac:dyDescent="0.2">
      <c r="A554" t="s">
        <v>2611</v>
      </c>
      <c r="M554" s="170" t="str">
        <f t="shared" si="64"/>
        <v>DTL</v>
      </c>
      <c r="N554" s="169" t="str">
        <f t="shared" si="65"/>
        <v>8517</v>
      </c>
      <c r="O554" s="168" t="str">
        <f t="shared" si="66"/>
        <v/>
      </c>
      <c r="P554" s="168" t="str">
        <f t="shared" si="67"/>
        <v/>
      </c>
      <c r="Q554" s="168" t="str">
        <f t="shared" si="68"/>
        <v/>
      </c>
      <c r="R554" s="168" t="str">
        <f t="shared" si="69"/>
        <v/>
      </c>
      <c r="S554" s="168" t="str">
        <f t="shared" si="70"/>
        <v/>
      </c>
      <c r="T554" s="168" t="str">
        <f t="shared" si="71"/>
        <v/>
      </c>
    </row>
    <row r="555" spans="1:20" x14ac:dyDescent="0.2">
      <c r="A555" t="s">
        <v>4604</v>
      </c>
      <c r="M555" s="170" t="str">
        <f t="shared" si="64"/>
        <v>Ttl</v>
      </c>
      <c r="N555" s="169" t="str">
        <f t="shared" si="65"/>
        <v>8517</v>
      </c>
      <c r="O555" s="168" t="str">
        <f t="shared" si="66"/>
        <v/>
      </c>
      <c r="P555" s="168" t="str">
        <f t="shared" si="67"/>
        <v/>
      </c>
      <c r="Q555" s="168" t="str">
        <f t="shared" si="68"/>
        <v/>
      </c>
      <c r="R555" s="168" t="str">
        <f t="shared" si="69"/>
        <v/>
      </c>
      <c r="S555" s="168" t="str">
        <f t="shared" si="70"/>
        <v/>
      </c>
      <c r="T555" s="168" t="str">
        <f t="shared" si="71"/>
        <v/>
      </c>
    </row>
    <row r="556" spans="1:20" x14ac:dyDescent="0.2">
      <c r="A556" t="s">
        <v>2611</v>
      </c>
      <c r="M556" s="170" t="str">
        <f t="shared" si="64"/>
        <v>DTL</v>
      </c>
      <c r="N556" s="169" t="str">
        <f t="shared" si="65"/>
        <v>8517</v>
      </c>
      <c r="O556" s="168" t="str">
        <f t="shared" si="66"/>
        <v/>
      </c>
      <c r="P556" s="168" t="str">
        <f t="shared" si="67"/>
        <v/>
      </c>
      <c r="Q556" s="168" t="str">
        <f t="shared" si="68"/>
        <v/>
      </c>
      <c r="R556" s="168" t="str">
        <f t="shared" si="69"/>
        <v/>
      </c>
      <c r="S556" s="168" t="str">
        <f t="shared" si="70"/>
        <v/>
      </c>
      <c r="T556" s="168" t="str">
        <f t="shared" si="71"/>
        <v/>
      </c>
    </row>
    <row r="557" spans="1:20" x14ac:dyDescent="0.2">
      <c r="A557" t="s">
        <v>2611</v>
      </c>
      <c r="M557" s="170" t="str">
        <f t="shared" si="64"/>
        <v>DTL</v>
      </c>
      <c r="N557" s="169" t="str">
        <f t="shared" si="65"/>
        <v>8517</v>
      </c>
      <c r="O557" s="168" t="str">
        <f t="shared" si="66"/>
        <v/>
      </c>
      <c r="P557" s="168" t="str">
        <f t="shared" si="67"/>
        <v/>
      </c>
      <c r="Q557" s="168" t="str">
        <f t="shared" si="68"/>
        <v/>
      </c>
      <c r="R557" s="168" t="str">
        <f t="shared" si="69"/>
        <v/>
      </c>
      <c r="S557" s="168" t="str">
        <f t="shared" si="70"/>
        <v/>
      </c>
      <c r="T557" s="168" t="str">
        <f t="shared" si="71"/>
        <v/>
      </c>
    </row>
    <row r="558" spans="1:20" x14ac:dyDescent="0.2">
      <c r="A558" t="s">
        <v>4605</v>
      </c>
      <c r="M558" s="170" t="str">
        <f t="shared" si="64"/>
        <v>Ttl</v>
      </c>
      <c r="N558" s="169" t="str">
        <f t="shared" si="65"/>
        <v>8517</v>
      </c>
      <c r="O558" s="168" t="str">
        <f t="shared" si="66"/>
        <v/>
      </c>
      <c r="P558" s="168" t="str">
        <f t="shared" si="67"/>
        <v/>
      </c>
      <c r="Q558" s="168" t="str">
        <f t="shared" si="68"/>
        <v/>
      </c>
      <c r="R558" s="168" t="str">
        <f t="shared" si="69"/>
        <v/>
      </c>
      <c r="S558" s="168" t="str">
        <f t="shared" si="70"/>
        <v/>
      </c>
      <c r="T558" s="168" t="str">
        <f t="shared" si="71"/>
        <v/>
      </c>
    </row>
    <row r="559" spans="1:20" x14ac:dyDescent="0.2">
      <c r="A559" t="s">
        <v>2612</v>
      </c>
      <c r="M559" s="170" t="str">
        <f t="shared" si="64"/>
        <v>DTL</v>
      </c>
      <c r="N559" s="169" t="str">
        <f t="shared" si="65"/>
        <v>8517</v>
      </c>
      <c r="O559" s="168" t="str">
        <f t="shared" si="66"/>
        <v/>
      </c>
      <c r="P559" s="168" t="str">
        <f t="shared" si="67"/>
        <v/>
      </c>
      <c r="Q559" s="168" t="str">
        <f t="shared" si="68"/>
        <v/>
      </c>
      <c r="R559" s="168" t="str">
        <f t="shared" si="69"/>
        <v/>
      </c>
      <c r="S559" s="168" t="str">
        <f t="shared" si="70"/>
        <v/>
      </c>
      <c r="T559" s="168" t="str">
        <f t="shared" si="71"/>
        <v/>
      </c>
    </row>
    <row r="560" spans="1:20" x14ac:dyDescent="0.2">
      <c r="A560" t="s">
        <v>2611</v>
      </c>
      <c r="M560" s="170" t="str">
        <f t="shared" si="64"/>
        <v>DTL</v>
      </c>
      <c r="N560" s="169" t="str">
        <f t="shared" si="65"/>
        <v>8517</v>
      </c>
      <c r="O560" s="168" t="str">
        <f t="shared" si="66"/>
        <v/>
      </c>
      <c r="P560" s="168" t="str">
        <f t="shared" si="67"/>
        <v/>
      </c>
      <c r="Q560" s="168" t="str">
        <f t="shared" si="68"/>
        <v/>
      </c>
      <c r="R560" s="168" t="str">
        <f t="shared" si="69"/>
        <v/>
      </c>
      <c r="S560" s="168" t="str">
        <f t="shared" si="70"/>
        <v/>
      </c>
      <c r="T560" s="168" t="str">
        <f t="shared" si="71"/>
        <v/>
      </c>
    </row>
    <row r="561" spans="1:20" x14ac:dyDescent="0.2">
      <c r="A561" t="s">
        <v>2620</v>
      </c>
      <c r="M561" s="170" t="str">
        <f t="shared" si="64"/>
        <v>DTL</v>
      </c>
      <c r="N561" s="169" t="str">
        <f t="shared" si="65"/>
        <v>8517</v>
      </c>
      <c r="O561" s="168" t="str">
        <f t="shared" si="66"/>
        <v/>
      </c>
      <c r="P561" s="168" t="str">
        <f t="shared" si="67"/>
        <v/>
      </c>
      <c r="Q561" s="168" t="str">
        <f t="shared" si="68"/>
        <v/>
      </c>
      <c r="R561" s="168" t="str">
        <f t="shared" si="69"/>
        <v/>
      </c>
      <c r="S561" s="168" t="str">
        <f t="shared" si="70"/>
        <v/>
      </c>
      <c r="T561" s="168" t="str">
        <f t="shared" si="71"/>
        <v/>
      </c>
    </row>
    <row r="562" spans="1:20" x14ac:dyDescent="0.2">
      <c r="A562" t="s">
        <v>4606</v>
      </c>
      <c r="M562" s="170" t="str">
        <f t="shared" si="64"/>
        <v>Ttl</v>
      </c>
      <c r="N562" s="169" t="str">
        <f t="shared" si="65"/>
        <v>8517</v>
      </c>
      <c r="O562" s="168" t="str">
        <f t="shared" si="66"/>
        <v/>
      </c>
      <c r="P562" s="168" t="str">
        <f t="shared" si="67"/>
        <v/>
      </c>
      <c r="Q562" s="168" t="str">
        <f t="shared" si="68"/>
        <v/>
      </c>
      <c r="R562" s="168" t="str">
        <f t="shared" si="69"/>
        <v/>
      </c>
      <c r="S562" s="168" t="str">
        <f t="shared" si="70"/>
        <v/>
      </c>
      <c r="T562" s="168" t="str">
        <f t="shared" si="71"/>
        <v/>
      </c>
    </row>
    <row r="563" spans="1:20" x14ac:dyDescent="0.2">
      <c r="A563" t="s">
        <v>2611</v>
      </c>
      <c r="M563" s="170" t="str">
        <f t="shared" si="64"/>
        <v>DTL</v>
      </c>
      <c r="N563" s="169" t="str">
        <f t="shared" si="65"/>
        <v>8517</v>
      </c>
      <c r="O563" s="168" t="str">
        <f t="shared" si="66"/>
        <v/>
      </c>
      <c r="P563" s="168" t="str">
        <f t="shared" si="67"/>
        <v/>
      </c>
      <c r="Q563" s="168" t="str">
        <f t="shared" si="68"/>
        <v/>
      </c>
      <c r="R563" s="168" t="str">
        <f t="shared" si="69"/>
        <v/>
      </c>
      <c r="S563" s="168" t="str">
        <f t="shared" si="70"/>
        <v/>
      </c>
      <c r="T563" s="168" t="str">
        <f t="shared" si="71"/>
        <v/>
      </c>
    </row>
    <row r="564" spans="1:20" x14ac:dyDescent="0.2">
      <c r="A564" t="s">
        <v>4607</v>
      </c>
      <c r="M564" s="170" t="str">
        <f t="shared" si="64"/>
        <v>Ttl</v>
      </c>
      <c r="N564" s="169" t="str">
        <f t="shared" si="65"/>
        <v>8517</v>
      </c>
      <c r="O564" s="168" t="str">
        <f t="shared" si="66"/>
        <v/>
      </c>
      <c r="P564" s="168" t="str">
        <f t="shared" si="67"/>
        <v/>
      </c>
      <c r="Q564" s="168" t="str">
        <f t="shared" si="68"/>
        <v/>
      </c>
      <c r="R564" s="168" t="str">
        <f t="shared" si="69"/>
        <v/>
      </c>
      <c r="S564" s="168" t="str">
        <f t="shared" si="70"/>
        <v/>
      </c>
      <c r="T564" s="168" t="str">
        <f t="shared" si="71"/>
        <v/>
      </c>
    </row>
    <row r="565" spans="1:20" x14ac:dyDescent="0.2">
      <c r="A565" t="s">
        <v>4246</v>
      </c>
      <c r="M565" s="170" t="str">
        <f t="shared" si="64"/>
        <v>DTL</v>
      </c>
      <c r="N565" s="169" t="str">
        <f t="shared" si="65"/>
        <v>8517</v>
      </c>
      <c r="O565" s="168" t="str">
        <f t="shared" si="66"/>
        <v/>
      </c>
      <c r="P565" s="168" t="str">
        <f t="shared" si="67"/>
        <v/>
      </c>
      <c r="Q565" s="168" t="str">
        <f t="shared" si="68"/>
        <v/>
      </c>
      <c r="R565" s="168" t="str">
        <f t="shared" si="69"/>
        <v/>
      </c>
      <c r="S565" s="168" t="str">
        <f t="shared" si="70"/>
        <v/>
      </c>
      <c r="T565" s="168" t="str">
        <f t="shared" si="71"/>
        <v/>
      </c>
    </row>
    <row r="566" spans="1:20" x14ac:dyDescent="0.2">
      <c r="A566" t="s">
        <v>2611</v>
      </c>
      <c r="M566" s="170" t="str">
        <f t="shared" si="64"/>
        <v>DTL</v>
      </c>
      <c r="N566" s="169" t="str">
        <f t="shared" si="65"/>
        <v>8517</v>
      </c>
      <c r="O566" s="168" t="str">
        <f t="shared" si="66"/>
        <v/>
      </c>
      <c r="P566" s="168" t="str">
        <f t="shared" si="67"/>
        <v/>
      </c>
      <c r="Q566" s="168" t="str">
        <f t="shared" si="68"/>
        <v/>
      </c>
      <c r="R566" s="168" t="str">
        <f t="shared" si="69"/>
        <v/>
      </c>
      <c r="S566" s="168" t="str">
        <f t="shared" si="70"/>
        <v/>
      </c>
      <c r="T566" s="168" t="str">
        <f t="shared" si="71"/>
        <v/>
      </c>
    </row>
    <row r="567" spans="1:20" x14ac:dyDescent="0.2">
      <c r="A567" t="s">
        <v>4608</v>
      </c>
      <c r="M567" s="170" t="str">
        <f t="shared" si="64"/>
        <v>DTL</v>
      </c>
      <c r="N567" s="169" t="str">
        <f t="shared" si="65"/>
        <v>8517</v>
      </c>
      <c r="O567" s="168" t="str">
        <f t="shared" si="66"/>
        <v xml:space="preserve">    </v>
      </c>
      <c r="P567" s="168" t="str">
        <f t="shared" si="67"/>
        <v xml:space="preserve">8517    </v>
      </c>
      <c r="Q567" s="168">
        <f t="shared" si="68"/>
        <v>1532</v>
      </c>
      <c r="R567" s="168">
        <f t="shared" si="69"/>
        <v>506</v>
      </c>
      <c r="S567" s="168">
        <f t="shared" si="70"/>
        <v>-15</v>
      </c>
      <c r="T567" s="168">
        <f t="shared" si="71"/>
        <v>116</v>
      </c>
    </row>
    <row r="568" spans="1:20" x14ac:dyDescent="0.2">
      <c r="A568" t="s">
        <v>2611</v>
      </c>
      <c r="M568" s="170" t="str">
        <f t="shared" si="64"/>
        <v>DTL</v>
      </c>
      <c r="N568" s="169" t="str">
        <f t="shared" si="65"/>
        <v>8517</v>
      </c>
      <c r="O568" s="168" t="str">
        <f t="shared" si="66"/>
        <v/>
      </c>
      <c r="P568" s="168" t="str">
        <f t="shared" si="67"/>
        <v/>
      </c>
      <c r="Q568" s="168" t="str">
        <f t="shared" si="68"/>
        <v/>
      </c>
      <c r="R568" s="168" t="str">
        <f t="shared" si="69"/>
        <v/>
      </c>
      <c r="S568" s="168" t="str">
        <f t="shared" si="70"/>
        <v/>
      </c>
      <c r="T568" s="168" t="str">
        <f t="shared" si="71"/>
        <v/>
      </c>
    </row>
    <row r="569" spans="1:20" x14ac:dyDescent="0.2">
      <c r="A569" t="s">
        <v>2622</v>
      </c>
      <c r="M569" s="170" t="str">
        <f t="shared" si="64"/>
        <v>DTL</v>
      </c>
      <c r="N569" s="169" t="str">
        <f t="shared" si="65"/>
        <v>8517</v>
      </c>
      <c r="O569" s="168" t="str">
        <f t="shared" si="66"/>
        <v>Tran</v>
      </c>
      <c r="P569" s="168" t="str">
        <f t="shared" si="67"/>
        <v>8517Tran</v>
      </c>
      <c r="Q569" s="168">
        <f t="shared" si="68"/>
        <v>0</v>
      </c>
      <c r="R569" s="168">
        <f t="shared" si="69"/>
        <v>0</v>
      </c>
      <c r="S569" s="168">
        <f t="shared" si="70"/>
        <v>0</v>
      </c>
      <c r="T569" s="168">
        <f t="shared" si="71"/>
        <v>0</v>
      </c>
    </row>
    <row r="570" spans="1:20" x14ac:dyDescent="0.2">
      <c r="A570" t="s">
        <v>2611</v>
      </c>
      <c r="M570" s="170" t="str">
        <f t="shared" si="64"/>
        <v>DTL</v>
      </c>
      <c r="N570" s="169" t="str">
        <f t="shared" si="65"/>
        <v>8517</v>
      </c>
      <c r="O570" s="168" t="str">
        <f t="shared" si="66"/>
        <v/>
      </c>
      <c r="P570" s="168" t="str">
        <f t="shared" si="67"/>
        <v/>
      </c>
      <c r="Q570" s="168" t="str">
        <f t="shared" si="68"/>
        <v/>
      </c>
      <c r="R570" s="168" t="str">
        <f t="shared" si="69"/>
        <v/>
      </c>
      <c r="S570" s="168" t="str">
        <f t="shared" si="70"/>
        <v/>
      </c>
      <c r="T570" s="168" t="str">
        <f t="shared" si="71"/>
        <v/>
      </c>
    </row>
    <row r="571" spans="1:20" x14ac:dyDescent="0.2">
      <c r="A571" t="s">
        <v>2623</v>
      </c>
      <c r="M571" s="170" t="str">
        <f t="shared" si="64"/>
        <v>DTL</v>
      </c>
      <c r="N571" s="169" t="str">
        <f t="shared" si="65"/>
        <v>8517</v>
      </c>
      <c r="O571" s="168" t="str">
        <f t="shared" si="66"/>
        <v>Tran</v>
      </c>
      <c r="P571" s="168" t="str">
        <f t="shared" si="67"/>
        <v>8517Tran</v>
      </c>
      <c r="Q571" s="168">
        <f t="shared" si="68"/>
        <v>0</v>
      </c>
      <c r="R571" s="168">
        <f t="shared" si="69"/>
        <v>0</v>
      </c>
      <c r="S571" s="168">
        <f t="shared" si="70"/>
        <v>0</v>
      </c>
      <c r="T571" s="168">
        <f t="shared" si="71"/>
        <v>0</v>
      </c>
    </row>
    <row r="572" spans="1:20" x14ac:dyDescent="0.2">
      <c r="A572" t="s">
        <v>4246</v>
      </c>
      <c r="M572" s="170" t="str">
        <f t="shared" si="64"/>
        <v>DTL</v>
      </c>
      <c r="N572" s="169" t="str">
        <f t="shared" si="65"/>
        <v>8517</v>
      </c>
      <c r="O572" s="168" t="str">
        <f t="shared" si="66"/>
        <v/>
      </c>
      <c r="P572" s="168" t="str">
        <f t="shared" si="67"/>
        <v/>
      </c>
      <c r="Q572" s="168" t="str">
        <f t="shared" si="68"/>
        <v/>
      </c>
      <c r="R572" s="168" t="str">
        <f t="shared" si="69"/>
        <v/>
      </c>
      <c r="S572" s="168" t="str">
        <f t="shared" si="70"/>
        <v/>
      </c>
      <c r="T572" s="168" t="str">
        <f t="shared" si="71"/>
        <v/>
      </c>
    </row>
    <row r="573" spans="1:20" x14ac:dyDescent="0.2">
      <c r="A573" t="s">
        <v>2611</v>
      </c>
      <c r="M573" s="170" t="str">
        <f t="shared" si="64"/>
        <v>DTL</v>
      </c>
      <c r="N573" s="169" t="str">
        <f t="shared" si="65"/>
        <v>8517</v>
      </c>
      <c r="O573" s="168" t="str">
        <f t="shared" si="66"/>
        <v/>
      </c>
      <c r="P573" s="168" t="str">
        <f t="shared" si="67"/>
        <v/>
      </c>
      <c r="Q573" s="168" t="str">
        <f t="shared" si="68"/>
        <v/>
      </c>
      <c r="R573" s="168" t="str">
        <f t="shared" si="69"/>
        <v/>
      </c>
      <c r="S573" s="168" t="str">
        <f t="shared" si="70"/>
        <v/>
      </c>
      <c r="T573" s="168" t="str">
        <f t="shared" si="71"/>
        <v/>
      </c>
    </row>
    <row r="574" spans="1:20" x14ac:dyDescent="0.2">
      <c r="A574" t="s">
        <v>4609</v>
      </c>
      <c r="M574" s="170" t="str">
        <f t="shared" si="64"/>
        <v>Ttl</v>
      </c>
      <c r="N574" s="169" t="str">
        <f t="shared" si="65"/>
        <v>8517</v>
      </c>
      <c r="O574" s="168" t="str">
        <f t="shared" si="66"/>
        <v/>
      </c>
      <c r="P574" s="168" t="str">
        <f t="shared" si="67"/>
        <v/>
      </c>
      <c r="Q574" s="168" t="str">
        <f t="shared" si="68"/>
        <v/>
      </c>
      <c r="R574" s="168" t="str">
        <f t="shared" si="69"/>
        <v/>
      </c>
      <c r="S574" s="168" t="str">
        <f t="shared" si="70"/>
        <v/>
      </c>
      <c r="T574" s="168" t="str">
        <f t="shared" si="71"/>
        <v/>
      </c>
    </row>
    <row r="575" spans="1:20" x14ac:dyDescent="0.2">
      <c r="A575" t="s">
        <v>4467</v>
      </c>
      <c r="M575" s="170" t="str">
        <f t="shared" si="64"/>
        <v>DTL</v>
      </c>
      <c r="N575" s="169" t="str">
        <f t="shared" si="65"/>
        <v>8517</v>
      </c>
      <c r="O575" s="168" t="str">
        <f t="shared" si="66"/>
        <v/>
      </c>
      <c r="P575" s="168" t="str">
        <f t="shared" si="67"/>
        <v/>
      </c>
      <c r="Q575" s="168" t="str">
        <f t="shared" si="68"/>
        <v/>
      </c>
      <c r="R575" s="168" t="str">
        <f t="shared" si="69"/>
        <v/>
      </c>
      <c r="S575" s="168" t="str">
        <f t="shared" si="70"/>
        <v/>
      </c>
      <c r="T575" s="168" t="str">
        <f t="shared" si="71"/>
        <v/>
      </c>
    </row>
    <row r="576" spans="1:20" x14ac:dyDescent="0.2">
      <c r="A576">
        <v>1</v>
      </c>
      <c r="M576" s="170" t="str">
        <f t="shared" si="64"/>
        <v>DTL</v>
      </c>
      <c r="N576" s="169" t="str">
        <f t="shared" si="65"/>
        <v>8517</v>
      </c>
      <c r="O576" s="168" t="str">
        <f t="shared" si="66"/>
        <v/>
      </c>
      <c r="P576" s="168" t="str">
        <f t="shared" si="67"/>
        <v/>
      </c>
      <c r="Q576" s="168" t="str">
        <f t="shared" si="68"/>
        <v/>
      </c>
      <c r="R576" s="168" t="str">
        <f t="shared" si="69"/>
        <v/>
      </c>
      <c r="S576" s="168" t="str">
        <f t="shared" si="70"/>
        <v/>
      </c>
      <c r="T576" s="168" t="str">
        <f t="shared" si="71"/>
        <v/>
      </c>
    </row>
    <row r="577" spans="1:20" x14ac:dyDescent="0.2">
      <c r="M577" s="170" t="str">
        <f t="shared" si="64"/>
        <v>DTL</v>
      </c>
      <c r="N577" s="169" t="str">
        <f t="shared" si="65"/>
        <v>8517</v>
      </c>
      <c r="O577" s="168" t="str">
        <f t="shared" si="66"/>
        <v/>
      </c>
      <c r="P577" s="168" t="str">
        <f t="shared" si="67"/>
        <v/>
      </c>
      <c r="Q577" s="168" t="str">
        <f t="shared" si="68"/>
        <v/>
      </c>
      <c r="R577" s="168" t="str">
        <f t="shared" si="69"/>
        <v/>
      </c>
      <c r="S577" s="168" t="str">
        <f t="shared" si="70"/>
        <v/>
      </c>
      <c r="T577" s="168" t="str">
        <f t="shared" si="71"/>
        <v/>
      </c>
    </row>
    <row r="578" spans="1:20" x14ac:dyDescent="0.2">
      <c r="A578" t="s">
        <v>2664</v>
      </c>
      <c r="M578" s="170" t="str">
        <f t="shared" si="64"/>
        <v>H1</v>
      </c>
      <c r="N578" s="169" t="str">
        <f t="shared" si="65"/>
        <v>8517</v>
      </c>
      <c r="O578" s="168" t="str">
        <f t="shared" si="66"/>
        <v/>
      </c>
      <c r="P578" s="168" t="str">
        <f t="shared" si="67"/>
        <v/>
      </c>
      <c r="Q578" s="168" t="str">
        <f t="shared" si="68"/>
        <v/>
      </c>
      <c r="R578" s="168" t="str">
        <f t="shared" si="69"/>
        <v/>
      </c>
      <c r="S578" s="168" t="str">
        <f t="shared" si="70"/>
        <v/>
      </c>
      <c r="T578" s="168" t="str">
        <f t="shared" si="71"/>
        <v/>
      </c>
    </row>
    <row r="579" spans="1:20" x14ac:dyDescent="0.2">
      <c r="A579" t="s">
        <v>2600</v>
      </c>
      <c r="M579" s="170" t="str">
        <f t="shared" ref="M579:M642" si="72">IF(ROW()&lt;23,"",
  IF(NOT(ISERROR(FIND("Trinity County",$A579,30))),"H1",
  IF(M578="H1","H2",
  IF(M578="H2","H3",
  IF(M578="H3","H4",
  IF(M578="H4","H5",
  IF(M578="H5","H6",
  IF(M578="H6","H7",
  IF(M578="H7","H8",
  IF(M578="H8","H9",
  IF(M578="H9","H10",
  IF(TRIM(LEFT($A579,7))="Total","Ttl","DTL"))))))))))))</f>
        <v>H2</v>
      </c>
      <c r="N579" s="169" t="str">
        <f t="shared" ref="N579:N642" si="73">IF(ROW()&lt;23,"",
  IF($M579="H6",TRIM(LEFT($A579,5)),N578))</f>
        <v>8517</v>
      </c>
      <c r="O579" s="168" t="str">
        <f t="shared" ref="O579:O642" si="74">IF($M579&lt;&gt;"DTL","",
  IF(NOT(ISNUMBER(VALUE(MID($A579,31,15)))),"",LEFT($A579,4)))</f>
        <v/>
      </c>
      <c r="P579" s="168" t="str">
        <f t="shared" ref="P579:P642" si="75">IF(O579="","",N579&amp;O579)</f>
        <v/>
      </c>
      <c r="Q579" s="168" t="str">
        <f t="shared" ref="Q579:Q642" si="76">IF($M579&lt;&gt;"DTL","",
  IF(NOT(ISNUMBER(VALUE(MID($A579,31,15)))),"",VALUE(TRIM(MID($A579,47,15)))))</f>
        <v/>
      </c>
      <c r="R579" s="168" t="str">
        <f t="shared" ref="R579:R642" si="77">IF($M579&lt;&gt;"DTL","",
  IF(NOT(ISNUMBER(VALUE(MID($A579,31,15)))),"",VALUE(TRIM(MID($A579,61,14)))))</f>
        <v/>
      </c>
      <c r="S579" s="168" t="str">
        <f t="shared" ref="S579:S642" si="78">IF($M579&lt;&gt;"DTL","",
  IF(NOT(ISNUMBER(VALUE(MID($A579,31,15)))),"",VALUE(TRIM(MID($A579,76,14)))))</f>
        <v/>
      </c>
      <c r="T579" s="168" t="str">
        <f t="shared" ref="T579:T642" si="79">IF($M579&lt;&gt;"DTL","",
  IF(NOT(ISNUMBER(VALUE(MID($A579,31,15)))),"",VALUE(TRIM(MID($A579,90,14)))))</f>
        <v/>
      </c>
    </row>
    <row r="580" spans="1:20" x14ac:dyDescent="0.2">
      <c r="A580" t="s">
        <v>2601</v>
      </c>
      <c r="M580" s="170" t="str">
        <f t="shared" si="72"/>
        <v>H3</v>
      </c>
      <c r="N580" s="169" t="str">
        <f t="shared" si="73"/>
        <v>8517</v>
      </c>
      <c r="O580" s="168" t="str">
        <f t="shared" si="74"/>
        <v/>
      </c>
      <c r="P580" s="168" t="str">
        <f t="shared" si="75"/>
        <v/>
      </c>
      <c r="Q580" s="168" t="str">
        <f t="shared" si="76"/>
        <v/>
      </c>
      <c r="R580" s="168" t="str">
        <f t="shared" si="77"/>
        <v/>
      </c>
      <c r="S580" s="168" t="str">
        <f t="shared" si="78"/>
        <v/>
      </c>
      <c r="T580" s="168" t="str">
        <f t="shared" si="79"/>
        <v/>
      </c>
    </row>
    <row r="581" spans="1:20" x14ac:dyDescent="0.2">
      <c r="A581" t="s">
        <v>2625</v>
      </c>
      <c r="M581" s="170" t="str">
        <f t="shared" si="72"/>
        <v>H4</v>
      </c>
      <c r="N581" s="169" t="str">
        <f t="shared" si="73"/>
        <v>8517</v>
      </c>
      <c r="O581" s="168" t="str">
        <f t="shared" si="74"/>
        <v/>
      </c>
      <c r="P581" s="168" t="str">
        <f t="shared" si="75"/>
        <v/>
      </c>
      <c r="Q581" s="168" t="str">
        <f t="shared" si="76"/>
        <v/>
      </c>
      <c r="R581" s="168" t="str">
        <f t="shared" si="77"/>
        <v/>
      </c>
      <c r="S581" s="168" t="str">
        <f t="shared" si="78"/>
        <v/>
      </c>
      <c r="T581" s="168" t="str">
        <f t="shared" si="79"/>
        <v/>
      </c>
    </row>
    <row r="582" spans="1:20" x14ac:dyDescent="0.2">
      <c r="A582" t="s">
        <v>2665</v>
      </c>
      <c r="M582" s="170" t="str">
        <f t="shared" si="72"/>
        <v>H5</v>
      </c>
      <c r="N582" s="169" t="str">
        <f t="shared" si="73"/>
        <v>8517</v>
      </c>
      <c r="O582" s="168" t="str">
        <f t="shared" si="74"/>
        <v/>
      </c>
      <c r="P582" s="168" t="str">
        <f t="shared" si="75"/>
        <v/>
      </c>
      <c r="Q582" s="168" t="str">
        <f t="shared" si="76"/>
        <v/>
      </c>
      <c r="R582" s="168" t="str">
        <f t="shared" si="77"/>
        <v/>
      </c>
      <c r="S582" s="168" t="str">
        <f t="shared" si="78"/>
        <v/>
      </c>
      <c r="T582" s="168" t="str">
        <f t="shared" si="79"/>
        <v/>
      </c>
    </row>
    <row r="583" spans="1:20" x14ac:dyDescent="0.2">
      <c r="A583" t="s">
        <v>2666</v>
      </c>
      <c r="M583" s="170" t="str">
        <f t="shared" si="72"/>
        <v>H6</v>
      </c>
      <c r="N583" s="169" t="str">
        <f t="shared" si="73"/>
        <v>8521</v>
      </c>
      <c r="O583" s="168" t="str">
        <f t="shared" si="74"/>
        <v/>
      </c>
      <c r="P583" s="168" t="str">
        <f t="shared" si="75"/>
        <v/>
      </c>
      <c r="Q583" s="168" t="str">
        <f t="shared" si="76"/>
        <v/>
      </c>
      <c r="R583" s="168" t="str">
        <f t="shared" si="77"/>
        <v/>
      </c>
      <c r="S583" s="168" t="str">
        <f t="shared" si="78"/>
        <v/>
      </c>
      <c r="T583" s="168" t="str">
        <f t="shared" si="79"/>
        <v/>
      </c>
    </row>
    <row r="584" spans="1:20" x14ac:dyDescent="0.2">
      <c r="A584" t="s">
        <v>2605</v>
      </c>
      <c r="M584" s="170" t="str">
        <f t="shared" si="72"/>
        <v>H7</v>
      </c>
      <c r="N584" s="169" t="str">
        <f t="shared" si="73"/>
        <v>8521</v>
      </c>
      <c r="O584" s="168" t="str">
        <f t="shared" si="74"/>
        <v/>
      </c>
      <c r="P584" s="168" t="str">
        <f t="shared" si="75"/>
        <v/>
      </c>
      <c r="Q584" s="168" t="str">
        <f t="shared" si="76"/>
        <v/>
      </c>
      <c r="R584" s="168" t="str">
        <f t="shared" si="77"/>
        <v/>
      </c>
      <c r="S584" s="168" t="str">
        <f t="shared" si="78"/>
        <v/>
      </c>
      <c r="T584" s="168" t="str">
        <f t="shared" si="79"/>
        <v/>
      </c>
    </row>
    <row r="585" spans="1:20" x14ac:dyDescent="0.2">
      <c r="A585" t="s">
        <v>2606</v>
      </c>
      <c r="M585" s="170" t="str">
        <f t="shared" si="72"/>
        <v>H8</v>
      </c>
      <c r="N585" s="169" t="str">
        <f t="shared" si="73"/>
        <v>8521</v>
      </c>
      <c r="O585" s="168" t="str">
        <f t="shared" si="74"/>
        <v/>
      </c>
      <c r="P585" s="168" t="str">
        <f t="shared" si="75"/>
        <v/>
      </c>
      <c r="Q585" s="168" t="str">
        <f t="shared" si="76"/>
        <v/>
      </c>
      <c r="R585" s="168" t="str">
        <f t="shared" si="77"/>
        <v/>
      </c>
      <c r="S585" s="168" t="str">
        <f t="shared" si="78"/>
        <v/>
      </c>
      <c r="T585" s="168" t="str">
        <f t="shared" si="79"/>
        <v/>
      </c>
    </row>
    <row r="586" spans="1:20" x14ac:dyDescent="0.2">
      <c r="A586" t="s">
        <v>2607</v>
      </c>
      <c r="M586" s="170" t="str">
        <f t="shared" si="72"/>
        <v>H9</v>
      </c>
      <c r="N586" s="169" t="str">
        <f t="shared" si="73"/>
        <v>8521</v>
      </c>
      <c r="O586" s="168" t="str">
        <f t="shared" si="74"/>
        <v/>
      </c>
      <c r="P586" s="168" t="str">
        <f t="shared" si="75"/>
        <v/>
      </c>
      <c r="Q586" s="168" t="str">
        <f t="shared" si="76"/>
        <v/>
      </c>
      <c r="R586" s="168" t="str">
        <f t="shared" si="77"/>
        <v/>
      </c>
      <c r="S586" s="168" t="str">
        <f t="shared" si="78"/>
        <v/>
      </c>
      <c r="T586" s="168" t="str">
        <f t="shared" si="79"/>
        <v/>
      </c>
    </row>
    <row r="587" spans="1:20" x14ac:dyDescent="0.2">
      <c r="A587" t="s">
        <v>2608</v>
      </c>
      <c r="M587" s="170" t="str">
        <f t="shared" si="72"/>
        <v>H10</v>
      </c>
      <c r="N587" s="169" t="str">
        <f t="shared" si="73"/>
        <v>8521</v>
      </c>
      <c r="O587" s="168" t="str">
        <f t="shared" si="74"/>
        <v/>
      </c>
      <c r="P587" s="168" t="str">
        <f t="shared" si="75"/>
        <v/>
      </c>
      <c r="Q587" s="168" t="str">
        <f t="shared" si="76"/>
        <v/>
      </c>
      <c r="R587" s="168" t="str">
        <f t="shared" si="77"/>
        <v/>
      </c>
      <c r="S587" s="168" t="str">
        <f t="shared" si="78"/>
        <v/>
      </c>
      <c r="T587" s="168" t="str">
        <f t="shared" si="79"/>
        <v/>
      </c>
    </row>
    <row r="588" spans="1:20" x14ac:dyDescent="0.2">
      <c r="A588" t="s">
        <v>2609</v>
      </c>
      <c r="M588" s="170" t="str">
        <f t="shared" si="72"/>
        <v>DTL</v>
      </c>
      <c r="N588" s="169" t="str">
        <f t="shared" si="73"/>
        <v>8521</v>
      </c>
      <c r="O588" s="168" t="str">
        <f t="shared" si="74"/>
        <v/>
      </c>
      <c r="P588" s="168" t="str">
        <f t="shared" si="75"/>
        <v/>
      </c>
      <c r="Q588" s="168" t="str">
        <f t="shared" si="76"/>
        <v/>
      </c>
      <c r="R588" s="168" t="str">
        <f t="shared" si="77"/>
        <v/>
      </c>
      <c r="S588" s="168" t="str">
        <f t="shared" si="78"/>
        <v/>
      </c>
      <c r="T588" s="168" t="str">
        <f t="shared" si="79"/>
        <v/>
      </c>
    </row>
    <row r="589" spans="1:20" x14ac:dyDescent="0.2">
      <c r="A589" t="s">
        <v>4610</v>
      </c>
      <c r="M589" s="170" t="str">
        <f t="shared" si="72"/>
        <v>DTL</v>
      </c>
      <c r="N589" s="169" t="str">
        <f t="shared" si="73"/>
        <v>8521</v>
      </c>
      <c r="O589" s="168" t="str">
        <f t="shared" si="74"/>
        <v>8503</v>
      </c>
      <c r="P589" s="168" t="str">
        <f t="shared" si="75"/>
        <v>85218503</v>
      </c>
      <c r="Q589" s="168">
        <f t="shared" si="76"/>
        <v>5509</v>
      </c>
      <c r="R589" s="168">
        <f t="shared" si="77"/>
        <v>4726</v>
      </c>
      <c r="S589" s="168">
        <f t="shared" si="78"/>
        <v>2500</v>
      </c>
      <c r="T589" s="168">
        <f t="shared" si="79"/>
        <v>2198</v>
      </c>
    </row>
    <row r="590" spans="1:20" x14ac:dyDescent="0.2">
      <c r="A590" t="s">
        <v>4246</v>
      </c>
      <c r="M590" s="170" t="str">
        <f t="shared" si="72"/>
        <v>DTL</v>
      </c>
      <c r="N590" s="169" t="str">
        <f t="shared" si="73"/>
        <v>8521</v>
      </c>
      <c r="O590" s="168" t="str">
        <f t="shared" si="74"/>
        <v/>
      </c>
      <c r="P590" s="168" t="str">
        <f t="shared" si="75"/>
        <v/>
      </c>
      <c r="Q590" s="168" t="str">
        <f t="shared" si="76"/>
        <v/>
      </c>
      <c r="R590" s="168" t="str">
        <f t="shared" si="77"/>
        <v/>
      </c>
      <c r="S590" s="168" t="str">
        <f t="shared" si="78"/>
        <v/>
      </c>
      <c r="T590" s="168" t="str">
        <f t="shared" si="79"/>
        <v/>
      </c>
    </row>
    <row r="591" spans="1:20" x14ac:dyDescent="0.2">
      <c r="A591" t="s">
        <v>2611</v>
      </c>
      <c r="M591" s="170" t="str">
        <f t="shared" si="72"/>
        <v>DTL</v>
      </c>
      <c r="N591" s="169" t="str">
        <f t="shared" si="73"/>
        <v>8521</v>
      </c>
      <c r="O591" s="168" t="str">
        <f t="shared" si="74"/>
        <v/>
      </c>
      <c r="P591" s="168" t="str">
        <f t="shared" si="75"/>
        <v/>
      </c>
      <c r="Q591" s="168" t="str">
        <f t="shared" si="76"/>
        <v/>
      </c>
      <c r="R591" s="168" t="str">
        <f t="shared" si="77"/>
        <v/>
      </c>
      <c r="S591" s="168" t="str">
        <f t="shared" si="78"/>
        <v/>
      </c>
      <c r="T591" s="168" t="str">
        <f t="shared" si="79"/>
        <v/>
      </c>
    </row>
    <row r="592" spans="1:20" x14ac:dyDescent="0.2">
      <c r="A592" t="s">
        <v>4611</v>
      </c>
      <c r="M592" s="170" t="str">
        <f t="shared" si="72"/>
        <v>Ttl</v>
      </c>
      <c r="N592" s="169" t="str">
        <f t="shared" si="73"/>
        <v>8521</v>
      </c>
      <c r="O592" s="168" t="str">
        <f t="shared" si="74"/>
        <v/>
      </c>
      <c r="P592" s="168" t="str">
        <f t="shared" si="75"/>
        <v/>
      </c>
      <c r="Q592" s="168" t="str">
        <f t="shared" si="76"/>
        <v/>
      </c>
      <c r="R592" s="168" t="str">
        <f t="shared" si="77"/>
        <v/>
      </c>
      <c r="S592" s="168" t="str">
        <f t="shared" si="78"/>
        <v/>
      </c>
      <c r="T592" s="168" t="str">
        <f t="shared" si="79"/>
        <v/>
      </c>
    </row>
    <row r="593" spans="1:20" x14ac:dyDescent="0.2">
      <c r="A593" t="s">
        <v>2612</v>
      </c>
      <c r="M593" s="170" t="str">
        <f t="shared" si="72"/>
        <v>DTL</v>
      </c>
      <c r="N593" s="169" t="str">
        <f t="shared" si="73"/>
        <v>8521</v>
      </c>
      <c r="O593" s="168" t="str">
        <f t="shared" si="74"/>
        <v/>
      </c>
      <c r="P593" s="168" t="str">
        <f t="shared" si="75"/>
        <v/>
      </c>
      <c r="Q593" s="168" t="str">
        <f t="shared" si="76"/>
        <v/>
      </c>
      <c r="R593" s="168" t="str">
        <f t="shared" si="77"/>
        <v/>
      </c>
      <c r="S593" s="168" t="str">
        <f t="shared" si="78"/>
        <v/>
      </c>
      <c r="T593" s="168" t="str">
        <f t="shared" si="79"/>
        <v/>
      </c>
    </row>
    <row r="594" spans="1:20" x14ac:dyDescent="0.2">
      <c r="A594" t="s">
        <v>2611</v>
      </c>
      <c r="M594" s="170" t="str">
        <f t="shared" si="72"/>
        <v>DTL</v>
      </c>
      <c r="N594" s="169" t="str">
        <f t="shared" si="73"/>
        <v>8521</v>
      </c>
      <c r="O594" s="168" t="str">
        <f t="shared" si="74"/>
        <v/>
      </c>
      <c r="P594" s="168" t="str">
        <f t="shared" si="75"/>
        <v/>
      </c>
      <c r="Q594" s="168" t="str">
        <f t="shared" si="76"/>
        <v/>
      </c>
      <c r="R594" s="168" t="str">
        <f t="shared" si="77"/>
        <v/>
      </c>
      <c r="S594" s="168" t="str">
        <f t="shared" si="78"/>
        <v/>
      </c>
      <c r="T594" s="168" t="str">
        <f t="shared" si="79"/>
        <v/>
      </c>
    </row>
    <row r="595" spans="1:20" x14ac:dyDescent="0.2">
      <c r="A595" t="s">
        <v>2611</v>
      </c>
      <c r="M595" s="170" t="str">
        <f t="shared" si="72"/>
        <v>DTL</v>
      </c>
      <c r="N595" s="169" t="str">
        <f t="shared" si="73"/>
        <v>8521</v>
      </c>
      <c r="O595" s="168" t="str">
        <f t="shared" si="74"/>
        <v/>
      </c>
      <c r="P595" s="168" t="str">
        <f t="shared" si="75"/>
        <v/>
      </c>
      <c r="Q595" s="168" t="str">
        <f t="shared" si="76"/>
        <v/>
      </c>
      <c r="R595" s="168" t="str">
        <f t="shared" si="77"/>
        <v/>
      </c>
      <c r="S595" s="168" t="str">
        <f t="shared" si="78"/>
        <v/>
      </c>
      <c r="T595" s="168" t="str">
        <f t="shared" si="79"/>
        <v/>
      </c>
    </row>
    <row r="596" spans="1:20" x14ac:dyDescent="0.2">
      <c r="A596" t="s">
        <v>2613</v>
      </c>
      <c r="M596" s="170" t="str">
        <f t="shared" si="72"/>
        <v>DTL</v>
      </c>
      <c r="N596" s="169" t="str">
        <f t="shared" si="73"/>
        <v>8521</v>
      </c>
      <c r="O596" s="168" t="str">
        <f t="shared" si="74"/>
        <v/>
      </c>
      <c r="P596" s="168" t="str">
        <f t="shared" si="75"/>
        <v/>
      </c>
      <c r="Q596" s="168" t="str">
        <f t="shared" si="76"/>
        <v/>
      </c>
      <c r="R596" s="168" t="str">
        <f t="shared" si="77"/>
        <v/>
      </c>
      <c r="S596" s="168" t="str">
        <f t="shared" si="78"/>
        <v/>
      </c>
      <c r="T596" s="168" t="str">
        <f t="shared" si="79"/>
        <v/>
      </c>
    </row>
    <row r="597" spans="1:20" x14ac:dyDescent="0.2">
      <c r="A597" t="s">
        <v>4612</v>
      </c>
      <c r="M597" s="170" t="str">
        <f t="shared" si="72"/>
        <v>DTL</v>
      </c>
      <c r="N597" s="169" t="str">
        <f t="shared" si="73"/>
        <v>8521</v>
      </c>
      <c r="O597" s="168" t="str">
        <f t="shared" si="74"/>
        <v>2300</v>
      </c>
      <c r="P597" s="168" t="str">
        <f t="shared" si="75"/>
        <v>85212300</v>
      </c>
      <c r="Q597" s="168">
        <f t="shared" si="76"/>
        <v>0</v>
      </c>
      <c r="R597" s="168">
        <f t="shared" si="77"/>
        <v>11800</v>
      </c>
      <c r="S597" s="168">
        <f t="shared" si="78"/>
        <v>20000</v>
      </c>
      <c r="T597" s="168">
        <f t="shared" si="79"/>
        <v>8003</v>
      </c>
    </row>
    <row r="598" spans="1:20" x14ac:dyDescent="0.2">
      <c r="A598" t="s">
        <v>4613</v>
      </c>
      <c r="M598" s="170" t="str">
        <f t="shared" si="72"/>
        <v>DTL</v>
      </c>
      <c r="N598" s="169" t="str">
        <f t="shared" si="73"/>
        <v>8521</v>
      </c>
      <c r="O598" s="168" t="str">
        <f t="shared" si="74"/>
        <v>2301</v>
      </c>
      <c r="P598" s="168" t="str">
        <f t="shared" si="75"/>
        <v>85212301</v>
      </c>
      <c r="Q598" s="168">
        <f t="shared" si="76"/>
        <v>24</v>
      </c>
      <c r="R598" s="168">
        <f t="shared" si="77"/>
        <v>27</v>
      </c>
      <c r="S598" s="168">
        <f t="shared" si="78"/>
        <v>40</v>
      </c>
      <c r="T598" s="168">
        <f t="shared" si="79"/>
        <v>22</v>
      </c>
    </row>
    <row r="599" spans="1:20" x14ac:dyDescent="0.2">
      <c r="A599" t="s">
        <v>4246</v>
      </c>
      <c r="M599" s="170" t="str">
        <f t="shared" si="72"/>
        <v>DTL</v>
      </c>
      <c r="N599" s="169" t="str">
        <f t="shared" si="73"/>
        <v>8521</v>
      </c>
      <c r="O599" s="168" t="str">
        <f t="shared" si="74"/>
        <v/>
      </c>
      <c r="P599" s="168" t="str">
        <f t="shared" si="75"/>
        <v/>
      </c>
      <c r="Q599" s="168" t="str">
        <f t="shared" si="76"/>
        <v/>
      </c>
      <c r="R599" s="168" t="str">
        <f t="shared" si="77"/>
        <v/>
      </c>
      <c r="S599" s="168" t="str">
        <f t="shared" si="78"/>
        <v/>
      </c>
      <c r="T599" s="168" t="str">
        <f t="shared" si="79"/>
        <v/>
      </c>
    </row>
    <row r="600" spans="1:20" x14ac:dyDescent="0.2">
      <c r="A600" t="s">
        <v>2611</v>
      </c>
      <c r="M600" s="170" t="str">
        <f t="shared" si="72"/>
        <v>DTL</v>
      </c>
      <c r="N600" s="169" t="str">
        <f t="shared" si="73"/>
        <v>8521</v>
      </c>
      <c r="O600" s="168" t="str">
        <f t="shared" si="74"/>
        <v/>
      </c>
      <c r="P600" s="168" t="str">
        <f t="shared" si="75"/>
        <v/>
      </c>
      <c r="Q600" s="168" t="str">
        <f t="shared" si="76"/>
        <v/>
      </c>
      <c r="R600" s="168" t="str">
        <f t="shared" si="77"/>
        <v/>
      </c>
      <c r="S600" s="168" t="str">
        <f t="shared" si="78"/>
        <v/>
      </c>
      <c r="T600" s="168" t="str">
        <f t="shared" si="79"/>
        <v/>
      </c>
    </row>
    <row r="601" spans="1:20" x14ac:dyDescent="0.2">
      <c r="A601" t="s">
        <v>4614</v>
      </c>
      <c r="M601" s="170" t="str">
        <f t="shared" si="72"/>
        <v>Ttl</v>
      </c>
      <c r="N601" s="169" t="str">
        <f t="shared" si="73"/>
        <v>8521</v>
      </c>
      <c r="O601" s="168" t="str">
        <f t="shared" si="74"/>
        <v/>
      </c>
      <c r="P601" s="168" t="str">
        <f t="shared" si="75"/>
        <v/>
      </c>
      <c r="Q601" s="168" t="str">
        <f t="shared" si="76"/>
        <v/>
      </c>
      <c r="R601" s="168" t="str">
        <f t="shared" si="77"/>
        <v/>
      </c>
      <c r="S601" s="168" t="str">
        <f t="shared" si="78"/>
        <v/>
      </c>
      <c r="T601" s="168" t="str">
        <f t="shared" si="79"/>
        <v/>
      </c>
    </row>
    <row r="602" spans="1:20" x14ac:dyDescent="0.2">
      <c r="A602" t="s">
        <v>2611</v>
      </c>
      <c r="M602" s="170" t="str">
        <f t="shared" si="72"/>
        <v>DTL</v>
      </c>
      <c r="N602" s="169" t="str">
        <f t="shared" si="73"/>
        <v>8521</v>
      </c>
      <c r="O602" s="168" t="str">
        <f t="shared" si="74"/>
        <v/>
      </c>
      <c r="P602" s="168" t="str">
        <f t="shared" si="75"/>
        <v/>
      </c>
      <c r="Q602" s="168" t="str">
        <f t="shared" si="76"/>
        <v/>
      </c>
      <c r="R602" s="168" t="str">
        <f t="shared" si="77"/>
        <v/>
      </c>
      <c r="S602" s="168" t="str">
        <f t="shared" si="78"/>
        <v/>
      </c>
      <c r="T602" s="168" t="str">
        <f t="shared" si="79"/>
        <v/>
      </c>
    </row>
    <row r="603" spans="1:20" x14ac:dyDescent="0.2">
      <c r="A603" t="s">
        <v>2611</v>
      </c>
      <c r="M603" s="170" t="str">
        <f t="shared" si="72"/>
        <v>DTL</v>
      </c>
      <c r="N603" s="169" t="str">
        <f t="shared" si="73"/>
        <v>8521</v>
      </c>
      <c r="O603" s="168" t="str">
        <f t="shared" si="74"/>
        <v/>
      </c>
      <c r="P603" s="168" t="str">
        <f t="shared" si="75"/>
        <v/>
      </c>
      <c r="Q603" s="168" t="str">
        <f t="shared" si="76"/>
        <v/>
      </c>
      <c r="R603" s="168" t="str">
        <f t="shared" si="77"/>
        <v/>
      </c>
      <c r="S603" s="168" t="str">
        <f t="shared" si="78"/>
        <v/>
      </c>
      <c r="T603" s="168" t="str">
        <f t="shared" si="79"/>
        <v/>
      </c>
    </row>
    <row r="604" spans="1:20" x14ac:dyDescent="0.2">
      <c r="A604" t="s">
        <v>4615</v>
      </c>
      <c r="M604" s="170" t="str">
        <f t="shared" si="72"/>
        <v>Ttl</v>
      </c>
      <c r="N604" s="169" t="str">
        <f t="shared" si="73"/>
        <v>8521</v>
      </c>
      <c r="O604" s="168" t="str">
        <f t="shared" si="74"/>
        <v/>
      </c>
      <c r="P604" s="168" t="str">
        <f t="shared" si="75"/>
        <v/>
      </c>
      <c r="Q604" s="168" t="str">
        <f t="shared" si="76"/>
        <v/>
      </c>
      <c r="R604" s="168" t="str">
        <f t="shared" si="77"/>
        <v/>
      </c>
      <c r="S604" s="168" t="str">
        <f t="shared" si="78"/>
        <v/>
      </c>
      <c r="T604" s="168" t="str">
        <f t="shared" si="79"/>
        <v/>
      </c>
    </row>
    <row r="605" spans="1:20" x14ac:dyDescent="0.2">
      <c r="A605" t="s">
        <v>2612</v>
      </c>
      <c r="M605" s="170" t="str">
        <f t="shared" si="72"/>
        <v>DTL</v>
      </c>
      <c r="N605" s="169" t="str">
        <f t="shared" si="73"/>
        <v>8521</v>
      </c>
      <c r="O605" s="168" t="str">
        <f t="shared" si="74"/>
        <v/>
      </c>
      <c r="P605" s="168" t="str">
        <f t="shared" si="75"/>
        <v/>
      </c>
      <c r="Q605" s="168" t="str">
        <f t="shared" si="76"/>
        <v/>
      </c>
      <c r="R605" s="168" t="str">
        <f t="shared" si="77"/>
        <v/>
      </c>
      <c r="S605" s="168" t="str">
        <f t="shared" si="78"/>
        <v/>
      </c>
      <c r="T605" s="168" t="str">
        <f t="shared" si="79"/>
        <v/>
      </c>
    </row>
    <row r="606" spans="1:20" x14ac:dyDescent="0.2">
      <c r="A606" t="s">
        <v>2611</v>
      </c>
      <c r="M606" s="170" t="str">
        <f t="shared" si="72"/>
        <v>DTL</v>
      </c>
      <c r="N606" s="169" t="str">
        <f t="shared" si="73"/>
        <v>8521</v>
      </c>
      <c r="O606" s="168" t="str">
        <f t="shared" si="74"/>
        <v/>
      </c>
      <c r="P606" s="168" t="str">
        <f t="shared" si="75"/>
        <v/>
      </c>
      <c r="Q606" s="168" t="str">
        <f t="shared" si="76"/>
        <v/>
      </c>
      <c r="R606" s="168" t="str">
        <f t="shared" si="77"/>
        <v/>
      </c>
      <c r="S606" s="168" t="str">
        <f t="shared" si="78"/>
        <v/>
      </c>
      <c r="T606" s="168" t="str">
        <f t="shared" si="79"/>
        <v/>
      </c>
    </row>
    <row r="607" spans="1:20" x14ac:dyDescent="0.2">
      <c r="A607" t="s">
        <v>2620</v>
      </c>
      <c r="M607" s="170" t="str">
        <f t="shared" si="72"/>
        <v>DTL</v>
      </c>
      <c r="N607" s="169" t="str">
        <f t="shared" si="73"/>
        <v>8521</v>
      </c>
      <c r="O607" s="168" t="str">
        <f t="shared" si="74"/>
        <v/>
      </c>
      <c r="P607" s="168" t="str">
        <f t="shared" si="75"/>
        <v/>
      </c>
      <c r="Q607" s="168" t="str">
        <f t="shared" si="76"/>
        <v/>
      </c>
      <c r="R607" s="168" t="str">
        <f t="shared" si="77"/>
        <v/>
      </c>
      <c r="S607" s="168" t="str">
        <f t="shared" si="78"/>
        <v/>
      </c>
      <c r="T607" s="168" t="str">
        <f t="shared" si="79"/>
        <v/>
      </c>
    </row>
    <row r="608" spans="1:20" x14ac:dyDescent="0.2">
      <c r="A608" t="s">
        <v>4616</v>
      </c>
      <c r="M608" s="170" t="str">
        <f t="shared" si="72"/>
        <v>Ttl</v>
      </c>
      <c r="N608" s="169" t="str">
        <f t="shared" si="73"/>
        <v>8521</v>
      </c>
      <c r="O608" s="168" t="str">
        <f t="shared" si="74"/>
        <v/>
      </c>
      <c r="P608" s="168" t="str">
        <f t="shared" si="75"/>
        <v/>
      </c>
      <c r="Q608" s="168" t="str">
        <f t="shared" si="76"/>
        <v/>
      </c>
      <c r="R608" s="168" t="str">
        <f t="shared" si="77"/>
        <v/>
      </c>
      <c r="S608" s="168" t="str">
        <f t="shared" si="78"/>
        <v/>
      </c>
      <c r="T608" s="168" t="str">
        <f t="shared" si="79"/>
        <v/>
      </c>
    </row>
    <row r="609" spans="1:20" x14ac:dyDescent="0.2">
      <c r="A609" t="s">
        <v>2611</v>
      </c>
      <c r="M609" s="170" t="str">
        <f t="shared" si="72"/>
        <v>DTL</v>
      </c>
      <c r="N609" s="169" t="str">
        <f t="shared" si="73"/>
        <v>8521</v>
      </c>
      <c r="O609" s="168" t="str">
        <f t="shared" si="74"/>
        <v/>
      </c>
      <c r="P609" s="168" t="str">
        <f t="shared" si="75"/>
        <v/>
      </c>
      <c r="Q609" s="168" t="str">
        <f t="shared" si="76"/>
        <v/>
      </c>
      <c r="R609" s="168" t="str">
        <f t="shared" si="77"/>
        <v/>
      </c>
      <c r="S609" s="168" t="str">
        <f t="shared" si="78"/>
        <v/>
      </c>
      <c r="T609" s="168" t="str">
        <f t="shared" si="79"/>
        <v/>
      </c>
    </row>
    <row r="610" spans="1:20" x14ac:dyDescent="0.2">
      <c r="A610" t="s">
        <v>4617</v>
      </c>
      <c r="M610" s="170" t="str">
        <f t="shared" si="72"/>
        <v>Ttl</v>
      </c>
      <c r="N610" s="169" t="str">
        <f t="shared" si="73"/>
        <v>8521</v>
      </c>
      <c r="O610" s="168" t="str">
        <f t="shared" si="74"/>
        <v/>
      </c>
      <c r="P610" s="168" t="str">
        <f t="shared" si="75"/>
        <v/>
      </c>
      <c r="Q610" s="168" t="str">
        <f t="shared" si="76"/>
        <v/>
      </c>
      <c r="R610" s="168" t="str">
        <f t="shared" si="77"/>
        <v/>
      </c>
      <c r="S610" s="168" t="str">
        <f t="shared" si="78"/>
        <v/>
      </c>
      <c r="T610" s="168" t="str">
        <f t="shared" si="79"/>
        <v/>
      </c>
    </row>
    <row r="611" spans="1:20" x14ac:dyDescent="0.2">
      <c r="A611" t="s">
        <v>4246</v>
      </c>
      <c r="M611" s="170" t="str">
        <f t="shared" si="72"/>
        <v>DTL</v>
      </c>
      <c r="N611" s="169" t="str">
        <f t="shared" si="73"/>
        <v>8521</v>
      </c>
      <c r="O611" s="168" t="str">
        <f t="shared" si="74"/>
        <v/>
      </c>
      <c r="P611" s="168" t="str">
        <f t="shared" si="75"/>
        <v/>
      </c>
      <c r="Q611" s="168" t="str">
        <f t="shared" si="76"/>
        <v/>
      </c>
      <c r="R611" s="168" t="str">
        <f t="shared" si="77"/>
        <v/>
      </c>
      <c r="S611" s="168" t="str">
        <f t="shared" si="78"/>
        <v/>
      </c>
      <c r="T611" s="168" t="str">
        <f t="shared" si="79"/>
        <v/>
      </c>
    </row>
    <row r="612" spans="1:20" x14ac:dyDescent="0.2">
      <c r="A612" t="s">
        <v>2611</v>
      </c>
      <c r="M612" s="170" t="str">
        <f t="shared" si="72"/>
        <v>DTL</v>
      </c>
      <c r="N612" s="169" t="str">
        <f t="shared" si="73"/>
        <v>8521</v>
      </c>
      <c r="O612" s="168" t="str">
        <f t="shared" si="74"/>
        <v/>
      </c>
      <c r="P612" s="168" t="str">
        <f t="shared" si="75"/>
        <v/>
      </c>
      <c r="Q612" s="168" t="str">
        <f t="shared" si="76"/>
        <v/>
      </c>
      <c r="R612" s="168" t="str">
        <f t="shared" si="77"/>
        <v/>
      </c>
      <c r="S612" s="168" t="str">
        <f t="shared" si="78"/>
        <v/>
      </c>
      <c r="T612" s="168" t="str">
        <f t="shared" si="79"/>
        <v/>
      </c>
    </row>
    <row r="613" spans="1:20" x14ac:dyDescent="0.2">
      <c r="A613" t="s">
        <v>4618</v>
      </c>
      <c r="M613" s="170" t="str">
        <f t="shared" si="72"/>
        <v>DTL</v>
      </c>
      <c r="N613" s="169" t="str">
        <f t="shared" si="73"/>
        <v>8521</v>
      </c>
      <c r="O613" s="168" t="str">
        <f t="shared" si="74"/>
        <v xml:space="preserve">    </v>
      </c>
      <c r="P613" s="168" t="str">
        <f t="shared" si="75"/>
        <v xml:space="preserve">8521    </v>
      </c>
      <c r="Q613" s="168">
        <f t="shared" si="76"/>
        <v>5485</v>
      </c>
      <c r="R613" s="168">
        <f t="shared" si="77"/>
        <v>-7100</v>
      </c>
      <c r="S613" s="168">
        <f t="shared" si="78"/>
        <v>-17540</v>
      </c>
      <c r="T613" s="168">
        <f t="shared" si="79"/>
        <v>-5827</v>
      </c>
    </row>
    <row r="614" spans="1:20" x14ac:dyDescent="0.2">
      <c r="A614" t="s">
        <v>2611</v>
      </c>
      <c r="M614" s="170" t="str">
        <f t="shared" si="72"/>
        <v>DTL</v>
      </c>
      <c r="N614" s="169" t="str">
        <f t="shared" si="73"/>
        <v>8521</v>
      </c>
      <c r="O614" s="168" t="str">
        <f t="shared" si="74"/>
        <v/>
      </c>
      <c r="P614" s="168" t="str">
        <f t="shared" si="75"/>
        <v/>
      </c>
      <c r="Q614" s="168" t="str">
        <f t="shared" si="76"/>
        <v/>
      </c>
      <c r="R614" s="168" t="str">
        <f t="shared" si="77"/>
        <v/>
      </c>
      <c r="S614" s="168" t="str">
        <f t="shared" si="78"/>
        <v/>
      </c>
      <c r="T614" s="168" t="str">
        <f t="shared" si="79"/>
        <v/>
      </c>
    </row>
    <row r="615" spans="1:20" x14ac:dyDescent="0.2">
      <c r="A615" t="s">
        <v>2622</v>
      </c>
      <c r="M615" s="170" t="str">
        <f t="shared" si="72"/>
        <v>DTL</v>
      </c>
      <c r="N615" s="169" t="str">
        <f t="shared" si="73"/>
        <v>8521</v>
      </c>
      <c r="O615" s="168" t="str">
        <f t="shared" si="74"/>
        <v>Tran</v>
      </c>
      <c r="P615" s="168" t="str">
        <f t="shared" si="75"/>
        <v>8521Tran</v>
      </c>
      <c r="Q615" s="168">
        <f t="shared" si="76"/>
        <v>0</v>
      </c>
      <c r="R615" s="168">
        <f t="shared" si="77"/>
        <v>0</v>
      </c>
      <c r="S615" s="168">
        <f t="shared" si="78"/>
        <v>0</v>
      </c>
      <c r="T615" s="168">
        <f t="shared" si="79"/>
        <v>0</v>
      </c>
    </row>
    <row r="616" spans="1:20" x14ac:dyDescent="0.2">
      <c r="A616" t="s">
        <v>2611</v>
      </c>
      <c r="M616" s="170" t="str">
        <f t="shared" si="72"/>
        <v>DTL</v>
      </c>
      <c r="N616" s="169" t="str">
        <f t="shared" si="73"/>
        <v>8521</v>
      </c>
      <c r="O616" s="168" t="str">
        <f t="shared" si="74"/>
        <v/>
      </c>
      <c r="P616" s="168" t="str">
        <f t="shared" si="75"/>
        <v/>
      </c>
      <c r="Q616" s="168" t="str">
        <f t="shared" si="76"/>
        <v/>
      </c>
      <c r="R616" s="168" t="str">
        <f t="shared" si="77"/>
        <v/>
      </c>
      <c r="S616" s="168" t="str">
        <f t="shared" si="78"/>
        <v/>
      </c>
      <c r="T616" s="168" t="str">
        <f t="shared" si="79"/>
        <v/>
      </c>
    </row>
    <row r="617" spans="1:20" x14ac:dyDescent="0.2">
      <c r="A617" t="s">
        <v>2623</v>
      </c>
      <c r="M617" s="170" t="str">
        <f t="shared" si="72"/>
        <v>DTL</v>
      </c>
      <c r="N617" s="169" t="str">
        <f t="shared" si="73"/>
        <v>8521</v>
      </c>
      <c r="O617" s="168" t="str">
        <f t="shared" si="74"/>
        <v>Tran</v>
      </c>
      <c r="P617" s="168" t="str">
        <f t="shared" si="75"/>
        <v>8521Tran</v>
      </c>
      <c r="Q617" s="168">
        <f t="shared" si="76"/>
        <v>0</v>
      </c>
      <c r="R617" s="168">
        <f t="shared" si="77"/>
        <v>0</v>
      </c>
      <c r="S617" s="168">
        <f t="shared" si="78"/>
        <v>0</v>
      </c>
      <c r="T617" s="168">
        <f t="shared" si="79"/>
        <v>0</v>
      </c>
    </row>
    <row r="618" spans="1:20" x14ac:dyDescent="0.2">
      <c r="A618" t="s">
        <v>4246</v>
      </c>
      <c r="M618" s="170" t="str">
        <f t="shared" si="72"/>
        <v>DTL</v>
      </c>
      <c r="N618" s="169" t="str">
        <f t="shared" si="73"/>
        <v>8521</v>
      </c>
      <c r="O618" s="168" t="str">
        <f t="shared" si="74"/>
        <v/>
      </c>
      <c r="P618" s="168" t="str">
        <f t="shared" si="75"/>
        <v/>
      </c>
      <c r="Q618" s="168" t="str">
        <f t="shared" si="76"/>
        <v/>
      </c>
      <c r="R618" s="168" t="str">
        <f t="shared" si="77"/>
        <v/>
      </c>
      <c r="S618" s="168" t="str">
        <f t="shared" si="78"/>
        <v/>
      </c>
      <c r="T618" s="168" t="str">
        <f t="shared" si="79"/>
        <v/>
      </c>
    </row>
    <row r="619" spans="1:20" x14ac:dyDescent="0.2">
      <c r="A619" t="s">
        <v>2611</v>
      </c>
      <c r="M619" s="170" t="str">
        <f t="shared" si="72"/>
        <v>DTL</v>
      </c>
      <c r="N619" s="169" t="str">
        <f t="shared" si="73"/>
        <v>8521</v>
      </c>
      <c r="O619" s="168" t="str">
        <f t="shared" si="74"/>
        <v/>
      </c>
      <c r="P619" s="168" t="str">
        <f t="shared" si="75"/>
        <v/>
      </c>
      <c r="Q619" s="168" t="str">
        <f t="shared" si="76"/>
        <v/>
      </c>
      <c r="R619" s="168" t="str">
        <f t="shared" si="77"/>
        <v/>
      </c>
      <c r="S619" s="168" t="str">
        <f t="shared" si="78"/>
        <v/>
      </c>
      <c r="T619" s="168" t="str">
        <f t="shared" si="79"/>
        <v/>
      </c>
    </row>
    <row r="620" spans="1:20" x14ac:dyDescent="0.2">
      <c r="A620" t="s">
        <v>4619</v>
      </c>
      <c r="M620" s="170" t="str">
        <f t="shared" si="72"/>
        <v>Ttl</v>
      </c>
      <c r="N620" s="169" t="str">
        <f t="shared" si="73"/>
        <v>8521</v>
      </c>
      <c r="O620" s="168" t="str">
        <f t="shared" si="74"/>
        <v/>
      </c>
      <c r="P620" s="168" t="str">
        <f t="shared" si="75"/>
        <v/>
      </c>
      <c r="Q620" s="168" t="str">
        <f t="shared" si="76"/>
        <v/>
      </c>
      <c r="R620" s="168" t="str">
        <f t="shared" si="77"/>
        <v/>
      </c>
      <c r="S620" s="168" t="str">
        <f t="shared" si="78"/>
        <v/>
      </c>
      <c r="T620" s="168" t="str">
        <f t="shared" si="79"/>
        <v/>
      </c>
    </row>
    <row r="621" spans="1:20" x14ac:dyDescent="0.2">
      <c r="A621" t="s">
        <v>4467</v>
      </c>
      <c r="M621" s="170" t="str">
        <f t="shared" si="72"/>
        <v>DTL</v>
      </c>
      <c r="N621" s="169" t="str">
        <f t="shared" si="73"/>
        <v>8521</v>
      </c>
      <c r="O621" s="168" t="str">
        <f t="shared" si="74"/>
        <v/>
      </c>
      <c r="P621" s="168" t="str">
        <f t="shared" si="75"/>
        <v/>
      </c>
      <c r="Q621" s="168" t="str">
        <f t="shared" si="76"/>
        <v/>
      </c>
      <c r="R621" s="168" t="str">
        <f t="shared" si="77"/>
        <v/>
      </c>
      <c r="S621" s="168" t="str">
        <f t="shared" si="78"/>
        <v/>
      </c>
      <c r="T621" s="168" t="str">
        <f t="shared" si="79"/>
        <v/>
      </c>
    </row>
    <row r="622" spans="1:20" x14ac:dyDescent="0.2">
      <c r="A622">
        <v>1</v>
      </c>
      <c r="M622" s="170" t="str">
        <f t="shared" si="72"/>
        <v>DTL</v>
      </c>
      <c r="N622" s="169" t="str">
        <f t="shared" si="73"/>
        <v>8521</v>
      </c>
      <c r="O622" s="168" t="str">
        <f t="shared" si="74"/>
        <v/>
      </c>
      <c r="P622" s="168" t="str">
        <f t="shared" si="75"/>
        <v/>
      </c>
      <c r="Q622" s="168" t="str">
        <f t="shared" si="76"/>
        <v/>
      </c>
      <c r="R622" s="168" t="str">
        <f t="shared" si="77"/>
        <v/>
      </c>
      <c r="S622" s="168" t="str">
        <f t="shared" si="78"/>
        <v/>
      </c>
      <c r="T622" s="168" t="str">
        <f t="shared" si="79"/>
        <v/>
      </c>
    </row>
    <row r="623" spans="1:20" x14ac:dyDescent="0.2">
      <c r="M623" s="170" t="str">
        <f t="shared" si="72"/>
        <v>DTL</v>
      </c>
      <c r="N623" s="169" t="str">
        <f t="shared" si="73"/>
        <v>8521</v>
      </c>
      <c r="O623" s="168" t="str">
        <f t="shared" si="74"/>
        <v/>
      </c>
      <c r="P623" s="168" t="str">
        <f t="shared" si="75"/>
        <v/>
      </c>
      <c r="Q623" s="168" t="str">
        <f t="shared" si="76"/>
        <v/>
      </c>
      <c r="R623" s="168" t="str">
        <f t="shared" si="77"/>
        <v/>
      </c>
      <c r="S623" s="168" t="str">
        <f t="shared" si="78"/>
        <v/>
      </c>
      <c r="T623" s="168" t="str">
        <f t="shared" si="79"/>
        <v/>
      </c>
    </row>
    <row r="624" spans="1:20" x14ac:dyDescent="0.2">
      <c r="A624" t="s">
        <v>2667</v>
      </c>
      <c r="M624" s="170" t="str">
        <f t="shared" si="72"/>
        <v>H1</v>
      </c>
      <c r="N624" s="169" t="str">
        <f t="shared" si="73"/>
        <v>8521</v>
      </c>
      <c r="O624" s="168" t="str">
        <f t="shared" si="74"/>
        <v/>
      </c>
      <c r="P624" s="168" t="str">
        <f t="shared" si="75"/>
        <v/>
      </c>
      <c r="Q624" s="168" t="str">
        <f t="shared" si="76"/>
        <v/>
      </c>
      <c r="R624" s="168" t="str">
        <f t="shared" si="77"/>
        <v/>
      </c>
      <c r="S624" s="168" t="str">
        <f t="shared" si="78"/>
        <v/>
      </c>
      <c r="T624" s="168" t="str">
        <f t="shared" si="79"/>
        <v/>
      </c>
    </row>
    <row r="625" spans="1:20" x14ac:dyDescent="0.2">
      <c r="A625" t="s">
        <v>2600</v>
      </c>
      <c r="M625" s="170" t="str">
        <f t="shared" si="72"/>
        <v>H2</v>
      </c>
      <c r="N625" s="169" t="str">
        <f t="shared" si="73"/>
        <v>8521</v>
      </c>
      <c r="O625" s="168" t="str">
        <f t="shared" si="74"/>
        <v/>
      </c>
      <c r="P625" s="168" t="str">
        <f t="shared" si="75"/>
        <v/>
      </c>
      <c r="Q625" s="168" t="str">
        <f t="shared" si="76"/>
        <v/>
      </c>
      <c r="R625" s="168" t="str">
        <f t="shared" si="77"/>
        <v/>
      </c>
      <c r="S625" s="168" t="str">
        <f t="shared" si="78"/>
        <v/>
      </c>
      <c r="T625" s="168" t="str">
        <f t="shared" si="79"/>
        <v/>
      </c>
    </row>
    <row r="626" spans="1:20" x14ac:dyDescent="0.2">
      <c r="A626" t="s">
        <v>2601</v>
      </c>
      <c r="M626" s="170" t="str">
        <f t="shared" si="72"/>
        <v>H3</v>
      </c>
      <c r="N626" s="169" t="str">
        <f t="shared" si="73"/>
        <v>8521</v>
      </c>
      <c r="O626" s="168" t="str">
        <f t="shared" si="74"/>
        <v/>
      </c>
      <c r="P626" s="168" t="str">
        <f t="shared" si="75"/>
        <v/>
      </c>
      <c r="Q626" s="168" t="str">
        <f t="shared" si="76"/>
        <v/>
      </c>
      <c r="R626" s="168" t="str">
        <f t="shared" si="77"/>
        <v/>
      </c>
      <c r="S626" s="168" t="str">
        <f t="shared" si="78"/>
        <v/>
      </c>
      <c r="T626" s="168" t="str">
        <f t="shared" si="79"/>
        <v/>
      </c>
    </row>
    <row r="627" spans="1:20" x14ac:dyDescent="0.2">
      <c r="A627" t="s">
        <v>2668</v>
      </c>
      <c r="M627" s="170" t="str">
        <f t="shared" si="72"/>
        <v>H4</v>
      </c>
      <c r="N627" s="169" t="str">
        <f t="shared" si="73"/>
        <v>8521</v>
      </c>
      <c r="O627" s="168" t="str">
        <f t="shared" si="74"/>
        <v/>
      </c>
      <c r="P627" s="168" t="str">
        <f t="shared" si="75"/>
        <v/>
      </c>
      <c r="Q627" s="168" t="str">
        <f t="shared" si="76"/>
        <v/>
      </c>
      <c r="R627" s="168" t="str">
        <f t="shared" si="77"/>
        <v/>
      </c>
      <c r="S627" s="168" t="str">
        <f t="shared" si="78"/>
        <v/>
      </c>
      <c r="T627" s="168" t="str">
        <f t="shared" si="79"/>
        <v/>
      </c>
    </row>
    <row r="628" spans="1:20" x14ac:dyDescent="0.2">
      <c r="A628" t="s">
        <v>2603</v>
      </c>
      <c r="M628" s="170" t="str">
        <f t="shared" si="72"/>
        <v>H5</v>
      </c>
      <c r="N628" s="169" t="str">
        <f t="shared" si="73"/>
        <v>8521</v>
      </c>
      <c r="O628" s="168" t="str">
        <f t="shared" si="74"/>
        <v/>
      </c>
      <c r="P628" s="168" t="str">
        <f t="shared" si="75"/>
        <v/>
      </c>
      <c r="Q628" s="168" t="str">
        <f t="shared" si="76"/>
        <v/>
      </c>
      <c r="R628" s="168" t="str">
        <f t="shared" si="77"/>
        <v/>
      </c>
      <c r="S628" s="168" t="str">
        <f t="shared" si="78"/>
        <v/>
      </c>
      <c r="T628" s="168" t="str">
        <f t="shared" si="79"/>
        <v/>
      </c>
    </row>
    <row r="629" spans="1:20" x14ac:dyDescent="0.2">
      <c r="A629" t="s">
        <v>2669</v>
      </c>
      <c r="M629" s="170" t="str">
        <f t="shared" si="72"/>
        <v>H6</v>
      </c>
      <c r="N629" s="169" t="str">
        <f t="shared" si="73"/>
        <v>1000</v>
      </c>
      <c r="O629" s="168" t="str">
        <f t="shared" si="74"/>
        <v/>
      </c>
      <c r="P629" s="168" t="str">
        <f t="shared" si="75"/>
        <v/>
      </c>
      <c r="Q629" s="168" t="str">
        <f t="shared" si="76"/>
        <v/>
      </c>
      <c r="R629" s="168" t="str">
        <f t="shared" si="77"/>
        <v/>
      </c>
      <c r="S629" s="168" t="str">
        <f t="shared" si="78"/>
        <v/>
      </c>
      <c r="T629" s="168" t="str">
        <f t="shared" si="79"/>
        <v/>
      </c>
    </row>
    <row r="630" spans="1:20" x14ac:dyDescent="0.2">
      <c r="A630" t="s">
        <v>2605</v>
      </c>
      <c r="M630" s="170" t="str">
        <f t="shared" si="72"/>
        <v>H7</v>
      </c>
      <c r="N630" s="169" t="str">
        <f t="shared" si="73"/>
        <v>1000</v>
      </c>
      <c r="O630" s="168" t="str">
        <f t="shared" si="74"/>
        <v/>
      </c>
      <c r="P630" s="168" t="str">
        <f t="shared" si="75"/>
        <v/>
      </c>
      <c r="Q630" s="168" t="str">
        <f t="shared" si="76"/>
        <v/>
      </c>
      <c r="R630" s="168" t="str">
        <f t="shared" si="77"/>
        <v/>
      </c>
      <c r="S630" s="168" t="str">
        <f t="shared" si="78"/>
        <v/>
      </c>
      <c r="T630" s="168" t="str">
        <f t="shared" si="79"/>
        <v/>
      </c>
    </row>
    <row r="631" spans="1:20" x14ac:dyDescent="0.2">
      <c r="A631" t="s">
        <v>2606</v>
      </c>
      <c r="M631" s="170" t="str">
        <f t="shared" si="72"/>
        <v>H8</v>
      </c>
      <c r="N631" s="169" t="str">
        <f t="shared" si="73"/>
        <v>1000</v>
      </c>
      <c r="O631" s="168" t="str">
        <f t="shared" si="74"/>
        <v/>
      </c>
      <c r="P631" s="168" t="str">
        <f t="shared" si="75"/>
        <v/>
      </c>
      <c r="Q631" s="168" t="str">
        <f t="shared" si="76"/>
        <v/>
      </c>
      <c r="R631" s="168" t="str">
        <f t="shared" si="77"/>
        <v/>
      </c>
      <c r="S631" s="168" t="str">
        <f t="shared" si="78"/>
        <v/>
      </c>
      <c r="T631" s="168" t="str">
        <f t="shared" si="79"/>
        <v/>
      </c>
    </row>
    <row r="632" spans="1:20" x14ac:dyDescent="0.2">
      <c r="A632" t="s">
        <v>2607</v>
      </c>
      <c r="M632" s="170" t="str">
        <f t="shared" si="72"/>
        <v>H9</v>
      </c>
      <c r="N632" s="169" t="str">
        <f t="shared" si="73"/>
        <v>1000</v>
      </c>
      <c r="O632" s="168" t="str">
        <f t="shared" si="74"/>
        <v/>
      </c>
      <c r="P632" s="168" t="str">
        <f t="shared" si="75"/>
        <v/>
      </c>
      <c r="Q632" s="168" t="str">
        <f t="shared" si="76"/>
        <v/>
      </c>
      <c r="R632" s="168" t="str">
        <f t="shared" si="77"/>
        <v/>
      </c>
      <c r="S632" s="168" t="str">
        <f t="shared" si="78"/>
        <v/>
      </c>
      <c r="T632" s="168" t="str">
        <f t="shared" si="79"/>
        <v/>
      </c>
    </row>
    <row r="633" spans="1:20" x14ac:dyDescent="0.2">
      <c r="A633" t="s">
        <v>2608</v>
      </c>
      <c r="M633" s="170" t="str">
        <f t="shared" si="72"/>
        <v>H10</v>
      </c>
      <c r="N633" s="169" t="str">
        <f t="shared" si="73"/>
        <v>1000</v>
      </c>
      <c r="O633" s="168" t="str">
        <f t="shared" si="74"/>
        <v/>
      </c>
      <c r="P633" s="168" t="str">
        <f t="shared" si="75"/>
        <v/>
      </c>
      <c r="Q633" s="168" t="str">
        <f t="shared" si="76"/>
        <v/>
      </c>
      <c r="R633" s="168" t="str">
        <f t="shared" si="77"/>
        <v/>
      </c>
      <c r="S633" s="168" t="str">
        <f t="shared" si="78"/>
        <v/>
      </c>
      <c r="T633" s="168" t="str">
        <f t="shared" si="79"/>
        <v/>
      </c>
    </row>
    <row r="634" spans="1:20" x14ac:dyDescent="0.2">
      <c r="A634" t="s">
        <v>2609</v>
      </c>
      <c r="M634" s="170" t="str">
        <f t="shared" si="72"/>
        <v>DTL</v>
      </c>
      <c r="N634" s="169" t="str">
        <f t="shared" si="73"/>
        <v>1000</v>
      </c>
      <c r="O634" s="168" t="str">
        <f t="shared" si="74"/>
        <v/>
      </c>
      <c r="P634" s="168" t="str">
        <f t="shared" si="75"/>
        <v/>
      </c>
      <c r="Q634" s="168" t="str">
        <f t="shared" si="76"/>
        <v/>
      </c>
      <c r="R634" s="168" t="str">
        <f t="shared" si="77"/>
        <v/>
      </c>
      <c r="S634" s="168" t="str">
        <f t="shared" si="78"/>
        <v/>
      </c>
      <c r="T634" s="168" t="str">
        <f t="shared" si="79"/>
        <v/>
      </c>
    </row>
    <row r="635" spans="1:20" x14ac:dyDescent="0.2">
      <c r="A635" t="s">
        <v>4620</v>
      </c>
      <c r="M635" s="170" t="str">
        <f t="shared" si="72"/>
        <v>DTL</v>
      </c>
      <c r="N635" s="169" t="str">
        <f t="shared" si="73"/>
        <v>1000</v>
      </c>
      <c r="O635" s="168" t="str">
        <f t="shared" si="74"/>
        <v>6010</v>
      </c>
      <c r="P635" s="168" t="str">
        <f t="shared" si="75"/>
        <v>10006010</v>
      </c>
      <c r="Q635" s="168">
        <f t="shared" si="76"/>
        <v>4501204</v>
      </c>
      <c r="R635" s="168">
        <f t="shared" si="77"/>
        <v>4728222</v>
      </c>
      <c r="S635" s="168">
        <f t="shared" si="78"/>
        <v>4600000</v>
      </c>
      <c r="T635" s="168">
        <f t="shared" si="79"/>
        <v>2774306</v>
      </c>
    </row>
    <row r="636" spans="1:20" x14ac:dyDescent="0.2">
      <c r="A636" t="s">
        <v>4621</v>
      </c>
      <c r="M636" s="170" t="str">
        <f t="shared" si="72"/>
        <v>DTL</v>
      </c>
      <c r="N636" s="169" t="str">
        <f t="shared" si="73"/>
        <v>1000</v>
      </c>
      <c r="O636" s="168" t="str">
        <f t="shared" si="74"/>
        <v>6020</v>
      </c>
      <c r="P636" s="168" t="str">
        <f t="shared" si="75"/>
        <v>10006020</v>
      </c>
      <c r="Q636" s="168">
        <f t="shared" si="76"/>
        <v>107698</v>
      </c>
      <c r="R636" s="168">
        <f t="shared" si="77"/>
        <v>113444</v>
      </c>
      <c r="S636" s="168">
        <f t="shared" si="78"/>
        <v>107000</v>
      </c>
      <c r="T636" s="168">
        <f t="shared" si="79"/>
        <v>112529</v>
      </c>
    </row>
    <row r="637" spans="1:20" x14ac:dyDescent="0.2">
      <c r="A637" t="s">
        <v>4622</v>
      </c>
      <c r="M637" s="170" t="str">
        <f t="shared" si="72"/>
        <v>DTL</v>
      </c>
      <c r="N637" s="169" t="str">
        <f t="shared" si="73"/>
        <v>1000</v>
      </c>
      <c r="O637" s="168" t="str">
        <f t="shared" si="74"/>
        <v>6030</v>
      </c>
      <c r="P637" s="168" t="str">
        <f t="shared" si="75"/>
        <v>10006030</v>
      </c>
      <c r="Q637" s="168">
        <f t="shared" si="76"/>
        <v>834039</v>
      </c>
      <c r="R637" s="168">
        <f t="shared" si="77"/>
        <v>485280</v>
      </c>
      <c r="S637" s="168">
        <f t="shared" si="78"/>
        <v>400000</v>
      </c>
      <c r="T637" s="168">
        <f t="shared" si="79"/>
        <v>122983</v>
      </c>
    </row>
    <row r="638" spans="1:20" x14ac:dyDescent="0.2">
      <c r="A638" t="s">
        <v>4623</v>
      </c>
      <c r="M638" s="170" t="str">
        <f t="shared" si="72"/>
        <v>DTL</v>
      </c>
      <c r="N638" s="169" t="str">
        <f t="shared" si="73"/>
        <v>1000</v>
      </c>
      <c r="O638" s="168" t="str">
        <f t="shared" si="74"/>
        <v>6040</v>
      </c>
      <c r="P638" s="168" t="str">
        <f t="shared" si="75"/>
        <v>10006040</v>
      </c>
      <c r="Q638" s="168">
        <f t="shared" si="76"/>
        <v>5012</v>
      </c>
      <c r="R638" s="168">
        <f t="shared" si="77"/>
        <v>4091</v>
      </c>
      <c r="S638" s="168">
        <f t="shared" si="78"/>
        <v>2500</v>
      </c>
      <c r="T638" s="168">
        <f t="shared" si="79"/>
        <v>0</v>
      </c>
    </row>
    <row r="639" spans="1:20" x14ac:dyDescent="0.2">
      <c r="A639" t="s">
        <v>4624</v>
      </c>
      <c r="M639" s="170" t="str">
        <f t="shared" si="72"/>
        <v>DTL</v>
      </c>
      <c r="N639" s="169" t="str">
        <f t="shared" si="73"/>
        <v>1000</v>
      </c>
      <c r="O639" s="168" t="str">
        <f t="shared" si="74"/>
        <v>6063</v>
      </c>
      <c r="P639" s="168" t="str">
        <f t="shared" si="75"/>
        <v>10006063</v>
      </c>
      <c r="Q639" s="168">
        <f t="shared" si="76"/>
        <v>1910895</v>
      </c>
      <c r="R639" s="168">
        <f t="shared" si="77"/>
        <v>2008661</v>
      </c>
      <c r="S639" s="168">
        <f t="shared" si="78"/>
        <v>2000000</v>
      </c>
      <c r="T639" s="168">
        <f t="shared" si="79"/>
        <v>1074539</v>
      </c>
    </row>
    <row r="640" spans="1:20" x14ac:dyDescent="0.2">
      <c r="A640" t="s">
        <v>4625</v>
      </c>
      <c r="M640" s="170" t="str">
        <f t="shared" si="72"/>
        <v>DTL</v>
      </c>
      <c r="N640" s="169" t="str">
        <f t="shared" si="73"/>
        <v>1000</v>
      </c>
      <c r="O640" s="168" t="str">
        <f t="shared" si="74"/>
        <v>6090</v>
      </c>
      <c r="P640" s="168" t="str">
        <f t="shared" si="75"/>
        <v>10006090</v>
      </c>
      <c r="Q640" s="168">
        <f t="shared" si="76"/>
        <v>119200</v>
      </c>
      <c r="R640" s="168">
        <f t="shared" si="77"/>
        <v>290556</v>
      </c>
      <c r="S640" s="168">
        <f t="shared" si="78"/>
        <v>100000</v>
      </c>
      <c r="T640" s="168">
        <f t="shared" si="79"/>
        <v>0</v>
      </c>
    </row>
    <row r="641" spans="1:20" x14ac:dyDescent="0.2">
      <c r="A641" t="s">
        <v>4248</v>
      </c>
      <c r="M641" s="170" t="str">
        <f t="shared" si="72"/>
        <v>DTL</v>
      </c>
      <c r="N641" s="169" t="str">
        <f t="shared" si="73"/>
        <v>1000</v>
      </c>
      <c r="O641" s="168" t="str">
        <f t="shared" si="74"/>
        <v>6025</v>
      </c>
      <c r="P641" s="168" t="str">
        <f t="shared" si="75"/>
        <v>10006025</v>
      </c>
      <c r="Q641" s="168">
        <f t="shared" si="76"/>
        <v>2836</v>
      </c>
      <c r="R641" s="168">
        <f t="shared" si="77"/>
        <v>5488</v>
      </c>
      <c r="S641" s="168">
        <f t="shared" si="78"/>
        <v>2800</v>
      </c>
      <c r="T641" s="168">
        <f t="shared" si="79"/>
        <v>3193</v>
      </c>
    </row>
    <row r="642" spans="1:20" x14ac:dyDescent="0.2">
      <c r="A642" t="s">
        <v>4626</v>
      </c>
      <c r="M642" s="170" t="str">
        <f t="shared" si="72"/>
        <v>DTL</v>
      </c>
      <c r="N642" s="169" t="str">
        <f t="shared" si="73"/>
        <v>1000</v>
      </c>
      <c r="O642" s="168" t="str">
        <f t="shared" si="74"/>
        <v>6060</v>
      </c>
      <c r="P642" s="168" t="str">
        <f t="shared" si="75"/>
        <v>10006060</v>
      </c>
      <c r="Q642" s="168">
        <f t="shared" si="76"/>
        <v>793384</v>
      </c>
      <c r="R642" s="168">
        <f t="shared" si="77"/>
        <v>1249504</v>
      </c>
      <c r="S642" s="168">
        <f t="shared" si="78"/>
        <v>1200000</v>
      </c>
      <c r="T642" s="168">
        <f t="shared" si="79"/>
        <v>911069</v>
      </c>
    </row>
    <row r="643" spans="1:20" x14ac:dyDescent="0.2">
      <c r="A643" t="s">
        <v>4627</v>
      </c>
      <c r="M643" s="170" t="str">
        <f t="shared" ref="M643:M706" si="80">IF(ROW()&lt;23,"",
  IF(NOT(ISERROR(FIND("Trinity County",$A643,30))),"H1",
  IF(M642="H1","H2",
  IF(M642="H2","H3",
  IF(M642="H3","H4",
  IF(M642="H4","H5",
  IF(M642="H5","H6",
  IF(M642="H6","H7",
  IF(M642="H7","H8",
  IF(M642="H8","H9",
  IF(M642="H9","H10",
  IF(TRIM(LEFT($A643,7))="Total","Ttl","DTL"))))))))))))</f>
        <v>DTL</v>
      </c>
      <c r="N643" s="169" t="str">
        <f t="shared" ref="N643:N706" si="81">IF(ROW()&lt;23,"",
  IF($M643="H6",TRIM(LEFT($A643,5)),N642))</f>
        <v>1000</v>
      </c>
      <c r="O643" s="168" t="str">
        <f t="shared" ref="O643:O706" si="82">IF($M643&lt;&gt;"DTL","",
  IF(NOT(ISNUMBER(VALUE(MID($A643,31,15)))),"",LEFT($A643,4)))</f>
        <v>6065</v>
      </c>
      <c r="P643" s="168" t="str">
        <f t="shared" ref="P643:P706" si="83">IF(O643="","",N643&amp;O643)</f>
        <v>10006065</v>
      </c>
      <c r="Q643" s="168">
        <f t="shared" ref="Q643:Q706" si="84">IF($M643&lt;&gt;"DTL","",
  IF(NOT(ISNUMBER(VALUE(MID($A643,31,15)))),"",VALUE(TRIM(MID($A643,47,15)))))</f>
        <v>219330</v>
      </c>
      <c r="R643" s="168">
        <f t="shared" ref="R643:R706" si="85">IF($M643&lt;&gt;"DTL","",
  IF(NOT(ISNUMBER(VALUE(MID($A643,31,15)))),"",VALUE(TRIM(MID($A643,61,14)))))</f>
        <v>0</v>
      </c>
      <c r="S643" s="168">
        <f t="shared" ref="S643:S706" si="86">IF($M643&lt;&gt;"DTL","",
  IF(NOT(ISNUMBER(VALUE(MID($A643,31,15)))),"",VALUE(TRIM(MID($A643,76,14)))))</f>
        <v>0</v>
      </c>
      <c r="T643" s="168">
        <f t="shared" ref="T643:T706" si="87">IF($M643&lt;&gt;"DTL","",
  IF(NOT(ISNUMBER(VALUE(MID($A643,31,15)))),"",VALUE(TRIM(MID($A643,90,14)))))</f>
        <v>0</v>
      </c>
    </row>
    <row r="644" spans="1:20" x14ac:dyDescent="0.2">
      <c r="A644" t="s">
        <v>4628</v>
      </c>
      <c r="M644" s="170" t="str">
        <f t="shared" si="80"/>
        <v>DTL</v>
      </c>
      <c r="N644" s="169" t="str">
        <f t="shared" si="81"/>
        <v>1000</v>
      </c>
      <c r="O644" s="168" t="str">
        <f t="shared" si="82"/>
        <v>6070</v>
      </c>
      <c r="P644" s="168" t="str">
        <f t="shared" si="83"/>
        <v>10006070</v>
      </c>
      <c r="Q644" s="168">
        <f t="shared" si="84"/>
        <v>87005</v>
      </c>
      <c r="R644" s="168">
        <f t="shared" si="85"/>
        <v>99002</v>
      </c>
      <c r="S644" s="168">
        <f t="shared" si="86"/>
        <v>80000</v>
      </c>
      <c r="T644" s="168">
        <f t="shared" si="87"/>
        <v>69193</v>
      </c>
    </row>
    <row r="645" spans="1:20" x14ac:dyDescent="0.2">
      <c r="A645" t="s">
        <v>4629</v>
      </c>
      <c r="M645" s="170" t="str">
        <f t="shared" si="80"/>
        <v>DTL</v>
      </c>
      <c r="N645" s="169" t="str">
        <f t="shared" si="81"/>
        <v>1000</v>
      </c>
      <c r="O645" s="168" t="str">
        <f t="shared" si="82"/>
        <v>6081</v>
      </c>
      <c r="P645" s="168" t="str">
        <f t="shared" si="83"/>
        <v>10006081</v>
      </c>
      <c r="Q645" s="168">
        <f t="shared" si="84"/>
        <v>155016</v>
      </c>
      <c r="R645" s="168">
        <f t="shared" si="85"/>
        <v>208629</v>
      </c>
      <c r="S645" s="168">
        <f t="shared" si="86"/>
        <v>175000</v>
      </c>
      <c r="T645" s="168">
        <f t="shared" si="87"/>
        <v>202210</v>
      </c>
    </row>
    <row r="646" spans="1:20" x14ac:dyDescent="0.2">
      <c r="A646" t="s">
        <v>4630</v>
      </c>
      <c r="M646" s="170" t="str">
        <f t="shared" si="80"/>
        <v>DTL</v>
      </c>
      <c r="N646" s="169" t="str">
        <f t="shared" si="81"/>
        <v>1000</v>
      </c>
      <c r="O646" s="168" t="str">
        <f t="shared" si="82"/>
        <v>6349</v>
      </c>
      <c r="P646" s="168" t="str">
        <f t="shared" si="83"/>
        <v>10006349</v>
      </c>
      <c r="Q646" s="168">
        <f t="shared" si="84"/>
        <v>42122</v>
      </c>
      <c r="R646" s="168">
        <f t="shared" si="85"/>
        <v>43025</v>
      </c>
      <c r="S646" s="168">
        <f t="shared" si="86"/>
        <v>42000</v>
      </c>
      <c r="T646" s="168">
        <f t="shared" si="87"/>
        <v>5546</v>
      </c>
    </row>
    <row r="647" spans="1:20" x14ac:dyDescent="0.2">
      <c r="A647" t="s">
        <v>4631</v>
      </c>
      <c r="M647" s="170" t="str">
        <f t="shared" si="80"/>
        <v>DTL</v>
      </c>
      <c r="N647" s="169" t="str">
        <f t="shared" si="81"/>
        <v>1000</v>
      </c>
      <c r="O647" s="168" t="str">
        <f t="shared" si="82"/>
        <v>6501</v>
      </c>
      <c r="P647" s="168" t="str">
        <f t="shared" si="83"/>
        <v>10006501</v>
      </c>
      <c r="Q647" s="168">
        <f t="shared" si="84"/>
        <v>9768</v>
      </c>
      <c r="R647" s="168">
        <f t="shared" si="85"/>
        <v>9028</v>
      </c>
      <c r="S647" s="168">
        <f t="shared" si="86"/>
        <v>8000</v>
      </c>
      <c r="T647" s="168">
        <f t="shared" si="87"/>
        <v>5666</v>
      </c>
    </row>
    <row r="648" spans="1:20" x14ac:dyDescent="0.2">
      <c r="A648" t="s">
        <v>4632</v>
      </c>
      <c r="M648" s="170" t="str">
        <f t="shared" si="80"/>
        <v>DTL</v>
      </c>
      <c r="N648" s="169" t="str">
        <f t="shared" si="81"/>
        <v>1000</v>
      </c>
      <c r="O648" s="168" t="str">
        <f t="shared" si="82"/>
        <v>6502</v>
      </c>
      <c r="P648" s="168" t="str">
        <f t="shared" si="83"/>
        <v>10006502</v>
      </c>
      <c r="Q648" s="168">
        <f t="shared" si="84"/>
        <v>0</v>
      </c>
      <c r="R648" s="168">
        <f t="shared" si="85"/>
        <v>0</v>
      </c>
      <c r="S648" s="168">
        <f t="shared" si="86"/>
        <v>0</v>
      </c>
      <c r="T648" s="168">
        <f t="shared" si="87"/>
        <v>0</v>
      </c>
    </row>
    <row r="649" spans="1:20" x14ac:dyDescent="0.2">
      <c r="A649" t="s">
        <v>4633</v>
      </c>
      <c r="M649" s="170" t="str">
        <f t="shared" si="80"/>
        <v>DTL</v>
      </c>
      <c r="N649" s="169" t="str">
        <f t="shared" si="81"/>
        <v>1000</v>
      </c>
      <c r="O649" s="168" t="str">
        <f t="shared" si="82"/>
        <v>6521</v>
      </c>
      <c r="P649" s="168" t="str">
        <f t="shared" si="83"/>
        <v>10006521</v>
      </c>
      <c r="Q649" s="168">
        <f t="shared" si="84"/>
        <v>9292</v>
      </c>
      <c r="R649" s="168">
        <f t="shared" si="85"/>
        <v>38871</v>
      </c>
      <c r="S649" s="168">
        <f t="shared" si="86"/>
        <v>1290</v>
      </c>
      <c r="T649" s="168">
        <f t="shared" si="87"/>
        <v>7836</v>
      </c>
    </row>
    <row r="650" spans="1:20" x14ac:dyDescent="0.2">
      <c r="A650" t="s">
        <v>4634</v>
      </c>
      <c r="M650" s="170" t="str">
        <f t="shared" si="80"/>
        <v>DTL</v>
      </c>
      <c r="N650" s="169" t="str">
        <f t="shared" si="81"/>
        <v>1000</v>
      </c>
      <c r="O650" s="168" t="str">
        <f t="shared" si="82"/>
        <v>6550</v>
      </c>
      <c r="P650" s="168" t="str">
        <f t="shared" si="83"/>
        <v>10006550</v>
      </c>
      <c r="Q650" s="168">
        <f t="shared" si="84"/>
        <v>174</v>
      </c>
      <c r="R650" s="168">
        <f t="shared" si="85"/>
        <v>205</v>
      </c>
      <c r="S650" s="168">
        <f t="shared" si="86"/>
        <v>150</v>
      </c>
      <c r="T650" s="168">
        <f t="shared" si="87"/>
        <v>301</v>
      </c>
    </row>
    <row r="651" spans="1:20" x14ac:dyDescent="0.2">
      <c r="A651" t="s">
        <v>4635</v>
      </c>
      <c r="M651" s="170" t="str">
        <f t="shared" si="80"/>
        <v>DTL</v>
      </c>
      <c r="N651" s="169" t="str">
        <f t="shared" si="81"/>
        <v>1000</v>
      </c>
      <c r="O651" s="168" t="str">
        <f t="shared" si="82"/>
        <v>8505</v>
      </c>
      <c r="P651" s="168" t="str">
        <f t="shared" si="83"/>
        <v>10008505</v>
      </c>
      <c r="Q651" s="168">
        <f t="shared" si="84"/>
        <v>11388</v>
      </c>
      <c r="R651" s="168">
        <f t="shared" si="85"/>
        <v>15394</v>
      </c>
      <c r="S651" s="168">
        <f t="shared" si="86"/>
        <v>8000</v>
      </c>
      <c r="T651" s="168">
        <f t="shared" si="87"/>
        <v>10210</v>
      </c>
    </row>
    <row r="652" spans="1:20" x14ac:dyDescent="0.2">
      <c r="A652" t="s">
        <v>4636</v>
      </c>
      <c r="M652" s="170" t="str">
        <f t="shared" si="80"/>
        <v>DTL</v>
      </c>
      <c r="N652" s="169" t="str">
        <f t="shared" si="81"/>
        <v>1000</v>
      </c>
      <c r="O652" s="168" t="str">
        <f t="shared" si="82"/>
        <v>6601</v>
      </c>
      <c r="P652" s="168" t="str">
        <f t="shared" si="83"/>
        <v>10006601</v>
      </c>
      <c r="Q652" s="168">
        <f t="shared" si="84"/>
        <v>18673</v>
      </c>
      <c r="R652" s="168">
        <f t="shared" si="85"/>
        <v>39184</v>
      </c>
      <c r="S652" s="168">
        <f t="shared" si="86"/>
        <v>17000</v>
      </c>
      <c r="T652" s="168">
        <f t="shared" si="87"/>
        <v>34908</v>
      </c>
    </row>
    <row r="653" spans="1:20" x14ac:dyDescent="0.2">
      <c r="A653" t="s">
        <v>4249</v>
      </c>
      <c r="M653" s="170" t="str">
        <f t="shared" si="80"/>
        <v>DTL</v>
      </c>
      <c r="N653" s="169" t="str">
        <f t="shared" si="81"/>
        <v>1000</v>
      </c>
      <c r="O653" s="168" t="str">
        <f t="shared" si="82"/>
        <v>7062</v>
      </c>
      <c r="P653" s="168" t="str">
        <f t="shared" si="83"/>
        <v>10007062</v>
      </c>
      <c r="Q653" s="168">
        <f t="shared" si="84"/>
        <v>4635</v>
      </c>
      <c r="R653" s="168">
        <f t="shared" si="85"/>
        <v>5155</v>
      </c>
      <c r="S653" s="168">
        <f t="shared" si="86"/>
        <v>5000</v>
      </c>
      <c r="T653" s="168">
        <f t="shared" si="87"/>
        <v>5987</v>
      </c>
    </row>
    <row r="654" spans="1:20" x14ac:dyDescent="0.2">
      <c r="A654" t="s">
        <v>4637</v>
      </c>
      <c r="M654" s="170" t="str">
        <f t="shared" si="80"/>
        <v>DTL</v>
      </c>
      <c r="N654" s="169" t="str">
        <f t="shared" si="81"/>
        <v>1000</v>
      </c>
      <c r="O654" s="168" t="str">
        <f t="shared" si="82"/>
        <v>7066</v>
      </c>
      <c r="P654" s="168" t="str">
        <f t="shared" si="83"/>
        <v>10007066</v>
      </c>
      <c r="Q654" s="168">
        <f t="shared" si="84"/>
        <v>9132</v>
      </c>
      <c r="R654" s="168">
        <f t="shared" si="85"/>
        <v>8836</v>
      </c>
      <c r="S654" s="168">
        <f t="shared" si="86"/>
        <v>9200</v>
      </c>
      <c r="T654" s="168">
        <f t="shared" si="87"/>
        <v>3699</v>
      </c>
    </row>
    <row r="655" spans="1:20" x14ac:dyDescent="0.2">
      <c r="A655" t="s">
        <v>4638</v>
      </c>
      <c r="M655" s="170" t="str">
        <f t="shared" si="80"/>
        <v>DTL</v>
      </c>
      <c r="N655" s="169" t="str">
        <f t="shared" si="81"/>
        <v>1000</v>
      </c>
      <c r="O655" s="168" t="str">
        <f t="shared" si="82"/>
        <v>7430</v>
      </c>
      <c r="P655" s="168" t="str">
        <f t="shared" si="83"/>
        <v>10007430</v>
      </c>
      <c r="Q655" s="168">
        <f t="shared" si="84"/>
        <v>49534</v>
      </c>
      <c r="R655" s="168">
        <f t="shared" si="85"/>
        <v>49750</v>
      </c>
      <c r="S655" s="168">
        <f t="shared" si="86"/>
        <v>50000</v>
      </c>
      <c r="T655" s="168">
        <f t="shared" si="87"/>
        <v>27220</v>
      </c>
    </row>
    <row r="656" spans="1:20" x14ac:dyDescent="0.2">
      <c r="A656" t="s">
        <v>2670</v>
      </c>
      <c r="M656" s="170" t="str">
        <f t="shared" si="80"/>
        <v>DTL</v>
      </c>
      <c r="N656" s="169" t="str">
        <f t="shared" si="81"/>
        <v>1000</v>
      </c>
      <c r="O656" s="168" t="str">
        <f t="shared" si="82"/>
        <v>7465</v>
      </c>
      <c r="P656" s="168" t="str">
        <f t="shared" si="83"/>
        <v>10007465</v>
      </c>
      <c r="Q656" s="168">
        <f t="shared" si="84"/>
        <v>32000</v>
      </c>
      <c r="R656" s="168">
        <f t="shared" si="85"/>
        <v>32000</v>
      </c>
      <c r="S656" s="168">
        <f t="shared" si="86"/>
        <v>32000</v>
      </c>
      <c r="T656" s="168">
        <f t="shared" si="87"/>
        <v>32000</v>
      </c>
    </row>
    <row r="657" spans="1:20" x14ac:dyDescent="0.2">
      <c r="A657" t="s">
        <v>4250</v>
      </c>
      <c r="M657" s="170" t="str">
        <f t="shared" si="80"/>
        <v>DTL</v>
      </c>
      <c r="N657" s="169" t="str">
        <f t="shared" si="81"/>
        <v>1000</v>
      </c>
      <c r="O657" s="168" t="str">
        <f t="shared" si="82"/>
        <v>7780</v>
      </c>
      <c r="P657" s="168" t="str">
        <f t="shared" si="83"/>
        <v>10007780</v>
      </c>
      <c r="Q657" s="168">
        <f t="shared" si="84"/>
        <v>560531</v>
      </c>
      <c r="R657" s="168">
        <f t="shared" si="85"/>
        <v>566533</v>
      </c>
      <c r="S657" s="168">
        <f t="shared" si="86"/>
        <v>560000</v>
      </c>
      <c r="T657" s="168">
        <f t="shared" si="87"/>
        <v>574789</v>
      </c>
    </row>
    <row r="658" spans="1:20" x14ac:dyDescent="0.2">
      <c r="A658" t="s">
        <v>4639</v>
      </c>
      <c r="M658" s="170" t="str">
        <f t="shared" si="80"/>
        <v>DTL</v>
      </c>
      <c r="N658" s="169" t="str">
        <f t="shared" si="81"/>
        <v>1000</v>
      </c>
      <c r="O658" s="168" t="str">
        <f t="shared" si="82"/>
        <v>8202</v>
      </c>
      <c r="P658" s="168" t="str">
        <f t="shared" si="83"/>
        <v>10008202</v>
      </c>
      <c r="Q658" s="168">
        <f t="shared" si="84"/>
        <v>713</v>
      </c>
      <c r="R658" s="168">
        <f t="shared" si="85"/>
        <v>949</v>
      </c>
      <c r="S658" s="168">
        <f t="shared" si="86"/>
        <v>800</v>
      </c>
      <c r="T658" s="168">
        <f t="shared" si="87"/>
        <v>516</v>
      </c>
    </row>
    <row r="659" spans="1:20" x14ac:dyDescent="0.2">
      <c r="A659" t="s">
        <v>4640</v>
      </c>
      <c r="M659" s="170" t="str">
        <f t="shared" si="80"/>
        <v>DTL</v>
      </c>
      <c r="N659" s="169" t="str">
        <f t="shared" si="81"/>
        <v>1000</v>
      </c>
      <c r="O659" s="168" t="str">
        <f t="shared" si="82"/>
        <v>8504</v>
      </c>
      <c r="P659" s="168" t="str">
        <f t="shared" si="83"/>
        <v>10008504</v>
      </c>
      <c r="Q659" s="168">
        <f t="shared" si="84"/>
        <v>1699</v>
      </c>
      <c r="R659" s="168">
        <f t="shared" si="85"/>
        <v>1505</v>
      </c>
      <c r="S659" s="168">
        <f t="shared" si="86"/>
        <v>1300</v>
      </c>
      <c r="T659" s="168">
        <f t="shared" si="87"/>
        <v>1124</v>
      </c>
    </row>
    <row r="660" spans="1:20" x14ac:dyDescent="0.2">
      <c r="A660" t="s">
        <v>4251</v>
      </c>
      <c r="M660" s="170" t="str">
        <f t="shared" si="80"/>
        <v>DTL</v>
      </c>
      <c r="N660" s="169" t="str">
        <f t="shared" si="81"/>
        <v>1000</v>
      </c>
      <c r="O660" s="168" t="str">
        <f t="shared" si="82"/>
        <v>8901</v>
      </c>
      <c r="P660" s="168" t="str">
        <f t="shared" si="83"/>
        <v>10008901</v>
      </c>
      <c r="Q660" s="168">
        <f t="shared" si="84"/>
        <v>5279</v>
      </c>
      <c r="R660" s="168">
        <f t="shared" si="85"/>
        <v>4607</v>
      </c>
      <c r="S660" s="168">
        <f t="shared" si="86"/>
        <v>3000</v>
      </c>
      <c r="T660" s="168">
        <f t="shared" si="87"/>
        <v>3691</v>
      </c>
    </row>
    <row r="661" spans="1:20" x14ac:dyDescent="0.2">
      <c r="A661" t="s">
        <v>4252</v>
      </c>
      <c r="M661" s="170" t="str">
        <f t="shared" si="80"/>
        <v>DTL</v>
      </c>
      <c r="N661" s="169" t="str">
        <f t="shared" si="81"/>
        <v>1000</v>
      </c>
      <c r="O661" s="168" t="str">
        <f t="shared" si="82"/>
        <v>8950</v>
      </c>
      <c r="P661" s="168" t="str">
        <f t="shared" si="83"/>
        <v>10008950</v>
      </c>
      <c r="Q661" s="168">
        <f t="shared" si="84"/>
        <v>85462</v>
      </c>
      <c r="R661" s="168">
        <f t="shared" si="85"/>
        <v>85401</v>
      </c>
      <c r="S661" s="168">
        <f t="shared" si="86"/>
        <v>99038</v>
      </c>
      <c r="T661" s="168">
        <f t="shared" si="87"/>
        <v>99112</v>
      </c>
    </row>
    <row r="662" spans="1:20" x14ac:dyDescent="0.2">
      <c r="A662" t="s">
        <v>4641</v>
      </c>
      <c r="M662" s="170" t="str">
        <f t="shared" si="80"/>
        <v>DTL</v>
      </c>
      <c r="N662" s="169" t="str">
        <f t="shared" si="81"/>
        <v>1000</v>
      </c>
      <c r="O662" s="168" t="str">
        <f t="shared" si="82"/>
        <v>7765</v>
      </c>
      <c r="P662" s="168" t="str">
        <f t="shared" si="83"/>
        <v>10007765</v>
      </c>
      <c r="Q662" s="168">
        <f t="shared" si="84"/>
        <v>118824</v>
      </c>
      <c r="R662" s="168">
        <f t="shared" si="85"/>
        <v>122211</v>
      </c>
      <c r="S662" s="168">
        <f t="shared" si="86"/>
        <v>120000</v>
      </c>
      <c r="T662" s="168">
        <f t="shared" si="87"/>
        <v>0</v>
      </c>
    </row>
    <row r="663" spans="1:20" x14ac:dyDescent="0.2">
      <c r="A663" t="s">
        <v>4467</v>
      </c>
      <c r="M663" s="170" t="str">
        <f t="shared" si="80"/>
        <v>DTL</v>
      </c>
      <c r="N663" s="169" t="str">
        <f t="shared" si="81"/>
        <v>1000</v>
      </c>
      <c r="O663" s="168" t="str">
        <f t="shared" si="82"/>
        <v/>
      </c>
      <c r="P663" s="168" t="str">
        <f t="shared" si="83"/>
        <v/>
      </c>
      <c r="Q663" s="168" t="str">
        <f t="shared" si="84"/>
        <v/>
      </c>
      <c r="R663" s="168" t="str">
        <f t="shared" si="85"/>
        <v/>
      </c>
      <c r="S663" s="168" t="str">
        <f t="shared" si="86"/>
        <v/>
      </c>
      <c r="T663" s="168" t="str">
        <f t="shared" si="87"/>
        <v/>
      </c>
    </row>
    <row r="664" spans="1:20" x14ac:dyDescent="0.2">
      <c r="A664">
        <v>1</v>
      </c>
      <c r="M664" s="170" t="str">
        <f t="shared" si="80"/>
        <v>DTL</v>
      </c>
      <c r="N664" s="169" t="str">
        <f t="shared" si="81"/>
        <v>1000</v>
      </c>
      <c r="O664" s="168" t="str">
        <f t="shared" si="82"/>
        <v/>
      </c>
      <c r="P664" s="168" t="str">
        <f t="shared" si="83"/>
        <v/>
      </c>
      <c r="Q664" s="168" t="str">
        <f t="shared" si="84"/>
        <v/>
      </c>
      <c r="R664" s="168" t="str">
        <f t="shared" si="85"/>
        <v/>
      </c>
      <c r="S664" s="168" t="str">
        <f t="shared" si="86"/>
        <v/>
      </c>
      <c r="T664" s="168" t="str">
        <f t="shared" si="87"/>
        <v/>
      </c>
    </row>
    <row r="665" spans="1:20" x14ac:dyDescent="0.2">
      <c r="M665" s="170" t="str">
        <f t="shared" si="80"/>
        <v>DTL</v>
      </c>
      <c r="N665" s="169" t="str">
        <f t="shared" si="81"/>
        <v>1000</v>
      </c>
      <c r="O665" s="168" t="str">
        <f t="shared" si="82"/>
        <v/>
      </c>
      <c r="P665" s="168" t="str">
        <f t="shared" si="83"/>
        <v/>
      </c>
      <c r="Q665" s="168" t="str">
        <f t="shared" si="84"/>
        <v/>
      </c>
      <c r="R665" s="168" t="str">
        <f t="shared" si="85"/>
        <v/>
      </c>
      <c r="S665" s="168" t="str">
        <f t="shared" si="86"/>
        <v/>
      </c>
      <c r="T665" s="168" t="str">
        <f t="shared" si="87"/>
        <v/>
      </c>
    </row>
    <row r="666" spans="1:20" x14ac:dyDescent="0.2">
      <c r="A666" t="s">
        <v>2671</v>
      </c>
      <c r="M666" s="170" t="str">
        <f t="shared" si="80"/>
        <v>H1</v>
      </c>
      <c r="N666" s="169" t="str">
        <f t="shared" si="81"/>
        <v>1000</v>
      </c>
      <c r="O666" s="168" t="str">
        <f t="shared" si="82"/>
        <v/>
      </c>
      <c r="P666" s="168" t="str">
        <f t="shared" si="83"/>
        <v/>
      </c>
      <c r="Q666" s="168" t="str">
        <f t="shared" si="84"/>
        <v/>
      </c>
      <c r="R666" s="168" t="str">
        <f t="shared" si="85"/>
        <v/>
      </c>
      <c r="S666" s="168" t="str">
        <f t="shared" si="86"/>
        <v/>
      </c>
      <c r="T666" s="168" t="str">
        <f t="shared" si="87"/>
        <v/>
      </c>
    </row>
    <row r="667" spans="1:20" x14ac:dyDescent="0.2">
      <c r="A667" t="s">
        <v>2600</v>
      </c>
      <c r="M667" s="170" t="str">
        <f t="shared" si="80"/>
        <v>H2</v>
      </c>
      <c r="N667" s="169" t="str">
        <f t="shared" si="81"/>
        <v>1000</v>
      </c>
      <c r="O667" s="168" t="str">
        <f t="shared" si="82"/>
        <v/>
      </c>
      <c r="P667" s="168" t="str">
        <f t="shared" si="83"/>
        <v/>
      </c>
      <c r="Q667" s="168" t="str">
        <f t="shared" si="84"/>
        <v/>
      </c>
      <c r="R667" s="168" t="str">
        <f t="shared" si="85"/>
        <v/>
      </c>
      <c r="S667" s="168" t="str">
        <f t="shared" si="86"/>
        <v/>
      </c>
      <c r="T667" s="168" t="str">
        <f t="shared" si="87"/>
        <v/>
      </c>
    </row>
    <row r="668" spans="1:20" x14ac:dyDescent="0.2">
      <c r="A668" t="s">
        <v>2601</v>
      </c>
      <c r="M668" s="170" t="str">
        <f t="shared" si="80"/>
        <v>H3</v>
      </c>
      <c r="N668" s="169" t="str">
        <f t="shared" si="81"/>
        <v>1000</v>
      </c>
      <c r="O668" s="168" t="str">
        <f t="shared" si="82"/>
        <v/>
      </c>
      <c r="P668" s="168" t="str">
        <f t="shared" si="83"/>
        <v/>
      </c>
      <c r="Q668" s="168" t="str">
        <f t="shared" si="84"/>
        <v/>
      </c>
      <c r="R668" s="168" t="str">
        <f t="shared" si="85"/>
        <v/>
      </c>
      <c r="S668" s="168" t="str">
        <f t="shared" si="86"/>
        <v/>
      </c>
      <c r="T668" s="168" t="str">
        <f t="shared" si="87"/>
        <v/>
      </c>
    </row>
    <row r="669" spans="1:20" x14ac:dyDescent="0.2">
      <c r="A669" t="s">
        <v>2668</v>
      </c>
      <c r="M669" s="170" t="str">
        <f t="shared" si="80"/>
        <v>H4</v>
      </c>
      <c r="N669" s="169" t="str">
        <f t="shared" si="81"/>
        <v>1000</v>
      </c>
      <c r="O669" s="168" t="str">
        <f t="shared" si="82"/>
        <v/>
      </c>
      <c r="P669" s="168" t="str">
        <f t="shared" si="83"/>
        <v/>
      </c>
      <c r="Q669" s="168" t="str">
        <f t="shared" si="84"/>
        <v/>
      </c>
      <c r="R669" s="168" t="str">
        <f t="shared" si="85"/>
        <v/>
      </c>
      <c r="S669" s="168" t="str">
        <f t="shared" si="86"/>
        <v/>
      </c>
      <c r="T669" s="168" t="str">
        <f t="shared" si="87"/>
        <v/>
      </c>
    </row>
    <row r="670" spans="1:20" x14ac:dyDescent="0.2">
      <c r="A670" t="s">
        <v>2603</v>
      </c>
      <c r="M670" s="170" t="str">
        <f t="shared" si="80"/>
        <v>H5</v>
      </c>
      <c r="N670" s="169" t="str">
        <f t="shared" si="81"/>
        <v>1000</v>
      </c>
      <c r="O670" s="168" t="str">
        <f t="shared" si="82"/>
        <v/>
      </c>
      <c r="P670" s="168" t="str">
        <f t="shared" si="83"/>
        <v/>
      </c>
      <c r="Q670" s="168" t="str">
        <f t="shared" si="84"/>
        <v/>
      </c>
      <c r="R670" s="168" t="str">
        <f t="shared" si="85"/>
        <v/>
      </c>
      <c r="S670" s="168" t="str">
        <f t="shared" si="86"/>
        <v/>
      </c>
      <c r="T670" s="168" t="str">
        <f t="shared" si="87"/>
        <v/>
      </c>
    </row>
    <row r="671" spans="1:20" x14ac:dyDescent="0.2">
      <c r="A671" t="s">
        <v>2669</v>
      </c>
      <c r="M671" s="170" t="str">
        <f t="shared" si="80"/>
        <v>H6</v>
      </c>
      <c r="N671" s="169" t="str">
        <f t="shared" si="81"/>
        <v>1000</v>
      </c>
      <c r="O671" s="168" t="str">
        <f t="shared" si="82"/>
        <v/>
      </c>
      <c r="P671" s="168" t="str">
        <f t="shared" si="83"/>
        <v/>
      </c>
      <c r="Q671" s="168" t="str">
        <f t="shared" si="84"/>
        <v/>
      </c>
      <c r="R671" s="168" t="str">
        <f t="shared" si="85"/>
        <v/>
      </c>
      <c r="S671" s="168" t="str">
        <f t="shared" si="86"/>
        <v/>
      </c>
      <c r="T671" s="168" t="str">
        <f t="shared" si="87"/>
        <v/>
      </c>
    </row>
    <row r="672" spans="1:20" x14ac:dyDescent="0.2">
      <c r="A672" t="s">
        <v>2605</v>
      </c>
      <c r="M672" s="170" t="str">
        <f t="shared" si="80"/>
        <v>H7</v>
      </c>
      <c r="N672" s="169" t="str">
        <f t="shared" si="81"/>
        <v>1000</v>
      </c>
      <c r="O672" s="168" t="str">
        <f t="shared" si="82"/>
        <v/>
      </c>
      <c r="P672" s="168" t="str">
        <f t="shared" si="83"/>
        <v/>
      </c>
      <c r="Q672" s="168" t="str">
        <f t="shared" si="84"/>
        <v/>
      </c>
      <c r="R672" s="168" t="str">
        <f t="shared" si="85"/>
        <v/>
      </c>
      <c r="S672" s="168" t="str">
        <f t="shared" si="86"/>
        <v/>
      </c>
      <c r="T672" s="168" t="str">
        <f t="shared" si="87"/>
        <v/>
      </c>
    </row>
    <row r="673" spans="1:20" x14ac:dyDescent="0.2">
      <c r="A673" t="s">
        <v>2606</v>
      </c>
      <c r="M673" s="170" t="str">
        <f t="shared" si="80"/>
        <v>H8</v>
      </c>
      <c r="N673" s="169" t="str">
        <f t="shared" si="81"/>
        <v>1000</v>
      </c>
      <c r="O673" s="168" t="str">
        <f t="shared" si="82"/>
        <v/>
      </c>
      <c r="P673" s="168" t="str">
        <f t="shared" si="83"/>
        <v/>
      </c>
      <c r="Q673" s="168" t="str">
        <f t="shared" si="84"/>
        <v/>
      </c>
      <c r="R673" s="168" t="str">
        <f t="shared" si="85"/>
        <v/>
      </c>
      <c r="S673" s="168" t="str">
        <f t="shared" si="86"/>
        <v/>
      </c>
      <c r="T673" s="168" t="str">
        <f t="shared" si="87"/>
        <v/>
      </c>
    </row>
    <row r="674" spans="1:20" x14ac:dyDescent="0.2">
      <c r="A674" t="s">
        <v>2607</v>
      </c>
      <c r="M674" s="170" t="str">
        <f t="shared" si="80"/>
        <v>H9</v>
      </c>
      <c r="N674" s="169" t="str">
        <f t="shared" si="81"/>
        <v>1000</v>
      </c>
      <c r="O674" s="168" t="str">
        <f t="shared" si="82"/>
        <v/>
      </c>
      <c r="P674" s="168" t="str">
        <f t="shared" si="83"/>
        <v/>
      </c>
      <c r="Q674" s="168" t="str">
        <f t="shared" si="84"/>
        <v/>
      </c>
      <c r="R674" s="168" t="str">
        <f t="shared" si="85"/>
        <v/>
      </c>
      <c r="S674" s="168" t="str">
        <f t="shared" si="86"/>
        <v/>
      </c>
      <c r="T674" s="168" t="str">
        <f t="shared" si="87"/>
        <v/>
      </c>
    </row>
    <row r="675" spans="1:20" x14ac:dyDescent="0.2">
      <c r="A675" t="s">
        <v>2608</v>
      </c>
      <c r="M675" s="170" t="str">
        <f t="shared" si="80"/>
        <v>H10</v>
      </c>
      <c r="N675" s="169" t="str">
        <f t="shared" si="81"/>
        <v>1000</v>
      </c>
      <c r="O675" s="168" t="str">
        <f t="shared" si="82"/>
        <v/>
      </c>
      <c r="P675" s="168" t="str">
        <f t="shared" si="83"/>
        <v/>
      </c>
      <c r="Q675" s="168" t="str">
        <f t="shared" si="84"/>
        <v/>
      </c>
      <c r="R675" s="168" t="str">
        <f t="shared" si="85"/>
        <v/>
      </c>
      <c r="S675" s="168" t="str">
        <f t="shared" si="86"/>
        <v/>
      </c>
      <c r="T675" s="168" t="str">
        <f t="shared" si="87"/>
        <v/>
      </c>
    </row>
    <row r="676" spans="1:20" x14ac:dyDescent="0.2">
      <c r="A676" t="s">
        <v>2672</v>
      </c>
      <c r="M676" s="170" t="str">
        <f t="shared" si="80"/>
        <v>DTL</v>
      </c>
      <c r="N676" s="169" t="str">
        <f t="shared" si="81"/>
        <v>1000</v>
      </c>
      <c r="O676" s="168" t="str">
        <f t="shared" si="82"/>
        <v>9255</v>
      </c>
      <c r="P676" s="168" t="str">
        <f t="shared" si="83"/>
        <v>10009255</v>
      </c>
      <c r="Q676" s="168">
        <f t="shared" si="84"/>
        <v>0</v>
      </c>
      <c r="R676" s="168">
        <f t="shared" si="85"/>
        <v>428</v>
      </c>
      <c r="S676" s="168">
        <f t="shared" si="86"/>
        <v>0</v>
      </c>
      <c r="T676" s="168">
        <f t="shared" si="87"/>
        <v>0</v>
      </c>
    </row>
    <row r="677" spans="1:20" x14ac:dyDescent="0.2">
      <c r="A677" t="s">
        <v>4642</v>
      </c>
      <c r="M677" s="170" t="str">
        <f t="shared" si="80"/>
        <v>DTL</v>
      </c>
      <c r="N677" s="169" t="str">
        <f t="shared" si="81"/>
        <v>1000</v>
      </c>
      <c r="O677" s="168" t="str">
        <f t="shared" si="82"/>
        <v>9299</v>
      </c>
      <c r="P677" s="168" t="str">
        <f t="shared" si="83"/>
        <v>10009299</v>
      </c>
      <c r="Q677" s="168">
        <f t="shared" si="84"/>
        <v>61339</v>
      </c>
      <c r="R677" s="168">
        <f t="shared" si="85"/>
        <v>46102</v>
      </c>
      <c r="S677" s="168">
        <f t="shared" si="86"/>
        <v>40000</v>
      </c>
      <c r="T677" s="168">
        <f t="shared" si="87"/>
        <v>52947</v>
      </c>
    </row>
    <row r="678" spans="1:20" x14ac:dyDescent="0.2">
      <c r="A678" t="s">
        <v>4643</v>
      </c>
      <c r="M678" s="170" t="str">
        <f t="shared" si="80"/>
        <v>DTL</v>
      </c>
      <c r="N678" s="169" t="str">
        <f t="shared" si="81"/>
        <v>1000</v>
      </c>
      <c r="O678" s="168" t="str">
        <f t="shared" si="82"/>
        <v>9590</v>
      </c>
      <c r="P678" s="168" t="str">
        <f t="shared" si="83"/>
        <v>10009590</v>
      </c>
      <c r="Q678" s="168">
        <f t="shared" si="84"/>
        <v>0</v>
      </c>
      <c r="R678" s="168">
        <f t="shared" si="85"/>
        <v>0</v>
      </c>
      <c r="S678" s="168">
        <f t="shared" si="86"/>
        <v>0</v>
      </c>
      <c r="T678" s="168">
        <f t="shared" si="87"/>
        <v>0</v>
      </c>
    </row>
    <row r="679" spans="1:20" x14ac:dyDescent="0.2">
      <c r="A679" t="s">
        <v>4644</v>
      </c>
      <c r="M679" s="170" t="str">
        <f t="shared" si="80"/>
        <v>DTL</v>
      </c>
      <c r="N679" s="169" t="str">
        <f t="shared" si="81"/>
        <v>1000</v>
      </c>
      <c r="O679" s="168" t="str">
        <f t="shared" si="82"/>
        <v>9297</v>
      </c>
      <c r="P679" s="168" t="str">
        <f t="shared" si="83"/>
        <v>10009297</v>
      </c>
      <c r="Q679" s="168">
        <f t="shared" si="84"/>
        <v>-100</v>
      </c>
      <c r="R679" s="168">
        <f t="shared" si="85"/>
        <v>0</v>
      </c>
      <c r="S679" s="168">
        <f t="shared" si="86"/>
        <v>0</v>
      </c>
      <c r="T679" s="168">
        <f t="shared" si="87"/>
        <v>0</v>
      </c>
    </row>
    <row r="680" spans="1:20" x14ac:dyDescent="0.2">
      <c r="A680" t="s">
        <v>4645</v>
      </c>
      <c r="M680" s="170" t="str">
        <f t="shared" si="80"/>
        <v>DTL</v>
      </c>
      <c r="N680" s="169" t="str">
        <f t="shared" si="81"/>
        <v>1000</v>
      </c>
      <c r="O680" s="168" t="str">
        <f t="shared" si="82"/>
        <v>9801</v>
      </c>
      <c r="P680" s="168" t="str">
        <f t="shared" si="83"/>
        <v>10009801</v>
      </c>
      <c r="Q680" s="168">
        <f t="shared" si="84"/>
        <v>211200</v>
      </c>
      <c r="R680" s="168">
        <f t="shared" si="85"/>
        <v>0</v>
      </c>
      <c r="S680" s="168">
        <f t="shared" si="86"/>
        <v>0</v>
      </c>
      <c r="T680" s="168">
        <f t="shared" si="87"/>
        <v>0</v>
      </c>
    </row>
    <row r="681" spans="1:20" x14ac:dyDescent="0.2">
      <c r="A681" t="s">
        <v>4246</v>
      </c>
      <c r="M681" s="170" t="str">
        <f t="shared" si="80"/>
        <v>DTL</v>
      </c>
      <c r="N681" s="169" t="str">
        <f t="shared" si="81"/>
        <v>1000</v>
      </c>
      <c r="O681" s="168" t="str">
        <f t="shared" si="82"/>
        <v/>
      </c>
      <c r="P681" s="168" t="str">
        <f t="shared" si="83"/>
        <v/>
      </c>
      <c r="Q681" s="168" t="str">
        <f t="shared" si="84"/>
        <v/>
      </c>
      <c r="R681" s="168" t="str">
        <f t="shared" si="85"/>
        <v/>
      </c>
      <c r="S681" s="168" t="str">
        <f t="shared" si="86"/>
        <v/>
      </c>
      <c r="T681" s="168" t="str">
        <f t="shared" si="87"/>
        <v/>
      </c>
    </row>
    <row r="682" spans="1:20" x14ac:dyDescent="0.2">
      <c r="A682" t="s">
        <v>2611</v>
      </c>
      <c r="M682" s="170" t="str">
        <f t="shared" si="80"/>
        <v>DTL</v>
      </c>
      <c r="N682" s="169" t="str">
        <f t="shared" si="81"/>
        <v>1000</v>
      </c>
      <c r="O682" s="168" t="str">
        <f t="shared" si="82"/>
        <v/>
      </c>
      <c r="P682" s="168" t="str">
        <f t="shared" si="83"/>
        <v/>
      </c>
      <c r="Q682" s="168" t="str">
        <f t="shared" si="84"/>
        <v/>
      </c>
      <c r="R682" s="168" t="str">
        <f t="shared" si="85"/>
        <v/>
      </c>
      <c r="S682" s="168" t="str">
        <f t="shared" si="86"/>
        <v/>
      </c>
      <c r="T682" s="168" t="str">
        <f t="shared" si="87"/>
        <v/>
      </c>
    </row>
    <row r="683" spans="1:20" x14ac:dyDescent="0.2">
      <c r="A683" t="s">
        <v>4646</v>
      </c>
      <c r="M683" s="170" t="str">
        <f t="shared" si="80"/>
        <v>Ttl</v>
      </c>
      <c r="N683" s="169" t="str">
        <f t="shared" si="81"/>
        <v>1000</v>
      </c>
      <c r="O683" s="168" t="str">
        <f t="shared" si="82"/>
        <v/>
      </c>
      <c r="P683" s="168" t="str">
        <f t="shared" si="83"/>
        <v/>
      </c>
      <c r="Q683" s="168" t="str">
        <f t="shared" si="84"/>
        <v/>
      </c>
      <c r="R683" s="168" t="str">
        <f t="shared" si="85"/>
        <v/>
      </c>
      <c r="S683" s="168" t="str">
        <f t="shared" si="86"/>
        <v/>
      </c>
      <c r="T683" s="168" t="str">
        <f t="shared" si="87"/>
        <v/>
      </c>
    </row>
    <row r="684" spans="1:20" x14ac:dyDescent="0.2">
      <c r="A684" t="s">
        <v>2612</v>
      </c>
      <c r="M684" s="170" t="str">
        <f t="shared" si="80"/>
        <v>DTL</v>
      </c>
      <c r="N684" s="169" t="str">
        <f t="shared" si="81"/>
        <v>1000</v>
      </c>
      <c r="O684" s="168" t="str">
        <f t="shared" si="82"/>
        <v/>
      </c>
      <c r="P684" s="168" t="str">
        <f t="shared" si="83"/>
        <v/>
      </c>
      <c r="Q684" s="168" t="str">
        <f t="shared" si="84"/>
        <v/>
      </c>
      <c r="R684" s="168" t="str">
        <f t="shared" si="85"/>
        <v/>
      </c>
      <c r="S684" s="168" t="str">
        <f t="shared" si="86"/>
        <v/>
      </c>
      <c r="T684" s="168" t="str">
        <f t="shared" si="87"/>
        <v/>
      </c>
    </row>
    <row r="685" spans="1:20" x14ac:dyDescent="0.2">
      <c r="A685" t="s">
        <v>2611</v>
      </c>
      <c r="M685" s="170" t="str">
        <f t="shared" si="80"/>
        <v>DTL</v>
      </c>
      <c r="N685" s="169" t="str">
        <f t="shared" si="81"/>
        <v>1000</v>
      </c>
      <c r="O685" s="168" t="str">
        <f t="shared" si="82"/>
        <v/>
      </c>
      <c r="P685" s="168" t="str">
        <f t="shared" si="83"/>
        <v/>
      </c>
      <c r="Q685" s="168" t="str">
        <f t="shared" si="84"/>
        <v/>
      </c>
      <c r="R685" s="168" t="str">
        <f t="shared" si="85"/>
        <v/>
      </c>
      <c r="S685" s="168" t="str">
        <f t="shared" si="86"/>
        <v/>
      </c>
      <c r="T685" s="168" t="str">
        <f t="shared" si="87"/>
        <v/>
      </c>
    </row>
    <row r="686" spans="1:20" x14ac:dyDescent="0.2">
      <c r="A686" t="s">
        <v>2611</v>
      </c>
      <c r="M686" s="170" t="str">
        <f t="shared" si="80"/>
        <v>DTL</v>
      </c>
      <c r="N686" s="169" t="str">
        <f t="shared" si="81"/>
        <v>1000</v>
      </c>
      <c r="O686" s="168" t="str">
        <f t="shared" si="82"/>
        <v/>
      </c>
      <c r="P686" s="168" t="str">
        <f t="shared" si="83"/>
        <v/>
      </c>
      <c r="Q686" s="168" t="str">
        <f t="shared" si="84"/>
        <v/>
      </c>
      <c r="R686" s="168" t="str">
        <f t="shared" si="85"/>
        <v/>
      </c>
      <c r="S686" s="168" t="str">
        <f t="shared" si="86"/>
        <v/>
      </c>
      <c r="T686" s="168" t="str">
        <f t="shared" si="87"/>
        <v/>
      </c>
    </row>
    <row r="687" spans="1:20" x14ac:dyDescent="0.2">
      <c r="A687" t="s">
        <v>2613</v>
      </c>
      <c r="M687" s="170" t="str">
        <f t="shared" si="80"/>
        <v>DTL</v>
      </c>
      <c r="N687" s="169" t="str">
        <f t="shared" si="81"/>
        <v>1000</v>
      </c>
      <c r="O687" s="168" t="str">
        <f t="shared" si="82"/>
        <v/>
      </c>
      <c r="P687" s="168" t="str">
        <f t="shared" si="83"/>
        <v/>
      </c>
      <c r="Q687" s="168" t="str">
        <f t="shared" si="84"/>
        <v/>
      </c>
      <c r="R687" s="168" t="str">
        <f t="shared" si="85"/>
        <v/>
      </c>
      <c r="S687" s="168" t="str">
        <f t="shared" si="86"/>
        <v/>
      </c>
      <c r="T687" s="168" t="str">
        <f t="shared" si="87"/>
        <v/>
      </c>
    </row>
    <row r="688" spans="1:20" x14ac:dyDescent="0.2">
      <c r="A688" t="s">
        <v>4647</v>
      </c>
      <c r="M688" s="170" t="str">
        <f t="shared" si="80"/>
        <v>DTL</v>
      </c>
      <c r="N688" s="169" t="str">
        <f t="shared" si="81"/>
        <v>1000</v>
      </c>
      <c r="O688" s="168" t="str">
        <f t="shared" si="82"/>
        <v>3350</v>
      </c>
      <c r="P688" s="168" t="str">
        <f t="shared" si="83"/>
        <v>10003350</v>
      </c>
      <c r="Q688" s="168">
        <f t="shared" si="84"/>
        <v>2413</v>
      </c>
      <c r="R688" s="168">
        <f t="shared" si="85"/>
        <v>741</v>
      </c>
      <c r="S688" s="168">
        <f t="shared" si="86"/>
        <v>4000</v>
      </c>
      <c r="T688" s="168">
        <f t="shared" si="87"/>
        <v>1884</v>
      </c>
    </row>
    <row r="689" spans="1:20" x14ac:dyDescent="0.2">
      <c r="A689" t="s">
        <v>4246</v>
      </c>
      <c r="M689" s="170" t="str">
        <f t="shared" si="80"/>
        <v>DTL</v>
      </c>
      <c r="N689" s="169" t="str">
        <f t="shared" si="81"/>
        <v>1000</v>
      </c>
      <c r="O689" s="168" t="str">
        <f t="shared" si="82"/>
        <v/>
      </c>
      <c r="P689" s="168" t="str">
        <f t="shared" si="83"/>
        <v/>
      </c>
      <c r="Q689" s="168" t="str">
        <f t="shared" si="84"/>
        <v/>
      </c>
      <c r="R689" s="168" t="str">
        <f t="shared" si="85"/>
        <v/>
      </c>
      <c r="S689" s="168" t="str">
        <f t="shared" si="86"/>
        <v/>
      </c>
      <c r="T689" s="168" t="str">
        <f t="shared" si="87"/>
        <v/>
      </c>
    </row>
    <row r="690" spans="1:20" x14ac:dyDescent="0.2">
      <c r="A690" t="s">
        <v>2611</v>
      </c>
      <c r="M690" s="170" t="str">
        <f t="shared" si="80"/>
        <v>DTL</v>
      </c>
      <c r="N690" s="169" t="str">
        <f t="shared" si="81"/>
        <v>1000</v>
      </c>
      <c r="O690" s="168" t="str">
        <f t="shared" si="82"/>
        <v/>
      </c>
      <c r="P690" s="168" t="str">
        <f t="shared" si="83"/>
        <v/>
      </c>
      <c r="Q690" s="168" t="str">
        <f t="shared" si="84"/>
        <v/>
      </c>
      <c r="R690" s="168" t="str">
        <f t="shared" si="85"/>
        <v/>
      </c>
      <c r="S690" s="168" t="str">
        <f t="shared" si="86"/>
        <v/>
      </c>
      <c r="T690" s="168" t="str">
        <f t="shared" si="87"/>
        <v/>
      </c>
    </row>
    <row r="691" spans="1:20" x14ac:dyDescent="0.2">
      <c r="A691" t="s">
        <v>4648</v>
      </c>
      <c r="M691" s="170" t="str">
        <f t="shared" si="80"/>
        <v>Ttl</v>
      </c>
      <c r="N691" s="169" t="str">
        <f t="shared" si="81"/>
        <v>1000</v>
      </c>
      <c r="O691" s="168" t="str">
        <f t="shared" si="82"/>
        <v/>
      </c>
      <c r="P691" s="168" t="str">
        <f t="shared" si="83"/>
        <v/>
      </c>
      <c r="Q691" s="168" t="str">
        <f t="shared" si="84"/>
        <v/>
      </c>
      <c r="R691" s="168" t="str">
        <f t="shared" si="85"/>
        <v/>
      </c>
      <c r="S691" s="168" t="str">
        <f t="shared" si="86"/>
        <v/>
      </c>
      <c r="T691" s="168" t="str">
        <f t="shared" si="87"/>
        <v/>
      </c>
    </row>
    <row r="692" spans="1:20" x14ac:dyDescent="0.2">
      <c r="A692" t="s">
        <v>2611</v>
      </c>
      <c r="M692" s="170" t="str">
        <f t="shared" si="80"/>
        <v>DTL</v>
      </c>
      <c r="N692" s="169" t="str">
        <f t="shared" si="81"/>
        <v>1000</v>
      </c>
      <c r="O692" s="168" t="str">
        <f t="shared" si="82"/>
        <v/>
      </c>
      <c r="P692" s="168" t="str">
        <f t="shared" si="83"/>
        <v/>
      </c>
      <c r="Q692" s="168" t="str">
        <f t="shared" si="84"/>
        <v/>
      </c>
      <c r="R692" s="168" t="str">
        <f t="shared" si="85"/>
        <v/>
      </c>
      <c r="S692" s="168" t="str">
        <f t="shared" si="86"/>
        <v/>
      </c>
      <c r="T692" s="168" t="str">
        <f t="shared" si="87"/>
        <v/>
      </c>
    </row>
    <row r="693" spans="1:20" x14ac:dyDescent="0.2">
      <c r="A693" t="s">
        <v>2611</v>
      </c>
      <c r="M693" s="170" t="str">
        <f t="shared" si="80"/>
        <v>DTL</v>
      </c>
      <c r="N693" s="169" t="str">
        <f t="shared" si="81"/>
        <v>1000</v>
      </c>
      <c r="O693" s="168" t="str">
        <f t="shared" si="82"/>
        <v/>
      </c>
      <c r="P693" s="168" t="str">
        <f t="shared" si="83"/>
        <v/>
      </c>
      <c r="Q693" s="168" t="str">
        <f t="shared" si="84"/>
        <v/>
      </c>
      <c r="R693" s="168" t="str">
        <f t="shared" si="85"/>
        <v/>
      </c>
      <c r="S693" s="168" t="str">
        <f t="shared" si="86"/>
        <v/>
      </c>
      <c r="T693" s="168" t="str">
        <f t="shared" si="87"/>
        <v/>
      </c>
    </row>
    <row r="694" spans="1:20" x14ac:dyDescent="0.2">
      <c r="A694" t="s">
        <v>4649</v>
      </c>
      <c r="M694" s="170" t="str">
        <f t="shared" si="80"/>
        <v>Ttl</v>
      </c>
      <c r="N694" s="169" t="str">
        <f t="shared" si="81"/>
        <v>1000</v>
      </c>
      <c r="O694" s="168" t="str">
        <f t="shared" si="82"/>
        <v/>
      </c>
      <c r="P694" s="168" t="str">
        <f t="shared" si="83"/>
        <v/>
      </c>
      <c r="Q694" s="168" t="str">
        <f t="shared" si="84"/>
        <v/>
      </c>
      <c r="R694" s="168" t="str">
        <f t="shared" si="85"/>
        <v/>
      </c>
      <c r="S694" s="168" t="str">
        <f t="shared" si="86"/>
        <v/>
      </c>
      <c r="T694" s="168" t="str">
        <f t="shared" si="87"/>
        <v/>
      </c>
    </row>
    <row r="695" spans="1:20" x14ac:dyDescent="0.2">
      <c r="A695" t="s">
        <v>2612</v>
      </c>
      <c r="M695" s="170" t="str">
        <f t="shared" si="80"/>
        <v>DTL</v>
      </c>
      <c r="N695" s="169" t="str">
        <f t="shared" si="81"/>
        <v>1000</v>
      </c>
      <c r="O695" s="168" t="str">
        <f t="shared" si="82"/>
        <v/>
      </c>
      <c r="P695" s="168" t="str">
        <f t="shared" si="83"/>
        <v/>
      </c>
      <c r="Q695" s="168" t="str">
        <f t="shared" si="84"/>
        <v/>
      </c>
      <c r="R695" s="168" t="str">
        <f t="shared" si="85"/>
        <v/>
      </c>
      <c r="S695" s="168" t="str">
        <f t="shared" si="86"/>
        <v/>
      </c>
      <c r="T695" s="168" t="str">
        <f t="shared" si="87"/>
        <v/>
      </c>
    </row>
    <row r="696" spans="1:20" x14ac:dyDescent="0.2">
      <c r="A696" t="s">
        <v>2611</v>
      </c>
      <c r="M696" s="170" t="str">
        <f t="shared" si="80"/>
        <v>DTL</v>
      </c>
      <c r="N696" s="169" t="str">
        <f t="shared" si="81"/>
        <v>1000</v>
      </c>
      <c r="O696" s="168" t="str">
        <f t="shared" si="82"/>
        <v/>
      </c>
      <c r="P696" s="168" t="str">
        <f t="shared" si="83"/>
        <v/>
      </c>
      <c r="Q696" s="168" t="str">
        <f t="shared" si="84"/>
        <v/>
      </c>
      <c r="R696" s="168" t="str">
        <f t="shared" si="85"/>
        <v/>
      </c>
      <c r="S696" s="168" t="str">
        <f t="shared" si="86"/>
        <v/>
      </c>
      <c r="T696" s="168" t="str">
        <f t="shared" si="87"/>
        <v/>
      </c>
    </row>
    <row r="697" spans="1:20" x14ac:dyDescent="0.2">
      <c r="A697" t="s">
        <v>2611</v>
      </c>
      <c r="M697" s="170" t="str">
        <f t="shared" si="80"/>
        <v>DTL</v>
      </c>
      <c r="N697" s="169" t="str">
        <f t="shared" si="81"/>
        <v>1000</v>
      </c>
      <c r="O697" s="168" t="str">
        <f t="shared" si="82"/>
        <v/>
      </c>
      <c r="P697" s="168" t="str">
        <f t="shared" si="83"/>
        <v/>
      </c>
      <c r="Q697" s="168" t="str">
        <f t="shared" si="84"/>
        <v/>
      </c>
      <c r="R697" s="168" t="str">
        <f t="shared" si="85"/>
        <v/>
      </c>
      <c r="S697" s="168" t="str">
        <f t="shared" si="86"/>
        <v/>
      </c>
      <c r="T697" s="168" t="str">
        <f t="shared" si="87"/>
        <v/>
      </c>
    </row>
    <row r="698" spans="1:20" x14ac:dyDescent="0.2">
      <c r="A698" t="s">
        <v>2673</v>
      </c>
      <c r="M698" s="170" t="str">
        <f t="shared" si="80"/>
        <v>DTL</v>
      </c>
      <c r="N698" s="169" t="str">
        <f t="shared" si="81"/>
        <v>1000</v>
      </c>
      <c r="O698" s="168" t="str">
        <f t="shared" si="82"/>
        <v/>
      </c>
      <c r="P698" s="168" t="str">
        <f t="shared" si="83"/>
        <v/>
      </c>
      <c r="Q698" s="168" t="str">
        <f t="shared" si="84"/>
        <v/>
      </c>
      <c r="R698" s="168" t="str">
        <f t="shared" si="85"/>
        <v/>
      </c>
      <c r="S698" s="168" t="str">
        <f t="shared" si="86"/>
        <v/>
      </c>
      <c r="T698" s="168" t="str">
        <f t="shared" si="87"/>
        <v/>
      </c>
    </row>
    <row r="699" spans="1:20" x14ac:dyDescent="0.2">
      <c r="A699" t="s">
        <v>2674</v>
      </c>
      <c r="M699" s="170" t="str">
        <f t="shared" si="80"/>
        <v>DTL</v>
      </c>
      <c r="N699" s="169" t="str">
        <f t="shared" si="81"/>
        <v>1000</v>
      </c>
      <c r="O699" s="168" t="str">
        <f t="shared" si="82"/>
        <v>9800</v>
      </c>
      <c r="P699" s="168" t="str">
        <f t="shared" si="83"/>
        <v>10009800</v>
      </c>
      <c r="Q699" s="168">
        <f t="shared" si="84"/>
        <v>2549</v>
      </c>
      <c r="R699" s="168">
        <f t="shared" si="85"/>
        <v>2102</v>
      </c>
      <c r="S699" s="168">
        <f t="shared" si="86"/>
        <v>1950</v>
      </c>
      <c r="T699" s="168">
        <f t="shared" si="87"/>
        <v>1946</v>
      </c>
    </row>
    <row r="700" spans="1:20" x14ac:dyDescent="0.2">
      <c r="A700" t="s">
        <v>4246</v>
      </c>
      <c r="M700" s="170" t="str">
        <f t="shared" si="80"/>
        <v>DTL</v>
      </c>
      <c r="N700" s="169" t="str">
        <f t="shared" si="81"/>
        <v>1000</v>
      </c>
      <c r="O700" s="168" t="str">
        <f t="shared" si="82"/>
        <v/>
      </c>
      <c r="P700" s="168" t="str">
        <f t="shared" si="83"/>
        <v/>
      </c>
      <c r="Q700" s="168" t="str">
        <f t="shared" si="84"/>
        <v/>
      </c>
      <c r="R700" s="168" t="str">
        <f t="shared" si="85"/>
        <v/>
      </c>
      <c r="S700" s="168" t="str">
        <f t="shared" si="86"/>
        <v/>
      </c>
      <c r="T700" s="168" t="str">
        <f t="shared" si="87"/>
        <v/>
      </c>
    </row>
    <row r="701" spans="1:20" x14ac:dyDescent="0.2">
      <c r="A701" t="s">
        <v>2611</v>
      </c>
      <c r="M701" s="170" t="str">
        <f t="shared" si="80"/>
        <v>DTL</v>
      </c>
      <c r="N701" s="169" t="str">
        <f t="shared" si="81"/>
        <v>1000</v>
      </c>
      <c r="O701" s="168" t="str">
        <f t="shared" si="82"/>
        <v/>
      </c>
      <c r="P701" s="168" t="str">
        <f t="shared" si="83"/>
        <v/>
      </c>
      <c r="Q701" s="168" t="str">
        <f t="shared" si="84"/>
        <v/>
      </c>
      <c r="R701" s="168" t="str">
        <f t="shared" si="85"/>
        <v/>
      </c>
      <c r="S701" s="168" t="str">
        <f t="shared" si="86"/>
        <v/>
      </c>
      <c r="T701" s="168" t="str">
        <f t="shared" si="87"/>
        <v/>
      </c>
    </row>
    <row r="702" spans="1:20" x14ac:dyDescent="0.2">
      <c r="A702" t="s">
        <v>2675</v>
      </c>
      <c r="M702" s="170" t="str">
        <f t="shared" si="80"/>
        <v>Ttl</v>
      </c>
      <c r="N702" s="169" t="str">
        <f t="shared" si="81"/>
        <v>1000</v>
      </c>
      <c r="O702" s="168" t="str">
        <f t="shared" si="82"/>
        <v/>
      </c>
      <c r="P702" s="168" t="str">
        <f t="shared" si="83"/>
        <v/>
      </c>
      <c r="Q702" s="168" t="str">
        <f t="shared" si="84"/>
        <v/>
      </c>
      <c r="R702" s="168" t="str">
        <f t="shared" si="85"/>
        <v/>
      </c>
      <c r="S702" s="168" t="str">
        <f t="shared" si="86"/>
        <v/>
      </c>
      <c r="T702" s="168" t="str">
        <f t="shared" si="87"/>
        <v/>
      </c>
    </row>
    <row r="703" spans="1:20" x14ac:dyDescent="0.2">
      <c r="A703" t="s">
        <v>2676</v>
      </c>
      <c r="M703" s="170" t="str">
        <f t="shared" si="80"/>
        <v>DTL</v>
      </c>
      <c r="N703" s="169" t="str">
        <f t="shared" si="81"/>
        <v>1000</v>
      </c>
      <c r="O703" s="168" t="str">
        <f t="shared" si="82"/>
        <v/>
      </c>
      <c r="P703" s="168" t="str">
        <f t="shared" si="83"/>
        <v/>
      </c>
      <c r="Q703" s="168" t="str">
        <f t="shared" si="84"/>
        <v/>
      </c>
      <c r="R703" s="168" t="str">
        <f t="shared" si="85"/>
        <v/>
      </c>
      <c r="S703" s="168" t="str">
        <f t="shared" si="86"/>
        <v/>
      </c>
      <c r="T703" s="168" t="str">
        <f t="shared" si="87"/>
        <v/>
      </c>
    </row>
    <row r="704" spans="1:20" x14ac:dyDescent="0.2">
      <c r="A704" t="s">
        <v>2611</v>
      </c>
      <c r="M704" s="170" t="str">
        <f t="shared" si="80"/>
        <v>DTL</v>
      </c>
      <c r="N704" s="169" t="str">
        <f t="shared" si="81"/>
        <v>1000</v>
      </c>
      <c r="O704" s="168" t="str">
        <f t="shared" si="82"/>
        <v/>
      </c>
      <c r="P704" s="168" t="str">
        <f t="shared" si="83"/>
        <v/>
      </c>
      <c r="Q704" s="168" t="str">
        <f t="shared" si="84"/>
        <v/>
      </c>
      <c r="R704" s="168" t="str">
        <f t="shared" si="85"/>
        <v/>
      </c>
      <c r="S704" s="168" t="str">
        <f t="shared" si="86"/>
        <v/>
      </c>
      <c r="T704" s="168" t="str">
        <f t="shared" si="87"/>
        <v/>
      </c>
    </row>
    <row r="705" spans="1:20" x14ac:dyDescent="0.2">
      <c r="A705" t="s">
        <v>2611</v>
      </c>
      <c r="M705" s="170" t="str">
        <f t="shared" si="80"/>
        <v>DTL</v>
      </c>
      <c r="N705" s="169" t="str">
        <f t="shared" si="81"/>
        <v>1000</v>
      </c>
      <c r="O705" s="168" t="str">
        <f t="shared" si="82"/>
        <v/>
      </c>
      <c r="P705" s="168" t="str">
        <f t="shared" si="83"/>
        <v/>
      </c>
      <c r="Q705" s="168" t="str">
        <f t="shared" si="84"/>
        <v/>
      </c>
      <c r="R705" s="168" t="str">
        <f t="shared" si="85"/>
        <v/>
      </c>
      <c r="S705" s="168" t="str">
        <f t="shared" si="86"/>
        <v/>
      </c>
      <c r="T705" s="168" t="str">
        <f t="shared" si="87"/>
        <v/>
      </c>
    </row>
    <row r="706" spans="1:20" x14ac:dyDescent="0.2">
      <c r="A706" t="s">
        <v>2642</v>
      </c>
      <c r="M706" s="170" t="str">
        <f t="shared" si="80"/>
        <v>DTL</v>
      </c>
      <c r="N706" s="169" t="str">
        <f t="shared" si="81"/>
        <v>1000</v>
      </c>
      <c r="O706" s="168" t="str">
        <f t="shared" si="82"/>
        <v/>
      </c>
      <c r="P706" s="168" t="str">
        <f t="shared" si="83"/>
        <v/>
      </c>
      <c r="Q706" s="168" t="str">
        <f t="shared" si="84"/>
        <v/>
      </c>
      <c r="R706" s="168" t="str">
        <f t="shared" si="85"/>
        <v/>
      </c>
      <c r="S706" s="168" t="str">
        <f t="shared" si="86"/>
        <v/>
      </c>
      <c r="T706" s="168" t="str">
        <f t="shared" si="87"/>
        <v/>
      </c>
    </row>
    <row r="707" spans="1:20" x14ac:dyDescent="0.2">
      <c r="A707" t="s">
        <v>4650</v>
      </c>
      <c r="M707" s="170" t="str">
        <f t="shared" ref="M707:M770" si="88">IF(ROW()&lt;23,"",
  IF(NOT(ISERROR(FIND("Trinity County",$A707,30))),"H1",
  IF(M706="H1","H2",
  IF(M706="H2","H3",
  IF(M706="H3","H4",
  IF(M706="H4","H5",
  IF(M706="H5","H6",
  IF(M706="H6","H7",
  IF(M706="H7","H8",
  IF(M706="H8","H9",
  IF(M706="H9","H10",
  IF(TRIM(LEFT($A707,7))="Total","Ttl","DTL"))))))))))))</f>
        <v>DTL</v>
      </c>
      <c r="N707" s="169" t="str">
        <f t="shared" ref="N707:N770" si="89">IF(ROW()&lt;23,"",
  IF($M707="H6",TRIM(LEFT($A707,5)),N706))</f>
        <v>1000</v>
      </c>
      <c r="O707" s="168" t="str">
        <f t="shared" ref="O707:O770" si="90">IF($M707&lt;&gt;"DTL","",
  IF(NOT(ISNUMBER(VALUE(MID($A707,31,15)))),"",LEFT($A707,4)))</f>
        <v>5500</v>
      </c>
      <c r="P707" s="168" t="str">
        <f t="shared" ref="P707:P770" si="91">IF(O707="","",N707&amp;O707)</f>
        <v>10005500</v>
      </c>
      <c r="Q707" s="168">
        <f t="shared" ref="Q707:Q770" si="92">IF($M707&lt;&gt;"DTL","",
  IF(NOT(ISNUMBER(VALUE(MID($A707,31,15)))),"",VALUE(TRIM(MID($A707,47,15)))))</f>
        <v>75000</v>
      </c>
      <c r="R707" s="168">
        <f t="shared" ref="R707:R770" si="93">IF($M707&lt;&gt;"DTL","",
  IF(NOT(ISNUMBER(VALUE(MID($A707,31,15)))),"",VALUE(TRIM(MID($A707,61,14)))))</f>
        <v>0</v>
      </c>
      <c r="S707" s="168">
        <f t="shared" ref="S707:S770" si="94">IF($M707&lt;&gt;"DTL","",
  IF(NOT(ISNUMBER(VALUE(MID($A707,31,15)))),"",VALUE(TRIM(MID($A707,76,14)))))</f>
        <v>0</v>
      </c>
      <c r="T707" s="168">
        <f t="shared" ref="T707:T770" si="95">IF($M707&lt;&gt;"DTL","",
  IF(NOT(ISNUMBER(VALUE(MID($A707,31,15)))),"",VALUE(TRIM(MID($A707,90,14)))))</f>
        <v>0</v>
      </c>
    </row>
    <row r="708" spans="1:20" x14ac:dyDescent="0.2">
      <c r="A708" t="s">
        <v>4246</v>
      </c>
      <c r="M708" s="170" t="str">
        <f t="shared" si="88"/>
        <v>DTL</v>
      </c>
      <c r="N708" s="169" t="str">
        <f t="shared" si="89"/>
        <v>1000</v>
      </c>
      <c r="O708" s="168" t="str">
        <f t="shared" si="90"/>
        <v/>
      </c>
      <c r="P708" s="168" t="str">
        <f t="shared" si="91"/>
        <v/>
      </c>
      <c r="Q708" s="168" t="str">
        <f t="shared" si="92"/>
        <v/>
      </c>
      <c r="R708" s="168" t="str">
        <f t="shared" si="93"/>
        <v/>
      </c>
      <c r="S708" s="168" t="str">
        <f t="shared" si="94"/>
        <v/>
      </c>
      <c r="T708" s="168" t="str">
        <f t="shared" si="95"/>
        <v/>
      </c>
    </row>
    <row r="709" spans="1:20" x14ac:dyDescent="0.2">
      <c r="A709" t="s">
        <v>2611</v>
      </c>
      <c r="M709" s="170" t="str">
        <f t="shared" si="88"/>
        <v>DTL</v>
      </c>
      <c r="N709" s="169" t="str">
        <f t="shared" si="89"/>
        <v>1000</v>
      </c>
      <c r="O709" s="168" t="str">
        <f t="shared" si="90"/>
        <v/>
      </c>
      <c r="P709" s="168" t="str">
        <f t="shared" si="91"/>
        <v/>
      </c>
      <c r="Q709" s="168" t="str">
        <f t="shared" si="92"/>
        <v/>
      </c>
      <c r="R709" s="168" t="str">
        <f t="shared" si="93"/>
        <v/>
      </c>
      <c r="S709" s="168" t="str">
        <f t="shared" si="94"/>
        <v/>
      </c>
      <c r="T709" s="168" t="str">
        <f t="shared" si="95"/>
        <v/>
      </c>
    </row>
    <row r="710" spans="1:20" x14ac:dyDescent="0.2">
      <c r="A710" t="s">
        <v>4651</v>
      </c>
      <c r="M710" s="170" t="str">
        <f t="shared" si="88"/>
        <v>Ttl</v>
      </c>
      <c r="N710" s="169" t="str">
        <f t="shared" si="89"/>
        <v>1000</v>
      </c>
      <c r="O710" s="168" t="str">
        <f t="shared" si="90"/>
        <v/>
      </c>
      <c r="P710" s="168" t="str">
        <f t="shared" si="91"/>
        <v/>
      </c>
      <c r="Q710" s="168" t="str">
        <f t="shared" si="92"/>
        <v/>
      </c>
      <c r="R710" s="168" t="str">
        <f t="shared" si="93"/>
        <v/>
      </c>
      <c r="S710" s="168" t="str">
        <f t="shared" si="94"/>
        <v/>
      </c>
      <c r="T710" s="168" t="str">
        <f t="shared" si="95"/>
        <v/>
      </c>
    </row>
    <row r="711" spans="1:20" x14ac:dyDescent="0.2">
      <c r="A711" t="s">
        <v>2611</v>
      </c>
      <c r="M711" s="170" t="str">
        <f t="shared" si="88"/>
        <v>DTL</v>
      </c>
      <c r="N711" s="169" t="str">
        <f t="shared" si="89"/>
        <v>1000</v>
      </c>
      <c r="O711" s="168" t="str">
        <f t="shared" si="90"/>
        <v/>
      </c>
      <c r="P711" s="168" t="str">
        <f t="shared" si="91"/>
        <v/>
      </c>
      <c r="Q711" s="168" t="str">
        <f t="shared" si="92"/>
        <v/>
      </c>
      <c r="R711" s="168" t="str">
        <f t="shared" si="93"/>
        <v/>
      </c>
      <c r="S711" s="168" t="str">
        <f t="shared" si="94"/>
        <v/>
      </c>
      <c r="T711" s="168" t="str">
        <f t="shared" si="95"/>
        <v/>
      </c>
    </row>
    <row r="712" spans="1:20" x14ac:dyDescent="0.2">
      <c r="A712" t="s">
        <v>4467</v>
      </c>
      <c r="M712" s="170" t="str">
        <f t="shared" si="88"/>
        <v>DTL</v>
      </c>
      <c r="N712" s="169" t="str">
        <f t="shared" si="89"/>
        <v>1000</v>
      </c>
      <c r="O712" s="168" t="str">
        <f t="shared" si="90"/>
        <v/>
      </c>
      <c r="P712" s="168" t="str">
        <f t="shared" si="91"/>
        <v/>
      </c>
      <c r="Q712" s="168" t="str">
        <f t="shared" si="92"/>
        <v/>
      </c>
      <c r="R712" s="168" t="str">
        <f t="shared" si="93"/>
        <v/>
      </c>
      <c r="S712" s="168" t="str">
        <f t="shared" si="94"/>
        <v/>
      </c>
      <c r="T712" s="168" t="str">
        <f t="shared" si="95"/>
        <v/>
      </c>
    </row>
    <row r="713" spans="1:20" x14ac:dyDescent="0.2">
      <c r="A713">
        <v>1</v>
      </c>
      <c r="M713" s="170" t="str">
        <f t="shared" si="88"/>
        <v>DTL</v>
      </c>
      <c r="N713" s="169" t="str">
        <f t="shared" si="89"/>
        <v>1000</v>
      </c>
      <c r="O713" s="168" t="str">
        <f t="shared" si="90"/>
        <v/>
      </c>
      <c r="P713" s="168" t="str">
        <f t="shared" si="91"/>
        <v/>
      </c>
      <c r="Q713" s="168" t="str">
        <f t="shared" si="92"/>
        <v/>
      </c>
      <c r="R713" s="168" t="str">
        <f t="shared" si="93"/>
        <v/>
      </c>
      <c r="S713" s="168" t="str">
        <f t="shared" si="94"/>
        <v/>
      </c>
      <c r="T713" s="168" t="str">
        <f t="shared" si="95"/>
        <v/>
      </c>
    </row>
    <row r="714" spans="1:20" x14ac:dyDescent="0.2">
      <c r="M714" s="170" t="str">
        <f t="shared" si="88"/>
        <v>DTL</v>
      </c>
      <c r="N714" s="169" t="str">
        <f t="shared" si="89"/>
        <v>1000</v>
      </c>
      <c r="O714" s="168" t="str">
        <f t="shared" si="90"/>
        <v/>
      </c>
      <c r="P714" s="168" t="str">
        <f t="shared" si="91"/>
        <v/>
      </c>
      <c r="Q714" s="168" t="str">
        <f t="shared" si="92"/>
        <v/>
      </c>
      <c r="R714" s="168" t="str">
        <f t="shared" si="93"/>
        <v/>
      </c>
      <c r="S714" s="168" t="str">
        <f t="shared" si="94"/>
        <v/>
      </c>
      <c r="T714" s="168" t="str">
        <f t="shared" si="95"/>
        <v/>
      </c>
    </row>
    <row r="715" spans="1:20" x14ac:dyDescent="0.2">
      <c r="A715" t="s">
        <v>2677</v>
      </c>
      <c r="M715" s="170" t="str">
        <f t="shared" si="88"/>
        <v>H1</v>
      </c>
      <c r="N715" s="169" t="str">
        <f t="shared" si="89"/>
        <v>1000</v>
      </c>
      <c r="O715" s="168" t="str">
        <f t="shared" si="90"/>
        <v/>
      </c>
      <c r="P715" s="168" t="str">
        <f t="shared" si="91"/>
        <v/>
      </c>
      <c r="Q715" s="168" t="str">
        <f t="shared" si="92"/>
        <v/>
      </c>
      <c r="R715" s="168" t="str">
        <f t="shared" si="93"/>
        <v/>
      </c>
      <c r="S715" s="168" t="str">
        <f t="shared" si="94"/>
        <v/>
      </c>
      <c r="T715" s="168" t="str">
        <f t="shared" si="95"/>
        <v/>
      </c>
    </row>
    <row r="716" spans="1:20" x14ac:dyDescent="0.2">
      <c r="A716" t="s">
        <v>2600</v>
      </c>
      <c r="M716" s="170" t="str">
        <f t="shared" si="88"/>
        <v>H2</v>
      </c>
      <c r="N716" s="169" t="str">
        <f t="shared" si="89"/>
        <v>1000</v>
      </c>
      <c r="O716" s="168" t="str">
        <f t="shared" si="90"/>
        <v/>
      </c>
      <c r="P716" s="168" t="str">
        <f t="shared" si="91"/>
        <v/>
      </c>
      <c r="Q716" s="168" t="str">
        <f t="shared" si="92"/>
        <v/>
      </c>
      <c r="R716" s="168" t="str">
        <f t="shared" si="93"/>
        <v/>
      </c>
      <c r="S716" s="168" t="str">
        <f t="shared" si="94"/>
        <v/>
      </c>
      <c r="T716" s="168" t="str">
        <f t="shared" si="95"/>
        <v/>
      </c>
    </row>
    <row r="717" spans="1:20" x14ac:dyDescent="0.2">
      <c r="A717" t="s">
        <v>2601</v>
      </c>
      <c r="M717" s="170" t="str">
        <f t="shared" si="88"/>
        <v>H3</v>
      </c>
      <c r="N717" s="169" t="str">
        <f t="shared" si="89"/>
        <v>1000</v>
      </c>
      <c r="O717" s="168" t="str">
        <f t="shared" si="90"/>
        <v/>
      </c>
      <c r="P717" s="168" t="str">
        <f t="shared" si="91"/>
        <v/>
      </c>
      <c r="Q717" s="168" t="str">
        <f t="shared" si="92"/>
        <v/>
      </c>
      <c r="R717" s="168" t="str">
        <f t="shared" si="93"/>
        <v/>
      </c>
      <c r="S717" s="168" t="str">
        <f t="shared" si="94"/>
        <v/>
      </c>
      <c r="T717" s="168" t="str">
        <f t="shared" si="95"/>
        <v/>
      </c>
    </row>
    <row r="718" spans="1:20" x14ac:dyDescent="0.2">
      <c r="A718" t="s">
        <v>2668</v>
      </c>
      <c r="M718" s="170" t="str">
        <f t="shared" si="88"/>
        <v>H4</v>
      </c>
      <c r="N718" s="169" t="str">
        <f t="shared" si="89"/>
        <v>1000</v>
      </c>
      <c r="O718" s="168" t="str">
        <f t="shared" si="90"/>
        <v/>
      </c>
      <c r="P718" s="168" t="str">
        <f t="shared" si="91"/>
        <v/>
      </c>
      <c r="Q718" s="168" t="str">
        <f t="shared" si="92"/>
        <v/>
      </c>
      <c r="R718" s="168" t="str">
        <f t="shared" si="93"/>
        <v/>
      </c>
      <c r="S718" s="168" t="str">
        <f t="shared" si="94"/>
        <v/>
      </c>
      <c r="T718" s="168" t="str">
        <f t="shared" si="95"/>
        <v/>
      </c>
    </row>
    <row r="719" spans="1:20" x14ac:dyDescent="0.2">
      <c r="A719" t="s">
        <v>2603</v>
      </c>
      <c r="M719" s="170" t="str">
        <f t="shared" si="88"/>
        <v>H5</v>
      </c>
      <c r="N719" s="169" t="str">
        <f t="shared" si="89"/>
        <v>1000</v>
      </c>
      <c r="O719" s="168" t="str">
        <f t="shared" si="90"/>
        <v/>
      </c>
      <c r="P719" s="168" t="str">
        <f t="shared" si="91"/>
        <v/>
      </c>
      <c r="Q719" s="168" t="str">
        <f t="shared" si="92"/>
        <v/>
      </c>
      <c r="R719" s="168" t="str">
        <f t="shared" si="93"/>
        <v/>
      </c>
      <c r="S719" s="168" t="str">
        <f t="shared" si="94"/>
        <v/>
      </c>
      <c r="T719" s="168" t="str">
        <f t="shared" si="95"/>
        <v/>
      </c>
    </row>
    <row r="720" spans="1:20" x14ac:dyDescent="0.2">
      <c r="A720" t="s">
        <v>2669</v>
      </c>
      <c r="M720" s="170" t="str">
        <f t="shared" si="88"/>
        <v>H6</v>
      </c>
      <c r="N720" s="169" t="str">
        <f t="shared" si="89"/>
        <v>1000</v>
      </c>
      <c r="O720" s="168" t="str">
        <f t="shared" si="90"/>
        <v/>
      </c>
      <c r="P720" s="168" t="str">
        <f t="shared" si="91"/>
        <v/>
      </c>
      <c r="Q720" s="168" t="str">
        <f t="shared" si="92"/>
        <v/>
      </c>
      <c r="R720" s="168" t="str">
        <f t="shared" si="93"/>
        <v/>
      </c>
      <c r="S720" s="168" t="str">
        <f t="shared" si="94"/>
        <v/>
      </c>
      <c r="T720" s="168" t="str">
        <f t="shared" si="95"/>
        <v/>
      </c>
    </row>
    <row r="721" spans="1:20" x14ac:dyDescent="0.2">
      <c r="A721" t="s">
        <v>2605</v>
      </c>
      <c r="M721" s="170" t="str">
        <f t="shared" si="88"/>
        <v>H7</v>
      </c>
      <c r="N721" s="169" t="str">
        <f t="shared" si="89"/>
        <v>1000</v>
      </c>
      <c r="O721" s="168" t="str">
        <f t="shared" si="90"/>
        <v/>
      </c>
      <c r="P721" s="168" t="str">
        <f t="shared" si="91"/>
        <v/>
      </c>
      <c r="Q721" s="168" t="str">
        <f t="shared" si="92"/>
        <v/>
      </c>
      <c r="R721" s="168" t="str">
        <f t="shared" si="93"/>
        <v/>
      </c>
      <c r="S721" s="168" t="str">
        <f t="shared" si="94"/>
        <v/>
      </c>
      <c r="T721" s="168" t="str">
        <f t="shared" si="95"/>
        <v/>
      </c>
    </row>
    <row r="722" spans="1:20" x14ac:dyDescent="0.2">
      <c r="A722" t="s">
        <v>2606</v>
      </c>
      <c r="M722" s="170" t="str">
        <f t="shared" si="88"/>
        <v>H8</v>
      </c>
      <c r="N722" s="169" t="str">
        <f t="shared" si="89"/>
        <v>1000</v>
      </c>
      <c r="O722" s="168" t="str">
        <f t="shared" si="90"/>
        <v/>
      </c>
      <c r="P722" s="168" t="str">
        <f t="shared" si="91"/>
        <v/>
      </c>
      <c r="Q722" s="168" t="str">
        <f t="shared" si="92"/>
        <v/>
      </c>
      <c r="R722" s="168" t="str">
        <f t="shared" si="93"/>
        <v/>
      </c>
      <c r="S722" s="168" t="str">
        <f t="shared" si="94"/>
        <v/>
      </c>
      <c r="T722" s="168" t="str">
        <f t="shared" si="95"/>
        <v/>
      </c>
    </row>
    <row r="723" spans="1:20" x14ac:dyDescent="0.2">
      <c r="A723" t="s">
        <v>2607</v>
      </c>
      <c r="M723" s="170" t="str">
        <f t="shared" si="88"/>
        <v>H9</v>
      </c>
      <c r="N723" s="169" t="str">
        <f t="shared" si="89"/>
        <v>1000</v>
      </c>
      <c r="O723" s="168" t="str">
        <f t="shared" si="90"/>
        <v/>
      </c>
      <c r="P723" s="168" t="str">
        <f t="shared" si="91"/>
        <v/>
      </c>
      <c r="Q723" s="168" t="str">
        <f t="shared" si="92"/>
        <v/>
      </c>
      <c r="R723" s="168" t="str">
        <f t="shared" si="93"/>
        <v/>
      </c>
      <c r="S723" s="168" t="str">
        <f t="shared" si="94"/>
        <v/>
      </c>
      <c r="T723" s="168" t="str">
        <f t="shared" si="95"/>
        <v/>
      </c>
    </row>
    <row r="724" spans="1:20" x14ac:dyDescent="0.2">
      <c r="A724" t="s">
        <v>2608</v>
      </c>
      <c r="M724" s="170" t="str">
        <f t="shared" si="88"/>
        <v>H10</v>
      </c>
      <c r="N724" s="169" t="str">
        <f t="shared" si="89"/>
        <v>1000</v>
      </c>
      <c r="O724" s="168" t="str">
        <f t="shared" si="90"/>
        <v/>
      </c>
      <c r="P724" s="168" t="str">
        <f t="shared" si="91"/>
        <v/>
      </c>
      <c r="Q724" s="168" t="str">
        <f t="shared" si="92"/>
        <v/>
      </c>
      <c r="R724" s="168" t="str">
        <f t="shared" si="93"/>
        <v/>
      </c>
      <c r="S724" s="168" t="str">
        <f t="shared" si="94"/>
        <v/>
      </c>
      <c r="T724" s="168" t="str">
        <f t="shared" si="95"/>
        <v/>
      </c>
    </row>
    <row r="725" spans="1:20" x14ac:dyDescent="0.2">
      <c r="A725" t="s">
        <v>4652</v>
      </c>
      <c r="M725" s="170" t="str">
        <f t="shared" si="88"/>
        <v>Ttl</v>
      </c>
      <c r="N725" s="169" t="str">
        <f t="shared" si="89"/>
        <v>1000</v>
      </c>
      <c r="O725" s="168" t="str">
        <f t="shared" si="90"/>
        <v/>
      </c>
      <c r="P725" s="168" t="str">
        <f t="shared" si="91"/>
        <v/>
      </c>
      <c r="Q725" s="168" t="str">
        <f t="shared" si="92"/>
        <v/>
      </c>
      <c r="R725" s="168" t="str">
        <f t="shared" si="93"/>
        <v/>
      </c>
      <c r="S725" s="168" t="str">
        <f t="shared" si="94"/>
        <v/>
      </c>
      <c r="T725" s="168" t="str">
        <f t="shared" si="95"/>
        <v/>
      </c>
    </row>
    <row r="726" spans="1:20" x14ac:dyDescent="0.2">
      <c r="A726" t="s">
        <v>2643</v>
      </c>
      <c r="M726" s="170" t="str">
        <f t="shared" si="88"/>
        <v>DTL</v>
      </c>
      <c r="N726" s="169" t="str">
        <f t="shared" si="89"/>
        <v>1000</v>
      </c>
      <c r="O726" s="168" t="str">
        <f t="shared" si="90"/>
        <v/>
      </c>
      <c r="P726" s="168" t="str">
        <f t="shared" si="91"/>
        <v/>
      </c>
      <c r="Q726" s="168" t="str">
        <f t="shared" si="92"/>
        <v/>
      </c>
      <c r="R726" s="168" t="str">
        <f t="shared" si="93"/>
        <v/>
      </c>
      <c r="S726" s="168" t="str">
        <f t="shared" si="94"/>
        <v/>
      </c>
      <c r="T726" s="168" t="str">
        <f t="shared" si="95"/>
        <v/>
      </c>
    </row>
    <row r="727" spans="1:20" x14ac:dyDescent="0.2">
      <c r="A727" t="s">
        <v>2611</v>
      </c>
      <c r="M727" s="170" t="str">
        <f t="shared" si="88"/>
        <v>DTL</v>
      </c>
      <c r="N727" s="169" t="str">
        <f t="shared" si="89"/>
        <v>1000</v>
      </c>
      <c r="O727" s="168" t="str">
        <f t="shared" si="90"/>
        <v/>
      </c>
      <c r="P727" s="168" t="str">
        <f t="shared" si="91"/>
        <v/>
      </c>
      <c r="Q727" s="168" t="str">
        <f t="shared" si="92"/>
        <v/>
      </c>
      <c r="R727" s="168" t="str">
        <f t="shared" si="93"/>
        <v/>
      </c>
      <c r="S727" s="168" t="str">
        <f t="shared" si="94"/>
        <v/>
      </c>
      <c r="T727" s="168" t="str">
        <f t="shared" si="95"/>
        <v/>
      </c>
    </row>
    <row r="728" spans="1:20" x14ac:dyDescent="0.2">
      <c r="A728" t="s">
        <v>2620</v>
      </c>
      <c r="M728" s="170" t="str">
        <f t="shared" si="88"/>
        <v>DTL</v>
      </c>
      <c r="N728" s="169" t="str">
        <f t="shared" si="89"/>
        <v>1000</v>
      </c>
      <c r="O728" s="168" t="str">
        <f t="shared" si="90"/>
        <v/>
      </c>
      <c r="P728" s="168" t="str">
        <f t="shared" si="91"/>
        <v/>
      </c>
      <c r="Q728" s="168" t="str">
        <f t="shared" si="92"/>
        <v/>
      </c>
      <c r="R728" s="168" t="str">
        <f t="shared" si="93"/>
        <v/>
      </c>
      <c r="S728" s="168" t="str">
        <f t="shared" si="94"/>
        <v/>
      </c>
      <c r="T728" s="168" t="str">
        <f t="shared" si="95"/>
        <v/>
      </c>
    </row>
    <row r="729" spans="1:20" x14ac:dyDescent="0.2">
      <c r="A729" t="s">
        <v>4653</v>
      </c>
      <c r="M729" s="170" t="str">
        <f t="shared" si="88"/>
        <v>Ttl</v>
      </c>
      <c r="N729" s="169" t="str">
        <f t="shared" si="89"/>
        <v>1000</v>
      </c>
      <c r="O729" s="168" t="str">
        <f t="shared" si="90"/>
        <v/>
      </c>
      <c r="P729" s="168" t="str">
        <f t="shared" si="91"/>
        <v/>
      </c>
      <c r="Q729" s="168" t="str">
        <f t="shared" si="92"/>
        <v/>
      </c>
      <c r="R729" s="168" t="str">
        <f t="shared" si="93"/>
        <v/>
      </c>
      <c r="S729" s="168" t="str">
        <f t="shared" si="94"/>
        <v/>
      </c>
      <c r="T729" s="168" t="str">
        <f t="shared" si="95"/>
        <v/>
      </c>
    </row>
    <row r="730" spans="1:20" x14ac:dyDescent="0.2">
      <c r="A730" t="s">
        <v>2611</v>
      </c>
      <c r="M730" s="170" t="str">
        <f t="shared" si="88"/>
        <v>DTL</v>
      </c>
      <c r="N730" s="169" t="str">
        <f t="shared" si="89"/>
        <v>1000</v>
      </c>
      <c r="O730" s="168" t="str">
        <f t="shared" si="90"/>
        <v/>
      </c>
      <c r="P730" s="168" t="str">
        <f t="shared" si="91"/>
        <v/>
      </c>
      <c r="Q730" s="168" t="str">
        <f t="shared" si="92"/>
        <v/>
      </c>
      <c r="R730" s="168" t="str">
        <f t="shared" si="93"/>
        <v/>
      </c>
      <c r="S730" s="168" t="str">
        <f t="shared" si="94"/>
        <v/>
      </c>
      <c r="T730" s="168" t="str">
        <f t="shared" si="95"/>
        <v/>
      </c>
    </row>
    <row r="731" spans="1:20" x14ac:dyDescent="0.2">
      <c r="A731" t="s">
        <v>4654</v>
      </c>
      <c r="M731" s="170" t="str">
        <f t="shared" si="88"/>
        <v>Ttl</v>
      </c>
      <c r="N731" s="169" t="str">
        <f t="shared" si="89"/>
        <v>1000</v>
      </c>
      <c r="O731" s="168" t="str">
        <f t="shared" si="90"/>
        <v/>
      </c>
      <c r="P731" s="168" t="str">
        <f t="shared" si="91"/>
        <v/>
      </c>
      <c r="Q731" s="168" t="str">
        <f t="shared" si="92"/>
        <v/>
      </c>
      <c r="R731" s="168" t="str">
        <f t="shared" si="93"/>
        <v/>
      </c>
      <c r="S731" s="168" t="str">
        <f t="shared" si="94"/>
        <v/>
      </c>
      <c r="T731" s="168" t="str">
        <f t="shared" si="95"/>
        <v/>
      </c>
    </row>
    <row r="732" spans="1:20" x14ac:dyDescent="0.2">
      <c r="A732" t="s">
        <v>4246</v>
      </c>
      <c r="M732" s="170" t="str">
        <f t="shared" si="88"/>
        <v>DTL</v>
      </c>
      <c r="N732" s="169" t="str">
        <f t="shared" si="89"/>
        <v>1000</v>
      </c>
      <c r="O732" s="168" t="str">
        <f t="shared" si="90"/>
        <v/>
      </c>
      <c r="P732" s="168" t="str">
        <f t="shared" si="91"/>
        <v/>
      </c>
      <c r="Q732" s="168" t="str">
        <f t="shared" si="92"/>
        <v/>
      </c>
      <c r="R732" s="168" t="str">
        <f t="shared" si="93"/>
        <v/>
      </c>
      <c r="S732" s="168" t="str">
        <f t="shared" si="94"/>
        <v/>
      </c>
      <c r="T732" s="168" t="str">
        <f t="shared" si="95"/>
        <v/>
      </c>
    </row>
    <row r="733" spans="1:20" x14ac:dyDescent="0.2">
      <c r="A733" t="s">
        <v>2611</v>
      </c>
      <c r="M733" s="170" t="str">
        <f t="shared" si="88"/>
        <v>DTL</v>
      </c>
      <c r="N733" s="169" t="str">
        <f t="shared" si="89"/>
        <v>1000</v>
      </c>
      <c r="O733" s="168" t="str">
        <f t="shared" si="90"/>
        <v/>
      </c>
      <c r="P733" s="168" t="str">
        <f t="shared" si="91"/>
        <v/>
      </c>
      <c r="Q733" s="168" t="str">
        <f t="shared" si="92"/>
        <v/>
      </c>
      <c r="R733" s="168" t="str">
        <f t="shared" si="93"/>
        <v/>
      </c>
      <c r="S733" s="168" t="str">
        <f t="shared" si="94"/>
        <v/>
      </c>
      <c r="T733" s="168" t="str">
        <f t="shared" si="95"/>
        <v/>
      </c>
    </row>
    <row r="734" spans="1:20" x14ac:dyDescent="0.2">
      <c r="A734" t="s">
        <v>4655</v>
      </c>
      <c r="M734" s="170" t="str">
        <f t="shared" si="88"/>
        <v>DTL</v>
      </c>
      <c r="N734" s="169" t="str">
        <f t="shared" si="89"/>
        <v>1000</v>
      </c>
      <c r="O734" s="168" t="str">
        <f t="shared" si="90"/>
        <v xml:space="preserve">    </v>
      </c>
      <c r="P734" s="168" t="str">
        <f t="shared" si="91"/>
        <v xml:space="preserve">1000    </v>
      </c>
      <c r="Q734" s="168">
        <f t="shared" si="92"/>
        <v>9964871</v>
      </c>
      <c r="R734" s="168">
        <f t="shared" si="93"/>
        <v>10261321</v>
      </c>
      <c r="S734" s="168">
        <f t="shared" si="94"/>
        <v>9660078</v>
      </c>
      <c r="T734" s="168">
        <f t="shared" si="95"/>
        <v>6133690</v>
      </c>
    </row>
    <row r="735" spans="1:20" x14ac:dyDescent="0.2">
      <c r="A735" t="s">
        <v>2611</v>
      </c>
      <c r="M735" s="170" t="str">
        <f t="shared" si="88"/>
        <v>DTL</v>
      </c>
      <c r="N735" s="169" t="str">
        <f t="shared" si="89"/>
        <v>1000</v>
      </c>
      <c r="O735" s="168" t="str">
        <f t="shared" si="90"/>
        <v/>
      </c>
      <c r="P735" s="168" t="str">
        <f t="shared" si="91"/>
        <v/>
      </c>
      <c r="Q735" s="168" t="str">
        <f t="shared" si="92"/>
        <v/>
      </c>
      <c r="R735" s="168" t="str">
        <f t="shared" si="93"/>
        <v/>
      </c>
      <c r="S735" s="168" t="str">
        <f t="shared" si="94"/>
        <v/>
      </c>
      <c r="T735" s="168" t="str">
        <f t="shared" si="95"/>
        <v/>
      </c>
    </row>
    <row r="736" spans="1:20" x14ac:dyDescent="0.2">
      <c r="A736" t="s">
        <v>2678</v>
      </c>
      <c r="M736" s="170" t="str">
        <f t="shared" si="88"/>
        <v>DTL</v>
      </c>
      <c r="N736" s="169" t="str">
        <f t="shared" si="89"/>
        <v>1000</v>
      </c>
      <c r="O736" s="168" t="str">
        <f t="shared" si="90"/>
        <v>Tran</v>
      </c>
      <c r="P736" s="168" t="str">
        <f t="shared" si="91"/>
        <v>1000Tran</v>
      </c>
      <c r="Q736" s="168">
        <f t="shared" si="92"/>
        <v>2549</v>
      </c>
      <c r="R736" s="168">
        <f t="shared" si="93"/>
        <v>2102</v>
      </c>
      <c r="S736" s="168">
        <f t="shared" si="94"/>
        <v>1950</v>
      </c>
      <c r="T736" s="168">
        <f t="shared" si="95"/>
        <v>1946</v>
      </c>
    </row>
    <row r="737" spans="1:20" x14ac:dyDescent="0.2">
      <c r="A737" t="s">
        <v>2611</v>
      </c>
      <c r="M737" s="170" t="str">
        <f t="shared" si="88"/>
        <v>DTL</v>
      </c>
      <c r="N737" s="169" t="str">
        <f t="shared" si="89"/>
        <v>1000</v>
      </c>
      <c r="O737" s="168" t="str">
        <f t="shared" si="90"/>
        <v/>
      </c>
      <c r="P737" s="168" t="str">
        <f t="shared" si="91"/>
        <v/>
      </c>
      <c r="Q737" s="168" t="str">
        <f t="shared" si="92"/>
        <v/>
      </c>
      <c r="R737" s="168" t="str">
        <f t="shared" si="93"/>
        <v/>
      </c>
      <c r="S737" s="168" t="str">
        <f t="shared" si="94"/>
        <v/>
      </c>
      <c r="T737" s="168" t="str">
        <f t="shared" si="95"/>
        <v/>
      </c>
    </row>
    <row r="738" spans="1:20" x14ac:dyDescent="0.2">
      <c r="A738" t="s">
        <v>4656</v>
      </c>
      <c r="M738" s="170" t="str">
        <f t="shared" si="88"/>
        <v>DTL</v>
      </c>
      <c r="N738" s="169" t="str">
        <f t="shared" si="89"/>
        <v>1000</v>
      </c>
      <c r="O738" s="168" t="str">
        <f t="shared" si="90"/>
        <v>Tran</v>
      </c>
      <c r="P738" s="168" t="str">
        <f t="shared" si="91"/>
        <v>1000Tran</v>
      </c>
      <c r="Q738" s="168">
        <f t="shared" si="92"/>
        <v>75000</v>
      </c>
      <c r="R738" s="168">
        <f t="shared" si="93"/>
        <v>0</v>
      </c>
      <c r="S738" s="168">
        <f t="shared" si="94"/>
        <v>0</v>
      </c>
      <c r="T738" s="168">
        <f t="shared" si="95"/>
        <v>0</v>
      </c>
    </row>
    <row r="739" spans="1:20" x14ac:dyDescent="0.2">
      <c r="A739" t="s">
        <v>4246</v>
      </c>
      <c r="M739" s="170" t="str">
        <f t="shared" si="88"/>
        <v>DTL</v>
      </c>
      <c r="N739" s="169" t="str">
        <f t="shared" si="89"/>
        <v>1000</v>
      </c>
      <c r="O739" s="168" t="str">
        <f t="shared" si="90"/>
        <v/>
      </c>
      <c r="P739" s="168" t="str">
        <f t="shared" si="91"/>
        <v/>
      </c>
      <c r="Q739" s="168" t="str">
        <f t="shared" si="92"/>
        <v/>
      </c>
      <c r="R739" s="168" t="str">
        <f t="shared" si="93"/>
        <v/>
      </c>
      <c r="S739" s="168" t="str">
        <f t="shared" si="94"/>
        <v/>
      </c>
      <c r="T739" s="168" t="str">
        <f t="shared" si="95"/>
        <v/>
      </c>
    </row>
    <row r="740" spans="1:20" x14ac:dyDescent="0.2">
      <c r="A740" t="s">
        <v>2611</v>
      </c>
      <c r="M740" s="170" t="str">
        <f t="shared" si="88"/>
        <v>DTL</v>
      </c>
      <c r="N740" s="169" t="str">
        <f t="shared" si="89"/>
        <v>1000</v>
      </c>
      <c r="O740" s="168" t="str">
        <f t="shared" si="90"/>
        <v/>
      </c>
      <c r="P740" s="168" t="str">
        <f t="shared" si="91"/>
        <v/>
      </c>
      <c r="Q740" s="168" t="str">
        <f t="shared" si="92"/>
        <v/>
      </c>
      <c r="R740" s="168" t="str">
        <f t="shared" si="93"/>
        <v/>
      </c>
      <c r="S740" s="168" t="str">
        <f t="shared" si="94"/>
        <v/>
      </c>
      <c r="T740" s="168" t="str">
        <f t="shared" si="95"/>
        <v/>
      </c>
    </row>
    <row r="741" spans="1:20" x14ac:dyDescent="0.2">
      <c r="A741" t="s">
        <v>4657</v>
      </c>
      <c r="M741" s="170" t="str">
        <f t="shared" si="88"/>
        <v>Ttl</v>
      </c>
      <c r="N741" s="169" t="str">
        <f t="shared" si="89"/>
        <v>1000</v>
      </c>
      <c r="O741" s="168" t="str">
        <f t="shared" si="90"/>
        <v/>
      </c>
      <c r="P741" s="168" t="str">
        <f t="shared" si="91"/>
        <v/>
      </c>
      <c r="Q741" s="168" t="str">
        <f t="shared" si="92"/>
        <v/>
      </c>
      <c r="R741" s="168" t="str">
        <f t="shared" si="93"/>
        <v/>
      </c>
      <c r="S741" s="168" t="str">
        <f t="shared" si="94"/>
        <v/>
      </c>
      <c r="T741" s="168" t="str">
        <f t="shared" si="95"/>
        <v/>
      </c>
    </row>
    <row r="742" spans="1:20" x14ac:dyDescent="0.2">
      <c r="A742" t="s">
        <v>4467</v>
      </c>
      <c r="M742" s="170" t="str">
        <f t="shared" si="88"/>
        <v>DTL</v>
      </c>
      <c r="N742" s="169" t="str">
        <f t="shared" si="89"/>
        <v>1000</v>
      </c>
      <c r="O742" s="168" t="str">
        <f t="shared" si="90"/>
        <v/>
      </c>
      <c r="P742" s="168" t="str">
        <f t="shared" si="91"/>
        <v/>
      </c>
      <c r="Q742" s="168" t="str">
        <f t="shared" si="92"/>
        <v/>
      </c>
      <c r="R742" s="168" t="str">
        <f t="shared" si="93"/>
        <v/>
      </c>
      <c r="S742" s="168" t="str">
        <f t="shared" si="94"/>
        <v/>
      </c>
      <c r="T742" s="168" t="str">
        <f t="shared" si="95"/>
        <v/>
      </c>
    </row>
    <row r="743" spans="1:20" x14ac:dyDescent="0.2">
      <c r="A743">
        <v>1</v>
      </c>
      <c r="M743" s="170" t="str">
        <f t="shared" si="88"/>
        <v>DTL</v>
      </c>
      <c r="N743" s="169" t="str">
        <f t="shared" si="89"/>
        <v>1000</v>
      </c>
      <c r="O743" s="168" t="str">
        <f t="shared" si="90"/>
        <v/>
      </c>
      <c r="P743" s="168" t="str">
        <f t="shared" si="91"/>
        <v/>
      </c>
      <c r="Q743" s="168" t="str">
        <f t="shared" si="92"/>
        <v/>
      </c>
      <c r="R743" s="168" t="str">
        <f t="shared" si="93"/>
        <v/>
      </c>
      <c r="S743" s="168" t="str">
        <f t="shared" si="94"/>
        <v/>
      </c>
      <c r="T743" s="168" t="str">
        <f t="shared" si="95"/>
        <v/>
      </c>
    </row>
    <row r="744" spans="1:20" x14ac:dyDescent="0.2">
      <c r="M744" s="170" t="str">
        <f t="shared" si="88"/>
        <v>DTL</v>
      </c>
      <c r="N744" s="169" t="str">
        <f t="shared" si="89"/>
        <v>1000</v>
      </c>
      <c r="O744" s="168" t="str">
        <f t="shared" si="90"/>
        <v/>
      </c>
      <c r="P744" s="168" t="str">
        <f t="shared" si="91"/>
        <v/>
      </c>
      <c r="Q744" s="168" t="str">
        <f t="shared" si="92"/>
        <v/>
      </c>
      <c r="R744" s="168" t="str">
        <f t="shared" si="93"/>
        <v/>
      </c>
      <c r="S744" s="168" t="str">
        <f t="shared" si="94"/>
        <v/>
      </c>
      <c r="T744" s="168" t="str">
        <f t="shared" si="95"/>
        <v/>
      </c>
    </row>
    <row r="745" spans="1:20" x14ac:dyDescent="0.2">
      <c r="A745" t="s">
        <v>2679</v>
      </c>
      <c r="M745" s="170" t="str">
        <f t="shared" si="88"/>
        <v>H1</v>
      </c>
      <c r="N745" s="169" t="str">
        <f t="shared" si="89"/>
        <v>1000</v>
      </c>
      <c r="O745" s="168" t="str">
        <f t="shared" si="90"/>
        <v/>
      </c>
      <c r="P745" s="168" t="str">
        <f t="shared" si="91"/>
        <v/>
      </c>
      <c r="Q745" s="168" t="str">
        <f t="shared" si="92"/>
        <v/>
      </c>
      <c r="R745" s="168" t="str">
        <f t="shared" si="93"/>
        <v/>
      </c>
      <c r="S745" s="168" t="str">
        <f t="shared" si="94"/>
        <v/>
      </c>
      <c r="T745" s="168" t="str">
        <f t="shared" si="95"/>
        <v/>
      </c>
    </row>
    <row r="746" spans="1:20" x14ac:dyDescent="0.2">
      <c r="A746" t="s">
        <v>2600</v>
      </c>
      <c r="M746" s="170" t="str">
        <f t="shared" si="88"/>
        <v>H2</v>
      </c>
      <c r="N746" s="169" t="str">
        <f t="shared" si="89"/>
        <v>1000</v>
      </c>
      <c r="O746" s="168" t="str">
        <f t="shared" si="90"/>
        <v/>
      </c>
      <c r="P746" s="168" t="str">
        <f t="shared" si="91"/>
        <v/>
      </c>
      <c r="Q746" s="168" t="str">
        <f t="shared" si="92"/>
        <v/>
      </c>
      <c r="R746" s="168" t="str">
        <f t="shared" si="93"/>
        <v/>
      </c>
      <c r="S746" s="168" t="str">
        <f t="shared" si="94"/>
        <v/>
      </c>
      <c r="T746" s="168" t="str">
        <f t="shared" si="95"/>
        <v/>
      </c>
    </row>
    <row r="747" spans="1:20" x14ac:dyDescent="0.2">
      <c r="A747" t="s">
        <v>2601</v>
      </c>
      <c r="M747" s="170" t="str">
        <f t="shared" si="88"/>
        <v>H3</v>
      </c>
      <c r="N747" s="169" t="str">
        <f t="shared" si="89"/>
        <v>1000</v>
      </c>
      <c r="O747" s="168" t="str">
        <f t="shared" si="90"/>
        <v/>
      </c>
      <c r="P747" s="168" t="str">
        <f t="shared" si="91"/>
        <v/>
      </c>
      <c r="Q747" s="168" t="str">
        <f t="shared" si="92"/>
        <v/>
      </c>
      <c r="R747" s="168" t="str">
        <f t="shared" si="93"/>
        <v/>
      </c>
      <c r="S747" s="168" t="str">
        <f t="shared" si="94"/>
        <v/>
      </c>
      <c r="T747" s="168" t="str">
        <f t="shared" si="95"/>
        <v/>
      </c>
    </row>
    <row r="748" spans="1:20" x14ac:dyDescent="0.2">
      <c r="A748" t="s">
        <v>2668</v>
      </c>
      <c r="M748" s="170" t="str">
        <f t="shared" si="88"/>
        <v>H4</v>
      </c>
      <c r="N748" s="169" t="str">
        <f t="shared" si="89"/>
        <v>1000</v>
      </c>
      <c r="O748" s="168" t="str">
        <f t="shared" si="90"/>
        <v/>
      </c>
      <c r="P748" s="168" t="str">
        <f t="shared" si="91"/>
        <v/>
      </c>
      <c r="Q748" s="168" t="str">
        <f t="shared" si="92"/>
        <v/>
      </c>
      <c r="R748" s="168" t="str">
        <f t="shared" si="93"/>
        <v/>
      </c>
      <c r="S748" s="168" t="str">
        <f t="shared" si="94"/>
        <v/>
      </c>
      <c r="T748" s="168" t="str">
        <f t="shared" si="95"/>
        <v/>
      </c>
    </row>
    <row r="749" spans="1:20" x14ac:dyDescent="0.2">
      <c r="A749" t="s">
        <v>2603</v>
      </c>
      <c r="M749" s="170" t="str">
        <f t="shared" si="88"/>
        <v>H5</v>
      </c>
      <c r="N749" s="169" t="str">
        <f t="shared" si="89"/>
        <v>1000</v>
      </c>
      <c r="O749" s="168" t="str">
        <f t="shared" si="90"/>
        <v/>
      </c>
      <c r="P749" s="168" t="str">
        <f t="shared" si="91"/>
        <v/>
      </c>
      <c r="Q749" s="168" t="str">
        <f t="shared" si="92"/>
        <v/>
      </c>
      <c r="R749" s="168" t="str">
        <f t="shared" si="93"/>
        <v/>
      </c>
      <c r="S749" s="168" t="str">
        <f t="shared" si="94"/>
        <v/>
      </c>
      <c r="T749" s="168" t="str">
        <f t="shared" si="95"/>
        <v/>
      </c>
    </row>
    <row r="750" spans="1:20" x14ac:dyDescent="0.2">
      <c r="A750" t="s">
        <v>2680</v>
      </c>
      <c r="M750" s="170" t="str">
        <f t="shared" si="88"/>
        <v>H6</v>
      </c>
      <c r="N750" s="169" t="str">
        <f t="shared" si="89"/>
        <v>1101</v>
      </c>
      <c r="O750" s="168" t="str">
        <f t="shared" si="90"/>
        <v/>
      </c>
      <c r="P750" s="168" t="str">
        <f t="shared" si="91"/>
        <v/>
      </c>
      <c r="Q750" s="168" t="str">
        <f t="shared" si="92"/>
        <v/>
      </c>
      <c r="R750" s="168" t="str">
        <f t="shared" si="93"/>
        <v/>
      </c>
      <c r="S750" s="168" t="str">
        <f t="shared" si="94"/>
        <v/>
      </c>
      <c r="T750" s="168" t="str">
        <f t="shared" si="95"/>
        <v/>
      </c>
    </row>
    <row r="751" spans="1:20" x14ac:dyDescent="0.2">
      <c r="A751" t="s">
        <v>2605</v>
      </c>
      <c r="M751" s="170" t="str">
        <f t="shared" si="88"/>
        <v>H7</v>
      </c>
      <c r="N751" s="169" t="str">
        <f t="shared" si="89"/>
        <v>1101</v>
      </c>
      <c r="O751" s="168" t="str">
        <f t="shared" si="90"/>
        <v/>
      </c>
      <c r="P751" s="168" t="str">
        <f t="shared" si="91"/>
        <v/>
      </c>
      <c r="Q751" s="168" t="str">
        <f t="shared" si="92"/>
        <v/>
      </c>
      <c r="R751" s="168" t="str">
        <f t="shared" si="93"/>
        <v/>
      </c>
      <c r="S751" s="168" t="str">
        <f t="shared" si="94"/>
        <v/>
      </c>
      <c r="T751" s="168" t="str">
        <f t="shared" si="95"/>
        <v/>
      </c>
    </row>
    <row r="752" spans="1:20" x14ac:dyDescent="0.2">
      <c r="A752" t="s">
        <v>2606</v>
      </c>
      <c r="M752" s="170" t="str">
        <f t="shared" si="88"/>
        <v>H8</v>
      </c>
      <c r="N752" s="169" t="str">
        <f t="shared" si="89"/>
        <v>1101</v>
      </c>
      <c r="O752" s="168" t="str">
        <f t="shared" si="90"/>
        <v/>
      </c>
      <c r="P752" s="168" t="str">
        <f t="shared" si="91"/>
        <v/>
      </c>
      <c r="Q752" s="168" t="str">
        <f t="shared" si="92"/>
        <v/>
      </c>
      <c r="R752" s="168" t="str">
        <f t="shared" si="93"/>
        <v/>
      </c>
      <c r="S752" s="168" t="str">
        <f t="shared" si="94"/>
        <v/>
      </c>
      <c r="T752" s="168" t="str">
        <f t="shared" si="95"/>
        <v/>
      </c>
    </row>
    <row r="753" spans="1:20" x14ac:dyDescent="0.2">
      <c r="A753" t="s">
        <v>2607</v>
      </c>
      <c r="M753" s="170" t="str">
        <f t="shared" si="88"/>
        <v>H9</v>
      </c>
      <c r="N753" s="169" t="str">
        <f t="shared" si="89"/>
        <v>1101</v>
      </c>
      <c r="O753" s="168" t="str">
        <f t="shared" si="90"/>
        <v/>
      </c>
      <c r="P753" s="168" t="str">
        <f t="shared" si="91"/>
        <v/>
      </c>
      <c r="Q753" s="168" t="str">
        <f t="shared" si="92"/>
        <v/>
      </c>
      <c r="R753" s="168" t="str">
        <f t="shared" si="93"/>
        <v/>
      </c>
      <c r="S753" s="168" t="str">
        <f t="shared" si="94"/>
        <v/>
      </c>
      <c r="T753" s="168" t="str">
        <f t="shared" si="95"/>
        <v/>
      </c>
    </row>
    <row r="754" spans="1:20" x14ac:dyDescent="0.2">
      <c r="A754" t="s">
        <v>2608</v>
      </c>
      <c r="M754" s="170" t="str">
        <f t="shared" si="88"/>
        <v>H10</v>
      </c>
      <c r="N754" s="169" t="str">
        <f t="shared" si="89"/>
        <v>1101</v>
      </c>
      <c r="O754" s="168" t="str">
        <f t="shared" si="90"/>
        <v/>
      </c>
      <c r="P754" s="168" t="str">
        <f t="shared" si="91"/>
        <v/>
      </c>
      <c r="Q754" s="168" t="str">
        <f t="shared" si="92"/>
        <v/>
      </c>
      <c r="R754" s="168" t="str">
        <f t="shared" si="93"/>
        <v/>
      </c>
      <c r="S754" s="168" t="str">
        <f t="shared" si="94"/>
        <v/>
      </c>
      <c r="T754" s="168" t="str">
        <f t="shared" si="95"/>
        <v/>
      </c>
    </row>
    <row r="755" spans="1:20" x14ac:dyDescent="0.2">
      <c r="A755" t="s">
        <v>2613</v>
      </c>
      <c r="M755" s="170" t="str">
        <f t="shared" si="88"/>
        <v>DTL</v>
      </c>
      <c r="N755" s="169" t="str">
        <f t="shared" si="89"/>
        <v>1101</v>
      </c>
      <c r="O755" s="168" t="str">
        <f t="shared" si="90"/>
        <v/>
      </c>
      <c r="P755" s="168" t="str">
        <f t="shared" si="91"/>
        <v/>
      </c>
      <c r="Q755" s="168" t="str">
        <f t="shared" si="92"/>
        <v/>
      </c>
      <c r="R755" s="168" t="str">
        <f t="shared" si="93"/>
        <v/>
      </c>
      <c r="S755" s="168" t="str">
        <f t="shared" si="94"/>
        <v/>
      </c>
      <c r="T755" s="168" t="str">
        <f t="shared" si="95"/>
        <v/>
      </c>
    </row>
    <row r="756" spans="1:20" x14ac:dyDescent="0.2">
      <c r="A756" t="s">
        <v>4658</v>
      </c>
      <c r="M756" s="170" t="str">
        <f t="shared" si="88"/>
        <v>DTL</v>
      </c>
      <c r="N756" s="169" t="str">
        <f t="shared" si="89"/>
        <v>1101</v>
      </c>
      <c r="O756" s="168" t="str">
        <f t="shared" si="90"/>
        <v>2301</v>
      </c>
      <c r="P756" s="168" t="str">
        <f t="shared" si="91"/>
        <v>11012301</v>
      </c>
      <c r="Q756" s="168">
        <f t="shared" si="92"/>
        <v>7748</v>
      </c>
      <c r="R756" s="168">
        <f t="shared" si="93"/>
        <v>8686</v>
      </c>
      <c r="S756" s="168">
        <f t="shared" si="94"/>
        <v>9000</v>
      </c>
      <c r="T756" s="168">
        <f t="shared" si="95"/>
        <v>9026</v>
      </c>
    </row>
    <row r="757" spans="1:20" x14ac:dyDescent="0.2">
      <c r="A757" t="s">
        <v>4246</v>
      </c>
      <c r="M757" s="170" t="str">
        <f t="shared" si="88"/>
        <v>DTL</v>
      </c>
      <c r="N757" s="169" t="str">
        <f t="shared" si="89"/>
        <v>1101</v>
      </c>
      <c r="O757" s="168" t="str">
        <f t="shared" si="90"/>
        <v/>
      </c>
      <c r="P757" s="168" t="str">
        <f t="shared" si="91"/>
        <v/>
      </c>
      <c r="Q757" s="168" t="str">
        <f t="shared" si="92"/>
        <v/>
      </c>
      <c r="R757" s="168" t="str">
        <f t="shared" si="93"/>
        <v/>
      </c>
      <c r="S757" s="168" t="str">
        <f t="shared" si="94"/>
        <v/>
      </c>
      <c r="T757" s="168" t="str">
        <f t="shared" si="95"/>
        <v/>
      </c>
    </row>
    <row r="758" spans="1:20" x14ac:dyDescent="0.2">
      <c r="A758" t="s">
        <v>2611</v>
      </c>
      <c r="M758" s="170" t="str">
        <f t="shared" si="88"/>
        <v>DTL</v>
      </c>
      <c r="N758" s="169" t="str">
        <f t="shared" si="89"/>
        <v>1101</v>
      </c>
      <c r="O758" s="168" t="str">
        <f t="shared" si="90"/>
        <v/>
      </c>
      <c r="P758" s="168" t="str">
        <f t="shared" si="91"/>
        <v/>
      </c>
      <c r="Q758" s="168" t="str">
        <f t="shared" si="92"/>
        <v/>
      </c>
      <c r="R758" s="168" t="str">
        <f t="shared" si="93"/>
        <v/>
      </c>
      <c r="S758" s="168" t="str">
        <f t="shared" si="94"/>
        <v/>
      </c>
      <c r="T758" s="168" t="str">
        <f t="shared" si="95"/>
        <v/>
      </c>
    </row>
    <row r="759" spans="1:20" x14ac:dyDescent="0.2">
      <c r="A759" t="s">
        <v>4659</v>
      </c>
      <c r="M759" s="170" t="str">
        <f t="shared" si="88"/>
        <v>Ttl</v>
      </c>
      <c r="N759" s="169" t="str">
        <f t="shared" si="89"/>
        <v>1101</v>
      </c>
      <c r="O759" s="168" t="str">
        <f t="shared" si="90"/>
        <v/>
      </c>
      <c r="P759" s="168" t="str">
        <f t="shared" si="91"/>
        <v/>
      </c>
      <c r="Q759" s="168" t="str">
        <f t="shared" si="92"/>
        <v/>
      </c>
      <c r="R759" s="168" t="str">
        <f t="shared" si="93"/>
        <v/>
      </c>
      <c r="S759" s="168" t="str">
        <f t="shared" si="94"/>
        <v/>
      </c>
      <c r="T759" s="168" t="str">
        <f t="shared" si="95"/>
        <v/>
      </c>
    </row>
    <row r="760" spans="1:20" x14ac:dyDescent="0.2">
      <c r="A760" t="s">
        <v>2611</v>
      </c>
      <c r="M760" s="170" t="str">
        <f t="shared" si="88"/>
        <v>DTL</v>
      </c>
      <c r="N760" s="169" t="str">
        <f t="shared" si="89"/>
        <v>1101</v>
      </c>
      <c r="O760" s="168" t="str">
        <f t="shared" si="90"/>
        <v/>
      </c>
      <c r="P760" s="168" t="str">
        <f t="shared" si="91"/>
        <v/>
      </c>
      <c r="Q760" s="168" t="str">
        <f t="shared" si="92"/>
        <v/>
      </c>
      <c r="R760" s="168" t="str">
        <f t="shared" si="93"/>
        <v/>
      </c>
      <c r="S760" s="168" t="str">
        <f t="shared" si="94"/>
        <v/>
      </c>
      <c r="T760" s="168" t="str">
        <f t="shared" si="95"/>
        <v/>
      </c>
    </row>
    <row r="761" spans="1:20" x14ac:dyDescent="0.2">
      <c r="A761" t="s">
        <v>2611</v>
      </c>
      <c r="M761" s="170" t="str">
        <f t="shared" si="88"/>
        <v>DTL</v>
      </c>
      <c r="N761" s="169" t="str">
        <f t="shared" si="89"/>
        <v>1101</v>
      </c>
      <c r="O761" s="168" t="str">
        <f t="shared" si="90"/>
        <v/>
      </c>
      <c r="P761" s="168" t="str">
        <f t="shared" si="91"/>
        <v/>
      </c>
      <c r="Q761" s="168" t="str">
        <f t="shared" si="92"/>
        <v/>
      </c>
      <c r="R761" s="168" t="str">
        <f t="shared" si="93"/>
        <v/>
      </c>
      <c r="S761" s="168" t="str">
        <f t="shared" si="94"/>
        <v/>
      </c>
      <c r="T761" s="168" t="str">
        <f t="shared" si="95"/>
        <v/>
      </c>
    </row>
    <row r="762" spans="1:20" x14ac:dyDescent="0.2">
      <c r="A762" t="s">
        <v>4660</v>
      </c>
      <c r="M762" s="170" t="str">
        <f t="shared" si="88"/>
        <v>Ttl</v>
      </c>
      <c r="N762" s="169" t="str">
        <f t="shared" si="89"/>
        <v>1101</v>
      </c>
      <c r="O762" s="168" t="str">
        <f t="shared" si="90"/>
        <v/>
      </c>
      <c r="P762" s="168" t="str">
        <f t="shared" si="91"/>
        <v/>
      </c>
      <c r="Q762" s="168" t="str">
        <f t="shared" si="92"/>
        <v/>
      </c>
      <c r="R762" s="168" t="str">
        <f t="shared" si="93"/>
        <v/>
      </c>
      <c r="S762" s="168" t="str">
        <f t="shared" si="94"/>
        <v/>
      </c>
      <c r="T762" s="168" t="str">
        <f t="shared" si="95"/>
        <v/>
      </c>
    </row>
    <row r="763" spans="1:20" x14ac:dyDescent="0.2">
      <c r="A763" t="s">
        <v>2612</v>
      </c>
      <c r="M763" s="170" t="str">
        <f t="shared" si="88"/>
        <v>DTL</v>
      </c>
      <c r="N763" s="169" t="str">
        <f t="shared" si="89"/>
        <v>1101</v>
      </c>
      <c r="O763" s="168" t="str">
        <f t="shared" si="90"/>
        <v/>
      </c>
      <c r="P763" s="168" t="str">
        <f t="shared" si="91"/>
        <v/>
      </c>
      <c r="Q763" s="168" t="str">
        <f t="shared" si="92"/>
        <v/>
      </c>
      <c r="R763" s="168" t="str">
        <f t="shared" si="93"/>
        <v/>
      </c>
      <c r="S763" s="168" t="str">
        <f t="shared" si="94"/>
        <v/>
      </c>
      <c r="T763" s="168" t="str">
        <f t="shared" si="95"/>
        <v/>
      </c>
    </row>
    <row r="764" spans="1:20" x14ac:dyDescent="0.2">
      <c r="A764" t="s">
        <v>2611</v>
      </c>
      <c r="M764" s="170" t="str">
        <f t="shared" si="88"/>
        <v>DTL</v>
      </c>
      <c r="N764" s="169" t="str">
        <f t="shared" si="89"/>
        <v>1101</v>
      </c>
      <c r="O764" s="168" t="str">
        <f t="shared" si="90"/>
        <v/>
      </c>
      <c r="P764" s="168" t="str">
        <f t="shared" si="91"/>
        <v/>
      </c>
      <c r="Q764" s="168" t="str">
        <f t="shared" si="92"/>
        <v/>
      </c>
      <c r="R764" s="168" t="str">
        <f t="shared" si="93"/>
        <v/>
      </c>
      <c r="S764" s="168" t="str">
        <f t="shared" si="94"/>
        <v/>
      </c>
      <c r="T764" s="168" t="str">
        <f t="shared" si="95"/>
        <v/>
      </c>
    </row>
    <row r="765" spans="1:20" x14ac:dyDescent="0.2">
      <c r="A765" t="s">
        <v>2620</v>
      </c>
      <c r="M765" s="170" t="str">
        <f t="shared" si="88"/>
        <v>DTL</v>
      </c>
      <c r="N765" s="169" t="str">
        <f t="shared" si="89"/>
        <v>1101</v>
      </c>
      <c r="O765" s="168" t="str">
        <f t="shared" si="90"/>
        <v/>
      </c>
      <c r="P765" s="168" t="str">
        <f t="shared" si="91"/>
        <v/>
      </c>
      <c r="Q765" s="168" t="str">
        <f t="shared" si="92"/>
        <v/>
      </c>
      <c r="R765" s="168" t="str">
        <f t="shared" si="93"/>
        <v/>
      </c>
      <c r="S765" s="168" t="str">
        <f t="shared" si="94"/>
        <v/>
      </c>
      <c r="T765" s="168" t="str">
        <f t="shared" si="95"/>
        <v/>
      </c>
    </row>
    <row r="766" spans="1:20" x14ac:dyDescent="0.2">
      <c r="A766" t="s">
        <v>2681</v>
      </c>
      <c r="M766" s="170" t="str">
        <f t="shared" si="88"/>
        <v>Ttl</v>
      </c>
      <c r="N766" s="169" t="str">
        <f t="shared" si="89"/>
        <v>1101</v>
      </c>
      <c r="O766" s="168" t="str">
        <f t="shared" si="90"/>
        <v/>
      </c>
      <c r="P766" s="168" t="str">
        <f t="shared" si="91"/>
        <v/>
      </c>
      <c r="Q766" s="168" t="str">
        <f t="shared" si="92"/>
        <v/>
      </c>
      <c r="R766" s="168" t="str">
        <f t="shared" si="93"/>
        <v/>
      </c>
      <c r="S766" s="168" t="str">
        <f t="shared" si="94"/>
        <v/>
      </c>
      <c r="T766" s="168" t="str">
        <f t="shared" si="95"/>
        <v/>
      </c>
    </row>
    <row r="767" spans="1:20" x14ac:dyDescent="0.2">
      <c r="A767" t="s">
        <v>2611</v>
      </c>
      <c r="M767" s="170" t="str">
        <f t="shared" si="88"/>
        <v>DTL</v>
      </c>
      <c r="N767" s="169" t="str">
        <f t="shared" si="89"/>
        <v>1101</v>
      </c>
      <c r="O767" s="168" t="str">
        <f t="shared" si="90"/>
        <v/>
      </c>
      <c r="P767" s="168" t="str">
        <f t="shared" si="91"/>
        <v/>
      </c>
      <c r="Q767" s="168" t="str">
        <f t="shared" si="92"/>
        <v/>
      </c>
      <c r="R767" s="168" t="str">
        <f t="shared" si="93"/>
        <v/>
      </c>
      <c r="S767" s="168" t="str">
        <f t="shared" si="94"/>
        <v/>
      </c>
      <c r="T767" s="168" t="str">
        <f t="shared" si="95"/>
        <v/>
      </c>
    </row>
    <row r="768" spans="1:20" x14ac:dyDescent="0.2">
      <c r="A768" t="s">
        <v>4661</v>
      </c>
      <c r="M768" s="170" t="str">
        <f t="shared" si="88"/>
        <v>Ttl</v>
      </c>
      <c r="N768" s="169" t="str">
        <f t="shared" si="89"/>
        <v>1101</v>
      </c>
      <c r="O768" s="168" t="str">
        <f t="shared" si="90"/>
        <v/>
      </c>
      <c r="P768" s="168" t="str">
        <f t="shared" si="91"/>
        <v/>
      </c>
      <c r="Q768" s="168" t="str">
        <f t="shared" si="92"/>
        <v/>
      </c>
      <c r="R768" s="168" t="str">
        <f t="shared" si="93"/>
        <v/>
      </c>
      <c r="S768" s="168" t="str">
        <f t="shared" si="94"/>
        <v/>
      </c>
      <c r="T768" s="168" t="str">
        <f t="shared" si="95"/>
        <v/>
      </c>
    </row>
    <row r="769" spans="1:20" x14ac:dyDescent="0.2">
      <c r="A769" t="s">
        <v>4246</v>
      </c>
      <c r="M769" s="170" t="str">
        <f t="shared" si="88"/>
        <v>DTL</v>
      </c>
      <c r="N769" s="169" t="str">
        <f t="shared" si="89"/>
        <v>1101</v>
      </c>
      <c r="O769" s="168" t="str">
        <f t="shared" si="90"/>
        <v/>
      </c>
      <c r="P769" s="168" t="str">
        <f t="shared" si="91"/>
        <v/>
      </c>
      <c r="Q769" s="168" t="str">
        <f t="shared" si="92"/>
        <v/>
      </c>
      <c r="R769" s="168" t="str">
        <f t="shared" si="93"/>
        <v/>
      </c>
      <c r="S769" s="168" t="str">
        <f t="shared" si="94"/>
        <v/>
      </c>
      <c r="T769" s="168" t="str">
        <f t="shared" si="95"/>
        <v/>
      </c>
    </row>
    <row r="770" spans="1:20" x14ac:dyDescent="0.2">
      <c r="A770" t="s">
        <v>2611</v>
      </c>
      <c r="M770" s="170" t="str">
        <f t="shared" si="88"/>
        <v>DTL</v>
      </c>
      <c r="N770" s="169" t="str">
        <f t="shared" si="89"/>
        <v>1101</v>
      </c>
      <c r="O770" s="168" t="str">
        <f t="shared" si="90"/>
        <v/>
      </c>
      <c r="P770" s="168" t="str">
        <f t="shared" si="91"/>
        <v/>
      </c>
      <c r="Q770" s="168" t="str">
        <f t="shared" si="92"/>
        <v/>
      </c>
      <c r="R770" s="168" t="str">
        <f t="shared" si="93"/>
        <v/>
      </c>
      <c r="S770" s="168" t="str">
        <f t="shared" si="94"/>
        <v/>
      </c>
      <c r="T770" s="168" t="str">
        <f t="shared" si="95"/>
        <v/>
      </c>
    </row>
    <row r="771" spans="1:20" x14ac:dyDescent="0.2">
      <c r="A771" t="s">
        <v>4662</v>
      </c>
      <c r="M771" s="170" t="str">
        <f t="shared" ref="M771:M834" si="96">IF(ROW()&lt;23,"",
  IF(NOT(ISERROR(FIND("Trinity County",$A771,30))),"H1",
  IF(M770="H1","H2",
  IF(M770="H2","H3",
  IF(M770="H3","H4",
  IF(M770="H4","H5",
  IF(M770="H5","H6",
  IF(M770="H6","H7",
  IF(M770="H7","H8",
  IF(M770="H8","H9",
  IF(M770="H9","H10",
  IF(TRIM(LEFT($A771,7))="Total","Ttl","DTL"))))))))))))</f>
        <v>DTL</v>
      </c>
      <c r="N771" s="169" t="str">
        <f t="shared" ref="N771:N834" si="97">IF(ROW()&lt;23,"",
  IF($M771="H6",TRIM(LEFT($A771,5)),N770))</f>
        <v>1101</v>
      </c>
      <c r="O771" s="168" t="str">
        <f t="shared" ref="O771:O834" si="98">IF($M771&lt;&gt;"DTL","",
  IF(NOT(ISNUMBER(VALUE(MID($A771,31,15)))),"",LEFT($A771,4)))</f>
        <v xml:space="preserve">    </v>
      </c>
      <c r="P771" s="168" t="str">
        <f t="shared" ref="P771:P834" si="99">IF(O771="","",N771&amp;O771)</f>
        <v xml:space="preserve">1101    </v>
      </c>
      <c r="Q771" s="168">
        <f t="shared" ref="Q771:Q834" si="100">IF($M771&lt;&gt;"DTL","",
  IF(NOT(ISNUMBER(VALUE(MID($A771,31,15)))),"",VALUE(TRIM(MID($A771,47,15)))))</f>
        <v>-7748</v>
      </c>
      <c r="R771" s="168">
        <f t="shared" ref="R771:R834" si="101">IF($M771&lt;&gt;"DTL","",
  IF(NOT(ISNUMBER(VALUE(MID($A771,31,15)))),"",VALUE(TRIM(MID($A771,61,14)))))</f>
        <v>-8686</v>
      </c>
      <c r="S771" s="168">
        <f t="shared" ref="S771:S834" si="102">IF($M771&lt;&gt;"DTL","",
  IF(NOT(ISNUMBER(VALUE(MID($A771,31,15)))),"",VALUE(TRIM(MID($A771,76,14)))))</f>
        <v>-9000</v>
      </c>
      <c r="T771" s="168">
        <f t="shared" ref="T771:T834" si="103">IF($M771&lt;&gt;"DTL","",
  IF(NOT(ISNUMBER(VALUE(MID($A771,31,15)))),"",VALUE(TRIM(MID($A771,90,14)))))</f>
        <v>-9026</v>
      </c>
    </row>
    <row r="772" spans="1:20" x14ac:dyDescent="0.2">
      <c r="A772" t="s">
        <v>2611</v>
      </c>
      <c r="M772" s="170" t="str">
        <f t="shared" si="96"/>
        <v>DTL</v>
      </c>
      <c r="N772" s="169" t="str">
        <f t="shared" si="97"/>
        <v>1101</v>
      </c>
      <c r="O772" s="168" t="str">
        <f t="shared" si="98"/>
        <v/>
      </c>
      <c r="P772" s="168" t="str">
        <f t="shared" si="99"/>
        <v/>
      </c>
      <c r="Q772" s="168" t="str">
        <f t="shared" si="100"/>
        <v/>
      </c>
      <c r="R772" s="168" t="str">
        <f t="shared" si="101"/>
        <v/>
      </c>
      <c r="S772" s="168" t="str">
        <f t="shared" si="102"/>
        <v/>
      </c>
      <c r="T772" s="168" t="str">
        <f t="shared" si="103"/>
        <v/>
      </c>
    </row>
    <row r="773" spans="1:20" x14ac:dyDescent="0.2">
      <c r="A773" t="s">
        <v>2622</v>
      </c>
      <c r="M773" s="170" t="str">
        <f t="shared" si="96"/>
        <v>DTL</v>
      </c>
      <c r="N773" s="169" t="str">
        <f t="shared" si="97"/>
        <v>1101</v>
      </c>
      <c r="O773" s="168" t="str">
        <f t="shared" si="98"/>
        <v>Tran</v>
      </c>
      <c r="P773" s="168" t="str">
        <f t="shared" si="99"/>
        <v>1101Tran</v>
      </c>
      <c r="Q773" s="168">
        <f t="shared" si="100"/>
        <v>0</v>
      </c>
      <c r="R773" s="168">
        <f t="shared" si="101"/>
        <v>0</v>
      </c>
      <c r="S773" s="168">
        <f t="shared" si="102"/>
        <v>0</v>
      </c>
      <c r="T773" s="168">
        <f t="shared" si="103"/>
        <v>0</v>
      </c>
    </row>
    <row r="774" spans="1:20" x14ac:dyDescent="0.2">
      <c r="A774" t="s">
        <v>2611</v>
      </c>
      <c r="M774" s="170" t="str">
        <f t="shared" si="96"/>
        <v>DTL</v>
      </c>
      <c r="N774" s="169" t="str">
        <f t="shared" si="97"/>
        <v>1101</v>
      </c>
      <c r="O774" s="168" t="str">
        <f t="shared" si="98"/>
        <v/>
      </c>
      <c r="P774" s="168" t="str">
        <f t="shared" si="99"/>
        <v/>
      </c>
      <c r="Q774" s="168" t="str">
        <f t="shared" si="100"/>
        <v/>
      </c>
      <c r="R774" s="168" t="str">
        <f t="shared" si="101"/>
        <v/>
      </c>
      <c r="S774" s="168" t="str">
        <f t="shared" si="102"/>
        <v/>
      </c>
      <c r="T774" s="168" t="str">
        <f t="shared" si="103"/>
        <v/>
      </c>
    </row>
    <row r="775" spans="1:20" x14ac:dyDescent="0.2">
      <c r="A775" t="s">
        <v>2623</v>
      </c>
      <c r="M775" s="170" t="str">
        <f t="shared" si="96"/>
        <v>DTL</v>
      </c>
      <c r="N775" s="169" t="str">
        <f t="shared" si="97"/>
        <v>1101</v>
      </c>
      <c r="O775" s="168" t="str">
        <f t="shared" si="98"/>
        <v>Tran</v>
      </c>
      <c r="P775" s="168" t="str">
        <f t="shared" si="99"/>
        <v>1101Tran</v>
      </c>
      <c r="Q775" s="168">
        <f t="shared" si="100"/>
        <v>0</v>
      </c>
      <c r="R775" s="168">
        <f t="shared" si="101"/>
        <v>0</v>
      </c>
      <c r="S775" s="168">
        <f t="shared" si="102"/>
        <v>0</v>
      </c>
      <c r="T775" s="168">
        <f t="shared" si="103"/>
        <v>0</v>
      </c>
    </row>
    <row r="776" spans="1:20" x14ac:dyDescent="0.2">
      <c r="A776" t="s">
        <v>4246</v>
      </c>
      <c r="M776" s="170" t="str">
        <f t="shared" si="96"/>
        <v>DTL</v>
      </c>
      <c r="N776" s="169" t="str">
        <f t="shared" si="97"/>
        <v>1101</v>
      </c>
      <c r="O776" s="168" t="str">
        <f t="shared" si="98"/>
        <v/>
      </c>
      <c r="P776" s="168" t="str">
        <f t="shared" si="99"/>
        <v/>
      </c>
      <c r="Q776" s="168" t="str">
        <f t="shared" si="100"/>
        <v/>
      </c>
      <c r="R776" s="168" t="str">
        <f t="shared" si="101"/>
        <v/>
      </c>
      <c r="S776" s="168" t="str">
        <f t="shared" si="102"/>
        <v/>
      </c>
      <c r="T776" s="168" t="str">
        <f t="shared" si="103"/>
        <v/>
      </c>
    </row>
    <row r="777" spans="1:20" x14ac:dyDescent="0.2">
      <c r="A777" t="s">
        <v>2611</v>
      </c>
      <c r="M777" s="170" t="str">
        <f t="shared" si="96"/>
        <v>DTL</v>
      </c>
      <c r="N777" s="169" t="str">
        <f t="shared" si="97"/>
        <v>1101</v>
      </c>
      <c r="O777" s="168" t="str">
        <f t="shared" si="98"/>
        <v/>
      </c>
      <c r="P777" s="168" t="str">
        <f t="shared" si="99"/>
        <v/>
      </c>
      <c r="Q777" s="168" t="str">
        <f t="shared" si="100"/>
        <v/>
      </c>
      <c r="R777" s="168" t="str">
        <f t="shared" si="101"/>
        <v/>
      </c>
      <c r="S777" s="168" t="str">
        <f t="shared" si="102"/>
        <v/>
      </c>
      <c r="T777" s="168" t="str">
        <f t="shared" si="103"/>
        <v/>
      </c>
    </row>
    <row r="778" spans="1:20" x14ac:dyDescent="0.2">
      <c r="A778" t="s">
        <v>4663</v>
      </c>
      <c r="M778" s="170" t="str">
        <f t="shared" si="96"/>
        <v>Ttl</v>
      </c>
      <c r="N778" s="169" t="str">
        <f t="shared" si="97"/>
        <v>1101</v>
      </c>
      <c r="O778" s="168" t="str">
        <f t="shared" si="98"/>
        <v/>
      </c>
      <c r="P778" s="168" t="str">
        <f t="shared" si="99"/>
        <v/>
      </c>
      <c r="Q778" s="168" t="str">
        <f t="shared" si="100"/>
        <v/>
      </c>
      <c r="R778" s="168" t="str">
        <f t="shared" si="101"/>
        <v/>
      </c>
      <c r="S778" s="168" t="str">
        <f t="shared" si="102"/>
        <v/>
      </c>
      <c r="T778" s="168" t="str">
        <f t="shared" si="103"/>
        <v/>
      </c>
    </row>
    <row r="779" spans="1:20" x14ac:dyDescent="0.2">
      <c r="A779" t="s">
        <v>4467</v>
      </c>
      <c r="M779" s="170" t="str">
        <f t="shared" si="96"/>
        <v>DTL</v>
      </c>
      <c r="N779" s="169" t="str">
        <f t="shared" si="97"/>
        <v>1101</v>
      </c>
      <c r="O779" s="168" t="str">
        <f t="shared" si="98"/>
        <v/>
      </c>
      <c r="P779" s="168" t="str">
        <f t="shared" si="99"/>
        <v/>
      </c>
      <c r="Q779" s="168" t="str">
        <f t="shared" si="100"/>
        <v/>
      </c>
      <c r="R779" s="168" t="str">
        <f t="shared" si="101"/>
        <v/>
      </c>
      <c r="S779" s="168" t="str">
        <f t="shared" si="102"/>
        <v/>
      </c>
      <c r="T779" s="168" t="str">
        <f t="shared" si="103"/>
        <v/>
      </c>
    </row>
    <row r="780" spans="1:20" x14ac:dyDescent="0.2">
      <c r="A780">
        <v>1</v>
      </c>
      <c r="M780" s="170" t="str">
        <f t="shared" si="96"/>
        <v>DTL</v>
      </c>
      <c r="N780" s="169" t="str">
        <f t="shared" si="97"/>
        <v>1101</v>
      </c>
      <c r="O780" s="168" t="str">
        <f t="shared" si="98"/>
        <v/>
      </c>
      <c r="P780" s="168" t="str">
        <f t="shared" si="99"/>
        <v/>
      </c>
      <c r="Q780" s="168" t="str">
        <f t="shared" si="100"/>
        <v/>
      </c>
      <c r="R780" s="168" t="str">
        <f t="shared" si="101"/>
        <v/>
      </c>
      <c r="S780" s="168" t="str">
        <f t="shared" si="102"/>
        <v/>
      </c>
      <c r="T780" s="168" t="str">
        <f t="shared" si="103"/>
        <v/>
      </c>
    </row>
    <row r="781" spans="1:20" x14ac:dyDescent="0.2">
      <c r="M781" s="170" t="str">
        <f t="shared" si="96"/>
        <v>DTL</v>
      </c>
      <c r="N781" s="169" t="str">
        <f t="shared" si="97"/>
        <v>1101</v>
      </c>
      <c r="O781" s="168" t="str">
        <f t="shared" si="98"/>
        <v/>
      </c>
      <c r="P781" s="168" t="str">
        <f t="shared" si="99"/>
        <v/>
      </c>
      <c r="Q781" s="168" t="str">
        <f t="shared" si="100"/>
        <v/>
      </c>
      <c r="R781" s="168" t="str">
        <f t="shared" si="101"/>
        <v/>
      </c>
      <c r="S781" s="168" t="str">
        <f t="shared" si="102"/>
        <v/>
      </c>
      <c r="T781" s="168" t="str">
        <f t="shared" si="103"/>
        <v/>
      </c>
    </row>
    <row r="782" spans="1:20" x14ac:dyDescent="0.2">
      <c r="A782" t="s">
        <v>2682</v>
      </c>
      <c r="M782" s="170" t="str">
        <f t="shared" si="96"/>
        <v>H1</v>
      </c>
      <c r="N782" s="169" t="str">
        <f t="shared" si="97"/>
        <v>1101</v>
      </c>
      <c r="O782" s="168" t="str">
        <f t="shared" si="98"/>
        <v/>
      </c>
      <c r="P782" s="168" t="str">
        <f t="shared" si="99"/>
        <v/>
      </c>
      <c r="Q782" s="168" t="str">
        <f t="shared" si="100"/>
        <v/>
      </c>
      <c r="R782" s="168" t="str">
        <f t="shared" si="101"/>
        <v/>
      </c>
      <c r="S782" s="168" t="str">
        <f t="shared" si="102"/>
        <v/>
      </c>
      <c r="T782" s="168" t="str">
        <f t="shared" si="103"/>
        <v/>
      </c>
    </row>
    <row r="783" spans="1:20" x14ac:dyDescent="0.2">
      <c r="A783" t="s">
        <v>2600</v>
      </c>
      <c r="M783" s="170" t="str">
        <f t="shared" si="96"/>
        <v>H2</v>
      </c>
      <c r="N783" s="169" t="str">
        <f t="shared" si="97"/>
        <v>1101</v>
      </c>
      <c r="O783" s="168" t="str">
        <f t="shared" si="98"/>
        <v/>
      </c>
      <c r="P783" s="168" t="str">
        <f t="shared" si="99"/>
        <v/>
      </c>
      <c r="Q783" s="168" t="str">
        <f t="shared" si="100"/>
        <v/>
      </c>
      <c r="R783" s="168" t="str">
        <f t="shared" si="101"/>
        <v/>
      </c>
      <c r="S783" s="168" t="str">
        <f t="shared" si="102"/>
        <v/>
      </c>
      <c r="T783" s="168" t="str">
        <f t="shared" si="103"/>
        <v/>
      </c>
    </row>
    <row r="784" spans="1:20" x14ac:dyDescent="0.2">
      <c r="A784" t="s">
        <v>2601</v>
      </c>
      <c r="M784" s="170" t="str">
        <f t="shared" si="96"/>
        <v>H3</v>
      </c>
      <c r="N784" s="169" t="str">
        <f t="shared" si="97"/>
        <v>1101</v>
      </c>
      <c r="O784" s="168" t="str">
        <f t="shared" si="98"/>
        <v/>
      </c>
      <c r="P784" s="168" t="str">
        <f t="shared" si="99"/>
        <v/>
      </c>
      <c r="Q784" s="168" t="str">
        <f t="shared" si="100"/>
        <v/>
      </c>
      <c r="R784" s="168" t="str">
        <f t="shared" si="101"/>
        <v/>
      </c>
      <c r="S784" s="168" t="str">
        <f t="shared" si="102"/>
        <v/>
      </c>
      <c r="T784" s="168" t="str">
        <f t="shared" si="103"/>
        <v/>
      </c>
    </row>
    <row r="785" spans="1:20" x14ac:dyDescent="0.2">
      <c r="A785" t="s">
        <v>2668</v>
      </c>
      <c r="M785" s="170" t="str">
        <f t="shared" si="96"/>
        <v>H4</v>
      </c>
      <c r="N785" s="169" t="str">
        <f t="shared" si="97"/>
        <v>1101</v>
      </c>
      <c r="O785" s="168" t="str">
        <f t="shared" si="98"/>
        <v/>
      </c>
      <c r="P785" s="168" t="str">
        <f t="shared" si="99"/>
        <v/>
      </c>
      <c r="Q785" s="168" t="str">
        <f t="shared" si="100"/>
        <v/>
      </c>
      <c r="R785" s="168" t="str">
        <f t="shared" si="101"/>
        <v/>
      </c>
      <c r="S785" s="168" t="str">
        <f t="shared" si="102"/>
        <v/>
      </c>
      <c r="T785" s="168" t="str">
        <f t="shared" si="103"/>
        <v/>
      </c>
    </row>
    <row r="786" spans="1:20" x14ac:dyDescent="0.2">
      <c r="A786" t="s">
        <v>2603</v>
      </c>
      <c r="M786" s="170" t="str">
        <f t="shared" si="96"/>
        <v>H5</v>
      </c>
      <c r="N786" s="169" t="str">
        <f t="shared" si="97"/>
        <v>1101</v>
      </c>
      <c r="O786" s="168" t="str">
        <f t="shared" si="98"/>
        <v/>
      </c>
      <c r="P786" s="168" t="str">
        <f t="shared" si="99"/>
        <v/>
      </c>
      <c r="Q786" s="168" t="str">
        <f t="shared" si="100"/>
        <v/>
      </c>
      <c r="R786" s="168" t="str">
        <f t="shared" si="101"/>
        <v/>
      </c>
      <c r="S786" s="168" t="str">
        <f t="shared" si="102"/>
        <v/>
      </c>
      <c r="T786" s="168" t="str">
        <f t="shared" si="103"/>
        <v/>
      </c>
    </row>
    <row r="787" spans="1:20" x14ac:dyDescent="0.2">
      <c r="A787" t="s">
        <v>2683</v>
      </c>
      <c r="M787" s="170" t="str">
        <f t="shared" si="96"/>
        <v>H6</v>
      </c>
      <c r="N787" s="169" t="str">
        <f t="shared" si="97"/>
        <v>1300</v>
      </c>
      <c r="O787" s="168" t="str">
        <f t="shared" si="98"/>
        <v/>
      </c>
      <c r="P787" s="168" t="str">
        <f t="shared" si="99"/>
        <v/>
      </c>
      <c r="Q787" s="168" t="str">
        <f t="shared" si="100"/>
        <v/>
      </c>
      <c r="R787" s="168" t="str">
        <f t="shared" si="101"/>
        <v/>
      </c>
      <c r="S787" s="168" t="str">
        <f t="shared" si="102"/>
        <v/>
      </c>
      <c r="T787" s="168" t="str">
        <f t="shared" si="103"/>
        <v/>
      </c>
    </row>
    <row r="788" spans="1:20" x14ac:dyDescent="0.2">
      <c r="A788" t="s">
        <v>2605</v>
      </c>
      <c r="M788" s="170" t="str">
        <f t="shared" si="96"/>
        <v>H7</v>
      </c>
      <c r="N788" s="169" t="str">
        <f t="shared" si="97"/>
        <v>1300</v>
      </c>
      <c r="O788" s="168" t="str">
        <f t="shared" si="98"/>
        <v/>
      </c>
      <c r="P788" s="168" t="str">
        <f t="shared" si="99"/>
        <v/>
      </c>
      <c r="Q788" s="168" t="str">
        <f t="shared" si="100"/>
        <v/>
      </c>
      <c r="R788" s="168" t="str">
        <f t="shared" si="101"/>
        <v/>
      </c>
      <c r="S788" s="168" t="str">
        <f t="shared" si="102"/>
        <v/>
      </c>
      <c r="T788" s="168" t="str">
        <f t="shared" si="103"/>
        <v/>
      </c>
    </row>
    <row r="789" spans="1:20" x14ac:dyDescent="0.2">
      <c r="A789" t="s">
        <v>2606</v>
      </c>
      <c r="M789" s="170" t="str">
        <f t="shared" si="96"/>
        <v>H8</v>
      </c>
      <c r="N789" s="169" t="str">
        <f t="shared" si="97"/>
        <v>1300</v>
      </c>
      <c r="O789" s="168" t="str">
        <f t="shared" si="98"/>
        <v/>
      </c>
      <c r="P789" s="168" t="str">
        <f t="shared" si="99"/>
        <v/>
      </c>
      <c r="Q789" s="168" t="str">
        <f t="shared" si="100"/>
        <v/>
      </c>
      <c r="R789" s="168" t="str">
        <f t="shared" si="101"/>
        <v/>
      </c>
      <c r="S789" s="168" t="str">
        <f t="shared" si="102"/>
        <v/>
      </c>
      <c r="T789" s="168" t="str">
        <f t="shared" si="103"/>
        <v/>
      </c>
    </row>
    <row r="790" spans="1:20" x14ac:dyDescent="0.2">
      <c r="A790" t="s">
        <v>2607</v>
      </c>
      <c r="M790" s="170" t="str">
        <f t="shared" si="96"/>
        <v>H9</v>
      </c>
      <c r="N790" s="169" t="str">
        <f t="shared" si="97"/>
        <v>1300</v>
      </c>
      <c r="O790" s="168" t="str">
        <f t="shared" si="98"/>
        <v/>
      </c>
      <c r="P790" s="168" t="str">
        <f t="shared" si="99"/>
        <v/>
      </c>
      <c r="Q790" s="168" t="str">
        <f t="shared" si="100"/>
        <v/>
      </c>
      <c r="R790" s="168" t="str">
        <f t="shared" si="101"/>
        <v/>
      </c>
      <c r="S790" s="168" t="str">
        <f t="shared" si="102"/>
        <v/>
      </c>
      <c r="T790" s="168" t="str">
        <f t="shared" si="103"/>
        <v/>
      </c>
    </row>
    <row r="791" spans="1:20" x14ac:dyDescent="0.2">
      <c r="A791" t="s">
        <v>2608</v>
      </c>
      <c r="M791" s="170" t="str">
        <f t="shared" si="96"/>
        <v>H10</v>
      </c>
      <c r="N791" s="169" t="str">
        <f t="shared" si="97"/>
        <v>1300</v>
      </c>
      <c r="O791" s="168" t="str">
        <f t="shared" si="98"/>
        <v/>
      </c>
      <c r="P791" s="168" t="str">
        <f t="shared" si="99"/>
        <v/>
      </c>
      <c r="Q791" s="168" t="str">
        <f t="shared" si="100"/>
        <v/>
      </c>
      <c r="R791" s="168" t="str">
        <f t="shared" si="101"/>
        <v/>
      </c>
      <c r="S791" s="168" t="str">
        <f t="shared" si="102"/>
        <v/>
      </c>
      <c r="T791" s="168" t="str">
        <f t="shared" si="103"/>
        <v/>
      </c>
    </row>
    <row r="792" spans="1:20" x14ac:dyDescent="0.2">
      <c r="A792" t="s">
        <v>2609</v>
      </c>
      <c r="M792" s="170" t="str">
        <f t="shared" si="96"/>
        <v>DTL</v>
      </c>
      <c r="N792" s="169" t="str">
        <f t="shared" si="97"/>
        <v>1300</v>
      </c>
      <c r="O792" s="168" t="str">
        <f t="shared" si="98"/>
        <v/>
      </c>
      <c r="P792" s="168" t="str">
        <f t="shared" si="99"/>
        <v/>
      </c>
      <c r="Q792" s="168" t="str">
        <f t="shared" si="100"/>
        <v/>
      </c>
      <c r="R792" s="168" t="str">
        <f t="shared" si="101"/>
        <v/>
      </c>
      <c r="S792" s="168" t="str">
        <f t="shared" si="102"/>
        <v/>
      </c>
      <c r="T792" s="168" t="str">
        <f t="shared" si="103"/>
        <v/>
      </c>
    </row>
    <row r="793" spans="1:20" x14ac:dyDescent="0.2">
      <c r="A793" t="s">
        <v>4664</v>
      </c>
      <c r="M793" s="170" t="str">
        <f t="shared" si="96"/>
        <v>DTL</v>
      </c>
      <c r="N793" s="169" t="str">
        <f t="shared" si="97"/>
        <v>1300</v>
      </c>
      <c r="O793" s="168" t="str">
        <f t="shared" si="98"/>
        <v>8775</v>
      </c>
      <c r="P793" s="168" t="str">
        <f t="shared" si="99"/>
        <v>13008775</v>
      </c>
      <c r="Q793" s="168">
        <f t="shared" si="100"/>
        <v>56248</v>
      </c>
      <c r="R793" s="168">
        <f t="shared" si="101"/>
        <v>16546</v>
      </c>
      <c r="S793" s="168">
        <f t="shared" si="102"/>
        <v>0</v>
      </c>
      <c r="T793" s="168">
        <f t="shared" si="103"/>
        <v>20912</v>
      </c>
    </row>
    <row r="794" spans="1:20" x14ac:dyDescent="0.2">
      <c r="A794" t="s">
        <v>4253</v>
      </c>
      <c r="M794" s="170" t="str">
        <f t="shared" si="96"/>
        <v>DTL</v>
      </c>
      <c r="N794" s="169" t="str">
        <f t="shared" si="97"/>
        <v>1300</v>
      </c>
      <c r="O794" s="168" t="str">
        <f t="shared" si="98"/>
        <v>8014</v>
      </c>
      <c r="P794" s="168" t="str">
        <f t="shared" si="99"/>
        <v>13008014</v>
      </c>
      <c r="Q794" s="168">
        <f t="shared" si="100"/>
        <v>4053</v>
      </c>
      <c r="R794" s="168">
        <f t="shared" si="101"/>
        <v>4082</v>
      </c>
      <c r="S794" s="168">
        <f t="shared" si="102"/>
        <v>4000</v>
      </c>
      <c r="T794" s="168">
        <f t="shared" si="103"/>
        <v>4259</v>
      </c>
    </row>
    <row r="795" spans="1:20" x14ac:dyDescent="0.2">
      <c r="A795" t="s">
        <v>4254</v>
      </c>
      <c r="M795" s="170" t="str">
        <f t="shared" si="96"/>
        <v>DTL</v>
      </c>
      <c r="N795" s="169" t="str">
        <f t="shared" si="97"/>
        <v>1300</v>
      </c>
      <c r="O795" s="168" t="str">
        <f t="shared" si="98"/>
        <v>8016</v>
      </c>
      <c r="P795" s="168" t="str">
        <f t="shared" si="99"/>
        <v>13008016</v>
      </c>
      <c r="Q795" s="168">
        <f t="shared" si="100"/>
        <v>64578</v>
      </c>
      <c r="R795" s="168">
        <f t="shared" si="101"/>
        <v>47537</v>
      </c>
      <c r="S795" s="168">
        <f t="shared" si="102"/>
        <v>50000</v>
      </c>
      <c r="T795" s="168">
        <f t="shared" si="103"/>
        <v>56381</v>
      </c>
    </row>
    <row r="796" spans="1:20" x14ac:dyDescent="0.2">
      <c r="A796" t="s">
        <v>4665</v>
      </c>
      <c r="M796" s="170" t="str">
        <f t="shared" si="96"/>
        <v>DTL</v>
      </c>
      <c r="N796" s="169" t="str">
        <f t="shared" si="97"/>
        <v>1300</v>
      </c>
      <c r="O796" s="168" t="str">
        <f t="shared" si="98"/>
        <v>8022</v>
      </c>
      <c r="P796" s="168" t="str">
        <f t="shared" si="99"/>
        <v>13008022</v>
      </c>
      <c r="Q796" s="168">
        <f t="shared" si="100"/>
        <v>9215</v>
      </c>
      <c r="R796" s="168">
        <f t="shared" si="101"/>
        <v>538</v>
      </c>
      <c r="S796" s="168">
        <f t="shared" si="102"/>
        <v>700</v>
      </c>
      <c r="T796" s="168">
        <f t="shared" si="103"/>
        <v>381</v>
      </c>
    </row>
    <row r="797" spans="1:20" x14ac:dyDescent="0.2">
      <c r="A797" t="s">
        <v>4666</v>
      </c>
      <c r="M797" s="170" t="str">
        <f t="shared" si="96"/>
        <v>DTL</v>
      </c>
      <c r="N797" s="169" t="str">
        <f t="shared" si="97"/>
        <v>1300</v>
      </c>
      <c r="O797" s="168" t="str">
        <f t="shared" si="98"/>
        <v>8205</v>
      </c>
      <c r="P797" s="168" t="str">
        <f t="shared" si="99"/>
        <v>13008205</v>
      </c>
      <c r="Q797" s="168">
        <f t="shared" si="100"/>
        <v>1421</v>
      </c>
      <c r="R797" s="168">
        <f t="shared" si="101"/>
        <v>1455</v>
      </c>
      <c r="S797" s="168">
        <f t="shared" si="102"/>
        <v>2150</v>
      </c>
      <c r="T797" s="168">
        <f t="shared" si="103"/>
        <v>704</v>
      </c>
    </row>
    <row r="798" spans="1:20" x14ac:dyDescent="0.2">
      <c r="A798" t="s">
        <v>4667</v>
      </c>
      <c r="M798" s="170" t="str">
        <f t="shared" si="96"/>
        <v>DTL</v>
      </c>
      <c r="N798" s="169" t="str">
        <f t="shared" si="97"/>
        <v>1300</v>
      </c>
      <c r="O798" s="168" t="str">
        <f t="shared" si="98"/>
        <v>8853</v>
      </c>
      <c r="P798" s="168" t="str">
        <f t="shared" si="99"/>
        <v>13008853</v>
      </c>
      <c r="Q798" s="168">
        <f t="shared" si="100"/>
        <v>57</v>
      </c>
      <c r="R798" s="168">
        <f t="shared" si="101"/>
        <v>2</v>
      </c>
      <c r="S798" s="168">
        <f t="shared" si="102"/>
        <v>0</v>
      </c>
      <c r="T798" s="168">
        <f t="shared" si="103"/>
        <v>0</v>
      </c>
    </row>
    <row r="799" spans="1:20" x14ac:dyDescent="0.2">
      <c r="A799" t="s">
        <v>4668</v>
      </c>
      <c r="M799" s="170" t="str">
        <f t="shared" si="96"/>
        <v>DTL</v>
      </c>
      <c r="N799" s="169" t="str">
        <f t="shared" si="97"/>
        <v>1300</v>
      </c>
      <c r="O799" s="168" t="str">
        <f t="shared" si="98"/>
        <v>8900</v>
      </c>
      <c r="P799" s="168" t="str">
        <f t="shared" si="99"/>
        <v>13008900</v>
      </c>
      <c r="Q799" s="168">
        <f t="shared" si="100"/>
        <v>4784</v>
      </c>
      <c r="R799" s="168">
        <f t="shared" si="101"/>
        <v>1572</v>
      </c>
      <c r="S799" s="168">
        <f t="shared" si="102"/>
        <v>0</v>
      </c>
      <c r="T799" s="168">
        <f t="shared" si="103"/>
        <v>94</v>
      </c>
    </row>
    <row r="800" spans="1:20" x14ac:dyDescent="0.2">
      <c r="A800" t="s">
        <v>4669</v>
      </c>
      <c r="M800" s="170" t="str">
        <f t="shared" si="96"/>
        <v>DTL</v>
      </c>
      <c r="N800" s="169" t="str">
        <f t="shared" si="97"/>
        <v>1300</v>
      </c>
      <c r="O800" s="168" t="str">
        <f t="shared" si="98"/>
        <v>8901</v>
      </c>
      <c r="P800" s="168" t="str">
        <f t="shared" si="99"/>
        <v>13008901</v>
      </c>
      <c r="Q800" s="168">
        <f t="shared" si="100"/>
        <v>433718</v>
      </c>
      <c r="R800" s="168">
        <f t="shared" si="101"/>
        <v>405322</v>
      </c>
      <c r="S800" s="168">
        <f t="shared" si="102"/>
        <v>429327</v>
      </c>
      <c r="T800" s="168">
        <f t="shared" si="103"/>
        <v>468234</v>
      </c>
    </row>
    <row r="801" spans="1:20" x14ac:dyDescent="0.2">
      <c r="A801" t="s">
        <v>4255</v>
      </c>
      <c r="M801" s="170" t="str">
        <f t="shared" si="96"/>
        <v>DTL</v>
      </c>
      <c r="N801" s="169" t="str">
        <f t="shared" si="97"/>
        <v>1300</v>
      </c>
      <c r="O801" s="168" t="str">
        <f t="shared" si="98"/>
        <v>8950</v>
      </c>
      <c r="P801" s="168" t="str">
        <f t="shared" si="99"/>
        <v>13008950</v>
      </c>
      <c r="Q801" s="168">
        <f t="shared" si="100"/>
        <v>-1377</v>
      </c>
      <c r="R801" s="168">
        <f t="shared" si="101"/>
        <v>9249</v>
      </c>
      <c r="S801" s="168">
        <f t="shared" si="102"/>
        <v>27705</v>
      </c>
      <c r="T801" s="168">
        <f t="shared" si="103"/>
        <v>27705</v>
      </c>
    </row>
    <row r="802" spans="1:20" x14ac:dyDescent="0.2">
      <c r="A802" t="s">
        <v>4670</v>
      </c>
      <c r="M802" s="170" t="str">
        <f t="shared" si="96"/>
        <v>DTL</v>
      </c>
      <c r="N802" s="169" t="str">
        <f t="shared" si="97"/>
        <v>1300</v>
      </c>
      <c r="O802" s="168" t="str">
        <f t="shared" si="98"/>
        <v>9299</v>
      </c>
      <c r="P802" s="168" t="str">
        <f t="shared" si="99"/>
        <v>13009299</v>
      </c>
      <c r="Q802" s="168">
        <f t="shared" si="100"/>
        <v>11413</v>
      </c>
      <c r="R802" s="168">
        <f t="shared" si="101"/>
        <v>11124</v>
      </c>
      <c r="S802" s="168">
        <f t="shared" si="102"/>
        <v>9000</v>
      </c>
      <c r="T802" s="168">
        <f t="shared" si="103"/>
        <v>9650</v>
      </c>
    </row>
    <row r="803" spans="1:20" x14ac:dyDescent="0.2">
      <c r="A803" t="s">
        <v>4671</v>
      </c>
      <c r="M803" s="170" t="str">
        <f t="shared" si="96"/>
        <v>DTL</v>
      </c>
      <c r="N803" s="169" t="str">
        <f t="shared" si="97"/>
        <v>1300</v>
      </c>
      <c r="O803" s="168" t="str">
        <f t="shared" si="98"/>
        <v>9590</v>
      </c>
      <c r="P803" s="168" t="str">
        <f t="shared" si="99"/>
        <v>13009590</v>
      </c>
      <c r="Q803" s="168">
        <f t="shared" si="100"/>
        <v>7</v>
      </c>
      <c r="R803" s="168">
        <f t="shared" si="101"/>
        <v>0</v>
      </c>
      <c r="S803" s="168">
        <f t="shared" si="102"/>
        <v>0</v>
      </c>
      <c r="T803" s="168">
        <f t="shared" si="103"/>
        <v>0</v>
      </c>
    </row>
    <row r="804" spans="1:20" x14ac:dyDescent="0.2">
      <c r="A804" t="s">
        <v>4246</v>
      </c>
      <c r="M804" s="170" t="str">
        <f t="shared" si="96"/>
        <v>DTL</v>
      </c>
      <c r="N804" s="169" t="str">
        <f t="shared" si="97"/>
        <v>1300</v>
      </c>
      <c r="O804" s="168" t="str">
        <f t="shared" si="98"/>
        <v/>
      </c>
      <c r="P804" s="168" t="str">
        <f t="shared" si="99"/>
        <v/>
      </c>
      <c r="Q804" s="168" t="str">
        <f t="shared" si="100"/>
        <v/>
      </c>
      <c r="R804" s="168" t="str">
        <f t="shared" si="101"/>
        <v/>
      </c>
      <c r="S804" s="168" t="str">
        <f t="shared" si="102"/>
        <v/>
      </c>
      <c r="T804" s="168" t="str">
        <f t="shared" si="103"/>
        <v/>
      </c>
    </row>
    <row r="805" spans="1:20" x14ac:dyDescent="0.2">
      <c r="A805" t="s">
        <v>2611</v>
      </c>
      <c r="M805" s="170" t="str">
        <f t="shared" si="96"/>
        <v>DTL</v>
      </c>
      <c r="N805" s="169" t="str">
        <f t="shared" si="97"/>
        <v>1300</v>
      </c>
      <c r="O805" s="168" t="str">
        <f t="shared" si="98"/>
        <v/>
      </c>
      <c r="P805" s="168" t="str">
        <f t="shared" si="99"/>
        <v/>
      </c>
      <c r="Q805" s="168" t="str">
        <f t="shared" si="100"/>
        <v/>
      </c>
      <c r="R805" s="168" t="str">
        <f t="shared" si="101"/>
        <v/>
      </c>
      <c r="S805" s="168" t="str">
        <f t="shared" si="102"/>
        <v/>
      </c>
      <c r="T805" s="168" t="str">
        <f t="shared" si="103"/>
        <v/>
      </c>
    </row>
    <row r="806" spans="1:20" x14ac:dyDescent="0.2">
      <c r="A806" t="s">
        <v>4672</v>
      </c>
      <c r="M806" s="170" t="str">
        <f t="shared" si="96"/>
        <v>Ttl</v>
      </c>
      <c r="N806" s="169" t="str">
        <f t="shared" si="97"/>
        <v>1300</v>
      </c>
      <c r="O806" s="168" t="str">
        <f t="shared" si="98"/>
        <v/>
      </c>
      <c r="P806" s="168" t="str">
        <f t="shared" si="99"/>
        <v/>
      </c>
      <c r="Q806" s="168" t="str">
        <f t="shared" si="100"/>
        <v/>
      </c>
      <c r="R806" s="168" t="str">
        <f t="shared" si="101"/>
        <v/>
      </c>
      <c r="S806" s="168" t="str">
        <f t="shared" si="102"/>
        <v/>
      </c>
      <c r="T806" s="168" t="str">
        <f t="shared" si="103"/>
        <v/>
      </c>
    </row>
    <row r="807" spans="1:20" x14ac:dyDescent="0.2">
      <c r="A807" t="s">
        <v>2612</v>
      </c>
      <c r="M807" s="170" t="str">
        <f t="shared" si="96"/>
        <v>DTL</v>
      </c>
      <c r="N807" s="169" t="str">
        <f t="shared" si="97"/>
        <v>1300</v>
      </c>
      <c r="O807" s="168" t="str">
        <f t="shared" si="98"/>
        <v/>
      </c>
      <c r="P807" s="168" t="str">
        <f t="shared" si="99"/>
        <v/>
      </c>
      <c r="Q807" s="168" t="str">
        <f t="shared" si="100"/>
        <v/>
      </c>
      <c r="R807" s="168" t="str">
        <f t="shared" si="101"/>
        <v/>
      </c>
      <c r="S807" s="168" t="str">
        <f t="shared" si="102"/>
        <v/>
      </c>
      <c r="T807" s="168" t="str">
        <f t="shared" si="103"/>
        <v/>
      </c>
    </row>
    <row r="808" spans="1:20" x14ac:dyDescent="0.2">
      <c r="A808" t="s">
        <v>2611</v>
      </c>
      <c r="M808" s="170" t="str">
        <f t="shared" si="96"/>
        <v>DTL</v>
      </c>
      <c r="N808" s="169" t="str">
        <f t="shared" si="97"/>
        <v>1300</v>
      </c>
      <c r="O808" s="168" t="str">
        <f t="shared" si="98"/>
        <v/>
      </c>
      <c r="P808" s="168" t="str">
        <f t="shared" si="99"/>
        <v/>
      </c>
      <c r="Q808" s="168" t="str">
        <f t="shared" si="100"/>
        <v/>
      </c>
      <c r="R808" s="168" t="str">
        <f t="shared" si="101"/>
        <v/>
      </c>
      <c r="S808" s="168" t="str">
        <f t="shared" si="102"/>
        <v/>
      </c>
      <c r="T808" s="168" t="str">
        <f t="shared" si="103"/>
        <v/>
      </c>
    </row>
    <row r="809" spans="1:20" x14ac:dyDescent="0.2">
      <c r="A809" t="s">
        <v>2611</v>
      </c>
      <c r="M809" s="170" t="str">
        <f t="shared" si="96"/>
        <v>DTL</v>
      </c>
      <c r="N809" s="169" t="str">
        <f t="shared" si="97"/>
        <v>1300</v>
      </c>
      <c r="O809" s="168" t="str">
        <f t="shared" si="98"/>
        <v/>
      </c>
      <c r="P809" s="168" t="str">
        <f t="shared" si="99"/>
        <v/>
      </c>
      <c r="Q809" s="168" t="str">
        <f t="shared" si="100"/>
        <v/>
      </c>
      <c r="R809" s="168" t="str">
        <f t="shared" si="101"/>
        <v/>
      </c>
      <c r="S809" s="168" t="str">
        <f t="shared" si="102"/>
        <v/>
      </c>
      <c r="T809" s="168" t="str">
        <f t="shared" si="103"/>
        <v/>
      </c>
    </row>
    <row r="810" spans="1:20" x14ac:dyDescent="0.2">
      <c r="A810" t="s">
        <v>2613</v>
      </c>
      <c r="M810" s="170" t="str">
        <f t="shared" si="96"/>
        <v>DTL</v>
      </c>
      <c r="N810" s="169" t="str">
        <f t="shared" si="97"/>
        <v>1300</v>
      </c>
      <c r="O810" s="168" t="str">
        <f t="shared" si="98"/>
        <v/>
      </c>
      <c r="P810" s="168" t="str">
        <f t="shared" si="99"/>
        <v/>
      </c>
      <c r="Q810" s="168" t="str">
        <f t="shared" si="100"/>
        <v/>
      </c>
      <c r="R810" s="168" t="str">
        <f t="shared" si="101"/>
        <v/>
      </c>
      <c r="S810" s="168" t="str">
        <f t="shared" si="102"/>
        <v/>
      </c>
      <c r="T810" s="168" t="str">
        <f t="shared" si="103"/>
        <v/>
      </c>
    </row>
    <row r="811" spans="1:20" x14ac:dyDescent="0.2">
      <c r="A811" t="s">
        <v>4673</v>
      </c>
      <c r="M811" s="170" t="str">
        <f t="shared" si="96"/>
        <v>DTL</v>
      </c>
      <c r="N811" s="169" t="str">
        <f t="shared" si="97"/>
        <v>1300</v>
      </c>
      <c r="O811" s="168" t="str">
        <f t="shared" si="98"/>
        <v>1010</v>
      </c>
      <c r="P811" s="168" t="str">
        <f t="shared" si="99"/>
        <v>13001010</v>
      </c>
      <c r="Q811" s="168">
        <f t="shared" si="100"/>
        <v>313099</v>
      </c>
      <c r="R811" s="168">
        <f t="shared" si="101"/>
        <v>328891</v>
      </c>
      <c r="S811" s="168">
        <f t="shared" si="102"/>
        <v>339526</v>
      </c>
      <c r="T811" s="168">
        <f t="shared" si="103"/>
        <v>267608</v>
      </c>
    </row>
    <row r="812" spans="1:20" x14ac:dyDescent="0.2">
      <c r="A812" t="s">
        <v>2684</v>
      </c>
      <c r="M812" s="170" t="str">
        <f t="shared" si="96"/>
        <v>DTL</v>
      </c>
      <c r="N812" s="169" t="str">
        <f t="shared" si="97"/>
        <v>1300</v>
      </c>
      <c r="O812" s="168" t="str">
        <f t="shared" si="98"/>
        <v>1020</v>
      </c>
      <c r="P812" s="168" t="str">
        <f t="shared" si="99"/>
        <v>13001020</v>
      </c>
      <c r="Q812" s="168">
        <f t="shared" si="100"/>
        <v>0</v>
      </c>
      <c r="R812" s="168">
        <f t="shared" si="101"/>
        <v>0</v>
      </c>
      <c r="S812" s="168">
        <f t="shared" si="102"/>
        <v>0</v>
      </c>
      <c r="T812" s="168">
        <f t="shared" si="103"/>
        <v>0</v>
      </c>
    </row>
    <row r="813" spans="1:20" x14ac:dyDescent="0.2">
      <c r="A813" t="s">
        <v>4256</v>
      </c>
      <c r="M813" s="170" t="str">
        <f t="shared" si="96"/>
        <v>DTL</v>
      </c>
      <c r="N813" s="169" t="str">
        <f t="shared" si="97"/>
        <v>1300</v>
      </c>
      <c r="O813" s="168" t="str">
        <f t="shared" si="98"/>
        <v>1030</v>
      </c>
      <c r="P813" s="168" t="str">
        <f t="shared" si="99"/>
        <v>13001030</v>
      </c>
      <c r="Q813" s="168">
        <f t="shared" si="100"/>
        <v>0</v>
      </c>
      <c r="R813" s="168">
        <f t="shared" si="101"/>
        <v>0</v>
      </c>
      <c r="S813" s="168">
        <f t="shared" si="102"/>
        <v>0</v>
      </c>
      <c r="T813" s="168">
        <f t="shared" si="103"/>
        <v>383</v>
      </c>
    </row>
    <row r="814" spans="1:20" x14ac:dyDescent="0.2">
      <c r="A814" t="s">
        <v>4674</v>
      </c>
      <c r="M814" s="170" t="str">
        <f t="shared" si="96"/>
        <v>DTL</v>
      </c>
      <c r="N814" s="169" t="str">
        <f t="shared" si="97"/>
        <v>1300</v>
      </c>
      <c r="O814" s="168" t="str">
        <f t="shared" si="98"/>
        <v>1100</v>
      </c>
      <c r="P814" s="168" t="str">
        <f t="shared" si="99"/>
        <v>13001100</v>
      </c>
      <c r="Q814" s="168">
        <f t="shared" si="100"/>
        <v>24515</v>
      </c>
      <c r="R814" s="168">
        <f t="shared" si="101"/>
        <v>25657</v>
      </c>
      <c r="S814" s="168">
        <f t="shared" si="102"/>
        <v>25974</v>
      </c>
      <c r="T814" s="168">
        <f t="shared" si="103"/>
        <v>20747</v>
      </c>
    </row>
    <row r="815" spans="1:20" x14ac:dyDescent="0.2">
      <c r="A815" t="s">
        <v>4675</v>
      </c>
      <c r="M815" s="170" t="str">
        <f t="shared" si="96"/>
        <v>DTL</v>
      </c>
      <c r="N815" s="169" t="str">
        <f t="shared" si="97"/>
        <v>1300</v>
      </c>
      <c r="O815" s="168" t="str">
        <f t="shared" si="98"/>
        <v>1200</v>
      </c>
      <c r="P815" s="168" t="str">
        <f t="shared" si="99"/>
        <v>13001200</v>
      </c>
      <c r="Q815" s="168">
        <f t="shared" si="100"/>
        <v>95135</v>
      </c>
      <c r="R815" s="168">
        <f t="shared" si="101"/>
        <v>107528</v>
      </c>
      <c r="S815" s="168">
        <f t="shared" si="102"/>
        <v>113259</v>
      </c>
      <c r="T815" s="168">
        <f t="shared" si="103"/>
        <v>89272</v>
      </c>
    </row>
    <row r="816" spans="1:20" x14ac:dyDescent="0.2">
      <c r="A816" t="s">
        <v>4676</v>
      </c>
      <c r="M816" s="170" t="str">
        <f t="shared" si="96"/>
        <v>DTL</v>
      </c>
      <c r="N816" s="169" t="str">
        <f t="shared" si="97"/>
        <v>1300</v>
      </c>
      <c r="O816" s="168" t="str">
        <f t="shared" si="98"/>
        <v>1210</v>
      </c>
      <c r="P816" s="168" t="str">
        <f t="shared" si="99"/>
        <v>13001210</v>
      </c>
      <c r="Q816" s="168">
        <f t="shared" si="100"/>
        <v>3919</v>
      </c>
      <c r="R816" s="168">
        <f t="shared" si="101"/>
        <v>4158</v>
      </c>
      <c r="S816" s="168">
        <f t="shared" si="102"/>
        <v>5491</v>
      </c>
      <c r="T816" s="168">
        <f t="shared" si="103"/>
        <v>3337</v>
      </c>
    </row>
    <row r="817" spans="1:20" x14ac:dyDescent="0.2">
      <c r="A817" t="s">
        <v>4677</v>
      </c>
      <c r="M817" s="170" t="str">
        <f t="shared" si="96"/>
        <v>DTL</v>
      </c>
      <c r="N817" s="169" t="str">
        <f t="shared" si="97"/>
        <v>1300</v>
      </c>
      <c r="O817" s="168" t="str">
        <f t="shared" si="98"/>
        <v>1300</v>
      </c>
      <c r="P817" s="168" t="str">
        <f t="shared" si="99"/>
        <v>13001300</v>
      </c>
      <c r="Q817" s="168">
        <f t="shared" si="100"/>
        <v>57530</v>
      </c>
      <c r="R817" s="168">
        <f t="shared" si="101"/>
        <v>57572</v>
      </c>
      <c r="S817" s="168">
        <f t="shared" si="102"/>
        <v>58046</v>
      </c>
      <c r="T817" s="168">
        <f t="shared" si="103"/>
        <v>43678</v>
      </c>
    </row>
    <row r="818" spans="1:20" x14ac:dyDescent="0.2">
      <c r="A818" t="s">
        <v>4678</v>
      </c>
      <c r="M818" s="170" t="str">
        <f t="shared" si="96"/>
        <v>DTL</v>
      </c>
      <c r="N818" s="169" t="str">
        <f t="shared" si="97"/>
        <v>1300</v>
      </c>
      <c r="O818" s="168" t="str">
        <f t="shared" si="98"/>
        <v>1301</v>
      </c>
      <c r="P818" s="168" t="str">
        <f t="shared" si="99"/>
        <v>13001301</v>
      </c>
      <c r="Q818" s="168">
        <f t="shared" si="100"/>
        <v>53877</v>
      </c>
      <c r="R818" s="168">
        <f t="shared" si="101"/>
        <v>59644</v>
      </c>
      <c r="S818" s="168">
        <f t="shared" si="102"/>
        <v>79878</v>
      </c>
      <c r="T818" s="168">
        <f t="shared" si="103"/>
        <v>39939</v>
      </c>
    </row>
    <row r="819" spans="1:20" x14ac:dyDescent="0.2">
      <c r="A819" t="s">
        <v>2685</v>
      </c>
      <c r="M819" s="170" t="str">
        <f t="shared" si="96"/>
        <v>DTL</v>
      </c>
      <c r="N819" s="169" t="str">
        <f t="shared" si="97"/>
        <v>1300</v>
      </c>
      <c r="O819" s="168" t="str">
        <f t="shared" si="98"/>
        <v>1400</v>
      </c>
      <c r="P819" s="168" t="str">
        <f t="shared" si="99"/>
        <v>13001400</v>
      </c>
      <c r="Q819" s="168">
        <f t="shared" si="100"/>
        <v>2450</v>
      </c>
      <c r="R819" s="168">
        <f t="shared" si="101"/>
        <v>2450</v>
      </c>
      <c r="S819" s="168">
        <f t="shared" si="102"/>
        <v>2450</v>
      </c>
      <c r="T819" s="168">
        <f t="shared" si="103"/>
        <v>2450</v>
      </c>
    </row>
    <row r="820" spans="1:20" x14ac:dyDescent="0.2">
      <c r="A820" t="s">
        <v>2686</v>
      </c>
      <c r="M820" s="170" t="str">
        <f t="shared" si="96"/>
        <v>DTL</v>
      </c>
      <c r="N820" s="169" t="str">
        <f t="shared" si="97"/>
        <v>1300</v>
      </c>
      <c r="O820" s="168" t="str">
        <f t="shared" si="98"/>
        <v>1500</v>
      </c>
      <c r="P820" s="168" t="str">
        <f t="shared" si="99"/>
        <v>13001500</v>
      </c>
      <c r="Q820" s="168">
        <f t="shared" si="100"/>
        <v>4170</v>
      </c>
      <c r="R820" s="168">
        <f t="shared" si="101"/>
        <v>4989</v>
      </c>
      <c r="S820" s="168">
        <f t="shared" si="102"/>
        <v>5088</v>
      </c>
      <c r="T820" s="168">
        <f t="shared" si="103"/>
        <v>5088</v>
      </c>
    </row>
    <row r="821" spans="1:20" x14ac:dyDescent="0.2">
      <c r="A821" t="s">
        <v>4679</v>
      </c>
      <c r="M821" s="170" t="str">
        <f t="shared" si="96"/>
        <v>DTL</v>
      </c>
      <c r="N821" s="169" t="str">
        <f t="shared" si="97"/>
        <v>1300</v>
      </c>
      <c r="O821" s="168" t="str">
        <f t="shared" si="98"/>
        <v>1299</v>
      </c>
      <c r="P821" s="168" t="str">
        <f t="shared" si="99"/>
        <v>13001299</v>
      </c>
      <c r="Q821" s="168">
        <f t="shared" si="100"/>
        <v>27236</v>
      </c>
      <c r="R821" s="168">
        <f t="shared" si="101"/>
        <v>27552</v>
      </c>
      <c r="S821" s="168">
        <f t="shared" si="102"/>
        <v>0</v>
      </c>
      <c r="T821" s="168">
        <f t="shared" si="103"/>
        <v>0</v>
      </c>
    </row>
    <row r="822" spans="1:20" x14ac:dyDescent="0.2">
      <c r="A822" t="s">
        <v>4246</v>
      </c>
      <c r="M822" s="170" t="str">
        <f t="shared" si="96"/>
        <v>DTL</v>
      </c>
      <c r="N822" s="169" t="str">
        <f t="shared" si="97"/>
        <v>1300</v>
      </c>
      <c r="O822" s="168" t="str">
        <f t="shared" si="98"/>
        <v/>
      </c>
      <c r="P822" s="168" t="str">
        <f t="shared" si="99"/>
        <v/>
      </c>
      <c r="Q822" s="168" t="str">
        <f t="shared" si="100"/>
        <v/>
      </c>
      <c r="R822" s="168" t="str">
        <f t="shared" si="101"/>
        <v/>
      </c>
      <c r="S822" s="168" t="str">
        <f t="shared" si="102"/>
        <v/>
      </c>
      <c r="T822" s="168" t="str">
        <f t="shared" si="103"/>
        <v/>
      </c>
    </row>
    <row r="823" spans="1:20" x14ac:dyDescent="0.2">
      <c r="A823" t="s">
        <v>4467</v>
      </c>
      <c r="M823" s="170" t="str">
        <f t="shared" si="96"/>
        <v>DTL</v>
      </c>
      <c r="N823" s="169" t="str">
        <f t="shared" si="97"/>
        <v>1300</v>
      </c>
      <c r="O823" s="168" t="str">
        <f t="shared" si="98"/>
        <v/>
      </c>
      <c r="P823" s="168" t="str">
        <f t="shared" si="99"/>
        <v/>
      </c>
      <c r="Q823" s="168" t="str">
        <f t="shared" si="100"/>
        <v/>
      </c>
      <c r="R823" s="168" t="str">
        <f t="shared" si="101"/>
        <v/>
      </c>
      <c r="S823" s="168" t="str">
        <f t="shared" si="102"/>
        <v/>
      </c>
      <c r="T823" s="168" t="str">
        <f t="shared" si="103"/>
        <v/>
      </c>
    </row>
    <row r="824" spans="1:20" x14ac:dyDescent="0.2">
      <c r="A824">
        <v>1</v>
      </c>
      <c r="M824" s="170" t="str">
        <f t="shared" si="96"/>
        <v>DTL</v>
      </c>
      <c r="N824" s="169" t="str">
        <f t="shared" si="97"/>
        <v>1300</v>
      </c>
      <c r="O824" s="168" t="str">
        <f t="shared" si="98"/>
        <v/>
      </c>
      <c r="P824" s="168" t="str">
        <f t="shared" si="99"/>
        <v/>
      </c>
      <c r="Q824" s="168" t="str">
        <f t="shared" si="100"/>
        <v/>
      </c>
      <c r="R824" s="168" t="str">
        <f t="shared" si="101"/>
        <v/>
      </c>
      <c r="S824" s="168" t="str">
        <f t="shared" si="102"/>
        <v/>
      </c>
      <c r="T824" s="168" t="str">
        <f t="shared" si="103"/>
        <v/>
      </c>
    </row>
    <row r="825" spans="1:20" x14ac:dyDescent="0.2">
      <c r="M825" s="170" t="str">
        <f t="shared" si="96"/>
        <v>DTL</v>
      </c>
      <c r="N825" s="169" t="str">
        <f t="shared" si="97"/>
        <v>1300</v>
      </c>
      <c r="O825" s="168" t="str">
        <f t="shared" si="98"/>
        <v/>
      </c>
      <c r="P825" s="168" t="str">
        <f t="shared" si="99"/>
        <v/>
      </c>
      <c r="Q825" s="168" t="str">
        <f t="shared" si="100"/>
        <v/>
      </c>
      <c r="R825" s="168" t="str">
        <f t="shared" si="101"/>
        <v/>
      </c>
      <c r="S825" s="168" t="str">
        <f t="shared" si="102"/>
        <v/>
      </c>
      <c r="T825" s="168" t="str">
        <f t="shared" si="103"/>
        <v/>
      </c>
    </row>
    <row r="826" spans="1:20" x14ac:dyDescent="0.2">
      <c r="A826" t="s">
        <v>2687</v>
      </c>
      <c r="M826" s="170" t="str">
        <f t="shared" si="96"/>
        <v>H1</v>
      </c>
      <c r="N826" s="169" t="str">
        <f t="shared" si="97"/>
        <v>1300</v>
      </c>
      <c r="O826" s="168" t="str">
        <f t="shared" si="98"/>
        <v/>
      </c>
      <c r="P826" s="168" t="str">
        <f t="shared" si="99"/>
        <v/>
      </c>
      <c r="Q826" s="168" t="str">
        <f t="shared" si="100"/>
        <v/>
      </c>
      <c r="R826" s="168" t="str">
        <f t="shared" si="101"/>
        <v/>
      </c>
      <c r="S826" s="168" t="str">
        <f t="shared" si="102"/>
        <v/>
      </c>
      <c r="T826" s="168" t="str">
        <f t="shared" si="103"/>
        <v/>
      </c>
    </row>
    <row r="827" spans="1:20" x14ac:dyDescent="0.2">
      <c r="A827" t="s">
        <v>2600</v>
      </c>
      <c r="M827" s="170" t="str">
        <f t="shared" si="96"/>
        <v>H2</v>
      </c>
      <c r="N827" s="169" t="str">
        <f t="shared" si="97"/>
        <v>1300</v>
      </c>
      <c r="O827" s="168" t="str">
        <f t="shared" si="98"/>
        <v/>
      </c>
      <c r="P827" s="168" t="str">
        <f t="shared" si="99"/>
        <v/>
      </c>
      <c r="Q827" s="168" t="str">
        <f t="shared" si="100"/>
        <v/>
      </c>
      <c r="R827" s="168" t="str">
        <f t="shared" si="101"/>
        <v/>
      </c>
      <c r="S827" s="168" t="str">
        <f t="shared" si="102"/>
        <v/>
      </c>
      <c r="T827" s="168" t="str">
        <f t="shared" si="103"/>
        <v/>
      </c>
    </row>
    <row r="828" spans="1:20" x14ac:dyDescent="0.2">
      <c r="A828" t="s">
        <v>2601</v>
      </c>
      <c r="M828" s="170" t="str">
        <f t="shared" si="96"/>
        <v>H3</v>
      </c>
      <c r="N828" s="169" t="str">
        <f t="shared" si="97"/>
        <v>1300</v>
      </c>
      <c r="O828" s="168" t="str">
        <f t="shared" si="98"/>
        <v/>
      </c>
      <c r="P828" s="168" t="str">
        <f t="shared" si="99"/>
        <v/>
      </c>
      <c r="Q828" s="168" t="str">
        <f t="shared" si="100"/>
        <v/>
      </c>
      <c r="R828" s="168" t="str">
        <f t="shared" si="101"/>
        <v/>
      </c>
      <c r="S828" s="168" t="str">
        <f t="shared" si="102"/>
        <v/>
      </c>
      <c r="T828" s="168" t="str">
        <f t="shared" si="103"/>
        <v/>
      </c>
    </row>
    <row r="829" spans="1:20" x14ac:dyDescent="0.2">
      <c r="A829" t="s">
        <v>2668</v>
      </c>
      <c r="M829" s="170" t="str">
        <f t="shared" si="96"/>
        <v>H4</v>
      </c>
      <c r="N829" s="169" t="str">
        <f t="shared" si="97"/>
        <v>1300</v>
      </c>
      <c r="O829" s="168" t="str">
        <f t="shared" si="98"/>
        <v/>
      </c>
      <c r="P829" s="168" t="str">
        <f t="shared" si="99"/>
        <v/>
      </c>
      <c r="Q829" s="168" t="str">
        <f t="shared" si="100"/>
        <v/>
      </c>
      <c r="R829" s="168" t="str">
        <f t="shared" si="101"/>
        <v/>
      </c>
      <c r="S829" s="168" t="str">
        <f t="shared" si="102"/>
        <v/>
      </c>
      <c r="T829" s="168" t="str">
        <f t="shared" si="103"/>
        <v/>
      </c>
    </row>
    <row r="830" spans="1:20" x14ac:dyDescent="0.2">
      <c r="A830" t="s">
        <v>2603</v>
      </c>
      <c r="M830" s="170" t="str">
        <f t="shared" si="96"/>
        <v>H5</v>
      </c>
      <c r="N830" s="169" t="str">
        <f t="shared" si="97"/>
        <v>1300</v>
      </c>
      <c r="O830" s="168" t="str">
        <f t="shared" si="98"/>
        <v/>
      </c>
      <c r="P830" s="168" t="str">
        <f t="shared" si="99"/>
        <v/>
      </c>
      <c r="Q830" s="168" t="str">
        <f t="shared" si="100"/>
        <v/>
      </c>
      <c r="R830" s="168" t="str">
        <f t="shared" si="101"/>
        <v/>
      </c>
      <c r="S830" s="168" t="str">
        <f t="shared" si="102"/>
        <v/>
      </c>
      <c r="T830" s="168" t="str">
        <f t="shared" si="103"/>
        <v/>
      </c>
    </row>
    <row r="831" spans="1:20" x14ac:dyDescent="0.2">
      <c r="A831" t="s">
        <v>2683</v>
      </c>
      <c r="M831" s="170" t="str">
        <f t="shared" si="96"/>
        <v>H6</v>
      </c>
      <c r="N831" s="169" t="str">
        <f t="shared" si="97"/>
        <v>1300</v>
      </c>
      <c r="O831" s="168" t="str">
        <f t="shared" si="98"/>
        <v/>
      </c>
      <c r="P831" s="168" t="str">
        <f t="shared" si="99"/>
        <v/>
      </c>
      <c r="Q831" s="168" t="str">
        <f t="shared" si="100"/>
        <v/>
      </c>
      <c r="R831" s="168" t="str">
        <f t="shared" si="101"/>
        <v/>
      </c>
      <c r="S831" s="168" t="str">
        <f t="shared" si="102"/>
        <v/>
      </c>
      <c r="T831" s="168" t="str">
        <f t="shared" si="103"/>
        <v/>
      </c>
    </row>
    <row r="832" spans="1:20" x14ac:dyDescent="0.2">
      <c r="A832" t="s">
        <v>2605</v>
      </c>
      <c r="M832" s="170" t="str">
        <f t="shared" si="96"/>
        <v>H7</v>
      </c>
      <c r="N832" s="169" t="str">
        <f t="shared" si="97"/>
        <v>1300</v>
      </c>
      <c r="O832" s="168" t="str">
        <f t="shared" si="98"/>
        <v/>
      </c>
      <c r="P832" s="168" t="str">
        <f t="shared" si="99"/>
        <v/>
      </c>
      <c r="Q832" s="168" t="str">
        <f t="shared" si="100"/>
        <v/>
      </c>
      <c r="R832" s="168" t="str">
        <f t="shared" si="101"/>
        <v/>
      </c>
      <c r="S832" s="168" t="str">
        <f t="shared" si="102"/>
        <v/>
      </c>
      <c r="T832" s="168" t="str">
        <f t="shared" si="103"/>
        <v/>
      </c>
    </row>
    <row r="833" spans="1:20" x14ac:dyDescent="0.2">
      <c r="A833" t="s">
        <v>2606</v>
      </c>
      <c r="M833" s="170" t="str">
        <f t="shared" si="96"/>
        <v>H8</v>
      </c>
      <c r="N833" s="169" t="str">
        <f t="shared" si="97"/>
        <v>1300</v>
      </c>
      <c r="O833" s="168" t="str">
        <f t="shared" si="98"/>
        <v/>
      </c>
      <c r="P833" s="168" t="str">
        <f t="shared" si="99"/>
        <v/>
      </c>
      <c r="Q833" s="168" t="str">
        <f t="shared" si="100"/>
        <v/>
      </c>
      <c r="R833" s="168" t="str">
        <f t="shared" si="101"/>
        <v/>
      </c>
      <c r="S833" s="168" t="str">
        <f t="shared" si="102"/>
        <v/>
      </c>
      <c r="T833" s="168" t="str">
        <f t="shared" si="103"/>
        <v/>
      </c>
    </row>
    <row r="834" spans="1:20" x14ac:dyDescent="0.2">
      <c r="A834" t="s">
        <v>2607</v>
      </c>
      <c r="M834" s="170" t="str">
        <f t="shared" si="96"/>
        <v>H9</v>
      </c>
      <c r="N834" s="169" t="str">
        <f t="shared" si="97"/>
        <v>1300</v>
      </c>
      <c r="O834" s="168" t="str">
        <f t="shared" si="98"/>
        <v/>
      </c>
      <c r="P834" s="168" t="str">
        <f t="shared" si="99"/>
        <v/>
      </c>
      <c r="Q834" s="168" t="str">
        <f t="shared" si="100"/>
        <v/>
      </c>
      <c r="R834" s="168" t="str">
        <f t="shared" si="101"/>
        <v/>
      </c>
      <c r="S834" s="168" t="str">
        <f t="shared" si="102"/>
        <v/>
      </c>
      <c r="T834" s="168" t="str">
        <f t="shared" si="103"/>
        <v/>
      </c>
    </row>
    <row r="835" spans="1:20" x14ac:dyDescent="0.2">
      <c r="A835" t="s">
        <v>2608</v>
      </c>
      <c r="M835" s="170" t="str">
        <f t="shared" ref="M835:M898" si="104">IF(ROW()&lt;23,"",
  IF(NOT(ISERROR(FIND("Trinity County",$A835,30))),"H1",
  IF(M834="H1","H2",
  IF(M834="H2","H3",
  IF(M834="H3","H4",
  IF(M834="H4","H5",
  IF(M834="H5","H6",
  IF(M834="H6","H7",
  IF(M834="H7","H8",
  IF(M834="H8","H9",
  IF(M834="H9","H10",
  IF(TRIM(LEFT($A835,7))="Total","Ttl","DTL"))))))))))))</f>
        <v>H10</v>
      </c>
      <c r="N835" s="169" t="str">
        <f t="shared" ref="N835:N898" si="105">IF(ROW()&lt;23,"",
  IF($M835="H6",TRIM(LEFT($A835,5)),N834))</f>
        <v>1300</v>
      </c>
      <c r="O835" s="168" t="str">
        <f t="shared" ref="O835:O898" si="106">IF($M835&lt;&gt;"DTL","",
  IF(NOT(ISNUMBER(VALUE(MID($A835,31,15)))),"",LEFT($A835,4)))</f>
        <v/>
      </c>
      <c r="P835" s="168" t="str">
        <f t="shared" ref="P835:P898" si="107">IF(O835="","",N835&amp;O835)</f>
        <v/>
      </c>
      <c r="Q835" s="168" t="str">
        <f t="shared" ref="Q835:Q898" si="108">IF($M835&lt;&gt;"DTL","",
  IF(NOT(ISNUMBER(VALUE(MID($A835,31,15)))),"",VALUE(TRIM(MID($A835,47,15)))))</f>
        <v/>
      </c>
      <c r="R835" s="168" t="str">
        <f t="shared" ref="R835:R898" si="109">IF($M835&lt;&gt;"DTL","",
  IF(NOT(ISNUMBER(VALUE(MID($A835,31,15)))),"",VALUE(TRIM(MID($A835,61,14)))))</f>
        <v/>
      </c>
      <c r="S835" s="168" t="str">
        <f t="shared" ref="S835:S898" si="110">IF($M835&lt;&gt;"DTL","",
  IF(NOT(ISNUMBER(VALUE(MID($A835,31,15)))),"",VALUE(TRIM(MID($A835,76,14)))))</f>
        <v/>
      </c>
      <c r="T835" s="168" t="str">
        <f t="shared" ref="T835:T898" si="111">IF($M835&lt;&gt;"DTL","",
  IF(NOT(ISNUMBER(VALUE(MID($A835,31,15)))),"",VALUE(TRIM(MID($A835,90,14)))))</f>
        <v/>
      </c>
    </row>
    <row r="836" spans="1:20" x14ac:dyDescent="0.2">
      <c r="A836" t="s">
        <v>4680</v>
      </c>
      <c r="M836" s="170" t="str">
        <f t="shared" si="104"/>
        <v>Ttl</v>
      </c>
      <c r="N836" s="169" t="str">
        <f t="shared" si="105"/>
        <v>1300</v>
      </c>
      <c r="O836" s="168" t="str">
        <f t="shared" si="106"/>
        <v/>
      </c>
      <c r="P836" s="168" t="str">
        <f t="shared" si="107"/>
        <v/>
      </c>
      <c r="Q836" s="168" t="str">
        <f t="shared" si="108"/>
        <v/>
      </c>
      <c r="R836" s="168" t="str">
        <f t="shared" si="109"/>
        <v/>
      </c>
      <c r="S836" s="168" t="str">
        <f t="shared" si="110"/>
        <v/>
      </c>
      <c r="T836" s="168" t="str">
        <f t="shared" si="111"/>
        <v/>
      </c>
    </row>
    <row r="837" spans="1:20" x14ac:dyDescent="0.2">
      <c r="A837" t="s">
        <v>2611</v>
      </c>
      <c r="M837" s="170" t="str">
        <f t="shared" si="104"/>
        <v>DTL</v>
      </c>
      <c r="N837" s="169" t="str">
        <f t="shared" si="105"/>
        <v>1300</v>
      </c>
      <c r="O837" s="168" t="str">
        <f t="shared" si="106"/>
        <v/>
      </c>
      <c r="P837" s="168" t="str">
        <f t="shared" si="107"/>
        <v/>
      </c>
      <c r="Q837" s="168" t="str">
        <f t="shared" si="108"/>
        <v/>
      </c>
      <c r="R837" s="168" t="str">
        <f t="shared" si="109"/>
        <v/>
      </c>
      <c r="S837" s="168" t="str">
        <f t="shared" si="110"/>
        <v/>
      </c>
      <c r="T837" s="168" t="str">
        <f t="shared" si="111"/>
        <v/>
      </c>
    </row>
    <row r="838" spans="1:20" x14ac:dyDescent="0.2">
      <c r="A838" t="s">
        <v>4681</v>
      </c>
      <c r="M838" s="170" t="str">
        <f t="shared" si="104"/>
        <v>DTL</v>
      </c>
      <c r="N838" s="169" t="str">
        <f t="shared" si="105"/>
        <v>1300</v>
      </c>
      <c r="O838" s="168" t="str">
        <f t="shared" si="106"/>
        <v>2060</v>
      </c>
      <c r="P838" s="168" t="str">
        <f t="shared" si="107"/>
        <v>13002060</v>
      </c>
      <c r="Q838" s="168">
        <f t="shared" si="108"/>
        <v>2634</v>
      </c>
      <c r="R838" s="168">
        <f t="shared" si="109"/>
        <v>3185</v>
      </c>
      <c r="S838" s="168">
        <f t="shared" si="110"/>
        <v>3000</v>
      </c>
      <c r="T838" s="168">
        <f t="shared" si="111"/>
        <v>2126</v>
      </c>
    </row>
    <row r="839" spans="1:20" x14ac:dyDescent="0.2">
      <c r="A839" t="s">
        <v>4682</v>
      </c>
      <c r="M839" s="170" t="str">
        <f t="shared" si="104"/>
        <v>DTL</v>
      </c>
      <c r="N839" s="169" t="str">
        <f t="shared" si="105"/>
        <v>1300</v>
      </c>
      <c r="O839" s="168" t="str">
        <f t="shared" si="106"/>
        <v>2090</v>
      </c>
      <c r="P839" s="168" t="str">
        <f t="shared" si="107"/>
        <v>13002090</v>
      </c>
      <c r="Q839" s="168">
        <f t="shared" si="108"/>
        <v>229</v>
      </c>
      <c r="R839" s="168">
        <f t="shared" si="109"/>
        <v>50</v>
      </c>
      <c r="S839" s="168">
        <f t="shared" si="110"/>
        <v>25</v>
      </c>
      <c r="T839" s="168">
        <f t="shared" si="111"/>
        <v>0</v>
      </c>
    </row>
    <row r="840" spans="1:20" x14ac:dyDescent="0.2">
      <c r="A840" t="s">
        <v>4683</v>
      </c>
      <c r="M840" s="170" t="str">
        <f t="shared" si="104"/>
        <v>DTL</v>
      </c>
      <c r="N840" s="169" t="str">
        <f t="shared" si="105"/>
        <v>1300</v>
      </c>
      <c r="O840" s="168" t="str">
        <f t="shared" si="106"/>
        <v>2140</v>
      </c>
      <c r="P840" s="168" t="str">
        <f t="shared" si="107"/>
        <v>13002140</v>
      </c>
      <c r="Q840" s="168">
        <f t="shared" si="108"/>
        <v>1582</v>
      </c>
      <c r="R840" s="168">
        <f t="shared" si="109"/>
        <v>0</v>
      </c>
      <c r="S840" s="168">
        <f t="shared" si="110"/>
        <v>0</v>
      </c>
      <c r="T840" s="168">
        <f t="shared" si="111"/>
        <v>0</v>
      </c>
    </row>
    <row r="841" spans="1:20" x14ac:dyDescent="0.2">
      <c r="A841" t="s">
        <v>4684</v>
      </c>
      <c r="M841" s="170" t="str">
        <f t="shared" si="104"/>
        <v>DTL</v>
      </c>
      <c r="N841" s="169" t="str">
        <f t="shared" si="105"/>
        <v>1300</v>
      </c>
      <c r="O841" s="168" t="str">
        <f t="shared" si="106"/>
        <v>2141</v>
      </c>
      <c r="P841" s="168" t="str">
        <f t="shared" si="107"/>
        <v>13002141</v>
      </c>
      <c r="Q841" s="168">
        <f t="shared" si="108"/>
        <v>43696</v>
      </c>
      <c r="R841" s="168">
        <f t="shared" si="109"/>
        <v>44277</v>
      </c>
      <c r="S841" s="168">
        <f t="shared" si="110"/>
        <v>48395</v>
      </c>
      <c r="T841" s="168">
        <f t="shared" si="111"/>
        <v>46515</v>
      </c>
    </row>
    <row r="842" spans="1:20" x14ac:dyDescent="0.2">
      <c r="A842" t="s">
        <v>4685</v>
      </c>
      <c r="M842" s="170" t="str">
        <f t="shared" si="104"/>
        <v>DTL</v>
      </c>
      <c r="N842" s="169" t="str">
        <f t="shared" si="105"/>
        <v>1300</v>
      </c>
      <c r="O842" s="168" t="str">
        <f t="shared" si="106"/>
        <v>2240</v>
      </c>
      <c r="P842" s="168" t="str">
        <f t="shared" si="107"/>
        <v>13002240</v>
      </c>
      <c r="Q842" s="168">
        <f t="shared" si="108"/>
        <v>1133</v>
      </c>
      <c r="R842" s="168">
        <f t="shared" si="109"/>
        <v>1015</v>
      </c>
      <c r="S842" s="168">
        <f t="shared" si="110"/>
        <v>1285</v>
      </c>
      <c r="T842" s="168">
        <f t="shared" si="111"/>
        <v>886</v>
      </c>
    </row>
    <row r="843" spans="1:20" x14ac:dyDescent="0.2">
      <c r="A843" t="s">
        <v>4686</v>
      </c>
      <c r="M843" s="170" t="str">
        <f t="shared" si="104"/>
        <v>DTL</v>
      </c>
      <c r="N843" s="169" t="str">
        <f t="shared" si="105"/>
        <v>1300</v>
      </c>
      <c r="O843" s="168" t="str">
        <f t="shared" si="106"/>
        <v>2260</v>
      </c>
      <c r="P843" s="168" t="str">
        <f t="shared" si="107"/>
        <v>13002260</v>
      </c>
      <c r="Q843" s="168">
        <f t="shared" si="108"/>
        <v>24622</v>
      </c>
      <c r="R843" s="168">
        <f t="shared" si="109"/>
        <v>16358</v>
      </c>
      <c r="S843" s="168">
        <f t="shared" si="110"/>
        <v>20000</v>
      </c>
      <c r="T843" s="168">
        <f t="shared" si="111"/>
        <v>5571</v>
      </c>
    </row>
    <row r="844" spans="1:20" x14ac:dyDescent="0.2">
      <c r="A844" t="s">
        <v>4687</v>
      </c>
      <c r="M844" s="170" t="str">
        <f t="shared" si="104"/>
        <v>DTL</v>
      </c>
      <c r="N844" s="169" t="str">
        <f t="shared" si="105"/>
        <v>1300</v>
      </c>
      <c r="O844" s="168" t="str">
        <f t="shared" si="106"/>
        <v>2300</v>
      </c>
      <c r="P844" s="168" t="str">
        <f t="shared" si="107"/>
        <v>13002300</v>
      </c>
      <c r="Q844" s="168">
        <f t="shared" si="108"/>
        <v>108348</v>
      </c>
      <c r="R844" s="168">
        <f t="shared" si="109"/>
        <v>86120</v>
      </c>
      <c r="S844" s="168">
        <f t="shared" si="110"/>
        <v>105900</v>
      </c>
      <c r="T844" s="168">
        <f t="shared" si="111"/>
        <v>79700</v>
      </c>
    </row>
    <row r="845" spans="1:20" x14ac:dyDescent="0.2">
      <c r="A845" t="s">
        <v>2688</v>
      </c>
      <c r="M845" s="170" t="str">
        <f t="shared" si="104"/>
        <v>DTL</v>
      </c>
      <c r="N845" s="169" t="str">
        <f t="shared" si="105"/>
        <v>1300</v>
      </c>
      <c r="O845" s="168" t="str">
        <f t="shared" si="106"/>
        <v>2313</v>
      </c>
      <c r="P845" s="168" t="str">
        <f t="shared" si="107"/>
        <v>13002313</v>
      </c>
      <c r="Q845" s="168">
        <f t="shared" si="108"/>
        <v>0</v>
      </c>
      <c r="R845" s="168">
        <f t="shared" si="109"/>
        <v>0</v>
      </c>
      <c r="S845" s="168">
        <f t="shared" si="110"/>
        <v>0</v>
      </c>
      <c r="T845" s="168">
        <f t="shared" si="111"/>
        <v>0</v>
      </c>
    </row>
    <row r="846" spans="1:20" x14ac:dyDescent="0.2">
      <c r="A846" t="s">
        <v>4688</v>
      </c>
      <c r="M846" s="170" t="str">
        <f t="shared" si="104"/>
        <v>DTL</v>
      </c>
      <c r="N846" s="169" t="str">
        <f t="shared" si="105"/>
        <v>1300</v>
      </c>
      <c r="O846" s="168" t="str">
        <f t="shared" si="106"/>
        <v>2369</v>
      </c>
      <c r="P846" s="168" t="str">
        <f t="shared" si="107"/>
        <v>13002369</v>
      </c>
      <c r="Q846" s="168">
        <f t="shared" si="108"/>
        <v>0</v>
      </c>
      <c r="R846" s="168">
        <f t="shared" si="109"/>
        <v>0</v>
      </c>
      <c r="S846" s="168">
        <f t="shared" si="110"/>
        <v>0</v>
      </c>
      <c r="T846" s="168">
        <f t="shared" si="111"/>
        <v>0</v>
      </c>
    </row>
    <row r="847" spans="1:20" x14ac:dyDescent="0.2">
      <c r="A847" t="s">
        <v>2689</v>
      </c>
      <c r="M847" s="170" t="str">
        <f t="shared" si="104"/>
        <v>DTL</v>
      </c>
      <c r="N847" s="169" t="str">
        <f t="shared" si="105"/>
        <v>1300</v>
      </c>
      <c r="O847" s="168" t="str">
        <f t="shared" si="106"/>
        <v>2500</v>
      </c>
      <c r="P847" s="168" t="str">
        <f t="shared" si="107"/>
        <v>13002500</v>
      </c>
      <c r="Q847" s="168">
        <f t="shared" si="108"/>
        <v>0</v>
      </c>
      <c r="R847" s="168">
        <f t="shared" si="109"/>
        <v>0</v>
      </c>
      <c r="S847" s="168">
        <f t="shared" si="110"/>
        <v>0</v>
      </c>
      <c r="T847" s="168">
        <f t="shared" si="111"/>
        <v>0</v>
      </c>
    </row>
    <row r="848" spans="1:20" x14ac:dyDescent="0.2">
      <c r="A848" t="s">
        <v>4689</v>
      </c>
      <c r="M848" s="170" t="str">
        <f t="shared" si="104"/>
        <v>DTL</v>
      </c>
      <c r="N848" s="169" t="str">
        <f t="shared" si="105"/>
        <v>1300</v>
      </c>
      <c r="O848" s="168" t="str">
        <f t="shared" si="106"/>
        <v>2700</v>
      </c>
      <c r="P848" s="168" t="str">
        <f t="shared" si="107"/>
        <v>13002700</v>
      </c>
      <c r="Q848" s="168">
        <f t="shared" si="108"/>
        <v>2448</v>
      </c>
      <c r="R848" s="168">
        <f t="shared" si="109"/>
        <v>6786</v>
      </c>
      <c r="S848" s="168">
        <f t="shared" si="110"/>
        <v>8000</v>
      </c>
      <c r="T848" s="168">
        <f t="shared" si="111"/>
        <v>1705</v>
      </c>
    </row>
    <row r="849" spans="1:20" x14ac:dyDescent="0.2">
      <c r="A849" t="s">
        <v>4690</v>
      </c>
      <c r="M849" s="170" t="str">
        <f t="shared" si="104"/>
        <v>DTL</v>
      </c>
      <c r="N849" s="169" t="str">
        <f t="shared" si="105"/>
        <v>1300</v>
      </c>
      <c r="O849" s="168" t="str">
        <f t="shared" si="106"/>
        <v>2750</v>
      </c>
      <c r="P849" s="168" t="str">
        <f t="shared" si="107"/>
        <v>13002750</v>
      </c>
      <c r="Q849" s="168">
        <f t="shared" si="108"/>
        <v>4295</v>
      </c>
      <c r="R849" s="168">
        <f t="shared" si="109"/>
        <v>4390</v>
      </c>
      <c r="S849" s="168">
        <f t="shared" si="110"/>
        <v>7000</v>
      </c>
      <c r="T849" s="168">
        <f t="shared" si="111"/>
        <v>1742</v>
      </c>
    </row>
    <row r="850" spans="1:20" x14ac:dyDescent="0.2">
      <c r="A850" t="s">
        <v>4691</v>
      </c>
      <c r="M850" s="170" t="str">
        <f t="shared" si="104"/>
        <v>DTL</v>
      </c>
      <c r="N850" s="169" t="str">
        <f t="shared" si="105"/>
        <v>1300</v>
      </c>
      <c r="O850" s="168" t="str">
        <f t="shared" si="106"/>
        <v>2756</v>
      </c>
      <c r="P850" s="168" t="str">
        <f t="shared" si="107"/>
        <v>13002756</v>
      </c>
      <c r="Q850" s="168">
        <f t="shared" si="108"/>
        <v>614</v>
      </c>
      <c r="R850" s="168">
        <f t="shared" si="109"/>
        <v>775</v>
      </c>
      <c r="S850" s="168">
        <f t="shared" si="110"/>
        <v>2000</v>
      </c>
      <c r="T850" s="168">
        <f t="shared" si="111"/>
        <v>333</v>
      </c>
    </row>
    <row r="851" spans="1:20" x14ac:dyDescent="0.2">
      <c r="A851" t="s">
        <v>2690</v>
      </c>
      <c r="M851" s="170" t="str">
        <f t="shared" si="104"/>
        <v>DTL</v>
      </c>
      <c r="N851" s="169" t="str">
        <f t="shared" si="105"/>
        <v>1300</v>
      </c>
      <c r="O851" s="168" t="str">
        <f t="shared" si="106"/>
        <v>2399</v>
      </c>
      <c r="P851" s="168" t="str">
        <f t="shared" si="107"/>
        <v>13002399</v>
      </c>
      <c r="Q851" s="168">
        <f t="shared" si="108"/>
        <v>0</v>
      </c>
      <c r="R851" s="168">
        <f t="shared" si="109"/>
        <v>0</v>
      </c>
      <c r="S851" s="168">
        <f t="shared" si="110"/>
        <v>0</v>
      </c>
      <c r="T851" s="168">
        <f t="shared" si="111"/>
        <v>0</v>
      </c>
    </row>
    <row r="852" spans="1:20" x14ac:dyDescent="0.2">
      <c r="A852" t="s">
        <v>4245</v>
      </c>
      <c r="M852" s="170" t="str">
        <f t="shared" si="104"/>
        <v>DTL</v>
      </c>
      <c r="N852" s="169" t="str">
        <f t="shared" si="105"/>
        <v>1300</v>
      </c>
      <c r="O852" s="168" t="str">
        <f t="shared" si="106"/>
        <v>5100</v>
      </c>
      <c r="P852" s="168" t="str">
        <f t="shared" si="107"/>
        <v>13005100</v>
      </c>
      <c r="Q852" s="168">
        <f t="shared" si="108"/>
        <v>-136211</v>
      </c>
      <c r="R852" s="168">
        <f t="shared" si="109"/>
        <v>-160989</v>
      </c>
      <c r="S852" s="168">
        <f t="shared" si="110"/>
        <v>-173426</v>
      </c>
      <c r="T852" s="168">
        <f t="shared" si="111"/>
        <v>-173426</v>
      </c>
    </row>
    <row r="853" spans="1:20" x14ac:dyDescent="0.2">
      <c r="A853" t="s">
        <v>4246</v>
      </c>
      <c r="M853" s="170" t="str">
        <f t="shared" si="104"/>
        <v>DTL</v>
      </c>
      <c r="N853" s="169" t="str">
        <f t="shared" si="105"/>
        <v>1300</v>
      </c>
      <c r="O853" s="168" t="str">
        <f t="shared" si="106"/>
        <v/>
      </c>
      <c r="P853" s="168" t="str">
        <f t="shared" si="107"/>
        <v/>
      </c>
      <c r="Q853" s="168" t="str">
        <f t="shared" si="108"/>
        <v/>
      </c>
      <c r="R853" s="168" t="str">
        <f t="shared" si="109"/>
        <v/>
      </c>
      <c r="S853" s="168" t="str">
        <f t="shared" si="110"/>
        <v/>
      </c>
      <c r="T853" s="168" t="str">
        <f t="shared" si="111"/>
        <v/>
      </c>
    </row>
    <row r="854" spans="1:20" x14ac:dyDescent="0.2">
      <c r="A854" t="s">
        <v>2611</v>
      </c>
      <c r="M854" s="170" t="str">
        <f t="shared" si="104"/>
        <v>DTL</v>
      </c>
      <c r="N854" s="169" t="str">
        <f t="shared" si="105"/>
        <v>1300</v>
      </c>
      <c r="O854" s="168" t="str">
        <f t="shared" si="106"/>
        <v/>
      </c>
      <c r="P854" s="168" t="str">
        <f t="shared" si="107"/>
        <v/>
      </c>
      <c r="Q854" s="168" t="str">
        <f t="shared" si="108"/>
        <v/>
      </c>
      <c r="R854" s="168" t="str">
        <f t="shared" si="109"/>
        <v/>
      </c>
      <c r="S854" s="168" t="str">
        <f t="shared" si="110"/>
        <v/>
      </c>
      <c r="T854" s="168" t="str">
        <f t="shared" si="111"/>
        <v/>
      </c>
    </row>
    <row r="855" spans="1:20" x14ac:dyDescent="0.2">
      <c r="A855" s="167" t="s">
        <v>4692</v>
      </c>
      <c r="M855" s="170" t="str">
        <f t="shared" si="104"/>
        <v>Ttl</v>
      </c>
      <c r="N855" s="169" t="str">
        <f t="shared" si="105"/>
        <v>1300</v>
      </c>
      <c r="O855" s="168" t="str">
        <f t="shared" si="106"/>
        <v/>
      </c>
      <c r="P855" s="168" t="str">
        <f t="shared" si="107"/>
        <v/>
      </c>
      <c r="Q855" s="168" t="str">
        <f t="shared" si="108"/>
        <v/>
      </c>
      <c r="R855" s="168" t="str">
        <f t="shared" si="109"/>
        <v/>
      </c>
      <c r="S855" s="168" t="str">
        <f t="shared" si="110"/>
        <v/>
      </c>
      <c r="T855" s="168" t="str">
        <f t="shared" si="111"/>
        <v/>
      </c>
    </row>
    <row r="856" spans="1:20" x14ac:dyDescent="0.2">
      <c r="A856" t="s">
        <v>2611</v>
      </c>
      <c r="M856" s="170" t="str">
        <f t="shared" si="104"/>
        <v>DTL</v>
      </c>
      <c r="N856" s="169" t="str">
        <f t="shared" si="105"/>
        <v>1300</v>
      </c>
      <c r="O856" s="168" t="str">
        <f t="shared" si="106"/>
        <v/>
      </c>
      <c r="P856" s="168" t="str">
        <f t="shared" si="107"/>
        <v/>
      </c>
      <c r="Q856" s="168" t="str">
        <f t="shared" si="108"/>
        <v/>
      </c>
      <c r="R856" s="168" t="str">
        <f t="shared" si="109"/>
        <v/>
      </c>
      <c r="S856" s="168" t="str">
        <f t="shared" si="110"/>
        <v/>
      </c>
      <c r="T856" s="168" t="str">
        <f t="shared" si="111"/>
        <v/>
      </c>
    </row>
    <row r="857" spans="1:20" x14ac:dyDescent="0.2">
      <c r="A857" t="s">
        <v>2691</v>
      </c>
      <c r="M857" s="170" t="str">
        <f t="shared" si="104"/>
        <v>DTL</v>
      </c>
      <c r="N857" s="169" t="str">
        <f t="shared" si="105"/>
        <v>1300</v>
      </c>
      <c r="O857" s="168" t="str">
        <f t="shared" si="106"/>
        <v>4600</v>
      </c>
      <c r="P857" s="168" t="str">
        <f t="shared" si="107"/>
        <v>13004600</v>
      </c>
      <c r="Q857" s="168">
        <f t="shared" si="108"/>
        <v>0</v>
      </c>
      <c r="R857" s="168">
        <f t="shared" si="109"/>
        <v>0</v>
      </c>
      <c r="S857" s="168">
        <f t="shared" si="110"/>
        <v>50672</v>
      </c>
      <c r="T857" s="168">
        <f t="shared" si="111"/>
        <v>0</v>
      </c>
    </row>
    <row r="858" spans="1:20" x14ac:dyDescent="0.2">
      <c r="A858" t="s">
        <v>4246</v>
      </c>
      <c r="M858" s="170" t="str">
        <f t="shared" si="104"/>
        <v>DTL</v>
      </c>
      <c r="N858" s="169" t="str">
        <f t="shared" si="105"/>
        <v>1300</v>
      </c>
      <c r="O858" s="168" t="str">
        <f t="shared" si="106"/>
        <v/>
      </c>
      <c r="P858" s="168" t="str">
        <f t="shared" si="107"/>
        <v/>
      </c>
      <c r="Q858" s="168" t="str">
        <f t="shared" si="108"/>
        <v/>
      </c>
      <c r="R858" s="168" t="str">
        <f t="shared" si="109"/>
        <v/>
      </c>
      <c r="S858" s="168" t="str">
        <f t="shared" si="110"/>
        <v/>
      </c>
      <c r="T858" s="168" t="str">
        <f t="shared" si="111"/>
        <v/>
      </c>
    </row>
    <row r="859" spans="1:20" x14ac:dyDescent="0.2">
      <c r="A859" t="s">
        <v>2611</v>
      </c>
      <c r="M859" s="170" t="str">
        <f t="shared" si="104"/>
        <v>DTL</v>
      </c>
      <c r="N859" s="169" t="str">
        <f t="shared" si="105"/>
        <v>1300</v>
      </c>
      <c r="O859" s="168" t="str">
        <f t="shared" si="106"/>
        <v/>
      </c>
      <c r="P859" s="168" t="str">
        <f t="shared" si="107"/>
        <v/>
      </c>
      <c r="Q859" s="168" t="str">
        <f t="shared" si="108"/>
        <v/>
      </c>
      <c r="R859" s="168" t="str">
        <f t="shared" si="109"/>
        <v/>
      </c>
      <c r="S859" s="168" t="str">
        <f t="shared" si="110"/>
        <v/>
      </c>
      <c r="T859" s="168" t="str">
        <f t="shared" si="111"/>
        <v/>
      </c>
    </row>
    <row r="860" spans="1:20" x14ac:dyDescent="0.2">
      <c r="A860" t="s">
        <v>2692</v>
      </c>
      <c r="M860" s="170" t="str">
        <f t="shared" si="104"/>
        <v>Ttl</v>
      </c>
      <c r="N860" s="169" t="str">
        <f t="shared" si="105"/>
        <v>1300</v>
      </c>
      <c r="O860" s="168" t="str">
        <f t="shared" si="106"/>
        <v/>
      </c>
      <c r="P860" s="168" t="str">
        <f t="shared" si="107"/>
        <v/>
      </c>
      <c r="Q860" s="168" t="str">
        <f t="shared" si="108"/>
        <v/>
      </c>
      <c r="R860" s="168" t="str">
        <f t="shared" si="109"/>
        <v/>
      </c>
      <c r="S860" s="168" t="str">
        <f t="shared" si="110"/>
        <v/>
      </c>
      <c r="T860" s="168" t="str">
        <f t="shared" si="111"/>
        <v/>
      </c>
    </row>
    <row r="861" spans="1:20" x14ac:dyDescent="0.2">
      <c r="A861" t="s">
        <v>2611</v>
      </c>
      <c r="M861" s="170" t="str">
        <f t="shared" si="104"/>
        <v>DTL</v>
      </c>
      <c r="N861" s="169" t="str">
        <f t="shared" si="105"/>
        <v>1300</v>
      </c>
      <c r="O861" s="168" t="str">
        <f t="shared" si="106"/>
        <v/>
      </c>
      <c r="P861" s="168" t="str">
        <f t="shared" si="107"/>
        <v/>
      </c>
      <c r="Q861" s="168" t="str">
        <f t="shared" si="108"/>
        <v/>
      </c>
      <c r="R861" s="168" t="str">
        <f t="shared" si="109"/>
        <v/>
      </c>
      <c r="S861" s="168" t="str">
        <f t="shared" si="110"/>
        <v/>
      </c>
      <c r="T861" s="168" t="str">
        <f t="shared" si="111"/>
        <v/>
      </c>
    </row>
    <row r="862" spans="1:20" x14ac:dyDescent="0.2">
      <c r="A862" t="s">
        <v>2611</v>
      </c>
      <c r="M862" s="170" t="str">
        <f t="shared" si="104"/>
        <v>DTL</v>
      </c>
      <c r="N862" s="169" t="str">
        <f t="shared" si="105"/>
        <v>1300</v>
      </c>
      <c r="O862" s="168" t="str">
        <f t="shared" si="106"/>
        <v/>
      </c>
      <c r="P862" s="168" t="str">
        <f t="shared" si="107"/>
        <v/>
      </c>
      <c r="Q862" s="168" t="str">
        <f t="shared" si="108"/>
        <v/>
      </c>
      <c r="R862" s="168" t="str">
        <f t="shared" si="109"/>
        <v/>
      </c>
      <c r="S862" s="168" t="str">
        <f t="shared" si="110"/>
        <v/>
      </c>
      <c r="T862" s="168" t="str">
        <f t="shared" si="111"/>
        <v/>
      </c>
    </row>
    <row r="863" spans="1:20" x14ac:dyDescent="0.2">
      <c r="A863" t="s">
        <v>4693</v>
      </c>
      <c r="M863" s="170" t="str">
        <f t="shared" si="104"/>
        <v>Ttl</v>
      </c>
      <c r="N863" s="169" t="str">
        <f t="shared" si="105"/>
        <v>1300</v>
      </c>
      <c r="O863" s="168" t="str">
        <f t="shared" si="106"/>
        <v/>
      </c>
      <c r="P863" s="168" t="str">
        <f t="shared" si="107"/>
        <v/>
      </c>
      <c r="Q863" s="168" t="str">
        <f t="shared" si="108"/>
        <v/>
      </c>
      <c r="R863" s="168" t="str">
        <f t="shared" si="109"/>
        <v/>
      </c>
      <c r="S863" s="168" t="str">
        <f t="shared" si="110"/>
        <v/>
      </c>
      <c r="T863" s="168" t="str">
        <f t="shared" si="111"/>
        <v/>
      </c>
    </row>
    <row r="864" spans="1:20" x14ac:dyDescent="0.2">
      <c r="A864" t="s">
        <v>2612</v>
      </c>
      <c r="M864" s="170" t="str">
        <f t="shared" si="104"/>
        <v>DTL</v>
      </c>
      <c r="N864" s="169" t="str">
        <f t="shared" si="105"/>
        <v>1300</v>
      </c>
      <c r="O864" s="168" t="str">
        <f t="shared" si="106"/>
        <v/>
      </c>
      <c r="P864" s="168" t="str">
        <f t="shared" si="107"/>
        <v/>
      </c>
      <c r="Q864" s="168" t="str">
        <f t="shared" si="108"/>
        <v/>
      </c>
      <c r="R864" s="168" t="str">
        <f t="shared" si="109"/>
        <v/>
      </c>
      <c r="S864" s="168" t="str">
        <f t="shared" si="110"/>
        <v/>
      </c>
      <c r="T864" s="168" t="str">
        <f t="shared" si="111"/>
        <v/>
      </c>
    </row>
    <row r="865" spans="1:20" x14ac:dyDescent="0.2">
      <c r="A865" t="s">
        <v>2611</v>
      </c>
      <c r="M865" s="170" t="str">
        <f t="shared" si="104"/>
        <v>DTL</v>
      </c>
      <c r="N865" s="169" t="str">
        <f t="shared" si="105"/>
        <v>1300</v>
      </c>
      <c r="O865" s="168" t="str">
        <f t="shared" si="106"/>
        <v/>
      </c>
      <c r="P865" s="168" t="str">
        <f t="shared" si="107"/>
        <v/>
      </c>
      <c r="Q865" s="168" t="str">
        <f t="shared" si="108"/>
        <v/>
      </c>
      <c r="R865" s="168" t="str">
        <f t="shared" si="109"/>
        <v/>
      </c>
      <c r="S865" s="168" t="str">
        <f t="shared" si="110"/>
        <v/>
      </c>
      <c r="T865" s="168" t="str">
        <f t="shared" si="111"/>
        <v/>
      </c>
    </row>
    <row r="866" spans="1:20" x14ac:dyDescent="0.2">
      <c r="A866" t="s">
        <v>2620</v>
      </c>
      <c r="M866" s="170" t="str">
        <f t="shared" si="104"/>
        <v>DTL</v>
      </c>
      <c r="N866" s="169" t="str">
        <f t="shared" si="105"/>
        <v>1300</v>
      </c>
      <c r="O866" s="168" t="str">
        <f t="shared" si="106"/>
        <v/>
      </c>
      <c r="P866" s="168" t="str">
        <f t="shared" si="107"/>
        <v/>
      </c>
      <c r="Q866" s="168" t="str">
        <f t="shared" si="108"/>
        <v/>
      </c>
      <c r="R866" s="168" t="str">
        <f t="shared" si="109"/>
        <v/>
      </c>
      <c r="S866" s="168" t="str">
        <f t="shared" si="110"/>
        <v/>
      </c>
      <c r="T866" s="168" t="str">
        <f t="shared" si="111"/>
        <v/>
      </c>
    </row>
    <row r="867" spans="1:20" x14ac:dyDescent="0.2">
      <c r="A867" t="s">
        <v>4694</v>
      </c>
      <c r="M867" s="170" t="str">
        <f t="shared" si="104"/>
        <v>Ttl</v>
      </c>
      <c r="N867" s="169" t="str">
        <f t="shared" si="105"/>
        <v>1300</v>
      </c>
      <c r="O867" s="168" t="str">
        <f t="shared" si="106"/>
        <v/>
      </c>
      <c r="P867" s="168" t="str">
        <f t="shared" si="107"/>
        <v/>
      </c>
      <c r="Q867" s="168" t="str">
        <f t="shared" si="108"/>
        <v/>
      </c>
      <c r="R867" s="168" t="str">
        <f t="shared" si="109"/>
        <v/>
      </c>
      <c r="S867" s="168" t="str">
        <f t="shared" si="110"/>
        <v/>
      </c>
      <c r="T867" s="168" t="str">
        <f t="shared" si="111"/>
        <v/>
      </c>
    </row>
    <row r="868" spans="1:20" x14ac:dyDescent="0.2">
      <c r="A868" t="s">
        <v>4467</v>
      </c>
      <c r="M868" s="170" t="str">
        <f t="shared" si="104"/>
        <v>DTL</v>
      </c>
      <c r="N868" s="169" t="str">
        <f t="shared" si="105"/>
        <v>1300</v>
      </c>
      <c r="O868" s="168" t="str">
        <f t="shared" si="106"/>
        <v/>
      </c>
      <c r="P868" s="168" t="str">
        <f t="shared" si="107"/>
        <v/>
      </c>
      <c r="Q868" s="168" t="str">
        <f t="shared" si="108"/>
        <v/>
      </c>
      <c r="R868" s="168" t="str">
        <f t="shared" si="109"/>
        <v/>
      </c>
      <c r="S868" s="168" t="str">
        <f t="shared" si="110"/>
        <v/>
      </c>
      <c r="T868" s="168" t="str">
        <f t="shared" si="111"/>
        <v/>
      </c>
    </row>
    <row r="869" spans="1:20" x14ac:dyDescent="0.2">
      <c r="A869">
        <v>1</v>
      </c>
      <c r="M869" s="170" t="str">
        <f t="shared" si="104"/>
        <v>DTL</v>
      </c>
      <c r="N869" s="169" t="str">
        <f t="shared" si="105"/>
        <v>1300</v>
      </c>
      <c r="O869" s="168" t="str">
        <f t="shared" si="106"/>
        <v/>
      </c>
      <c r="P869" s="168" t="str">
        <f t="shared" si="107"/>
        <v/>
      </c>
      <c r="Q869" s="168" t="str">
        <f t="shared" si="108"/>
        <v/>
      </c>
      <c r="R869" s="168" t="str">
        <f t="shared" si="109"/>
        <v/>
      </c>
      <c r="S869" s="168" t="str">
        <f t="shared" si="110"/>
        <v/>
      </c>
      <c r="T869" s="168" t="str">
        <f t="shared" si="111"/>
        <v/>
      </c>
    </row>
    <row r="870" spans="1:20" x14ac:dyDescent="0.2">
      <c r="M870" s="170" t="str">
        <f t="shared" si="104"/>
        <v>DTL</v>
      </c>
      <c r="N870" s="169" t="str">
        <f t="shared" si="105"/>
        <v>1300</v>
      </c>
      <c r="O870" s="168" t="str">
        <f t="shared" si="106"/>
        <v/>
      </c>
      <c r="P870" s="168" t="str">
        <f t="shared" si="107"/>
        <v/>
      </c>
      <c r="Q870" s="168" t="str">
        <f t="shared" si="108"/>
        <v/>
      </c>
      <c r="R870" s="168" t="str">
        <f t="shared" si="109"/>
        <v/>
      </c>
      <c r="S870" s="168" t="str">
        <f t="shared" si="110"/>
        <v/>
      </c>
      <c r="T870" s="168" t="str">
        <f t="shared" si="111"/>
        <v/>
      </c>
    </row>
    <row r="871" spans="1:20" x14ac:dyDescent="0.2">
      <c r="A871" t="s">
        <v>2693</v>
      </c>
      <c r="M871" s="170" t="str">
        <f t="shared" si="104"/>
        <v>H1</v>
      </c>
      <c r="N871" s="169" t="str">
        <f t="shared" si="105"/>
        <v>1300</v>
      </c>
      <c r="O871" s="168" t="str">
        <f t="shared" si="106"/>
        <v/>
      </c>
      <c r="P871" s="168" t="str">
        <f t="shared" si="107"/>
        <v/>
      </c>
      <c r="Q871" s="168" t="str">
        <f t="shared" si="108"/>
        <v/>
      </c>
      <c r="R871" s="168" t="str">
        <f t="shared" si="109"/>
        <v/>
      </c>
      <c r="S871" s="168" t="str">
        <f t="shared" si="110"/>
        <v/>
      </c>
      <c r="T871" s="168" t="str">
        <f t="shared" si="111"/>
        <v/>
      </c>
    </row>
    <row r="872" spans="1:20" x14ac:dyDescent="0.2">
      <c r="A872" t="s">
        <v>2600</v>
      </c>
      <c r="M872" s="170" t="str">
        <f t="shared" si="104"/>
        <v>H2</v>
      </c>
      <c r="N872" s="169" t="str">
        <f t="shared" si="105"/>
        <v>1300</v>
      </c>
      <c r="O872" s="168" t="str">
        <f t="shared" si="106"/>
        <v/>
      </c>
      <c r="P872" s="168" t="str">
        <f t="shared" si="107"/>
        <v/>
      </c>
      <c r="Q872" s="168" t="str">
        <f t="shared" si="108"/>
        <v/>
      </c>
      <c r="R872" s="168" t="str">
        <f t="shared" si="109"/>
        <v/>
      </c>
      <c r="S872" s="168" t="str">
        <f t="shared" si="110"/>
        <v/>
      </c>
      <c r="T872" s="168" t="str">
        <f t="shared" si="111"/>
        <v/>
      </c>
    </row>
    <row r="873" spans="1:20" x14ac:dyDescent="0.2">
      <c r="A873" t="s">
        <v>2601</v>
      </c>
      <c r="M873" s="170" t="str">
        <f t="shared" si="104"/>
        <v>H3</v>
      </c>
      <c r="N873" s="169" t="str">
        <f t="shared" si="105"/>
        <v>1300</v>
      </c>
      <c r="O873" s="168" t="str">
        <f t="shared" si="106"/>
        <v/>
      </c>
      <c r="P873" s="168" t="str">
        <f t="shared" si="107"/>
        <v/>
      </c>
      <c r="Q873" s="168" t="str">
        <f t="shared" si="108"/>
        <v/>
      </c>
      <c r="R873" s="168" t="str">
        <f t="shared" si="109"/>
        <v/>
      </c>
      <c r="S873" s="168" t="str">
        <f t="shared" si="110"/>
        <v/>
      </c>
      <c r="T873" s="168" t="str">
        <f t="shared" si="111"/>
        <v/>
      </c>
    </row>
    <row r="874" spans="1:20" x14ac:dyDescent="0.2">
      <c r="A874" t="s">
        <v>2668</v>
      </c>
      <c r="M874" s="170" t="str">
        <f t="shared" si="104"/>
        <v>H4</v>
      </c>
      <c r="N874" s="169" t="str">
        <f t="shared" si="105"/>
        <v>1300</v>
      </c>
      <c r="O874" s="168" t="str">
        <f t="shared" si="106"/>
        <v/>
      </c>
      <c r="P874" s="168" t="str">
        <f t="shared" si="107"/>
        <v/>
      </c>
      <c r="Q874" s="168" t="str">
        <f t="shared" si="108"/>
        <v/>
      </c>
      <c r="R874" s="168" t="str">
        <f t="shared" si="109"/>
        <v/>
      </c>
      <c r="S874" s="168" t="str">
        <f t="shared" si="110"/>
        <v/>
      </c>
      <c r="T874" s="168" t="str">
        <f t="shared" si="111"/>
        <v/>
      </c>
    </row>
    <row r="875" spans="1:20" x14ac:dyDescent="0.2">
      <c r="A875" t="s">
        <v>2603</v>
      </c>
      <c r="M875" s="170" t="str">
        <f t="shared" si="104"/>
        <v>H5</v>
      </c>
      <c r="N875" s="169" t="str">
        <f t="shared" si="105"/>
        <v>1300</v>
      </c>
      <c r="O875" s="168" t="str">
        <f t="shared" si="106"/>
        <v/>
      </c>
      <c r="P875" s="168" t="str">
        <f t="shared" si="107"/>
        <v/>
      </c>
      <c r="Q875" s="168" t="str">
        <f t="shared" si="108"/>
        <v/>
      </c>
      <c r="R875" s="168" t="str">
        <f t="shared" si="109"/>
        <v/>
      </c>
      <c r="S875" s="168" t="str">
        <f t="shared" si="110"/>
        <v/>
      </c>
      <c r="T875" s="168" t="str">
        <f t="shared" si="111"/>
        <v/>
      </c>
    </row>
    <row r="876" spans="1:20" x14ac:dyDescent="0.2">
      <c r="A876" t="s">
        <v>2683</v>
      </c>
      <c r="M876" s="170" t="str">
        <f t="shared" si="104"/>
        <v>H6</v>
      </c>
      <c r="N876" s="169" t="str">
        <f t="shared" si="105"/>
        <v>1300</v>
      </c>
      <c r="O876" s="168" t="str">
        <f t="shared" si="106"/>
        <v/>
      </c>
      <c r="P876" s="168" t="str">
        <f t="shared" si="107"/>
        <v/>
      </c>
      <c r="Q876" s="168" t="str">
        <f t="shared" si="108"/>
        <v/>
      </c>
      <c r="R876" s="168" t="str">
        <f t="shared" si="109"/>
        <v/>
      </c>
      <c r="S876" s="168" t="str">
        <f t="shared" si="110"/>
        <v/>
      </c>
      <c r="T876" s="168" t="str">
        <f t="shared" si="111"/>
        <v/>
      </c>
    </row>
    <row r="877" spans="1:20" x14ac:dyDescent="0.2">
      <c r="A877" t="s">
        <v>2605</v>
      </c>
      <c r="M877" s="170" t="str">
        <f t="shared" si="104"/>
        <v>H7</v>
      </c>
      <c r="N877" s="169" t="str">
        <f t="shared" si="105"/>
        <v>1300</v>
      </c>
      <c r="O877" s="168" t="str">
        <f t="shared" si="106"/>
        <v/>
      </c>
      <c r="P877" s="168" t="str">
        <f t="shared" si="107"/>
        <v/>
      </c>
      <c r="Q877" s="168" t="str">
        <f t="shared" si="108"/>
        <v/>
      </c>
      <c r="R877" s="168" t="str">
        <f t="shared" si="109"/>
        <v/>
      </c>
      <c r="S877" s="168" t="str">
        <f t="shared" si="110"/>
        <v/>
      </c>
      <c r="T877" s="168" t="str">
        <f t="shared" si="111"/>
        <v/>
      </c>
    </row>
    <row r="878" spans="1:20" x14ac:dyDescent="0.2">
      <c r="A878" t="s">
        <v>2606</v>
      </c>
      <c r="M878" s="170" t="str">
        <f t="shared" si="104"/>
        <v>H8</v>
      </c>
      <c r="N878" s="169" t="str">
        <f t="shared" si="105"/>
        <v>1300</v>
      </c>
      <c r="O878" s="168" t="str">
        <f t="shared" si="106"/>
        <v/>
      </c>
      <c r="P878" s="168" t="str">
        <f t="shared" si="107"/>
        <v/>
      </c>
      <c r="Q878" s="168" t="str">
        <f t="shared" si="108"/>
        <v/>
      </c>
      <c r="R878" s="168" t="str">
        <f t="shared" si="109"/>
        <v/>
      </c>
      <c r="S878" s="168" t="str">
        <f t="shared" si="110"/>
        <v/>
      </c>
      <c r="T878" s="168" t="str">
        <f t="shared" si="111"/>
        <v/>
      </c>
    </row>
    <row r="879" spans="1:20" x14ac:dyDescent="0.2">
      <c r="A879" t="s">
        <v>2607</v>
      </c>
      <c r="M879" s="170" t="str">
        <f t="shared" si="104"/>
        <v>H9</v>
      </c>
      <c r="N879" s="169" t="str">
        <f t="shared" si="105"/>
        <v>1300</v>
      </c>
      <c r="O879" s="168" t="str">
        <f t="shared" si="106"/>
        <v/>
      </c>
      <c r="P879" s="168" t="str">
        <f t="shared" si="107"/>
        <v/>
      </c>
      <c r="Q879" s="168" t="str">
        <f t="shared" si="108"/>
        <v/>
      </c>
      <c r="R879" s="168" t="str">
        <f t="shared" si="109"/>
        <v/>
      </c>
      <c r="S879" s="168" t="str">
        <f t="shared" si="110"/>
        <v/>
      </c>
      <c r="T879" s="168" t="str">
        <f t="shared" si="111"/>
        <v/>
      </c>
    </row>
    <row r="880" spans="1:20" x14ac:dyDescent="0.2">
      <c r="A880" t="s">
        <v>2608</v>
      </c>
      <c r="M880" s="170" t="str">
        <f t="shared" si="104"/>
        <v>H10</v>
      </c>
      <c r="N880" s="169" t="str">
        <f t="shared" si="105"/>
        <v>1300</v>
      </c>
      <c r="O880" s="168" t="str">
        <f t="shared" si="106"/>
        <v/>
      </c>
      <c r="P880" s="168" t="str">
        <f t="shared" si="107"/>
        <v/>
      </c>
      <c r="Q880" s="168" t="str">
        <f t="shared" si="108"/>
        <v/>
      </c>
      <c r="R880" s="168" t="str">
        <f t="shared" si="109"/>
        <v/>
      </c>
      <c r="S880" s="168" t="str">
        <f t="shared" si="110"/>
        <v/>
      </c>
      <c r="T880" s="168" t="str">
        <f t="shared" si="111"/>
        <v/>
      </c>
    </row>
    <row r="881" spans="1:20" x14ac:dyDescent="0.2">
      <c r="A881" t="s">
        <v>4695</v>
      </c>
      <c r="M881" s="170" t="str">
        <f t="shared" si="104"/>
        <v>Ttl</v>
      </c>
      <c r="N881" s="169" t="str">
        <f t="shared" si="105"/>
        <v>1300</v>
      </c>
      <c r="O881" s="168" t="str">
        <f t="shared" si="106"/>
        <v/>
      </c>
      <c r="P881" s="168" t="str">
        <f t="shared" si="107"/>
        <v/>
      </c>
      <c r="Q881" s="168" t="str">
        <f t="shared" si="108"/>
        <v/>
      </c>
      <c r="R881" s="168" t="str">
        <f t="shared" si="109"/>
        <v/>
      </c>
      <c r="S881" s="168" t="str">
        <f t="shared" si="110"/>
        <v/>
      </c>
      <c r="T881" s="168" t="str">
        <f t="shared" si="111"/>
        <v/>
      </c>
    </row>
    <row r="882" spans="1:20" x14ac:dyDescent="0.2">
      <c r="A882" t="s">
        <v>4246</v>
      </c>
      <c r="M882" s="170" t="str">
        <f t="shared" si="104"/>
        <v>DTL</v>
      </c>
      <c r="N882" s="169" t="str">
        <f t="shared" si="105"/>
        <v>1300</v>
      </c>
      <c r="O882" s="168" t="str">
        <f t="shared" si="106"/>
        <v/>
      </c>
      <c r="P882" s="168" t="str">
        <f t="shared" si="107"/>
        <v/>
      </c>
      <c r="Q882" s="168" t="str">
        <f t="shared" si="108"/>
        <v/>
      </c>
      <c r="R882" s="168" t="str">
        <f t="shared" si="109"/>
        <v/>
      </c>
      <c r="S882" s="168" t="str">
        <f t="shared" si="110"/>
        <v/>
      </c>
      <c r="T882" s="168" t="str">
        <f t="shared" si="111"/>
        <v/>
      </c>
    </row>
    <row r="883" spans="1:20" x14ac:dyDescent="0.2">
      <c r="A883" t="s">
        <v>2611</v>
      </c>
      <c r="M883" s="170" t="str">
        <f t="shared" si="104"/>
        <v>DTL</v>
      </c>
      <c r="N883" s="169" t="str">
        <f t="shared" si="105"/>
        <v>1300</v>
      </c>
      <c r="O883" s="168" t="str">
        <f t="shared" si="106"/>
        <v/>
      </c>
      <c r="P883" s="168" t="str">
        <f t="shared" si="107"/>
        <v/>
      </c>
      <c r="Q883" s="168" t="str">
        <f t="shared" si="108"/>
        <v/>
      </c>
      <c r="R883" s="168" t="str">
        <f t="shared" si="109"/>
        <v/>
      </c>
      <c r="S883" s="168" t="str">
        <f t="shared" si="110"/>
        <v/>
      </c>
      <c r="T883" s="168" t="str">
        <f t="shared" si="111"/>
        <v/>
      </c>
    </row>
    <row r="884" spans="1:20" x14ac:dyDescent="0.2">
      <c r="A884" t="s">
        <v>4696</v>
      </c>
      <c r="M884" s="170" t="str">
        <f t="shared" si="104"/>
        <v>DTL</v>
      </c>
      <c r="N884" s="169" t="str">
        <f t="shared" si="105"/>
        <v>1300</v>
      </c>
      <c r="O884" s="168" t="str">
        <f t="shared" si="106"/>
        <v xml:space="preserve">    </v>
      </c>
      <c r="P884" s="168" t="str">
        <f t="shared" si="107"/>
        <v xml:space="preserve">1300    </v>
      </c>
      <c r="Q884" s="168">
        <f t="shared" si="108"/>
        <v>-51203</v>
      </c>
      <c r="R884" s="168">
        <f t="shared" si="109"/>
        <v>-122980</v>
      </c>
      <c r="S884" s="168">
        <f t="shared" si="110"/>
        <v>-179681</v>
      </c>
      <c r="T884" s="168">
        <f t="shared" si="111"/>
        <v>150666</v>
      </c>
    </row>
    <row r="885" spans="1:20" x14ac:dyDescent="0.2">
      <c r="A885" t="s">
        <v>2611</v>
      </c>
      <c r="M885" s="170" t="str">
        <f t="shared" si="104"/>
        <v>DTL</v>
      </c>
      <c r="N885" s="169" t="str">
        <f t="shared" si="105"/>
        <v>1300</v>
      </c>
      <c r="O885" s="168" t="str">
        <f t="shared" si="106"/>
        <v/>
      </c>
      <c r="P885" s="168" t="str">
        <f t="shared" si="107"/>
        <v/>
      </c>
      <c r="Q885" s="168" t="str">
        <f t="shared" si="108"/>
        <v/>
      </c>
      <c r="R885" s="168" t="str">
        <f t="shared" si="109"/>
        <v/>
      </c>
      <c r="S885" s="168" t="str">
        <f t="shared" si="110"/>
        <v/>
      </c>
      <c r="T885" s="168" t="str">
        <f t="shared" si="111"/>
        <v/>
      </c>
    </row>
    <row r="886" spans="1:20" x14ac:dyDescent="0.2">
      <c r="A886" t="s">
        <v>2622</v>
      </c>
      <c r="M886" s="170" t="str">
        <f t="shared" si="104"/>
        <v>DTL</v>
      </c>
      <c r="N886" s="169" t="str">
        <f t="shared" si="105"/>
        <v>1300</v>
      </c>
      <c r="O886" s="168" t="str">
        <f t="shared" si="106"/>
        <v>Tran</v>
      </c>
      <c r="P886" s="168" t="str">
        <f t="shared" si="107"/>
        <v>1300Tran</v>
      </c>
      <c r="Q886" s="168">
        <f t="shared" si="108"/>
        <v>0</v>
      </c>
      <c r="R886" s="168">
        <f t="shared" si="109"/>
        <v>0</v>
      </c>
      <c r="S886" s="168">
        <f t="shared" si="110"/>
        <v>0</v>
      </c>
      <c r="T886" s="168">
        <f t="shared" si="111"/>
        <v>0</v>
      </c>
    </row>
    <row r="887" spans="1:20" x14ac:dyDescent="0.2">
      <c r="A887" t="s">
        <v>2611</v>
      </c>
      <c r="M887" s="170" t="str">
        <f t="shared" si="104"/>
        <v>DTL</v>
      </c>
      <c r="N887" s="169" t="str">
        <f t="shared" si="105"/>
        <v>1300</v>
      </c>
      <c r="O887" s="168" t="str">
        <f t="shared" si="106"/>
        <v/>
      </c>
      <c r="P887" s="168" t="str">
        <f t="shared" si="107"/>
        <v/>
      </c>
      <c r="Q887" s="168" t="str">
        <f t="shared" si="108"/>
        <v/>
      </c>
      <c r="R887" s="168" t="str">
        <f t="shared" si="109"/>
        <v/>
      </c>
      <c r="S887" s="168" t="str">
        <f t="shared" si="110"/>
        <v/>
      </c>
      <c r="T887" s="168" t="str">
        <f t="shared" si="111"/>
        <v/>
      </c>
    </row>
    <row r="888" spans="1:20" x14ac:dyDescent="0.2">
      <c r="A888" t="s">
        <v>2623</v>
      </c>
      <c r="M888" s="170" t="str">
        <f t="shared" si="104"/>
        <v>DTL</v>
      </c>
      <c r="N888" s="169" t="str">
        <f t="shared" si="105"/>
        <v>1300</v>
      </c>
      <c r="O888" s="168" t="str">
        <f t="shared" si="106"/>
        <v>Tran</v>
      </c>
      <c r="P888" s="168" t="str">
        <f t="shared" si="107"/>
        <v>1300Tran</v>
      </c>
      <c r="Q888" s="168">
        <f t="shared" si="108"/>
        <v>0</v>
      </c>
      <c r="R888" s="168">
        <f t="shared" si="109"/>
        <v>0</v>
      </c>
      <c r="S888" s="168">
        <f t="shared" si="110"/>
        <v>0</v>
      </c>
      <c r="T888" s="168">
        <f t="shared" si="111"/>
        <v>0</v>
      </c>
    </row>
    <row r="889" spans="1:20" x14ac:dyDescent="0.2">
      <c r="A889" t="s">
        <v>4246</v>
      </c>
      <c r="M889" s="170" t="str">
        <f t="shared" si="104"/>
        <v>DTL</v>
      </c>
      <c r="N889" s="169" t="str">
        <f t="shared" si="105"/>
        <v>1300</v>
      </c>
      <c r="O889" s="168" t="str">
        <f t="shared" si="106"/>
        <v/>
      </c>
      <c r="P889" s="168" t="str">
        <f t="shared" si="107"/>
        <v/>
      </c>
      <c r="Q889" s="168" t="str">
        <f t="shared" si="108"/>
        <v/>
      </c>
      <c r="R889" s="168" t="str">
        <f t="shared" si="109"/>
        <v/>
      </c>
      <c r="S889" s="168" t="str">
        <f t="shared" si="110"/>
        <v/>
      </c>
      <c r="T889" s="168" t="str">
        <f t="shared" si="111"/>
        <v/>
      </c>
    </row>
    <row r="890" spans="1:20" x14ac:dyDescent="0.2">
      <c r="A890" t="s">
        <v>2611</v>
      </c>
      <c r="M890" s="170" t="str">
        <f t="shared" si="104"/>
        <v>DTL</v>
      </c>
      <c r="N890" s="169" t="str">
        <f t="shared" si="105"/>
        <v>1300</v>
      </c>
      <c r="O890" s="168" t="str">
        <f t="shared" si="106"/>
        <v/>
      </c>
      <c r="P890" s="168" t="str">
        <f t="shared" si="107"/>
        <v/>
      </c>
      <c r="Q890" s="168" t="str">
        <f t="shared" si="108"/>
        <v/>
      </c>
      <c r="R890" s="168" t="str">
        <f t="shared" si="109"/>
        <v/>
      </c>
      <c r="S890" s="168" t="str">
        <f t="shared" si="110"/>
        <v/>
      </c>
      <c r="T890" s="168" t="str">
        <f t="shared" si="111"/>
        <v/>
      </c>
    </row>
    <row r="891" spans="1:20" x14ac:dyDescent="0.2">
      <c r="A891" t="s">
        <v>4697</v>
      </c>
      <c r="M891" s="170" t="str">
        <f t="shared" si="104"/>
        <v>Ttl</v>
      </c>
      <c r="N891" s="169" t="str">
        <f t="shared" si="105"/>
        <v>1300</v>
      </c>
      <c r="O891" s="168" t="str">
        <f t="shared" si="106"/>
        <v/>
      </c>
      <c r="P891" s="168" t="str">
        <f t="shared" si="107"/>
        <v/>
      </c>
      <c r="Q891" s="168" t="str">
        <f t="shared" si="108"/>
        <v/>
      </c>
      <c r="R891" s="168" t="str">
        <f t="shared" si="109"/>
        <v/>
      </c>
      <c r="S891" s="168" t="str">
        <f t="shared" si="110"/>
        <v/>
      </c>
      <c r="T891" s="168" t="str">
        <f t="shared" si="111"/>
        <v/>
      </c>
    </row>
    <row r="892" spans="1:20" x14ac:dyDescent="0.2">
      <c r="A892" t="s">
        <v>4467</v>
      </c>
      <c r="M892" s="170" t="str">
        <f t="shared" si="104"/>
        <v>DTL</v>
      </c>
      <c r="N892" s="169" t="str">
        <f t="shared" si="105"/>
        <v>1300</v>
      </c>
      <c r="O892" s="168" t="str">
        <f t="shared" si="106"/>
        <v/>
      </c>
      <c r="P892" s="168" t="str">
        <f t="shared" si="107"/>
        <v/>
      </c>
      <c r="Q892" s="168" t="str">
        <f t="shared" si="108"/>
        <v/>
      </c>
      <c r="R892" s="168" t="str">
        <f t="shared" si="109"/>
        <v/>
      </c>
      <c r="S892" s="168" t="str">
        <f t="shared" si="110"/>
        <v/>
      </c>
      <c r="T892" s="168" t="str">
        <f t="shared" si="111"/>
        <v/>
      </c>
    </row>
    <row r="893" spans="1:20" x14ac:dyDescent="0.2">
      <c r="A893">
        <v>1</v>
      </c>
      <c r="M893" s="170" t="str">
        <f t="shared" si="104"/>
        <v>DTL</v>
      </c>
      <c r="N893" s="169" t="str">
        <f t="shared" si="105"/>
        <v>1300</v>
      </c>
      <c r="O893" s="168" t="str">
        <f t="shared" si="106"/>
        <v/>
      </c>
      <c r="P893" s="168" t="str">
        <f t="shared" si="107"/>
        <v/>
      </c>
      <c r="Q893" s="168" t="str">
        <f t="shared" si="108"/>
        <v/>
      </c>
      <c r="R893" s="168" t="str">
        <f t="shared" si="109"/>
        <v/>
      </c>
      <c r="S893" s="168" t="str">
        <f t="shared" si="110"/>
        <v/>
      </c>
      <c r="T893" s="168" t="str">
        <f t="shared" si="111"/>
        <v/>
      </c>
    </row>
    <row r="894" spans="1:20" x14ac:dyDescent="0.2">
      <c r="M894" s="170" t="str">
        <f t="shared" si="104"/>
        <v>DTL</v>
      </c>
      <c r="N894" s="169" t="str">
        <f t="shared" si="105"/>
        <v>1300</v>
      </c>
      <c r="O894" s="168" t="str">
        <f t="shared" si="106"/>
        <v/>
      </c>
      <c r="P894" s="168" t="str">
        <f t="shared" si="107"/>
        <v/>
      </c>
      <c r="Q894" s="168" t="str">
        <f t="shared" si="108"/>
        <v/>
      </c>
      <c r="R894" s="168" t="str">
        <f t="shared" si="109"/>
        <v/>
      </c>
      <c r="S894" s="168" t="str">
        <f t="shared" si="110"/>
        <v/>
      </c>
      <c r="T894" s="168" t="str">
        <f t="shared" si="111"/>
        <v/>
      </c>
    </row>
    <row r="895" spans="1:20" x14ac:dyDescent="0.2">
      <c r="A895" t="s">
        <v>2694</v>
      </c>
      <c r="M895" s="170" t="str">
        <f t="shared" si="104"/>
        <v>H1</v>
      </c>
      <c r="N895" s="169" t="str">
        <f t="shared" si="105"/>
        <v>1300</v>
      </c>
      <c r="O895" s="168" t="str">
        <f t="shared" si="106"/>
        <v/>
      </c>
      <c r="P895" s="168" t="str">
        <f t="shared" si="107"/>
        <v/>
      </c>
      <c r="Q895" s="168" t="str">
        <f t="shared" si="108"/>
        <v/>
      </c>
      <c r="R895" s="168" t="str">
        <f t="shared" si="109"/>
        <v/>
      </c>
      <c r="S895" s="168" t="str">
        <f t="shared" si="110"/>
        <v/>
      </c>
      <c r="T895" s="168" t="str">
        <f t="shared" si="111"/>
        <v/>
      </c>
    </row>
    <row r="896" spans="1:20" x14ac:dyDescent="0.2">
      <c r="A896" t="s">
        <v>2600</v>
      </c>
      <c r="M896" s="170" t="str">
        <f t="shared" si="104"/>
        <v>H2</v>
      </c>
      <c r="N896" s="169" t="str">
        <f t="shared" si="105"/>
        <v>1300</v>
      </c>
      <c r="O896" s="168" t="str">
        <f t="shared" si="106"/>
        <v/>
      </c>
      <c r="P896" s="168" t="str">
        <f t="shared" si="107"/>
        <v/>
      </c>
      <c r="Q896" s="168" t="str">
        <f t="shared" si="108"/>
        <v/>
      </c>
      <c r="R896" s="168" t="str">
        <f t="shared" si="109"/>
        <v/>
      </c>
      <c r="S896" s="168" t="str">
        <f t="shared" si="110"/>
        <v/>
      </c>
      <c r="T896" s="168" t="str">
        <f t="shared" si="111"/>
        <v/>
      </c>
    </row>
    <row r="897" spans="1:20" x14ac:dyDescent="0.2">
      <c r="A897" t="s">
        <v>2601</v>
      </c>
      <c r="M897" s="170" t="str">
        <f t="shared" si="104"/>
        <v>H3</v>
      </c>
      <c r="N897" s="169" t="str">
        <f t="shared" si="105"/>
        <v>1300</v>
      </c>
      <c r="O897" s="168" t="str">
        <f t="shared" si="106"/>
        <v/>
      </c>
      <c r="P897" s="168" t="str">
        <f t="shared" si="107"/>
        <v/>
      </c>
      <c r="Q897" s="168" t="str">
        <f t="shared" si="108"/>
        <v/>
      </c>
      <c r="R897" s="168" t="str">
        <f t="shared" si="109"/>
        <v/>
      </c>
      <c r="S897" s="168" t="str">
        <f t="shared" si="110"/>
        <v/>
      </c>
      <c r="T897" s="168" t="str">
        <f t="shared" si="111"/>
        <v/>
      </c>
    </row>
    <row r="898" spans="1:20" x14ac:dyDescent="0.2">
      <c r="A898" t="s">
        <v>2668</v>
      </c>
      <c r="M898" s="170" t="str">
        <f t="shared" si="104"/>
        <v>H4</v>
      </c>
      <c r="N898" s="169" t="str">
        <f t="shared" si="105"/>
        <v>1300</v>
      </c>
      <c r="O898" s="168" t="str">
        <f t="shared" si="106"/>
        <v/>
      </c>
      <c r="P898" s="168" t="str">
        <f t="shared" si="107"/>
        <v/>
      </c>
      <c r="Q898" s="168" t="str">
        <f t="shared" si="108"/>
        <v/>
      </c>
      <c r="R898" s="168" t="str">
        <f t="shared" si="109"/>
        <v/>
      </c>
      <c r="S898" s="168" t="str">
        <f t="shared" si="110"/>
        <v/>
      </c>
      <c r="T898" s="168" t="str">
        <f t="shared" si="111"/>
        <v/>
      </c>
    </row>
    <row r="899" spans="1:20" x14ac:dyDescent="0.2">
      <c r="A899" t="s">
        <v>2603</v>
      </c>
      <c r="M899" s="170" t="str">
        <f t="shared" ref="M899:M962" si="112">IF(ROW()&lt;23,"",
  IF(NOT(ISERROR(FIND("Trinity County",$A899,30))),"H1",
  IF(M898="H1","H2",
  IF(M898="H2","H3",
  IF(M898="H3","H4",
  IF(M898="H4","H5",
  IF(M898="H5","H6",
  IF(M898="H6","H7",
  IF(M898="H7","H8",
  IF(M898="H8","H9",
  IF(M898="H9","H10",
  IF(TRIM(LEFT($A899,7))="Total","Ttl","DTL"))))))))))))</f>
        <v>H5</v>
      </c>
      <c r="N899" s="169" t="str">
        <f t="shared" ref="N899:N962" si="113">IF(ROW()&lt;23,"",
  IF($M899="H6",TRIM(LEFT($A899,5)),N898))</f>
        <v>1300</v>
      </c>
      <c r="O899" s="168" t="str">
        <f t="shared" ref="O899:O962" si="114">IF($M899&lt;&gt;"DTL","",
  IF(NOT(ISNUMBER(VALUE(MID($A899,31,15)))),"",LEFT($A899,4)))</f>
        <v/>
      </c>
      <c r="P899" s="168" t="str">
        <f t="shared" ref="P899:P962" si="115">IF(O899="","",N899&amp;O899)</f>
        <v/>
      </c>
      <c r="Q899" s="168" t="str">
        <f t="shared" ref="Q899:Q962" si="116">IF($M899&lt;&gt;"DTL","",
  IF(NOT(ISNUMBER(VALUE(MID($A899,31,15)))),"",VALUE(TRIM(MID($A899,47,15)))))</f>
        <v/>
      </c>
      <c r="R899" s="168" t="str">
        <f t="shared" ref="R899:R962" si="117">IF($M899&lt;&gt;"DTL","",
  IF(NOT(ISNUMBER(VALUE(MID($A899,31,15)))),"",VALUE(TRIM(MID($A899,61,14)))))</f>
        <v/>
      </c>
      <c r="S899" s="168" t="str">
        <f t="shared" ref="S899:S962" si="118">IF($M899&lt;&gt;"DTL","",
  IF(NOT(ISNUMBER(VALUE(MID($A899,31,15)))),"",VALUE(TRIM(MID($A899,76,14)))))</f>
        <v/>
      </c>
      <c r="T899" s="168" t="str">
        <f t="shared" ref="T899:T962" si="119">IF($M899&lt;&gt;"DTL","",
  IF(NOT(ISNUMBER(VALUE(MID($A899,31,15)))),"",VALUE(TRIM(MID($A899,90,14)))))</f>
        <v/>
      </c>
    </row>
    <row r="900" spans="1:20" x14ac:dyDescent="0.2">
      <c r="A900" t="s">
        <v>2695</v>
      </c>
      <c r="M900" s="170" t="str">
        <f t="shared" si="112"/>
        <v>H6</v>
      </c>
      <c r="N900" s="169" t="str">
        <f t="shared" si="113"/>
        <v>1500</v>
      </c>
      <c r="O900" s="168" t="str">
        <f t="shared" si="114"/>
        <v/>
      </c>
      <c r="P900" s="168" t="str">
        <f t="shared" si="115"/>
        <v/>
      </c>
      <c r="Q900" s="168" t="str">
        <f t="shared" si="116"/>
        <v/>
      </c>
      <c r="R900" s="168" t="str">
        <f t="shared" si="117"/>
        <v/>
      </c>
      <c r="S900" s="168" t="str">
        <f t="shared" si="118"/>
        <v/>
      </c>
      <c r="T900" s="168" t="str">
        <f t="shared" si="119"/>
        <v/>
      </c>
    </row>
    <row r="901" spans="1:20" x14ac:dyDescent="0.2">
      <c r="A901" t="s">
        <v>2605</v>
      </c>
      <c r="M901" s="170" t="str">
        <f t="shared" si="112"/>
        <v>H7</v>
      </c>
      <c r="N901" s="169" t="str">
        <f t="shared" si="113"/>
        <v>1500</v>
      </c>
      <c r="O901" s="168" t="str">
        <f t="shared" si="114"/>
        <v/>
      </c>
      <c r="P901" s="168" t="str">
        <f t="shared" si="115"/>
        <v/>
      </c>
      <c r="Q901" s="168" t="str">
        <f t="shared" si="116"/>
        <v/>
      </c>
      <c r="R901" s="168" t="str">
        <f t="shared" si="117"/>
        <v/>
      </c>
      <c r="S901" s="168" t="str">
        <f t="shared" si="118"/>
        <v/>
      </c>
      <c r="T901" s="168" t="str">
        <f t="shared" si="119"/>
        <v/>
      </c>
    </row>
    <row r="902" spans="1:20" x14ac:dyDescent="0.2">
      <c r="A902" t="s">
        <v>2606</v>
      </c>
      <c r="M902" s="170" t="str">
        <f t="shared" si="112"/>
        <v>H8</v>
      </c>
      <c r="N902" s="169" t="str">
        <f t="shared" si="113"/>
        <v>1500</v>
      </c>
      <c r="O902" s="168" t="str">
        <f t="shared" si="114"/>
        <v/>
      </c>
      <c r="P902" s="168" t="str">
        <f t="shared" si="115"/>
        <v/>
      </c>
      <c r="Q902" s="168" t="str">
        <f t="shared" si="116"/>
        <v/>
      </c>
      <c r="R902" s="168" t="str">
        <f t="shared" si="117"/>
        <v/>
      </c>
      <c r="S902" s="168" t="str">
        <f t="shared" si="118"/>
        <v/>
      </c>
      <c r="T902" s="168" t="str">
        <f t="shared" si="119"/>
        <v/>
      </c>
    </row>
    <row r="903" spans="1:20" x14ac:dyDescent="0.2">
      <c r="A903" t="s">
        <v>2607</v>
      </c>
      <c r="M903" s="170" t="str">
        <f t="shared" si="112"/>
        <v>H9</v>
      </c>
      <c r="N903" s="169" t="str">
        <f t="shared" si="113"/>
        <v>1500</v>
      </c>
      <c r="O903" s="168" t="str">
        <f t="shared" si="114"/>
        <v/>
      </c>
      <c r="P903" s="168" t="str">
        <f t="shared" si="115"/>
        <v/>
      </c>
      <c r="Q903" s="168" t="str">
        <f t="shared" si="116"/>
        <v/>
      </c>
      <c r="R903" s="168" t="str">
        <f t="shared" si="117"/>
        <v/>
      </c>
      <c r="S903" s="168" t="str">
        <f t="shared" si="118"/>
        <v/>
      </c>
      <c r="T903" s="168" t="str">
        <f t="shared" si="119"/>
        <v/>
      </c>
    </row>
    <row r="904" spans="1:20" x14ac:dyDescent="0.2">
      <c r="A904" t="s">
        <v>2608</v>
      </c>
      <c r="M904" s="170" t="str">
        <f t="shared" si="112"/>
        <v>H10</v>
      </c>
      <c r="N904" s="169" t="str">
        <f t="shared" si="113"/>
        <v>1500</v>
      </c>
      <c r="O904" s="168" t="str">
        <f t="shared" si="114"/>
        <v/>
      </c>
      <c r="P904" s="168" t="str">
        <f t="shared" si="115"/>
        <v/>
      </c>
      <c r="Q904" s="168" t="str">
        <f t="shared" si="116"/>
        <v/>
      </c>
      <c r="R904" s="168" t="str">
        <f t="shared" si="117"/>
        <v/>
      </c>
      <c r="S904" s="168" t="str">
        <f t="shared" si="118"/>
        <v/>
      </c>
      <c r="T904" s="168" t="str">
        <f t="shared" si="119"/>
        <v/>
      </c>
    </row>
    <row r="905" spans="1:20" x14ac:dyDescent="0.2">
      <c r="A905" t="s">
        <v>2609</v>
      </c>
      <c r="M905" s="170" t="str">
        <f t="shared" si="112"/>
        <v>DTL</v>
      </c>
      <c r="N905" s="169" t="str">
        <f t="shared" si="113"/>
        <v>1500</v>
      </c>
      <c r="O905" s="168" t="str">
        <f t="shared" si="114"/>
        <v/>
      </c>
      <c r="P905" s="168" t="str">
        <f t="shared" si="115"/>
        <v/>
      </c>
      <c r="Q905" s="168" t="str">
        <f t="shared" si="116"/>
        <v/>
      </c>
      <c r="R905" s="168" t="str">
        <f t="shared" si="117"/>
        <v/>
      </c>
      <c r="S905" s="168" t="str">
        <f t="shared" si="118"/>
        <v/>
      </c>
      <c r="T905" s="168" t="str">
        <f t="shared" si="119"/>
        <v/>
      </c>
    </row>
    <row r="906" spans="1:20" x14ac:dyDescent="0.2">
      <c r="A906" t="s">
        <v>4698</v>
      </c>
      <c r="M906" s="170" t="str">
        <f t="shared" si="112"/>
        <v>DTL</v>
      </c>
      <c r="N906" s="169" t="str">
        <f t="shared" si="113"/>
        <v>1500</v>
      </c>
      <c r="O906" s="168" t="str">
        <f t="shared" si="114"/>
        <v>9282</v>
      </c>
      <c r="P906" s="168" t="str">
        <f t="shared" si="115"/>
        <v>15009282</v>
      </c>
      <c r="Q906" s="168">
        <f t="shared" si="116"/>
        <v>770</v>
      </c>
      <c r="R906" s="168">
        <f t="shared" si="117"/>
        <v>854</v>
      </c>
      <c r="S906" s="168">
        <f t="shared" si="118"/>
        <v>400</v>
      </c>
      <c r="T906" s="168">
        <f t="shared" si="119"/>
        <v>160</v>
      </c>
    </row>
    <row r="907" spans="1:20" x14ac:dyDescent="0.2">
      <c r="A907" t="s">
        <v>4246</v>
      </c>
      <c r="M907" s="170" t="str">
        <f t="shared" si="112"/>
        <v>DTL</v>
      </c>
      <c r="N907" s="169" t="str">
        <f t="shared" si="113"/>
        <v>1500</v>
      </c>
      <c r="O907" s="168" t="str">
        <f t="shared" si="114"/>
        <v/>
      </c>
      <c r="P907" s="168" t="str">
        <f t="shared" si="115"/>
        <v/>
      </c>
      <c r="Q907" s="168" t="str">
        <f t="shared" si="116"/>
        <v/>
      </c>
      <c r="R907" s="168" t="str">
        <f t="shared" si="117"/>
        <v/>
      </c>
      <c r="S907" s="168" t="str">
        <f t="shared" si="118"/>
        <v/>
      </c>
      <c r="T907" s="168" t="str">
        <f t="shared" si="119"/>
        <v/>
      </c>
    </row>
    <row r="908" spans="1:20" x14ac:dyDescent="0.2">
      <c r="A908" t="s">
        <v>2611</v>
      </c>
      <c r="M908" s="170" t="str">
        <f t="shared" si="112"/>
        <v>DTL</v>
      </c>
      <c r="N908" s="169" t="str">
        <f t="shared" si="113"/>
        <v>1500</v>
      </c>
      <c r="O908" s="168" t="str">
        <f t="shared" si="114"/>
        <v/>
      </c>
      <c r="P908" s="168" t="str">
        <f t="shared" si="115"/>
        <v/>
      </c>
      <c r="Q908" s="168" t="str">
        <f t="shared" si="116"/>
        <v/>
      </c>
      <c r="R908" s="168" t="str">
        <f t="shared" si="117"/>
        <v/>
      </c>
      <c r="S908" s="168" t="str">
        <f t="shared" si="118"/>
        <v/>
      </c>
      <c r="T908" s="168" t="str">
        <f t="shared" si="119"/>
        <v/>
      </c>
    </row>
    <row r="909" spans="1:20" x14ac:dyDescent="0.2">
      <c r="A909" t="s">
        <v>4699</v>
      </c>
      <c r="M909" s="170" t="str">
        <f t="shared" si="112"/>
        <v>Ttl</v>
      </c>
      <c r="N909" s="169" t="str">
        <f t="shared" si="113"/>
        <v>1500</v>
      </c>
      <c r="O909" s="168" t="str">
        <f t="shared" si="114"/>
        <v/>
      </c>
      <c r="P909" s="168" t="str">
        <f t="shared" si="115"/>
        <v/>
      </c>
      <c r="Q909" s="168" t="str">
        <f t="shared" si="116"/>
        <v/>
      </c>
      <c r="R909" s="168" t="str">
        <f t="shared" si="117"/>
        <v/>
      </c>
      <c r="S909" s="168" t="str">
        <f t="shared" si="118"/>
        <v/>
      </c>
      <c r="T909" s="168" t="str">
        <f t="shared" si="119"/>
        <v/>
      </c>
    </row>
    <row r="910" spans="1:20" x14ac:dyDescent="0.2">
      <c r="A910" t="s">
        <v>2612</v>
      </c>
      <c r="M910" s="170" t="str">
        <f t="shared" si="112"/>
        <v>DTL</v>
      </c>
      <c r="N910" s="169" t="str">
        <f t="shared" si="113"/>
        <v>1500</v>
      </c>
      <c r="O910" s="168" t="str">
        <f t="shared" si="114"/>
        <v/>
      </c>
      <c r="P910" s="168" t="str">
        <f t="shared" si="115"/>
        <v/>
      </c>
      <c r="Q910" s="168" t="str">
        <f t="shared" si="116"/>
        <v/>
      </c>
      <c r="R910" s="168" t="str">
        <f t="shared" si="117"/>
        <v/>
      </c>
      <c r="S910" s="168" t="str">
        <f t="shared" si="118"/>
        <v/>
      </c>
      <c r="T910" s="168" t="str">
        <f t="shared" si="119"/>
        <v/>
      </c>
    </row>
    <row r="911" spans="1:20" x14ac:dyDescent="0.2">
      <c r="A911" t="s">
        <v>2611</v>
      </c>
      <c r="M911" s="170" t="str">
        <f t="shared" si="112"/>
        <v>DTL</v>
      </c>
      <c r="N911" s="169" t="str">
        <f t="shared" si="113"/>
        <v>1500</v>
      </c>
      <c r="O911" s="168" t="str">
        <f t="shared" si="114"/>
        <v/>
      </c>
      <c r="P911" s="168" t="str">
        <f t="shared" si="115"/>
        <v/>
      </c>
      <c r="Q911" s="168" t="str">
        <f t="shared" si="116"/>
        <v/>
      </c>
      <c r="R911" s="168" t="str">
        <f t="shared" si="117"/>
        <v/>
      </c>
      <c r="S911" s="168" t="str">
        <f t="shared" si="118"/>
        <v/>
      </c>
      <c r="T911" s="168" t="str">
        <f t="shared" si="119"/>
        <v/>
      </c>
    </row>
    <row r="912" spans="1:20" x14ac:dyDescent="0.2">
      <c r="A912" t="s">
        <v>2611</v>
      </c>
      <c r="M912" s="170" t="str">
        <f t="shared" si="112"/>
        <v>DTL</v>
      </c>
      <c r="N912" s="169" t="str">
        <f t="shared" si="113"/>
        <v>1500</v>
      </c>
      <c r="O912" s="168" t="str">
        <f t="shared" si="114"/>
        <v/>
      </c>
      <c r="P912" s="168" t="str">
        <f t="shared" si="115"/>
        <v/>
      </c>
      <c r="Q912" s="168" t="str">
        <f t="shared" si="116"/>
        <v/>
      </c>
      <c r="R912" s="168" t="str">
        <f t="shared" si="117"/>
        <v/>
      </c>
      <c r="S912" s="168" t="str">
        <f t="shared" si="118"/>
        <v/>
      </c>
      <c r="T912" s="168" t="str">
        <f t="shared" si="119"/>
        <v/>
      </c>
    </row>
    <row r="913" spans="1:20" x14ac:dyDescent="0.2">
      <c r="A913" t="s">
        <v>2613</v>
      </c>
      <c r="M913" s="170" t="str">
        <f t="shared" si="112"/>
        <v>DTL</v>
      </c>
      <c r="N913" s="169" t="str">
        <f t="shared" si="113"/>
        <v>1500</v>
      </c>
      <c r="O913" s="168" t="str">
        <f t="shared" si="114"/>
        <v/>
      </c>
      <c r="P913" s="168" t="str">
        <f t="shared" si="115"/>
        <v/>
      </c>
      <c r="Q913" s="168" t="str">
        <f t="shared" si="116"/>
        <v/>
      </c>
      <c r="R913" s="168" t="str">
        <f t="shared" si="117"/>
        <v/>
      </c>
      <c r="S913" s="168" t="str">
        <f t="shared" si="118"/>
        <v/>
      </c>
      <c r="T913" s="168" t="str">
        <f t="shared" si="119"/>
        <v/>
      </c>
    </row>
    <row r="914" spans="1:20" x14ac:dyDescent="0.2">
      <c r="A914" t="s">
        <v>4700</v>
      </c>
      <c r="M914" s="170" t="str">
        <f t="shared" si="112"/>
        <v>DTL</v>
      </c>
      <c r="N914" s="169" t="str">
        <f t="shared" si="113"/>
        <v>1500</v>
      </c>
      <c r="O914" s="168" t="str">
        <f t="shared" si="114"/>
        <v>2300</v>
      </c>
      <c r="P914" s="168" t="str">
        <f t="shared" si="115"/>
        <v>15002300</v>
      </c>
      <c r="Q914" s="168">
        <f t="shared" si="116"/>
        <v>45366</v>
      </c>
      <c r="R914" s="168">
        <f t="shared" si="117"/>
        <v>37725</v>
      </c>
      <c r="S914" s="168">
        <f t="shared" si="118"/>
        <v>39000</v>
      </c>
      <c r="T914" s="168">
        <f t="shared" si="119"/>
        <v>19579</v>
      </c>
    </row>
    <row r="915" spans="1:20" x14ac:dyDescent="0.2">
      <c r="A915" t="s">
        <v>4701</v>
      </c>
      <c r="M915" s="170" t="str">
        <f t="shared" si="112"/>
        <v>DTL</v>
      </c>
      <c r="N915" s="169" t="str">
        <f t="shared" si="113"/>
        <v>1500</v>
      </c>
      <c r="O915" s="168" t="str">
        <f t="shared" si="114"/>
        <v>2365</v>
      </c>
      <c r="P915" s="168" t="str">
        <f t="shared" si="115"/>
        <v>15002365</v>
      </c>
      <c r="Q915" s="168">
        <f t="shared" si="116"/>
        <v>9171</v>
      </c>
      <c r="R915" s="168">
        <f t="shared" si="117"/>
        <v>9438</v>
      </c>
      <c r="S915" s="168">
        <f t="shared" si="118"/>
        <v>9425</v>
      </c>
      <c r="T915" s="168">
        <f t="shared" si="119"/>
        <v>6536</v>
      </c>
    </row>
    <row r="916" spans="1:20" x14ac:dyDescent="0.2">
      <c r="A916" t="s">
        <v>2696</v>
      </c>
      <c r="M916" s="170" t="str">
        <f t="shared" si="112"/>
        <v>DTL</v>
      </c>
      <c r="N916" s="169" t="str">
        <f t="shared" si="113"/>
        <v>1500</v>
      </c>
      <c r="O916" s="168" t="str">
        <f t="shared" si="114"/>
        <v>2700</v>
      </c>
      <c r="P916" s="168" t="str">
        <f t="shared" si="115"/>
        <v>15002700</v>
      </c>
      <c r="Q916" s="168">
        <f t="shared" si="116"/>
        <v>0</v>
      </c>
      <c r="R916" s="168">
        <f t="shared" si="117"/>
        <v>10448</v>
      </c>
      <c r="S916" s="168">
        <f t="shared" si="118"/>
        <v>0</v>
      </c>
      <c r="T916" s="168">
        <f t="shared" si="119"/>
        <v>0</v>
      </c>
    </row>
    <row r="917" spans="1:20" x14ac:dyDescent="0.2">
      <c r="A917" t="s">
        <v>4246</v>
      </c>
      <c r="M917" s="170" t="str">
        <f t="shared" si="112"/>
        <v>DTL</v>
      </c>
      <c r="N917" s="169" t="str">
        <f t="shared" si="113"/>
        <v>1500</v>
      </c>
      <c r="O917" s="168" t="str">
        <f t="shared" si="114"/>
        <v/>
      </c>
      <c r="P917" s="168" t="str">
        <f t="shared" si="115"/>
        <v/>
      </c>
      <c r="Q917" s="168" t="str">
        <f t="shared" si="116"/>
        <v/>
      </c>
      <c r="R917" s="168" t="str">
        <f t="shared" si="117"/>
        <v/>
      </c>
      <c r="S917" s="168" t="str">
        <f t="shared" si="118"/>
        <v/>
      </c>
      <c r="T917" s="168" t="str">
        <f t="shared" si="119"/>
        <v/>
      </c>
    </row>
    <row r="918" spans="1:20" x14ac:dyDescent="0.2">
      <c r="A918" t="s">
        <v>2611</v>
      </c>
      <c r="M918" s="170" t="str">
        <f t="shared" si="112"/>
        <v>DTL</v>
      </c>
      <c r="N918" s="169" t="str">
        <f t="shared" si="113"/>
        <v>1500</v>
      </c>
      <c r="O918" s="168" t="str">
        <f t="shared" si="114"/>
        <v/>
      </c>
      <c r="P918" s="168" t="str">
        <f t="shared" si="115"/>
        <v/>
      </c>
      <c r="Q918" s="168" t="str">
        <f t="shared" si="116"/>
        <v/>
      </c>
      <c r="R918" s="168" t="str">
        <f t="shared" si="117"/>
        <v/>
      </c>
      <c r="S918" s="168" t="str">
        <f t="shared" si="118"/>
        <v/>
      </c>
      <c r="T918" s="168" t="str">
        <f t="shared" si="119"/>
        <v/>
      </c>
    </row>
    <row r="919" spans="1:20" x14ac:dyDescent="0.2">
      <c r="A919" t="s">
        <v>4702</v>
      </c>
      <c r="M919" s="170" t="str">
        <f t="shared" si="112"/>
        <v>Ttl</v>
      </c>
      <c r="N919" s="169" t="str">
        <f t="shared" si="113"/>
        <v>1500</v>
      </c>
      <c r="O919" s="168" t="str">
        <f t="shared" si="114"/>
        <v/>
      </c>
      <c r="P919" s="168" t="str">
        <f t="shared" si="115"/>
        <v/>
      </c>
      <c r="Q919" s="168" t="str">
        <f t="shared" si="116"/>
        <v/>
      </c>
      <c r="R919" s="168" t="str">
        <f t="shared" si="117"/>
        <v/>
      </c>
      <c r="S919" s="168" t="str">
        <f t="shared" si="118"/>
        <v/>
      </c>
      <c r="T919" s="168" t="str">
        <f t="shared" si="119"/>
        <v/>
      </c>
    </row>
    <row r="920" spans="1:20" x14ac:dyDescent="0.2">
      <c r="A920" t="s">
        <v>2611</v>
      </c>
      <c r="M920" s="170" t="str">
        <f t="shared" si="112"/>
        <v>DTL</v>
      </c>
      <c r="N920" s="169" t="str">
        <f t="shared" si="113"/>
        <v>1500</v>
      </c>
      <c r="O920" s="168" t="str">
        <f t="shared" si="114"/>
        <v/>
      </c>
      <c r="P920" s="168" t="str">
        <f t="shared" si="115"/>
        <v/>
      </c>
      <c r="Q920" s="168" t="str">
        <f t="shared" si="116"/>
        <v/>
      </c>
      <c r="R920" s="168" t="str">
        <f t="shared" si="117"/>
        <v/>
      </c>
      <c r="S920" s="168" t="str">
        <f t="shared" si="118"/>
        <v/>
      </c>
      <c r="T920" s="168" t="str">
        <f t="shared" si="119"/>
        <v/>
      </c>
    </row>
    <row r="921" spans="1:20" x14ac:dyDescent="0.2">
      <c r="A921" t="s">
        <v>2697</v>
      </c>
      <c r="M921" s="170" t="str">
        <f t="shared" si="112"/>
        <v>DTL</v>
      </c>
      <c r="N921" s="169" t="str">
        <f t="shared" si="113"/>
        <v>1500</v>
      </c>
      <c r="O921" s="168" t="str">
        <f t="shared" si="114"/>
        <v>3200</v>
      </c>
      <c r="P921" s="168" t="str">
        <f t="shared" si="115"/>
        <v>15003200</v>
      </c>
      <c r="Q921" s="168">
        <f t="shared" si="116"/>
        <v>0</v>
      </c>
      <c r="R921" s="168">
        <f t="shared" si="117"/>
        <v>1750</v>
      </c>
      <c r="S921" s="168">
        <f t="shared" si="118"/>
        <v>0</v>
      </c>
      <c r="T921" s="168">
        <f t="shared" si="119"/>
        <v>0</v>
      </c>
    </row>
    <row r="922" spans="1:20" x14ac:dyDescent="0.2">
      <c r="A922" t="s">
        <v>4246</v>
      </c>
      <c r="M922" s="170" t="str">
        <f t="shared" si="112"/>
        <v>DTL</v>
      </c>
      <c r="N922" s="169" t="str">
        <f t="shared" si="113"/>
        <v>1500</v>
      </c>
      <c r="O922" s="168" t="str">
        <f t="shared" si="114"/>
        <v/>
      </c>
      <c r="P922" s="168" t="str">
        <f t="shared" si="115"/>
        <v/>
      </c>
      <c r="Q922" s="168" t="str">
        <f t="shared" si="116"/>
        <v/>
      </c>
      <c r="R922" s="168" t="str">
        <f t="shared" si="117"/>
        <v/>
      </c>
      <c r="S922" s="168" t="str">
        <f t="shared" si="118"/>
        <v/>
      </c>
      <c r="T922" s="168" t="str">
        <f t="shared" si="119"/>
        <v/>
      </c>
    </row>
    <row r="923" spans="1:20" x14ac:dyDescent="0.2">
      <c r="A923" t="s">
        <v>2611</v>
      </c>
      <c r="M923" s="170" t="str">
        <f t="shared" si="112"/>
        <v>DTL</v>
      </c>
      <c r="N923" s="169" t="str">
        <f t="shared" si="113"/>
        <v>1500</v>
      </c>
      <c r="O923" s="168" t="str">
        <f t="shared" si="114"/>
        <v/>
      </c>
      <c r="P923" s="168" t="str">
        <f t="shared" si="115"/>
        <v/>
      </c>
      <c r="Q923" s="168" t="str">
        <f t="shared" si="116"/>
        <v/>
      </c>
      <c r="R923" s="168" t="str">
        <f t="shared" si="117"/>
        <v/>
      </c>
      <c r="S923" s="168" t="str">
        <f t="shared" si="118"/>
        <v/>
      </c>
      <c r="T923" s="168" t="str">
        <f t="shared" si="119"/>
        <v/>
      </c>
    </row>
    <row r="924" spans="1:20" x14ac:dyDescent="0.2">
      <c r="A924" t="s">
        <v>2698</v>
      </c>
      <c r="M924" s="170" t="str">
        <f t="shared" si="112"/>
        <v>Ttl</v>
      </c>
      <c r="N924" s="169" t="str">
        <f t="shared" si="113"/>
        <v>1500</v>
      </c>
      <c r="O924" s="168" t="str">
        <f t="shared" si="114"/>
        <v/>
      </c>
      <c r="P924" s="168" t="str">
        <f t="shared" si="115"/>
        <v/>
      </c>
      <c r="Q924" s="168" t="str">
        <f t="shared" si="116"/>
        <v/>
      </c>
      <c r="R924" s="168" t="str">
        <f t="shared" si="117"/>
        <v/>
      </c>
      <c r="S924" s="168" t="str">
        <f t="shared" si="118"/>
        <v/>
      </c>
      <c r="T924" s="168" t="str">
        <f t="shared" si="119"/>
        <v/>
      </c>
    </row>
    <row r="925" spans="1:20" x14ac:dyDescent="0.2">
      <c r="A925" t="s">
        <v>2611</v>
      </c>
      <c r="M925" s="170" t="str">
        <f t="shared" si="112"/>
        <v>DTL</v>
      </c>
      <c r="N925" s="169" t="str">
        <f t="shared" si="113"/>
        <v>1500</v>
      </c>
      <c r="O925" s="168" t="str">
        <f t="shared" si="114"/>
        <v/>
      </c>
      <c r="P925" s="168" t="str">
        <f t="shared" si="115"/>
        <v/>
      </c>
      <c r="Q925" s="168" t="str">
        <f t="shared" si="116"/>
        <v/>
      </c>
      <c r="R925" s="168" t="str">
        <f t="shared" si="117"/>
        <v/>
      </c>
      <c r="S925" s="168" t="str">
        <f t="shared" si="118"/>
        <v/>
      </c>
      <c r="T925" s="168" t="str">
        <f t="shared" si="119"/>
        <v/>
      </c>
    </row>
    <row r="926" spans="1:20" x14ac:dyDescent="0.2">
      <c r="A926" t="s">
        <v>2611</v>
      </c>
      <c r="M926" s="170" t="str">
        <f t="shared" si="112"/>
        <v>DTL</v>
      </c>
      <c r="N926" s="169" t="str">
        <f t="shared" si="113"/>
        <v>1500</v>
      </c>
      <c r="O926" s="168" t="str">
        <f t="shared" si="114"/>
        <v/>
      </c>
      <c r="P926" s="168" t="str">
        <f t="shared" si="115"/>
        <v/>
      </c>
      <c r="Q926" s="168" t="str">
        <f t="shared" si="116"/>
        <v/>
      </c>
      <c r="R926" s="168" t="str">
        <f t="shared" si="117"/>
        <v/>
      </c>
      <c r="S926" s="168" t="str">
        <f t="shared" si="118"/>
        <v/>
      </c>
      <c r="T926" s="168" t="str">
        <f t="shared" si="119"/>
        <v/>
      </c>
    </row>
    <row r="927" spans="1:20" x14ac:dyDescent="0.2">
      <c r="A927" t="s">
        <v>4703</v>
      </c>
      <c r="M927" s="170" t="str">
        <f t="shared" si="112"/>
        <v>Ttl</v>
      </c>
      <c r="N927" s="169" t="str">
        <f t="shared" si="113"/>
        <v>1500</v>
      </c>
      <c r="O927" s="168" t="str">
        <f t="shared" si="114"/>
        <v/>
      </c>
      <c r="P927" s="168" t="str">
        <f t="shared" si="115"/>
        <v/>
      </c>
      <c r="Q927" s="168" t="str">
        <f t="shared" si="116"/>
        <v/>
      </c>
      <c r="R927" s="168" t="str">
        <f t="shared" si="117"/>
        <v/>
      </c>
      <c r="S927" s="168" t="str">
        <f t="shared" si="118"/>
        <v/>
      </c>
      <c r="T927" s="168" t="str">
        <f t="shared" si="119"/>
        <v/>
      </c>
    </row>
    <row r="928" spans="1:20" x14ac:dyDescent="0.2">
      <c r="A928" t="s">
        <v>2612</v>
      </c>
      <c r="M928" s="170" t="str">
        <f t="shared" si="112"/>
        <v>DTL</v>
      </c>
      <c r="N928" s="169" t="str">
        <f t="shared" si="113"/>
        <v>1500</v>
      </c>
      <c r="O928" s="168" t="str">
        <f t="shared" si="114"/>
        <v/>
      </c>
      <c r="P928" s="168" t="str">
        <f t="shared" si="115"/>
        <v/>
      </c>
      <c r="Q928" s="168" t="str">
        <f t="shared" si="116"/>
        <v/>
      </c>
      <c r="R928" s="168" t="str">
        <f t="shared" si="117"/>
        <v/>
      </c>
      <c r="S928" s="168" t="str">
        <f t="shared" si="118"/>
        <v/>
      </c>
      <c r="T928" s="168" t="str">
        <f t="shared" si="119"/>
        <v/>
      </c>
    </row>
    <row r="929" spans="1:20" x14ac:dyDescent="0.2">
      <c r="A929" t="s">
        <v>2611</v>
      </c>
      <c r="M929" s="170" t="str">
        <f t="shared" si="112"/>
        <v>DTL</v>
      </c>
      <c r="N929" s="169" t="str">
        <f t="shared" si="113"/>
        <v>1500</v>
      </c>
      <c r="O929" s="168" t="str">
        <f t="shared" si="114"/>
        <v/>
      </c>
      <c r="P929" s="168" t="str">
        <f t="shared" si="115"/>
        <v/>
      </c>
      <c r="Q929" s="168" t="str">
        <f t="shared" si="116"/>
        <v/>
      </c>
      <c r="R929" s="168" t="str">
        <f t="shared" si="117"/>
        <v/>
      </c>
      <c r="S929" s="168" t="str">
        <f t="shared" si="118"/>
        <v/>
      </c>
      <c r="T929" s="168" t="str">
        <f t="shared" si="119"/>
        <v/>
      </c>
    </row>
    <row r="930" spans="1:20" x14ac:dyDescent="0.2">
      <c r="A930" t="s">
        <v>2611</v>
      </c>
      <c r="M930" s="170" t="str">
        <f t="shared" si="112"/>
        <v>DTL</v>
      </c>
      <c r="N930" s="169" t="str">
        <f t="shared" si="113"/>
        <v>1500</v>
      </c>
      <c r="O930" s="168" t="str">
        <f t="shared" si="114"/>
        <v/>
      </c>
      <c r="P930" s="168" t="str">
        <f t="shared" si="115"/>
        <v/>
      </c>
      <c r="Q930" s="168" t="str">
        <f t="shared" si="116"/>
        <v/>
      </c>
      <c r="R930" s="168" t="str">
        <f t="shared" si="117"/>
        <v/>
      </c>
      <c r="S930" s="168" t="str">
        <f t="shared" si="118"/>
        <v/>
      </c>
      <c r="T930" s="168" t="str">
        <f t="shared" si="119"/>
        <v/>
      </c>
    </row>
    <row r="931" spans="1:20" x14ac:dyDescent="0.2">
      <c r="A931" t="s">
        <v>2673</v>
      </c>
      <c r="M931" s="170" t="str">
        <f t="shared" si="112"/>
        <v>DTL</v>
      </c>
      <c r="N931" s="169" t="str">
        <f t="shared" si="113"/>
        <v>1500</v>
      </c>
      <c r="O931" s="168" t="str">
        <f t="shared" si="114"/>
        <v/>
      </c>
      <c r="P931" s="168" t="str">
        <f t="shared" si="115"/>
        <v/>
      </c>
      <c r="Q931" s="168" t="str">
        <f t="shared" si="116"/>
        <v/>
      </c>
      <c r="R931" s="168" t="str">
        <f t="shared" si="117"/>
        <v/>
      </c>
      <c r="S931" s="168" t="str">
        <f t="shared" si="118"/>
        <v/>
      </c>
      <c r="T931" s="168" t="str">
        <f t="shared" si="119"/>
        <v/>
      </c>
    </row>
    <row r="932" spans="1:20" x14ac:dyDescent="0.2">
      <c r="A932" t="s">
        <v>2699</v>
      </c>
      <c r="M932" s="170" t="str">
        <f t="shared" si="112"/>
        <v>DTL</v>
      </c>
      <c r="N932" s="169" t="str">
        <f t="shared" si="113"/>
        <v>1500</v>
      </c>
      <c r="O932" s="168" t="str">
        <f t="shared" si="114"/>
        <v>9800</v>
      </c>
      <c r="P932" s="168" t="str">
        <f t="shared" si="115"/>
        <v>15009800</v>
      </c>
      <c r="Q932" s="168">
        <f t="shared" si="116"/>
        <v>3170</v>
      </c>
      <c r="R932" s="168">
        <f t="shared" si="117"/>
        <v>4000</v>
      </c>
      <c r="S932" s="168">
        <f t="shared" si="118"/>
        <v>4000</v>
      </c>
      <c r="T932" s="168">
        <f t="shared" si="119"/>
        <v>4000</v>
      </c>
    </row>
    <row r="933" spans="1:20" x14ac:dyDescent="0.2">
      <c r="A933" t="s">
        <v>4246</v>
      </c>
      <c r="M933" s="170" t="str">
        <f t="shared" si="112"/>
        <v>DTL</v>
      </c>
      <c r="N933" s="169" t="str">
        <f t="shared" si="113"/>
        <v>1500</v>
      </c>
      <c r="O933" s="168" t="str">
        <f t="shared" si="114"/>
        <v/>
      </c>
      <c r="P933" s="168" t="str">
        <f t="shared" si="115"/>
        <v/>
      </c>
      <c r="Q933" s="168" t="str">
        <f t="shared" si="116"/>
        <v/>
      </c>
      <c r="R933" s="168" t="str">
        <f t="shared" si="117"/>
        <v/>
      </c>
      <c r="S933" s="168" t="str">
        <f t="shared" si="118"/>
        <v/>
      </c>
      <c r="T933" s="168" t="str">
        <f t="shared" si="119"/>
        <v/>
      </c>
    </row>
    <row r="934" spans="1:20" x14ac:dyDescent="0.2">
      <c r="A934" t="s">
        <v>2611</v>
      </c>
      <c r="M934" s="170" t="str">
        <f t="shared" si="112"/>
        <v>DTL</v>
      </c>
      <c r="N934" s="169" t="str">
        <f t="shared" si="113"/>
        <v>1500</v>
      </c>
      <c r="O934" s="168" t="str">
        <f t="shared" si="114"/>
        <v/>
      </c>
      <c r="P934" s="168" t="str">
        <f t="shared" si="115"/>
        <v/>
      </c>
      <c r="Q934" s="168" t="str">
        <f t="shared" si="116"/>
        <v/>
      </c>
      <c r="R934" s="168" t="str">
        <f t="shared" si="117"/>
        <v/>
      </c>
      <c r="S934" s="168" t="str">
        <f t="shared" si="118"/>
        <v/>
      </c>
      <c r="T934" s="168" t="str">
        <f t="shared" si="119"/>
        <v/>
      </c>
    </row>
    <row r="935" spans="1:20" x14ac:dyDescent="0.2">
      <c r="A935" t="s">
        <v>2700</v>
      </c>
      <c r="M935" s="170" t="str">
        <f t="shared" si="112"/>
        <v>Ttl</v>
      </c>
      <c r="N935" s="169" t="str">
        <f t="shared" si="113"/>
        <v>1500</v>
      </c>
      <c r="O935" s="168" t="str">
        <f t="shared" si="114"/>
        <v/>
      </c>
      <c r="P935" s="168" t="str">
        <f t="shared" si="115"/>
        <v/>
      </c>
      <c r="Q935" s="168" t="str">
        <f t="shared" si="116"/>
        <v/>
      </c>
      <c r="R935" s="168" t="str">
        <f t="shared" si="117"/>
        <v/>
      </c>
      <c r="S935" s="168" t="str">
        <f t="shared" si="118"/>
        <v/>
      </c>
      <c r="T935" s="168" t="str">
        <f t="shared" si="119"/>
        <v/>
      </c>
    </row>
    <row r="936" spans="1:20" x14ac:dyDescent="0.2">
      <c r="A936" t="s">
        <v>2676</v>
      </c>
      <c r="M936" s="170" t="str">
        <f t="shared" si="112"/>
        <v>DTL</v>
      </c>
      <c r="N936" s="169" t="str">
        <f t="shared" si="113"/>
        <v>1500</v>
      </c>
      <c r="O936" s="168" t="str">
        <f t="shared" si="114"/>
        <v/>
      </c>
      <c r="P936" s="168" t="str">
        <f t="shared" si="115"/>
        <v/>
      </c>
      <c r="Q936" s="168" t="str">
        <f t="shared" si="116"/>
        <v/>
      </c>
      <c r="R936" s="168" t="str">
        <f t="shared" si="117"/>
        <v/>
      </c>
      <c r="S936" s="168" t="str">
        <f t="shared" si="118"/>
        <v/>
      </c>
      <c r="T936" s="168" t="str">
        <f t="shared" si="119"/>
        <v/>
      </c>
    </row>
    <row r="937" spans="1:20" x14ac:dyDescent="0.2">
      <c r="A937" t="s">
        <v>2611</v>
      </c>
      <c r="M937" s="170" t="str">
        <f t="shared" si="112"/>
        <v>DTL</v>
      </c>
      <c r="N937" s="169" t="str">
        <f t="shared" si="113"/>
        <v>1500</v>
      </c>
      <c r="O937" s="168" t="str">
        <f t="shared" si="114"/>
        <v/>
      </c>
      <c r="P937" s="168" t="str">
        <f t="shared" si="115"/>
        <v/>
      </c>
      <c r="Q937" s="168" t="str">
        <f t="shared" si="116"/>
        <v/>
      </c>
      <c r="R937" s="168" t="str">
        <f t="shared" si="117"/>
        <v/>
      </c>
      <c r="S937" s="168" t="str">
        <f t="shared" si="118"/>
        <v/>
      </c>
      <c r="T937" s="168" t="str">
        <f t="shared" si="119"/>
        <v/>
      </c>
    </row>
    <row r="938" spans="1:20" x14ac:dyDescent="0.2">
      <c r="A938" t="s">
        <v>2620</v>
      </c>
      <c r="M938" s="170" t="str">
        <f t="shared" si="112"/>
        <v>DTL</v>
      </c>
      <c r="N938" s="169" t="str">
        <f t="shared" si="113"/>
        <v>1500</v>
      </c>
      <c r="O938" s="168" t="str">
        <f t="shared" si="114"/>
        <v/>
      </c>
      <c r="P938" s="168" t="str">
        <f t="shared" si="115"/>
        <v/>
      </c>
      <c r="Q938" s="168" t="str">
        <f t="shared" si="116"/>
        <v/>
      </c>
      <c r="R938" s="168" t="str">
        <f t="shared" si="117"/>
        <v/>
      </c>
      <c r="S938" s="168" t="str">
        <f t="shared" si="118"/>
        <v/>
      </c>
      <c r="T938" s="168" t="str">
        <f t="shared" si="119"/>
        <v/>
      </c>
    </row>
    <row r="939" spans="1:20" x14ac:dyDescent="0.2">
      <c r="A939" t="s">
        <v>4704</v>
      </c>
      <c r="M939" s="170" t="str">
        <f t="shared" si="112"/>
        <v>Ttl</v>
      </c>
      <c r="N939" s="169" t="str">
        <f t="shared" si="113"/>
        <v>1500</v>
      </c>
      <c r="O939" s="168" t="str">
        <f t="shared" si="114"/>
        <v/>
      </c>
      <c r="P939" s="168" t="str">
        <f t="shared" si="115"/>
        <v/>
      </c>
      <c r="Q939" s="168" t="str">
        <f t="shared" si="116"/>
        <v/>
      </c>
      <c r="R939" s="168" t="str">
        <f t="shared" si="117"/>
        <v/>
      </c>
      <c r="S939" s="168" t="str">
        <f t="shared" si="118"/>
        <v/>
      </c>
      <c r="T939" s="168" t="str">
        <f t="shared" si="119"/>
        <v/>
      </c>
    </row>
    <row r="940" spans="1:20" x14ac:dyDescent="0.2">
      <c r="A940" t="s">
        <v>4467</v>
      </c>
      <c r="M940" s="170" t="str">
        <f t="shared" si="112"/>
        <v>DTL</v>
      </c>
      <c r="N940" s="169" t="str">
        <f t="shared" si="113"/>
        <v>1500</v>
      </c>
      <c r="O940" s="168" t="str">
        <f t="shared" si="114"/>
        <v/>
      </c>
      <c r="P940" s="168" t="str">
        <f t="shared" si="115"/>
        <v/>
      </c>
      <c r="Q940" s="168" t="str">
        <f t="shared" si="116"/>
        <v/>
      </c>
      <c r="R940" s="168" t="str">
        <f t="shared" si="117"/>
        <v/>
      </c>
      <c r="S940" s="168" t="str">
        <f t="shared" si="118"/>
        <v/>
      </c>
      <c r="T940" s="168" t="str">
        <f t="shared" si="119"/>
        <v/>
      </c>
    </row>
    <row r="941" spans="1:20" x14ac:dyDescent="0.2">
      <c r="A941">
        <v>1</v>
      </c>
      <c r="M941" s="170" t="str">
        <f t="shared" si="112"/>
        <v>DTL</v>
      </c>
      <c r="N941" s="169" t="str">
        <f t="shared" si="113"/>
        <v>1500</v>
      </c>
      <c r="O941" s="168" t="str">
        <f t="shared" si="114"/>
        <v/>
      </c>
      <c r="P941" s="168" t="str">
        <f t="shared" si="115"/>
        <v/>
      </c>
      <c r="Q941" s="168" t="str">
        <f t="shared" si="116"/>
        <v/>
      </c>
      <c r="R941" s="168" t="str">
        <f t="shared" si="117"/>
        <v/>
      </c>
      <c r="S941" s="168" t="str">
        <f t="shared" si="118"/>
        <v/>
      </c>
      <c r="T941" s="168" t="str">
        <f t="shared" si="119"/>
        <v/>
      </c>
    </row>
    <row r="942" spans="1:20" x14ac:dyDescent="0.2">
      <c r="M942" s="170" t="str">
        <f t="shared" si="112"/>
        <v>DTL</v>
      </c>
      <c r="N942" s="169" t="str">
        <f t="shared" si="113"/>
        <v>1500</v>
      </c>
      <c r="O942" s="168" t="str">
        <f t="shared" si="114"/>
        <v/>
      </c>
      <c r="P942" s="168" t="str">
        <f t="shared" si="115"/>
        <v/>
      </c>
      <c r="Q942" s="168" t="str">
        <f t="shared" si="116"/>
        <v/>
      </c>
      <c r="R942" s="168" t="str">
        <f t="shared" si="117"/>
        <v/>
      </c>
      <c r="S942" s="168" t="str">
        <f t="shared" si="118"/>
        <v/>
      </c>
      <c r="T942" s="168" t="str">
        <f t="shared" si="119"/>
        <v/>
      </c>
    </row>
    <row r="943" spans="1:20" x14ac:dyDescent="0.2">
      <c r="A943" t="s">
        <v>2701</v>
      </c>
      <c r="M943" s="170" t="str">
        <f t="shared" si="112"/>
        <v>H1</v>
      </c>
      <c r="N943" s="169" t="str">
        <f t="shared" si="113"/>
        <v>1500</v>
      </c>
      <c r="O943" s="168" t="str">
        <f t="shared" si="114"/>
        <v/>
      </c>
      <c r="P943" s="168" t="str">
        <f t="shared" si="115"/>
        <v/>
      </c>
      <c r="Q943" s="168" t="str">
        <f t="shared" si="116"/>
        <v/>
      </c>
      <c r="R943" s="168" t="str">
        <f t="shared" si="117"/>
        <v/>
      </c>
      <c r="S943" s="168" t="str">
        <f t="shared" si="118"/>
        <v/>
      </c>
      <c r="T943" s="168" t="str">
        <f t="shared" si="119"/>
        <v/>
      </c>
    </row>
    <row r="944" spans="1:20" x14ac:dyDescent="0.2">
      <c r="A944" t="s">
        <v>2600</v>
      </c>
      <c r="M944" s="170" t="str">
        <f t="shared" si="112"/>
        <v>H2</v>
      </c>
      <c r="N944" s="169" t="str">
        <f t="shared" si="113"/>
        <v>1500</v>
      </c>
      <c r="O944" s="168" t="str">
        <f t="shared" si="114"/>
        <v/>
      </c>
      <c r="P944" s="168" t="str">
        <f t="shared" si="115"/>
        <v/>
      </c>
      <c r="Q944" s="168" t="str">
        <f t="shared" si="116"/>
        <v/>
      </c>
      <c r="R944" s="168" t="str">
        <f t="shared" si="117"/>
        <v/>
      </c>
      <c r="S944" s="168" t="str">
        <f t="shared" si="118"/>
        <v/>
      </c>
      <c r="T944" s="168" t="str">
        <f t="shared" si="119"/>
        <v/>
      </c>
    </row>
    <row r="945" spans="1:20" x14ac:dyDescent="0.2">
      <c r="A945" t="s">
        <v>2601</v>
      </c>
      <c r="M945" s="170" t="str">
        <f t="shared" si="112"/>
        <v>H3</v>
      </c>
      <c r="N945" s="169" t="str">
        <f t="shared" si="113"/>
        <v>1500</v>
      </c>
      <c r="O945" s="168" t="str">
        <f t="shared" si="114"/>
        <v/>
      </c>
      <c r="P945" s="168" t="str">
        <f t="shared" si="115"/>
        <v/>
      </c>
      <c r="Q945" s="168" t="str">
        <f t="shared" si="116"/>
        <v/>
      </c>
      <c r="R945" s="168" t="str">
        <f t="shared" si="117"/>
        <v/>
      </c>
      <c r="S945" s="168" t="str">
        <f t="shared" si="118"/>
        <v/>
      </c>
      <c r="T945" s="168" t="str">
        <f t="shared" si="119"/>
        <v/>
      </c>
    </row>
    <row r="946" spans="1:20" x14ac:dyDescent="0.2">
      <c r="A946" t="s">
        <v>2668</v>
      </c>
      <c r="M946" s="170" t="str">
        <f t="shared" si="112"/>
        <v>H4</v>
      </c>
      <c r="N946" s="169" t="str">
        <f t="shared" si="113"/>
        <v>1500</v>
      </c>
      <c r="O946" s="168" t="str">
        <f t="shared" si="114"/>
        <v/>
      </c>
      <c r="P946" s="168" t="str">
        <f t="shared" si="115"/>
        <v/>
      </c>
      <c r="Q946" s="168" t="str">
        <f t="shared" si="116"/>
        <v/>
      </c>
      <c r="R946" s="168" t="str">
        <f t="shared" si="117"/>
        <v/>
      </c>
      <c r="S946" s="168" t="str">
        <f t="shared" si="118"/>
        <v/>
      </c>
      <c r="T946" s="168" t="str">
        <f t="shared" si="119"/>
        <v/>
      </c>
    </row>
    <row r="947" spans="1:20" x14ac:dyDescent="0.2">
      <c r="A947" t="s">
        <v>2603</v>
      </c>
      <c r="M947" s="170" t="str">
        <f t="shared" si="112"/>
        <v>H5</v>
      </c>
      <c r="N947" s="169" t="str">
        <f t="shared" si="113"/>
        <v>1500</v>
      </c>
      <c r="O947" s="168" t="str">
        <f t="shared" si="114"/>
        <v/>
      </c>
      <c r="P947" s="168" t="str">
        <f t="shared" si="115"/>
        <v/>
      </c>
      <c r="Q947" s="168" t="str">
        <f t="shared" si="116"/>
        <v/>
      </c>
      <c r="R947" s="168" t="str">
        <f t="shared" si="117"/>
        <v/>
      </c>
      <c r="S947" s="168" t="str">
        <f t="shared" si="118"/>
        <v/>
      </c>
      <c r="T947" s="168" t="str">
        <f t="shared" si="119"/>
        <v/>
      </c>
    </row>
    <row r="948" spans="1:20" x14ac:dyDescent="0.2">
      <c r="A948" t="s">
        <v>2695</v>
      </c>
      <c r="M948" s="170" t="str">
        <f t="shared" si="112"/>
        <v>H6</v>
      </c>
      <c r="N948" s="169" t="str">
        <f t="shared" si="113"/>
        <v>1500</v>
      </c>
      <c r="O948" s="168" t="str">
        <f t="shared" si="114"/>
        <v/>
      </c>
      <c r="P948" s="168" t="str">
        <f t="shared" si="115"/>
        <v/>
      </c>
      <c r="Q948" s="168" t="str">
        <f t="shared" si="116"/>
        <v/>
      </c>
      <c r="R948" s="168" t="str">
        <f t="shared" si="117"/>
        <v/>
      </c>
      <c r="S948" s="168" t="str">
        <f t="shared" si="118"/>
        <v/>
      </c>
      <c r="T948" s="168" t="str">
        <f t="shared" si="119"/>
        <v/>
      </c>
    </row>
    <row r="949" spans="1:20" x14ac:dyDescent="0.2">
      <c r="A949" t="s">
        <v>2605</v>
      </c>
      <c r="M949" s="170" t="str">
        <f t="shared" si="112"/>
        <v>H7</v>
      </c>
      <c r="N949" s="169" t="str">
        <f t="shared" si="113"/>
        <v>1500</v>
      </c>
      <c r="O949" s="168" t="str">
        <f t="shared" si="114"/>
        <v/>
      </c>
      <c r="P949" s="168" t="str">
        <f t="shared" si="115"/>
        <v/>
      </c>
      <c r="Q949" s="168" t="str">
        <f t="shared" si="116"/>
        <v/>
      </c>
      <c r="R949" s="168" t="str">
        <f t="shared" si="117"/>
        <v/>
      </c>
      <c r="S949" s="168" t="str">
        <f t="shared" si="118"/>
        <v/>
      </c>
      <c r="T949" s="168" t="str">
        <f t="shared" si="119"/>
        <v/>
      </c>
    </row>
    <row r="950" spans="1:20" x14ac:dyDescent="0.2">
      <c r="A950" t="s">
        <v>2606</v>
      </c>
      <c r="M950" s="170" t="str">
        <f t="shared" si="112"/>
        <v>H8</v>
      </c>
      <c r="N950" s="169" t="str">
        <f t="shared" si="113"/>
        <v>1500</v>
      </c>
      <c r="O950" s="168" t="str">
        <f t="shared" si="114"/>
        <v/>
      </c>
      <c r="P950" s="168" t="str">
        <f t="shared" si="115"/>
        <v/>
      </c>
      <c r="Q950" s="168" t="str">
        <f t="shared" si="116"/>
        <v/>
      </c>
      <c r="R950" s="168" t="str">
        <f t="shared" si="117"/>
        <v/>
      </c>
      <c r="S950" s="168" t="str">
        <f t="shared" si="118"/>
        <v/>
      </c>
      <c r="T950" s="168" t="str">
        <f t="shared" si="119"/>
        <v/>
      </c>
    </row>
    <row r="951" spans="1:20" x14ac:dyDescent="0.2">
      <c r="A951" t="s">
        <v>2607</v>
      </c>
      <c r="M951" s="170" t="str">
        <f t="shared" si="112"/>
        <v>H9</v>
      </c>
      <c r="N951" s="169" t="str">
        <f t="shared" si="113"/>
        <v>1500</v>
      </c>
      <c r="O951" s="168" t="str">
        <f t="shared" si="114"/>
        <v/>
      </c>
      <c r="P951" s="168" t="str">
        <f t="shared" si="115"/>
        <v/>
      </c>
      <c r="Q951" s="168" t="str">
        <f t="shared" si="116"/>
        <v/>
      </c>
      <c r="R951" s="168" t="str">
        <f t="shared" si="117"/>
        <v/>
      </c>
      <c r="S951" s="168" t="str">
        <f t="shared" si="118"/>
        <v/>
      </c>
      <c r="T951" s="168" t="str">
        <f t="shared" si="119"/>
        <v/>
      </c>
    </row>
    <row r="952" spans="1:20" x14ac:dyDescent="0.2">
      <c r="A952" t="s">
        <v>2608</v>
      </c>
      <c r="M952" s="170" t="str">
        <f t="shared" si="112"/>
        <v>H10</v>
      </c>
      <c r="N952" s="169" t="str">
        <f t="shared" si="113"/>
        <v>1500</v>
      </c>
      <c r="O952" s="168" t="str">
        <f t="shared" si="114"/>
        <v/>
      </c>
      <c r="P952" s="168" t="str">
        <f t="shared" si="115"/>
        <v/>
      </c>
      <c r="Q952" s="168" t="str">
        <f t="shared" si="116"/>
        <v/>
      </c>
      <c r="R952" s="168" t="str">
        <f t="shared" si="117"/>
        <v/>
      </c>
      <c r="S952" s="168" t="str">
        <f t="shared" si="118"/>
        <v/>
      </c>
      <c r="T952" s="168" t="str">
        <f t="shared" si="119"/>
        <v/>
      </c>
    </row>
    <row r="953" spans="1:20" x14ac:dyDescent="0.2">
      <c r="A953" t="s">
        <v>4705</v>
      </c>
      <c r="M953" s="170" t="str">
        <f t="shared" si="112"/>
        <v>Ttl</v>
      </c>
      <c r="N953" s="169" t="str">
        <f t="shared" si="113"/>
        <v>1500</v>
      </c>
      <c r="O953" s="168" t="str">
        <f t="shared" si="114"/>
        <v/>
      </c>
      <c r="P953" s="168" t="str">
        <f t="shared" si="115"/>
        <v/>
      </c>
      <c r="Q953" s="168" t="str">
        <f t="shared" si="116"/>
        <v/>
      </c>
      <c r="R953" s="168" t="str">
        <f t="shared" si="117"/>
        <v/>
      </c>
      <c r="S953" s="168" t="str">
        <f t="shared" si="118"/>
        <v/>
      </c>
      <c r="T953" s="168" t="str">
        <f t="shared" si="119"/>
        <v/>
      </c>
    </row>
    <row r="954" spans="1:20" x14ac:dyDescent="0.2">
      <c r="A954" t="s">
        <v>4246</v>
      </c>
      <c r="M954" s="170" t="str">
        <f t="shared" si="112"/>
        <v>DTL</v>
      </c>
      <c r="N954" s="169" t="str">
        <f t="shared" si="113"/>
        <v>1500</v>
      </c>
      <c r="O954" s="168" t="str">
        <f t="shared" si="114"/>
        <v/>
      </c>
      <c r="P954" s="168" t="str">
        <f t="shared" si="115"/>
        <v/>
      </c>
      <c r="Q954" s="168" t="str">
        <f t="shared" si="116"/>
        <v/>
      </c>
      <c r="R954" s="168" t="str">
        <f t="shared" si="117"/>
        <v/>
      </c>
      <c r="S954" s="168" t="str">
        <f t="shared" si="118"/>
        <v/>
      </c>
      <c r="T954" s="168" t="str">
        <f t="shared" si="119"/>
        <v/>
      </c>
    </row>
    <row r="955" spans="1:20" x14ac:dyDescent="0.2">
      <c r="A955" t="s">
        <v>2611</v>
      </c>
      <c r="M955" s="170" t="str">
        <f t="shared" si="112"/>
        <v>DTL</v>
      </c>
      <c r="N955" s="169" t="str">
        <f t="shared" si="113"/>
        <v>1500</v>
      </c>
      <c r="O955" s="168" t="str">
        <f t="shared" si="114"/>
        <v/>
      </c>
      <c r="P955" s="168" t="str">
        <f t="shared" si="115"/>
        <v/>
      </c>
      <c r="Q955" s="168" t="str">
        <f t="shared" si="116"/>
        <v/>
      </c>
      <c r="R955" s="168" t="str">
        <f t="shared" si="117"/>
        <v/>
      </c>
      <c r="S955" s="168" t="str">
        <f t="shared" si="118"/>
        <v/>
      </c>
      <c r="T955" s="168" t="str">
        <f t="shared" si="119"/>
        <v/>
      </c>
    </row>
    <row r="956" spans="1:20" x14ac:dyDescent="0.2">
      <c r="A956" t="s">
        <v>4706</v>
      </c>
      <c r="M956" s="170" t="str">
        <f t="shared" si="112"/>
        <v>DTL</v>
      </c>
      <c r="N956" s="169" t="str">
        <f t="shared" si="113"/>
        <v>1500</v>
      </c>
      <c r="O956" s="168" t="str">
        <f t="shared" si="114"/>
        <v xml:space="preserve">    </v>
      </c>
      <c r="P956" s="168" t="str">
        <f t="shared" si="115"/>
        <v xml:space="preserve">1500    </v>
      </c>
      <c r="Q956" s="168">
        <f t="shared" si="116"/>
        <v>-53766</v>
      </c>
      <c r="R956" s="168">
        <f t="shared" si="117"/>
        <v>-58507</v>
      </c>
      <c r="S956" s="168">
        <f t="shared" si="118"/>
        <v>-48025</v>
      </c>
      <c r="T956" s="168">
        <f t="shared" si="119"/>
        <v>-25955</v>
      </c>
    </row>
    <row r="957" spans="1:20" x14ac:dyDescent="0.2">
      <c r="A957" t="s">
        <v>2611</v>
      </c>
      <c r="M957" s="170" t="str">
        <f t="shared" si="112"/>
        <v>DTL</v>
      </c>
      <c r="N957" s="169" t="str">
        <f t="shared" si="113"/>
        <v>1500</v>
      </c>
      <c r="O957" s="168" t="str">
        <f t="shared" si="114"/>
        <v/>
      </c>
      <c r="P957" s="168" t="str">
        <f t="shared" si="115"/>
        <v/>
      </c>
      <c r="Q957" s="168" t="str">
        <f t="shared" si="116"/>
        <v/>
      </c>
      <c r="R957" s="168" t="str">
        <f t="shared" si="117"/>
        <v/>
      </c>
      <c r="S957" s="168" t="str">
        <f t="shared" si="118"/>
        <v/>
      </c>
      <c r="T957" s="168" t="str">
        <f t="shared" si="119"/>
        <v/>
      </c>
    </row>
    <row r="958" spans="1:20" x14ac:dyDescent="0.2">
      <c r="A958" t="s">
        <v>2702</v>
      </c>
      <c r="M958" s="170" t="str">
        <f t="shared" si="112"/>
        <v>DTL</v>
      </c>
      <c r="N958" s="169" t="str">
        <f t="shared" si="113"/>
        <v>1500</v>
      </c>
      <c r="O958" s="168" t="str">
        <f t="shared" si="114"/>
        <v>Tran</v>
      </c>
      <c r="P958" s="168" t="str">
        <f t="shared" si="115"/>
        <v>1500Tran</v>
      </c>
      <c r="Q958" s="168">
        <f t="shared" si="116"/>
        <v>3170</v>
      </c>
      <c r="R958" s="168">
        <f t="shared" si="117"/>
        <v>4000</v>
      </c>
      <c r="S958" s="168">
        <f t="shared" si="118"/>
        <v>4000</v>
      </c>
      <c r="T958" s="168">
        <f t="shared" si="119"/>
        <v>4000</v>
      </c>
    </row>
    <row r="959" spans="1:20" x14ac:dyDescent="0.2">
      <c r="A959" t="s">
        <v>2611</v>
      </c>
      <c r="M959" s="170" t="str">
        <f t="shared" si="112"/>
        <v>DTL</v>
      </c>
      <c r="N959" s="169" t="str">
        <f t="shared" si="113"/>
        <v>1500</v>
      </c>
      <c r="O959" s="168" t="str">
        <f t="shared" si="114"/>
        <v/>
      </c>
      <c r="P959" s="168" t="str">
        <f t="shared" si="115"/>
        <v/>
      </c>
      <c r="Q959" s="168" t="str">
        <f t="shared" si="116"/>
        <v/>
      </c>
      <c r="R959" s="168" t="str">
        <f t="shared" si="117"/>
        <v/>
      </c>
      <c r="S959" s="168" t="str">
        <f t="shared" si="118"/>
        <v/>
      </c>
      <c r="T959" s="168" t="str">
        <f t="shared" si="119"/>
        <v/>
      </c>
    </row>
    <row r="960" spans="1:20" x14ac:dyDescent="0.2">
      <c r="A960" t="s">
        <v>2623</v>
      </c>
      <c r="M960" s="170" t="str">
        <f t="shared" si="112"/>
        <v>DTL</v>
      </c>
      <c r="N960" s="169" t="str">
        <f t="shared" si="113"/>
        <v>1500</v>
      </c>
      <c r="O960" s="168" t="str">
        <f t="shared" si="114"/>
        <v>Tran</v>
      </c>
      <c r="P960" s="168" t="str">
        <f t="shared" si="115"/>
        <v>1500Tran</v>
      </c>
      <c r="Q960" s="168">
        <f t="shared" si="116"/>
        <v>0</v>
      </c>
      <c r="R960" s="168">
        <f t="shared" si="117"/>
        <v>0</v>
      </c>
      <c r="S960" s="168">
        <f t="shared" si="118"/>
        <v>0</v>
      </c>
      <c r="T960" s="168">
        <f t="shared" si="119"/>
        <v>0</v>
      </c>
    </row>
    <row r="961" spans="1:20" x14ac:dyDescent="0.2">
      <c r="A961" t="s">
        <v>4246</v>
      </c>
      <c r="M961" s="170" t="str">
        <f t="shared" si="112"/>
        <v>DTL</v>
      </c>
      <c r="N961" s="169" t="str">
        <f t="shared" si="113"/>
        <v>1500</v>
      </c>
      <c r="O961" s="168" t="str">
        <f t="shared" si="114"/>
        <v/>
      </c>
      <c r="P961" s="168" t="str">
        <f t="shared" si="115"/>
        <v/>
      </c>
      <c r="Q961" s="168" t="str">
        <f t="shared" si="116"/>
        <v/>
      </c>
      <c r="R961" s="168" t="str">
        <f t="shared" si="117"/>
        <v/>
      </c>
      <c r="S961" s="168" t="str">
        <f t="shared" si="118"/>
        <v/>
      </c>
      <c r="T961" s="168" t="str">
        <f t="shared" si="119"/>
        <v/>
      </c>
    </row>
    <row r="962" spans="1:20" x14ac:dyDescent="0.2">
      <c r="A962" t="s">
        <v>2611</v>
      </c>
      <c r="M962" s="170" t="str">
        <f t="shared" si="112"/>
        <v>DTL</v>
      </c>
      <c r="N962" s="169" t="str">
        <f t="shared" si="113"/>
        <v>1500</v>
      </c>
      <c r="O962" s="168" t="str">
        <f t="shared" si="114"/>
        <v/>
      </c>
      <c r="P962" s="168" t="str">
        <f t="shared" si="115"/>
        <v/>
      </c>
      <c r="Q962" s="168" t="str">
        <f t="shared" si="116"/>
        <v/>
      </c>
      <c r="R962" s="168" t="str">
        <f t="shared" si="117"/>
        <v/>
      </c>
      <c r="S962" s="168" t="str">
        <f t="shared" si="118"/>
        <v/>
      </c>
      <c r="T962" s="168" t="str">
        <f t="shared" si="119"/>
        <v/>
      </c>
    </row>
    <row r="963" spans="1:20" x14ac:dyDescent="0.2">
      <c r="A963" t="s">
        <v>4707</v>
      </c>
      <c r="M963" s="170" t="str">
        <f t="shared" ref="M963:M1026" si="120">IF(ROW()&lt;23,"",
  IF(NOT(ISERROR(FIND("Trinity County",$A963,30))),"H1",
  IF(M962="H1","H2",
  IF(M962="H2","H3",
  IF(M962="H3","H4",
  IF(M962="H4","H5",
  IF(M962="H5","H6",
  IF(M962="H6","H7",
  IF(M962="H7","H8",
  IF(M962="H8","H9",
  IF(M962="H9","H10",
  IF(TRIM(LEFT($A963,7))="Total","Ttl","DTL"))))))))))))</f>
        <v>Ttl</v>
      </c>
      <c r="N963" s="169" t="str">
        <f t="shared" ref="N963:N1026" si="121">IF(ROW()&lt;23,"",
  IF($M963="H6",TRIM(LEFT($A963,5)),N962))</f>
        <v>1500</v>
      </c>
      <c r="O963" s="168" t="str">
        <f t="shared" ref="O963:O1026" si="122">IF($M963&lt;&gt;"DTL","",
  IF(NOT(ISNUMBER(VALUE(MID($A963,31,15)))),"",LEFT($A963,4)))</f>
        <v/>
      </c>
      <c r="P963" s="168" t="str">
        <f t="shared" ref="P963:P1026" si="123">IF(O963="","",N963&amp;O963)</f>
        <v/>
      </c>
      <c r="Q963" s="168" t="str">
        <f t="shared" ref="Q963:Q1026" si="124">IF($M963&lt;&gt;"DTL","",
  IF(NOT(ISNUMBER(VALUE(MID($A963,31,15)))),"",VALUE(TRIM(MID($A963,47,15)))))</f>
        <v/>
      </c>
      <c r="R963" s="168" t="str">
        <f t="shared" ref="R963:R1026" si="125">IF($M963&lt;&gt;"DTL","",
  IF(NOT(ISNUMBER(VALUE(MID($A963,31,15)))),"",VALUE(TRIM(MID($A963,61,14)))))</f>
        <v/>
      </c>
      <c r="S963" s="168" t="str">
        <f t="shared" ref="S963:S1026" si="126">IF($M963&lt;&gt;"DTL","",
  IF(NOT(ISNUMBER(VALUE(MID($A963,31,15)))),"",VALUE(TRIM(MID($A963,76,14)))))</f>
        <v/>
      </c>
      <c r="T963" s="168" t="str">
        <f t="shared" ref="T963:T1026" si="127">IF($M963&lt;&gt;"DTL","",
  IF(NOT(ISNUMBER(VALUE(MID($A963,31,15)))),"",VALUE(TRIM(MID($A963,90,14)))))</f>
        <v/>
      </c>
    </row>
    <row r="964" spans="1:20" x14ac:dyDescent="0.2">
      <c r="A964" t="s">
        <v>4467</v>
      </c>
      <c r="M964" s="170" t="str">
        <f t="shared" si="120"/>
        <v>DTL</v>
      </c>
      <c r="N964" s="169" t="str">
        <f t="shared" si="121"/>
        <v>1500</v>
      </c>
      <c r="O964" s="168" t="str">
        <f t="shared" si="122"/>
        <v/>
      </c>
      <c r="P964" s="168" t="str">
        <f t="shared" si="123"/>
        <v/>
      </c>
      <c r="Q964" s="168" t="str">
        <f t="shared" si="124"/>
        <v/>
      </c>
      <c r="R964" s="168" t="str">
        <f t="shared" si="125"/>
        <v/>
      </c>
      <c r="S964" s="168" t="str">
        <f t="shared" si="126"/>
        <v/>
      </c>
      <c r="T964" s="168" t="str">
        <f t="shared" si="127"/>
        <v/>
      </c>
    </row>
    <row r="965" spans="1:20" x14ac:dyDescent="0.2">
      <c r="A965">
        <v>1</v>
      </c>
      <c r="M965" s="170" t="str">
        <f t="shared" si="120"/>
        <v>DTL</v>
      </c>
      <c r="N965" s="169" t="str">
        <f t="shared" si="121"/>
        <v>1500</v>
      </c>
      <c r="O965" s="168" t="str">
        <f t="shared" si="122"/>
        <v/>
      </c>
      <c r="P965" s="168" t="str">
        <f t="shared" si="123"/>
        <v/>
      </c>
      <c r="Q965" s="168" t="str">
        <f t="shared" si="124"/>
        <v/>
      </c>
      <c r="R965" s="168" t="str">
        <f t="shared" si="125"/>
        <v/>
      </c>
      <c r="S965" s="168" t="str">
        <f t="shared" si="126"/>
        <v/>
      </c>
      <c r="T965" s="168" t="str">
        <f t="shared" si="127"/>
        <v/>
      </c>
    </row>
    <row r="966" spans="1:20" x14ac:dyDescent="0.2">
      <c r="M966" s="170" t="str">
        <f t="shared" si="120"/>
        <v>DTL</v>
      </c>
      <c r="N966" s="169" t="str">
        <f t="shared" si="121"/>
        <v>1500</v>
      </c>
      <c r="O966" s="168" t="str">
        <f t="shared" si="122"/>
        <v/>
      </c>
      <c r="P966" s="168" t="str">
        <f t="shared" si="123"/>
        <v/>
      </c>
      <c r="Q966" s="168" t="str">
        <f t="shared" si="124"/>
        <v/>
      </c>
      <c r="R966" s="168" t="str">
        <f t="shared" si="125"/>
        <v/>
      </c>
      <c r="S966" s="168" t="str">
        <f t="shared" si="126"/>
        <v/>
      </c>
      <c r="T966" s="168" t="str">
        <f t="shared" si="127"/>
        <v/>
      </c>
    </row>
    <row r="967" spans="1:20" x14ac:dyDescent="0.2">
      <c r="A967" t="s">
        <v>2703</v>
      </c>
      <c r="M967" s="170" t="str">
        <f t="shared" si="120"/>
        <v>H1</v>
      </c>
      <c r="N967" s="169" t="str">
        <f t="shared" si="121"/>
        <v>1500</v>
      </c>
      <c r="O967" s="168" t="str">
        <f t="shared" si="122"/>
        <v/>
      </c>
      <c r="P967" s="168" t="str">
        <f t="shared" si="123"/>
        <v/>
      </c>
      <c r="Q967" s="168" t="str">
        <f t="shared" si="124"/>
        <v/>
      </c>
      <c r="R967" s="168" t="str">
        <f t="shared" si="125"/>
        <v/>
      </c>
      <c r="S967" s="168" t="str">
        <f t="shared" si="126"/>
        <v/>
      </c>
      <c r="T967" s="168" t="str">
        <f t="shared" si="127"/>
        <v/>
      </c>
    </row>
    <row r="968" spans="1:20" x14ac:dyDescent="0.2">
      <c r="A968" t="s">
        <v>2600</v>
      </c>
      <c r="M968" s="170" t="str">
        <f t="shared" si="120"/>
        <v>H2</v>
      </c>
      <c r="N968" s="169" t="str">
        <f t="shared" si="121"/>
        <v>1500</v>
      </c>
      <c r="O968" s="168" t="str">
        <f t="shared" si="122"/>
        <v/>
      </c>
      <c r="P968" s="168" t="str">
        <f t="shared" si="123"/>
        <v/>
      </c>
      <c r="Q968" s="168" t="str">
        <f t="shared" si="124"/>
        <v/>
      </c>
      <c r="R968" s="168" t="str">
        <f t="shared" si="125"/>
        <v/>
      </c>
      <c r="S968" s="168" t="str">
        <f t="shared" si="126"/>
        <v/>
      </c>
      <c r="T968" s="168" t="str">
        <f t="shared" si="127"/>
        <v/>
      </c>
    </row>
    <row r="969" spans="1:20" x14ac:dyDescent="0.2">
      <c r="A969" t="s">
        <v>2601</v>
      </c>
      <c r="M969" s="170" t="str">
        <f t="shared" si="120"/>
        <v>H3</v>
      </c>
      <c r="N969" s="169" t="str">
        <f t="shared" si="121"/>
        <v>1500</v>
      </c>
      <c r="O969" s="168" t="str">
        <f t="shared" si="122"/>
        <v/>
      </c>
      <c r="P969" s="168" t="str">
        <f t="shared" si="123"/>
        <v/>
      </c>
      <c r="Q969" s="168" t="str">
        <f t="shared" si="124"/>
        <v/>
      </c>
      <c r="R969" s="168" t="str">
        <f t="shared" si="125"/>
        <v/>
      </c>
      <c r="S969" s="168" t="str">
        <f t="shared" si="126"/>
        <v/>
      </c>
      <c r="T969" s="168" t="str">
        <f t="shared" si="127"/>
        <v/>
      </c>
    </row>
    <row r="970" spans="1:20" x14ac:dyDescent="0.2">
      <c r="A970" t="s">
        <v>2668</v>
      </c>
      <c r="M970" s="170" t="str">
        <f t="shared" si="120"/>
        <v>H4</v>
      </c>
      <c r="N970" s="169" t="str">
        <f t="shared" si="121"/>
        <v>1500</v>
      </c>
      <c r="O970" s="168" t="str">
        <f t="shared" si="122"/>
        <v/>
      </c>
      <c r="P970" s="168" t="str">
        <f t="shared" si="123"/>
        <v/>
      </c>
      <c r="Q970" s="168" t="str">
        <f t="shared" si="124"/>
        <v/>
      </c>
      <c r="R970" s="168" t="str">
        <f t="shared" si="125"/>
        <v/>
      </c>
      <c r="S970" s="168" t="str">
        <f t="shared" si="126"/>
        <v/>
      </c>
      <c r="T970" s="168" t="str">
        <f t="shared" si="127"/>
        <v/>
      </c>
    </row>
    <row r="971" spans="1:20" x14ac:dyDescent="0.2">
      <c r="A971" t="s">
        <v>2603</v>
      </c>
      <c r="M971" s="170" t="str">
        <f t="shared" si="120"/>
        <v>H5</v>
      </c>
      <c r="N971" s="169" t="str">
        <f t="shared" si="121"/>
        <v>1500</v>
      </c>
      <c r="O971" s="168" t="str">
        <f t="shared" si="122"/>
        <v/>
      </c>
      <c r="P971" s="168" t="str">
        <f t="shared" si="123"/>
        <v/>
      </c>
      <c r="Q971" s="168" t="str">
        <f t="shared" si="124"/>
        <v/>
      </c>
      <c r="R971" s="168" t="str">
        <f t="shared" si="125"/>
        <v/>
      </c>
      <c r="S971" s="168" t="str">
        <f t="shared" si="126"/>
        <v/>
      </c>
      <c r="T971" s="168" t="str">
        <f t="shared" si="127"/>
        <v/>
      </c>
    </row>
    <row r="972" spans="1:20" x14ac:dyDescent="0.2">
      <c r="A972" t="s">
        <v>2704</v>
      </c>
      <c r="M972" s="170" t="str">
        <f t="shared" si="120"/>
        <v>H6</v>
      </c>
      <c r="N972" s="169" t="str">
        <f t="shared" si="121"/>
        <v>1990</v>
      </c>
      <c r="O972" s="168" t="str">
        <f t="shared" si="122"/>
        <v/>
      </c>
      <c r="P972" s="168" t="str">
        <f t="shared" si="123"/>
        <v/>
      </c>
      <c r="Q972" s="168" t="str">
        <f t="shared" si="124"/>
        <v/>
      </c>
      <c r="R972" s="168" t="str">
        <f t="shared" si="125"/>
        <v/>
      </c>
      <c r="S972" s="168" t="str">
        <f t="shared" si="126"/>
        <v/>
      </c>
      <c r="T972" s="168" t="str">
        <f t="shared" si="127"/>
        <v/>
      </c>
    </row>
    <row r="973" spans="1:20" x14ac:dyDescent="0.2">
      <c r="A973" t="s">
        <v>2605</v>
      </c>
      <c r="M973" s="170" t="str">
        <f t="shared" si="120"/>
        <v>H7</v>
      </c>
      <c r="N973" s="169" t="str">
        <f t="shared" si="121"/>
        <v>1990</v>
      </c>
      <c r="O973" s="168" t="str">
        <f t="shared" si="122"/>
        <v/>
      </c>
      <c r="P973" s="168" t="str">
        <f t="shared" si="123"/>
        <v/>
      </c>
      <c r="Q973" s="168" t="str">
        <f t="shared" si="124"/>
        <v/>
      </c>
      <c r="R973" s="168" t="str">
        <f t="shared" si="125"/>
        <v/>
      </c>
      <c r="S973" s="168" t="str">
        <f t="shared" si="126"/>
        <v/>
      </c>
      <c r="T973" s="168" t="str">
        <f t="shared" si="127"/>
        <v/>
      </c>
    </row>
    <row r="974" spans="1:20" x14ac:dyDescent="0.2">
      <c r="A974" t="s">
        <v>2606</v>
      </c>
      <c r="M974" s="170" t="str">
        <f t="shared" si="120"/>
        <v>H8</v>
      </c>
      <c r="N974" s="169" t="str">
        <f t="shared" si="121"/>
        <v>1990</v>
      </c>
      <c r="O974" s="168" t="str">
        <f t="shared" si="122"/>
        <v/>
      </c>
      <c r="P974" s="168" t="str">
        <f t="shared" si="123"/>
        <v/>
      </c>
      <c r="Q974" s="168" t="str">
        <f t="shared" si="124"/>
        <v/>
      </c>
      <c r="R974" s="168" t="str">
        <f t="shared" si="125"/>
        <v/>
      </c>
      <c r="S974" s="168" t="str">
        <f t="shared" si="126"/>
        <v/>
      </c>
      <c r="T974" s="168" t="str">
        <f t="shared" si="127"/>
        <v/>
      </c>
    </row>
    <row r="975" spans="1:20" x14ac:dyDescent="0.2">
      <c r="A975" t="s">
        <v>2607</v>
      </c>
      <c r="M975" s="170" t="str">
        <f t="shared" si="120"/>
        <v>H9</v>
      </c>
      <c r="N975" s="169" t="str">
        <f t="shared" si="121"/>
        <v>1990</v>
      </c>
      <c r="O975" s="168" t="str">
        <f t="shared" si="122"/>
        <v/>
      </c>
      <c r="P975" s="168" t="str">
        <f t="shared" si="123"/>
        <v/>
      </c>
      <c r="Q975" s="168" t="str">
        <f t="shared" si="124"/>
        <v/>
      </c>
      <c r="R975" s="168" t="str">
        <f t="shared" si="125"/>
        <v/>
      </c>
      <c r="S975" s="168" t="str">
        <f t="shared" si="126"/>
        <v/>
      </c>
      <c r="T975" s="168" t="str">
        <f t="shared" si="127"/>
        <v/>
      </c>
    </row>
    <row r="976" spans="1:20" x14ac:dyDescent="0.2">
      <c r="A976" t="s">
        <v>2608</v>
      </c>
      <c r="M976" s="170" t="str">
        <f t="shared" si="120"/>
        <v>H10</v>
      </c>
      <c r="N976" s="169" t="str">
        <f t="shared" si="121"/>
        <v>1990</v>
      </c>
      <c r="O976" s="168" t="str">
        <f t="shared" si="122"/>
        <v/>
      </c>
      <c r="P976" s="168" t="str">
        <f t="shared" si="123"/>
        <v/>
      </c>
      <c r="Q976" s="168" t="str">
        <f t="shared" si="124"/>
        <v/>
      </c>
      <c r="R976" s="168" t="str">
        <f t="shared" si="125"/>
        <v/>
      </c>
      <c r="S976" s="168" t="str">
        <f t="shared" si="126"/>
        <v/>
      </c>
      <c r="T976" s="168" t="str">
        <f t="shared" si="127"/>
        <v/>
      </c>
    </row>
    <row r="977" spans="1:20" x14ac:dyDescent="0.2">
      <c r="A977" t="s">
        <v>2613</v>
      </c>
      <c r="M977" s="170" t="str">
        <f t="shared" si="120"/>
        <v>DTL</v>
      </c>
      <c r="N977" s="169" t="str">
        <f t="shared" si="121"/>
        <v>1990</v>
      </c>
      <c r="O977" s="168" t="str">
        <f t="shared" si="122"/>
        <v/>
      </c>
      <c r="P977" s="168" t="str">
        <f t="shared" si="123"/>
        <v/>
      </c>
      <c r="Q977" s="168" t="str">
        <f t="shared" si="124"/>
        <v/>
      </c>
      <c r="R977" s="168" t="str">
        <f t="shared" si="125"/>
        <v/>
      </c>
      <c r="S977" s="168" t="str">
        <f t="shared" si="126"/>
        <v/>
      </c>
      <c r="T977" s="168" t="str">
        <f t="shared" si="127"/>
        <v/>
      </c>
    </row>
    <row r="978" spans="1:20" x14ac:dyDescent="0.2">
      <c r="A978" t="s">
        <v>4708</v>
      </c>
      <c r="M978" s="170" t="str">
        <f t="shared" si="120"/>
        <v>DTL</v>
      </c>
      <c r="N978" s="169" t="str">
        <f t="shared" si="121"/>
        <v>1990</v>
      </c>
      <c r="O978" s="168" t="str">
        <f t="shared" si="122"/>
        <v>2700</v>
      </c>
      <c r="P978" s="168" t="str">
        <f t="shared" si="123"/>
        <v>19902700</v>
      </c>
      <c r="Q978" s="168">
        <f t="shared" si="124"/>
        <v>28842</v>
      </c>
      <c r="R978" s="168">
        <f t="shared" si="125"/>
        <v>21369</v>
      </c>
      <c r="S978" s="168">
        <f t="shared" si="126"/>
        <v>0</v>
      </c>
      <c r="T978" s="168">
        <f t="shared" si="127"/>
        <v>0</v>
      </c>
    </row>
    <row r="979" spans="1:20" x14ac:dyDescent="0.2">
      <c r="A979" t="s">
        <v>4246</v>
      </c>
      <c r="M979" s="170" t="str">
        <f t="shared" si="120"/>
        <v>DTL</v>
      </c>
      <c r="N979" s="169" t="str">
        <f t="shared" si="121"/>
        <v>1990</v>
      </c>
      <c r="O979" s="168" t="str">
        <f t="shared" si="122"/>
        <v/>
      </c>
      <c r="P979" s="168" t="str">
        <f t="shared" si="123"/>
        <v/>
      </c>
      <c r="Q979" s="168" t="str">
        <f t="shared" si="124"/>
        <v/>
      </c>
      <c r="R979" s="168" t="str">
        <f t="shared" si="125"/>
        <v/>
      </c>
      <c r="S979" s="168" t="str">
        <f t="shared" si="126"/>
        <v/>
      </c>
      <c r="T979" s="168" t="str">
        <f t="shared" si="127"/>
        <v/>
      </c>
    </row>
    <row r="980" spans="1:20" x14ac:dyDescent="0.2">
      <c r="A980" t="s">
        <v>2611</v>
      </c>
      <c r="M980" s="170" t="str">
        <f t="shared" si="120"/>
        <v>DTL</v>
      </c>
      <c r="N980" s="169" t="str">
        <f t="shared" si="121"/>
        <v>1990</v>
      </c>
      <c r="O980" s="168" t="str">
        <f t="shared" si="122"/>
        <v/>
      </c>
      <c r="P980" s="168" t="str">
        <f t="shared" si="123"/>
        <v/>
      </c>
      <c r="Q980" s="168" t="str">
        <f t="shared" si="124"/>
        <v/>
      </c>
      <c r="R980" s="168" t="str">
        <f t="shared" si="125"/>
        <v/>
      </c>
      <c r="S980" s="168" t="str">
        <f t="shared" si="126"/>
        <v/>
      </c>
      <c r="T980" s="168" t="str">
        <f t="shared" si="127"/>
        <v/>
      </c>
    </row>
    <row r="981" spans="1:20" x14ac:dyDescent="0.2">
      <c r="A981" t="s">
        <v>4709</v>
      </c>
      <c r="M981" s="170" t="str">
        <f t="shared" si="120"/>
        <v>Ttl</v>
      </c>
      <c r="N981" s="169" t="str">
        <f t="shared" si="121"/>
        <v>1990</v>
      </c>
      <c r="O981" s="168" t="str">
        <f t="shared" si="122"/>
        <v/>
      </c>
      <c r="P981" s="168" t="str">
        <f t="shared" si="123"/>
        <v/>
      </c>
      <c r="Q981" s="168" t="str">
        <f t="shared" si="124"/>
        <v/>
      </c>
      <c r="R981" s="168" t="str">
        <f t="shared" si="125"/>
        <v/>
      </c>
      <c r="S981" s="168" t="str">
        <f t="shared" si="126"/>
        <v/>
      </c>
      <c r="T981" s="168" t="str">
        <f t="shared" si="127"/>
        <v/>
      </c>
    </row>
    <row r="982" spans="1:20" x14ac:dyDescent="0.2">
      <c r="A982" t="s">
        <v>2611</v>
      </c>
      <c r="M982" s="170" t="str">
        <f t="shared" si="120"/>
        <v>DTL</v>
      </c>
      <c r="N982" s="169" t="str">
        <f t="shared" si="121"/>
        <v>1990</v>
      </c>
      <c r="O982" s="168" t="str">
        <f t="shared" si="122"/>
        <v/>
      </c>
      <c r="P982" s="168" t="str">
        <f t="shared" si="123"/>
        <v/>
      </c>
      <c r="Q982" s="168" t="str">
        <f t="shared" si="124"/>
        <v/>
      </c>
      <c r="R982" s="168" t="str">
        <f t="shared" si="125"/>
        <v/>
      </c>
      <c r="S982" s="168" t="str">
        <f t="shared" si="126"/>
        <v/>
      </c>
      <c r="T982" s="168" t="str">
        <f t="shared" si="127"/>
        <v/>
      </c>
    </row>
    <row r="983" spans="1:20" x14ac:dyDescent="0.2">
      <c r="A983" t="s">
        <v>4710</v>
      </c>
      <c r="M983" s="170" t="str">
        <f t="shared" si="120"/>
        <v>DTL</v>
      </c>
      <c r="N983" s="169" t="str">
        <f t="shared" si="121"/>
        <v>1990</v>
      </c>
      <c r="O983" s="168" t="str">
        <f t="shared" si="122"/>
        <v>3200</v>
      </c>
      <c r="P983" s="168" t="str">
        <f t="shared" si="123"/>
        <v>19903200</v>
      </c>
      <c r="Q983" s="168">
        <f t="shared" si="124"/>
        <v>58023</v>
      </c>
      <c r="R983" s="168">
        <f t="shared" si="125"/>
        <v>24692</v>
      </c>
      <c r="S983" s="168">
        <f t="shared" si="126"/>
        <v>30000</v>
      </c>
      <c r="T983" s="168">
        <f t="shared" si="127"/>
        <v>6880</v>
      </c>
    </row>
    <row r="984" spans="1:20" x14ac:dyDescent="0.2">
      <c r="A984" t="s">
        <v>4246</v>
      </c>
      <c r="M984" s="170" t="str">
        <f t="shared" si="120"/>
        <v>DTL</v>
      </c>
      <c r="N984" s="169" t="str">
        <f t="shared" si="121"/>
        <v>1990</v>
      </c>
      <c r="O984" s="168" t="str">
        <f t="shared" si="122"/>
        <v/>
      </c>
      <c r="P984" s="168" t="str">
        <f t="shared" si="123"/>
        <v/>
      </c>
      <c r="Q984" s="168" t="str">
        <f t="shared" si="124"/>
        <v/>
      </c>
      <c r="R984" s="168" t="str">
        <f t="shared" si="125"/>
        <v/>
      </c>
      <c r="S984" s="168" t="str">
        <f t="shared" si="126"/>
        <v/>
      </c>
      <c r="T984" s="168" t="str">
        <f t="shared" si="127"/>
        <v/>
      </c>
    </row>
    <row r="985" spans="1:20" x14ac:dyDescent="0.2">
      <c r="A985" t="s">
        <v>2611</v>
      </c>
      <c r="M985" s="170" t="str">
        <f t="shared" si="120"/>
        <v>DTL</v>
      </c>
      <c r="N985" s="169" t="str">
        <f t="shared" si="121"/>
        <v>1990</v>
      </c>
      <c r="O985" s="168" t="str">
        <f t="shared" si="122"/>
        <v/>
      </c>
      <c r="P985" s="168" t="str">
        <f t="shared" si="123"/>
        <v/>
      </c>
      <c r="Q985" s="168" t="str">
        <f t="shared" si="124"/>
        <v/>
      </c>
      <c r="R985" s="168" t="str">
        <f t="shared" si="125"/>
        <v/>
      </c>
      <c r="S985" s="168" t="str">
        <f t="shared" si="126"/>
        <v/>
      </c>
      <c r="T985" s="168" t="str">
        <f t="shared" si="127"/>
        <v/>
      </c>
    </row>
    <row r="986" spans="1:20" x14ac:dyDescent="0.2">
      <c r="A986" t="s">
        <v>4711</v>
      </c>
      <c r="M986" s="170" t="str">
        <f t="shared" si="120"/>
        <v>Ttl</v>
      </c>
      <c r="N986" s="169" t="str">
        <f t="shared" si="121"/>
        <v>1990</v>
      </c>
      <c r="O986" s="168" t="str">
        <f t="shared" si="122"/>
        <v/>
      </c>
      <c r="P986" s="168" t="str">
        <f t="shared" si="123"/>
        <v/>
      </c>
      <c r="Q986" s="168" t="str">
        <f t="shared" si="124"/>
        <v/>
      </c>
      <c r="R986" s="168" t="str">
        <f t="shared" si="125"/>
        <v/>
      </c>
      <c r="S986" s="168" t="str">
        <f t="shared" si="126"/>
        <v/>
      </c>
      <c r="T986" s="168" t="str">
        <f t="shared" si="127"/>
        <v/>
      </c>
    </row>
    <row r="987" spans="1:20" x14ac:dyDescent="0.2">
      <c r="A987" t="s">
        <v>2611</v>
      </c>
      <c r="M987" s="170" t="str">
        <f t="shared" si="120"/>
        <v>DTL</v>
      </c>
      <c r="N987" s="169" t="str">
        <f t="shared" si="121"/>
        <v>1990</v>
      </c>
      <c r="O987" s="168" t="str">
        <f t="shared" si="122"/>
        <v/>
      </c>
      <c r="P987" s="168" t="str">
        <f t="shared" si="123"/>
        <v/>
      </c>
      <c r="Q987" s="168" t="str">
        <f t="shared" si="124"/>
        <v/>
      </c>
      <c r="R987" s="168" t="str">
        <f t="shared" si="125"/>
        <v/>
      </c>
      <c r="S987" s="168" t="str">
        <f t="shared" si="126"/>
        <v/>
      </c>
      <c r="T987" s="168" t="str">
        <f t="shared" si="127"/>
        <v/>
      </c>
    </row>
    <row r="988" spans="1:20" x14ac:dyDescent="0.2">
      <c r="A988" t="s">
        <v>2611</v>
      </c>
      <c r="M988" s="170" t="str">
        <f t="shared" si="120"/>
        <v>DTL</v>
      </c>
      <c r="N988" s="169" t="str">
        <f t="shared" si="121"/>
        <v>1990</v>
      </c>
      <c r="O988" s="168" t="str">
        <f t="shared" si="122"/>
        <v/>
      </c>
      <c r="P988" s="168" t="str">
        <f t="shared" si="123"/>
        <v/>
      </c>
      <c r="Q988" s="168" t="str">
        <f t="shared" si="124"/>
        <v/>
      </c>
      <c r="R988" s="168" t="str">
        <f t="shared" si="125"/>
        <v/>
      </c>
      <c r="S988" s="168" t="str">
        <f t="shared" si="126"/>
        <v/>
      </c>
      <c r="T988" s="168" t="str">
        <f t="shared" si="127"/>
        <v/>
      </c>
    </row>
    <row r="989" spans="1:20" x14ac:dyDescent="0.2">
      <c r="A989" t="s">
        <v>4712</v>
      </c>
      <c r="M989" s="170" t="str">
        <f t="shared" si="120"/>
        <v>Ttl</v>
      </c>
      <c r="N989" s="169" t="str">
        <f t="shared" si="121"/>
        <v>1990</v>
      </c>
      <c r="O989" s="168" t="str">
        <f t="shared" si="122"/>
        <v/>
      </c>
      <c r="P989" s="168" t="str">
        <f t="shared" si="123"/>
        <v/>
      </c>
      <c r="Q989" s="168" t="str">
        <f t="shared" si="124"/>
        <v/>
      </c>
      <c r="R989" s="168" t="str">
        <f t="shared" si="125"/>
        <v/>
      </c>
      <c r="S989" s="168" t="str">
        <f t="shared" si="126"/>
        <v/>
      </c>
      <c r="T989" s="168" t="str">
        <f t="shared" si="127"/>
        <v/>
      </c>
    </row>
    <row r="990" spans="1:20" x14ac:dyDescent="0.2">
      <c r="A990" t="s">
        <v>2612</v>
      </c>
      <c r="M990" s="170" t="str">
        <f t="shared" si="120"/>
        <v>DTL</v>
      </c>
      <c r="N990" s="169" t="str">
        <f t="shared" si="121"/>
        <v>1990</v>
      </c>
      <c r="O990" s="168" t="str">
        <f t="shared" si="122"/>
        <v/>
      </c>
      <c r="P990" s="168" t="str">
        <f t="shared" si="123"/>
        <v/>
      </c>
      <c r="Q990" s="168" t="str">
        <f t="shared" si="124"/>
        <v/>
      </c>
      <c r="R990" s="168" t="str">
        <f t="shared" si="125"/>
        <v/>
      </c>
      <c r="S990" s="168" t="str">
        <f t="shared" si="126"/>
        <v/>
      </c>
      <c r="T990" s="168" t="str">
        <f t="shared" si="127"/>
        <v/>
      </c>
    </row>
    <row r="991" spans="1:20" x14ac:dyDescent="0.2">
      <c r="A991" t="s">
        <v>2611</v>
      </c>
      <c r="M991" s="170" t="str">
        <f t="shared" si="120"/>
        <v>DTL</v>
      </c>
      <c r="N991" s="169" t="str">
        <f t="shared" si="121"/>
        <v>1990</v>
      </c>
      <c r="O991" s="168" t="str">
        <f t="shared" si="122"/>
        <v/>
      </c>
      <c r="P991" s="168" t="str">
        <f t="shared" si="123"/>
        <v/>
      </c>
      <c r="Q991" s="168" t="str">
        <f t="shared" si="124"/>
        <v/>
      </c>
      <c r="R991" s="168" t="str">
        <f t="shared" si="125"/>
        <v/>
      </c>
      <c r="S991" s="168" t="str">
        <f t="shared" si="126"/>
        <v/>
      </c>
      <c r="T991" s="168" t="str">
        <f t="shared" si="127"/>
        <v/>
      </c>
    </row>
    <row r="992" spans="1:20" x14ac:dyDescent="0.2">
      <c r="A992" t="s">
        <v>2611</v>
      </c>
      <c r="M992" s="170" t="str">
        <f t="shared" si="120"/>
        <v>DTL</v>
      </c>
      <c r="N992" s="169" t="str">
        <f t="shared" si="121"/>
        <v>1990</v>
      </c>
      <c r="O992" s="168" t="str">
        <f t="shared" si="122"/>
        <v/>
      </c>
      <c r="P992" s="168" t="str">
        <f t="shared" si="123"/>
        <v/>
      </c>
      <c r="Q992" s="168" t="str">
        <f t="shared" si="124"/>
        <v/>
      </c>
      <c r="R992" s="168" t="str">
        <f t="shared" si="125"/>
        <v/>
      </c>
      <c r="S992" s="168" t="str">
        <f t="shared" si="126"/>
        <v/>
      </c>
      <c r="T992" s="168" t="str">
        <f t="shared" si="127"/>
        <v/>
      </c>
    </row>
    <row r="993" spans="1:20" x14ac:dyDescent="0.2">
      <c r="A993" t="s">
        <v>2673</v>
      </c>
      <c r="M993" s="170" t="str">
        <f t="shared" si="120"/>
        <v>DTL</v>
      </c>
      <c r="N993" s="169" t="str">
        <f t="shared" si="121"/>
        <v>1990</v>
      </c>
      <c r="O993" s="168" t="str">
        <f t="shared" si="122"/>
        <v/>
      </c>
      <c r="P993" s="168" t="str">
        <f t="shared" si="123"/>
        <v/>
      </c>
      <c r="Q993" s="168" t="str">
        <f t="shared" si="124"/>
        <v/>
      </c>
      <c r="R993" s="168" t="str">
        <f t="shared" si="125"/>
        <v/>
      </c>
      <c r="S993" s="168" t="str">
        <f t="shared" si="126"/>
        <v/>
      </c>
      <c r="T993" s="168" t="str">
        <f t="shared" si="127"/>
        <v/>
      </c>
    </row>
    <row r="994" spans="1:20" x14ac:dyDescent="0.2">
      <c r="A994" t="s">
        <v>4713</v>
      </c>
      <c r="M994" s="170" t="str">
        <f t="shared" si="120"/>
        <v>DTL</v>
      </c>
      <c r="N994" s="169" t="str">
        <f t="shared" si="121"/>
        <v>1990</v>
      </c>
      <c r="O994" s="168" t="str">
        <f t="shared" si="122"/>
        <v>9800</v>
      </c>
      <c r="P994" s="168" t="str">
        <f t="shared" si="123"/>
        <v>19909800</v>
      </c>
      <c r="Q994" s="168">
        <f t="shared" si="124"/>
        <v>5332</v>
      </c>
      <c r="R994" s="168">
        <f t="shared" si="125"/>
        <v>0</v>
      </c>
      <c r="S994" s="168">
        <f t="shared" si="126"/>
        <v>0</v>
      </c>
      <c r="T994" s="168">
        <f t="shared" si="127"/>
        <v>0</v>
      </c>
    </row>
    <row r="995" spans="1:20" x14ac:dyDescent="0.2">
      <c r="A995" t="s">
        <v>4246</v>
      </c>
      <c r="M995" s="170" t="str">
        <f t="shared" si="120"/>
        <v>DTL</v>
      </c>
      <c r="N995" s="169" t="str">
        <f t="shared" si="121"/>
        <v>1990</v>
      </c>
      <c r="O995" s="168" t="str">
        <f t="shared" si="122"/>
        <v/>
      </c>
      <c r="P995" s="168" t="str">
        <f t="shared" si="123"/>
        <v/>
      </c>
      <c r="Q995" s="168" t="str">
        <f t="shared" si="124"/>
        <v/>
      </c>
      <c r="R995" s="168" t="str">
        <f t="shared" si="125"/>
        <v/>
      </c>
      <c r="S995" s="168" t="str">
        <f t="shared" si="126"/>
        <v/>
      </c>
      <c r="T995" s="168" t="str">
        <f t="shared" si="127"/>
        <v/>
      </c>
    </row>
    <row r="996" spans="1:20" x14ac:dyDescent="0.2">
      <c r="A996" t="s">
        <v>2611</v>
      </c>
      <c r="M996" s="170" t="str">
        <f t="shared" si="120"/>
        <v>DTL</v>
      </c>
      <c r="N996" s="169" t="str">
        <f t="shared" si="121"/>
        <v>1990</v>
      </c>
      <c r="O996" s="168" t="str">
        <f t="shared" si="122"/>
        <v/>
      </c>
      <c r="P996" s="168" t="str">
        <f t="shared" si="123"/>
        <v/>
      </c>
      <c r="Q996" s="168" t="str">
        <f t="shared" si="124"/>
        <v/>
      </c>
      <c r="R996" s="168" t="str">
        <f t="shared" si="125"/>
        <v/>
      </c>
      <c r="S996" s="168" t="str">
        <f t="shared" si="126"/>
        <v/>
      </c>
      <c r="T996" s="168" t="str">
        <f t="shared" si="127"/>
        <v/>
      </c>
    </row>
    <row r="997" spans="1:20" x14ac:dyDescent="0.2">
      <c r="A997" t="s">
        <v>4714</v>
      </c>
      <c r="M997" s="170" t="str">
        <f t="shared" si="120"/>
        <v>Ttl</v>
      </c>
      <c r="N997" s="169" t="str">
        <f t="shared" si="121"/>
        <v>1990</v>
      </c>
      <c r="O997" s="168" t="str">
        <f t="shared" si="122"/>
        <v/>
      </c>
      <c r="P997" s="168" t="str">
        <f t="shared" si="123"/>
        <v/>
      </c>
      <c r="Q997" s="168" t="str">
        <f t="shared" si="124"/>
        <v/>
      </c>
      <c r="R997" s="168" t="str">
        <f t="shared" si="125"/>
        <v/>
      </c>
      <c r="S997" s="168" t="str">
        <f t="shared" si="126"/>
        <v/>
      </c>
      <c r="T997" s="168" t="str">
        <f t="shared" si="127"/>
        <v/>
      </c>
    </row>
    <row r="998" spans="1:20" x14ac:dyDescent="0.2">
      <c r="A998" t="s">
        <v>2676</v>
      </c>
      <c r="M998" s="170" t="str">
        <f t="shared" si="120"/>
        <v>DTL</v>
      </c>
      <c r="N998" s="169" t="str">
        <f t="shared" si="121"/>
        <v>1990</v>
      </c>
      <c r="O998" s="168" t="str">
        <f t="shared" si="122"/>
        <v/>
      </c>
      <c r="P998" s="168" t="str">
        <f t="shared" si="123"/>
        <v/>
      </c>
      <c r="Q998" s="168" t="str">
        <f t="shared" si="124"/>
        <v/>
      </c>
      <c r="R998" s="168" t="str">
        <f t="shared" si="125"/>
        <v/>
      </c>
      <c r="S998" s="168" t="str">
        <f t="shared" si="126"/>
        <v/>
      </c>
      <c r="T998" s="168" t="str">
        <f t="shared" si="127"/>
        <v/>
      </c>
    </row>
    <row r="999" spans="1:20" x14ac:dyDescent="0.2">
      <c r="A999" t="s">
        <v>2611</v>
      </c>
      <c r="M999" s="170" t="str">
        <f t="shared" si="120"/>
        <v>DTL</v>
      </c>
      <c r="N999" s="169" t="str">
        <f t="shared" si="121"/>
        <v>1990</v>
      </c>
      <c r="O999" s="168" t="str">
        <f t="shared" si="122"/>
        <v/>
      </c>
      <c r="P999" s="168" t="str">
        <f t="shared" si="123"/>
        <v/>
      </c>
      <c r="Q999" s="168" t="str">
        <f t="shared" si="124"/>
        <v/>
      </c>
      <c r="R999" s="168" t="str">
        <f t="shared" si="125"/>
        <v/>
      </c>
      <c r="S999" s="168" t="str">
        <f t="shared" si="126"/>
        <v/>
      </c>
      <c r="T999" s="168" t="str">
        <f t="shared" si="127"/>
        <v/>
      </c>
    </row>
    <row r="1000" spans="1:20" x14ac:dyDescent="0.2">
      <c r="A1000" t="s">
        <v>2611</v>
      </c>
      <c r="M1000" s="170" t="str">
        <f t="shared" si="120"/>
        <v>DTL</v>
      </c>
      <c r="N1000" s="169" t="str">
        <f t="shared" si="121"/>
        <v>1990</v>
      </c>
      <c r="O1000" s="168" t="str">
        <f t="shared" si="122"/>
        <v/>
      </c>
      <c r="P1000" s="168" t="str">
        <f t="shared" si="123"/>
        <v/>
      </c>
      <c r="Q1000" s="168" t="str">
        <f t="shared" si="124"/>
        <v/>
      </c>
      <c r="R1000" s="168" t="str">
        <f t="shared" si="125"/>
        <v/>
      </c>
      <c r="S1000" s="168" t="str">
        <f t="shared" si="126"/>
        <v/>
      </c>
      <c r="T1000" s="168" t="str">
        <f t="shared" si="127"/>
        <v/>
      </c>
    </row>
    <row r="1001" spans="1:20" x14ac:dyDescent="0.2">
      <c r="A1001" t="s">
        <v>2642</v>
      </c>
      <c r="M1001" s="170" t="str">
        <f t="shared" si="120"/>
        <v>DTL</v>
      </c>
      <c r="N1001" s="169" t="str">
        <f t="shared" si="121"/>
        <v>1990</v>
      </c>
      <c r="O1001" s="168" t="str">
        <f t="shared" si="122"/>
        <v/>
      </c>
      <c r="P1001" s="168" t="str">
        <f t="shared" si="123"/>
        <v/>
      </c>
      <c r="Q1001" s="168" t="str">
        <f t="shared" si="124"/>
        <v/>
      </c>
      <c r="R1001" s="168" t="str">
        <f t="shared" si="125"/>
        <v/>
      </c>
      <c r="S1001" s="168" t="str">
        <f t="shared" si="126"/>
        <v/>
      </c>
      <c r="T1001" s="168" t="str">
        <f t="shared" si="127"/>
        <v/>
      </c>
    </row>
    <row r="1002" spans="1:20" x14ac:dyDescent="0.2">
      <c r="A1002" t="s">
        <v>4715</v>
      </c>
      <c r="M1002" s="170" t="str">
        <f t="shared" si="120"/>
        <v>DTL</v>
      </c>
      <c r="N1002" s="169" t="str">
        <f t="shared" si="121"/>
        <v>1990</v>
      </c>
      <c r="O1002" s="168" t="str">
        <f t="shared" si="122"/>
        <v>5500</v>
      </c>
      <c r="P1002" s="168" t="str">
        <f t="shared" si="123"/>
        <v>19905500</v>
      </c>
      <c r="Q1002" s="168">
        <f t="shared" si="124"/>
        <v>394563</v>
      </c>
      <c r="R1002" s="168">
        <f t="shared" si="125"/>
        <v>536660</v>
      </c>
      <c r="S1002" s="168">
        <f t="shared" si="126"/>
        <v>1022585</v>
      </c>
      <c r="T1002" s="168">
        <f t="shared" si="127"/>
        <v>955630</v>
      </c>
    </row>
    <row r="1003" spans="1:20" x14ac:dyDescent="0.2">
      <c r="A1003" t="s">
        <v>4716</v>
      </c>
      <c r="M1003" s="170" t="str">
        <f t="shared" si="120"/>
        <v>DTL</v>
      </c>
      <c r="N1003" s="169" t="str">
        <f t="shared" si="121"/>
        <v>1990</v>
      </c>
      <c r="O1003" s="168" t="str">
        <f t="shared" si="122"/>
        <v>5502</v>
      </c>
      <c r="P1003" s="168" t="str">
        <f t="shared" si="123"/>
        <v>19905502</v>
      </c>
      <c r="Q1003" s="168">
        <f t="shared" si="124"/>
        <v>13472</v>
      </c>
      <c r="R1003" s="168">
        <f t="shared" si="125"/>
        <v>26909</v>
      </c>
      <c r="S1003" s="168">
        <f t="shared" si="126"/>
        <v>24000</v>
      </c>
      <c r="T1003" s="168">
        <f t="shared" si="127"/>
        <v>29544</v>
      </c>
    </row>
    <row r="1004" spans="1:20" x14ac:dyDescent="0.2">
      <c r="A1004" t="s">
        <v>2705</v>
      </c>
      <c r="M1004" s="170" t="str">
        <f t="shared" si="120"/>
        <v>DTL</v>
      </c>
      <c r="N1004" s="169" t="str">
        <f t="shared" si="121"/>
        <v>1990</v>
      </c>
      <c r="O1004" s="168" t="str">
        <f t="shared" si="122"/>
        <v>5507</v>
      </c>
      <c r="P1004" s="168" t="str">
        <f t="shared" si="123"/>
        <v>19905507</v>
      </c>
      <c r="Q1004" s="168">
        <f t="shared" si="124"/>
        <v>237263</v>
      </c>
      <c r="R1004" s="168">
        <f t="shared" si="125"/>
        <v>238988</v>
      </c>
      <c r="S1004" s="168">
        <f t="shared" si="126"/>
        <v>239013</v>
      </c>
      <c r="T1004" s="168">
        <f t="shared" si="127"/>
        <v>239013</v>
      </c>
    </row>
    <row r="1005" spans="1:20" x14ac:dyDescent="0.2">
      <c r="A1005" t="s">
        <v>4246</v>
      </c>
      <c r="M1005" s="170" t="str">
        <f t="shared" si="120"/>
        <v>DTL</v>
      </c>
      <c r="N1005" s="169" t="str">
        <f t="shared" si="121"/>
        <v>1990</v>
      </c>
      <c r="O1005" s="168" t="str">
        <f t="shared" si="122"/>
        <v/>
      </c>
      <c r="P1005" s="168" t="str">
        <f t="shared" si="123"/>
        <v/>
      </c>
      <c r="Q1005" s="168" t="str">
        <f t="shared" si="124"/>
        <v/>
      </c>
      <c r="R1005" s="168" t="str">
        <f t="shared" si="125"/>
        <v/>
      </c>
      <c r="S1005" s="168" t="str">
        <f t="shared" si="126"/>
        <v/>
      </c>
      <c r="T1005" s="168" t="str">
        <f t="shared" si="127"/>
        <v/>
      </c>
    </row>
    <row r="1006" spans="1:20" x14ac:dyDescent="0.2">
      <c r="A1006" t="s">
        <v>2611</v>
      </c>
      <c r="M1006" s="170" t="str">
        <f t="shared" si="120"/>
        <v>DTL</v>
      </c>
      <c r="N1006" s="169" t="str">
        <f t="shared" si="121"/>
        <v>1990</v>
      </c>
      <c r="O1006" s="168" t="str">
        <f t="shared" si="122"/>
        <v/>
      </c>
      <c r="P1006" s="168" t="str">
        <f t="shared" si="123"/>
        <v/>
      </c>
      <c r="Q1006" s="168" t="str">
        <f t="shared" si="124"/>
        <v/>
      </c>
      <c r="R1006" s="168" t="str">
        <f t="shared" si="125"/>
        <v/>
      </c>
      <c r="S1006" s="168" t="str">
        <f t="shared" si="126"/>
        <v/>
      </c>
      <c r="T1006" s="168" t="str">
        <f t="shared" si="127"/>
        <v/>
      </c>
    </row>
    <row r="1007" spans="1:20" x14ac:dyDescent="0.2">
      <c r="A1007" t="s">
        <v>4717</v>
      </c>
      <c r="M1007" s="170" t="str">
        <f t="shared" si="120"/>
        <v>Ttl</v>
      </c>
      <c r="N1007" s="169" t="str">
        <f t="shared" si="121"/>
        <v>1990</v>
      </c>
      <c r="O1007" s="168" t="str">
        <f t="shared" si="122"/>
        <v/>
      </c>
      <c r="P1007" s="168" t="str">
        <f t="shared" si="123"/>
        <v/>
      </c>
      <c r="Q1007" s="168" t="str">
        <f t="shared" si="124"/>
        <v/>
      </c>
      <c r="R1007" s="168" t="str">
        <f t="shared" si="125"/>
        <v/>
      </c>
      <c r="S1007" s="168" t="str">
        <f t="shared" si="126"/>
        <v/>
      </c>
      <c r="T1007" s="168" t="str">
        <f t="shared" si="127"/>
        <v/>
      </c>
    </row>
    <row r="1008" spans="1:20" x14ac:dyDescent="0.2">
      <c r="A1008" t="s">
        <v>2611</v>
      </c>
      <c r="M1008" s="170" t="str">
        <f t="shared" si="120"/>
        <v>DTL</v>
      </c>
      <c r="N1008" s="169" t="str">
        <f t="shared" si="121"/>
        <v>1990</v>
      </c>
      <c r="O1008" s="168" t="str">
        <f t="shared" si="122"/>
        <v/>
      </c>
      <c r="P1008" s="168" t="str">
        <f t="shared" si="123"/>
        <v/>
      </c>
      <c r="Q1008" s="168" t="str">
        <f t="shared" si="124"/>
        <v/>
      </c>
      <c r="R1008" s="168" t="str">
        <f t="shared" si="125"/>
        <v/>
      </c>
      <c r="S1008" s="168" t="str">
        <f t="shared" si="126"/>
        <v/>
      </c>
      <c r="T1008" s="168" t="str">
        <f t="shared" si="127"/>
        <v/>
      </c>
    </row>
    <row r="1009" spans="1:20" x14ac:dyDescent="0.2">
      <c r="A1009" t="s">
        <v>2611</v>
      </c>
      <c r="M1009" s="170" t="str">
        <f t="shared" si="120"/>
        <v>DTL</v>
      </c>
      <c r="N1009" s="169" t="str">
        <f t="shared" si="121"/>
        <v>1990</v>
      </c>
      <c r="O1009" s="168" t="str">
        <f t="shared" si="122"/>
        <v/>
      </c>
      <c r="P1009" s="168" t="str">
        <f t="shared" si="123"/>
        <v/>
      </c>
      <c r="Q1009" s="168" t="str">
        <f t="shared" si="124"/>
        <v/>
      </c>
      <c r="R1009" s="168" t="str">
        <f t="shared" si="125"/>
        <v/>
      </c>
      <c r="S1009" s="168" t="str">
        <f t="shared" si="126"/>
        <v/>
      </c>
      <c r="T1009" s="168" t="str">
        <f t="shared" si="127"/>
        <v/>
      </c>
    </row>
    <row r="1010" spans="1:20" x14ac:dyDescent="0.2">
      <c r="A1010" t="s">
        <v>4718</v>
      </c>
      <c r="M1010" s="170" t="str">
        <f t="shared" si="120"/>
        <v>Ttl</v>
      </c>
      <c r="N1010" s="169" t="str">
        <f t="shared" si="121"/>
        <v>1990</v>
      </c>
      <c r="O1010" s="168" t="str">
        <f t="shared" si="122"/>
        <v/>
      </c>
      <c r="P1010" s="168" t="str">
        <f t="shared" si="123"/>
        <v/>
      </c>
      <c r="Q1010" s="168" t="str">
        <f t="shared" si="124"/>
        <v/>
      </c>
      <c r="R1010" s="168" t="str">
        <f t="shared" si="125"/>
        <v/>
      </c>
      <c r="S1010" s="168" t="str">
        <f t="shared" si="126"/>
        <v/>
      </c>
      <c r="T1010" s="168" t="str">
        <f t="shared" si="127"/>
        <v/>
      </c>
    </row>
    <row r="1011" spans="1:20" x14ac:dyDescent="0.2">
      <c r="A1011" t="s">
        <v>2643</v>
      </c>
      <c r="M1011" s="170" t="str">
        <f t="shared" si="120"/>
        <v>DTL</v>
      </c>
      <c r="N1011" s="169" t="str">
        <f t="shared" si="121"/>
        <v>1990</v>
      </c>
      <c r="O1011" s="168" t="str">
        <f t="shared" si="122"/>
        <v/>
      </c>
      <c r="P1011" s="168" t="str">
        <f t="shared" si="123"/>
        <v/>
      </c>
      <c r="Q1011" s="168" t="str">
        <f t="shared" si="124"/>
        <v/>
      </c>
      <c r="R1011" s="168" t="str">
        <f t="shared" si="125"/>
        <v/>
      </c>
      <c r="S1011" s="168" t="str">
        <f t="shared" si="126"/>
        <v/>
      </c>
      <c r="T1011" s="168" t="str">
        <f t="shared" si="127"/>
        <v/>
      </c>
    </row>
    <row r="1012" spans="1:20" x14ac:dyDescent="0.2">
      <c r="A1012" t="s">
        <v>2611</v>
      </c>
      <c r="M1012" s="170" t="str">
        <f t="shared" si="120"/>
        <v>DTL</v>
      </c>
      <c r="N1012" s="169" t="str">
        <f t="shared" si="121"/>
        <v>1990</v>
      </c>
      <c r="O1012" s="168" t="str">
        <f t="shared" si="122"/>
        <v/>
      </c>
      <c r="P1012" s="168" t="str">
        <f t="shared" si="123"/>
        <v/>
      </c>
      <c r="Q1012" s="168" t="str">
        <f t="shared" si="124"/>
        <v/>
      </c>
      <c r="R1012" s="168" t="str">
        <f t="shared" si="125"/>
        <v/>
      </c>
      <c r="S1012" s="168" t="str">
        <f t="shared" si="126"/>
        <v/>
      </c>
      <c r="T1012" s="168" t="str">
        <f t="shared" si="127"/>
        <v/>
      </c>
    </row>
    <row r="1013" spans="1:20" x14ac:dyDescent="0.2">
      <c r="A1013" t="s">
        <v>4467</v>
      </c>
      <c r="M1013" s="170" t="str">
        <f t="shared" si="120"/>
        <v>DTL</v>
      </c>
      <c r="N1013" s="169" t="str">
        <f t="shared" si="121"/>
        <v>1990</v>
      </c>
      <c r="O1013" s="168" t="str">
        <f t="shared" si="122"/>
        <v/>
      </c>
      <c r="P1013" s="168" t="str">
        <f t="shared" si="123"/>
        <v/>
      </c>
      <c r="Q1013" s="168" t="str">
        <f t="shared" si="124"/>
        <v/>
      </c>
      <c r="R1013" s="168" t="str">
        <f t="shared" si="125"/>
        <v/>
      </c>
      <c r="S1013" s="168" t="str">
        <f t="shared" si="126"/>
        <v/>
      </c>
      <c r="T1013" s="168" t="str">
        <f t="shared" si="127"/>
        <v/>
      </c>
    </row>
    <row r="1014" spans="1:20" x14ac:dyDescent="0.2">
      <c r="A1014">
        <v>1</v>
      </c>
      <c r="M1014" s="170" t="str">
        <f t="shared" si="120"/>
        <v>DTL</v>
      </c>
      <c r="N1014" s="169" t="str">
        <f t="shared" si="121"/>
        <v>1990</v>
      </c>
      <c r="O1014" s="168" t="str">
        <f t="shared" si="122"/>
        <v/>
      </c>
      <c r="P1014" s="168" t="str">
        <f t="shared" si="123"/>
        <v/>
      </c>
      <c r="Q1014" s="168" t="str">
        <f t="shared" si="124"/>
        <v/>
      </c>
      <c r="R1014" s="168" t="str">
        <f t="shared" si="125"/>
        <v/>
      </c>
      <c r="S1014" s="168" t="str">
        <f t="shared" si="126"/>
        <v/>
      </c>
      <c r="T1014" s="168" t="str">
        <f t="shared" si="127"/>
        <v/>
      </c>
    </row>
    <row r="1015" spans="1:20" x14ac:dyDescent="0.2">
      <c r="M1015" s="170" t="str">
        <f t="shared" si="120"/>
        <v>DTL</v>
      </c>
      <c r="N1015" s="169" t="str">
        <f t="shared" si="121"/>
        <v>1990</v>
      </c>
      <c r="O1015" s="168" t="str">
        <f t="shared" si="122"/>
        <v/>
      </c>
      <c r="P1015" s="168" t="str">
        <f t="shared" si="123"/>
        <v/>
      </c>
      <c r="Q1015" s="168" t="str">
        <f t="shared" si="124"/>
        <v/>
      </c>
      <c r="R1015" s="168" t="str">
        <f t="shared" si="125"/>
        <v/>
      </c>
      <c r="S1015" s="168" t="str">
        <f t="shared" si="126"/>
        <v/>
      </c>
      <c r="T1015" s="168" t="str">
        <f t="shared" si="127"/>
        <v/>
      </c>
    </row>
    <row r="1016" spans="1:20" x14ac:dyDescent="0.2">
      <c r="A1016" t="s">
        <v>2706</v>
      </c>
      <c r="M1016" s="170" t="str">
        <f t="shared" si="120"/>
        <v>H1</v>
      </c>
      <c r="N1016" s="169" t="str">
        <f t="shared" si="121"/>
        <v>1990</v>
      </c>
      <c r="O1016" s="168" t="str">
        <f t="shared" si="122"/>
        <v/>
      </c>
      <c r="P1016" s="168" t="str">
        <f t="shared" si="123"/>
        <v/>
      </c>
      <c r="Q1016" s="168" t="str">
        <f t="shared" si="124"/>
        <v/>
      </c>
      <c r="R1016" s="168" t="str">
        <f t="shared" si="125"/>
        <v/>
      </c>
      <c r="S1016" s="168" t="str">
        <f t="shared" si="126"/>
        <v/>
      </c>
      <c r="T1016" s="168" t="str">
        <f t="shared" si="127"/>
        <v/>
      </c>
    </row>
    <row r="1017" spans="1:20" x14ac:dyDescent="0.2">
      <c r="A1017" t="s">
        <v>2600</v>
      </c>
      <c r="M1017" s="170" t="str">
        <f t="shared" si="120"/>
        <v>H2</v>
      </c>
      <c r="N1017" s="169" t="str">
        <f t="shared" si="121"/>
        <v>1990</v>
      </c>
      <c r="O1017" s="168" t="str">
        <f t="shared" si="122"/>
        <v/>
      </c>
      <c r="P1017" s="168" t="str">
        <f t="shared" si="123"/>
        <v/>
      </c>
      <c r="Q1017" s="168" t="str">
        <f t="shared" si="124"/>
        <v/>
      </c>
      <c r="R1017" s="168" t="str">
        <f t="shared" si="125"/>
        <v/>
      </c>
      <c r="S1017" s="168" t="str">
        <f t="shared" si="126"/>
        <v/>
      </c>
      <c r="T1017" s="168" t="str">
        <f t="shared" si="127"/>
        <v/>
      </c>
    </row>
    <row r="1018" spans="1:20" x14ac:dyDescent="0.2">
      <c r="A1018" t="s">
        <v>2601</v>
      </c>
      <c r="M1018" s="170" t="str">
        <f t="shared" si="120"/>
        <v>H3</v>
      </c>
      <c r="N1018" s="169" t="str">
        <f t="shared" si="121"/>
        <v>1990</v>
      </c>
      <c r="O1018" s="168" t="str">
        <f t="shared" si="122"/>
        <v/>
      </c>
      <c r="P1018" s="168" t="str">
        <f t="shared" si="123"/>
        <v/>
      </c>
      <c r="Q1018" s="168" t="str">
        <f t="shared" si="124"/>
        <v/>
      </c>
      <c r="R1018" s="168" t="str">
        <f t="shared" si="125"/>
        <v/>
      </c>
      <c r="S1018" s="168" t="str">
        <f t="shared" si="126"/>
        <v/>
      </c>
      <c r="T1018" s="168" t="str">
        <f t="shared" si="127"/>
        <v/>
      </c>
    </row>
    <row r="1019" spans="1:20" x14ac:dyDescent="0.2">
      <c r="A1019" t="s">
        <v>2668</v>
      </c>
      <c r="M1019" s="170" t="str">
        <f t="shared" si="120"/>
        <v>H4</v>
      </c>
      <c r="N1019" s="169" t="str">
        <f t="shared" si="121"/>
        <v>1990</v>
      </c>
      <c r="O1019" s="168" t="str">
        <f t="shared" si="122"/>
        <v/>
      </c>
      <c r="P1019" s="168" t="str">
        <f t="shared" si="123"/>
        <v/>
      </c>
      <c r="Q1019" s="168" t="str">
        <f t="shared" si="124"/>
        <v/>
      </c>
      <c r="R1019" s="168" t="str">
        <f t="shared" si="125"/>
        <v/>
      </c>
      <c r="S1019" s="168" t="str">
        <f t="shared" si="126"/>
        <v/>
      </c>
      <c r="T1019" s="168" t="str">
        <f t="shared" si="127"/>
        <v/>
      </c>
    </row>
    <row r="1020" spans="1:20" x14ac:dyDescent="0.2">
      <c r="A1020" t="s">
        <v>2603</v>
      </c>
      <c r="M1020" s="170" t="str">
        <f t="shared" si="120"/>
        <v>H5</v>
      </c>
      <c r="N1020" s="169" t="str">
        <f t="shared" si="121"/>
        <v>1990</v>
      </c>
      <c r="O1020" s="168" t="str">
        <f t="shared" si="122"/>
        <v/>
      </c>
      <c r="P1020" s="168" t="str">
        <f t="shared" si="123"/>
        <v/>
      </c>
      <c r="Q1020" s="168" t="str">
        <f t="shared" si="124"/>
        <v/>
      </c>
      <c r="R1020" s="168" t="str">
        <f t="shared" si="125"/>
        <v/>
      </c>
      <c r="S1020" s="168" t="str">
        <f t="shared" si="126"/>
        <v/>
      </c>
      <c r="T1020" s="168" t="str">
        <f t="shared" si="127"/>
        <v/>
      </c>
    </row>
    <row r="1021" spans="1:20" x14ac:dyDescent="0.2">
      <c r="A1021" t="s">
        <v>2704</v>
      </c>
      <c r="M1021" s="170" t="str">
        <f t="shared" si="120"/>
        <v>H6</v>
      </c>
      <c r="N1021" s="169" t="str">
        <f t="shared" si="121"/>
        <v>1990</v>
      </c>
      <c r="O1021" s="168" t="str">
        <f t="shared" si="122"/>
        <v/>
      </c>
      <c r="P1021" s="168" t="str">
        <f t="shared" si="123"/>
        <v/>
      </c>
      <c r="Q1021" s="168" t="str">
        <f t="shared" si="124"/>
        <v/>
      </c>
      <c r="R1021" s="168" t="str">
        <f t="shared" si="125"/>
        <v/>
      </c>
      <c r="S1021" s="168" t="str">
        <f t="shared" si="126"/>
        <v/>
      </c>
      <c r="T1021" s="168" t="str">
        <f t="shared" si="127"/>
        <v/>
      </c>
    </row>
    <row r="1022" spans="1:20" x14ac:dyDescent="0.2">
      <c r="A1022" t="s">
        <v>2605</v>
      </c>
      <c r="M1022" s="170" t="str">
        <f t="shared" si="120"/>
        <v>H7</v>
      </c>
      <c r="N1022" s="169" t="str">
        <f t="shared" si="121"/>
        <v>1990</v>
      </c>
      <c r="O1022" s="168" t="str">
        <f t="shared" si="122"/>
        <v/>
      </c>
      <c r="P1022" s="168" t="str">
        <f t="shared" si="123"/>
        <v/>
      </c>
      <c r="Q1022" s="168" t="str">
        <f t="shared" si="124"/>
        <v/>
      </c>
      <c r="R1022" s="168" t="str">
        <f t="shared" si="125"/>
        <v/>
      </c>
      <c r="S1022" s="168" t="str">
        <f t="shared" si="126"/>
        <v/>
      </c>
      <c r="T1022" s="168" t="str">
        <f t="shared" si="127"/>
        <v/>
      </c>
    </row>
    <row r="1023" spans="1:20" x14ac:dyDescent="0.2">
      <c r="A1023" t="s">
        <v>2606</v>
      </c>
      <c r="M1023" s="170" t="str">
        <f t="shared" si="120"/>
        <v>H8</v>
      </c>
      <c r="N1023" s="169" t="str">
        <f t="shared" si="121"/>
        <v>1990</v>
      </c>
      <c r="O1023" s="168" t="str">
        <f t="shared" si="122"/>
        <v/>
      </c>
      <c r="P1023" s="168" t="str">
        <f t="shared" si="123"/>
        <v/>
      </c>
      <c r="Q1023" s="168" t="str">
        <f t="shared" si="124"/>
        <v/>
      </c>
      <c r="R1023" s="168" t="str">
        <f t="shared" si="125"/>
        <v/>
      </c>
      <c r="S1023" s="168" t="str">
        <f t="shared" si="126"/>
        <v/>
      </c>
      <c r="T1023" s="168" t="str">
        <f t="shared" si="127"/>
        <v/>
      </c>
    </row>
    <row r="1024" spans="1:20" x14ac:dyDescent="0.2">
      <c r="A1024" t="s">
        <v>2607</v>
      </c>
      <c r="M1024" s="170" t="str">
        <f t="shared" si="120"/>
        <v>H9</v>
      </c>
      <c r="N1024" s="169" t="str">
        <f t="shared" si="121"/>
        <v>1990</v>
      </c>
      <c r="O1024" s="168" t="str">
        <f t="shared" si="122"/>
        <v/>
      </c>
      <c r="P1024" s="168" t="str">
        <f t="shared" si="123"/>
        <v/>
      </c>
      <c r="Q1024" s="168" t="str">
        <f t="shared" si="124"/>
        <v/>
      </c>
      <c r="R1024" s="168" t="str">
        <f t="shared" si="125"/>
        <v/>
      </c>
      <c r="S1024" s="168" t="str">
        <f t="shared" si="126"/>
        <v/>
      </c>
      <c r="T1024" s="168" t="str">
        <f t="shared" si="127"/>
        <v/>
      </c>
    </row>
    <row r="1025" spans="1:20" x14ac:dyDescent="0.2">
      <c r="A1025" t="s">
        <v>2608</v>
      </c>
      <c r="M1025" s="170" t="str">
        <f t="shared" si="120"/>
        <v>H10</v>
      </c>
      <c r="N1025" s="169" t="str">
        <f t="shared" si="121"/>
        <v>1990</v>
      </c>
      <c r="O1025" s="168" t="str">
        <f t="shared" si="122"/>
        <v/>
      </c>
      <c r="P1025" s="168" t="str">
        <f t="shared" si="123"/>
        <v/>
      </c>
      <c r="Q1025" s="168" t="str">
        <f t="shared" si="124"/>
        <v/>
      </c>
      <c r="R1025" s="168" t="str">
        <f t="shared" si="125"/>
        <v/>
      </c>
      <c r="S1025" s="168" t="str">
        <f t="shared" si="126"/>
        <v/>
      </c>
      <c r="T1025" s="168" t="str">
        <f t="shared" si="127"/>
        <v/>
      </c>
    </row>
    <row r="1026" spans="1:20" x14ac:dyDescent="0.2">
      <c r="A1026" t="s">
        <v>2620</v>
      </c>
      <c r="M1026" s="170" t="str">
        <f t="shared" si="120"/>
        <v>DTL</v>
      </c>
      <c r="N1026" s="169" t="str">
        <f t="shared" si="121"/>
        <v>1990</v>
      </c>
      <c r="O1026" s="168" t="str">
        <f t="shared" si="122"/>
        <v/>
      </c>
      <c r="P1026" s="168" t="str">
        <f t="shared" si="123"/>
        <v/>
      </c>
      <c r="Q1026" s="168" t="str">
        <f t="shared" si="124"/>
        <v/>
      </c>
      <c r="R1026" s="168" t="str">
        <f t="shared" si="125"/>
        <v/>
      </c>
      <c r="S1026" s="168" t="str">
        <f t="shared" si="126"/>
        <v/>
      </c>
      <c r="T1026" s="168" t="str">
        <f t="shared" si="127"/>
        <v/>
      </c>
    </row>
    <row r="1027" spans="1:20" x14ac:dyDescent="0.2">
      <c r="A1027" t="s">
        <v>2681</v>
      </c>
      <c r="M1027" s="170" t="str">
        <f t="shared" ref="M1027:M1090" si="128">IF(ROW()&lt;23,"",
  IF(NOT(ISERROR(FIND("Trinity County",$A1027,30))),"H1",
  IF(M1026="H1","H2",
  IF(M1026="H2","H3",
  IF(M1026="H3","H4",
  IF(M1026="H4","H5",
  IF(M1026="H5","H6",
  IF(M1026="H6","H7",
  IF(M1026="H7","H8",
  IF(M1026="H8","H9",
  IF(M1026="H9","H10",
  IF(TRIM(LEFT($A1027,7))="Total","Ttl","DTL"))))))))))))</f>
        <v>Ttl</v>
      </c>
      <c r="N1027" s="169" t="str">
        <f t="shared" ref="N1027:N1090" si="129">IF(ROW()&lt;23,"",
  IF($M1027="H6",TRIM(LEFT($A1027,5)),N1026))</f>
        <v>1990</v>
      </c>
      <c r="O1027" s="168" t="str">
        <f t="shared" ref="O1027:O1090" si="130">IF($M1027&lt;&gt;"DTL","",
  IF(NOT(ISNUMBER(VALUE(MID($A1027,31,15)))),"",LEFT($A1027,4)))</f>
        <v/>
      </c>
      <c r="P1027" s="168" t="str">
        <f t="shared" ref="P1027:P1090" si="131">IF(O1027="","",N1027&amp;O1027)</f>
        <v/>
      </c>
      <c r="Q1027" s="168" t="str">
        <f t="shared" ref="Q1027:Q1090" si="132">IF($M1027&lt;&gt;"DTL","",
  IF(NOT(ISNUMBER(VALUE(MID($A1027,31,15)))),"",VALUE(TRIM(MID($A1027,47,15)))))</f>
        <v/>
      </c>
      <c r="R1027" s="168" t="str">
        <f t="shared" ref="R1027:R1090" si="133">IF($M1027&lt;&gt;"DTL","",
  IF(NOT(ISNUMBER(VALUE(MID($A1027,31,15)))),"",VALUE(TRIM(MID($A1027,61,14)))))</f>
        <v/>
      </c>
      <c r="S1027" s="168" t="str">
        <f t="shared" ref="S1027:S1090" si="134">IF($M1027&lt;&gt;"DTL","",
  IF(NOT(ISNUMBER(VALUE(MID($A1027,31,15)))),"",VALUE(TRIM(MID($A1027,76,14)))))</f>
        <v/>
      </c>
      <c r="T1027" s="168" t="str">
        <f t="shared" ref="T1027:T1090" si="135">IF($M1027&lt;&gt;"DTL","",
  IF(NOT(ISNUMBER(VALUE(MID($A1027,31,15)))),"",VALUE(TRIM(MID($A1027,90,14)))))</f>
        <v/>
      </c>
    </row>
    <row r="1028" spans="1:20" x14ac:dyDescent="0.2">
      <c r="A1028" t="s">
        <v>2611</v>
      </c>
      <c r="M1028" s="170" t="str">
        <f t="shared" si="128"/>
        <v>DTL</v>
      </c>
      <c r="N1028" s="169" t="str">
        <f t="shared" si="129"/>
        <v>1990</v>
      </c>
      <c r="O1028" s="168" t="str">
        <f t="shared" si="130"/>
        <v/>
      </c>
      <c r="P1028" s="168" t="str">
        <f t="shared" si="131"/>
        <v/>
      </c>
      <c r="Q1028" s="168" t="str">
        <f t="shared" si="132"/>
        <v/>
      </c>
      <c r="R1028" s="168" t="str">
        <f t="shared" si="133"/>
        <v/>
      </c>
      <c r="S1028" s="168" t="str">
        <f t="shared" si="134"/>
        <v/>
      </c>
      <c r="T1028" s="168" t="str">
        <f t="shared" si="135"/>
        <v/>
      </c>
    </row>
    <row r="1029" spans="1:20" x14ac:dyDescent="0.2">
      <c r="A1029" t="s">
        <v>4719</v>
      </c>
      <c r="M1029" s="170" t="str">
        <f t="shared" si="128"/>
        <v>Ttl</v>
      </c>
      <c r="N1029" s="169" t="str">
        <f t="shared" si="129"/>
        <v>1990</v>
      </c>
      <c r="O1029" s="168" t="str">
        <f t="shared" si="130"/>
        <v/>
      </c>
      <c r="P1029" s="168" t="str">
        <f t="shared" si="131"/>
        <v/>
      </c>
      <c r="Q1029" s="168" t="str">
        <f t="shared" si="132"/>
        <v/>
      </c>
      <c r="R1029" s="168" t="str">
        <f t="shared" si="133"/>
        <v/>
      </c>
      <c r="S1029" s="168" t="str">
        <f t="shared" si="134"/>
        <v/>
      </c>
      <c r="T1029" s="168" t="str">
        <f t="shared" si="135"/>
        <v/>
      </c>
    </row>
    <row r="1030" spans="1:20" x14ac:dyDescent="0.2">
      <c r="A1030" t="s">
        <v>4246</v>
      </c>
      <c r="M1030" s="170" t="str">
        <f t="shared" si="128"/>
        <v>DTL</v>
      </c>
      <c r="N1030" s="169" t="str">
        <f t="shared" si="129"/>
        <v>1990</v>
      </c>
      <c r="O1030" s="168" t="str">
        <f t="shared" si="130"/>
        <v/>
      </c>
      <c r="P1030" s="168" t="str">
        <f t="shared" si="131"/>
        <v/>
      </c>
      <c r="Q1030" s="168" t="str">
        <f t="shared" si="132"/>
        <v/>
      </c>
      <c r="R1030" s="168" t="str">
        <f t="shared" si="133"/>
        <v/>
      </c>
      <c r="S1030" s="168" t="str">
        <f t="shared" si="134"/>
        <v/>
      </c>
      <c r="T1030" s="168" t="str">
        <f t="shared" si="135"/>
        <v/>
      </c>
    </row>
    <row r="1031" spans="1:20" x14ac:dyDescent="0.2">
      <c r="A1031" t="s">
        <v>2611</v>
      </c>
      <c r="M1031" s="170" t="str">
        <f t="shared" si="128"/>
        <v>DTL</v>
      </c>
      <c r="N1031" s="169" t="str">
        <f t="shared" si="129"/>
        <v>1990</v>
      </c>
      <c r="O1031" s="168" t="str">
        <f t="shared" si="130"/>
        <v/>
      </c>
      <c r="P1031" s="168" t="str">
        <f t="shared" si="131"/>
        <v/>
      </c>
      <c r="Q1031" s="168" t="str">
        <f t="shared" si="132"/>
        <v/>
      </c>
      <c r="R1031" s="168" t="str">
        <f t="shared" si="133"/>
        <v/>
      </c>
      <c r="S1031" s="168" t="str">
        <f t="shared" si="134"/>
        <v/>
      </c>
      <c r="T1031" s="168" t="str">
        <f t="shared" si="135"/>
        <v/>
      </c>
    </row>
    <row r="1032" spans="1:20" x14ac:dyDescent="0.2">
      <c r="A1032" t="s">
        <v>4720</v>
      </c>
      <c r="M1032" s="170" t="str">
        <f t="shared" si="128"/>
        <v>DTL</v>
      </c>
      <c r="N1032" s="169" t="str">
        <f t="shared" si="129"/>
        <v>1990</v>
      </c>
      <c r="O1032" s="168" t="str">
        <f t="shared" si="130"/>
        <v xml:space="preserve">    </v>
      </c>
      <c r="P1032" s="168" t="str">
        <f t="shared" si="131"/>
        <v xml:space="preserve">1990    </v>
      </c>
      <c r="Q1032" s="168">
        <f t="shared" si="132"/>
        <v>-86865</v>
      </c>
      <c r="R1032" s="168">
        <f t="shared" si="133"/>
        <v>-46061</v>
      </c>
      <c r="S1032" s="168">
        <f t="shared" si="134"/>
        <v>-30000</v>
      </c>
      <c r="T1032" s="168">
        <f t="shared" si="135"/>
        <v>-6880</v>
      </c>
    </row>
    <row r="1033" spans="1:20" x14ac:dyDescent="0.2">
      <c r="A1033" t="s">
        <v>2611</v>
      </c>
      <c r="M1033" s="170" t="str">
        <f t="shared" si="128"/>
        <v>DTL</v>
      </c>
      <c r="N1033" s="169" t="str">
        <f t="shared" si="129"/>
        <v>1990</v>
      </c>
      <c r="O1033" s="168" t="str">
        <f t="shared" si="130"/>
        <v/>
      </c>
      <c r="P1033" s="168" t="str">
        <f t="shared" si="131"/>
        <v/>
      </c>
      <c r="Q1033" s="168" t="str">
        <f t="shared" si="132"/>
        <v/>
      </c>
      <c r="R1033" s="168" t="str">
        <f t="shared" si="133"/>
        <v/>
      </c>
      <c r="S1033" s="168" t="str">
        <f t="shared" si="134"/>
        <v/>
      </c>
      <c r="T1033" s="168" t="str">
        <f t="shared" si="135"/>
        <v/>
      </c>
    </row>
    <row r="1034" spans="1:20" x14ac:dyDescent="0.2">
      <c r="A1034" t="s">
        <v>4721</v>
      </c>
      <c r="M1034" s="170" t="str">
        <f t="shared" si="128"/>
        <v>DTL</v>
      </c>
      <c r="N1034" s="169" t="str">
        <f t="shared" si="129"/>
        <v>1990</v>
      </c>
      <c r="O1034" s="168" t="str">
        <f t="shared" si="130"/>
        <v>Tran</v>
      </c>
      <c r="P1034" s="168" t="str">
        <f t="shared" si="131"/>
        <v>1990Tran</v>
      </c>
      <c r="Q1034" s="168">
        <f t="shared" si="132"/>
        <v>5332</v>
      </c>
      <c r="R1034" s="168">
        <f t="shared" si="133"/>
        <v>0</v>
      </c>
      <c r="S1034" s="168">
        <f t="shared" si="134"/>
        <v>0</v>
      </c>
      <c r="T1034" s="168">
        <f t="shared" si="135"/>
        <v>0</v>
      </c>
    </row>
    <row r="1035" spans="1:20" x14ac:dyDescent="0.2">
      <c r="A1035" t="s">
        <v>2611</v>
      </c>
      <c r="M1035" s="170" t="str">
        <f t="shared" si="128"/>
        <v>DTL</v>
      </c>
      <c r="N1035" s="169" t="str">
        <f t="shared" si="129"/>
        <v>1990</v>
      </c>
      <c r="O1035" s="168" t="str">
        <f t="shared" si="130"/>
        <v/>
      </c>
      <c r="P1035" s="168" t="str">
        <f t="shared" si="131"/>
        <v/>
      </c>
      <c r="Q1035" s="168" t="str">
        <f t="shared" si="132"/>
        <v/>
      </c>
      <c r="R1035" s="168" t="str">
        <f t="shared" si="133"/>
        <v/>
      </c>
      <c r="S1035" s="168" t="str">
        <f t="shared" si="134"/>
        <v/>
      </c>
      <c r="T1035" s="168" t="str">
        <f t="shared" si="135"/>
        <v/>
      </c>
    </row>
    <row r="1036" spans="1:20" x14ac:dyDescent="0.2">
      <c r="A1036" t="s">
        <v>4722</v>
      </c>
      <c r="M1036" s="170" t="str">
        <f t="shared" si="128"/>
        <v>DTL</v>
      </c>
      <c r="N1036" s="169" t="str">
        <f t="shared" si="129"/>
        <v>1990</v>
      </c>
      <c r="O1036" s="168" t="str">
        <f t="shared" si="130"/>
        <v>Tran</v>
      </c>
      <c r="P1036" s="168" t="str">
        <f t="shared" si="131"/>
        <v>1990Tran</v>
      </c>
      <c r="Q1036" s="168">
        <f t="shared" si="132"/>
        <v>645298</v>
      </c>
      <c r="R1036" s="168">
        <f t="shared" si="133"/>
        <v>802558</v>
      </c>
      <c r="S1036" s="168">
        <f t="shared" si="134"/>
        <v>1285598</v>
      </c>
      <c r="T1036" s="168">
        <f t="shared" si="135"/>
        <v>1224187</v>
      </c>
    </row>
    <row r="1037" spans="1:20" x14ac:dyDescent="0.2">
      <c r="A1037" t="s">
        <v>4246</v>
      </c>
      <c r="M1037" s="170" t="str">
        <f t="shared" si="128"/>
        <v>DTL</v>
      </c>
      <c r="N1037" s="169" t="str">
        <f t="shared" si="129"/>
        <v>1990</v>
      </c>
      <c r="O1037" s="168" t="str">
        <f t="shared" si="130"/>
        <v/>
      </c>
      <c r="P1037" s="168" t="str">
        <f t="shared" si="131"/>
        <v/>
      </c>
      <c r="Q1037" s="168" t="str">
        <f t="shared" si="132"/>
        <v/>
      </c>
      <c r="R1037" s="168" t="str">
        <f t="shared" si="133"/>
        <v/>
      </c>
      <c r="S1037" s="168" t="str">
        <f t="shared" si="134"/>
        <v/>
      </c>
      <c r="T1037" s="168" t="str">
        <f t="shared" si="135"/>
        <v/>
      </c>
    </row>
    <row r="1038" spans="1:20" x14ac:dyDescent="0.2">
      <c r="A1038" t="s">
        <v>2611</v>
      </c>
      <c r="M1038" s="170" t="str">
        <f t="shared" si="128"/>
        <v>DTL</v>
      </c>
      <c r="N1038" s="169" t="str">
        <f t="shared" si="129"/>
        <v>1990</v>
      </c>
      <c r="O1038" s="168" t="str">
        <f t="shared" si="130"/>
        <v/>
      </c>
      <c r="P1038" s="168" t="str">
        <f t="shared" si="131"/>
        <v/>
      </c>
      <c r="Q1038" s="168" t="str">
        <f t="shared" si="132"/>
        <v/>
      </c>
      <c r="R1038" s="168" t="str">
        <f t="shared" si="133"/>
        <v/>
      </c>
      <c r="S1038" s="168" t="str">
        <f t="shared" si="134"/>
        <v/>
      </c>
      <c r="T1038" s="168" t="str">
        <f t="shared" si="135"/>
        <v/>
      </c>
    </row>
    <row r="1039" spans="1:20" x14ac:dyDescent="0.2">
      <c r="A1039" t="s">
        <v>4723</v>
      </c>
      <c r="M1039" s="170" t="str">
        <f t="shared" si="128"/>
        <v>Ttl</v>
      </c>
      <c r="N1039" s="169" t="str">
        <f t="shared" si="129"/>
        <v>1990</v>
      </c>
      <c r="O1039" s="168" t="str">
        <f t="shared" si="130"/>
        <v/>
      </c>
      <c r="P1039" s="168" t="str">
        <f t="shared" si="131"/>
        <v/>
      </c>
      <c r="Q1039" s="168" t="str">
        <f t="shared" si="132"/>
        <v/>
      </c>
      <c r="R1039" s="168" t="str">
        <f t="shared" si="133"/>
        <v/>
      </c>
      <c r="S1039" s="168" t="str">
        <f t="shared" si="134"/>
        <v/>
      </c>
      <c r="T1039" s="168" t="str">
        <f t="shared" si="135"/>
        <v/>
      </c>
    </row>
    <row r="1040" spans="1:20" x14ac:dyDescent="0.2">
      <c r="A1040" t="s">
        <v>2707</v>
      </c>
      <c r="M1040" s="170" t="str">
        <f t="shared" si="128"/>
        <v>DTL</v>
      </c>
      <c r="N1040" s="169" t="str">
        <f t="shared" si="129"/>
        <v>1990</v>
      </c>
      <c r="O1040" s="168" t="str">
        <f t="shared" si="130"/>
        <v/>
      </c>
      <c r="P1040" s="168" t="str">
        <f t="shared" si="131"/>
        <v/>
      </c>
      <c r="Q1040" s="168" t="str">
        <f t="shared" si="132"/>
        <v/>
      </c>
      <c r="R1040" s="168" t="str">
        <f t="shared" si="133"/>
        <v/>
      </c>
      <c r="S1040" s="168" t="str">
        <f t="shared" si="134"/>
        <v/>
      </c>
      <c r="T1040" s="168" t="str">
        <f t="shared" si="135"/>
        <v/>
      </c>
    </row>
    <row r="1041" spans="1:20" x14ac:dyDescent="0.2">
      <c r="A1041" t="s">
        <v>2601</v>
      </c>
      <c r="M1041" s="170" t="str">
        <f t="shared" si="128"/>
        <v>DTL</v>
      </c>
      <c r="N1041" s="169" t="str">
        <f t="shared" si="129"/>
        <v>1990</v>
      </c>
      <c r="O1041" s="168" t="str">
        <f t="shared" si="130"/>
        <v/>
      </c>
      <c r="P1041" s="168" t="str">
        <f t="shared" si="131"/>
        <v/>
      </c>
      <c r="Q1041" s="168" t="str">
        <f t="shared" si="132"/>
        <v/>
      </c>
      <c r="R1041" s="168" t="str">
        <f t="shared" si="133"/>
        <v/>
      </c>
      <c r="S1041" s="168" t="str">
        <f t="shared" si="134"/>
        <v/>
      </c>
      <c r="T1041" s="168" t="str">
        <f t="shared" si="135"/>
        <v/>
      </c>
    </row>
    <row r="1042" spans="1:20" x14ac:dyDescent="0.2">
      <c r="A1042" t="s">
        <v>2668</v>
      </c>
      <c r="M1042" s="170" t="str">
        <f t="shared" si="128"/>
        <v>DTL</v>
      </c>
      <c r="N1042" s="169" t="str">
        <f t="shared" si="129"/>
        <v>1990</v>
      </c>
      <c r="O1042" s="168" t="str">
        <f t="shared" si="130"/>
        <v/>
      </c>
      <c r="P1042" s="168" t="str">
        <f t="shared" si="131"/>
        <v/>
      </c>
      <c r="Q1042" s="168" t="str">
        <f t="shared" si="132"/>
        <v/>
      </c>
      <c r="R1042" s="168" t="str">
        <f t="shared" si="133"/>
        <v/>
      </c>
      <c r="S1042" s="168" t="str">
        <f t="shared" si="134"/>
        <v/>
      </c>
      <c r="T1042" s="168" t="str">
        <f t="shared" si="135"/>
        <v/>
      </c>
    </row>
    <row r="1043" spans="1:20" x14ac:dyDescent="0.2">
      <c r="A1043" t="s">
        <v>2603</v>
      </c>
      <c r="M1043" s="170" t="str">
        <f t="shared" si="128"/>
        <v>DTL</v>
      </c>
      <c r="N1043" s="169" t="str">
        <f t="shared" si="129"/>
        <v>1990</v>
      </c>
      <c r="O1043" s="168" t="str">
        <f t="shared" si="130"/>
        <v/>
      </c>
      <c r="P1043" s="168" t="str">
        <f t="shared" si="131"/>
        <v/>
      </c>
      <c r="Q1043" s="168" t="str">
        <f t="shared" si="132"/>
        <v/>
      </c>
      <c r="R1043" s="168" t="str">
        <f t="shared" si="133"/>
        <v/>
      </c>
      <c r="S1043" s="168" t="str">
        <f t="shared" si="134"/>
        <v/>
      </c>
      <c r="T1043" s="168" t="str">
        <f t="shared" si="135"/>
        <v/>
      </c>
    </row>
    <row r="1044" spans="1:20" x14ac:dyDescent="0.2">
      <c r="A1044" t="s">
        <v>2708</v>
      </c>
      <c r="M1044" s="170" t="str">
        <f t="shared" si="128"/>
        <v>DTL</v>
      </c>
      <c r="N1044" s="169" t="str">
        <f t="shared" si="129"/>
        <v>1990</v>
      </c>
      <c r="O1044" s="168" t="str">
        <f t="shared" si="130"/>
        <v/>
      </c>
      <c r="P1044" s="168" t="str">
        <f t="shared" si="131"/>
        <v/>
      </c>
      <c r="Q1044" s="168" t="str">
        <f t="shared" si="132"/>
        <v/>
      </c>
      <c r="R1044" s="168" t="str">
        <f t="shared" si="133"/>
        <v/>
      </c>
      <c r="S1044" s="168" t="str">
        <f t="shared" si="134"/>
        <v/>
      </c>
      <c r="T1044" s="168" t="str">
        <f t="shared" si="135"/>
        <v/>
      </c>
    </row>
    <row r="1045" spans="1:20" x14ac:dyDescent="0.2">
      <c r="A1045" t="s">
        <v>2605</v>
      </c>
      <c r="M1045" s="170" t="str">
        <f t="shared" si="128"/>
        <v>DTL</v>
      </c>
      <c r="N1045" s="169" t="str">
        <f t="shared" si="129"/>
        <v>1990</v>
      </c>
      <c r="O1045" s="168" t="str">
        <f t="shared" si="130"/>
        <v/>
      </c>
      <c r="P1045" s="168" t="str">
        <f t="shared" si="131"/>
        <v/>
      </c>
      <c r="Q1045" s="168" t="str">
        <f t="shared" si="132"/>
        <v/>
      </c>
      <c r="R1045" s="168" t="str">
        <f t="shared" si="133"/>
        <v/>
      </c>
      <c r="S1045" s="168" t="str">
        <f t="shared" si="134"/>
        <v/>
      </c>
      <c r="T1045" s="168" t="str">
        <f t="shared" si="135"/>
        <v/>
      </c>
    </row>
    <row r="1046" spans="1:20" x14ac:dyDescent="0.2">
      <c r="A1046" t="s">
        <v>2606</v>
      </c>
      <c r="M1046" s="170" t="str">
        <f t="shared" si="128"/>
        <v>DTL</v>
      </c>
      <c r="N1046" s="169" t="str">
        <f t="shared" si="129"/>
        <v>1990</v>
      </c>
      <c r="O1046" s="168" t="str">
        <f t="shared" si="130"/>
        <v/>
      </c>
      <c r="P1046" s="168" t="str">
        <f t="shared" si="131"/>
        <v/>
      </c>
      <c r="Q1046" s="168" t="str">
        <f t="shared" si="132"/>
        <v/>
      </c>
      <c r="R1046" s="168" t="str">
        <f t="shared" si="133"/>
        <v/>
      </c>
      <c r="S1046" s="168" t="str">
        <f t="shared" si="134"/>
        <v/>
      </c>
      <c r="T1046" s="168" t="str">
        <f t="shared" si="135"/>
        <v/>
      </c>
    </row>
    <row r="1047" spans="1:20" x14ac:dyDescent="0.2">
      <c r="A1047" t="s">
        <v>2607</v>
      </c>
      <c r="M1047" s="170" t="str">
        <f t="shared" si="128"/>
        <v>DTL</v>
      </c>
      <c r="N1047" s="169" t="str">
        <f t="shared" si="129"/>
        <v>1990</v>
      </c>
      <c r="O1047" s="168" t="str">
        <f t="shared" si="130"/>
        <v/>
      </c>
      <c r="P1047" s="168" t="str">
        <f t="shared" si="131"/>
        <v/>
      </c>
      <c r="Q1047" s="168" t="str">
        <f t="shared" si="132"/>
        <v/>
      </c>
      <c r="R1047" s="168" t="str">
        <f t="shared" si="133"/>
        <v/>
      </c>
      <c r="S1047" s="168" t="str">
        <f t="shared" si="134"/>
        <v/>
      </c>
      <c r="T1047" s="168" t="str">
        <f t="shared" si="135"/>
        <v/>
      </c>
    </row>
    <row r="1048" spans="1:20" x14ac:dyDescent="0.2">
      <c r="A1048" t="s">
        <v>2608</v>
      </c>
      <c r="M1048" s="170" t="str">
        <f t="shared" si="128"/>
        <v>DTL</v>
      </c>
      <c r="N1048" s="169" t="str">
        <f t="shared" si="129"/>
        <v>1990</v>
      </c>
      <c r="O1048" s="168" t="str">
        <f t="shared" si="130"/>
        <v/>
      </c>
      <c r="P1048" s="168" t="str">
        <f t="shared" si="131"/>
        <v/>
      </c>
      <c r="Q1048" s="168" t="str">
        <f t="shared" si="132"/>
        <v/>
      </c>
      <c r="R1048" s="168" t="str">
        <f t="shared" si="133"/>
        <v/>
      </c>
      <c r="S1048" s="168" t="str">
        <f t="shared" si="134"/>
        <v/>
      </c>
      <c r="T1048" s="168" t="str">
        <f t="shared" si="135"/>
        <v/>
      </c>
    </row>
    <row r="1049" spans="1:20" x14ac:dyDescent="0.2">
      <c r="A1049" t="s">
        <v>2609</v>
      </c>
      <c r="M1049" s="170" t="str">
        <f t="shared" si="128"/>
        <v>DTL</v>
      </c>
      <c r="N1049" s="169" t="str">
        <f t="shared" si="129"/>
        <v>1990</v>
      </c>
      <c r="O1049" s="168" t="str">
        <f t="shared" si="130"/>
        <v/>
      </c>
      <c r="P1049" s="168" t="str">
        <f t="shared" si="131"/>
        <v/>
      </c>
      <c r="Q1049" s="168" t="str">
        <f t="shared" si="132"/>
        <v/>
      </c>
      <c r="R1049" s="168" t="str">
        <f t="shared" si="133"/>
        <v/>
      </c>
      <c r="S1049" s="168" t="str">
        <f t="shared" si="134"/>
        <v/>
      </c>
      <c r="T1049" s="168" t="str">
        <f t="shared" si="135"/>
        <v/>
      </c>
    </row>
    <row r="1050" spans="1:20" x14ac:dyDescent="0.2">
      <c r="A1050" t="s">
        <v>4724</v>
      </c>
      <c r="M1050" s="170" t="str">
        <f t="shared" si="128"/>
        <v>DTL</v>
      </c>
      <c r="N1050" s="169" t="str">
        <f t="shared" si="129"/>
        <v>1990</v>
      </c>
      <c r="O1050" s="168" t="str">
        <f t="shared" si="130"/>
        <v>8301</v>
      </c>
      <c r="P1050" s="168" t="str">
        <f t="shared" si="131"/>
        <v>19908301</v>
      </c>
      <c r="Q1050" s="168">
        <f t="shared" si="132"/>
        <v>8744</v>
      </c>
      <c r="R1050" s="168">
        <f t="shared" si="133"/>
        <v>10672</v>
      </c>
      <c r="S1050" s="168">
        <f t="shared" si="134"/>
        <v>7000</v>
      </c>
      <c r="T1050" s="168">
        <f t="shared" si="135"/>
        <v>7227</v>
      </c>
    </row>
    <row r="1051" spans="1:20" x14ac:dyDescent="0.2">
      <c r="A1051" t="s">
        <v>2709</v>
      </c>
      <c r="M1051" s="170" t="str">
        <f t="shared" si="128"/>
        <v>DTL</v>
      </c>
      <c r="N1051" s="169" t="str">
        <f t="shared" si="129"/>
        <v>1990</v>
      </c>
      <c r="O1051" s="168" t="str">
        <f t="shared" si="130"/>
        <v>9590</v>
      </c>
      <c r="P1051" s="168" t="str">
        <f t="shared" si="131"/>
        <v>19909590</v>
      </c>
      <c r="Q1051" s="168">
        <f t="shared" si="132"/>
        <v>13520</v>
      </c>
      <c r="R1051" s="168">
        <f t="shared" si="133"/>
        <v>0</v>
      </c>
      <c r="S1051" s="168">
        <f t="shared" si="134"/>
        <v>0</v>
      </c>
      <c r="T1051" s="168">
        <f t="shared" si="135"/>
        <v>0</v>
      </c>
    </row>
    <row r="1052" spans="1:20" x14ac:dyDescent="0.2">
      <c r="A1052" t="s">
        <v>4246</v>
      </c>
      <c r="M1052" s="170" t="str">
        <f t="shared" si="128"/>
        <v>DTL</v>
      </c>
      <c r="N1052" s="169" t="str">
        <f t="shared" si="129"/>
        <v>1990</v>
      </c>
      <c r="O1052" s="168" t="str">
        <f t="shared" si="130"/>
        <v/>
      </c>
      <c r="P1052" s="168" t="str">
        <f t="shared" si="131"/>
        <v/>
      </c>
      <c r="Q1052" s="168" t="str">
        <f t="shared" si="132"/>
        <v/>
      </c>
      <c r="R1052" s="168" t="str">
        <f t="shared" si="133"/>
        <v/>
      </c>
      <c r="S1052" s="168" t="str">
        <f t="shared" si="134"/>
        <v/>
      </c>
      <c r="T1052" s="168" t="str">
        <f t="shared" si="135"/>
        <v/>
      </c>
    </row>
    <row r="1053" spans="1:20" x14ac:dyDescent="0.2">
      <c r="A1053" t="s">
        <v>2611</v>
      </c>
      <c r="M1053" s="170" t="str">
        <f t="shared" si="128"/>
        <v>DTL</v>
      </c>
      <c r="N1053" s="169" t="str">
        <f t="shared" si="129"/>
        <v>1990</v>
      </c>
      <c r="O1053" s="168" t="str">
        <f t="shared" si="130"/>
        <v/>
      </c>
      <c r="P1053" s="168" t="str">
        <f t="shared" si="131"/>
        <v/>
      </c>
      <c r="Q1053" s="168" t="str">
        <f t="shared" si="132"/>
        <v/>
      </c>
      <c r="R1053" s="168" t="str">
        <f t="shared" si="133"/>
        <v/>
      </c>
      <c r="S1053" s="168" t="str">
        <f t="shared" si="134"/>
        <v/>
      </c>
      <c r="T1053" s="168" t="str">
        <f t="shared" si="135"/>
        <v/>
      </c>
    </row>
    <row r="1054" spans="1:20" x14ac:dyDescent="0.2">
      <c r="A1054" t="s">
        <v>4725</v>
      </c>
      <c r="M1054" s="170" t="str">
        <f t="shared" si="128"/>
        <v>Ttl</v>
      </c>
      <c r="N1054" s="169" t="str">
        <f t="shared" si="129"/>
        <v>1990</v>
      </c>
      <c r="O1054" s="168" t="str">
        <f t="shared" si="130"/>
        <v/>
      </c>
      <c r="P1054" s="168" t="str">
        <f t="shared" si="131"/>
        <v/>
      </c>
      <c r="Q1054" s="168" t="str">
        <f t="shared" si="132"/>
        <v/>
      </c>
      <c r="R1054" s="168" t="str">
        <f t="shared" si="133"/>
        <v/>
      </c>
      <c r="S1054" s="168" t="str">
        <f t="shared" si="134"/>
        <v/>
      </c>
      <c r="T1054" s="168" t="str">
        <f t="shared" si="135"/>
        <v/>
      </c>
    </row>
    <row r="1055" spans="1:20" x14ac:dyDescent="0.2">
      <c r="A1055" t="s">
        <v>2612</v>
      </c>
      <c r="M1055" s="170" t="str">
        <f t="shared" si="128"/>
        <v>DTL</v>
      </c>
      <c r="N1055" s="169" t="str">
        <f t="shared" si="129"/>
        <v>1990</v>
      </c>
      <c r="O1055" s="168" t="str">
        <f t="shared" si="130"/>
        <v/>
      </c>
      <c r="P1055" s="168" t="str">
        <f t="shared" si="131"/>
        <v/>
      </c>
      <c r="Q1055" s="168" t="str">
        <f t="shared" si="132"/>
        <v/>
      </c>
      <c r="R1055" s="168" t="str">
        <f t="shared" si="133"/>
        <v/>
      </c>
      <c r="S1055" s="168" t="str">
        <f t="shared" si="134"/>
        <v/>
      </c>
      <c r="T1055" s="168" t="str">
        <f t="shared" si="135"/>
        <v/>
      </c>
    </row>
    <row r="1056" spans="1:20" x14ac:dyDescent="0.2">
      <c r="A1056" t="s">
        <v>2611</v>
      </c>
      <c r="M1056" s="170" t="str">
        <f t="shared" si="128"/>
        <v>DTL</v>
      </c>
      <c r="N1056" s="169" t="str">
        <f t="shared" si="129"/>
        <v>1990</v>
      </c>
      <c r="O1056" s="168" t="str">
        <f t="shared" si="130"/>
        <v/>
      </c>
      <c r="P1056" s="168" t="str">
        <f t="shared" si="131"/>
        <v/>
      </c>
      <c r="Q1056" s="168" t="str">
        <f t="shared" si="132"/>
        <v/>
      </c>
      <c r="R1056" s="168" t="str">
        <f t="shared" si="133"/>
        <v/>
      </c>
      <c r="S1056" s="168" t="str">
        <f t="shared" si="134"/>
        <v/>
      </c>
      <c r="T1056" s="168" t="str">
        <f t="shared" si="135"/>
        <v/>
      </c>
    </row>
    <row r="1057" spans="1:20" x14ac:dyDescent="0.2">
      <c r="A1057" t="s">
        <v>2611</v>
      </c>
      <c r="M1057" s="170" t="str">
        <f t="shared" si="128"/>
        <v>DTL</v>
      </c>
      <c r="N1057" s="169" t="str">
        <f t="shared" si="129"/>
        <v>1990</v>
      </c>
      <c r="O1057" s="168" t="str">
        <f t="shared" si="130"/>
        <v/>
      </c>
      <c r="P1057" s="168" t="str">
        <f t="shared" si="131"/>
        <v/>
      </c>
      <c r="Q1057" s="168" t="str">
        <f t="shared" si="132"/>
        <v/>
      </c>
      <c r="R1057" s="168" t="str">
        <f t="shared" si="133"/>
        <v/>
      </c>
      <c r="S1057" s="168" t="str">
        <f t="shared" si="134"/>
        <v/>
      </c>
      <c r="T1057" s="168" t="str">
        <f t="shared" si="135"/>
        <v/>
      </c>
    </row>
    <row r="1058" spans="1:20" x14ac:dyDescent="0.2">
      <c r="A1058" t="s">
        <v>2613</v>
      </c>
      <c r="M1058" s="170" t="str">
        <f t="shared" si="128"/>
        <v>DTL</v>
      </c>
      <c r="N1058" s="169" t="str">
        <f t="shared" si="129"/>
        <v>1990</v>
      </c>
      <c r="O1058" s="168" t="str">
        <f t="shared" si="130"/>
        <v/>
      </c>
      <c r="P1058" s="168" t="str">
        <f t="shared" si="131"/>
        <v/>
      </c>
      <c r="Q1058" s="168" t="str">
        <f t="shared" si="132"/>
        <v/>
      </c>
      <c r="R1058" s="168" t="str">
        <f t="shared" si="133"/>
        <v/>
      </c>
      <c r="S1058" s="168" t="str">
        <f t="shared" si="134"/>
        <v/>
      </c>
      <c r="T1058" s="168" t="str">
        <f t="shared" si="135"/>
        <v/>
      </c>
    </row>
    <row r="1059" spans="1:20" x14ac:dyDescent="0.2">
      <c r="A1059" t="s">
        <v>2710</v>
      </c>
      <c r="M1059" s="170" t="str">
        <f t="shared" si="128"/>
        <v>DTL</v>
      </c>
      <c r="N1059" s="169" t="str">
        <f t="shared" si="129"/>
        <v>1990</v>
      </c>
      <c r="O1059" s="168" t="str">
        <f t="shared" si="130"/>
        <v>2130</v>
      </c>
      <c r="P1059" s="168" t="str">
        <f t="shared" si="131"/>
        <v>19902130</v>
      </c>
      <c r="Q1059" s="168">
        <f t="shared" si="132"/>
        <v>95</v>
      </c>
      <c r="R1059" s="168">
        <f t="shared" si="133"/>
        <v>0</v>
      </c>
      <c r="S1059" s="168">
        <f t="shared" si="134"/>
        <v>100</v>
      </c>
      <c r="T1059" s="168">
        <f t="shared" si="135"/>
        <v>0</v>
      </c>
    </row>
    <row r="1060" spans="1:20" x14ac:dyDescent="0.2">
      <c r="A1060" t="s">
        <v>4726</v>
      </c>
      <c r="M1060" s="170" t="str">
        <f t="shared" si="128"/>
        <v>DTL</v>
      </c>
      <c r="N1060" s="169" t="str">
        <f t="shared" si="129"/>
        <v>1990</v>
      </c>
      <c r="O1060" s="168" t="str">
        <f t="shared" si="130"/>
        <v>2260</v>
      </c>
      <c r="P1060" s="168" t="str">
        <f t="shared" si="131"/>
        <v>19902260</v>
      </c>
      <c r="Q1060" s="168">
        <f t="shared" si="132"/>
        <v>1780</v>
      </c>
      <c r="R1060" s="168">
        <f t="shared" si="133"/>
        <v>2545</v>
      </c>
      <c r="S1060" s="168">
        <f t="shared" si="134"/>
        <v>2100</v>
      </c>
      <c r="T1060" s="168">
        <f t="shared" si="135"/>
        <v>2023</v>
      </c>
    </row>
    <row r="1061" spans="1:20" x14ac:dyDescent="0.2">
      <c r="A1061" t="s">
        <v>4727</v>
      </c>
      <c r="M1061" s="170" t="str">
        <f t="shared" si="128"/>
        <v>DTL</v>
      </c>
      <c r="N1061" s="169" t="str">
        <f t="shared" si="129"/>
        <v>1990</v>
      </c>
      <c r="O1061" s="168" t="str">
        <f t="shared" si="130"/>
        <v>2300</v>
      </c>
      <c r="P1061" s="168" t="str">
        <f t="shared" si="131"/>
        <v>19902300</v>
      </c>
      <c r="Q1061" s="168">
        <f t="shared" si="132"/>
        <v>112276</v>
      </c>
      <c r="R1061" s="168">
        <f t="shared" si="133"/>
        <v>45207</v>
      </c>
      <c r="S1061" s="168">
        <f t="shared" si="134"/>
        <v>25000</v>
      </c>
      <c r="T1061" s="168">
        <f t="shared" si="135"/>
        <v>11825</v>
      </c>
    </row>
    <row r="1062" spans="1:20" x14ac:dyDescent="0.2">
      <c r="A1062" t="s">
        <v>4728</v>
      </c>
      <c r="M1062" s="170" t="str">
        <f t="shared" si="128"/>
        <v>DTL</v>
      </c>
      <c r="N1062" s="169" t="str">
        <f t="shared" si="129"/>
        <v>1990</v>
      </c>
      <c r="O1062" s="168" t="str">
        <f t="shared" si="130"/>
        <v>2304</v>
      </c>
      <c r="P1062" s="168" t="str">
        <f t="shared" si="131"/>
        <v>19902304</v>
      </c>
      <c r="Q1062" s="168">
        <f t="shared" si="132"/>
        <v>336000</v>
      </c>
      <c r="R1062" s="168">
        <f t="shared" si="133"/>
        <v>356000</v>
      </c>
      <c r="S1062" s="168">
        <f t="shared" si="134"/>
        <v>386000</v>
      </c>
      <c r="T1062" s="168">
        <f t="shared" si="135"/>
        <v>320017</v>
      </c>
    </row>
    <row r="1063" spans="1:20" x14ac:dyDescent="0.2">
      <c r="A1063" t="s">
        <v>4729</v>
      </c>
      <c r="M1063" s="170" t="str">
        <f t="shared" si="128"/>
        <v>DTL</v>
      </c>
      <c r="N1063" s="169" t="str">
        <f t="shared" si="129"/>
        <v>1990</v>
      </c>
      <c r="O1063" s="168" t="str">
        <f t="shared" si="130"/>
        <v>2306</v>
      </c>
      <c r="P1063" s="168" t="str">
        <f t="shared" si="131"/>
        <v>19902306</v>
      </c>
      <c r="Q1063" s="168">
        <f t="shared" si="132"/>
        <v>396965</v>
      </c>
      <c r="R1063" s="168">
        <f t="shared" si="133"/>
        <v>149468</v>
      </c>
      <c r="S1063" s="168">
        <f t="shared" si="134"/>
        <v>130000</v>
      </c>
      <c r="T1063" s="168">
        <f t="shared" si="135"/>
        <v>56810</v>
      </c>
    </row>
    <row r="1064" spans="1:20" x14ac:dyDescent="0.2">
      <c r="A1064" t="s">
        <v>4730</v>
      </c>
      <c r="M1064" s="170" t="str">
        <f t="shared" si="128"/>
        <v>DTL</v>
      </c>
      <c r="N1064" s="169" t="str">
        <f t="shared" si="129"/>
        <v>1990</v>
      </c>
      <c r="O1064" s="168" t="str">
        <f t="shared" si="130"/>
        <v>2309</v>
      </c>
      <c r="P1064" s="168" t="str">
        <f t="shared" si="131"/>
        <v>19902309</v>
      </c>
      <c r="Q1064" s="168">
        <f t="shared" si="132"/>
        <v>35403</v>
      </c>
      <c r="R1064" s="168">
        <f t="shared" si="133"/>
        <v>18111</v>
      </c>
      <c r="S1064" s="168">
        <f t="shared" si="134"/>
        <v>10000</v>
      </c>
      <c r="T1064" s="168">
        <f t="shared" si="135"/>
        <v>0</v>
      </c>
    </row>
    <row r="1065" spans="1:20" x14ac:dyDescent="0.2">
      <c r="A1065" t="s">
        <v>2711</v>
      </c>
      <c r="M1065" s="170" t="str">
        <f t="shared" si="128"/>
        <v>DTL</v>
      </c>
      <c r="N1065" s="169" t="str">
        <f t="shared" si="129"/>
        <v>1990</v>
      </c>
      <c r="O1065" s="168" t="str">
        <f t="shared" si="130"/>
        <v>2371</v>
      </c>
      <c r="P1065" s="168" t="str">
        <f t="shared" si="131"/>
        <v>19902371</v>
      </c>
      <c r="Q1065" s="168">
        <f t="shared" si="132"/>
        <v>0</v>
      </c>
      <c r="R1065" s="168">
        <f t="shared" si="133"/>
        <v>0</v>
      </c>
      <c r="S1065" s="168">
        <f t="shared" si="134"/>
        <v>8000</v>
      </c>
      <c r="T1065" s="168">
        <f t="shared" si="135"/>
        <v>0</v>
      </c>
    </row>
    <row r="1066" spans="1:20" x14ac:dyDescent="0.2">
      <c r="A1066" t="s">
        <v>4731</v>
      </c>
      <c r="M1066" s="170" t="str">
        <f t="shared" si="128"/>
        <v>DTL</v>
      </c>
      <c r="N1066" s="169" t="str">
        <f t="shared" si="129"/>
        <v>1990</v>
      </c>
      <c r="O1066" s="168" t="str">
        <f t="shared" si="130"/>
        <v>2500</v>
      </c>
      <c r="P1066" s="168" t="str">
        <f t="shared" si="131"/>
        <v>19902500</v>
      </c>
      <c r="Q1066" s="168">
        <f t="shared" si="132"/>
        <v>0</v>
      </c>
      <c r="R1066" s="168">
        <f t="shared" si="133"/>
        <v>0</v>
      </c>
      <c r="S1066" s="168">
        <f t="shared" si="134"/>
        <v>0</v>
      </c>
      <c r="T1066" s="168">
        <f t="shared" si="135"/>
        <v>0</v>
      </c>
    </row>
    <row r="1067" spans="1:20" x14ac:dyDescent="0.2">
      <c r="A1067" t="s">
        <v>4246</v>
      </c>
      <c r="M1067" s="170" t="str">
        <f t="shared" si="128"/>
        <v>DTL</v>
      </c>
      <c r="N1067" s="169" t="str">
        <f t="shared" si="129"/>
        <v>1990</v>
      </c>
      <c r="O1067" s="168" t="str">
        <f t="shared" si="130"/>
        <v/>
      </c>
      <c r="P1067" s="168" t="str">
        <f t="shared" si="131"/>
        <v/>
      </c>
      <c r="Q1067" s="168" t="str">
        <f t="shared" si="132"/>
        <v/>
      </c>
      <c r="R1067" s="168" t="str">
        <f t="shared" si="133"/>
        <v/>
      </c>
      <c r="S1067" s="168" t="str">
        <f t="shared" si="134"/>
        <v/>
      </c>
      <c r="T1067" s="168" t="str">
        <f t="shared" si="135"/>
        <v/>
      </c>
    </row>
    <row r="1068" spans="1:20" x14ac:dyDescent="0.2">
      <c r="A1068" t="s">
        <v>2611</v>
      </c>
      <c r="M1068" s="170" t="str">
        <f t="shared" si="128"/>
        <v>DTL</v>
      </c>
      <c r="N1068" s="169" t="str">
        <f t="shared" si="129"/>
        <v>1990</v>
      </c>
      <c r="O1068" s="168" t="str">
        <f t="shared" si="130"/>
        <v/>
      </c>
      <c r="P1068" s="168" t="str">
        <f t="shared" si="131"/>
        <v/>
      </c>
      <c r="Q1068" s="168" t="str">
        <f t="shared" si="132"/>
        <v/>
      </c>
      <c r="R1068" s="168" t="str">
        <f t="shared" si="133"/>
        <v/>
      </c>
      <c r="S1068" s="168" t="str">
        <f t="shared" si="134"/>
        <v/>
      </c>
      <c r="T1068" s="168" t="str">
        <f t="shared" si="135"/>
        <v/>
      </c>
    </row>
    <row r="1069" spans="1:20" x14ac:dyDescent="0.2">
      <c r="A1069" t="s">
        <v>4732</v>
      </c>
      <c r="M1069" s="170" t="str">
        <f t="shared" si="128"/>
        <v>Ttl</v>
      </c>
      <c r="N1069" s="169" t="str">
        <f t="shared" si="129"/>
        <v>1990</v>
      </c>
      <c r="O1069" s="168" t="str">
        <f t="shared" si="130"/>
        <v/>
      </c>
      <c r="P1069" s="168" t="str">
        <f t="shared" si="131"/>
        <v/>
      </c>
      <c r="Q1069" s="168" t="str">
        <f t="shared" si="132"/>
        <v/>
      </c>
      <c r="R1069" s="168" t="str">
        <f t="shared" si="133"/>
        <v/>
      </c>
      <c r="S1069" s="168" t="str">
        <f t="shared" si="134"/>
        <v/>
      </c>
      <c r="T1069" s="168" t="str">
        <f t="shared" si="135"/>
        <v/>
      </c>
    </row>
    <row r="1070" spans="1:20" x14ac:dyDescent="0.2">
      <c r="A1070" t="s">
        <v>2611</v>
      </c>
      <c r="M1070" s="170" t="str">
        <f t="shared" si="128"/>
        <v>DTL</v>
      </c>
      <c r="N1070" s="169" t="str">
        <f t="shared" si="129"/>
        <v>1990</v>
      </c>
      <c r="O1070" s="168" t="str">
        <f t="shared" si="130"/>
        <v/>
      </c>
      <c r="P1070" s="168" t="str">
        <f t="shared" si="131"/>
        <v/>
      </c>
      <c r="Q1070" s="168" t="str">
        <f t="shared" si="132"/>
        <v/>
      </c>
      <c r="R1070" s="168" t="str">
        <f t="shared" si="133"/>
        <v/>
      </c>
      <c r="S1070" s="168" t="str">
        <f t="shared" si="134"/>
        <v/>
      </c>
      <c r="T1070" s="168" t="str">
        <f t="shared" si="135"/>
        <v/>
      </c>
    </row>
    <row r="1071" spans="1:20" x14ac:dyDescent="0.2">
      <c r="A1071" t="s">
        <v>2611</v>
      </c>
      <c r="M1071" s="170" t="str">
        <f t="shared" si="128"/>
        <v>DTL</v>
      </c>
      <c r="N1071" s="169" t="str">
        <f t="shared" si="129"/>
        <v>1990</v>
      </c>
      <c r="O1071" s="168" t="str">
        <f t="shared" si="130"/>
        <v/>
      </c>
      <c r="P1071" s="168" t="str">
        <f t="shared" si="131"/>
        <v/>
      </c>
      <c r="Q1071" s="168" t="str">
        <f t="shared" si="132"/>
        <v/>
      </c>
      <c r="R1071" s="168" t="str">
        <f t="shared" si="133"/>
        <v/>
      </c>
      <c r="S1071" s="168" t="str">
        <f t="shared" si="134"/>
        <v/>
      </c>
      <c r="T1071" s="168" t="str">
        <f t="shared" si="135"/>
        <v/>
      </c>
    </row>
    <row r="1072" spans="1:20" x14ac:dyDescent="0.2">
      <c r="A1072" t="s">
        <v>4733</v>
      </c>
      <c r="M1072" s="170" t="str">
        <f t="shared" si="128"/>
        <v>Ttl</v>
      </c>
      <c r="N1072" s="169" t="str">
        <f t="shared" si="129"/>
        <v>1990</v>
      </c>
      <c r="O1072" s="168" t="str">
        <f t="shared" si="130"/>
        <v/>
      </c>
      <c r="P1072" s="168" t="str">
        <f t="shared" si="131"/>
        <v/>
      </c>
      <c r="Q1072" s="168" t="str">
        <f t="shared" si="132"/>
        <v/>
      </c>
      <c r="R1072" s="168" t="str">
        <f t="shared" si="133"/>
        <v/>
      </c>
      <c r="S1072" s="168" t="str">
        <f t="shared" si="134"/>
        <v/>
      </c>
      <c r="T1072" s="168" t="str">
        <f t="shared" si="135"/>
        <v/>
      </c>
    </row>
    <row r="1073" spans="1:20" x14ac:dyDescent="0.2">
      <c r="A1073" t="s">
        <v>2612</v>
      </c>
      <c r="M1073" s="170" t="str">
        <f t="shared" si="128"/>
        <v>DTL</v>
      </c>
      <c r="N1073" s="169" t="str">
        <f t="shared" si="129"/>
        <v>1990</v>
      </c>
      <c r="O1073" s="168" t="str">
        <f t="shared" si="130"/>
        <v/>
      </c>
      <c r="P1073" s="168" t="str">
        <f t="shared" si="131"/>
        <v/>
      </c>
      <c r="Q1073" s="168" t="str">
        <f t="shared" si="132"/>
        <v/>
      </c>
      <c r="R1073" s="168" t="str">
        <f t="shared" si="133"/>
        <v/>
      </c>
      <c r="S1073" s="168" t="str">
        <f t="shared" si="134"/>
        <v/>
      </c>
      <c r="T1073" s="168" t="str">
        <f t="shared" si="135"/>
        <v/>
      </c>
    </row>
    <row r="1074" spans="1:20" x14ac:dyDescent="0.2">
      <c r="A1074" t="s">
        <v>2611</v>
      </c>
      <c r="M1074" s="170" t="str">
        <f t="shared" si="128"/>
        <v>DTL</v>
      </c>
      <c r="N1074" s="169" t="str">
        <f t="shared" si="129"/>
        <v>1990</v>
      </c>
      <c r="O1074" s="168" t="str">
        <f t="shared" si="130"/>
        <v/>
      </c>
      <c r="P1074" s="168" t="str">
        <f t="shared" si="131"/>
        <v/>
      </c>
      <c r="Q1074" s="168" t="str">
        <f t="shared" si="132"/>
        <v/>
      </c>
      <c r="R1074" s="168" t="str">
        <f t="shared" si="133"/>
        <v/>
      </c>
      <c r="S1074" s="168" t="str">
        <f t="shared" si="134"/>
        <v/>
      </c>
      <c r="T1074" s="168" t="str">
        <f t="shared" si="135"/>
        <v/>
      </c>
    </row>
    <row r="1075" spans="1:20" x14ac:dyDescent="0.2">
      <c r="A1075" t="s">
        <v>2611</v>
      </c>
      <c r="M1075" s="170" t="str">
        <f t="shared" si="128"/>
        <v>DTL</v>
      </c>
      <c r="N1075" s="169" t="str">
        <f t="shared" si="129"/>
        <v>1990</v>
      </c>
      <c r="O1075" s="168" t="str">
        <f t="shared" si="130"/>
        <v/>
      </c>
      <c r="P1075" s="168" t="str">
        <f t="shared" si="131"/>
        <v/>
      </c>
      <c r="Q1075" s="168" t="str">
        <f t="shared" si="132"/>
        <v/>
      </c>
      <c r="R1075" s="168" t="str">
        <f t="shared" si="133"/>
        <v/>
      </c>
      <c r="S1075" s="168" t="str">
        <f t="shared" si="134"/>
        <v/>
      </c>
      <c r="T1075" s="168" t="str">
        <f t="shared" si="135"/>
        <v/>
      </c>
    </row>
    <row r="1076" spans="1:20" x14ac:dyDescent="0.2">
      <c r="A1076" t="s">
        <v>2673</v>
      </c>
      <c r="M1076" s="170" t="str">
        <f t="shared" si="128"/>
        <v>DTL</v>
      </c>
      <c r="N1076" s="169" t="str">
        <f t="shared" si="129"/>
        <v>1990</v>
      </c>
      <c r="O1076" s="168" t="str">
        <f t="shared" si="130"/>
        <v/>
      </c>
      <c r="P1076" s="168" t="str">
        <f t="shared" si="131"/>
        <v/>
      </c>
      <c r="Q1076" s="168" t="str">
        <f t="shared" si="132"/>
        <v/>
      </c>
      <c r="R1076" s="168" t="str">
        <f t="shared" si="133"/>
        <v/>
      </c>
      <c r="S1076" s="168" t="str">
        <f t="shared" si="134"/>
        <v/>
      </c>
      <c r="T1076" s="168" t="str">
        <f t="shared" si="135"/>
        <v/>
      </c>
    </row>
    <row r="1077" spans="1:20" x14ac:dyDescent="0.2">
      <c r="A1077" t="s">
        <v>4734</v>
      </c>
      <c r="M1077" s="170" t="str">
        <f t="shared" si="128"/>
        <v>DTL</v>
      </c>
      <c r="N1077" s="169" t="str">
        <f t="shared" si="129"/>
        <v>1990</v>
      </c>
      <c r="O1077" s="168" t="str">
        <f t="shared" si="130"/>
        <v>9800</v>
      </c>
      <c r="P1077" s="168" t="str">
        <f t="shared" si="131"/>
        <v>19909800</v>
      </c>
      <c r="Q1077" s="168">
        <f t="shared" si="132"/>
        <v>4880</v>
      </c>
      <c r="R1077" s="168">
        <f t="shared" si="133"/>
        <v>7448</v>
      </c>
      <c r="S1077" s="168">
        <f t="shared" si="134"/>
        <v>7275</v>
      </c>
      <c r="T1077" s="168">
        <f t="shared" si="135"/>
        <v>5887</v>
      </c>
    </row>
    <row r="1078" spans="1:20" x14ac:dyDescent="0.2">
      <c r="A1078" t="s">
        <v>4246</v>
      </c>
      <c r="M1078" s="170" t="str">
        <f t="shared" si="128"/>
        <v>DTL</v>
      </c>
      <c r="N1078" s="169" t="str">
        <f t="shared" si="129"/>
        <v>1990</v>
      </c>
      <c r="O1078" s="168" t="str">
        <f t="shared" si="130"/>
        <v/>
      </c>
      <c r="P1078" s="168" t="str">
        <f t="shared" si="131"/>
        <v/>
      </c>
      <c r="Q1078" s="168" t="str">
        <f t="shared" si="132"/>
        <v/>
      </c>
      <c r="R1078" s="168" t="str">
        <f t="shared" si="133"/>
        <v/>
      </c>
      <c r="S1078" s="168" t="str">
        <f t="shared" si="134"/>
        <v/>
      </c>
      <c r="T1078" s="168" t="str">
        <f t="shared" si="135"/>
        <v/>
      </c>
    </row>
    <row r="1079" spans="1:20" x14ac:dyDescent="0.2">
      <c r="A1079" t="s">
        <v>2611</v>
      </c>
      <c r="M1079" s="170" t="str">
        <f t="shared" si="128"/>
        <v>DTL</v>
      </c>
      <c r="N1079" s="169" t="str">
        <f t="shared" si="129"/>
        <v>1990</v>
      </c>
      <c r="O1079" s="168" t="str">
        <f t="shared" si="130"/>
        <v/>
      </c>
      <c r="P1079" s="168" t="str">
        <f t="shared" si="131"/>
        <v/>
      </c>
      <c r="Q1079" s="168" t="str">
        <f t="shared" si="132"/>
        <v/>
      </c>
      <c r="R1079" s="168" t="str">
        <f t="shared" si="133"/>
        <v/>
      </c>
      <c r="S1079" s="168" t="str">
        <f t="shared" si="134"/>
        <v/>
      </c>
      <c r="T1079" s="168" t="str">
        <f t="shared" si="135"/>
        <v/>
      </c>
    </row>
    <row r="1080" spans="1:20" x14ac:dyDescent="0.2">
      <c r="A1080" t="s">
        <v>4735</v>
      </c>
      <c r="M1080" s="170" t="str">
        <f t="shared" si="128"/>
        <v>Ttl</v>
      </c>
      <c r="N1080" s="169" t="str">
        <f t="shared" si="129"/>
        <v>1990</v>
      </c>
      <c r="O1080" s="168" t="str">
        <f t="shared" si="130"/>
        <v/>
      </c>
      <c r="P1080" s="168" t="str">
        <f t="shared" si="131"/>
        <v/>
      </c>
      <c r="Q1080" s="168" t="str">
        <f t="shared" si="132"/>
        <v/>
      </c>
      <c r="R1080" s="168" t="str">
        <f t="shared" si="133"/>
        <v/>
      </c>
      <c r="S1080" s="168" t="str">
        <f t="shared" si="134"/>
        <v/>
      </c>
      <c r="T1080" s="168" t="str">
        <f t="shared" si="135"/>
        <v/>
      </c>
    </row>
    <row r="1081" spans="1:20" x14ac:dyDescent="0.2">
      <c r="A1081" t="s">
        <v>2676</v>
      </c>
      <c r="M1081" s="170" t="str">
        <f t="shared" si="128"/>
        <v>DTL</v>
      </c>
      <c r="N1081" s="169" t="str">
        <f t="shared" si="129"/>
        <v>1990</v>
      </c>
      <c r="O1081" s="168" t="str">
        <f t="shared" si="130"/>
        <v/>
      </c>
      <c r="P1081" s="168" t="str">
        <f t="shared" si="131"/>
        <v/>
      </c>
      <c r="Q1081" s="168" t="str">
        <f t="shared" si="132"/>
        <v/>
      </c>
      <c r="R1081" s="168" t="str">
        <f t="shared" si="133"/>
        <v/>
      </c>
      <c r="S1081" s="168" t="str">
        <f t="shared" si="134"/>
        <v/>
      </c>
      <c r="T1081" s="168" t="str">
        <f t="shared" si="135"/>
        <v/>
      </c>
    </row>
    <row r="1082" spans="1:20" x14ac:dyDescent="0.2">
      <c r="A1082" t="s">
        <v>2611</v>
      </c>
      <c r="M1082" s="170" t="str">
        <f t="shared" si="128"/>
        <v>DTL</v>
      </c>
      <c r="N1082" s="169" t="str">
        <f t="shared" si="129"/>
        <v>1990</v>
      </c>
      <c r="O1082" s="168" t="str">
        <f t="shared" si="130"/>
        <v/>
      </c>
      <c r="P1082" s="168" t="str">
        <f t="shared" si="131"/>
        <v/>
      </c>
      <c r="Q1082" s="168" t="str">
        <f t="shared" si="132"/>
        <v/>
      </c>
      <c r="R1082" s="168" t="str">
        <f t="shared" si="133"/>
        <v/>
      </c>
      <c r="S1082" s="168" t="str">
        <f t="shared" si="134"/>
        <v/>
      </c>
      <c r="T1082" s="168" t="str">
        <f t="shared" si="135"/>
        <v/>
      </c>
    </row>
    <row r="1083" spans="1:20" x14ac:dyDescent="0.2">
      <c r="A1083" t="s">
        <v>2620</v>
      </c>
      <c r="M1083" s="170" t="str">
        <f t="shared" si="128"/>
        <v>DTL</v>
      </c>
      <c r="N1083" s="169" t="str">
        <f t="shared" si="129"/>
        <v>1990</v>
      </c>
      <c r="O1083" s="168" t="str">
        <f t="shared" si="130"/>
        <v/>
      </c>
      <c r="P1083" s="168" t="str">
        <f t="shared" si="131"/>
        <v/>
      </c>
      <c r="Q1083" s="168" t="str">
        <f t="shared" si="132"/>
        <v/>
      </c>
      <c r="R1083" s="168" t="str">
        <f t="shared" si="133"/>
        <v/>
      </c>
      <c r="S1083" s="168" t="str">
        <f t="shared" si="134"/>
        <v/>
      </c>
      <c r="T1083" s="168" t="str">
        <f t="shared" si="135"/>
        <v/>
      </c>
    </row>
    <row r="1084" spans="1:20" x14ac:dyDescent="0.2">
      <c r="A1084" t="s">
        <v>4467</v>
      </c>
      <c r="M1084" s="170" t="str">
        <f t="shared" si="128"/>
        <v>DTL</v>
      </c>
      <c r="N1084" s="169" t="str">
        <f t="shared" si="129"/>
        <v>1990</v>
      </c>
      <c r="O1084" s="168" t="str">
        <f t="shared" si="130"/>
        <v/>
      </c>
      <c r="P1084" s="168" t="str">
        <f t="shared" si="131"/>
        <v/>
      </c>
      <c r="Q1084" s="168" t="str">
        <f t="shared" si="132"/>
        <v/>
      </c>
      <c r="R1084" s="168" t="str">
        <f t="shared" si="133"/>
        <v/>
      </c>
      <c r="S1084" s="168" t="str">
        <f t="shared" si="134"/>
        <v/>
      </c>
      <c r="T1084" s="168" t="str">
        <f t="shared" si="135"/>
        <v/>
      </c>
    </row>
    <row r="1085" spans="1:20" x14ac:dyDescent="0.2">
      <c r="A1085">
        <v>1</v>
      </c>
      <c r="M1085" s="170" t="str">
        <f t="shared" si="128"/>
        <v>DTL</v>
      </c>
      <c r="N1085" s="169" t="str">
        <f t="shared" si="129"/>
        <v>1990</v>
      </c>
      <c r="O1085" s="168" t="str">
        <f t="shared" si="130"/>
        <v/>
      </c>
      <c r="P1085" s="168" t="str">
        <f t="shared" si="131"/>
        <v/>
      </c>
      <c r="Q1085" s="168" t="str">
        <f t="shared" si="132"/>
        <v/>
      </c>
      <c r="R1085" s="168" t="str">
        <f t="shared" si="133"/>
        <v/>
      </c>
      <c r="S1085" s="168" t="str">
        <f t="shared" si="134"/>
        <v/>
      </c>
      <c r="T1085" s="168" t="str">
        <f t="shared" si="135"/>
        <v/>
      </c>
    </row>
    <row r="1086" spans="1:20" x14ac:dyDescent="0.2">
      <c r="M1086" s="170" t="str">
        <f t="shared" si="128"/>
        <v>DTL</v>
      </c>
      <c r="N1086" s="169" t="str">
        <f t="shared" si="129"/>
        <v>1990</v>
      </c>
      <c r="O1086" s="168" t="str">
        <f t="shared" si="130"/>
        <v/>
      </c>
      <c r="P1086" s="168" t="str">
        <f t="shared" si="131"/>
        <v/>
      </c>
      <c r="Q1086" s="168" t="str">
        <f t="shared" si="132"/>
        <v/>
      </c>
      <c r="R1086" s="168" t="str">
        <f t="shared" si="133"/>
        <v/>
      </c>
      <c r="S1086" s="168" t="str">
        <f t="shared" si="134"/>
        <v/>
      </c>
      <c r="T1086" s="168" t="str">
        <f t="shared" si="135"/>
        <v/>
      </c>
    </row>
    <row r="1087" spans="1:20" x14ac:dyDescent="0.2">
      <c r="A1087" t="s">
        <v>2712</v>
      </c>
      <c r="M1087" s="170" t="str">
        <f t="shared" si="128"/>
        <v>H1</v>
      </c>
      <c r="N1087" s="169" t="str">
        <f t="shared" si="129"/>
        <v>1990</v>
      </c>
      <c r="O1087" s="168" t="str">
        <f t="shared" si="130"/>
        <v/>
      </c>
      <c r="P1087" s="168" t="str">
        <f t="shared" si="131"/>
        <v/>
      </c>
      <c r="Q1087" s="168" t="str">
        <f t="shared" si="132"/>
        <v/>
      </c>
      <c r="R1087" s="168" t="str">
        <f t="shared" si="133"/>
        <v/>
      </c>
      <c r="S1087" s="168" t="str">
        <f t="shared" si="134"/>
        <v/>
      </c>
      <c r="T1087" s="168" t="str">
        <f t="shared" si="135"/>
        <v/>
      </c>
    </row>
    <row r="1088" spans="1:20" x14ac:dyDescent="0.2">
      <c r="A1088" t="s">
        <v>2600</v>
      </c>
      <c r="M1088" s="170" t="str">
        <f t="shared" si="128"/>
        <v>H2</v>
      </c>
      <c r="N1088" s="169" t="str">
        <f t="shared" si="129"/>
        <v>1990</v>
      </c>
      <c r="O1088" s="168" t="str">
        <f t="shared" si="130"/>
        <v/>
      </c>
      <c r="P1088" s="168" t="str">
        <f t="shared" si="131"/>
        <v/>
      </c>
      <c r="Q1088" s="168" t="str">
        <f t="shared" si="132"/>
        <v/>
      </c>
      <c r="R1088" s="168" t="str">
        <f t="shared" si="133"/>
        <v/>
      </c>
      <c r="S1088" s="168" t="str">
        <f t="shared" si="134"/>
        <v/>
      </c>
      <c r="T1088" s="168" t="str">
        <f t="shared" si="135"/>
        <v/>
      </c>
    </row>
    <row r="1089" spans="1:20" x14ac:dyDescent="0.2">
      <c r="A1089" t="s">
        <v>2601</v>
      </c>
      <c r="M1089" s="170" t="str">
        <f t="shared" si="128"/>
        <v>H3</v>
      </c>
      <c r="N1089" s="169" t="str">
        <f t="shared" si="129"/>
        <v>1990</v>
      </c>
      <c r="O1089" s="168" t="str">
        <f t="shared" si="130"/>
        <v/>
      </c>
      <c r="P1089" s="168" t="str">
        <f t="shared" si="131"/>
        <v/>
      </c>
      <c r="Q1089" s="168" t="str">
        <f t="shared" si="132"/>
        <v/>
      </c>
      <c r="R1089" s="168" t="str">
        <f t="shared" si="133"/>
        <v/>
      </c>
      <c r="S1089" s="168" t="str">
        <f t="shared" si="134"/>
        <v/>
      </c>
      <c r="T1089" s="168" t="str">
        <f t="shared" si="135"/>
        <v/>
      </c>
    </row>
    <row r="1090" spans="1:20" x14ac:dyDescent="0.2">
      <c r="A1090" t="s">
        <v>2668</v>
      </c>
      <c r="M1090" s="170" t="str">
        <f t="shared" si="128"/>
        <v>H4</v>
      </c>
      <c r="N1090" s="169" t="str">
        <f t="shared" si="129"/>
        <v>1990</v>
      </c>
      <c r="O1090" s="168" t="str">
        <f t="shared" si="130"/>
        <v/>
      </c>
      <c r="P1090" s="168" t="str">
        <f t="shared" si="131"/>
        <v/>
      </c>
      <c r="Q1090" s="168" t="str">
        <f t="shared" si="132"/>
        <v/>
      </c>
      <c r="R1090" s="168" t="str">
        <f t="shared" si="133"/>
        <v/>
      </c>
      <c r="S1090" s="168" t="str">
        <f t="shared" si="134"/>
        <v/>
      </c>
      <c r="T1090" s="168" t="str">
        <f t="shared" si="135"/>
        <v/>
      </c>
    </row>
    <row r="1091" spans="1:20" x14ac:dyDescent="0.2">
      <c r="A1091" t="s">
        <v>2603</v>
      </c>
      <c r="M1091" s="170" t="str">
        <f t="shared" ref="M1091:M1154" si="136">IF(ROW()&lt;23,"",
  IF(NOT(ISERROR(FIND("Trinity County",$A1091,30))),"H1",
  IF(M1090="H1","H2",
  IF(M1090="H2","H3",
  IF(M1090="H3","H4",
  IF(M1090="H4","H5",
  IF(M1090="H5","H6",
  IF(M1090="H6","H7",
  IF(M1090="H7","H8",
  IF(M1090="H8","H9",
  IF(M1090="H9","H10",
  IF(TRIM(LEFT($A1091,7))="Total","Ttl","DTL"))))))))))))</f>
        <v>H5</v>
      </c>
      <c r="N1091" s="169" t="str">
        <f t="shared" ref="N1091:N1154" si="137">IF(ROW()&lt;23,"",
  IF($M1091="H6",TRIM(LEFT($A1091,5)),N1090))</f>
        <v>1990</v>
      </c>
      <c r="O1091" s="168" t="str">
        <f t="shared" ref="O1091:O1154" si="138">IF($M1091&lt;&gt;"DTL","",
  IF(NOT(ISNUMBER(VALUE(MID($A1091,31,15)))),"",LEFT($A1091,4)))</f>
        <v/>
      </c>
      <c r="P1091" s="168" t="str">
        <f t="shared" ref="P1091:P1154" si="139">IF(O1091="","",N1091&amp;O1091)</f>
        <v/>
      </c>
      <c r="Q1091" s="168" t="str">
        <f t="shared" ref="Q1091:Q1154" si="140">IF($M1091&lt;&gt;"DTL","",
  IF(NOT(ISNUMBER(VALUE(MID($A1091,31,15)))),"",VALUE(TRIM(MID($A1091,47,15)))))</f>
        <v/>
      </c>
      <c r="R1091" s="168" t="str">
        <f t="shared" ref="R1091:R1154" si="141">IF($M1091&lt;&gt;"DTL","",
  IF(NOT(ISNUMBER(VALUE(MID($A1091,31,15)))),"",VALUE(TRIM(MID($A1091,61,14)))))</f>
        <v/>
      </c>
      <c r="S1091" s="168" t="str">
        <f t="shared" ref="S1091:S1154" si="142">IF($M1091&lt;&gt;"DTL","",
  IF(NOT(ISNUMBER(VALUE(MID($A1091,31,15)))),"",VALUE(TRIM(MID($A1091,76,14)))))</f>
        <v/>
      </c>
      <c r="T1091" s="168" t="str">
        <f t="shared" ref="T1091:T1154" si="143">IF($M1091&lt;&gt;"DTL","",
  IF(NOT(ISNUMBER(VALUE(MID($A1091,31,15)))),"",VALUE(TRIM(MID($A1091,90,14)))))</f>
        <v/>
      </c>
    </row>
    <row r="1092" spans="1:20" x14ac:dyDescent="0.2">
      <c r="A1092" t="s">
        <v>2708</v>
      </c>
      <c r="M1092" s="170" t="str">
        <f t="shared" si="136"/>
        <v>H6</v>
      </c>
      <c r="N1092" s="169" t="str">
        <f t="shared" si="137"/>
        <v>2170</v>
      </c>
      <c r="O1092" s="168" t="str">
        <f t="shared" si="138"/>
        <v/>
      </c>
      <c r="P1092" s="168" t="str">
        <f t="shared" si="139"/>
        <v/>
      </c>
      <c r="Q1092" s="168" t="str">
        <f t="shared" si="140"/>
        <v/>
      </c>
      <c r="R1092" s="168" t="str">
        <f t="shared" si="141"/>
        <v/>
      </c>
      <c r="S1092" s="168" t="str">
        <f t="shared" si="142"/>
        <v/>
      </c>
      <c r="T1092" s="168" t="str">
        <f t="shared" si="143"/>
        <v/>
      </c>
    </row>
    <row r="1093" spans="1:20" x14ac:dyDescent="0.2">
      <c r="A1093" t="s">
        <v>2605</v>
      </c>
      <c r="M1093" s="170" t="str">
        <f t="shared" si="136"/>
        <v>H7</v>
      </c>
      <c r="N1093" s="169" t="str">
        <f t="shared" si="137"/>
        <v>2170</v>
      </c>
      <c r="O1093" s="168" t="str">
        <f t="shared" si="138"/>
        <v/>
      </c>
      <c r="P1093" s="168" t="str">
        <f t="shared" si="139"/>
        <v/>
      </c>
      <c r="Q1093" s="168" t="str">
        <f t="shared" si="140"/>
        <v/>
      </c>
      <c r="R1093" s="168" t="str">
        <f t="shared" si="141"/>
        <v/>
      </c>
      <c r="S1093" s="168" t="str">
        <f t="shared" si="142"/>
        <v/>
      </c>
      <c r="T1093" s="168" t="str">
        <f t="shared" si="143"/>
        <v/>
      </c>
    </row>
    <row r="1094" spans="1:20" x14ac:dyDescent="0.2">
      <c r="A1094" t="s">
        <v>2606</v>
      </c>
      <c r="M1094" s="170" t="str">
        <f t="shared" si="136"/>
        <v>H8</v>
      </c>
      <c r="N1094" s="169" t="str">
        <f t="shared" si="137"/>
        <v>2170</v>
      </c>
      <c r="O1094" s="168" t="str">
        <f t="shared" si="138"/>
        <v/>
      </c>
      <c r="P1094" s="168" t="str">
        <f t="shared" si="139"/>
        <v/>
      </c>
      <c r="Q1094" s="168" t="str">
        <f t="shared" si="140"/>
        <v/>
      </c>
      <c r="R1094" s="168" t="str">
        <f t="shared" si="141"/>
        <v/>
      </c>
      <c r="S1094" s="168" t="str">
        <f t="shared" si="142"/>
        <v/>
      </c>
      <c r="T1094" s="168" t="str">
        <f t="shared" si="143"/>
        <v/>
      </c>
    </row>
    <row r="1095" spans="1:20" x14ac:dyDescent="0.2">
      <c r="A1095" t="s">
        <v>2607</v>
      </c>
      <c r="M1095" s="170" t="str">
        <f t="shared" si="136"/>
        <v>H9</v>
      </c>
      <c r="N1095" s="169" t="str">
        <f t="shared" si="137"/>
        <v>2170</v>
      </c>
      <c r="O1095" s="168" t="str">
        <f t="shared" si="138"/>
        <v/>
      </c>
      <c r="P1095" s="168" t="str">
        <f t="shared" si="139"/>
        <v/>
      </c>
      <c r="Q1095" s="168" t="str">
        <f t="shared" si="140"/>
        <v/>
      </c>
      <c r="R1095" s="168" t="str">
        <f t="shared" si="141"/>
        <v/>
      </c>
      <c r="S1095" s="168" t="str">
        <f t="shared" si="142"/>
        <v/>
      </c>
      <c r="T1095" s="168" t="str">
        <f t="shared" si="143"/>
        <v/>
      </c>
    </row>
    <row r="1096" spans="1:20" x14ac:dyDescent="0.2">
      <c r="A1096" t="s">
        <v>2608</v>
      </c>
      <c r="M1096" s="170" t="str">
        <f t="shared" si="136"/>
        <v>H10</v>
      </c>
      <c r="N1096" s="169" t="str">
        <f t="shared" si="137"/>
        <v>2170</v>
      </c>
      <c r="O1096" s="168" t="str">
        <f t="shared" si="138"/>
        <v/>
      </c>
      <c r="P1096" s="168" t="str">
        <f t="shared" si="139"/>
        <v/>
      </c>
      <c r="Q1096" s="168" t="str">
        <f t="shared" si="140"/>
        <v/>
      </c>
      <c r="R1096" s="168" t="str">
        <f t="shared" si="141"/>
        <v/>
      </c>
      <c r="S1096" s="168" t="str">
        <f t="shared" si="142"/>
        <v/>
      </c>
      <c r="T1096" s="168" t="str">
        <f t="shared" si="143"/>
        <v/>
      </c>
    </row>
    <row r="1097" spans="1:20" x14ac:dyDescent="0.2">
      <c r="A1097" t="s">
        <v>4736</v>
      </c>
      <c r="M1097" s="170" t="str">
        <f t="shared" si="136"/>
        <v>Ttl</v>
      </c>
      <c r="N1097" s="169" t="str">
        <f t="shared" si="137"/>
        <v>2170</v>
      </c>
      <c r="O1097" s="168" t="str">
        <f t="shared" si="138"/>
        <v/>
      </c>
      <c r="P1097" s="168" t="str">
        <f t="shared" si="139"/>
        <v/>
      </c>
      <c r="Q1097" s="168" t="str">
        <f t="shared" si="140"/>
        <v/>
      </c>
      <c r="R1097" s="168" t="str">
        <f t="shared" si="141"/>
        <v/>
      </c>
      <c r="S1097" s="168" t="str">
        <f t="shared" si="142"/>
        <v/>
      </c>
      <c r="T1097" s="168" t="str">
        <f t="shared" si="143"/>
        <v/>
      </c>
    </row>
    <row r="1098" spans="1:20" x14ac:dyDescent="0.2">
      <c r="A1098" t="s">
        <v>2611</v>
      </c>
      <c r="M1098" s="170" t="str">
        <f t="shared" si="136"/>
        <v>DTL</v>
      </c>
      <c r="N1098" s="169" t="str">
        <f t="shared" si="137"/>
        <v>2170</v>
      </c>
      <c r="O1098" s="168" t="str">
        <f t="shared" si="138"/>
        <v/>
      </c>
      <c r="P1098" s="168" t="str">
        <f t="shared" si="139"/>
        <v/>
      </c>
      <c r="Q1098" s="168" t="str">
        <f t="shared" si="140"/>
        <v/>
      </c>
      <c r="R1098" s="168" t="str">
        <f t="shared" si="141"/>
        <v/>
      </c>
      <c r="S1098" s="168" t="str">
        <f t="shared" si="142"/>
        <v/>
      </c>
      <c r="T1098" s="168" t="str">
        <f t="shared" si="143"/>
        <v/>
      </c>
    </row>
    <row r="1099" spans="1:20" x14ac:dyDescent="0.2">
      <c r="A1099" t="s">
        <v>4737</v>
      </c>
      <c r="M1099" s="170" t="str">
        <f t="shared" si="136"/>
        <v>Ttl</v>
      </c>
      <c r="N1099" s="169" t="str">
        <f t="shared" si="137"/>
        <v>2170</v>
      </c>
      <c r="O1099" s="168" t="str">
        <f t="shared" si="138"/>
        <v/>
      </c>
      <c r="P1099" s="168" t="str">
        <f t="shared" si="139"/>
        <v/>
      </c>
      <c r="Q1099" s="168" t="str">
        <f t="shared" si="140"/>
        <v/>
      </c>
      <c r="R1099" s="168" t="str">
        <f t="shared" si="141"/>
        <v/>
      </c>
      <c r="S1099" s="168" t="str">
        <f t="shared" si="142"/>
        <v/>
      </c>
      <c r="T1099" s="168" t="str">
        <f t="shared" si="143"/>
        <v/>
      </c>
    </row>
    <row r="1100" spans="1:20" x14ac:dyDescent="0.2">
      <c r="A1100" t="s">
        <v>4246</v>
      </c>
      <c r="M1100" s="170" t="str">
        <f t="shared" si="136"/>
        <v>DTL</v>
      </c>
      <c r="N1100" s="169" t="str">
        <f t="shared" si="137"/>
        <v>2170</v>
      </c>
      <c r="O1100" s="168" t="str">
        <f t="shared" si="138"/>
        <v/>
      </c>
      <c r="P1100" s="168" t="str">
        <f t="shared" si="139"/>
        <v/>
      </c>
      <c r="Q1100" s="168" t="str">
        <f t="shared" si="140"/>
        <v/>
      </c>
      <c r="R1100" s="168" t="str">
        <f t="shared" si="141"/>
        <v/>
      </c>
      <c r="S1100" s="168" t="str">
        <f t="shared" si="142"/>
        <v/>
      </c>
      <c r="T1100" s="168" t="str">
        <f t="shared" si="143"/>
        <v/>
      </c>
    </row>
    <row r="1101" spans="1:20" x14ac:dyDescent="0.2">
      <c r="A1101" t="s">
        <v>2611</v>
      </c>
      <c r="M1101" s="170" t="str">
        <f t="shared" si="136"/>
        <v>DTL</v>
      </c>
      <c r="N1101" s="169" t="str">
        <f t="shared" si="137"/>
        <v>2170</v>
      </c>
      <c r="O1101" s="168" t="str">
        <f t="shared" si="138"/>
        <v/>
      </c>
      <c r="P1101" s="168" t="str">
        <f t="shared" si="139"/>
        <v/>
      </c>
      <c r="Q1101" s="168" t="str">
        <f t="shared" si="140"/>
        <v/>
      </c>
      <c r="R1101" s="168" t="str">
        <f t="shared" si="141"/>
        <v/>
      </c>
      <c r="S1101" s="168" t="str">
        <f t="shared" si="142"/>
        <v/>
      </c>
      <c r="T1101" s="168" t="str">
        <f t="shared" si="143"/>
        <v/>
      </c>
    </row>
    <row r="1102" spans="1:20" x14ac:dyDescent="0.2">
      <c r="A1102" t="s">
        <v>4738</v>
      </c>
      <c r="M1102" s="170" t="str">
        <f t="shared" si="136"/>
        <v>DTL</v>
      </c>
      <c r="N1102" s="169" t="str">
        <f t="shared" si="137"/>
        <v>2170</v>
      </c>
      <c r="O1102" s="168" t="str">
        <f t="shared" si="138"/>
        <v xml:space="preserve">    </v>
      </c>
      <c r="P1102" s="168" t="str">
        <f t="shared" si="139"/>
        <v xml:space="preserve">2170    </v>
      </c>
      <c r="Q1102" s="168">
        <f t="shared" si="140"/>
        <v>-860254</v>
      </c>
      <c r="R1102" s="168">
        <f t="shared" si="141"/>
        <v>-560659</v>
      </c>
      <c r="S1102" s="168">
        <f t="shared" si="142"/>
        <v>-554200</v>
      </c>
      <c r="T1102" s="168">
        <f t="shared" si="143"/>
        <v>-383448</v>
      </c>
    </row>
    <row r="1103" spans="1:20" x14ac:dyDescent="0.2">
      <c r="A1103" t="s">
        <v>2611</v>
      </c>
      <c r="M1103" s="170" t="str">
        <f t="shared" si="136"/>
        <v>DTL</v>
      </c>
      <c r="N1103" s="169" t="str">
        <f t="shared" si="137"/>
        <v>2170</v>
      </c>
      <c r="O1103" s="168" t="str">
        <f t="shared" si="138"/>
        <v/>
      </c>
      <c r="P1103" s="168" t="str">
        <f t="shared" si="139"/>
        <v/>
      </c>
      <c r="Q1103" s="168" t="str">
        <f t="shared" si="140"/>
        <v/>
      </c>
      <c r="R1103" s="168" t="str">
        <f t="shared" si="141"/>
        <v/>
      </c>
      <c r="S1103" s="168" t="str">
        <f t="shared" si="142"/>
        <v/>
      </c>
      <c r="T1103" s="168" t="str">
        <f t="shared" si="143"/>
        <v/>
      </c>
    </row>
    <row r="1104" spans="1:20" x14ac:dyDescent="0.2">
      <c r="A1104" t="s">
        <v>4739</v>
      </c>
      <c r="M1104" s="170" t="str">
        <f t="shared" si="136"/>
        <v>DTL</v>
      </c>
      <c r="N1104" s="169" t="str">
        <f t="shared" si="137"/>
        <v>2170</v>
      </c>
      <c r="O1104" s="168" t="str">
        <f t="shared" si="138"/>
        <v>Tran</v>
      </c>
      <c r="P1104" s="168" t="str">
        <f t="shared" si="139"/>
        <v>2170Tran</v>
      </c>
      <c r="Q1104" s="168">
        <f t="shared" si="140"/>
        <v>4880</v>
      </c>
      <c r="R1104" s="168">
        <f t="shared" si="141"/>
        <v>7448</v>
      </c>
      <c r="S1104" s="168">
        <f t="shared" si="142"/>
        <v>7275</v>
      </c>
      <c r="T1104" s="168">
        <f t="shared" si="143"/>
        <v>5887</v>
      </c>
    </row>
    <row r="1105" spans="1:20" x14ac:dyDescent="0.2">
      <c r="A1105" t="s">
        <v>2611</v>
      </c>
      <c r="M1105" s="170" t="str">
        <f t="shared" si="136"/>
        <v>DTL</v>
      </c>
      <c r="N1105" s="169" t="str">
        <f t="shared" si="137"/>
        <v>2170</v>
      </c>
      <c r="O1105" s="168" t="str">
        <f t="shared" si="138"/>
        <v/>
      </c>
      <c r="P1105" s="168" t="str">
        <f t="shared" si="139"/>
        <v/>
      </c>
      <c r="Q1105" s="168" t="str">
        <f t="shared" si="140"/>
        <v/>
      </c>
      <c r="R1105" s="168" t="str">
        <f t="shared" si="141"/>
        <v/>
      </c>
      <c r="S1105" s="168" t="str">
        <f t="shared" si="142"/>
        <v/>
      </c>
      <c r="T1105" s="168" t="str">
        <f t="shared" si="143"/>
        <v/>
      </c>
    </row>
    <row r="1106" spans="1:20" x14ac:dyDescent="0.2">
      <c r="A1106" t="s">
        <v>2623</v>
      </c>
      <c r="M1106" s="170" t="str">
        <f t="shared" si="136"/>
        <v>DTL</v>
      </c>
      <c r="N1106" s="169" t="str">
        <f t="shared" si="137"/>
        <v>2170</v>
      </c>
      <c r="O1106" s="168" t="str">
        <f t="shared" si="138"/>
        <v>Tran</v>
      </c>
      <c r="P1106" s="168" t="str">
        <f t="shared" si="139"/>
        <v>2170Tran</v>
      </c>
      <c r="Q1106" s="168">
        <f t="shared" si="140"/>
        <v>0</v>
      </c>
      <c r="R1106" s="168">
        <f t="shared" si="141"/>
        <v>0</v>
      </c>
      <c r="S1106" s="168">
        <f t="shared" si="142"/>
        <v>0</v>
      </c>
      <c r="T1106" s="168">
        <f t="shared" si="143"/>
        <v>0</v>
      </c>
    </row>
    <row r="1107" spans="1:20" x14ac:dyDescent="0.2">
      <c r="A1107" t="s">
        <v>4246</v>
      </c>
      <c r="M1107" s="170" t="str">
        <f t="shared" si="136"/>
        <v>DTL</v>
      </c>
      <c r="N1107" s="169" t="str">
        <f t="shared" si="137"/>
        <v>2170</v>
      </c>
      <c r="O1107" s="168" t="str">
        <f t="shared" si="138"/>
        <v/>
      </c>
      <c r="P1107" s="168" t="str">
        <f t="shared" si="139"/>
        <v/>
      </c>
      <c r="Q1107" s="168" t="str">
        <f t="shared" si="140"/>
        <v/>
      </c>
      <c r="R1107" s="168" t="str">
        <f t="shared" si="141"/>
        <v/>
      </c>
      <c r="S1107" s="168" t="str">
        <f t="shared" si="142"/>
        <v/>
      </c>
      <c r="T1107" s="168" t="str">
        <f t="shared" si="143"/>
        <v/>
      </c>
    </row>
    <row r="1108" spans="1:20" x14ac:dyDescent="0.2">
      <c r="A1108" t="s">
        <v>2611</v>
      </c>
      <c r="M1108" s="170" t="str">
        <f t="shared" si="136"/>
        <v>DTL</v>
      </c>
      <c r="N1108" s="169" t="str">
        <f t="shared" si="137"/>
        <v>2170</v>
      </c>
      <c r="O1108" s="168" t="str">
        <f t="shared" si="138"/>
        <v/>
      </c>
      <c r="P1108" s="168" t="str">
        <f t="shared" si="139"/>
        <v/>
      </c>
      <c r="Q1108" s="168" t="str">
        <f t="shared" si="140"/>
        <v/>
      </c>
      <c r="R1108" s="168" t="str">
        <f t="shared" si="141"/>
        <v/>
      </c>
      <c r="S1108" s="168" t="str">
        <f t="shared" si="142"/>
        <v/>
      </c>
      <c r="T1108" s="168" t="str">
        <f t="shared" si="143"/>
        <v/>
      </c>
    </row>
    <row r="1109" spans="1:20" x14ac:dyDescent="0.2">
      <c r="A1109" t="s">
        <v>4740</v>
      </c>
      <c r="M1109" s="170" t="str">
        <f t="shared" si="136"/>
        <v>Ttl</v>
      </c>
      <c r="N1109" s="169" t="str">
        <f t="shared" si="137"/>
        <v>2170</v>
      </c>
      <c r="O1109" s="168" t="str">
        <f t="shared" si="138"/>
        <v/>
      </c>
      <c r="P1109" s="168" t="str">
        <f t="shared" si="139"/>
        <v/>
      </c>
      <c r="Q1109" s="168" t="str">
        <f t="shared" si="140"/>
        <v/>
      </c>
      <c r="R1109" s="168" t="str">
        <f t="shared" si="141"/>
        <v/>
      </c>
      <c r="S1109" s="168" t="str">
        <f t="shared" si="142"/>
        <v/>
      </c>
      <c r="T1109" s="168" t="str">
        <f t="shared" si="143"/>
        <v/>
      </c>
    </row>
    <row r="1110" spans="1:20" x14ac:dyDescent="0.2">
      <c r="A1110" t="s">
        <v>4467</v>
      </c>
      <c r="M1110" s="170" t="str">
        <f t="shared" si="136"/>
        <v>DTL</v>
      </c>
      <c r="N1110" s="169" t="str">
        <f t="shared" si="137"/>
        <v>2170</v>
      </c>
      <c r="O1110" s="168" t="str">
        <f t="shared" si="138"/>
        <v/>
      </c>
      <c r="P1110" s="168" t="str">
        <f t="shared" si="139"/>
        <v/>
      </c>
      <c r="Q1110" s="168" t="str">
        <f t="shared" si="140"/>
        <v/>
      </c>
      <c r="R1110" s="168" t="str">
        <f t="shared" si="141"/>
        <v/>
      </c>
      <c r="S1110" s="168" t="str">
        <f t="shared" si="142"/>
        <v/>
      </c>
      <c r="T1110" s="168" t="str">
        <f t="shared" si="143"/>
        <v/>
      </c>
    </row>
    <row r="1111" spans="1:20" x14ac:dyDescent="0.2">
      <c r="A1111">
        <v>1</v>
      </c>
      <c r="M1111" s="170" t="str">
        <f t="shared" si="136"/>
        <v>DTL</v>
      </c>
      <c r="N1111" s="169" t="str">
        <f t="shared" si="137"/>
        <v>2170</v>
      </c>
      <c r="O1111" s="168" t="str">
        <f t="shared" si="138"/>
        <v/>
      </c>
      <c r="P1111" s="168" t="str">
        <f t="shared" si="139"/>
        <v/>
      </c>
      <c r="Q1111" s="168" t="str">
        <f t="shared" si="140"/>
        <v/>
      </c>
      <c r="R1111" s="168" t="str">
        <f t="shared" si="141"/>
        <v/>
      </c>
      <c r="S1111" s="168" t="str">
        <f t="shared" si="142"/>
        <v/>
      </c>
      <c r="T1111" s="168" t="str">
        <f t="shared" si="143"/>
        <v/>
      </c>
    </row>
    <row r="1112" spans="1:20" x14ac:dyDescent="0.2">
      <c r="M1112" s="170" t="str">
        <f t="shared" si="136"/>
        <v>DTL</v>
      </c>
      <c r="N1112" s="169" t="str">
        <f t="shared" si="137"/>
        <v>2170</v>
      </c>
      <c r="O1112" s="168" t="str">
        <f t="shared" si="138"/>
        <v/>
      </c>
      <c r="P1112" s="168" t="str">
        <f t="shared" si="139"/>
        <v/>
      </c>
      <c r="Q1112" s="168" t="str">
        <f t="shared" si="140"/>
        <v/>
      </c>
      <c r="R1112" s="168" t="str">
        <f t="shared" si="141"/>
        <v/>
      </c>
      <c r="S1112" s="168" t="str">
        <f t="shared" si="142"/>
        <v/>
      </c>
      <c r="T1112" s="168" t="str">
        <f t="shared" si="143"/>
        <v/>
      </c>
    </row>
    <row r="1113" spans="1:20" x14ac:dyDescent="0.2">
      <c r="A1113" t="s">
        <v>2713</v>
      </c>
      <c r="M1113" s="170" t="str">
        <f t="shared" si="136"/>
        <v>H1</v>
      </c>
      <c r="N1113" s="169" t="str">
        <f t="shared" si="137"/>
        <v>2170</v>
      </c>
      <c r="O1113" s="168" t="str">
        <f t="shared" si="138"/>
        <v/>
      </c>
      <c r="P1113" s="168" t="str">
        <f t="shared" si="139"/>
        <v/>
      </c>
      <c r="Q1113" s="168" t="str">
        <f t="shared" si="140"/>
        <v/>
      </c>
      <c r="R1113" s="168" t="str">
        <f t="shared" si="141"/>
        <v/>
      </c>
      <c r="S1113" s="168" t="str">
        <f t="shared" si="142"/>
        <v/>
      </c>
      <c r="T1113" s="168" t="str">
        <f t="shared" si="143"/>
        <v/>
      </c>
    </row>
    <row r="1114" spans="1:20" x14ac:dyDescent="0.2">
      <c r="A1114" t="s">
        <v>2600</v>
      </c>
      <c r="M1114" s="170" t="str">
        <f t="shared" si="136"/>
        <v>H2</v>
      </c>
      <c r="N1114" s="169" t="str">
        <f t="shared" si="137"/>
        <v>2170</v>
      </c>
      <c r="O1114" s="168" t="str">
        <f t="shared" si="138"/>
        <v/>
      </c>
      <c r="P1114" s="168" t="str">
        <f t="shared" si="139"/>
        <v/>
      </c>
      <c r="Q1114" s="168" t="str">
        <f t="shared" si="140"/>
        <v/>
      </c>
      <c r="R1114" s="168" t="str">
        <f t="shared" si="141"/>
        <v/>
      </c>
      <c r="S1114" s="168" t="str">
        <f t="shared" si="142"/>
        <v/>
      </c>
      <c r="T1114" s="168" t="str">
        <f t="shared" si="143"/>
        <v/>
      </c>
    </row>
    <row r="1115" spans="1:20" x14ac:dyDescent="0.2">
      <c r="A1115" t="s">
        <v>2601</v>
      </c>
      <c r="M1115" s="170" t="str">
        <f t="shared" si="136"/>
        <v>H3</v>
      </c>
      <c r="N1115" s="169" t="str">
        <f t="shared" si="137"/>
        <v>2170</v>
      </c>
      <c r="O1115" s="168" t="str">
        <f t="shared" si="138"/>
        <v/>
      </c>
      <c r="P1115" s="168" t="str">
        <f t="shared" si="139"/>
        <v/>
      </c>
      <c r="Q1115" s="168" t="str">
        <f t="shared" si="140"/>
        <v/>
      </c>
      <c r="R1115" s="168" t="str">
        <f t="shared" si="141"/>
        <v/>
      </c>
      <c r="S1115" s="168" t="str">
        <f t="shared" si="142"/>
        <v/>
      </c>
      <c r="T1115" s="168" t="str">
        <f t="shared" si="143"/>
        <v/>
      </c>
    </row>
    <row r="1116" spans="1:20" x14ac:dyDescent="0.2">
      <c r="A1116" t="s">
        <v>2668</v>
      </c>
      <c r="M1116" s="170" t="str">
        <f t="shared" si="136"/>
        <v>H4</v>
      </c>
      <c r="N1116" s="169" t="str">
        <f t="shared" si="137"/>
        <v>2170</v>
      </c>
      <c r="O1116" s="168" t="str">
        <f t="shared" si="138"/>
        <v/>
      </c>
      <c r="P1116" s="168" t="str">
        <f t="shared" si="139"/>
        <v/>
      </c>
      <c r="Q1116" s="168" t="str">
        <f t="shared" si="140"/>
        <v/>
      </c>
      <c r="R1116" s="168" t="str">
        <f t="shared" si="141"/>
        <v/>
      </c>
      <c r="S1116" s="168" t="str">
        <f t="shared" si="142"/>
        <v/>
      </c>
      <c r="T1116" s="168" t="str">
        <f t="shared" si="143"/>
        <v/>
      </c>
    </row>
    <row r="1117" spans="1:20" x14ac:dyDescent="0.2">
      <c r="A1117" t="s">
        <v>2603</v>
      </c>
      <c r="M1117" s="170" t="str">
        <f t="shared" si="136"/>
        <v>H5</v>
      </c>
      <c r="N1117" s="169" t="str">
        <f t="shared" si="137"/>
        <v>2170</v>
      </c>
      <c r="O1117" s="168" t="str">
        <f t="shared" si="138"/>
        <v/>
      </c>
      <c r="P1117" s="168" t="str">
        <f t="shared" si="139"/>
        <v/>
      </c>
      <c r="Q1117" s="168" t="str">
        <f t="shared" si="140"/>
        <v/>
      </c>
      <c r="R1117" s="168" t="str">
        <f t="shared" si="141"/>
        <v/>
      </c>
      <c r="S1117" s="168" t="str">
        <f t="shared" si="142"/>
        <v/>
      </c>
      <c r="T1117" s="168" t="str">
        <f t="shared" si="143"/>
        <v/>
      </c>
    </row>
    <row r="1118" spans="1:20" x14ac:dyDescent="0.2">
      <c r="A1118" t="s">
        <v>2714</v>
      </c>
      <c r="M1118" s="170" t="str">
        <f t="shared" si="136"/>
        <v>H6</v>
      </c>
      <c r="N1118" s="169" t="str">
        <f t="shared" si="137"/>
        <v>2600</v>
      </c>
      <c r="O1118" s="168" t="str">
        <f t="shared" si="138"/>
        <v/>
      </c>
      <c r="P1118" s="168" t="str">
        <f t="shared" si="139"/>
        <v/>
      </c>
      <c r="Q1118" s="168" t="str">
        <f t="shared" si="140"/>
        <v/>
      </c>
      <c r="R1118" s="168" t="str">
        <f t="shared" si="141"/>
        <v/>
      </c>
      <c r="S1118" s="168" t="str">
        <f t="shared" si="142"/>
        <v/>
      </c>
      <c r="T1118" s="168" t="str">
        <f t="shared" si="143"/>
        <v/>
      </c>
    </row>
    <row r="1119" spans="1:20" x14ac:dyDescent="0.2">
      <c r="A1119" t="s">
        <v>2605</v>
      </c>
      <c r="M1119" s="170" t="str">
        <f t="shared" si="136"/>
        <v>H7</v>
      </c>
      <c r="N1119" s="169" t="str">
        <f t="shared" si="137"/>
        <v>2600</v>
      </c>
      <c r="O1119" s="168" t="str">
        <f t="shared" si="138"/>
        <v/>
      </c>
      <c r="P1119" s="168" t="str">
        <f t="shared" si="139"/>
        <v/>
      </c>
      <c r="Q1119" s="168" t="str">
        <f t="shared" si="140"/>
        <v/>
      </c>
      <c r="R1119" s="168" t="str">
        <f t="shared" si="141"/>
        <v/>
      </c>
      <c r="S1119" s="168" t="str">
        <f t="shared" si="142"/>
        <v/>
      </c>
      <c r="T1119" s="168" t="str">
        <f t="shared" si="143"/>
        <v/>
      </c>
    </row>
    <row r="1120" spans="1:20" x14ac:dyDescent="0.2">
      <c r="A1120" t="s">
        <v>2606</v>
      </c>
      <c r="M1120" s="170" t="str">
        <f t="shared" si="136"/>
        <v>H8</v>
      </c>
      <c r="N1120" s="169" t="str">
        <f t="shared" si="137"/>
        <v>2600</v>
      </c>
      <c r="O1120" s="168" t="str">
        <f t="shared" si="138"/>
        <v/>
      </c>
      <c r="P1120" s="168" t="str">
        <f t="shared" si="139"/>
        <v/>
      </c>
      <c r="Q1120" s="168" t="str">
        <f t="shared" si="140"/>
        <v/>
      </c>
      <c r="R1120" s="168" t="str">
        <f t="shared" si="141"/>
        <v/>
      </c>
      <c r="S1120" s="168" t="str">
        <f t="shared" si="142"/>
        <v/>
      </c>
      <c r="T1120" s="168" t="str">
        <f t="shared" si="143"/>
        <v/>
      </c>
    </row>
    <row r="1121" spans="1:20" x14ac:dyDescent="0.2">
      <c r="A1121" t="s">
        <v>2607</v>
      </c>
      <c r="M1121" s="170" t="str">
        <f t="shared" si="136"/>
        <v>H9</v>
      </c>
      <c r="N1121" s="169" t="str">
        <f t="shared" si="137"/>
        <v>2600</v>
      </c>
      <c r="O1121" s="168" t="str">
        <f t="shared" si="138"/>
        <v/>
      </c>
      <c r="P1121" s="168" t="str">
        <f t="shared" si="139"/>
        <v/>
      </c>
      <c r="Q1121" s="168" t="str">
        <f t="shared" si="140"/>
        <v/>
      </c>
      <c r="R1121" s="168" t="str">
        <f t="shared" si="141"/>
        <v/>
      </c>
      <c r="S1121" s="168" t="str">
        <f t="shared" si="142"/>
        <v/>
      </c>
      <c r="T1121" s="168" t="str">
        <f t="shared" si="143"/>
        <v/>
      </c>
    </row>
    <row r="1122" spans="1:20" x14ac:dyDescent="0.2">
      <c r="A1122" t="s">
        <v>2608</v>
      </c>
      <c r="M1122" s="170" t="str">
        <f t="shared" si="136"/>
        <v>H10</v>
      </c>
      <c r="N1122" s="169" t="str">
        <f t="shared" si="137"/>
        <v>2600</v>
      </c>
      <c r="O1122" s="168" t="str">
        <f t="shared" si="138"/>
        <v/>
      </c>
      <c r="P1122" s="168" t="str">
        <f t="shared" si="139"/>
        <v/>
      </c>
      <c r="Q1122" s="168" t="str">
        <f t="shared" si="140"/>
        <v/>
      </c>
      <c r="R1122" s="168" t="str">
        <f t="shared" si="141"/>
        <v/>
      </c>
      <c r="S1122" s="168" t="str">
        <f t="shared" si="142"/>
        <v/>
      </c>
      <c r="T1122" s="168" t="str">
        <f t="shared" si="143"/>
        <v/>
      </c>
    </row>
    <row r="1123" spans="1:20" x14ac:dyDescent="0.2">
      <c r="A1123" t="s">
        <v>2613</v>
      </c>
      <c r="M1123" s="170" t="str">
        <f t="shared" si="136"/>
        <v>DTL</v>
      </c>
      <c r="N1123" s="169" t="str">
        <f t="shared" si="137"/>
        <v>2600</v>
      </c>
      <c r="O1123" s="168" t="str">
        <f t="shared" si="138"/>
        <v/>
      </c>
      <c r="P1123" s="168" t="str">
        <f t="shared" si="139"/>
        <v/>
      </c>
      <c r="Q1123" s="168" t="str">
        <f t="shared" si="140"/>
        <v/>
      </c>
      <c r="R1123" s="168" t="str">
        <f t="shared" si="141"/>
        <v/>
      </c>
      <c r="S1123" s="168" t="str">
        <f t="shared" si="142"/>
        <v/>
      </c>
      <c r="T1123" s="168" t="str">
        <f t="shared" si="143"/>
        <v/>
      </c>
    </row>
    <row r="1124" spans="1:20" x14ac:dyDescent="0.2">
      <c r="A1124" t="s">
        <v>2715</v>
      </c>
      <c r="M1124" s="170" t="str">
        <f t="shared" si="136"/>
        <v>DTL</v>
      </c>
      <c r="N1124" s="169" t="str">
        <f t="shared" si="137"/>
        <v>2600</v>
      </c>
      <c r="O1124" s="168" t="str">
        <f t="shared" si="138"/>
        <v>3200</v>
      </c>
      <c r="P1124" s="168" t="str">
        <f t="shared" si="139"/>
        <v>26003200</v>
      </c>
      <c r="Q1124" s="168">
        <f t="shared" si="140"/>
        <v>7000</v>
      </c>
      <c r="R1124" s="168">
        <f t="shared" si="141"/>
        <v>7000</v>
      </c>
      <c r="S1124" s="168">
        <f t="shared" si="142"/>
        <v>7060</v>
      </c>
      <c r="T1124" s="168">
        <f t="shared" si="143"/>
        <v>7060</v>
      </c>
    </row>
    <row r="1125" spans="1:20" x14ac:dyDescent="0.2">
      <c r="A1125" t="s">
        <v>4246</v>
      </c>
      <c r="M1125" s="170" t="str">
        <f t="shared" si="136"/>
        <v>DTL</v>
      </c>
      <c r="N1125" s="169" t="str">
        <f t="shared" si="137"/>
        <v>2600</v>
      </c>
      <c r="O1125" s="168" t="str">
        <f t="shared" si="138"/>
        <v/>
      </c>
      <c r="P1125" s="168" t="str">
        <f t="shared" si="139"/>
        <v/>
      </c>
      <c r="Q1125" s="168" t="str">
        <f t="shared" si="140"/>
        <v/>
      </c>
      <c r="R1125" s="168" t="str">
        <f t="shared" si="141"/>
        <v/>
      </c>
      <c r="S1125" s="168" t="str">
        <f t="shared" si="142"/>
        <v/>
      </c>
      <c r="T1125" s="168" t="str">
        <f t="shared" si="143"/>
        <v/>
      </c>
    </row>
    <row r="1126" spans="1:20" x14ac:dyDescent="0.2">
      <c r="A1126" t="s">
        <v>2611</v>
      </c>
      <c r="M1126" s="170" t="str">
        <f t="shared" si="136"/>
        <v>DTL</v>
      </c>
      <c r="N1126" s="169" t="str">
        <f t="shared" si="137"/>
        <v>2600</v>
      </c>
      <c r="O1126" s="168" t="str">
        <f t="shared" si="138"/>
        <v/>
      </c>
      <c r="P1126" s="168" t="str">
        <f t="shared" si="139"/>
        <v/>
      </c>
      <c r="Q1126" s="168" t="str">
        <f t="shared" si="140"/>
        <v/>
      </c>
      <c r="R1126" s="168" t="str">
        <f t="shared" si="141"/>
        <v/>
      </c>
      <c r="S1126" s="168" t="str">
        <f t="shared" si="142"/>
        <v/>
      </c>
      <c r="T1126" s="168" t="str">
        <f t="shared" si="143"/>
        <v/>
      </c>
    </row>
    <row r="1127" spans="1:20" x14ac:dyDescent="0.2">
      <c r="A1127" t="s">
        <v>2716</v>
      </c>
      <c r="M1127" s="170" t="str">
        <f t="shared" si="136"/>
        <v>Ttl</v>
      </c>
      <c r="N1127" s="169" t="str">
        <f t="shared" si="137"/>
        <v>2600</v>
      </c>
      <c r="O1127" s="168" t="str">
        <f t="shared" si="138"/>
        <v/>
      </c>
      <c r="P1127" s="168" t="str">
        <f t="shared" si="139"/>
        <v/>
      </c>
      <c r="Q1127" s="168" t="str">
        <f t="shared" si="140"/>
        <v/>
      </c>
      <c r="R1127" s="168" t="str">
        <f t="shared" si="141"/>
        <v/>
      </c>
      <c r="S1127" s="168" t="str">
        <f t="shared" si="142"/>
        <v/>
      </c>
      <c r="T1127" s="168" t="str">
        <f t="shared" si="143"/>
        <v/>
      </c>
    </row>
    <row r="1128" spans="1:20" x14ac:dyDescent="0.2">
      <c r="A1128" t="s">
        <v>2611</v>
      </c>
      <c r="M1128" s="170" t="str">
        <f t="shared" si="136"/>
        <v>DTL</v>
      </c>
      <c r="N1128" s="169" t="str">
        <f t="shared" si="137"/>
        <v>2600</v>
      </c>
      <c r="O1128" s="168" t="str">
        <f t="shared" si="138"/>
        <v/>
      </c>
      <c r="P1128" s="168" t="str">
        <f t="shared" si="139"/>
        <v/>
      </c>
      <c r="Q1128" s="168" t="str">
        <f t="shared" si="140"/>
        <v/>
      </c>
      <c r="R1128" s="168" t="str">
        <f t="shared" si="141"/>
        <v/>
      </c>
      <c r="S1128" s="168" t="str">
        <f t="shared" si="142"/>
        <v/>
      </c>
      <c r="T1128" s="168" t="str">
        <f t="shared" si="143"/>
        <v/>
      </c>
    </row>
    <row r="1129" spans="1:20" x14ac:dyDescent="0.2">
      <c r="A1129" t="s">
        <v>2611</v>
      </c>
      <c r="M1129" s="170" t="str">
        <f t="shared" si="136"/>
        <v>DTL</v>
      </c>
      <c r="N1129" s="169" t="str">
        <f t="shared" si="137"/>
        <v>2600</v>
      </c>
      <c r="O1129" s="168" t="str">
        <f t="shared" si="138"/>
        <v/>
      </c>
      <c r="P1129" s="168" t="str">
        <f t="shared" si="139"/>
        <v/>
      </c>
      <c r="Q1129" s="168" t="str">
        <f t="shared" si="140"/>
        <v/>
      </c>
      <c r="R1129" s="168" t="str">
        <f t="shared" si="141"/>
        <v/>
      </c>
      <c r="S1129" s="168" t="str">
        <f t="shared" si="142"/>
        <v/>
      </c>
      <c r="T1129" s="168" t="str">
        <f t="shared" si="143"/>
        <v/>
      </c>
    </row>
    <row r="1130" spans="1:20" x14ac:dyDescent="0.2">
      <c r="A1130" t="s">
        <v>2717</v>
      </c>
      <c r="M1130" s="170" t="str">
        <f t="shared" si="136"/>
        <v>Ttl</v>
      </c>
      <c r="N1130" s="169" t="str">
        <f t="shared" si="137"/>
        <v>2600</v>
      </c>
      <c r="O1130" s="168" t="str">
        <f t="shared" si="138"/>
        <v/>
      </c>
      <c r="P1130" s="168" t="str">
        <f t="shared" si="139"/>
        <v/>
      </c>
      <c r="Q1130" s="168" t="str">
        <f t="shared" si="140"/>
        <v/>
      </c>
      <c r="R1130" s="168" t="str">
        <f t="shared" si="141"/>
        <v/>
      </c>
      <c r="S1130" s="168" t="str">
        <f t="shared" si="142"/>
        <v/>
      </c>
      <c r="T1130" s="168" t="str">
        <f t="shared" si="143"/>
        <v/>
      </c>
    </row>
    <row r="1131" spans="1:20" x14ac:dyDescent="0.2">
      <c r="A1131" t="s">
        <v>2612</v>
      </c>
      <c r="M1131" s="170" t="str">
        <f t="shared" si="136"/>
        <v>DTL</v>
      </c>
      <c r="N1131" s="169" t="str">
        <f t="shared" si="137"/>
        <v>2600</v>
      </c>
      <c r="O1131" s="168" t="str">
        <f t="shared" si="138"/>
        <v/>
      </c>
      <c r="P1131" s="168" t="str">
        <f t="shared" si="139"/>
        <v/>
      </c>
      <c r="Q1131" s="168" t="str">
        <f t="shared" si="140"/>
        <v/>
      </c>
      <c r="R1131" s="168" t="str">
        <f t="shared" si="141"/>
        <v/>
      </c>
      <c r="S1131" s="168" t="str">
        <f t="shared" si="142"/>
        <v/>
      </c>
      <c r="T1131" s="168" t="str">
        <f t="shared" si="143"/>
        <v/>
      </c>
    </row>
    <row r="1132" spans="1:20" x14ac:dyDescent="0.2">
      <c r="A1132" t="s">
        <v>2611</v>
      </c>
      <c r="M1132" s="170" t="str">
        <f t="shared" si="136"/>
        <v>DTL</v>
      </c>
      <c r="N1132" s="169" t="str">
        <f t="shared" si="137"/>
        <v>2600</v>
      </c>
      <c r="O1132" s="168" t="str">
        <f t="shared" si="138"/>
        <v/>
      </c>
      <c r="P1132" s="168" t="str">
        <f t="shared" si="139"/>
        <v/>
      </c>
      <c r="Q1132" s="168" t="str">
        <f t="shared" si="140"/>
        <v/>
      </c>
      <c r="R1132" s="168" t="str">
        <f t="shared" si="141"/>
        <v/>
      </c>
      <c r="S1132" s="168" t="str">
        <f t="shared" si="142"/>
        <v/>
      </c>
      <c r="T1132" s="168" t="str">
        <f t="shared" si="143"/>
        <v/>
      </c>
    </row>
    <row r="1133" spans="1:20" x14ac:dyDescent="0.2">
      <c r="A1133" t="s">
        <v>2620</v>
      </c>
      <c r="M1133" s="170" t="str">
        <f t="shared" si="136"/>
        <v>DTL</v>
      </c>
      <c r="N1133" s="169" t="str">
        <f t="shared" si="137"/>
        <v>2600</v>
      </c>
      <c r="O1133" s="168" t="str">
        <f t="shared" si="138"/>
        <v/>
      </c>
      <c r="P1133" s="168" t="str">
        <f t="shared" si="139"/>
        <v/>
      </c>
      <c r="Q1133" s="168" t="str">
        <f t="shared" si="140"/>
        <v/>
      </c>
      <c r="R1133" s="168" t="str">
        <f t="shared" si="141"/>
        <v/>
      </c>
      <c r="S1133" s="168" t="str">
        <f t="shared" si="142"/>
        <v/>
      </c>
      <c r="T1133" s="168" t="str">
        <f t="shared" si="143"/>
        <v/>
      </c>
    </row>
    <row r="1134" spans="1:20" x14ac:dyDescent="0.2">
      <c r="A1134" t="s">
        <v>2681</v>
      </c>
      <c r="M1134" s="170" t="str">
        <f t="shared" si="136"/>
        <v>Ttl</v>
      </c>
      <c r="N1134" s="169" t="str">
        <f t="shared" si="137"/>
        <v>2600</v>
      </c>
      <c r="O1134" s="168" t="str">
        <f t="shared" si="138"/>
        <v/>
      </c>
      <c r="P1134" s="168" t="str">
        <f t="shared" si="139"/>
        <v/>
      </c>
      <c r="Q1134" s="168" t="str">
        <f t="shared" si="140"/>
        <v/>
      </c>
      <c r="R1134" s="168" t="str">
        <f t="shared" si="141"/>
        <v/>
      </c>
      <c r="S1134" s="168" t="str">
        <f t="shared" si="142"/>
        <v/>
      </c>
      <c r="T1134" s="168" t="str">
        <f t="shared" si="143"/>
        <v/>
      </c>
    </row>
    <row r="1135" spans="1:20" x14ac:dyDescent="0.2">
      <c r="A1135" t="s">
        <v>2611</v>
      </c>
      <c r="M1135" s="170" t="str">
        <f t="shared" si="136"/>
        <v>DTL</v>
      </c>
      <c r="N1135" s="169" t="str">
        <f t="shared" si="137"/>
        <v>2600</v>
      </c>
      <c r="O1135" s="168" t="str">
        <f t="shared" si="138"/>
        <v/>
      </c>
      <c r="P1135" s="168" t="str">
        <f t="shared" si="139"/>
        <v/>
      </c>
      <c r="Q1135" s="168" t="str">
        <f t="shared" si="140"/>
        <v/>
      </c>
      <c r="R1135" s="168" t="str">
        <f t="shared" si="141"/>
        <v/>
      </c>
      <c r="S1135" s="168" t="str">
        <f t="shared" si="142"/>
        <v/>
      </c>
      <c r="T1135" s="168" t="str">
        <f t="shared" si="143"/>
        <v/>
      </c>
    </row>
    <row r="1136" spans="1:20" x14ac:dyDescent="0.2">
      <c r="A1136" t="s">
        <v>2718</v>
      </c>
      <c r="M1136" s="170" t="str">
        <f t="shared" si="136"/>
        <v>Ttl</v>
      </c>
      <c r="N1136" s="169" t="str">
        <f t="shared" si="137"/>
        <v>2600</v>
      </c>
      <c r="O1136" s="168" t="str">
        <f t="shared" si="138"/>
        <v/>
      </c>
      <c r="P1136" s="168" t="str">
        <f t="shared" si="139"/>
        <v/>
      </c>
      <c r="Q1136" s="168" t="str">
        <f t="shared" si="140"/>
        <v/>
      </c>
      <c r="R1136" s="168" t="str">
        <f t="shared" si="141"/>
        <v/>
      </c>
      <c r="S1136" s="168" t="str">
        <f t="shared" si="142"/>
        <v/>
      </c>
      <c r="T1136" s="168" t="str">
        <f t="shared" si="143"/>
        <v/>
      </c>
    </row>
    <row r="1137" spans="1:20" x14ac:dyDescent="0.2">
      <c r="A1137" t="s">
        <v>4246</v>
      </c>
      <c r="M1137" s="170" t="str">
        <f t="shared" si="136"/>
        <v>DTL</v>
      </c>
      <c r="N1137" s="169" t="str">
        <f t="shared" si="137"/>
        <v>2600</v>
      </c>
      <c r="O1137" s="168" t="str">
        <f t="shared" si="138"/>
        <v/>
      </c>
      <c r="P1137" s="168" t="str">
        <f t="shared" si="139"/>
        <v/>
      </c>
      <c r="Q1137" s="168" t="str">
        <f t="shared" si="140"/>
        <v/>
      </c>
      <c r="R1137" s="168" t="str">
        <f t="shared" si="141"/>
        <v/>
      </c>
      <c r="S1137" s="168" t="str">
        <f t="shared" si="142"/>
        <v/>
      </c>
      <c r="T1137" s="168" t="str">
        <f t="shared" si="143"/>
        <v/>
      </c>
    </row>
    <row r="1138" spans="1:20" x14ac:dyDescent="0.2">
      <c r="A1138" t="s">
        <v>2611</v>
      </c>
      <c r="M1138" s="170" t="str">
        <f t="shared" si="136"/>
        <v>DTL</v>
      </c>
      <c r="N1138" s="169" t="str">
        <f t="shared" si="137"/>
        <v>2600</v>
      </c>
      <c r="O1138" s="168" t="str">
        <f t="shared" si="138"/>
        <v/>
      </c>
      <c r="P1138" s="168" t="str">
        <f t="shared" si="139"/>
        <v/>
      </c>
      <c r="Q1138" s="168" t="str">
        <f t="shared" si="140"/>
        <v/>
      </c>
      <c r="R1138" s="168" t="str">
        <f t="shared" si="141"/>
        <v/>
      </c>
      <c r="S1138" s="168" t="str">
        <f t="shared" si="142"/>
        <v/>
      </c>
      <c r="T1138" s="168" t="str">
        <f t="shared" si="143"/>
        <v/>
      </c>
    </row>
    <row r="1139" spans="1:20" x14ac:dyDescent="0.2">
      <c r="A1139" t="s">
        <v>4257</v>
      </c>
      <c r="M1139" s="170" t="str">
        <f t="shared" si="136"/>
        <v>DTL</v>
      </c>
      <c r="N1139" s="169" t="str">
        <f t="shared" si="137"/>
        <v>2600</v>
      </c>
      <c r="O1139" s="168" t="str">
        <f t="shared" si="138"/>
        <v xml:space="preserve">    </v>
      </c>
      <c r="P1139" s="168" t="str">
        <f t="shared" si="139"/>
        <v xml:space="preserve">2600    </v>
      </c>
      <c r="Q1139" s="168">
        <f t="shared" si="140"/>
        <v>-7000</v>
      </c>
      <c r="R1139" s="168">
        <f t="shared" si="141"/>
        <v>-7000</v>
      </c>
      <c r="S1139" s="168">
        <f t="shared" si="142"/>
        <v>-7060</v>
      </c>
      <c r="T1139" s="168">
        <f t="shared" si="143"/>
        <v>-7060</v>
      </c>
    </row>
    <row r="1140" spans="1:20" x14ac:dyDescent="0.2">
      <c r="A1140" t="s">
        <v>2611</v>
      </c>
      <c r="M1140" s="170" t="str">
        <f t="shared" si="136"/>
        <v>DTL</v>
      </c>
      <c r="N1140" s="169" t="str">
        <f t="shared" si="137"/>
        <v>2600</v>
      </c>
      <c r="O1140" s="168" t="str">
        <f t="shared" si="138"/>
        <v/>
      </c>
      <c r="P1140" s="168" t="str">
        <f t="shared" si="139"/>
        <v/>
      </c>
      <c r="Q1140" s="168" t="str">
        <f t="shared" si="140"/>
        <v/>
      </c>
      <c r="R1140" s="168" t="str">
        <f t="shared" si="141"/>
        <v/>
      </c>
      <c r="S1140" s="168" t="str">
        <f t="shared" si="142"/>
        <v/>
      </c>
      <c r="T1140" s="168" t="str">
        <f t="shared" si="143"/>
        <v/>
      </c>
    </row>
    <row r="1141" spans="1:20" x14ac:dyDescent="0.2">
      <c r="A1141" t="s">
        <v>2622</v>
      </c>
      <c r="M1141" s="170" t="str">
        <f t="shared" si="136"/>
        <v>DTL</v>
      </c>
      <c r="N1141" s="169" t="str">
        <f t="shared" si="137"/>
        <v>2600</v>
      </c>
      <c r="O1141" s="168" t="str">
        <f t="shared" si="138"/>
        <v>Tran</v>
      </c>
      <c r="P1141" s="168" t="str">
        <f t="shared" si="139"/>
        <v>2600Tran</v>
      </c>
      <c r="Q1141" s="168">
        <f t="shared" si="140"/>
        <v>0</v>
      </c>
      <c r="R1141" s="168">
        <f t="shared" si="141"/>
        <v>0</v>
      </c>
      <c r="S1141" s="168">
        <f t="shared" si="142"/>
        <v>0</v>
      </c>
      <c r="T1141" s="168">
        <f t="shared" si="143"/>
        <v>0</v>
      </c>
    </row>
    <row r="1142" spans="1:20" x14ac:dyDescent="0.2">
      <c r="A1142" t="s">
        <v>2611</v>
      </c>
      <c r="M1142" s="170" t="str">
        <f t="shared" si="136"/>
        <v>DTL</v>
      </c>
      <c r="N1142" s="169" t="str">
        <f t="shared" si="137"/>
        <v>2600</v>
      </c>
      <c r="O1142" s="168" t="str">
        <f t="shared" si="138"/>
        <v/>
      </c>
      <c r="P1142" s="168" t="str">
        <f t="shared" si="139"/>
        <v/>
      </c>
      <c r="Q1142" s="168" t="str">
        <f t="shared" si="140"/>
        <v/>
      </c>
      <c r="R1142" s="168" t="str">
        <f t="shared" si="141"/>
        <v/>
      </c>
      <c r="S1142" s="168" t="str">
        <f t="shared" si="142"/>
        <v/>
      </c>
      <c r="T1142" s="168" t="str">
        <f t="shared" si="143"/>
        <v/>
      </c>
    </row>
    <row r="1143" spans="1:20" x14ac:dyDescent="0.2">
      <c r="A1143" t="s">
        <v>2623</v>
      </c>
      <c r="M1143" s="170" t="str">
        <f t="shared" si="136"/>
        <v>DTL</v>
      </c>
      <c r="N1143" s="169" t="str">
        <f t="shared" si="137"/>
        <v>2600</v>
      </c>
      <c r="O1143" s="168" t="str">
        <f t="shared" si="138"/>
        <v>Tran</v>
      </c>
      <c r="P1143" s="168" t="str">
        <f t="shared" si="139"/>
        <v>2600Tran</v>
      </c>
      <c r="Q1143" s="168">
        <f t="shared" si="140"/>
        <v>0</v>
      </c>
      <c r="R1143" s="168">
        <f t="shared" si="141"/>
        <v>0</v>
      </c>
      <c r="S1143" s="168">
        <f t="shared" si="142"/>
        <v>0</v>
      </c>
      <c r="T1143" s="168">
        <f t="shared" si="143"/>
        <v>0</v>
      </c>
    </row>
    <row r="1144" spans="1:20" x14ac:dyDescent="0.2">
      <c r="A1144" t="s">
        <v>4246</v>
      </c>
      <c r="M1144" s="170" t="str">
        <f t="shared" si="136"/>
        <v>DTL</v>
      </c>
      <c r="N1144" s="169" t="str">
        <f t="shared" si="137"/>
        <v>2600</v>
      </c>
      <c r="O1144" s="168" t="str">
        <f t="shared" si="138"/>
        <v/>
      </c>
      <c r="P1144" s="168" t="str">
        <f t="shared" si="139"/>
        <v/>
      </c>
      <c r="Q1144" s="168" t="str">
        <f t="shared" si="140"/>
        <v/>
      </c>
      <c r="R1144" s="168" t="str">
        <f t="shared" si="141"/>
        <v/>
      </c>
      <c r="S1144" s="168" t="str">
        <f t="shared" si="142"/>
        <v/>
      </c>
      <c r="T1144" s="168" t="str">
        <f t="shared" si="143"/>
        <v/>
      </c>
    </row>
    <row r="1145" spans="1:20" x14ac:dyDescent="0.2">
      <c r="A1145" t="s">
        <v>2611</v>
      </c>
      <c r="M1145" s="170" t="str">
        <f t="shared" si="136"/>
        <v>DTL</v>
      </c>
      <c r="N1145" s="169" t="str">
        <f t="shared" si="137"/>
        <v>2600</v>
      </c>
      <c r="O1145" s="168" t="str">
        <f t="shared" si="138"/>
        <v/>
      </c>
      <c r="P1145" s="168" t="str">
        <f t="shared" si="139"/>
        <v/>
      </c>
      <c r="Q1145" s="168" t="str">
        <f t="shared" si="140"/>
        <v/>
      </c>
      <c r="R1145" s="168" t="str">
        <f t="shared" si="141"/>
        <v/>
      </c>
      <c r="S1145" s="168" t="str">
        <f t="shared" si="142"/>
        <v/>
      </c>
      <c r="T1145" s="168" t="str">
        <f t="shared" si="143"/>
        <v/>
      </c>
    </row>
    <row r="1146" spans="1:20" x14ac:dyDescent="0.2">
      <c r="A1146" t="s">
        <v>4258</v>
      </c>
      <c r="M1146" s="170" t="str">
        <f t="shared" si="136"/>
        <v>Ttl</v>
      </c>
      <c r="N1146" s="169" t="str">
        <f t="shared" si="137"/>
        <v>2600</v>
      </c>
      <c r="O1146" s="168" t="str">
        <f t="shared" si="138"/>
        <v/>
      </c>
      <c r="P1146" s="168" t="str">
        <f t="shared" si="139"/>
        <v/>
      </c>
      <c r="Q1146" s="168" t="str">
        <f t="shared" si="140"/>
        <v/>
      </c>
      <c r="R1146" s="168" t="str">
        <f t="shared" si="141"/>
        <v/>
      </c>
      <c r="S1146" s="168" t="str">
        <f t="shared" si="142"/>
        <v/>
      </c>
      <c r="T1146" s="168" t="str">
        <f t="shared" si="143"/>
        <v/>
      </c>
    </row>
    <row r="1147" spans="1:20" x14ac:dyDescent="0.2">
      <c r="A1147" t="s">
        <v>4467</v>
      </c>
      <c r="M1147" s="170" t="str">
        <f t="shared" si="136"/>
        <v>DTL</v>
      </c>
      <c r="N1147" s="169" t="str">
        <f t="shared" si="137"/>
        <v>2600</v>
      </c>
      <c r="O1147" s="168" t="str">
        <f t="shared" si="138"/>
        <v/>
      </c>
      <c r="P1147" s="168" t="str">
        <f t="shared" si="139"/>
        <v/>
      </c>
      <c r="Q1147" s="168" t="str">
        <f t="shared" si="140"/>
        <v/>
      </c>
      <c r="R1147" s="168" t="str">
        <f t="shared" si="141"/>
        <v/>
      </c>
      <c r="S1147" s="168" t="str">
        <f t="shared" si="142"/>
        <v/>
      </c>
      <c r="T1147" s="168" t="str">
        <f t="shared" si="143"/>
        <v/>
      </c>
    </row>
    <row r="1148" spans="1:20" x14ac:dyDescent="0.2">
      <c r="A1148">
        <v>1</v>
      </c>
      <c r="M1148" s="170" t="str">
        <f t="shared" si="136"/>
        <v>DTL</v>
      </c>
      <c r="N1148" s="169" t="str">
        <f t="shared" si="137"/>
        <v>2600</v>
      </c>
      <c r="O1148" s="168" t="str">
        <f t="shared" si="138"/>
        <v/>
      </c>
      <c r="P1148" s="168" t="str">
        <f t="shared" si="139"/>
        <v/>
      </c>
      <c r="Q1148" s="168" t="str">
        <f t="shared" si="140"/>
        <v/>
      </c>
      <c r="R1148" s="168" t="str">
        <f t="shared" si="141"/>
        <v/>
      </c>
      <c r="S1148" s="168" t="str">
        <f t="shared" si="142"/>
        <v/>
      </c>
      <c r="T1148" s="168" t="str">
        <f t="shared" si="143"/>
        <v/>
      </c>
    </row>
    <row r="1149" spans="1:20" x14ac:dyDescent="0.2">
      <c r="M1149" s="170" t="str">
        <f t="shared" si="136"/>
        <v>DTL</v>
      </c>
      <c r="N1149" s="169" t="str">
        <f t="shared" si="137"/>
        <v>2600</v>
      </c>
      <c r="O1149" s="168" t="str">
        <f t="shared" si="138"/>
        <v/>
      </c>
      <c r="P1149" s="168" t="str">
        <f t="shared" si="139"/>
        <v/>
      </c>
      <c r="Q1149" s="168" t="str">
        <f t="shared" si="140"/>
        <v/>
      </c>
      <c r="R1149" s="168" t="str">
        <f t="shared" si="141"/>
        <v/>
      </c>
      <c r="S1149" s="168" t="str">
        <f t="shared" si="142"/>
        <v/>
      </c>
      <c r="T1149" s="168" t="str">
        <f t="shared" si="143"/>
        <v/>
      </c>
    </row>
    <row r="1150" spans="1:20" x14ac:dyDescent="0.2">
      <c r="A1150" t="s">
        <v>2719</v>
      </c>
      <c r="M1150" s="170" t="str">
        <f t="shared" si="136"/>
        <v>H1</v>
      </c>
      <c r="N1150" s="169" t="str">
        <f t="shared" si="137"/>
        <v>2600</v>
      </c>
      <c r="O1150" s="168" t="str">
        <f t="shared" si="138"/>
        <v/>
      </c>
      <c r="P1150" s="168" t="str">
        <f t="shared" si="139"/>
        <v/>
      </c>
      <c r="Q1150" s="168" t="str">
        <f t="shared" si="140"/>
        <v/>
      </c>
      <c r="R1150" s="168" t="str">
        <f t="shared" si="141"/>
        <v/>
      </c>
      <c r="S1150" s="168" t="str">
        <f t="shared" si="142"/>
        <v/>
      </c>
      <c r="T1150" s="168" t="str">
        <f t="shared" si="143"/>
        <v/>
      </c>
    </row>
    <row r="1151" spans="1:20" x14ac:dyDescent="0.2">
      <c r="A1151" t="s">
        <v>2600</v>
      </c>
      <c r="M1151" s="170" t="str">
        <f t="shared" si="136"/>
        <v>H2</v>
      </c>
      <c r="N1151" s="169" t="str">
        <f t="shared" si="137"/>
        <v>2600</v>
      </c>
      <c r="O1151" s="168" t="str">
        <f t="shared" si="138"/>
        <v/>
      </c>
      <c r="P1151" s="168" t="str">
        <f t="shared" si="139"/>
        <v/>
      </c>
      <c r="Q1151" s="168" t="str">
        <f t="shared" si="140"/>
        <v/>
      </c>
      <c r="R1151" s="168" t="str">
        <f t="shared" si="141"/>
        <v/>
      </c>
      <c r="S1151" s="168" t="str">
        <f t="shared" si="142"/>
        <v/>
      </c>
      <c r="T1151" s="168" t="str">
        <f t="shared" si="143"/>
        <v/>
      </c>
    </row>
    <row r="1152" spans="1:20" x14ac:dyDescent="0.2">
      <c r="A1152" t="s">
        <v>2601</v>
      </c>
      <c r="M1152" s="170" t="str">
        <f t="shared" si="136"/>
        <v>H3</v>
      </c>
      <c r="N1152" s="169" t="str">
        <f t="shared" si="137"/>
        <v>2600</v>
      </c>
      <c r="O1152" s="168" t="str">
        <f t="shared" si="138"/>
        <v/>
      </c>
      <c r="P1152" s="168" t="str">
        <f t="shared" si="139"/>
        <v/>
      </c>
      <c r="Q1152" s="168" t="str">
        <f t="shared" si="140"/>
        <v/>
      </c>
      <c r="R1152" s="168" t="str">
        <f t="shared" si="141"/>
        <v/>
      </c>
      <c r="S1152" s="168" t="str">
        <f t="shared" si="142"/>
        <v/>
      </c>
      <c r="T1152" s="168" t="str">
        <f t="shared" si="143"/>
        <v/>
      </c>
    </row>
    <row r="1153" spans="1:20" x14ac:dyDescent="0.2">
      <c r="A1153" t="s">
        <v>2668</v>
      </c>
      <c r="M1153" s="170" t="str">
        <f t="shared" si="136"/>
        <v>H4</v>
      </c>
      <c r="N1153" s="169" t="str">
        <f t="shared" si="137"/>
        <v>2600</v>
      </c>
      <c r="O1153" s="168" t="str">
        <f t="shared" si="138"/>
        <v/>
      </c>
      <c r="P1153" s="168" t="str">
        <f t="shared" si="139"/>
        <v/>
      </c>
      <c r="Q1153" s="168" t="str">
        <f t="shared" si="140"/>
        <v/>
      </c>
      <c r="R1153" s="168" t="str">
        <f t="shared" si="141"/>
        <v/>
      </c>
      <c r="S1153" s="168" t="str">
        <f t="shared" si="142"/>
        <v/>
      </c>
      <c r="T1153" s="168" t="str">
        <f t="shared" si="143"/>
        <v/>
      </c>
    </row>
    <row r="1154" spans="1:20" x14ac:dyDescent="0.2">
      <c r="A1154" t="s">
        <v>2720</v>
      </c>
      <c r="M1154" s="170" t="str">
        <f t="shared" si="136"/>
        <v>H5</v>
      </c>
      <c r="N1154" s="169" t="str">
        <f t="shared" si="137"/>
        <v>2600</v>
      </c>
      <c r="O1154" s="168" t="str">
        <f t="shared" si="138"/>
        <v/>
      </c>
      <c r="P1154" s="168" t="str">
        <f t="shared" si="139"/>
        <v/>
      </c>
      <c r="Q1154" s="168" t="str">
        <f t="shared" si="140"/>
        <v/>
      </c>
      <c r="R1154" s="168" t="str">
        <f t="shared" si="141"/>
        <v/>
      </c>
      <c r="S1154" s="168" t="str">
        <f t="shared" si="142"/>
        <v/>
      </c>
      <c r="T1154" s="168" t="str">
        <f t="shared" si="143"/>
        <v/>
      </c>
    </row>
    <row r="1155" spans="1:20" x14ac:dyDescent="0.2">
      <c r="A1155" t="s">
        <v>2721</v>
      </c>
      <c r="M1155" s="170" t="str">
        <f t="shared" ref="M1155:M1218" si="144">IF(ROW()&lt;23,"",
  IF(NOT(ISERROR(FIND("Trinity County",$A1155,30))),"H1",
  IF(M1154="H1","H2",
  IF(M1154="H2","H3",
  IF(M1154="H3","H4",
  IF(M1154="H4","H5",
  IF(M1154="H5","H6",
  IF(M1154="H6","H7",
  IF(M1154="H7","H8",
  IF(M1154="H8","H9",
  IF(M1154="H9","H10",
  IF(TRIM(LEFT($A1155,7))="Total","Ttl","DTL"))))))))))))</f>
        <v>H6</v>
      </c>
      <c r="N1155" s="169" t="str">
        <f t="shared" ref="N1155:N1218" si="145">IF(ROW()&lt;23,"",
  IF($M1155="H6",TRIM(LEFT($A1155,5)),N1154))</f>
        <v>7990</v>
      </c>
      <c r="O1155" s="168" t="str">
        <f t="shared" ref="O1155:O1218" si="146">IF($M1155&lt;&gt;"DTL","",
  IF(NOT(ISNUMBER(VALUE(MID($A1155,31,15)))),"",LEFT($A1155,4)))</f>
        <v/>
      </c>
      <c r="P1155" s="168" t="str">
        <f t="shared" ref="P1155:P1218" si="147">IF(O1155="","",N1155&amp;O1155)</f>
        <v/>
      </c>
      <c r="Q1155" s="168" t="str">
        <f t="shared" ref="Q1155:Q1218" si="148">IF($M1155&lt;&gt;"DTL","",
  IF(NOT(ISNUMBER(VALUE(MID($A1155,31,15)))),"",VALUE(TRIM(MID($A1155,47,15)))))</f>
        <v/>
      </c>
      <c r="R1155" s="168" t="str">
        <f t="shared" ref="R1155:R1218" si="149">IF($M1155&lt;&gt;"DTL","",
  IF(NOT(ISNUMBER(VALUE(MID($A1155,31,15)))),"",VALUE(TRIM(MID($A1155,61,14)))))</f>
        <v/>
      </c>
      <c r="S1155" s="168" t="str">
        <f t="shared" ref="S1155:S1218" si="150">IF($M1155&lt;&gt;"DTL","",
  IF(NOT(ISNUMBER(VALUE(MID($A1155,31,15)))),"",VALUE(TRIM(MID($A1155,76,14)))))</f>
        <v/>
      </c>
      <c r="T1155" s="168" t="str">
        <f t="shared" ref="T1155:T1218" si="151">IF($M1155&lt;&gt;"DTL","",
  IF(NOT(ISNUMBER(VALUE(MID($A1155,31,15)))),"",VALUE(TRIM(MID($A1155,90,14)))))</f>
        <v/>
      </c>
    </row>
    <row r="1156" spans="1:20" x14ac:dyDescent="0.2">
      <c r="A1156" t="s">
        <v>2605</v>
      </c>
      <c r="M1156" s="170" t="str">
        <f t="shared" si="144"/>
        <v>H7</v>
      </c>
      <c r="N1156" s="169" t="str">
        <f t="shared" si="145"/>
        <v>7990</v>
      </c>
      <c r="O1156" s="168" t="str">
        <f t="shared" si="146"/>
        <v/>
      </c>
      <c r="P1156" s="168" t="str">
        <f t="shared" si="147"/>
        <v/>
      </c>
      <c r="Q1156" s="168" t="str">
        <f t="shared" si="148"/>
        <v/>
      </c>
      <c r="R1156" s="168" t="str">
        <f t="shared" si="149"/>
        <v/>
      </c>
      <c r="S1156" s="168" t="str">
        <f t="shared" si="150"/>
        <v/>
      </c>
      <c r="T1156" s="168" t="str">
        <f t="shared" si="151"/>
        <v/>
      </c>
    </row>
    <row r="1157" spans="1:20" x14ac:dyDescent="0.2">
      <c r="A1157" t="s">
        <v>2606</v>
      </c>
      <c r="M1157" s="170" t="str">
        <f t="shared" si="144"/>
        <v>H8</v>
      </c>
      <c r="N1157" s="169" t="str">
        <f t="shared" si="145"/>
        <v>7990</v>
      </c>
      <c r="O1157" s="168" t="str">
        <f t="shared" si="146"/>
        <v/>
      </c>
      <c r="P1157" s="168" t="str">
        <f t="shared" si="147"/>
        <v/>
      </c>
      <c r="Q1157" s="168" t="str">
        <f t="shared" si="148"/>
        <v/>
      </c>
      <c r="R1157" s="168" t="str">
        <f t="shared" si="149"/>
        <v/>
      </c>
      <c r="S1157" s="168" t="str">
        <f t="shared" si="150"/>
        <v/>
      </c>
      <c r="T1157" s="168" t="str">
        <f t="shared" si="151"/>
        <v/>
      </c>
    </row>
    <row r="1158" spans="1:20" x14ac:dyDescent="0.2">
      <c r="A1158" t="s">
        <v>2607</v>
      </c>
      <c r="M1158" s="170" t="str">
        <f t="shared" si="144"/>
        <v>H9</v>
      </c>
      <c r="N1158" s="169" t="str">
        <f t="shared" si="145"/>
        <v>7990</v>
      </c>
      <c r="O1158" s="168" t="str">
        <f t="shared" si="146"/>
        <v/>
      </c>
      <c r="P1158" s="168" t="str">
        <f t="shared" si="147"/>
        <v/>
      </c>
      <c r="Q1158" s="168" t="str">
        <f t="shared" si="148"/>
        <v/>
      </c>
      <c r="R1158" s="168" t="str">
        <f t="shared" si="149"/>
        <v/>
      </c>
      <c r="S1158" s="168" t="str">
        <f t="shared" si="150"/>
        <v/>
      </c>
      <c r="T1158" s="168" t="str">
        <f t="shared" si="151"/>
        <v/>
      </c>
    </row>
    <row r="1159" spans="1:20" x14ac:dyDescent="0.2">
      <c r="A1159" t="s">
        <v>2608</v>
      </c>
      <c r="M1159" s="170" t="str">
        <f t="shared" si="144"/>
        <v>H10</v>
      </c>
      <c r="N1159" s="169" t="str">
        <f t="shared" si="145"/>
        <v>7990</v>
      </c>
      <c r="O1159" s="168" t="str">
        <f t="shared" si="146"/>
        <v/>
      </c>
      <c r="P1159" s="168" t="str">
        <f t="shared" si="147"/>
        <v/>
      </c>
      <c r="Q1159" s="168" t="str">
        <f t="shared" si="148"/>
        <v/>
      </c>
      <c r="R1159" s="168" t="str">
        <f t="shared" si="149"/>
        <v/>
      </c>
      <c r="S1159" s="168" t="str">
        <f t="shared" si="150"/>
        <v/>
      </c>
      <c r="T1159" s="168" t="str">
        <f t="shared" si="151"/>
        <v/>
      </c>
    </row>
    <row r="1160" spans="1:20" x14ac:dyDescent="0.2">
      <c r="A1160" t="s">
        <v>2609</v>
      </c>
      <c r="M1160" s="170" t="str">
        <f t="shared" si="144"/>
        <v>DTL</v>
      </c>
      <c r="N1160" s="169" t="str">
        <f t="shared" si="145"/>
        <v>7990</v>
      </c>
      <c r="O1160" s="168" t="str">
        <f t="shared" si="146"/>
        <v/>
      </c>
      <c r="P1160" s="168" t="str">
        <f t="shared" si="147"/>
        <v/>
      </c>
      <c r="Q1160" s="168" t="str">
        <f t="shared" si="148"/>
        <v/>
      </c>
      <c r="R1160" s="168" t="str">
        <f t="shared" si="149"/>
        <v/>
      </c>
      <c r="S1160" s="168" t="str">
        <f t="shared" si="150"/>
        <v/>
      </c>
      <c r="T1160" s="168" t="str">
        <f t="shared" si="151"/>
        <v/>
      </c>
    </row>
    <row r="1161" spans="1:20" x14ac:dyDescent="0.2">
      <c r="A1161" t="s">
        <v>4741</v>
      </c>
      <c r="M1161" s="170" t="str">
        <f t="shared" si="144"/>
        <v>DTL</v>
      </c>
      <c r="N1161" s="169" t="str">
        <f t="shared" si="145"/>
        <v>7990</v>
      </c>
      <c r="O1161" s="168" t="str">
        <f t="shared" si="146"/>
        <v>6601</v>
      </c>
      <c r="P1161" s="168" t="str">
        <f t="shared" si="147"/>
        <v>79906601</v>
      </c>
      <c r="Q1161" s="168">
        <f t="shared" si="148"/>
        <v>23674</v>
      </c>
      <c r="R1161" s="168">
        <f t="shared" si="149"/>
        <v>13493</v>
      </c>
      <c r="S1161" s="168">
        <f t="shared" si="150"/>
        <v>12800</v>
      </c>
      <c r="T1161" s="168">
        <f t="shared" si="151"/>
        <v>6434</v>
      </c>
    </row>
    <row r="1162" spans="1:20" x14ac:dyDescent="0.2">
      <c r="A1162" t="s">
        <v>4742</v>
      </c>
      <c r="M1162" s="170" t="str">
        <f t="shared" si="144"/>
        <v>DTL</v>
      </c>
      <c r="N1162" s="169" t="str">
        <f t="shared" si="145"/>
        <v>7990</v>
      </c>
      <c r="O1162" s="168" t="str">
        <f t="shared" si="146"/>
        <v>9282</v>
      </c>
      <c r="P1162" s="168" t="str">
        <f t="shared" si="147"/>
        <v>79909282</v>
      </c>
      <c r="Q1162" s="168">
        <f t="shared" si="148"/>
        <v>51667</v>
      </c>
      <c r="R1162" s="168">
        <f t="shared" si="149"/>
        <v>57192</v>
      </c>
      <c r="S1162" s="168">
        <f t="shared" si="150"/>
        <v>0</v>
      </c>
      <c r="T1162" s="168">
        <f t="shared" si="151"/>
        <v>0</v>
      </c>
    </row>
    <row r="1163" spans="1:20" x14ac:dyDescent="0.2">
      <c r="A1163" t="s">
        <v>4743</v>
      </c>
      <c r="M1163" s="170" t="str">
        <f t="shared" si="144"/>
        <v>DTL</v>
      </c>
      <c r="N1163" s="169" t="str">
        <f t="shared" si="145"/>
        <v>7990</v>
      </c>
      <c r="O1163" s="168" t="str">
        <f t="shared" si="146"/>
        <v>9300</v>
      </c>
      <c r="P1163" s="168" t="str">
        <f t="shared" si="147"/>
        <v>79909300</v>
      </c>
      <c r="Q1163" s="168">
        <f t="shared" si="148"/>
        <v>1282421</v>
      </c>
      <c r="R1163" s="168">
        <f t="shared" si="149"/>
        <v>1275421</v>
      </c>
      <c r="S1163" s="168">
        <f t="shared" si="150"/>
        <v>0</v>
      </c>
      <c r="T1163" s="168">
        <f t="shared" si="151"/>
        <v>0</v>
      </c>
    </row>
    <row r="1164" spans="1:20" x14ac:dyDescent="0.2">
      <c r="A1164" t="s">
        <v>4246</v>
      </c>
      <c r="M1164" s="170" t="str">
        <f t="shared" si="144"/>
        <v>DTL</v>
      </c>
      <c r="N1164" s="169" t="str">
        <f t="shared" si="145"/>
        <v>7990</v>
      </c>
      <c r="O1164" s="168" t="str">
        <f t="shared" si="146"/>
        <v/>
      </c>
      <c r="P1164" s="168" t="str">
        <f t="shared" si="147"/>
        <v/>
      </c>
      <c r="Q1164" s="168" t="str">
        <f t="shared" si="148"/>
        <v/>
      </c>
      <c r="R1164" s="168" t="str">
        <f t="shared" si="149"/>
        <v/>
      </c>
      <c r="S1164" s="168" t="str">
        <f t="shared" si="150"/>
        <v/>
      </c>
      <c r="T1164" s="168" t="str">
        <f t="shared" si="151"/>
        <v/>
      </c>
    </row>
    <row r="1165" spans="1:20" x14ac:dyDescent="0.2">
      <c r="A1165" t="s">
        <v>2611</v>
      </c>
      <c r="M1165" s="170" t="str">
        <f t="shared" si="144"/>
        <v>DTL</v>
      </c>
      <c r="N1165" s="169" t="str">
        <f t="shared" si="145"/>
        <v>7990</v>
      </c>
      <c r="O1165" s="168" t="str">
        <f t="shared" si="146"/>
        <v/>
      </c>
      <c r="P1165" s="168" t="str">
        <f t="shared" si="147"/>
        <v/>
      </c>
      <c r="Q1165" s="168" t="str">
        <f t="shared" si="148"/>
        <v/>
      </c>
      <c r="R1165" s="168" t="str">
        <f t="shared" si="149"/>
        <v/>
      </c>
      <c r="S1165" s="168" t="str">
        <f t="shared" si="150"/>
        <v/>
      </c>
      <c r="T1165" s="168" t="str">
        <f t="shared" si="151"/>
        <v/>
      </c>
    </row>
    <row r="1166" spans="1:20" x14ac:dyDescent="0.2">
      <c r="A1166" t="s">
        <v>4744</v>
      </c>
      <c r="M1166" s="170" t="str">
        <f t="shared" si="144"/>
        <v>Ttl</v>
      </c>
      <c r="N1166" s="169" t="str">
        <f t="shared" si="145"/>
        <v>7990</v>
      </c>
      <c r="O1166" s="168" t="str">
        <f t="shared" si="146"/>
        <v/>
      </c>
      <c r="P1166" s="168" t="str">
        <f t="shared" si="147"/>
        <v/>
      </c>
      <c r="Q1166" s="168" t="str">
        <f t="shared" si="148"/>
        <v/>
      </c>
      <c r="R1166" s="168" t="str">
        <f t="shared" si="149"/>
        <v/>
      </c>
      <c r="S1166" s="168" t="str">
        <f t="shared" si="150"/>
        <v/>
      </c>
      <c r="T1166" s="168" t="str">
        <f t="shared" si="151"/>
        <v/>
      </c>
    </row>
    <row r="1167" spans="1:20" x14ac:dyDescent="0.2">
      <c r="A1167" t="s">
        <v>2612</v>
      </c>
      <c r="M1167" s="170" t="str">
        <f t="shared" si="144"/>
        <v>DTL</v>
      </c>
      <c r="N1167" s="169" t="str">
        <f t="shared" si="145"/>
        <v>7990</v>
      </c>
      <c r="O1167" s="168" t="str">
        <f t="shared" si="146"/>
        <v/>
      </c>
      <c r="P1167" s="168" t="str">
        <f t="shared" si="147"/>
        <v/>
      </c>
      <c r="Q1167" s="168" t="str">
        <f t="shared" si="148"/>
        <v/>
      </c>
      <c r="R1167" s="168" t="str">
        <f t="shared" si="149"/>
        <v/>
      </c>
      <c r="S1167" s="168" t="str">
        <f t="shared" si="150"/>
        <v/>
      </c>
      <c r="T1167" s="168" t="str">
        <f t="shared" si="151"/>
        <v/>
      </c>
    </row>
    <row r="1168" spans="1:20" x14ac:dyDescent="0.2">
      <c r="A1168" t="s">
        <v>2611</v>
      </c>
      <c r="M1168" s="170" t="str">
        <f t="shared" si="144"/>
        <v>DTL</v>
      </c>
      <c r="N1168" s="169" t="str">
        <f t="shared" si="145"/>
        <v>7990</v>
      </c>
      <c r="O1168" s="168" t="str">
        <f t="shared" si="146"/>
        <v/>
      </c>
      <c r="P1168" s="168" t="str">
        <f t="shared" si="147"/>
        <v/>
      </c>
      <c r="Q1168" s="168" t="str">
        <f t="shared" si="148"/>
        <v/>
      </c>
      <c r="R1168" s="168" t="str">
        <f t="shared" si="149"/>
        <v/>
      </c>
      <c r="S1168" s="168" t="str">
        <f t="shared" si="150"/>
        <v/>
      </c>
      <c r="T1168" s="168" t="str">
        <f t="shared" si="151"/>
        <v/>
      </c>
    </row>
    <row r="1169" spans="1:20" x14ac:dyDescent="0.2">
      <c r="A1169" t="s">
        <v>2611</v>
      </c>
      <c r="M1169" s="170" t="str">
        <f t="shared" si="144"/>
        <v>DTL</v>
      </c>
      <c r="N1169" s="169" t="str">
        <f t="shared" si="145"/>
        <v>7990</v>
      </c>
      <c r="O1169" s="168" t="str">
        <f t="shared" si="146"/>
        <v/>
      </c>
      <c r="P1169" s="168" t="str">
        <f t="shared" si="147"/>
        <v/>
      </c>
      <c r="Q1169" s="168" t="str">
        <f t="shared" si="148"/>
        <v/>
      </c>
      <c r="R1169" s="168" t="str">
        <f t="shared" si="149"/>
        <v/>
      </c>
      <c r="S1169" s="168" t="str">
        <f t="shared" si="150"/>
        <v/>
      </c>
      <c r="T1169" s="168" t="str">
        <f t="shared" si="151"/>
        <v/>
      </c>
    </row>
    <row r="1170" spans="1:20" x14ac:dyDescent="0.2">
      <c r="A1170" t="s">
        <v>2613</v>
      </c>
      <c r="M1170" s="170" t="str">
        <f t="shared" si="144"/>
        <v>DTL</v>
      </c>
      <c r="N1170" s="169" t="str">
        <f t="shared" si="145"/>
        <v>7990</v>
      </c>
      <c r="O1170" s="168" t="str">
        <f t="shared" si="146"/>
        <v/>
      </c>
      <c r="P1170" s="168" t="str">
        <f t="shared" si="147"/>
        <v/>
      </c>
      <c r="Q1170" s="168" t="str">
        <f t="shared" si="148"/>
        <v/>
      </c>
      <c r="R1170" s="168" t="str">
        <f t="shared" si="149"/>
        <v/>
      </c>
      <c r="S1170" s="168" t="str">
        <f t="shared" si="150"/>
        <v/>
      </c>
      <c r="T1170" s="168" t="str">
        <f t="shared" si="151"/>
        <v/>
      </c>
    </row>
    <row r="1171" spans="1:20" x14ac:dyDescent="0.2">
      <c r="A1171" t="s">
        <v>2722</v>
      </c>
      <c r="M1171" s="170" t="str">
        <f t="shared" si="144"/>
        <v>DTL</v>
      </c>
      <c r="N1171" s="169" t="str">
        <f t="shared" si="145"/>
        <v>7990</v>
      </c>
      <c r="O1171" s="168" t="str">
        <f t="shared" si="146"/>
        <v>2300</v>
      </c>
      <c r="P1171" s="168" t="str">
        <f t="shared" si="147"/>
        <v>79902300</v>
      </c>
      <c r="Q1171" s="168">
        <f t="shared" si="148"/>
        <v>0</v>
      </c>
      <c r="R1171" s="168">
        <f t="shared" si="149"/>
        <v>0</v>
      </c>
      <c r="S1171" s="168">
        <f t="shared" si="150"/>
        <v>200000</v>
      </c>
      <c r="T1171" s="168">
        <f t="shared" si="151"/>
        <v>0</v>
      </c>
    </row>
    <row r="1172" spans="1:20" x14ac:dyDescent="0.2">
      <c r="A1172" t="s">
        <v>4745</v>
      </c>
      <c r="M1172" s="170" t="str">
        <f t="shared" si="144"/>
        <v>DTL</v>
      </c>
      <c r="N1172" s="169" t="str">
        <f t="shared" si="145"/>
        <v>7990</v>
      </c>
      <c r="O1172" s="168" t="str">
        <f t="shared" si="146"/>
        <v>2301</v>
      </c>
      <c r="P1172" s="168" t="str">
        <f t="shared" si="147"/>
        <v>79902301</v>
      </c>
      <c r="Q1172" s="168">
        <f t="shared" si="148"/>
        <v>3089</v>
      </c>
      <c r="R1172" s="168">
        <f t="shared" si="149"/>
        <v>3209</v>
      </c>
      <c r="S1172" s="168">
        <f t="shared" si="150"/>
        <v>3400</v>
      </c>
      <c r="T1172" s="168">
        <f t="shared" si="151"/>
        <v>3326</v>
      </c>
    </row>
    <row r="1173" spans="1:20" x14ac:dyDescent="0.2">
      <c r="A1173" t="s">
        <v>4246</v>
      </c>
      <c r="M1173" s="170" t="str">
        <f t="shared" si="144"/>
        <v>DTL</v>
      </c>
      <c r="N1173" s="169" t="str">
        <f t="shared" si="145"/>
        <v>7990</v>
      </c>
      <c r="O1173" s="168" t="str">
        <f t="shared" si="146"/>
        <v/>
      </c>
      <c r="P1173" s="168" t="str">
        <f t="shared" si="147"/>
        <v/>
      </c>
      <c r="Q1173" s="168" t="str">
        <f t="shared" si="148"/>
        <v/>
      </c>
      <c r="R1173" s="168" t="str">
        <f t="shared" si="149"/>
        <v/>
      </c>
      <c r="S1173" s="168" t="str">
        <f t="shared" si="150"/>
        <v/>
      </c>
      <c r="T1173" s="168" t="str">
        <f t="shared" si="151"/>
        <v/>
      </c>
    </row>
    <row r="1174" spans="1:20" x14ac:dyDescent="0.2">
      <c r="A1174" t="s">
        <v>2611</v>
      </c>
      <c r="M1174" s="170" t="str">
        <f t="shared" si="144"/>
        <v>DTL</v>
      </c>
      <c r="N1174" s="169" t="str">
        <f t="shared" si="145"/>
        <v>7990</v>
      </c>
      <c r="O1174" s="168" t="str">
        <f t="shared" si="146"/>
        <v/>
      </c>
      <c r="P1174" s="168" t="str">
        <f t="shared" si="147"/>
        <v/>
      </c>
      <c r="Q1174" s="168" t="str">
        <f t="shared" si="148"/>
        <v/>
      </c>
      <c r="R1174" s="168" t="str">
        <f t="shared" si="149"/>
        <v/>
      </c>
      <c r="S1174" s="168" t="str">
        <f t="shared" si="150"/>
        <v/>
      </c>
      <c r="T1174" s="168" t="str">
        <f t="shared" si="151"/>
        <v/>
      </c>
    </row>
    <row r="1175" spans="1:20" x14ac:dyDescent="0.2">
      <c r="A1175" t="s">
        <v>4746</v>
      </c>
      <c r="M1175" s="170" t="str">
        <f t="shared" si="144"/>
        <v>Ttl</v>
      </c>
      <c r="N1175" s="169" t="str">
        <f t="shared" si="145"/>
        <v>7990</v>
      </c>
      <c r="O1175" s="168" t="str">
        <f t="shared" si="146"/>
        <v/>
      </c>
      <c r="P1175" s="168" t="str">
        <f t="shared" si="147"/>
        <v/>
      </c>
      <c r="Q1175" s="168" t="str">
        <f t="shared" si="148"/>
        <v/>
      </c>
      <c r="R1175" s="168" t="str">
        <f t="shared" si="149"/>
        <v/>
      </c>
      <c r="S1175" s="168" t="str">
        <f t="shared" si="150"/>
        <v/>
      </c>
      <c r="T1175" s="168" t="str">
        <f t="shared" si="151"/>
        <v/>
      </c>
    </row>
    <row r="1176" spans="1:20" x14ac:dyDescent="0.2">
      <c r="A1176" t="s">
        <v>2611</v>
      </c>
      <c r="M1176" s="170" t="str">
        <f t="shared" si="144"/>
        <v>DTL</v>
      </c>
      <c r="N1176" s="169" t="str">
        <f t="shared" si="145"/>
        <v>7990</v>
      </c>
      <c r="O1176" s="168" t="str">
        <f t="shared" si="146"/>
        <v/>
      </c>
      <c r="P1176" s="168" t="str">
        <f t="shared" si="147"/>
        <v/>
      </c>
      <c r="Q1176" s="168" t="str">
        <f t="shared" si="148"/>
        <v/>
      </c>
      <c r="R1176" s="168" t="str">
        <f t="shared" si="149"/>
        <v/>
      </c>
      <c r="S1176" s="168" t="str">
        <f t="shared" si="150"/>
        <v/>
      </c>
      <c r="T1176" s="168" t="str">
        <f t="shared" si="151"/>
        <v/>
      </c>
    </row>
    <row r="1177" spans="1:20" x14ac:dyDescent="0.2">
      <c r="A1177" t="s">
        <v>2723</v>
      </c>
      <c r="M1177" s="170" t="str">
        <f t="shared" si="144"/>
        <v>DTL</v>
      </c>
      <c r="N1177" s="169" t="str">
        <f t="shared" si="145"/>
        <v>7990</v>
      </c>
      <c r="O1177" s="168" t="str">
        <f t="shared" si="146"/>
        <v>3325</v>
      </c>
      <c r="P1177" s="168" t="str">
        <f t="shared" si="147"/>
        <v>79903325</v>
      </c>
      <c r="Q1177" s="168">
        <f t="shared" si="148"/>
        <v>1385000</v>
      </c>
      <c r="R1177" s="168">
        <f t="shared" si="149"/>
        <v>1550000</v>
      </c>
      <c r="S1177" s="168">
        <f t="shared" si="150"/>
        <v>255000</v>
      </c>
      <c r="T1177" s="168">
        <f t="shared" si="151"/>
        <v>255000</v>
      </c>
    </row>
    <row r="1178" spans="1:20" x14ac:dyDescent="0.2">
      <c r="A1178" t="s">
        <v>2724</v>
      </c>
      <c r="M1178" s="170" t="str">
        <f t="shared" si="144"/>
        <v>DTL</v>
      </c>
      <c r="N1178" s="169" t="str">
        <f t="shared" si="145"/>
        <v>7990</v>
      </c>
      <c r="O1178" s="168" t="str">
        <f t="shared" si="146"/>
        <v>3350</v>
      </c>
      <c r="P1178" s="168" t="str">
        <f t="shared" si="147"/>
        <v>79903350</v>
      </c>
      <c r="Q1178" s="168">
        <f t="shared" si="148"/>
        <v>478935</v>
      </c>
      <c r="R1178" s="168">
        <f t="shared" si="149"/>
        <v>383440</v>
      </c>
      <c r="S1178" s="168">
        <f t="shared" si="150"/>
        <v>276675</v>
      </c>
      <c r="T1178" s="168">
        <f t="shared" si="151"/>
        <v>276675</v>
      </c>
    </row>
    <row r="1179" spans="1:20" x14ac:dyDescent="0.2">
      <c r="A1179" t="s">
        <v>4747</v>
      </c>
      <c r="M1179" s="170" t="str">
        <f t="shared" si="144"/>
        <v>DTL</v>
      </c>
      <c r="N1179" s="169" t="str">
        <f t="shared" si="145"/>
        <v>7990</v>
      </c>
      <c r="O1179" s="168" t="str">
        <f t="shared" si="146"/>
        <v>3360</v>
      </c>
      <c r="P1179" s="168" t="str">
        <f t="shared" si="147"/>
        <v>79903360</v>
      </c>
      <c r="Q1179" s="168">
        <f t="shared" si="148"/>
        <v>25935</v>
      </c>
      <c r="R1179" s="168">
        <f t="shared" si="149"/>
        <v>12551</v>
      </c>
      <c r="S1179" s="168">
        <f t="shared" si="150"/>
        <v>9400</v>
      </c>
      <c r="T1179" s="168">
        <f t="shared" si="151"/>
        <v>0</v>
      </c>
    </row>
    <row r="1180" spans="1:20" x14ac:dyDescent="0.2">
      <c r="A1180" t="s">
        <v>4748</v>
      </c>
      <c r="M1180" s="170" t="str">
        <f t="shared" si="144"/>
        <v>DTL</v>
      </c>
      <c r="N1180" s="169" t="str">
        <f t="shared" si="145"/>
        <v>7990</v>
      </c>
      <c r="O1180" s="168" t="str">
        <f t="shared" si="146"/>
        <v>3680</v>
      </c>
      <c r="P1180" s="168" t="str">
        <f t="shared" si="147"/>
        <v>79903680</v>
      </c>
      <c r="Q1180" s="168">
        <f t="shared" si="148"/>
        <v>143378</v>
      </c>
      <c r="R1180" s="168">
        <f t="shared" si="149"/>
        <v>145976</v>
      </c>
      <c r="S1180" s="168">
        <f t="shared" si="150"/>
        <v>150000</v>
      </c>
      <c r="T1180" s="168">
        <f t="shared" si="151"/>
        <v>113171</v>
      </c>
    </row>
    <row r="1181" spans="1:20" x14ac:dyDescent="0.2">
      <c r="A1181" t="s">
        <v>4246</v>
      </c>
      <c r="M1181" s="170" t="str">
        <f t="shared" si="144"/>
        <v>DTL</v>
      </c>
      <c r="N1181" s="169" t="str">
        <f t="shared" si="145"/>
        <v>7990</v>
      </c>
      <c r="O1181" s="168" t="str">
        <f t="shared" si="146"/>
        <v/>
      </c>
      <c r="P1181" s="168" t="str">
        <f t="shared" si="147"/>
        <v/>
      </c>
      <c r="Q1181" s="168" t="str">
        <f t="shared" si="148"/>
        <v/>
      </c>
      <c r="R1181" s="168" t="str">
        <f t="shared" si="149"/>
        <v/>
      </c>
      <c r="S1181" s="168" t="str">
        <f t="shared" si="150"/>
        <v/>
      </c>
      <c r="T1181" s="168" t="str">
        <f t="shared" si="151"/>
        <v/>
      </c>
    </row>
    <row r="1182" spans="1:20" x14ac:dyDescent="0.2">
      <c r="A1182" t="s">
        <v>2611</v>
      </c>
      <c r="M1182" s="170" t="str">
        <f t="shared" si="144"/>
        <v>DTL</v>
      </c>
      <c r="N1182" s="169" t="str">
        <f t="shared" si="145"/>
        <v>7990</v>
      </c>
      <c r="O1182" s="168" t="str">
        <f t="shared" si="146"/>
        <v/>
      </c>
      <c r="P1182" s="168" t="str">
        <f t="shared" si="147"/>
        <v/>
      </c>
      <c r="Q1182" s="168" t="str">
        <f t="shared" si="148"/>
        <v/>
      </c>
      <c r="R1182" s="168" t="str">
        <f t="shared" si="149"/>
        <v/>
      </c>
      <c r="S1182" s="168" t="str">
        <f t="shared" si="150"/>
        <v/>
      </c>
      <c r="T1182" s="168" t="str">
        <f t="shared" si="151"/>
        <v/>
      </c>
    </row>
    <row r="1183" spans="1:20" x14ac:dyDescent="0.2">
      <c r="A1183" t="s">
        <v>4749</v>
      </c>
      <c r="M1183" s="170" t="str">
        <f t="shared" si="144"/>
        <v>Ttl</v>
      </c>
      <c r="N1183" s="169" t="str">
        <f t="shared" si="145"/>
        <v>7990</v>
      </c>
      <c r="O1183" s="168" t="str">
        <f t="shared" si="146"/>
        <v/>
      </c>
      <c r="P1183" s="168" t="str">
        <f t="shared" si="147"/>
        <v/>
      </c>
      <c r="Q1183" s="168" t="str">
        <f t="shared" si="148"/>
        <v/>
      </c>
      <c r="R1183" s="168" t="str">
        <f t="shared" si="149"/>
        <v/>
      </c>
      <c r="S1183" s="168" t="str">
        <f t="shared" si="150"/>
        <v/>
      </c>
      <c r="T1183" s="168" t="str">
        <f t="shared" si="151"/>
        <v/>
      </c>
    </row>
    <row r="1184" spans="1:20" x14ac:dyDescent="0.2">
      <c r="A1184" t="s">
        <v>2611</v>
      </c>
      <c r="M1184" s="170" t="str">
        <f t="shared" si="144"/>
        <v>DTL</v>
      </c>
      <c r="N1184" s="169" t="str">
        <f t="shared" si="145"/>
        <v>7990</v>
      </c>
      <c r="O1184" s="168" t="str">
        <f t="shared" si="146"/>
        <v/>
      </c>
      <c r="P1184" s="168" t="str">
        <f t="shared" si="147"/>
        <v/>
      </c>
      <c r="Q1184" s="168" t="str">
        <f t="shared" si="148"/>
        <v/>
      </c>
      <c r="R1184" s="168" t="str">
        <f t="shared" si="149"/>
        <v/>
      </c>
      <c r="S1184" s="168" t="str">
        <f t="shared" si="150"/>
        <v/>
      </c>
      <c r="T1184" s="168" t="str">
        <f t="shared" si="151"/>
        <v/>
      </c>
    </row>
    <row r="1185" spans="1:20" x14ac:dyDescent="0.2">
      <c r="A1185" t="s">
        <v>2611</v>
      </c>
      <c r="M1185" s="170" t="str">
        <f t="shared" si="144"/>
        <v>DTL</v>
      </c>
      <c r="N1185" s="169" t="str">
        <f t="shared" si="145"/>
        <v>7990</v>
      </c>
      <c r="O1185" s="168" t="str">
        <f t="shared" si="146"/>
        <v/>
      </c>
      <c r="P1185" s="168" t="str">
        <f t="shared" si="147"/>
        <v/>
      </c>
      <c r="Q1185" s="168" t="str">
        <f t="shared" si="148"/>
        <v/>
      </c>
      <c r="R1185" s="168" t="str">
        <f t="shared" si="149"/>
        <v/>
      </c>
      <c r="S1185" s="168" t="str">
        <f t="shared" si="150"/>
        <v/>
      </c>
      <c r="T1185" s="168" t="str">
        <f t="shared" si="151"/>
        <v/>
      </c>
    </row>
    <row r="1186" spans="1:20" x14ac:dyDescent="0.2">
      <c r="A1186" t="s">
        <v>4750</v>
      </c>
      <c r="M1186" s="170" t="str">
        <f t="shared" si="144"/>
        <v>Ttl</v>
      </c>
      <c r="N1186" s="169" t="str">
        <f t="shared" si="145"/>
        <v>7990</v>
      </c>
      <c r="O1186" s="168" t="str">
        <f t="shared" si="146"/>
        <v/>
      </c>
      <c r="P1186" s="168" t="str">
        <f t="shared" si="147"/>
        <v/>
      </c>
      <c r="Q1186" s="168" t="str">
        <f t="shared" si="148"/>
        <v/>
      </c>
      <c r="R1186" s="168" t="str">
        <f t="shared" si="149"/>
        <v/>
      </c>
      <c r="S1186" s="168" t="str">
        <f t="shared" si="150"/>
        <v/>
      </c>
      <c r="T1186" s="168" t="str">
        <f t="shared" si="151"/>
        <v/>
      </c>
    </row>
    <row r="1187" spans="1:20" x14ac:dyDescent="0.2">
      <c r="A1187" t="s">
        <v>2612</v>
      </c>
      <c r="M1187" s="170" t="str">
        <f t="shared" si="144"/>
        <v>DTL</v>
      </c>
      <c r="N1187" s="169" t="str">
        <f t="shared" si="145"/>
        <v>7990</v>
      </c>
      <c r="O1187" s="168" t="str">
        <f t="shared" si="146"/>
        <v/>
      </c>
      <c r="P1187" s="168" t="str">
        <f t="shared" si="147"/>
        <v/>
      </c>
      <c r="Q1187" s="168" t="str">
        <f t="shared" si="148"/>
        <v/>
      </c>
      <c r="R1187" s="168" t="str">
        <f t="shared" si="149"/>
        <v/>
      </c>
      <c r="S1187" s="168" t="str">
        <f t="shared" si="150"/>
        <v/>
      </c>
      <c r="T1187" s="168" t="str">
        <f t="shared" si="151"/>
        <v/>
      </c>
    </row>
    <row r="1188" spans="1:20" x14ac:dyDescent="0.2">
      <c r="A1188" t="s">
        <v>2611</v>
      </c>
      <c r="M1188" s="170" t="str">
        <f t="shared" si="144"/>
        <v>DTL</v>
      </c>
      <c r="N1188" s="169" t="str">
        <f t="shared" si="145"/>
        <v>7990</v>
      </c>
      <c r="O1188" s="168" t="str">
        <f t="shared" si="146"/>
        <v/>
      </c>
      <c r="P1188" s="168" t="str">
        <f t="shared" si="147"/>
        <v/>
      </c>
      <c r="Q1188" s="168" t="str">
        <f t="shared" si="148"/>
        <v/>
      </c>
      <c r="R1188" s="168" t="str">
        <f t="shared" si="149"/>
        <v/>
      </c>
      <c r="S1188" s="168" t="str">
        <f t="shared" si="150"/>
        <v/>
      </c>
      <c r="T1188" s="168" t="str">
        <f t="shared" si="151"/>
        <v/>
      </c>
    </row>
    <row r="1189" spans="1:20" x14ac:dyDescent="0.2">
      <c r="A1189" t="s">
        <v>2611</v>
      </c>
      <c r="M1189" s="170" t="str">
        <f t="shared" si="144"/>
        <v>DTL</v>
      </c>
      <c r="N1189" s="169" t="str">
        <f t="shared" si="145"/>
        <v>7990</v>
      </c>
      <c r="O1189" s="168" t="str">
        <f t="shared" si="146"/>
        <v/>
      </c>
      <c r="P1189" s="168" t="str">
        <f t="shared" si="147"/>
        <v/>
      </c>
      <c r="Q1189" s="168" t="str">
        <f t="shared" si="148"/>
        <v/>
      </c>
      <c r="R1189" s="168" t="str">
        <f t="shared" si="149"/>
        <v/>
      </c>
      <c r="S1189" s="168" t="str">
        <f t="shared" si="150"/>
        <v/>
      </c>
      <c r="T1189" s="168" t="str">
        <f t="shared" si="151"/>
        <v/>
      </c>
    </row>
    <row r="1190" spans="1:20" x14ac:dyDescent="0.2">
      <c r="A1190" t="s">
        <v>2673</v>
      </c>
      <c r="M1190" s="170" t="str">
        <f t="shared" si="144"/>
        <v>DTL</v>
      </c>
      <c r="N1190" s="169" t="str">
        <f t="shared" si="145"/>
        <v>7990</v>
      </c>
      <c r="O1190" s="168" t="str">
        <f t="shared" si="146"/>
        <v/>
      </c>
      <c r="P1190" s="168" t="str">
        <f t="shared" si="147"/>
        <v/>
      </c>
      <c r="Q1190" s="168" t="str">
        <f t="shared" si="148"/>
        <v/>
      </c>
      <c r="R1190" s="168" t="str">
        <f t="shared" si="149"/>
        <v/>
      </c>
      <c r="S1190" s="168" t="str">
        <f t="shared" si="150"/>
        <v/>
      </c>
      <c r="T1190" s="168" t="str">
        <f t="shared" si="151"/>
        <v/>
      </c>
    </row>
    <row r="1191" spans="1:20" x14ac:dyDescent="0.2">
      <c r="A1191" t="s">
        <v>4751</v>
      </c>
      <c r="M1191" s="170" t="str">
        <f t="shared" si="144"/>
        <v>DTL</v>
      </c>
      <c r="N1191" s="169" t="str">
        <f t="shared" si="145"/>
        <v>7990</v>
      </c>
      <c r="O1191" s="168" t="str">
        <f t="shared" si="146"/>
        <v>9800</v>
      </c>
      <c r="P1191" s="168" t="str">
        <f t="shared" si="147"/>
        <v>79909800</v>
      </c>
      <c r="Q1191" s="168">
        <f t="shared" si="148"/>
        <v>657027</v>
      </c>
      <c r="R1191" s="168">
        <f t="shared" si="149"/>
        <v>660226</v>
      </c>
      <c r="S1191" s="168">
        <f t="shared" si="150"/>
        <v>531675</v>
      </c>
      <c r="T1191" s="168">
        <f t="shared" si="151"/>
        <v>531675</v>
      </c>
    </row>
    <row r="1192" spans="1:20" x14ac:dyDescent="0.2">
      <c r="A1192" t="s">
        <v>4752</v>
      </c>
      <c r="M1192" s="170" t="str">
        <f t="shared" si="144"/>
        <v>DTL</v>
      </c>
      <c r="N1192" s="169" t="str">
        <f t="shared" si="145"/>
        <v>7990</v>
      </c>
      <c r="O1192" s="168" t="str">
        <f t="shared" si="146"/>
        <v>9880</v>
      </c>
      <c r="P1192" s="168" t="str">
        <f t="shared" si="147"/>
        <v>79909880</v>
      </c>
      <c r="Q1192" s="168">
        <f t="shared" si="148"/>
        <v>143378</v>
      </c>
      <c r="R1192" s="168">
        <f t="shared" si="149"/>
        <v>144735</v>
      </c>
      <c r="S1192" s="168">
        <f t="shared" si="150"/>
        <v>150000</v>
      </c>
      <c r="T1192" s="168">
        <f t="shared" si="151"/>
        <v>0</v>
      </c>
    </row>
    <row r="1193" spans="1:20" x14ac:dyDescent="0.2">
      <c r="A1193" t="s">
        <v>4246</v>
      </c>
      <c r="M1193" s="170" t="str">
        <f t="shared" si="144"/>
        <v>DTL</v>
      </c>
      <c r="N1193" s="169" t="str">
        <f t="shared" si="145"/>
        <v>7990</v>
      </c>
      <c r="O1193" s="168" t="str">
        <f t="shared" si="146"/>
        <v/>
      </c>
      <c r="P1193" s="168" t="str">
        <f t="shared" si="147"/>
        <v/>
      </c>
      <c r="Q1193" s="168" t="str">
        <f t="shared" si="148"/>
        <v/>
      </c>
      <c r="R1193" s="168" t="str">
        <f t="shared" si="149"/>
        <v/>
      </c>
      <c r="S1193" s="168" t="str">
        <f t="shared" si="150"/>
        <v/>
      </c>
      <c r="T1193" s="168" t="str">
        <f t="shared" si="151"/>
        <v/>
      </c>
    </row>
    <row r="1194" spans="1:20" x14ac:dyDescent="0.2">
      <c r="A1194" t="s">
        <v>4467</v>
      </c>
      <c r="M1194" s="170" t="str">
        <f t="shared" si="144"/>
        <v>DTL</v>
      </c>
      <c r="N1194" s="169" t="str">
        <f t="shared" si="145"/>
        <v>7990</v>
      </c>
      <c r="O1194" s="168" t="str">
        <f t="shared" si="146"/>
        <v/>
      </c>
      <c r="P1194" s="168" t="str">
        <f t="shared" si="147"/>
        <v/>
      </c>
      <c r="Q1194" s="168" t="str">
        <f t="shared" si="148"/>
        <v/>
      </c>
      <c r="R1194" s="168" t="str">
        <f t="shared" si="149"/>
        <v/>
      </c>
      <c r="S1194" s="168" t="str">
        <f t="shared" si="150"/>
        <v/>
      </c>
      <c r="T1194" s="168" t="str">
        <f t="shared" si="151"/>
        <v/>
      </c>
    </row>
    <row r="1195" spans="1:20" x14ac:dyDescent="0.2">
      <c r="A1195">
        <v>1</v>
      </c>
      <c r="M1195" s="170" t="str">
        <f t="shared" si="144"/>
        <v>DTL</v>
      </c>
      <c r="N1195" s="169" t="str">
        <f t="shared" si="145"/>
        <v>7990</v>
      </c>
      <c r="O1195" s="168" t="str">
        <f t="shared" si="146"/>
        <v/>
      </c>
      <c r="P1195" s="168" t="str">
        <f t="shared" si="147"/>
        <v/>
      </c>
      <c r="Q1195" s="168" t="str">
        <f t="shared" si="148"/>
        <v/>
      </c>
      <c r="R1195" s="168" t="str">
        <f t="shared" si="149"/>
        <v/>
      </c>
      <c r="S1195" s="168" t="str">
        <f t="shared" si="150"/>
        <v/>
      </c>
      <c r="T1195" s="168" t="str">
        <f t="shared" si="151"/>
        <v/>
      </c>
    </row>
    <row r="1196" spans="1:20" x14ac:dyDescent="0.2">
      <c r="M1196" s="170" t="str">
        <f t="shared" si="144"/>
        <v>DTL</v>
      </c>
      <c r="N1196" s="169" t="str">
        <f t="shared" si="145"/>
        <v>7990</v>
      </c>
      <c r="O1196" s="168" t="str">
        <f t="shared" si="146"/>
        <v/>
      </c>
      <c r="P1196" s="168" t="str">
        <f t="shared" si="147"/>
        <v/>
      </c>
      <c r="Q1196" s="168" t="str">
        <f t="shared" si="148"/>
        <v/>
      </c>
      <c r="R1196" s="168" t="str">
        <f t="shared" si="149"/>
        <v/>
      </c>
      <c r="S1196" s="168" t="str">
        <f t="shared" si="150"/>
        <v/>
      </c>
      <c r="T1196" s="168" t="str">
        <f t="shared" si="151"/>
        <v/>
      </c>
    </row>
    <row r="1197" spans="1:20" x14ac:dyDescent="0.2">
      <c r="A1197" t="s">
        <v>2725</v>
      </c>
      <c r="M1197" s="170" t="str">
        <f t="shared" si="144"/>
        <v>H1</v>
      </c>
      <c r="N1197" s="169" t="str">
        <f t="shared" si="145"/>
        <v>7990</v>
      </c>
      <c r="O1197" s="168" t="str">
        <f t="shared" si="146"/>
        <v/>
      </c>
      <c r="P1197" s="168" t="str">
        <f t="shared" si="147"/>
        <v/>
      </c>
      <c r="Q1197" s="168" t="str">
        <f t="shared" si="148"/>
        <v/>
      </c>
      <c r="R1197" s="168" t="str">
        <f t="shared" si="149"/>
        <v/>
      </c>
      <c r="S1197" s="168" t="str">
        <f t="shared" si="150"/>
        <v/>
      </c>
      <c r="T1197" s="168" t="str">
        <f t="shared" si="151"/>
        <v/>
      </c>
    </row>
    <row r="1198" spans="1:20" x14ac:dyDescent="0.2">
      <c r="A1198" t="s">
        <v>2600</v>
      </c>
      <c r="M1198" s="170" t="str">
        <f t="shared" si="144"/>
        <v>H2</v>
      </c>
      <c r="N1198" s="169" t="str">
        <f t="shared" si="145"/>
        <v>7990</v>
      </c>
      <c r="O1198" s="168" t="str">
        <f t="shared" si="146"/>
        <v/>
      </c>
      <c r="P1198" s="168" t="str">
        <f t="shared" si="147"/>
        <v/>
      </c>
      <c r="Q1198" s="168" t="str">
        <f t="shared" si="148"/>
        <v/>
      </c>
      <c r="R1198" s="168" t="str">
        <f t="shared" si="149"/>
        <v/>
      </c>
      <c r="S1198" s="168" t="str">
        <f t="shared" si="150"/>
        <v/>
      </c>
      <c r="T1198" s="168" t="str">
        <f t="shared" si="151"/>
        <v/>
      </c>
    </row>
    <row r="1199" spans="1:20" x14ac:dyDescent="0.2">
      <c r="A1199" t="s">
        <v>2601</v>
      </c>
      <c r="M1199" s="170" t="str">
        <f t="shared" si="144"/>
        <v>H3</v>
      </c>
      <c r="N1199" s="169" t="str">
        <f t="shared" si="145"/>
        <v>7990</v>
      </c>
      <c r="O1199" s="168" t="str">
        <f t="shared" si="146"/>
        <v/>
      </c>
      <c r="P1199" s="168" t="str">
        <f t="shared" si="147"/>
        <v/>
      </c>
      <c r="Q1199" s="168" t="str">
        <f t="shared" si="148"/>
        <v/>
      </c>
      <c r="R1199" s="168" t="str">
        <f t="shared" si="149"/>
        <v/>
      </c>
      <c r="S1199" s="168" t="str">
        <f t="shared" si="150"/>
        <v/>
      </c>
      <c r="T1199" s="168" t="str">
        <f t="shared" si="151"/>
        <v/>
      </c>
    </row>
    <row r="1200" spans="1:20" x14ac:dyDescent="0.2">
      <c r="A1200" t="s">
        <v>2668</v>
      </c>
      <c r="M1200" s="170" t="str">
        <f t="shared" si="144"/>
        <v>H4</v>
      </c>
      <c r="N1200" s="169" t="str">
        <f t="shared" si="145"/>
        <v>7990</v>
      </c>
      <c r="O1200" s="168" t="str">
        <f t="shared" si="146"/>
        <v/>
      </c>
      <c r="P1200" s="168" t="str">
        <f t="shared" si="147"/>
        <v/>
      </c>
      <c r="Q1200" s="168" t="str">
        <f t="shared" si="148"/>
        <v/>
      </c>
      <c r="R1200" s="168" t="str">
        <f t="shared" si="149"/>
        <v/>
      </c>
      <c r="S1200" s="168" t="str">
        <f t="shared" si="150"/>
        <v/>
      </c>
      <c r="T1200" s="168" t="str">
        <f t="shared" si="151"/>
        <v/>
      </c>
    </row>
    <row r="1201" spans="1:20" x14ac:dyDescent="0.2">
      <c r="A1201" t="s">
        <v>2720</v>
      </c>
      <c r="M1201" s="170" t="str">
        <f t="shared" si="144"/>
        <v>H5</v>
      </c>
      <c r="N1201" s="169" t="str">
        <f t="shared" si="145"/>
        <v>7990</v>
      </c>
      <c r="O1201" s="168" t="str">
        <f t="shared" si="146"/>
        <v/>
      </c>
      <c r="P1201" s="168" t="str">
        <f t="shared" si="147"/>
        <v/>
      </c>
      <c r="Q1201" s="168" t="str">
        <f t="shared" si="148"/>
        <v/>
      </c>
      <c r="R1201" s="168" t="str">
        <f t="shared" si="149"/>
        <v/>
      </c>
      <c r="S1201" s="168" t="str">
        <f t="shared" si="150"/>
        <v/>
      </c>
      <c r="T1201" s="168" t="str">
        <f t="shared" si="151"/>
        <v/>
      </c>
    </row>
    <row r="1202" spans="1:20" x14ac:dyDescent="0.2">
      <c r="A1202" t="s">
        <v>2721</v>
      </c>
      <c r="M1202" s="170" t="str">
        <f t="shared" si="144"/>
        <v>H6</v>
      </c>
      <c r="N1202" s="169" t="str">
        <f t="shared" si="145"/>
        <v>7990</v>
      </c>
      <c r="O1202" s="168" t="str">
        <f t="shared" si="146"/>
        <v/>
      </c>
      <c r="P1202" s="168" t="str">
        <f t="shared" si="147"/>
        <v/>
      </c>
      <c r="Q1202" s="168" t="str">
        <f t="shared" si="148"/>
        <v/>
      </c>
      <c r="R1202" s="168" t="str">
        <f t="shared" si="149"/>
        <v/>
      </c>
      <c r="S1202" s="168" t="str">
        <f t="shared" si="150"/>
        <v/>
      </c>
      <c r="T1202" s="168" t="str">
        <f t="shared" si="151"/>
        <v/>
      </c>
    </row>
    <row r="1203" spans="1:20" x14ac:dyDescent="0.2">
      <c r="A1203" t="s">
        <v>2605</v>
      </c>
      <c r="M1203" s="170" t="str">
        <f t="shared" si="144"/>
        <v>H7</v>
      </c>
      <c r="N1203" s="169" t="str">
        <f t="shared" si="145"/>
        <v>7990</v>
      </c>
      <c r="O1203" s="168" t="str">
        <f t="shared" si="146"/>
        <v/>
      </c>
      <c r="P1203" s="168" t="str">
        <f t="shared" si="147"/>
        <v/>
      </c>
      <c r="Q1203" s="168" t="str">
        <f t="shared" si="148"/>
        <v/>
      </c>
      <c r="R1203" s="168" t="str">
        <f t="shared" si="149"/>
        <v/>
      </c>
      <c r="S1203" s="168" t="str">
        <f t="shared" si="150"/>
        <v/>
      </c>
      <c r="T1203" s="168" t="str">
        <f t="shared" si="151"/>
        <v/>
      </c>
    </row>
    <row r="1204" spans="1:20" x14ac:dyDescent="0.2">
      <c r="A1204" t="s">
        <v>2606</v>
      </c>
      <c r="M1204" s="170" t="str">
        <f t="shared" si="144"/>
        <v>H8</v>
      </c>
      <c r="N1204" s="169" t="str">
        <f t="shared" si="145"/>
        <v>7990</v>
      </c>
      <c r="O1204" s="168" t="str">
        <f t="shared" si="146"/>
        <v/>
      </c>
      <c r="P1204" s="168" t="str">
        <f t="shared" si="147"/>
        <v/>
      </c>
      <c r="Q1204" s="168" t="str">
        <f t="shared" si="148"/>
        <v/>
      </c>
      <c r="R1204" s="168" t="str">
        <f t="shared" si="149"/>
        <v/>
      </c>
      <c r="S1204" s="168" t="str">
        <f t="shared" si="150"/>
        <v/>
      </c>
      <c r="T1204" s="168" t="str">
        <f t="shared" si="151"/>
        <v/>
      </c>
    </row>
    <row r="1205" spans="1:20" x14ac:dyDescent="0.2">
      <c r="A1205" t="s">
        <v>2607</v>
      </c>
      <c r="M1205" s="170" t="str">
        <f t="shared" si="144"/>
        <v>H9</v>
      </c>
      <c r="N1205" s="169" t="str">
        <f t="shared" si="145"/>
        <v>7990</v>
      </c>
      <c r="O1205" s="168" t="str">
        <f t="shared" si="146"/>
        <v/>
      </c>
      <c r="P1205" s="168" t="str">
        <f t="shared" si="147"/>
        <v/>
      </c>
      <c r="Q1205" s="168" t="str">
        <f t="shared" si="148"/>
        <v/>
      </c>
      <c r="R1205" s="168" t="str">
        <f t="shared" si="149"/>
        <v/>
      </c>
      <c r="S1205" s="168" t="str">
        <f t="shared" si="150"/>
        <v/>
      </c>
      <c r="T1205" s="168" t="str">
        <f t="shared" si="151"/>
        <v/>
      </c>
    </row>
    <row r="1206" spans="1:20" x14ac:dyDescent="0.2">
      <c r="A1206" t="s">
        <v>2608</v>
      </c>
      <c r="M1206" s="170" t="str">
        <f t="shared" si="144"/>
        <v>H10</v>
      </c>
      <c r="N1206" s="169" t="str">
        <f t="shared" si="145"/>
        <v>7990</v>
      </c>
      <c r="O1206" s="168" t="str">
        <f t="shared" si="146"/>
        <v/>
      </c>
      <c r="P1206" s="168" t="str">
        <f t="shared" si="147"/>
        <v/>
      </c>
      <c r="Q1206" s="168" t="str">
        <f t="shared" si="148"/>
        <v/>
      </c>
      <c r="R1206" s="168" t="str">
        <f t="shared" si="149"/>
        <v/>
      </c>
      <c r="S1206" s="168" t="str">
        <f t="shared" si="150"/>
        <v/>
      </c>
      <c r="T1206" s="168" t="str">
        <f t="shared" si="151"/>
        <v/>
      </c>
    </row>
    <row r="1207" spans="1:20" x14ac:dyDescent="0.2">
      <c r="A1207" t="s">
        <v>4753</v>
      </c>
      <c r="M1207" s="170" t="str">
        <f t="shared" si="144"/>
        <v>Ttl</v>
      </c>
      <c r="N1207" s="169" t="str">
        <f t="shared" si="145"/>
        <v>7990</v>
      </c>
      <c r="O1207" s="168" t="str">
        <f t="shared" si="146"/>
        <v/>
      </c>
      <c r="P1207" s="168" t="str">
        <f t="shared" si="147"/>
        <v/>
      </c>
      <c r="Q1207" s="168" t="str">
        <f t="shared" si="148"/>
        <v/>
      </c>
      <c r="R1207" s="168" t="str">
        <f t="shared" si="149"/>
        <v/>
      </c>
      <c r="S1207" s="168" t="str">
        <f t="shared" si="150"/>
        <v/>
      </c>
      <c r="T1207" s="168" t="str">
        <f t="shared" si="151"/>
        <v/>
      </c>
    </row>
    <row r="1208" spans="1:20" x14ac:dyDescent="0.2">
      <c r="A1208" t="s">
        <v>2676</v>
      </c>
      <c r="M1208" s="170" t="str">
        <f t="shared" si="144"/>
        <v>DTL</v>
      </c>
      <c r="N1208" s="169" t="str">
        <f t="shared" si="145"/>
        <v>7990</v>
      </c>
      <c r="O1208" s="168" t="str">
        <f t="shared" si="146"/>
        <v/>
      </c>
      <c r="P1208" s="168" t="str">
        <f t="shared" si="147"/>
        <v/>
      </c>
      <c r="Q1208" s="168" t="str">
        <f t="shared" si="148"/>
        <v/>
      </c>
      <c r="R1208" s="168" t="str">
        <f t="shared" si="149"/>
        <v/>
      </c>
      <c r="S1208" s="168" t="str">
        <f t="shared" si="150"/>
        <v/>
      </c>
      <c r="T1208" s="168" t="str">
        <f t="shared" si="151"/>
        <v/>
      </c>
    </row>
    <row r="1209" spans="1:20" x14ac:dyDescent="0.2">
      <c r="A1209" t="s">
        <v>2611</v>
      </c>
      <c r="M1209" s="170" t="str">
        <f t="shared" si="144"/>
        <v>DTL</v>
      </c>
      <c r="N1209" s="169" t="str">
        <f t="shared" si="145"/>
        <v>7990</v>
      </c>
      <c r="O1209" s="168" t="str">
        <f t="shared" si="146"/>
        <v/>
      </c>
      <c r="P1209" s="168" t="str">
        <f t="shared" si="147"/>
        <v/>
      </c>
      <c r="Q1209" s="168" t="str">
        <f t="shared" si="148"/>
        <v/>
      </c>
      <c r="R1209" s="168" t="str">
        <f t="shared" si="149"/>
        <v/>
      </c>
      <c r="S1209" s="168" t="str">
        <f t="shared" si="150"/>
        <v/>
      </c>
      <c r="T1209" s="168" t="str">
        <f t="shared" si="151"/>
        <v/>
      </c>
    </row>
    <row r="1210" spans="1:20" x14ac:dyDescent="0.2">
      <c r="A1210" t="s">
        <v>2620</v>
      </c>
      <c r="M1210" s="170" t="str">
        <f t="shared" si="144"/>
        <v>DTL</v>
      </c>
      <c r="N1210" s="169" t="str">
        <f t="shared" si="145"/>
        <v>7990</v>
      </c>
      <c r="O1210" s="168" t="str">
        <f t="shared" si="146"/>
        <v/>
      </c>
      <c r="P1210" s="168" t="str">
        <f t="shared" si="147"/>
        <v/>
      </c>
      <c r="Q1210" s="168" t="str">
        <f t="shared" si="148"/>
        <v/>
      </c>
      <c r="R1210" s="168" t="str">
        <f t="shared" si="149"/>
        <v/>
      </c>
      <c r="S1210" s="168" t="str">
        <f t="shared" si="150"/>
        <v/>
      </c>
      <c r="T1210" s="168" t="str">
        <f t="shared" si="151"/>
        <v/>
      </c>
    </row>
    <row r="1211" spans="1:20" x14ac:dyDescent="0.2">
      <c r="A1211" t="s">
        <v>4754</v>
      </c>
      <c r="M1211" s="170" t="str">
        <f t="shared" si="144"/>
        <v>Ttl</v>
      </c>
      <c r="N1211" s="169" t="str">
        <f t="shared" si="145"/>
        <v>7990</v>
      </c>
      <c r="O1211" s="168" t="str">
        <f t="shared" si="146"/>
        <v/>
      </c>
      <c r="P1211" s="168" t="str">
        <f t="shared" si="147"/>
        <v/>
      </c>
      <c r="Q1211" s="168" t="str">
        <f t="shared" si="148"/>
        <v/>
      </c>
      <c r="R1211" s="168" t="str">
        <f t="shared" si="149"/>
        <v/>
      </c>
      <c r="S1211" s="168" t="str">
        <f t="shared" si="150"/>
        <v/>
      </c>
      <c r="T1211" s="168" t="str">
        <f t="shared" si="151"/>
        <v/>
      </c>
    </row>
    <row r="1212" spans="1:20" x14ac:dyDescent="0.2">
      <c r="A1212" t="s">
        <v>2611</v>
      </c>
      <c r="M1212" s="170" t="str">
        <f t="shared" si="144"/>
        <v>DTL</v>
      </c>
      <c r="N1212" s="169" t="str">
        <f t="shared" si="145"/>
        <v>7990</v>
      </c>
      <c r="O1212" s="168" t="str">
        <f t="shared" si="146"/>
        <v/>
      </c>
      <c r="P1212" s="168" t="str">
        <f t="shared" si="147"/>
        <v/>
      </c>
      <c r="Q1212" s="168" t="str">
        <f t="shared" si="148"/>
        <v/>
      </c>
      <c r="R1212" s="168" t="str">
        <f t="shared" si="149"/>
        <v/>
      </c>
      <c r="S1212" s="168" t="str">
        <f t="shared" si="150"/>
        <v/>
      </c>
      <c r="T1212" s="168" t="str">
        <f t="shared" si="151"/>
        <v/>
      </c>
    </row>
    <row r="1213" spans="1:20" x14ac:dyDescent="0.2">
      <c r="A1213" t="s">
        <v>4755</v>
      </c>
      <c r="M1213" s="170" t="str">
        <f t="shared" si="144"/>
        <v>Ttl</v>
      </c>
      <c r="N1213" s="169" t="str">
        <f t="shared" si="145"/>
        <v>7990</v>
      </c>
      <c r="O1213" s="168" t="str">
        <f t="shared" si="146"/>
        <v/>
      </c>
      <c r="P1213" s="168" t="str">
        <f t="shared" si="147"/>
        <v/>
      </c>
      <c r="Q1213" s="168" t="str">
        <f t="shared" si="148"/>
        <v/>
      </c>
      <c r="R1213" s="168" t="str">
        <f t="shared" si="149"/>
        <v/>
      </c>
      <c r="S1213" s="168" t="str">
        <f t="shared" si="150"/>
        <v/>
      </c>
      <c r="T1213" s="168" t="str">
        <f t="shared" si="151"/>
        <v/>
      </c>
    </row>
    <row r="1214" spans="1:20" x14ac:dyDescent="0.2">
      <c r="A1214" t="s">
        <v>4246</v>
      </c>
      <c r="M1214" s="170" t="str">
        <f t="shared" si="144"/>
        <v>DTL</v>
      </c>
      <c r="N1214" s="169" t="str">
        <f t="shared" si="145"/>
        <v>7990</v>
      </c>
      <c r="O1214" s="168" t="str">
        <f t="shared" si="146"/>
        <v/>
      </c>
      <c r="P1214" s="168" t="str">
        <f t="shared" si="147"/>
        <v/>
      </c>
      <c r="Q1214" s="168" t="str">
        <f t="shared" si="148"/>
        <v/>
      </c>
      <c r="R1214" s="168" t="str">
        <f t="shared" si="149"/>
        <v/>
      </c>
      <c r="S1214" s="168" t="str">
        <f t="shared" si="150"/>
        <v/>
      </c>
      <c r="T1214" s="168" t="str">
        <f t="shared" si="151"/>
        <v/>
      </c>
    </row>
    <row r="1215" spans="1:20" x14ac:dyDescent="0.2">
      <c r="A1215" t="s">
        <v>2611</v>
      </c>
      <c r="M1215" s="170" t="str">
        <f t="shared" si="144"/>
        <v>DTL</v>
      </c>
      <c r="N1215" s="169" t="str">
        <f t="shared" si="145"/>
        <v>7990</v>
      </c>
      <c r="O1215" s="168" t="str">
        <f t="shared" si="146"/>
        <v/>
      </c>
      <c r="P1215" s="168" t="str">
        <f t="shared" si="147"/>
        <v/>
      </c>
      <c r="Q1215" s="168" t="str">
        <f t="shared" si="148"/>
        <v/>
      </c>
      <c r="R1215" s="168" t="str">
        <f t="shared" si="149"/>
        <v/>
      </c>
      <c r="S1215" s="168" t="str">
        <f t="shared" si="150"/>
        <v/>
      </c>
      <c r="T1215" s="168" t="str">
        <f t="shared" si="151"/>
        <v/>
      </c>
    </row>
    <row r="1216" spans="1:20" x14ac:dyDescent="0.2">
      <c r="A1216" t="s">
        <v>4756</v>
      </c>
      <c r="M1216" s="170" t="str">
        <f t="shared" si="144"/>
        <v>DTL</v>
      </c>
      <c r="N1216" s="169" t="str">
        <f t="shared" si="145"/>
        <v>7990</v>
      </c>
      <c r="O1216" s="168" t="str">
        <f t="shared" si="146"/>
        <v xml:space="preserve">    </v>
      </c>
      <c r="P1216" s="168" t="str">
        <f t="shared" si="147"/>
        <v xml:space="preserve">7990    </v>
      </c>
      <c r="Q1216" s="168">
        <f t="shared" si="148"/>
        <v>-678574</v>
      </c>
      <c r="R1216" s="168">
        <f t="shared" si="149"/>
        <v>-749070</v>
      </c>
      <c r="S1216" s="168">
        <f t="shared" si="150"/>
        <v>-881675</v>
      </c>
      <c r="T1216" s="168">
        <f t="shared" si="151"/>
        <v>-641738</v>
      </c>
    </row>
    <row r="1217" spans="1:20" x14ac:dyDescent="0.2">
      <c r="A1217" t="s">
        <v>2611</v>
      </c>
      <c r="M1217" s="170" t="str">
        <f t="shared" si="144"/>
        <v>DTL</v>
      </c>
      <c r="N1217" s="169" t="str">
        <f t="shared" si="145"/>
        <v>7990</v>
      </c>
      <c r="O1217" s="168" t="str">
        <f t="shared" si="146"/>
        <v/>
      </c>
      <c r="P1217" s="168" t="str">
        <f t="shared" si="147"/>
        <v/>
      </c>
      <c r="Q1217" s="168" t="str">
        <f t="shared" si="148"/>
        <v/>
      </c>
      <c r="R1217" s="168" t="str">
        <f t="shared" si="149"/>
        <v/>
      </c>
      <c r="S1217" s="168" t="str">
        <f t="shared" si="150"/>
        <v/>
      </c>
      <c r="T1217" s="168" t="str">
        <f t="shared" si="151"/>
        <v/>
      </c>
    </row>
    <row r="1218" spans="1:20" x14ac:dyDescent="0.2">
      <c r="A1218" t="s">
        <v>4757</v>
      </c>
      <c r="M1218" s="170" t="str">
        <f t="shared" si="144"/>
        <v>DTL</v>
      </c>
      <c r="N1218" s="169" t="str">
        <f t="shared" si="145"/>
        <v>7990</v>
      </c>
      <c r="O1218" s="168" t="str">
        <f t="shared" si="146"/>
        <v>Tran</v>
      </c>
      <c r="P1218" s="168" t="str">
        <f t="shared" si="147"/>
        <v>7990Tran</v>
      </c>
      <c r="Q1218" s="168">
        <f t="shared" si="148"/>
        <v>800405</v>
      </c>
      <c r="R1218" s="168">
        <f t="shared" si="149"/>
        <v>804961</v>
      </c>
      <c r="S1218" s="168">
        <f t="shared" si="150"/>
        <v>681675</v>
      </c>
      <c r="T1218" s="168">
        <f t="shared" si="151"/>
        <v>531675</v>
      </c>
    </row>
    <row r="1219" spans="1:20" x14ac:dyDescent="0.2">
      <c r="A1219" t="s">
        <v>2611</v>
      </c>
      <c r="M1219" s="170" t="str">
        <f t="shared" ref="M1219:M1282" si="152">IF(ROW()&lt;23,"",
  IF(NOT(ISERROR(FIND("Trinity County",$A1219,30))),"H1",
  IF(M1218="H1","H2",
  IF(M1218="H2","H3",
  IF(M1218="H3","H4",
  IF(M1218="H4","H5",
  IF(M1218="H5","H6",
  IF(M1218="H6","H7",
  IF(M1218="H7","H8",
  IF(M1218="H8","H9",
  IF(M1218="H9","H10",
  IF(TRIM(LEFT($A1219,7))="Total","Ttl","DTL"))))))))))))</f>
        <v>DTL</v>
      </c>
      <c r="N1219" s="169" t="str">
        <f t="shared" ref="N1219:N1282" si="153">IF(ROW()&lt;23,"",
  IF($M1219="H6",TRIM(LEFT($A1219,5)),N1218))</f>
        <v>7990</v>
      </c>
      <c r="O1219" s="168" t="str">
        <f t="shared" ref="O1219:O1282" si="154">IF($M1219&lt;&gt;"DTL","",
  IF(NOT(ISNUMBER(VALUE(MID($A1219,31,15)))),"",LEFT($A1219,4)))</f>
        <v/>
      </c>
      <c r="P1219" s="168" t="str">
        <f t="shared" ref="P1219:P1282" si="155">IF(O1219="","",N1219&amp;O1219)</f>
        <v/>
      </c>
      <c r="Q1219" s="168" t="str">
        <f t="shared" ref="Q1219:Q1282" si="156">IF($M1219&lt;&gt;"DTL","",
  IF(NOT(ISNUMBER(VALUE(MID($A1219,31,15)))),"",VALUE(TRIM(MID($A1219,47,15)))))</f>
        <v/>
      </c>
      <c r="R1219" s="168" t="str">
        <f t="shared" ref="R1219:R1282" si="157">IF($M1219&lt;&gt;"DTL","",
  IF(NOT(ISNUMBER(VALUE(MID($A1219,31,15)))),"",VALUE(TRIM(MID($A1219,61,14)))))</f>
        <v/>
      </c>
      <c r="S1219" s="168" t="str">
        <f t="shared" ref="S1219:S1282" si="158">IF($M1219&lt;&gt;"DTL","",
  IF(NOT(ISNUMBER(VALUE(MID($A1219,31,15)))),"",VALUE(TRIM(MID($A1219,76,14)))))</f>
        <v/>
      </c>
      <c r="T1219" s="168" t="str">
        <f t="shared" ref="T1219:T1282" si="159">IF($M1219&lt;&gt;"DTL","",
  IF(NOT(ISNUMBER(VALUE(MID($A1219,31,15)))),"",VALUE(TRIM(MID($A1219,90,14)))))</f>
        <v/>
      </c>
    </row>
    <row r="1220" spans="1:20" x14ac:dyDescent="0.2">
      <c r="A1220" t="s">
        <v>2623</v>
      </c>
      <c r="M1220" s="170" t="str">
        <f t="shared" si="152"/>
        <v>DTL</v>
      </c>
      <c r="N1220" s="169" t="str">
        <f t="shared" si="153"/>
        <v>7990</v>
      </c>
      <c r="O1220" s="168" t="str">
        <f t="shared" si="154"/>
        <v>Tran</v>
      </c>
      <c r="P1220" s="168" t="str">
        <f t="shared" si="155"/>
        <v>7990Tran</v>
      </c>
      <c r="Q1220" s="168">
        <f t="shared" si="156"/>
        <v>0</v>
      </c>
      <c r="R1220" s="168">
        <f t="shared" si="157"/>
        <v>0</v>
      </c>
      <c r="S1220" s="168">
        <f t="shared" si="158"/>
        <v>0</v>
      </c>
      <c r="T1220" s="168">
        <f t="shared" si="159"/>
        <v>0</v>
      </c>
    </row>
    <row r="1221" spans="1:20" x14ac:dyDescent="0.2">
      <c r="A1221" t="s">
        <v>4246</v>
      </c>
      <c r="M1221" s="170" t="str">
        <f t="shared" si="152"/>
        <v>DTL</v>
      </c>
      <c r="N1221" s="169" t="str">
        <f t="shared" si="153"/>
        <v>7990</v>
      </c>
      <c r="O1221" s="168" t="str">
        <f t="shared" si="154"/>
        <v/>
      </c>
      <c r="P1221" s="168" t="str">
        <f t="shared" si="155"/>
        <v/>
      </c>
      <c r="Q1221" s="168" t="str">
        <f t="shared" si="156"/>
        <v/>
      </c>
      <c r="R1221" s="168" t="str">
        <f t="shared" si="157"/>
        <v/>
      </c>
      <c r="S1221" s="168" t="str">
        <f t="shared" si="158"/>
        <v/>
      </c>
      <c r="T1221" s="168" t="str">
        <f t="shared" si="159"/>
        <v/>
      </c>
    </row>
    <row r="1222" spans="1:20" x14ac:dyDescent="0.2">
      <c r="A1222" t="s">
        <v>2611</v>
      </c>
      <c r="M1222" s="170" t="str">
        <f t="shared" si="152"/>
        <v>DTL</v>
      </c>
      <c r="N1222" s="169" t="str">
        <f t="shared" si="153"/>
        <v>7990</v>
      </c>
      <c r="O1222" s="168" t="str">
        <f t="shared" si="154"/>
        <v/>
      </c>
      <c r="P1222" s="168" t="str">
        <f t="shared" si="155"/>
        <v/>
      </c>
      <c r="Q1222" s="168" t="str">
        <f t="shared" si="156"/>
        <v/>
      </c>
      <c r="R1222" s="168" t="str">
        <f t="shared" si="157"/>
        <v/>
      </c>
      <c r="S1222" s="168" t="str">
        <f t="shared" si="158"/>
        <v/>
      </c>
      <c r="T1222" s="168" t="str">
        <f t="shared" si="159"/>
        <v/>
      </c>
    </row>
    <row r="1223" spans="1:20" x14ac:dyDescent="0.2">
      <c r="A1223" t="s">
        <v>4758</v>
      </c>
      <c r="M1223" s="170" t="str">
        <f t="shared" si="152"/>
        <v>Ttl</v>
      </c>
      <c r="N1223" s="169" t="str">
        <f t="shared" si="153"/>
        <v>7990</v>
      </c>
      <c r="O1223" s="168" t="str">
        <f t="shared" si="154"/>
        <v/>
      </c>
      <c r="P1223" s="168" t="str">
        <f t="shared" si="155"/>
        <v/>
      </c>
      <c r="Q1223" s="168" t="str">
        <f t="shared" si="156"/>
        <v/>
      </c>
      <c r="R1223" s="168" t="str">
        <f t="shared" si="157"/>
        <v/>
      </c>
      <c r="S1223" s="168" t="str">
        <f t="shared" si="158"/>
        <v/>
      </c>
      <c r="T1223" s="168" t="str">
        <f t="shared" si="159"/>
        <v/>
      </c>
    </row>
    <row r="1224" spans="1:20" x14ac:dyDescent="0.2">
      <c r="A1224" t="s">
        <v>4467</v>
      </c>
      <c r="M1224" s="170" t="str">
        <f t="shared" si="152"/>
        <v>DTL</v>
      </c>
      <c r="N1224" s="169" t="str">
        <f t="shared" si="153"/>
        <v>7990</v>
      </c>
      <c r="O1224" s="168" t="str">
        <f t="shared" si="154"/>
        <v/>
      </c>
      <c r="P1224" s="168" t="str">
        <f t="shared" si="155"/>
        <v/>
      </c>
      <c r="Q1224" s="168" t="str">
        <f t="shared" si="156"/>
        <v/>
      </c>
      <c r="R1224" s="168" t="str">
        <f t="shared" si="157"/>
        <v/>
      </c>
      <c r="S1224" s="168" t="str">
        <f t="shared" si="158"/>
        <v/>
      </c>
      <c r="T1224" s="168" t="str">
        <f t="shared" si="159"/>
        <v/>
      </c>
    </row>
    <row r="1225" spans="1:20" x14ac:dyDescent="0.2">
      <c r="A1225">
        <v>1</v>
      </c>
      <c r="M1225" s="170" t="str">
        <f t="shared" si="152"/>
        <v>DTL</v>
      </c>
      <c r="N1225" s="169" t="str">
        <f t="shared" si="153"/>
        <v>7990</v>
      </c>
      <c r="O1225" s="168" t="str">
        <f t="shared" si="154"/>
        <v/>
      </c>
      <c r="P1225" s="168" t="str">
        <f t="shared" si="155"/>
        <v/>
      </c>
      <c r="Q1225" s="168" t="str">
        <f t="shared" si="156"/>
        <v/>
      </c>
      <c r="R1225" s="168" t="str">
        <f t="shared" si="157"/>
        <v/>
      </c>
      <c r="S1225" s="168" t="str">
        <f t="shared" si="158"/>
        <v/>
      </c>
      <c r="T1225" s="168" t="str">
        <f t="shared" si="159"/>
        <v/>
      </c>
    </row>
    <row r="1226" spans="1:20" x14ac:dyDescent="0.2">
      <c r="M1226" s="170" t="str">
        <f t="shared" si="152"/>
        <v>DTL</v>
      </c>
      <c r="N1226" s="169" t="str">
        <f t="shared" si="153"/>
        <v>7990</v>
      </c>
      <c r="O1226" s="168" t="str">
        <f t="shared" si="154"/>
        <v/>
      </c>
      <c r="P1226" s="168" t="str">
        <f t="shared" si="155"/>
        <v/>
      </c>
      <c r="Q1226" s="168" t="str">
        <f t="shared" si="156"/>
        <v/>
      </c>
      <c r="R1226" s="168" t="str">
        <f t="shared" si="157"/>
        <v/>
      </c>
      <c r="S1226" s="168" t="str">
        <f t="shared" si="158"/>
        <v/>
      </c>
      <c r="T1226" s="168" t="str">
        <f t="shared" si="159"/>
        <v/>
      </c>
    </row>
    <row r="1227" spans="1:20" x14ac:dyDescent="0.2">
      <c r="A1227" t="s">
        <v>2726</v>
      </c>
      <c r="M1227" s="170" t="str">
        <f t="shared" si="152"/>
        <v>H1</v>
      </c>
      <c r="N1227" s="169" t="str">
        <f t="shared" si="153"/>
        <v>7990</v>
      </c>
      <c r="O1227" s="168" t="str">
        <f t="shared" si="154"/>
        <v/>
      </c>
      <c r="P1227" s="168" t="str">
        <f t="shared" si="155"/>
        <v/>
      </c>
      <c r="Q1227" s="168" t="str">
        <f t="shared" si="156"/>
        <v/>
      </c>
      <c r="R1227" s="168" t="str">
        <f t="shared" si="157"/>
        <v/>
      </c>
      <c r="S1227" s="168" t="str">
        <f t="shared" si="158"/>
        <v/>
      </c>
      <c r="T1227" s="168" t="str">
        <f t="shared" si="159"/>
        <v/>
      </c>
    </row>
    <row r="1228" spans="1:20" x14ac:dyDescent="0.2">
      <c r="A1228" t="s">
        <v>2600</v>
      </c>
      <c r="M1228" s="170" t="str">
        <f t="shared" si="152"/>
        <v>H2</v>
      </c>
      <c r="N1228" s="169" t="str">
        <f t="shared" si="153"/>
        <v>7990</v>
      </c>
      <c r="O1228" s="168" t="str">
        <f t="shared" si="154"/>
        <v/>
      </c>
      <c r="P1228" s="168" t="str">
        <f t="shared" si="155"/>
        <v/>
      </c>
      <c r="Q1228" s="168" t="str">
        <f t="shared" si="156"/>
        <v/>
      </c>
      <c r="R1228" s="168" t="str">
        <f t="shared" si="157"/>
        <v/>
      </c>
      <c r="S1228" s="168" t="str">
        <f t="shared" si="158"/>
        <v/>
      </c>
      <c r="T1228" s="168" t="str">
        <f t="shared" si="159"/>
        <v/>
      </c>
    </row>
    <row r="1229" spans="1:20" x14ac:dyDescent="0.2">
      <c r="A1229" t="s">
        <v>2601</v>
      </c>
      <c r="M1229" s="170" t="str">
        <f t="shared" si="152"/>
        <v>H3</v>
      </c>
      <c r="N1229" s="169" t="str">
        <f t="shared" si="153"/>
        <v>7990</v>
      </c>
      <c r="O1229" s="168" t="str">
        <f t="shared" si="154"/>
        <v/>
      </c>
      <c r="P1229" s="168" t="str">
        <f t="shared" si="155"/>
        <v/>
      </c>
      <c r="Q1229" s="168" t="str">
        <f t="shared" si="156"/>
        <v/>
      </c>
      <c r="R1229" s="168" t="str">
        <f t="shared" si="157"/>
        <v/>
      </c>
      <c r="S1229" s="168" t="str">
        <f t="shared" si="158"/>
        <v/>
      </c>
      <c r="T1229" s="168" t="str">
        <f t="shared" si="159"/>
        <v/>
      </c>
    </row>
    <row r="1230" spans="1:20" x14ac:dyDescent="0.2">
      <c r="A1230" t="s">
        <v>2668</v>
      </c>
      <c r="M1230" s="170" t="str">
        <f t="shared" si="152"/>
        <v>H4</v>
      </c>
      <c r="N1230" s="169" t="str">
        <f t="shared" si="153"/>
        <v>7990</v>
      </c>
      <c r="O1230" s="168" t="str">
        <f t="shared" si="154"/>
        <v/>
      </c>
      <c r="P1230" s="168" t="str">
        <f t="shared" si="155"/>
        <v/>
      </c>
      <c r="Q1230" s="168" t="str">
        <f t="shared" si="156"/>
        <v/>
      </c>
      <c r="R1230" s="168" t="str">
        <f t="shared" si="157"/>
        <v/>
      </c>
      <c r="S1230" s="168" t="str">
        <f t="shared" si="158"/>
        <v/>
      </c>
      <c r="T1230" s="168" t="str">
        <f t="shared" si="159"/>
        <v/>
      </c>
    </row>
    <row r="1231" spans="1:20" x14ac:dyDescent="0.2">
      <c r="A1231" t="s">
        <v>2727</v>
      </c>
      <c r="M1231" s="170" t="str">
        <f t="shared" si="152"/>
        <v>H5</v>
      </c>
      <c r="N1231" s="169" t="str">
        <f t="shared" si="153"/>
        <v>7990</v>
      </c>
      <c r="O1231" s="168" t="str">
        <f t="shared" si="154"/>
        <v/>
      </c>
      <c r="P1231" s="168" t="str">
        <f t="shared" si="155"/>
        <v/>
      </c>
      <c r="Q1231" s="168" t="str">
        <f t="shared" si="156"/>
        <v/>
      </c>
      <c r="R1231" s="168" t="str">
        <f t="shared" si="157"/>
        <v/>
      </c>
      <c r="S1231" s="168" t="str">
        <f t="shared" si="158"/>
        <v/>
      </c>
      <c r="T1231" s="168" t="str">
        <f t="shared" si="159"/>
        <v/>
      </c>
    </row>
    <row r="1232" spans="1:20" x14ac:dyDescent="0.2">
      <c r="A1232" t="s">
        <v>2728</v>
      </c>
      <c r="M1232" s="170" t="str">
        <f t="shared" si="152"/>
        <v>H6</v>
      </c>
      <c r="N1232" s="169" t="str">
        <f t="shared" si="153"/>
        <v>1710</v>
      </c>
      <c r="O1232" s="168" t="str">
        <f t="shared" si="154"/>
        <v/>
      </c>
      <c r="P1232" s="168" t="str">
        <f t="shared" si="155"/>
        <v/>
      </c>
      <c r="Q1232" s="168" t="str">
        <f t="shared" si="156"/>
        <v/>
      </c>
      <c r="R1232" s="168" t="str">
        <f t="shared" si="157"/>
        <v/>
      </c>
      <c r="S1232" s="168" t="str">
        <f t="shared" si="158"/>
        <v/>
      </c>
      <c r="T1232" s="168" t="str">
        <f t="shared" si="159"/>
        <v/>
      </c>
    </row>
    <row r="1233" spans="1:20" x14ac:dyDescent="0.2">
      <c r="A1233" t="s">
        <v>2605</v>
      </c>
      <c r="M1233" s="170" t="str">
        <f t="shared" si="152"/>
        <v>H7</v>
      </c>
      <c r="N1233" s="169" t="str">
        <f t="shared" si="153"/>
        <v>1710</v>
      </c>
      <c r="O1233" s="168" t="str">
        <f t="shared" si="154"/>
        <v/>
      </c>
      <c r="P1233" s="168" t="str">
        <f t="shared" si="155"/>
        <v/>
      </c>
      <c r="Q1233" s="168" t="str">
        <f t="shared" si="156"/>
        <v/>
      </c>
      <c r="R1233" s="168" t="str">
        <f t="shared" si="157"/>
        <v/>
      </c>
      <c r="S1233" s="168" t="str">
        <f t="shared" si="158"/>
        <v/>
      </c>
      <c r="T1233" s="168" t="str">
        <f t="shared" si="159"/>
        <v/>
      </c>
    </row>
    <row r="1234" spans="1:20" x14ac:dyDescent="0.2">
      <c r="A1234" t="s">
        <v>2606</v>
      </c>
      <c r="M1234" s="170" t="str">
        <f t="shared" si="152"/>
        <v>H8</v>
      </c>
      <c r="N1234" s="169" t="str">
        <f t="shared" si="153"/>
        <v>1710</v>
      </c>
      <c r="O1234" s="168" t="str">
        <f t="shared" si="154"/>
        <v/>
      </c>
      <c r="P1234" s="168" t="str">
        <f t="shared" si="155"/>
        <v/>
      </c>
      <c r="Q1234" s="168" t="str">
        <f t="shared" si="156"/>
        <v/>
      </c>
      <c r="R1234" s="168" t="str">
        <f t="shared" si="157"/>
        <v/>
      </c>
      <c r="S1234" s="168" t="str">
        <f t="shared" si="158"/>
        <v/>
      </c>
      <c r="T1234" s="168" t="str">
        <f t="shared" si="159"/>
        <v/>
      </c>
    </row>
    <row r="1235" spans="1:20" x14ac:dyDescent="0.2">
      <c r="A1235" t="s">
        <v>2607</v>
      </c>
      <c r="M1235" s="170" t="str">
        <f t="shared" si="152"/>
        <v>H9</v>
      </c>
      <c r="N1235" s="169" t="str">
        <f t="shared" si="153"/>
        <v>1710</v>
      </c>
      <c r="O1235" s="168" t="str">
        <f t="shared" si="154"/>
        <v/>
      </c>
      <c r="P1235" s="168" t="str">
        <f t="shared" si="155"/>
        <v/>
      </c>
      <c r="Q1235" s="168" t="str">
        <f t="shared" si="156"/>
        <v/>
      </c>
      <c r="R1235" s="168" t="str">
        <f t="shared" si="157"/>
        <v/>
      </c>
      <c r="S1235" s="168" t="str">
        <f t="shared" si="158"/>
        <v/>
      </c>
      <c r="T1235" s="168" t="str">
        <f t="shared" si="159"/>
        <v/>
      </c>
    </row>
    <row r="1236" spans="1:20" x14ac:dyDescent="0.2">
      <c r="A1236" t="s">
        <v>2608</v>
      </c>
      <c r="M1236" s="170" t="str">
        <f t="shared" si="152"/>
        <v>H10</v>
      </c>
      <c r="N1236" s="169" t="str">
        <f t="shared" si="153"/>
        <v>1710</v>
      </c>
      <c r="O1236" s="168" t="str">
        <f t="shared" si="154"/>
        <v/>
      </c>
      <c r="P1236" s="168" t="str">
        <f t="shared" si="155"/>
        <v/>
      </c>
      <c r="Q1236" s="168" t="str">
        <f t="shared" si="156"/>
        <v/>
      </c>
      <c r="R1236" s="168" t="str">
        <f t="shared" si="157"/>
        <v/>
      </c>
      <c r="S1236" s="168" t="str">
        <f t="shared" si="158"/>
        <v/>
      </c>
      <c r="T1236" s="168" t="str">
        <f t="shared" si="159"/>
        <v/>
      </c>
    </row>
    <row r="1237" spans="1:20" x14ac:dyDescent="0.2">
      <c r="A1237" t="s">
        <v>2609</v>
      </c>
      <c r="M1237" s="170" t="str">
        <f t="shared" si="152"/>
        <v>DTL</v>
      </c>
      <c r="N1237" s="169" t="str">
        <f t="shared" si="153"/>
        <v>1710</v>
      </c>
      <c r="O1237" s="168" t="str">
        <f t="shared" si="154"/>
        <v/>
      </c>
      <c r="P1237" s="168" t="str">
        <f t="shared" si="155"/>
        <v/>
      </c>
      <c r="Q1237" s="168" t="str">
        <f t="shared" si="156"/>
        <v/>
      </c>
      <c r="R1237" s="168" t="str">
        <f t="shared" si="157"/>
        <v/>
      </c>
      <c r="S1237" s="168" t="str">
        <f t="shared" si="158"/>
        <v/>
      </c>
      <c r="T1237" s="168" t="str">
        <f t="shared" si="159"/>
        <v/>
      </c>
    </row>
    <row r="1238" spans="1:20" x14ac:dyDescent="0.2">
      <c r="A1238" t="s">
        <v>4759</v>
      </c>
      <c r="M1238" s="170" t="str">
        <f t="shared" si="152"/>
        <v>DTL</v>
      </c>
      <c r="N1238" s="169" t="str">
        <f t="shared" si="153"/>
        <v>1710</v>
      </c>
      <c r="O1238" s="168" t="str">
        <f t="shared" si="154"/>
        <v>6601</v>
      </c>
      <c r="P1238" s="168" t="str">
        <f t="shared" si="155"/>
        <v>17106601</v>
      </c>
      <c r="Q1238" s="168">
        <f t="shared" si="156"/>
        <v>3888</v>
      </c>
      <c r="R1238" s="168">
        <f t="shared" si="157"/>
        <v>1898</v>
      </c>
      <c r="S1238" s="168">
        <f t="shared" si="158"/>
        <v>50</v>
      </c>
      <c r="T1238" s="168">
        <f t="shared" si="159"/>
        <v>32</v>
      </c>
    </row>
    <row r="1239" spans="1:20" x14ac:dyDescent="0.2">
      <c r="A1239" t="s">
        <v>4246</v>
      </c>
      <c r="M1239" s="170" t="str">
        <f t="shared" si="152"/>
        <v>DTL</v>
      </c>
      <c r="N1239" s="169" t="str">
        <f t="shared" si="153"/>
        <v>1710</v>
      </c>
      <c r="O1239" s="168" t="str">
        <f t="shared" si="154"/>
        <v/>
      </c>
      <c r="P1239" s="168" t="str">
        <f t="shared" si="155"/>
        <v/>
      </c>
      <c r="Q1239" s="168" t="str">
        <f t="shared" si="156"/>
        <v/>
      </c>
      <c r="R1239" s="168" t="str">
        <f t="shared" si="157"/>
        <v/>
      </c>
      <c r="S1239" s="168" t="str">
        <f t="shared" si="158"/>
        <v/>
      </c>
      <c r="T1239" s="168" t="str">
        <f t="shared" si="159"/>
        <v/>
      </c>
    </row>
    <row r="1240" spans="1:20" x14ac:dyDescent="0.2">
      <c r="A1240" t="s">
        <v>2611</v>
      </c>
      <c r="M1240" s="170" t="str">
        <f t="shared" si="152"/>
        <v>DTL</v>
      </c>
      <c r="N1240" s="169" t="str">
        <f t="shared" si="153"/>
        <v>1710</v>
      </c>
      <c r="O1240" s="168" t="str">
        <f t="shared" si="154"/>
        <v/>
      </c>
      <c r="P1240" s="168" t="str">
        <f t="shared" si="155"/>
        <v/>
      </c>
      <c r="Q1240" s="168" t="str">
        <f t="shared" si="156"/>
        <v/>
      </c>
      <c r="R1240" s="168" t="str">
        <f t="shared" si="157"/>
        <v/>
      </c>
      <c r="S1240" s="168" t="str">
        <f t="shared" si="158"/>
        <v/>
      </c>
      <c r="T1240" s="168" t="str">
        <f t="shared" si="159"/>
        <v/>
      </c>
    </row>
    <row r="1241" spans="1:20" x14ac:dyDescent="0.2">
      <c r="A1241" t="s">
        <v>4760</v>
      </c>
      <c r="M1241" s="170" t="str">
        <f t="shared" si="152"/>
        <v>Ttl</v>
      </c>
      <c r="N1241" s="169" t="str">
        <f t="shared" si="153"/>
        <v>1710</v>
      </c>
      <c r="O1241" s="168" t="str">
        <f t="shared" si="154"/>
        <v/>
      </c>
      <c r="P1241" s="168" t="str">
        <f t="shared" si="155"/>
        <v/>
      </c>
      <c r="Q1241" s="168" t="str">
        <f t="shared" si="156"/>
        <v/>
      </c>
      <c r="R1241" s="168" t="str">
        <f t="shared" si="157"/>
        <v/>
      </c>
      <c r="S1241" s="168" t="str">
        <f t="shared" si="158"/>
        <v/>
      </c>
      <c r="T1241" s="168" t="str">
        <f t="shared" si="159"/>
        <v/>
      </c>
    </row>
    <row r="1242" spans="1:20" x14ac:dyDescent="0.2">
      <c r="A1242" t="s">
        <v>2612</v>
      </c>
      <c r="M1242" s="170" t="str">
        <f t="shared" si="152"/>
        <v>DTL</v>
      </c>
      <c r="N1242" s="169" t="str">
        <f t="shared" si="153"/>
        <v>1710</v>
      </c>
      <c r="O1242" s="168" t="str">
        <f t="shared" si="154"/>
        <v/>
      </c>
      <c r="P1242" s="168" t="str">
        <f t="shared" si="155"/>
        <v/>
      </c>
      <c r="Q1242" s="168" t="str">
        <f t="shared" si="156"/>
        <v/>
      </c>
      <c r="R1242" s="168" t="str">
        <f t="shared" si="157"/>
        <v/>
      </c>
      <c r="S1242" s="168" t="str">
        <f t="shared" si="158"/>
        <v/>
      </c>
      <c r="T1242" s="168" t="str">
        <f t="shared" si="159"/>
        <v/>
      </c>
    </row>
    <row r="1243" spans="1:20" x14ac:dyDescent="0.2">
      <c r="A1243" t="s">
        <v>2611</v>
      </c>
      <c r="M1243" s="170" t="str">
        <f t="shared" si="152"/>
        <v>DTL</v>
      </c>
      <c r="N1243" s="169" t="str">
        <f t="shared" si="153"/>
        <v>1710</v>
      </c>
      <c r="O1243" s="168" t="str">
        <f t="shared" si="154"/>
        <v/>
      </c>
      <c r="P1243" s="168" t="str">
        <f t="shared" si="155"/>
        <v/>
      </c>
      <c r="Q1243" s="168" t="str">
        <f t="shared" si="156"/>
        <v/>
      </c>
      <c r="R1243" s="168" t="str">
        <f t="shared" si="157"/>
        <v/>
      </c>
      <c r="S1243" s="168" t="str">
        <f t="shared" si="158"/>
        <v/>
      </c>
      <c r="T1243" s="168" t="str">
        <f t="shared" si="159"/>
        <v/>
      </c>
    </row>
    <row r="1244" spans="1:20" x14ac:dyDescent="0.2">
      <c r="A1244" t="s">
        <v>2611</v>
      </c>
      <c r="M1244" s="170" t="str">
        <f t="shared" si="152"/>
        <v>DTL</v>
      </c>
      <c r="N1244" s="169" t="str">
        <f t="shared" si="153"/>
        <v>1710</v>
      </c>
      <c r="O1244" s="168" t="str">
        <f t="shared" si="154"/>
        <v/>
      </c>
      <c r="P1244" s="168" t="str">
        <f t="shared" si="155"/>
        <v/>
      </c>
      <c r="Q1244" s="168" t="str">
        <f t="shared" si="156"/>
        <v/>
      </c>
      <c r="R1244" s="168" t="str">
        <f t="shared" si="157"/>
        <v/>
      </c>
      <c r="S1244" s="168" t="str">
        <f t="shared" si="158"/>
        <v/>
      </c>
      <c r="T1244" s="168" t="str">
        <f t="shared" si="159"/>
        <v/>
      </c>
    </row>
    <row r="1245" spans="1:20" x14ac:dyDescent="0.2">
      <c r="A1245" t="s">
        <v>2673</v>
      </c>
      <c r="M1245" s="170" t="str">
        <f t="shared" si="152"/>
        <v>DTL</v>
      </c>
      <c r="N1245" s="169" t="str">
        <f t="shared" si="153"/>
        <v>1710</v>
      </c>
      <c r="O1245" s="168" t="str">
        <f t="shared" si="154"/>
        <v/>
      </c>
      <c r="P1245" s="168" t="str">
        <f t="shared" si="155"/>
        <v/>
      </c>
      <c r="Q1245" s="168" t="str">
        <f t="shared" si="156"/>
        <v/>
      </c>
      <c r="R1245" s="168" t="str">
        <f t="shared" si="157"/>
        <v/>
      </c>
      <c r="S1245" s="168" t="str">
        <f t="shared" si="158"/>
        <v/>
      </c>
      <c r="T1245" s="168" t="str">
        <f t="shared" si="159"/>
        <v/>
      </c>
    </row>
    <row r="1246" spans="1:20" x14ac:dyDescent="0.2">
      <c r="A1246" t="s">
        <v>4761</v>
      </c>
      <c r="M1246" s="170" t="str">
        <f t="shared" si="152"/>
        <v>DTL</v>
      </c>
      <c r="N1246" s="169" t="str">
        <f t="shared" si="153"/>
        <v>1710</v>
      </c>
      <c r="O1246" s="168" t="str">
        <f t="shared" si="154"/>
        <v>9800</v>
      </c>
      <c r="P1246" s="168" t="str">
        <f t="shared" si="155"/>
        <v>17109800</v>
      </c>
      <c r="Q1246" s="168">
        <f t="shared" si="156"/>
        <v>79051</v>
      </c>
      <c r="R1246" s="168">
        <f t="shared" si="157"/>
        <v>0</v>
      </c>
      <c r="S1246" s="168">
        <f t="shared" si="158"/>
        <v>0</v>
      </c>
      <c r="T1246" s="168">
        <f t="shared" si="159"/>
        <v>0</v>
      </c>
    </row>
    <row r="1247" spans="1:20" x14ac:dyDescent="0.2">
      <c r="A1247" t="s">
        <v>4246</v>
      </c>
      <c r="M1247" s="170" t="str">
        <f t="shared" si="152"/>
        <v>DTL</v>
      </c>
      <c r="N1247" s="169" t="str">
        <f t="shared" si="153"/>
        <v>1710</v>
      </c>
      <c r="O1247" s="168" t="str">
        <f t="shared" si="154"/>
        <v/>
      </c>
      <c r="P1247" s="168" t="str">
        <f t="shared" si="155"/>
        <v/>
      </c>
      <c r="Q1247" s="168" t="str">
        <f t="shared" si="156"/>
        <v/>
      </c>
      <c r="R1247" s="168" t="str">
        <f t="shared" si="157"/>
        <v/>
      </c>
      <c r="S1247" s="168" t="str">
        <f t="shared" si="158"/>
        <v/>
      </c>
      <c r="T1247" s="168" t="str">
        <f t="shared" si="159"/>
        <v/>
      </c>
    </row>
    <row r="1248" spans="1:20" x14ac:dyDescent="0.2">
      <c r="A1248" t="s">
        <v>2611</v>
      </c>
      <c r="M1248" s="170" t="str">
        <f t="shared" si="152"/>
        <v>DTL</v>
      </c>
      <c r="N1248" s="169" t="str">
        <f t="shared" si="153"/>
        <v>1710</v>
      </c>
      <c r="O1248" s="168" t="str">
        <f t="shared" si="154"/>
        <v/>
      </c>
      <c r="P1248" s="168" t="str">
        <f t="shared" si="155"/>
        <v/>
      </c>
      <c r="Q1248" s="168" t="str">
        <f t="shared" si="156"/>
        <v/>
      </c>
      <c r="R1248" s="168" t="str">
        <f t="shared" si="157"/>
        <v/>
      </c>
      <c r="S1248" s="168" t="str">
        <f t="shared" si="158"/>
        <v/>
      </c>
      <c r="T1248" s="168" t="str">
        <f t="shared" si="159"/>
        <v/>
      </c>
    </row>
    <row r="1249" spans="1:20" x14ac:dyDescent="0.2">
      <c r="A1249" t="s">
        <v>4762</v>
      </c>
      <c r="M1249" s="170" t="str">
        <f t="shared" si="152"/>
        <v>Ttl</v>
      </c>
      <c r="N1249" s="169" t="str">
        <f t="shared" si="153"/>
        <v>1710</v>
      </c>
      <c r="O1249" s="168" t="str">
        <f t="shared" si="154"/>
        <v/>
      </c>
      <c r="P1249" s="168" t="str">
        <f t="shared" si="155"/>
        <v/>
      </c>
      <c r="Q1249" s="168" t="str">
        <f t="shared" si="156"/>
        <v/>
      </c>
      <c r="R1249" s="168" t="str">
        <f t="shared" si="157"/>
        <v/>
      </c>
      <c r="S1249" s="168" t="str">
        <f t="shared" si="158"/>
        <v/>
      </c>
      <c r="T1249" s="168" t="str">
        <f t="shared" si="159"/>
        <v/>
      </c>
    </row>
    <row r="1250" spans="1:20" x14ac:dyDescent="0.2">
      <c r="A1250" t="s">
        <v>2676</v>
      </c>
      <c r="M1250" s="170" t="str">
        <f t="shared" si="152"/>
        <v>DTL</v>
      </c>
      <c r="N1250" s="169" t="str">
        <f t="shared" si="153"/>
        <v>1710</v>
      </c>
      <c r="O1250" s="168" t="str">
        <f t="shared" si="154"/>
        <v/>
      </c>
      <c r="P1250" s="168" t="str">
        <f t="shared" si="155"/>
        <v/>
      </c>
      <c r="Q1250" s="168" t="str">
        <f t="shared" si="156"/>
        <v/>
      </c>
      <c r="R1250" s="168" t="str">
        <f t="shared" si="157"/>
        <v/>
      </c>
      <c r="S1250" s="168" t="str">
        <f t="shared" si="158"/>
        <v/>
      </c>
      <c r="T1250" s="168" t="str">
        <f t="shared" si="159"/>
        <v/>
      </c>
    </row>
    <row r="1251" spans="1:20" x14ac:dyDescent="0.2">
      <c r="A1251" t="s">
        <v>2611</v>
      </c>
      <c r="M1251" s="170" t="str">
        <f t="shared" si="152"/>
        <v>DTL</v>
      </c>
      <c r="N1251" s="169" t="str">
        <f t="shared" si="153"/>
        <v>1710</v>
      </c>
      <c r="O1251" s="168" t="str">
        <f t="shared" si="154"/>
        <v/>
      </c>
      <c r="P1251" s="168" t="str">
        <f t="shared" si="155"/>
        <v/>
      </c>
      <c r="Q1251" s="168" t="str">
        <f t="shared" si="156"/>
        <v/>
      </c>
      <c r="R1251" s="168" t="str">
        <f t="shared" si="157"/>
        <v/>
      </c>
      <c r="S1251" s="168" t="str">
        <f t="shared" si="158"/>
        <v/>
      </c>
      <c r="T1251" s="168" t="str">
        <f t="shared" si="159"/>
        <v/>
      </c>
    </row>
    <row r="1252" spans="1:20" x14ac:dyDescent="0.2">
      <c r="A1252" t="s">
        <v>2611</v>
      </c>
      <c r="M1252" s="170" t="str">
        <f t="shared" si="152"/>
        <v>DTL</v>
      </c>
      <c r="N1252" s="169" t="str">
        <f t="shared" si="153"/>
        <v>1710</v>
      </c>
      <c r="O1252" s="168" t="str">
        <f t="shared" si="154"/>
        <v/>
      </c>
      <c r="P1252" s="168" t="str">
        <f t="shared" si="155"/>
        <v/>
      </c>
      <c r="Q1252" s="168" t="str">
        <f t="shared" si="156"/>
        <v/>
      </c>
      <c r="R1252" s="168" t="str">
        <f t="shared" si="157"/>
        <v/>
      </c>
      <c r="S1252" s="168" t="str">
        <f t="shared" si="158"/>
        <v/>
      </c>
      <c r="T1252" s="168" t="str">
        <f t="shared" si="159"/>
        <v/>
      </c>
    </row>
    <row r="1253" spans="1:20" x14ac:dyDescent="0.2">
      <c r="A1253" t="s">
        <v>2642</v>
      </c>
      <c r="M1253" s="170" t="str">
        <f t="shared" si="152"/>
        <v>DTL</v>
      </c>
      <c r="N1253" s="169" t="str">
        <f t="shared" si="153"/>
        <v>1710</v>
      </c>
      <c r="O1253" s="168" t="str">
        <f t="shared" si="154"/>
        <v/>
      </c>
      <c r="P1253" s="168" t="str">
        <f t="shared" si="155"/>
        <v/>
      </c>
      <c r="Q1253" s="168" t="str">
        <f t="shared" si="156"/>
        <v/>
      </c>
      <c r="R1253" s="168" t="str">
        <f t="shared" si="157"/>
        <v/>
      </c>
      <c r="S1253" s="168" t="str">
        <f t="shared" si="158"/>
        <v/>
      </c>
      <c r="T1253" s="168" t="str">
        <f t="shared" si="159"/>
        <v/>
      </c>
    </row>
    <row r="1254" spans="1:20" x14ac:dyDescent="0.2">
      <c r="A1254" t="s">
        <v>2729</v>
      </c>
      <c r="M1254" s="170" t="str">
        <f t="shared" si="152"/>
        <v>DTL</v>
      </c>
      <c r="N1254" s="169" t="str">
        <f t="shared" si="153"/>
        <v>1710</v>
      </c>
      <c r="O1254" s="168" t="str">
        <f t="shared" si="154"/>
        <v>5500</v>
      </c>
      <c r="P1254" s="168" t="str">
        <f t="shared" si="155"/>
        <v>17105500</v>
      </c>
      <c r="Q1254" s="168">
        <f t="shared" si="156"/>
        <v>522000</v>
      </c>
      <c r="R1254" s="168">
        <f t="shared" si="157"/>
        <v>879672</v>
      </c>
      <c r="S1254" s="168">
        <f t="shared" si="158"/>
        <v>0</v>
      </c>
      <c r="T1254" s="168">
        <f t="shared" si="159"/>
        <v>0</v>
      </c>
    </row>
    <row r="1255" spans="1:20" x14ac:dyDescent="0.2">
      <c r="A1255" t="s">
        <v>4246</v>
      </c>
      <c r="M1255" s="170" t="str">
        <f t="shared" si="152"/>
        <v>DTL</v>
      </c>
      <c r="N1255" s="169" t="str">
        <f t="shared" si="153"/>
        <v>1710</v>
      </c>
      <c r="O1255" s="168" t="str">
        <f t="shared" si="154"/>
        <v/>
      </c>
      <c r="P1255" s="168" t="str">
        <f t="shared" si="155"/>
        <v/>
      </c>
      <c r="Q1255" s="168" t="str">
        <f t="shared" si="156"/>
        <v/>
      </c>
      <c r="R1255" s="168" t="str">
        <f t="shared" si="157"/>
        <v/>
      </c>
      <c r="S1255" s="168" t="str">
        <f t="shared" si="158"/>
        <v/>
      </c>
      <c r="T1255" s="168" t="str">
        <f t="shared" si="159"/>
        <v/>
      </c>
    </row>
    <row r="1256" spans="1:20" x14ac:dyDescent="0.2">
      <c r="A1256" t="s">
        <v>2611</v>
      </c>
      <c r="M1256" s="170" t="str">
        <f t="shared" si="152"/>
        <v>DTL</v>
      </c>
      <c r="N1256" s="169" t="str">
        <f t="shared" si="153"/>
        <v>1710</v>
      </c>
      <c r="O1256" s="168" t="str">
        <f t="shared" si="154"/>
        <v/>
      </c>
      <c r="P1256" s="168" t="str">
        <f t="shared" si="155"/>
        <v/>
      </c>
      <c r="Q1256" s="168" t="str">
        <f t="shared" si="156"/>
        <v/>
      </c>
      <c r="R1256" s="168" t="str">
        <f t="shared" si="157"/>
        <v/>
      </c>
      <c r="S1256" s="168" t="str">
        <f t="shared" si="158"/>
        <v/>
      </c>
      <c r="T1256" s="168" t="str">
        <f t="shared" si="159"/>
        <v/>
      </c>
    </row>
    <row r="1257" spans="1:20" x14ac:dyDescent="0.2">
      <c r="A1257" t="s">
        <v>2730</v>
      </c>
      <c r="M1257" s="170" t="str">
        <f t="shared" si="152"/>
        <v>Ttl</v>
      </c>
      <c r="N1257" s="169" t="str">
        <f t="shared" si="153"/>
        <v>1710</v>
      </c>
      <c r="O1257" s="168" t="str">
        <f t="shared" si="154"/>
        <v/>
      </c>
      <c r="P1257" s="168" t="str">
        <f t="shared" si="155"/>
        <v/>
      </c>
      <c r="Q1257" s="168" t="str">
        <f t="shared" si="156"/>
        <v/>
      </c>
      <c r="R1257" s="168" t="str">
        <f t="shared" si="157"/>
        <v/>
      </c>
      <c r="S1257" s="168" t="str">
        <f t="shared" si="158"/>
        <v/>
      </c>
      <c r="T1257" s="168" t="str">
        <f t="shared" si="159"/>
        <v/>
      </c>
    </row>
    <row r="1258" spans="1:20" x14ac:dyDescent="0.2">
      <c r="A1258" t="s">
        <v>2611</v>
      </c>
      <c r="M1258" s="170" t="str">
        <f t="shared" si="152"/>
        <v>DTL</v>
      </c>
      <c r="N1258" s="169" t="str">
        <f t="shared" si="153"/>
        <v>1710</v>
      </c>
      <c r="O1258" s="168" t="str">
        <f t="shared" si="154"/>
        <v/>
      </c>
      <c r="P1258" s="168" t="str">
        <f t="shared" si="155"/>
        <v/>
      </c>
      <c r="Q1258" s="168" t="str">
        <f t="shared" si="156"/>
        <v/>
      </c>
      <c r="R1258" s="168" t="str">
        <f t="shared" si="157"/>
        <v/>
      </c>
      <c r="S1258" s="168" t="str">
        <f t="shared" si="158"/>
        <v/>
      </c>
      <c r="T1258" s="168" t="str">
        <f t="shared" si="159"/>
        <v/>
      </c>
    </row>
    <row r="1259" spans="1:20" x14ac:dyDescent="0.2">
      <c r="A1259" t="s">
        <v>2611</v>
      </c>
      <c r="M1259" s="170" t="str">
        <f t="shared" si="152"/>
        <v>DTL</v>
      </c>
      <c r="N1259" s="169" t="str">
        <f t="shared" si="153"/>
        <v>1710</v>
      </c>
      <c r="O1259" s="168" t="str">
        <f t="shared" si="154"/>
        <v/>
      </c>
      <c r="P1259" s="168" t="str">
        <f t="shared" si="155"/>
        <v/>
      </c>
      <c r="Q1259" s="168" t="str">
        <f t="shared" si="156"/>
        <v/>
      </c>
      <c r="R1259" s="168" t="str">
        <f t="shared" si="157"/>
        <v/>
      </c>
      <c r="S1259" s="168" t="str">
        <f t="shared" si="158"/>
        <v/>
      </c>
      <c r="T1259" s="168" t="str">
        <f t="shared" si="159"/>
        <v/>
      </c>
    </row>
    <row r="1260" spans="1:20" x14ac:dyDescent="0.2">
      <c r="A1260" t="s">
        <v>2731</v>
      </c>
      <c r="M1260" s="170" t="str">
        <f t="shared" si="152"/>
        <v>Ttl</v>
      </c>
      <c r="N1260" s="169" t="str">
        <f t="shared" si="153"/>
        <v>1710</v>
      </c>
      <c r="O1260" s="168" t="str">
        <f t="shared" si="154"/>
        <v/>
      </c>
      <c r="P1260" s="168" t="str">
        <f t="shared" si="155"/>
        <v/>
      </c>
      <c r="Q1260" s="168" t="str">
        <f t="shared" si="156"/>
        <v/>
      </c>
      <c r="R1260" s="168" t="str">
        <f t="shared" si="157"/>
        <v/>
      </c>
      <c r="S1260" s="168" t="str">
        <f t="shared" si="158"/>
        <v/>
      </c>
      <c r="T1260" s="168" t="str">
        <f t="shared" si="159"/>
        <v/>
      </c>
    </row>
    <row r="1261" spans="1:20" x14ac:dyDescent="0.2">
      <c r="A1261" t="s">
        <v>2643</v>
      </c>
      <c r="M1261" s="170" t="str">
        <f t="shared" si="152"/>
        <v>DTL</v>
      </c>
      <c r="N1261" s="169" t="str">
        <f t="shared" si="153"/>
        <v>1710</v>
      </c>
      <c r="O1261" s="168" t="str">
        <f t="shared" si="154"/>
        <v/>
      </c>
      <c r="P1261" s="168" t="str">
        <f t="shared" si="155"/>
        <v/>
      </c>
      <c r="Q1261" s="168" t="str">
        <f t="shared" si="156"/>
        <v/>
      </c>
      <c r="R1261" s="168" t="str">
        <f t="shared" si="157"/>
        <v/>
      </c>
      <c r="S1261" s="168" t="str">
        <f t="shared" si="158"/>
        <v/>
      </c>
      <c r="T1261" s="168" t="str">
        <f t="shared" si="159"/>
        <v/>
      </c>
    </row>
    <row r="1262" spans="1:20" x14ac:dyDescent="0.2">
      <c r="A1262" t="s">
        <v>2611</v>
      </c>
      <c r="M1262" s="170" t="str">
        <f t="shared" si="152"/>
        <v>DTL</v>
      </c>
      <c r="N1262" s="169" t="str">
        <f t="shared" si="153"/>
        <v>1710</v>
      </c>
      <c r="O1262" s="168" t="str">
        <f t="shared" si="154"/>
        <v/>
      </c>
      <c r="P1262" s="168" t="str">
        <f t="shared" si="155"/>
        <v/>
      </c>
      <c r="Q1262" s="168" t="str">
        <f t="shared" si="156"/>
        <v/>
      </c>
      <c r="R1262" s="168" t="str">
        <f t="shared" si="157"/>
        <v/>
      </c>
      <c r="S1262" s="168" t="str">
        <f t="shared" si="158"/>
        <v/>
      </c>
      <c r="T1262" s="168" t="str">
        <f t="shared" si="159"/>
        <v/>
      </c>
    </row>
    <row r="1263" spans="1:20" x14ac:dyDescent="0.2">
      <c r="A1263" t="s">
        <v>2620</v>
      </c>
      <c r="M1263" s="170" t="str">
        <f t="shared" si="152"/>
        <v>DTL</v>
      </c>
      <c r="N1263" s="169" t="str">
        <f t="shared" si="153"/>
        <v>1710</v>
      </c>
      <c r="O1263" s="168" t="str">
        <f t="shared" si="154"/>
        <v/>
      </c>
      <c r="P1263" s="168" t="str">
        <f t="shared" si="155"/>
        <v/>
      </c>
      <c r="Q1263" s="168" t="str">
        <f t="shared" si="156"/>
        <v/>
      </c>
      <c r="R1263" s="168" t="str">
        <f t="shared" si="157"/>
        <v/>
      </c>
      <c r="S1263" s="168" t="str">
        <f t="shared" si="158"/>
        <v/>
      </c>
      <c r="T1263" s="168" t="str">
        <f t="shared" si="159"/>
        <v/>
      </c>
    </row>
    <row r="1264" spans="1:20" x14ac:dyDescent="0.2">
      <c r="A1264" t="s">
        <v>4763</v>
      </c>
      <c r="M1264" s="170" t="str">
        <f t="shared" si="152"/>
        <v>Ttl</v>
      </c>
      <c r="N1264" s="169" t="str">
        <f t="shared" si="153"/>
        <v>1710</v>
      </c>
      <c r="O1264" s="168" t="str">
        <f t="shared" si="154"/>
        <v/>
      </c>
      <c r="P1264" s="168" t="str">
        <f t="shared" si="155"/>
        <v/>
      </c>
      <c r="Q1264" s="168" t="str">
        <f t="shared" si="156"/>
        <v/>
      </c>
      <c r="R1264" s="168" t="str">
        <f t="shared" si="157"/>
        <v/>
      </c>
      <c r="S1264" s="168" t="str">
        <f t="shared" si="158"/>
        <v/>
      </c>
      <c r="T1264" s="168" t="str">
        <f t="shared" si="159"/>
        <v/>
      </c>
    </row>
    <row r="1265" spans="1:20" x14ac:dyDescent="0.2">
      <c r="A1265" t="s">
        <v>2611</v>
      </c>
      <c r="M1265" s="170" t="str">
        <f t="shared" si="152"/>
        <v>DTL</v>
      </c>
      <c r="N1265" s="169" t="str">
        <f t="shared" si="153"/>
        <v>1710</v>
      </c>
      <c r="O1265" s="168" t="str">
        <f t="shared" si="154"/>
        <v/>
      </c>
      <c r="P1265" s="168" t="str">
        <f t="shared" si="155"/>
        <v/>
      </c>
      <c r="Q1265" s="168" t="str">
        <f t="shared" si="156"/>
        <v/>
      </c>
      <c r="R1265" s="168" t="str">
        <f t="shared" si="157"/>
        <v/>
      </c>
      <c r="S1265" s="168" t="str">
        <f t="shared" si="158"/>
        <v/>
      </c>
      <c r="T1265" s="168" t="str">
        <f t="shared" si="159"/>
        <v/>
      </c>
    </row>
    <row r="1266" spans="1:20" x14ac:dyDescent="0.2">
      <c r="A1266" t="s">
        <v>2732</v>
      </c>
      <c r="M1266" s="170" t="str">
        <f t="shared" si="152"/>
        <v>Ttl</v>
      </c>
      <c r="N1266" s="169" t="str">
        <f t="shared" si="153"/>
        <v>1710</v>
      </c>
      <c r="O1266" s="168" t="str">
        <f t="shared" si="154"/>
        <v/>
      </c>
      <c r="P1266" s="168" t="str">
        <f t="shared" si="155"/>
        <v/>
      </c>
      <c r="Q1266" s="168" t="str">
        <f t="shared" si="156"/>
        <v/>
      </c>
      <c r="R1266" s="168" t="str">
        <f t="shared" si="157"/>
        <v/>
      </c>
      <c r="S1266" s="168" t="str">
        <f t="shared" si="158"/>
        <v/>
      </c>
      <c r="T1266" s="168" t="str">
        <f t="shared" si="159"/>
        <v/>
      </c>
    </row>
    <row r="1267" spans="1:20" x14ac:dyDescent="0.2">
      <c r="A1267" t="s">
        <v>4246</v>
      </c>
      <c r="M1267" s="170" t="str">
        <f t="shared" si="152"/>
        <v>DTL</v>
      </c>
      <c r="N1267" s="169" t="str">
        <f t="shared" si="153"/>
        <v>1710</v>
      </c>
      <c r="O1267" s="168" t="str">
        <f t="shared" si="154"/>
        <v/>
      </c>
      <c r="P1267" s="168" t="str">
        <f t="shared" si="155"/>
        <v/>
      </c>
      <c r="Q1267" s="168" t="str">
        <f t="shared" si="156"/>
        <v/>
      </c>
      <c r="R1267" s="168" t="str">
        <f t="shared" si="157"/>
        <v/>
      </c>
      <c r="S1267" s="168" t="str">
        <f t="shared" si="158"/>
        <v/>
      </c>
      <c r="T1267" s="168" t="str">
        <f t="shared" si="159"/>
        <v/>
      </c>
    </row>
    <row r="1268" spans="1:20" x14ac:dyDescent="0.2">
      <c r="A1268" t="s">
        <v>2611</v>
      </c>
      <c r="M1268" s="170" t="str">
        <f t="shared" si="152"/>
        <v>DTL</v>
      </c>
      <c r="N1268" s="169" t="str">
        <f t="shared" si="153"/>
        <v>1710</v>
      </c>
      <c r="O1268" s="168" t="str">
        <f t="shared" si="154"/>
        <v/>
      </c>
      <c r="P1268" s="168" t="str">
        <f t="shared" si="155"/>
        <v/>
      </c>
      <c r="Q1268" s="168" t="str">
        <f t="shared" si="156"/>
        <v/>
      </c>
      <c r="R1268" s="168" t="str">
        <f t="shared" si="157"/>
        <v/>
      </c>
      <c r="S1268" s="168" t="str">
        <f t="shared" si="158"/>
        <v/>
      </c>
      <c r="T1268" s="168" t="str">
        <f t="shared" si="159"/>
        <v/>
      </c>
    </row>
    <row r="1269" spans="1:20" x14ac:dyDescent="0.2">
      <c r="A1269" t="s">
        <v>4764</v>
      </c>
      <c r="M1269" s="170" t="str">
        <f t="shared" si="152"/>
        <v>DTL</v>
      </c>
      <c r="N1269" s="169" t="str">
        <f t="shared" si="153"/>
        <v>1710</v>
      </c>
      <c r="O1269" s="168" t="str">
        <f t="shared" si="154"/>
        <v xml:space="preserve">    </v>
      </c>
      <c r="P1269" s="168" t="str">
        <f t="shared" si="155"/>
        <v xml:space="preserve">1710    </v>
      </c>
      <c r="Q1269" s="168">
        <f t="shared" si="156"/>
        <v>3888</v>
      </c>
      <c r="R1269" s="168">
        <f t="shared" si="157"/>
        <v>1898</v>
      </c>
      <c r="S1269" s="168">
        <f t="shared" si="158"/>
        <v>50</v>
      </c>
      <c r="T1269" s="168">
        <f t="shared" si="159"/>
        <v>32</v>
      </c>
    </row>
    <row r="1270" spans="1:20" x14ac:dyDescent="0.2">
      <c r="A1270" t="s">
        <v>2611</v>
      </c>
      <c r="M1270" s="170" t="str">
        <f t="shared" si="152"/>
        <v>DTL</v>
      </c>
      <c r="N1270" s="169" t="str">
        <f t="shared" si="153"/>
        <v>1710</v>
      </c>
      <c r="O1270" s="168" t="str">
        <f t="shared" si="154"/>
        <v/>
      </c>
      <c r="P1270" s="168" t="str">
        <f t="shared" si="155"/>
        <v/>
      </c>
      <c r="Q1270" s="168" t="str">
        <f t="shared" si="156"/>
        <v/>
      </c>
      <c r="R1270" s="168" t="str">
        <f t="shared" si="157"/>
        <v/>
      </c>
      <c r="S1270" s="168" t="str">
        <f t="shared" si="158"/>
        <v/>
      </c>
      <c r="T1270" s="168" t="str">
        <f t="shared" si="159"/>
        <v/>
      </c>
    </row>
    <row r="1271" spans="1:20" x14ac:dyDescent="0.2">
      <c r="A1271" t="s">
        <v>4765</v>
      </c>
      <c r="M1271" s="170" t="str">
        <f t="shared" si="152"/>
        <v>DTL</v>
      </c>
      <c r="N1271" s="169" t="str">
        <f t="shared" si="153"/>
        <v>1710</v>
      </c>
      <c r="O1271" s="168" t="str">
        <f t="shared" si="154"/>
        <v>Tran</v>
      </c>
      <c r="P1271" s="168" t="str">
        <f t="shared" si="155"/>
        <v>1710Tran</v>
      </c>
      <c r="Q1271" s="168">
        <f t="shared" si="156"/>
        <v>79051</v>
      </c>
      <c r="R1271" s="168">
        <f t="shared" si="157"/>
        <v>0</v>
      </c>
      <c r="S1271" s="168">
        <f t="shared" si="158"/>
        <v>0</v>
      </c>
      <c r="T1271" s="168">
        <f t="shared" si="159"/>
        <v>0</v>
      </c>
    </row>
    <row r="1272" spans="1:20" x14ac:dyDescent="0.2">
      <c r="A1272" t="s">
        <v>4467</v>
      </c>
      <c r="M1272" s="170" t="str">
        <f t="shared" si="152"/>
        <v>DTL</v>
      </c>
      <c r="N1272" s="169" t="str">
        <f t="shared" si="153"/>
        <v>1710</v>
      </c>
      <c r="O1272" s="168" t="str">
        <f t="shared" si="154"/>
        <v/>
      </c>
      <c r="P1272" s="168" t="str">
        <f t="shared" si="155"/>
        <v/>
      </c>
      <c r="Q1272" s="168" t="str">
        <f t="shared" si="156"/>
        <v/>
      </c>
      <c r="R1272" s="168" t="str">
        <f t="shared" si="157"/>
        <v/>
      </c>
      <c r="S1272" s="168" t="str">
        <f t="shared" si="158"/>
        <v/>
      </c>
      <c r="T1272" s="168" t="str">
        <f t="shared" si="159"/>
        <v/>
      </c>
    </row>
    <row r="1273" spans="1:20" x14ac:dyDescent="0.2">
      <c r="A1273">
        <v>1</v>
      </c>
      <c r="M1273" s="170" t="str">
        <f t="shared" si="152"/>
        <v>DTL</v>
      </c>
      <c r="N1273" s="169" t="str">
        <f t="shared" si="153"/>
        <v>1710</v>
      </c>
      <c r="O1273" s="168" t="str">
        <f t="shared" si="154"/>
        <v/>
      </c>
      <c r="P1273" s="168" t="str">
        <f t="shared" si="155"/>
        <v/>
      </c>
      <c r="Q1273" s="168" t="str">
        <f t="shared" si="156"/>
        <v/>
      </c>
      <c r="R1273" s="168" t="str">
        <f t="shared" si="157"/>
        <v/>
      </c>
      <c r="S1273" s="168" t="str">
        <f t="shared" si="158"/>
        <v/>
      </c>
      <c r="T1273" s="168" t="str">
        <f t="shared" si="159"/>
        <v/>
      </c>
    </row>
    <row r="1274" spans="1:20" x14ac:dyDescent="0.2">
      <c r="M1274" s="170" t="str">
        <f t="shared" si="152"/>
        <v>DTL</v>
      </c>
      <c r="N1274" s="169" t="str">
        <f t="shared" si="153"/>
        <v>1710</v>
      </c>
      <c r="O1274" s="168" t="str">
        <f t="shared" si="154"/>
        <v/>
      </c>
      <c r="P1274" s="168" t="str">
        <f t="shared" si="155"/>
        <v/>
      </c>
      <c r="Q1274" s="168" t="str">
        <f t="shared" si="156"/>
        <v/>
      </c>
      <c r="R1274" s="168" t="str">
        <f t="shared" si="157"/>
        <v/>
      </c>
      <c r="S1274" s="168" t="str">
        <f t="shared" si="158"/>
        <v/>
      </c>
      <c r="T1274" s="168" t="str">
        <f t="shared" si="159"/>
        <v/>
      </c>
    </row>
    <row r="1275" spans="1:20" x14ac:dyDescent="0.2">
      <c r="A1275" t="s">
        <v>2733</v>
      </c>
      <c r="M1275" s="170" t="str">
        <f t="shared" si="152"/>
        <v>H1</v>
      </c>
      <c r="N1275" s="169" t="str">
        <f t="shared" si="153"/>
        <v>1710</v>
      </c>
      <c r="O1275" s="168" t="str">
        <f t="shared" si="154"/>
        <v/>
      </c>
      <c r="P1275" s="168" t="str">
        <f t="shared" si="155"/>
        <v/>
      </c>
      <c r="Q1275" s="168" t="str">
        <f t="shared" si="156"/>
        <v/>
      </c>
      <c r="R1275" s="168" t="str">
        <f t="shared" si="157"/>
        <v/>
      </c>
      <c r="S1275" s="168" t="str">
        <f t="shared" si="158"/>
        <v/>
      </c>
      <c r="T1275" s="168" t="str">
        <f t="shared" si="159"/>
        <v/>
      </c>
    </row>
    <row r="1276" spans="1:20" x14ac:dyDescent="0.2">
      <c r="A1276" t="s">
        <v>2600</v>
      </c>
      <c r="M1276" s="170" t="str">
        <f t="shared" si="152"/>
        <v>H2</v>
      </c>
      <c r="N1276" s="169" t="str">
        <f t="shared" si="153"/>
        <v>1710</v>
      </c>
      <c r="O1276" s="168" t="str">
        <f t="shared" si="154"/>
        <v/>
      </c>
      <c r="P1276" s="168" t="str">
        <f t="shared" si="155"/>
        <v/>
      </c>
      <c r="Q1276" s="168" t="str">
        <f t="shared" si="156"/>
        <v/>
      </c>
      <c r="R1276" s="168" t="str">
        <f t="shared" si="157"/>
        <v/>
      </c>
      <c r="S1276" s="168" t="str">
        <f t="shared" si="158"/>
        <v/>
      </c>
      <c r="T1276" s="168" t="str">
        <f t="shared" si="159"/>
        <v/>
      </c>
    </row>
    <row r="1277" spans="1:20" x14ac:dyDescent="0.2">
      <c r="A1277" t="s">
        <v>2601</v>
      </c>
      <c r="M1277" s="170" t="str">
        <f t="shared" si="152"/>
        <v>H3</v>
      </c>
      <c r="N1277" s="169" t="str">
        <f t="shared" si="153"/>
        <v>1710</v>
      </c>
      <c r="O1277" s="168" t="str">
        <f t="shared" si="154"/>
        <v/>
      </c>
      <c r="P1277" s="168" t="str">
        <f t="shared" si="155"/>
        <v/>
      </c>
      <c r="Q1277" s="168" t="str">
        <f t="shared" si="156"/>
        <v/>
      </c>
      <c r="R1277" s="168" t="str">
        <f t="shared" si="157"/>
        <v/>
      </c>
      <c r="S1277" s="168" t="str">
        <f t="shared" si="158"/>
        <v/>
      </c>
      <c r="T1277" s="168" t="str">
        <f t="shared" si="159"/>
        <v/>
      </c>
    </row>
    <row r="1278" spans="1:20" x14ac:dyDescent="0.2">
      <c r="A1278" t="s">
        <v>2668</v>
      </c>
      <c r="M1278" s="170" t="str">
        <f t="shared" si="152"/>
        <v>H4</v>
      </c>
      <c r="N1278" s="169" t="str">
        <f t="shared" si="153"/>
        <v>1710</v>
      </c>
      <c r="O1278" s="168" t="str">
        <f t="shared" si="154"/>
        <v/>
      </c>
      <c r="P1278" s="168" t="str">
        <f t="shared" si="155"/>
        <v/>
      </c>
      <c r="Q1278" s="168" t="str">
        <f t="shared" si="156"/>
        <v/>
      </c>
      <c r="R1278" s="168" t="str">
        <f t="shared" si="157"/>
        <v/>
      </c>
      <c r="S1278" s="168" t="str">
        <f t="shared" si="158"/>
        <v/>
      </c>
      <c r="T1278" s="168" t="str">
        <f t="shared" si="159"/>
        <v/>
      </c>
    </row>
    <row r="1279" spans="1:20" x14ac:dyDescent="0.2">
      <c r="A1279" t="s">
        <v>2727</v>
      </c>
      <c r="M1279" s="170" t="str">
        <f t="shared" si="152"/>
        <v>H5</v>
      </c>
      <c r="N1279" s="169" t="str">
        <f t="shared" si="153"/>
        <v>1710</v>
      </c>
      <c r="O1279" s="168" t="str">
        <f t="shared" si="154"/>
        <v/>
      </c>
      <c r="P1279" s="168" t="str">
        <f t="shared" si="155"/>
        <v/>
      </c>
      <c r="Q1279" s="168" t="str">
        <f t="shared" si="156"/>
        <v/>
      </c>
      <c r="R1279" s="168" t="str">
        <f t="shared" si="157"/>
        <v/>
      </c>
      <c r="S1279" s="168" t="str">
        <f t="shared" si="158"/>
        <v/>
      </c>
      <c r="T1279" s="168" t="str">
        <f t="shared" si="159"/>
        <v/>
      </c>
    </row>
    <row r="1280" spans="1:20" x14ac:dyDescent="0.2">
      <c r="A1280" t="s">
        <v>2728</v>
      </c>
      <c r="M1280" s="170" t="str">
        <f t="shared" si="152"/>
        <v>H6</v>
      </c>
      <c r="N1280" s="169" t="str">
        <f t="shared" si="153"/>
        <v>1710</v>
      </c>
      <c r="O1280" s="168" t="str">
        <f t="shared" si="154"/>
        <v/>
      </c>
      <c r="P1280" s="168" t="str">
        <f t="shared" si="155"/>
        <v/>
      </c>
      <c r="Q1280" s="168" t="str">
        <f t="shared" si="156"/>
        <v/>
      </c>
      <c r="R1280" s="168" t="str">
        <f t="shared" si="157"/>
        <v/>
      </c>
      <c r="S1280" s="168" t="str">
        <f t="shared" si="158"/>
        <v/>
      </c>
      <c r="T1280" s="168" t="str">
        <f t="shared" si="159"/>
        <v/>
      </c>
    </row>
    <row r="1281" spans="1:20" x14ac:dyDescent="0.2">
      <c r="A1281" t="s">
        <v>2605</v>
      </c>
      <c r="M1281" s="170" t="str">
        <f t="shared" si="152"/>
        <v>H7</v>
      </c>
      <c r="N1281" s="169" t="str">
        <f t="shared" si="153"/>
        <v>1710</v>
      </c>
      <c r="O1281" s="168" t="str">
        <f t="shared" si="154"/>
        <v/>
      </c>
      <c r="P1281" s="168" t="str">
        <f t="shared" si="155"/>
        <v/>
      </c>
      <c r="Q1281" s="168" t="str">
        <f t="shared" si="156"/>
        <v/>
      </c>
      <c r="R1281" s="168" t="str">
        <f t="shared" si="157"/>
        <v/>
      </c>
      <c r="S1281" s="168" t="str">
        <f t="shared" si="158"/>
        <v/>
      </c>
      <c r="T1281" s="168" t="str">
        <f t="shared" si="159"/>
        <v/>
      </c>
    </row>
    <row r="1282" spans="1:20" x14ac:dyDescent="0.2">
      <c r="A1282" t="s">
        <v>2606</v>
      </c>
      <c r="M1282" s="170" t="str">
        <f t="shared" si="152"/>
        <v>H8</v>
      </c>
      <c r="N1282" s="169" t="str">
        <f t="shared" si="153"/>
        <v>1710</v>
      </c>
      <c r="O1282" s="168" t="str">
        <f t="shared" si="154"/>
        <v/>
      </c>
      <c r="P1282" s="168" t="str">
        <f t="shared" si="155"/>
        <v/>
      </c>
      <c r="Q1282" s="168" t="str">
        <f t="shared" si="156"/>
        <v/>
      </c>
      <c r="R1282" s="168" t="str">
        <f t="shared" si="157"/>
        <v/>
      </c>
      <c r="S1282" s="168" t="str">
        <f t="shared" si="158"/>
        <v/>
      </c>
      <c r="T1282" s="168" t="str">
        <f t="shared" si="159"/>
        <v/>
      </c>
    </row>
    <row r="1283" spans="1:20" x14ac:dyDescent="0.2">
      <c r="A1283" t="s">
        <v>2607</v>
      </c>
      <c r="M1283" s="170" t="str">
        <f t="shared" ref="M1283:M1346" si="160">IF(ROW()&lt;23,"",
  IF(NOT(ISERROR(FIND("Trinity County",$A1283,30))),"H1",
  IF(M1282="H1","H2",
  IF(M1282="H2","H3",
  IF(M1282="H3","H4",
  IF(M1282="H4","H5",
  IF(M1282="H5","H6",
  IF(M1282="H6","H7",
  IF(M1282="H7","H8",
  IF(M1282="H8","H9",
  IF(M1282="H9","H10",
  IF(TRIM(LEFT($A1283,7))="Total","Ttl","DTL"))))))))))))</f>
        <v>H9</v>
      </c>
      <c r="N1283" s="169" t="str">
        <f t="shared" ref="N1283:N1346" si="161">IF(ROW()&lt;23,"",
  IF($M1283="H6",TRIM(LEFT($A1283,5)),N1282))</f>
        <v>1710</v>
      </c>
      <c r="O1283" s="168" t="str">
        <f t="shared" ref="O1283:O1346" si="162">IF($M1283&lt;&gt;"DTL","",
  IF(NOT(ISNUMBER(VALUE(MID($A1283,31,15)))),"",LEFT($A1283,4)))</f>
        <v/>
      </c>
      <c r="P1283" s="168" t="str">
        <f t="shared" ref="P1283:P1346" si="163">IF(O1283="","",N1283&amp;O1283)</f>
        <v/>
      </c>
      <c r="Q1283" s="168" t="str">
        <f t="shared" ref="Q1283:Q1346" si="164">IF($M1283&lt;&gt;"DTL","",
  IF(NOT(ISNUMBER(VALUE(MID($A1283,31,15)))),"",VALUE(TRIM(MID($A1283,47,15)))))</f>
        <v/>
      </c>
      <c r="R1283" s="168" t="str">
        <f t="shared" ref="R1283:R1346" si="165">IF($M1283&lt;&gt;"DTL","",
  IF(NOT(ISNUMBER(VALUE(MID($A1283,31,15)))),"",VALUE(TRIM(MID($A1283,61,14)))))</f>
        <v/>
      </c>
      <c r="S1283" s="168" t="str">
        <f t="shared" ref="S1283:S1346" si="166">IF($M1283&lt;&gt;"DTL","",
  IF(NOT(ISNUMBER(VALUE(MID($A1283,31,15)))),"",VALUE(TRIM(MID($A1283,76,14)))))</f>
        <v/>
      </c>
      <c r="T1283" s="168" t="str">
        <f t="shared" ref="T1283:T1346" si="167">IF($M1283&lt;&gt;"DTL","",
  IF(NOT(ISNUMBER(VALUE(MID($A1283,31,15)))),"",VALUE(TRIM(MID($A1283,90,14)))))</f>
        <v/>
      </c>
    </row>
    <row r="1284" spans="1:20" x14ac:dyDescent="0.2">
      <c r="A1284" t="s">
        <v>2608</v>
      </c>
      <c r="M1284" s="170" t="str">
        <f t="shared" si="160"/>
        <v>H10</v>
      </c>
      <c r="N1284" s="169" t="str">
        <f t="shared" si="161"/>
        <v>1710</v>
      </c>
      <c r="O1284" s="168" t="str">
        <f t="shared" si="162"/>
        <v/>
      </c>
      <c r="P1284" s="168" t="str">
        <f t="shared" si="163"/>
        <v/>
      </c>
      <c r="Q1284" s="168" t="str">
        <f t="shared" si="164"/>
        <v/>
      </c>
      <c r="R1284" s="168" t="str">
        <f t="shared" si="165"/>
        <v/>
      </c>
      <c r="S1284" s="168" t="str">
        <f t="shared" si="166"/>
        <v/>
      </c>
      <c r="T1284" s="168" t="str">
        <f t="shared" si="167"/>
        <v/>
      </c>
    </row>
    <row r="1285" spans="1:20" x14ac:dyDescent="0.2">
      <c r="A1285" t="s">
        <v>2734</v>
      </c>
      <c r="M1285" s="170" t="str">
        <f t="shared" si="160"/>
        <v>DTL</v>
      </c>
      <c r="N1285" s="169" t="str">
        <f t="shared" si="161"/>
        <v>1710</v>
      </c>
      <c r="O1285" s="168" t="str">
        <f t="shared" si="162"/>
        <v>Tran</v>
      </c>
      <c r="P1285" s="168" t="str">
        <f t="shared" si="163"/>
        <v>1710Tran</v>
      </c>
      <c r="Q1285" s="168">
        <f t="shared" si="164"/>
        <v>522000</v>
      </c>
      <c r="R1285" s="168">
        <f t="shared" si="165"/>
        <v>879672</v>
      </c>
      <c r="S1285" s="168">
        <f t="shared" si="166"/>
        <v>0</v>
      </c>
      <c r="T1285" s="168">
        <f t="shared" si="167"/>
        <v>0</v>
      </c>
    </row>
    <row r="1286" spans="1:20" x14ac:dyDescent="0.2">
      <c r="A1286" t="s">
        <v>4246</v>
      </c>
      <c r="M1286" s="170" t="str">
        <f t="shared" si="160"/>
        <v>DTL</v>
      </c>
      <c r="N1286" s="169" t="str">
        <f t="shared" si="161"/>
        <v>1710</v>
      </c>
      <c r="O1286" s="168" t="str">
        <f t="shared" si="162"/>
        <v/>
      </c>
      <c r="P1286" s="168" t="str">
        <f t="shared" si="163"/>
        <v/>
      </c>
      <c r="Q1286" s="168" t="str">
        <f t="shared" si="164"/>
        <v/>
      </c>
      <c r="R1286" s="168" t="str">
        <f t="shared" si="165"/>
        <v/>
      </c>
      <c r="S1286" s="168" t="str">
        <f t="shared" si="166"/>
        <v/>
      </c>
      <c r="T1286" s="168" t="str">
        <f t="shared" si="167"/>
        <v/>
      </c>
    </row>
    <row r="1287" spans="1:20" x14ac:dyDescent="0.2">
      <c r="A1287" t="s">
        <v>2611</v>
      </c>
      <c r="M1287" s="170" t="str">
        <f t="shared" si="160"/>
        <v>DTL</v>
      </c>
      <c r="N1287" s="169" t="str">
        <f t="shared" si="161"/>
        <v>1710</v>
      </c>
      <c r="O1287" s="168" t="str">
        <f t="shared" si="162"/>
        <v/>
      </c>
      <c r="P1287" s="168" t="str">
        <f t="shared" si="163"/>
        <v/>
      </c>
      <c r="Q1287" s="168" t="str">
        <f t="shared" si="164"/>
        <v/>
      </c>
      <c r="R1287" s="168" t="str">
        <f t="shared" si="165"/>
        <v/>
      </c>
      <c r="S1287" s="168" t="str">
        <f t="shared" si="166"/>
        <v/>
      </c>
      <c r="T1287" s="168" t="str">
        <f t="shared" si="167"/>
        <v/>
      </c>
    </row>
    <row r="1288" spans="1:20" x14ac:dyDescent="0.2">
      <c r="A1288" t="s">
        <v>4766</v>
      </c>
      <c r="M1288" s="170" t="str">
        <f t="shared" si="160"/>
        <v>Ttl</v>
      </c>
      <c r="N1288" s="169" t="str">
        <f t="shared" si="161"/>
        <v>1710</v>
      </c>
      <c r="O1288" s="168" t="str">
        <f t="shared" si="162"/>
        <v/>
      </c>
      <c r="P1288" s="168" t="str">
        <f t="shared" si="163"/>
        <v/>
      </c>
      <c r="Q1288" s="168" t="str">
        <f t="shared" si="164"/>
        <v/>
      </c>
      <c r="R1288" s="168" t="str">
        <f t="shared" si="165"/>
        <v/>
      </c>
      <c r="S1288" s="168" t="str">
        <f t="shared" si="166"/>
        <v/>
      </c>
      <c r="T1288" s="168" t="str">
        <f t="shared" si="167"/>
        <v/>
      </c>
    </row>
    <row r="1289" spans="1:20" x14ac:dyDescent="0.2">
      <c r="A1289" t="s">
        <v>4467</v>
      </c>
      <c r="M1289" s="170" t="str">
        <f t="shared" si="160"/>
        <v>DTL</v>
      </c>
      <c r="N1289" s="169" t="str">
        <f t="shared" si="161"/>
        <v>1710</v>
      </c>
      <c r="O1289" s="168" t="str">
        <f t="shared" si="162"/>
        <v/>
      </c>
      <c r="P1289" s="168" t="str">
        <f t="shared" si="163"/>
        <v/>
      </c>
      <c r="Q1289" s="168" t="str">
        <f t="shared" si="164"/>
        <v/>
      </c>
      <c r="R1289" s="168" t="str">
        <f t="shared" si="165"/>
        <v/>
      </c>
      <c r="S1289" s="168" t="str">
        <f t="shared" si="166"/>
        <v/>
      </c>
      <c r="T1289" s="168" t="str">
        <f t="shared" si="167"/>
        <v/>
      </c>
    </row>
    <row r="1290" spans="1:20" x14ac:dyDescent="0.2">
      <c r="A1290">
        <v>1</v>
      </c>
      <c r="M1290" s="170" t="str">
        <f t="shared" si="160"/>
        <v>DTL</v>
      </c>
      <c r="N1290" s="169" t="str">
        <f t="shared" si="161"/>
        <v>1710</v>
      </c>
      <c r="O1290" s="168" t="str">
        <f t="shared" si="162"/>
        <v/>
      </c>
      <c r="P1290" s="168" t="str">
        <f t="shared" si="163"/>
        <v/>
      </c>
      <c r="Q1290" s="168" t="str">
        <f t="shared" si="164"/>
        <v/>
      </c>
      <c r="R1290" s="168" t="str">
        <f t="shared" si="165"/>
        <v/>
      </c>
      <c r="S1290" s="168" t="str">
        <f t="shared" si="166"/>
        <v/>
      </c>
      <c r="T1290" s="168" t="str">
        <f t="shared" si="167"/>
        <v/>
      </c>
    </row>
    <row r="1291" spans="1:20" x14ac:dyDescent="0.2">
      <c r="M1291" s="170" t="str">
        <f t="shared" si="160"/>
        <v>DTL</v>
      </c>
      <c r="N1291" s="169" t="str">
        <f t="shared" si="161"/>
        <v>1710</v>
      </c>
      <c r="O1291" s="168" t="str">
        <f t="shared" si="162"/>
        <v/>
      </c>
      <c r="P1291" s="168" t="str">
        <f t="shared" si="163"/>
        <v/>
      </c>
      <c r="Q1291" s="168" t="str">
        <f t="shared" si="164"/>
        <v/>
      </c>
      <c r="R1291" s="168" t="str">
        <f t="shared" si="165"/>
        <v/>
      </c>
      <c r="S1291" s="168" t="str">
        <f t="shared" si="166"/>
        <v/>
      </c>
      <c r="T1291" s="168" t="str">
        <f t="shared" si="167"/>
        <v/>
      </c>
    </row>
    <row r="1292" spans="1:20" x14ac:dyDescent="0.2">
      <c r="A1292" t="s">
        <v>2735</v>
      </c>
      <c r="M1292" s="170" t="str">
        <f t="shared" si="160"/>
        <v>H1</v>
      </c>
      <c r="N1292" s="169" t="str">
        <f t="shared" si="161"/>
        <v>1710</v>
      </c>
      <c r="O1292" s="168" t="str">
        <f t="shared" si="162"/>
        <v/>
      </c>
      <c r="P1292" s="168" t="str">
        <f t="shared" si="163"/>
        <v/>
      </c>
      <c r="Q1292" s="168" t="str">
        <f t="shared" si="164"/>
        <v/>
      </c>
      <c r="R1292" s="168" t="str">
        <f t="shared" si="165"/>
        <v/>
      </c>
      <c r="S1292" s="168" t="str">
        <f t="shared" si="166"/>
        <v/>
      </c>
      <c r="T1292" s="168" t="str">
        <f t="shared" si="167"/>
        <v/>
      </c>
    </row>
    <row r="1293" spans="1:20" x14ac:dyDescent="0.2">
      <c r="A1293" t="s">
        <v>2600</v>
      </c>
      <c r="M1293" s="170" t="str">
        <f t="shared" si="160"/>
        <v>H2</v>
      </c>
      <c r="N1293" s="169" t="str">
        <f t="shared" si="161"/>
        <v>1710</v>
      </c>
      <c r="O1293" s="168" t="str">
        <f t="shared" si="162"/>
        <v/>
      </c>
      <c r="P1293" s="168" t="str">
        <f t="shared" si="163"/>
        <v/>
      </c>
      <c r="Q1293" s="168" t="str">
        <f t="shared" si="164"/>
        <v/>
      </c>
      <c r="R1293" s="168" t="str">
        <f t="shared" si="165"/>
        <v/>
      </c>
      <c r="S1293" s="168" t="str">
        <f t="shared" si="166"/>
        <v/>
      </c>
      <c r="T1293" s="168" t="str">
        <f t="shared" si="167"/>
        <v/>
      </c>
    </row>
    <row r="1294" spans="1:20" x14ac:dyDescent="0.2">
      <c r="A1294" t="s">
        <v>2601</v>
      </c>
      <c r="M1294" s="170" t="str">
        <f t="shared" si="160"/>
        <v>H3</v>
      </c>
      <c r="N1294" s="169" t="str">
        <f t="shared" si="161"/>
        <v>1710</v>
      </c>
      <c r="O1294" s="168" t="str">
        <f t="shared" si="162"/>
        <v/>
      </c>
      <c r="P1294" s="168" t="str">
        <f t="shared" si="163"/>
        <v/>
      </c>
      <c r="Q1294" s="168" t="str">
        <f t="shared" si="164"/>
        <v/>
      </c>
      <c r="R1294" s="168" t="str">
        <f t="shared" si="165"/>
        <v/>
      </c>
      <c r="S1294" s="168" t="str">
        <f t="shared" si="166"/>
        <v/>
      </c>
      <c r="T1294" s="168" t="str">
        <f t="shared" si="167"/>
        <v/>
      </c>
    </row>
    <row r="1295" spans="1:20" x14ac:dyDescent="0.2">
      <c r="A1295" t="s">
        <v>2668</v>
      </c>
      <c r="M1295" s="170" t="str">
        <f t="shared" si="160"/>
        <v>H4</v>
      </c>
      <c r="N1295" s="169" t="str">
        <f t="shared" si="161"/>
        <v>1710</v>
      </c>
      <c r="O1295" s="168" t="str">
        <f t="shared" si="162"/>
        <v/>
      </c>
      <c r="P1295" s="168" t="str">
        <f t="shared" si="163"/>
        <v/>
      </c>
      <c r="Q1295" s="168" t="str">
        <f t="shared" si="164"/>
        <v/>
      </c>
      <c r="R1295" s="168" t="str">
        <f t="shared" si="165"/>
        <v/>
      </c>
      <c r="S1295" s="168" t="str">
        <f t="shared" si="166"/>
        <v/>
      </c>
      <c r="T1295" s="168" t="str">
        <f t="shared" si="167"/>
        <v/>
      </c>
    </row>
    <row r="1296" spans="1:20" x14ac:dyDescent="0.2">
      <c r="A1296" t="s">
        <v>2736</v>
      </c>
      <c r="M1296" s="170" t="str">
        <f t="shared" si="160"/>
        <v>H5</v>
      </c>
      <c r="N1296" s="169" t="str">
        <f t="shared" si="161"/>
        <v>1710</v>
      </c>
      <c r="O1296" s="168" t="str">
        <f t="shared" si="162"/>
        <v/>
      </c>
      <c r="P1296" s="168" t="str">
        <f t="shared" si="163"/>
        <v/>
      </c>
      <c r="Q1296" s="168" t="str">
        <f t="shared" si="164"/>
        <v/>
      </c>
      <c r="R1296" s="168" t="str">
        <f t="shared" si="165"/>
        <v/>
      </c>
      <c r="S1296" s="168" t="str">
        <f t="shared" si="166"/>
        <v/>
      </c>
      <c r="T1296" s="168" t="str">
        <f t="shared" si="167"/>
        <v/>
      </c>
    </row>
    <row r="1297" spans="1:20" x14ac:dyDescent="0.2">
      <c r="A1297" t="s">
        <v>2737</v>
      </c>
      <c r="M1297" s="170" t="str">
        <f t="shared" si="160"/>
        <v>H6</v>
      </c>
      <c r="N1297" s="169" t="str">
        <f t="shared" si="161"/>
        <v>9883</v>
      </c>
      <c r="O1297" s="168" t="str">
        <f t="shared" si="162"/>
        <v/>
      </c>
      <c r="P1297" s="168" t="str">
        <f t="shared" si="163"/>
        <v/>
      </c>
      <c r="Q1297" s="168" t="str">
        <f t="shared" si="164"/>
        <v/>
      </c>
      <c r="R1297" s="168" t="str">
        <f t="shared" si="165"/>
        <v/>
      </c>
      <c r="S1297" s="168" t="str">
        <f t="shared" si="166"/>
        <v/>
      </c>
      <c r="T1297" s="168" t="str">
        <f t="shared" si="167"/>
        <v/>
      </c>
    </row>
    <row r="1298" spans="1:20" x14ac:dyDescent="0.2">
      <c r="A1298" t="s">
        <v>2605</v>
      </c>
      <c r="M1298" s="170" t="str">
        <f t="shared" si="160"/>
        <v>H7</v>
      </c>
      <c r="N1298" s="169" t="str">
        <f t="shared" si="161"/>
        <v>9883</v>
      </c>
      <c r="O1298" s="168" t="str">
        <f t="shared" si="162"/>
        <v/>
      </c>
      <c r="P1298" s="168" t="str">
        <f t="shared" si="163"/>
        <v/>
      </c>
      <c r="Q1298" s="168" t="str">
        <f t="shared" si="164"/>
        <v/>
      </c>
      <c r="R1298" s="168" t="str">
        <f t="shared" si="165"/>
        <v/>
      </c>
      <c r="S1298" s="168" t="str">
        <f t="shared" si="166"/>
        <v/>
      </c>
      <c r="T1298" s="168" t="str">
        <f t="shared" si="167"/>
        <v/>
      </c>
    </row>
    <row r="1299" spans="1:20" x14ac:dyDescent="0.2">
      <c r="A1299" t="s">
        <v>2606</v>
      </c>
      <c r="M1299" s="170" t="str">
        <f t="shared" si="160"/>
        <v>H8</v>
      </c>
      <c r="N1299" s="169" t="str">
        <f t="shared" si="161"/>
        <v>9883</v>
      </c>
      <c r="O1299" s="168" t="str">
        <f t="shared" si="162"/>
        <v/>
      </c>
      <c r="P1299" s="168" t="str">
        <f t="shared" si="163"/>
        <v/>
      </c>
      <c r="Q1299" s="168" t="str">
        <f t="shared" si="164"/>
        <v/>
      </c>
      <c r="R1299" s="168" t="str">
        <f t="shared" si="165"/>
        <v/>
      </c>
      <c r="S1299" s="168" t="str">
        <f t="shared" si="166"/>
        <v/>
      </c>
      <c r="T1299" s="168" t="str">
        <f t="shared" si="167"/>
        <v/>
      </c>
    </row>
    <row r="1300" spans="1:20" x14ac:dyDescent="0.2">
      <c r="A1300" t="s">
        <v>2607</v>
      </c>
      <c r="M1300" s="170" t="str">
        <f t="shared" si="160"/>
        <v>H9</v>
      </c>
      <c r="N1300" s="169" t="str">
        <f t="shared" si="161"/>
        <v>9883</v>
      </c>
      <c r="O1300" s="168" t="str">
        <f t="shared" si="162"/>
        <v/>
      </c>
      <c r="P1300" s="168" t="str">
        <f t="shared" si="163"/>
        <v/>
      </c>
      <c r="Q1300" s="168" t="str">
        <f t="shared" si="164"/>
        <v/>
      </c>
      <c r="R1300" s="168" t="str">
        <f t="shared" si="165"/>
        <v/>
      </c>
      <c r="S1300" s="168" t="str">
        <f t="shared" si="166"/>
        <v/>
      </c>
      <c r="T1300" s="168" t="str">
        <f t="shared" si="167"/>
        <v/>
      </c>
    </row>
    <row r="1301" spans="1:20" x14ac:dyDescent="0.2">
      <c r="A1301" t="s">
        <v>2608</v>
      </c>
      <c r="M1301" s="170" t="str">
        <f t="shared" si="160"/>
        <v>H10</v>
      </c>
      <c r="N1301" s="169" t="str">
        <f t="shared" si="161"/>
        <v>9883</v>
      </c>
      <c r="O1301" s="168" t="str">
        <f t="shared" si="162"/>
        <v/>
      </c>
      <c r="P1301" s="168" t="str">
        <f t="shared" si="163"/>
        <v/>
      </c>
      <c r="Q1301" s="168" t="str">
        <f t="shared" si="164"/>
        <v/>
      </c>
      <c r="R1301" s="168" t="str">
        <f t="shared" si="165"/>
        <v/>
      </c>
      <c r="S1301" s="168" t="str">
        <f t="shared" si="166"/>
        <v/>
      </c>
      <c r="T1301" s="168" t="str">
        <f t="shared" si="167"/>
        <v/>
      </c>
    </row>
    <row r="1302" spans="1:20" x14ac:dyDescent="0.2">
      <c r="A1302" t="s">
        <v>2609</v>
      </c>
      <c r="M1302" s="170" t="str">
        <f t="shared" si="160"/>
        <v>DTL</v>
      </c>
      <c r="N1302" s="169" t="str">
        <f t="shared" si="161"/>
        <v>9883</v>
      </c>
      <c r="O1302" s="168" t="str">
        <f t="shared" si="162"/>
        <v/>
      </c>
      <c r="P1302" s="168" t="str">
        <f t="shared" si="163"/>
        <v/>
      </c>
      <c r="Q1302" s="168" t="str">
        <f t="shared" si="164"/>
        <v/>
      </c>
      <c r="R1302" s="168" t="str">
        <f t="shared" si="165"/>
        <v/>
      </c>
      <c r="S1302" s="168" t="str">
        <f t="shared" si="166"/>
        <v/>
      </c>
      <c r="T1302" s="168" t="str">
        <f t="shared" si="167"/>
        <v/>
      </c>
    </row>
    <row r="1303" spans="1:20" x14ac:dyDescent="0.2">
      <c r="A1303" t="s">
        <v>4767</v>
      </c>
      <c r="M1303" s="170" t="str">
        <f t="shared" si="160"/>
        <v>DTL</v>
      </c>
      <c r="N1303" s="169" t="str">
        <f t="shared" si="161"/>
        <v>9883</v>
      </c>
      <c r="O1303" s="168" t="str">
        <f t="shared" si="162"/>
        <v>6601</v>
      </c>
      <c r="P1303" s="168" t="str">
        <f t="shared" si="163"/>
        <v>98836601</v>
      </c>
      <c r="Q1303" s="168">
        <f t="shared" si="164"/>
        <v>5260</v>
      </c>
      <c r="R1303" s="168">
        <f t="shared" si="165"/>
        <v>10892</v>
      </c>
      <c r="S1303" s="168">
        <f t="shared" si="166"/>
        <v>5000</v>
      </c>
      <c r="T1303" s="168">
        <f t="shared" si="167"/>
        <v>11108</v>
      </c>
    </row>
    <row r="1304" spans="1:20" x14ac:dyDescent="0.2">
      <c r="A1304" t="s">
        <v>2738</v>
      </c>
      <c r="M1304" s="170" t="str">
        <f t="shared" si="160"/>
        <v>DTL</v>
      </c>
      <c r="N1304" s="169" t="str">
        <f t="shared" si="161"/>
        <v>9883</v>
      </c>
      <c r="O1304" s="168" t="str">
        <f t="shared" si="162"/>
        <v>9750</v>
      </c>
      <c r="P1304" s="168" t="str">
        <f t="shared" si="163"/>
        <v>98839750</v>
      </c>
      <c r="Q1304" s="168">
        <f t="shared" si="164"/>
        <v>3000000</v>
      </c>
      <c r="R1304" s="168">
        <f t="shared" si="165"/>
        <v>3000000</v>
      </c>
      <c r="S1304" s="168">
        <f t="shared" si="166"/>
        <v>3000000</v>
      </c>
      <c r="T1304" s="168">
        <f t="shared" si="167"/>
        <v>3000000</v>
      </c>
    </row>
    <row r="1305" spans="1:20" x14ac:dyDescent="0.2">
      <c r="A1305" t="s">
        <v>4246</v>
      </c>
      <c r="M1305" s="170" t="str">
        <f t="shared" si="160"/>
        <v>DTL</v>
      </c>
      <c r="N1305" s="169" t="str">
        <f t="shared" si="161"/>
        <v>9883</v>
      </c>
      <c r="O1305" s="168" t="str">
        <f t="shared" si="162"/>
        <v/>
      </c>
      <c r="P1305" s="168" t="str">
        <f t="shared" si="163"/>
        <v/>
      </c>
      <c r="Q1305" s="168" t="str">
        <f t="shared" si="164"/>
        <v/>
      </c>
      <c r="R1305" s="168" t="str">
        <f t="shared" si="165"/>
        <v/>
      </c>
      <c r="S1305" s="168" t="str">
        <f t="shared" si="166"/>
        <v/>
      </c>
      <c r="T1305" s="168" t="str">
        <f t="shared" si="167"/>
        <v/>
      </c>
    </row>
    <row r="1306" spans="1:20" x14ac:dyDescent="0.2">
      <c r="A1306" t="s">
        <v>2611</v>
      </c>
      <c r="M1306" s="170" t="str">
        <f t="shared" si="160"/>
        <v>DTL</v>
      </c>
      <c r="N1306" s="169" t="str">
        <f t="shared" si="161"/>
        <v>9883</v>
      </c>
      <c r="O1306" s="168" t="str">
        <f t="shared" si="162"/>
        <v/>
      </c>
      <c r="P1306" s="168" t="str">
        <f t="shared" si="163"/>
        <v/>
      </c>
      <c r="Q1306" s="168" t="str">
        <f t="shared" si="164"/>
        <v/>
      </c>
      <c r="R1306" s="168" t="str">
        <f t="shared" si="165"/>
        <v/>
      </c>
      <c r="S1306" s="168" t="str">
        <f t="shared" si="166"/>
        <v/>
      </c>
      <c r="T1306" s="168" t="str">
        <f t="shared" si="167"/>
        <v/>
      </c>
    </row>
    <row r="1307" spans="1:20" x14ac:dyDescent="0.2">
      <c r="A1307" t="s">
        <v>4768</v>
      </c>
      <c r="M1307" s="170" t="str">
        <f t="shared" si="160"/>
        <v>Ttl</v>
      </c>
      <c r="N1307" s="169" t="str">
        <f t="shared" si="161"/>
        <v>9883</v>
      </c>
      <c r="O1307" s="168" t="str">
        <f t="shared" si="162"/>
        <v/>
      </c>
      <c r="P1307" s="168" t="str">
        <f t="shared" si="163"/>
        <v/>
      </c>
      <c r="Q1307" s="168" t="str">
        <f t="shared" si="164"/>
        <v/>
      </c>
      <c r="R1307" s="168" t="str">
        <f t="shared" si="165"/>
        <v/>
      </c>
      <c r="S1307" s="168" t="str">
        <f t="shared" si="166"/>
        <v/>
      </c>
      <c r="T1307" s="168" t="str">
        <f t="shared" si="167"/>
        <v/>
      </c>
    </row>
    <row r="1308" spans="1:20" x14ac:dyDescent="0.2">
      <c r="A1308" t="s">
        <v>2612</v>
      </c>
      <c r="M1308" s="170" t="str">
        <f t="shared" si="160"/>
        <v>DTL</v>
      </c>
      <c r="N1308" s="169" t="str">
        <f t="shared" si="161"/>
        <v>9883</v>
      </c>
      <c r="O1308" s="168" t="str">
        <f t="shared" si="162"/>
        <v/>
      </c>
      <c r="P1308" s="168" t="str">
        <f t="shared" si="163"/>
        <v/>
      </c>
      <c r="Q1308" s="168" t="str">
        <f t="shared" si="164"/>
        <v/>
      </c>
      <c r="R1308" s="168" t="str">
        <f t="shared" si="165"/>
        <v/>
      </c>
      <c r="S1308" s="168" t="str">
        <f t="shared" si="166"/>
        <v/>
      </c>
      <c r="T1308" s="168" t="str">
        <f t="shared" si="167"/>
        <v/>
      </c>
    </row>
    <row r="1309" spans="1:20" x14ac:dyDescent="0.2">
      <c r="A1309" t="s">
        <v>2611</v>
      </c>
      <c r="M1309" s="170" t="str">
        <f t="shared" si="160"/>
        <v>DTL</v>
      </c>
      <c r="N1309" s="169" t="str">
        <f t="shared" si="161"/>
        <v>9883</v>
      </c>
      <c r="O1309" s="168" t="str">
        <f t="shared" si="162"/>
        <v/>
      </c>
      <c r="P1309" s="168" t="str">
        <f t="shared" si="163"/>
        <v/>
      </c>
      <c r="Q1309" s="168" t="str">
        <f t="shared" si="164"/>
        <v/>
      </c>
      <c r="R1309" s="168" t="str">
        <f t="shared" si="165"/>
        <v/>
      </c>
      <c r="S1309" s="168" t="str">
        <f t="shared" si="166"/>
        <v/>
      </c>
      <c r="T1309" s="168" t="str">
        <f t="shared" si="167"/>
        <v/>
      </c>
    </row>
    <row r="1310" spans="1:20" x14ac:dyDescent="0.2">
      <c r="A1310" t="s">
        <v>2611</v>
      </c>
      <c r="M1310" s="170" t="str">
        <f t="shared" si="160"/>
        <v>DTL</v>
      </c>
      <c r="N1310" s="169" t="str">
        <f t="shared" si="161"/>
        <v>9883</v>
      </c>
      <c r="O1310" s="168" t="str">
        <f t="shared" si="162"/>
        <v/>
      </c>
      <c r="P1310" s="168" t="str">
        <f t="shared" si="163"/>
        <v/>
      </c>
      <c r="Q1310" s="168" t="str">
        <f t="shared" si="164"/>
        <v/>
      </c>
      <c r="R1310" s="168" t="str">
        <f t="shared" si="165"/>
        <v/>
      </c>
      <c r="S1310" s="168" t="str">
        <f t="shared" si="166"/>
        <v/>
      </c>
      <c r="T1310" s="168" t="str">
        <f t="shared" si="167"/>
        <v/>
      </c>
    </row>
    <row r="1311" spans="1:20" x14ac:dyDescent="0.2">
      <c r="A1311" t="s">
        <v>2613</v>
      </c>
      <c r="M1311" s="170" t="str">
        <f t="shared" si="160"/>
        <v>DTL</v>
      </c>
      <c r="N1311" s="169" t="str">
        <f t="shared" si="161"/>
        <v>9883</v>
      </c>
      <c r="O1311" s="168" t="str">
        <f t="shared" si="162"/>
        <v/>
      </c>
      <c r="P1311" s="168" t="str">
        <f t="shared" si="163"/>
        <v/>
      </c>
      <c r="Q1311" s="168" t="str">
        <f t="shared" si="164"/>
        <v/>
      </c>
      <c r="R1311" s="168" t="str">
        <f t="shared" si="165"/>
        <v/>
      </c>
      <c r="S1311" s="168" t="str">
        <f t="shared" si="166"/>
        <v/>
      </c>
      <c r="T1311" s="168" t="str">
        <f t="shared" si="167"/>
        <v/>
      </c>
    </row>
    <row r="1312" spans="1:20" x14ac:dyDescent="0.2">
      <c r="A1312" t="s">
        <v>4769</v>
      </c>
      <c r="M1312" s="170" t="str">
        <f t="shared" si="160"/>
        <v>DTL</v>
      </c>
      <c r="N1312" s="169" t="str">
        <f t="shared" si="161"/>
        <v>9883</v>
      </c>
      <c r="O1312" s="168" t="str">
        <f t="shared" si="162"/>
        <v>2301</v>
      </c>
      <c r="P1312" s="168" t="str">
        <f t="shared" si="163"/>
        <v>98832301</v>
      </c>
      <c r="Q1312" s="168">
        <f t="shared" si="164"/>
        <v>2</v>
      </c>
      <c r="R1312" s="168">
        <f t="shared" si="165"/>
        <v>3</v>
      </c>
      <c r="S1312" s="168">
        <f t="shared" si="166"/>
        <v>5</v>
      </c>
      <c r="T1312" s="168">
        <f t="shared" si="167"/>
        <v>4</v>
      </c>
    </row>
    <row r="1313" spans="1:20" x14ac:dyDescent="0.2">
      <c r="A1313" t="s">
        <v>2739</v>
      </c>
      <c r="M1313" s="170" t="str">
        <f t="shared" si="160"/>
        <v>DTL</v>
      </c>
      <c r="N1313" s="169" t="str">
        <f t="shared" si="161"/>
        <v>9883</v>
      </c>
      <c r="O1313" s="168" t="str">
        <f t="shared" si="162"/>
        <v>2700</v>
      </c>
      <c r="P1313" s="168" t="str">
        <f t="shared" si="163"/>
        <v>98832700</v>
      </c>
      <c r="Q1313" s="168">
        <f t="shared" si="164"/>
        <v>11000</v>
      </c>
      <c r="R1313" s="168">
        <f t="shared" si="165"/>
        <v>11000</v>
      </c>
      <c r="S1313" s="168">
        <f t="shared" si="166"/>
        <v>11000</v>
      </c>
      <c r="T1313" s="168">
        <f t="shared" si="167"/>
        <v>11000</v>
      </c>
    </row>
    <row r="1314" spans="1:20" x14ac:dyDescent="0.2">
      <c r="A1314" t="s">
        <v>4246</v>
      </c>
      <c r="M1314" s="170" t="str">
        <f t="shared" si="160"/>
        <v>DTL</v>
      </c>
      <c r="N1314" s="169" t="str">
        <f t="shared" si="161"/>
        <v>9883</v>
      </c>
      <c r="O1314" s="168" t="str">
        <f t="shared" si="162"/>
        <v/>
      </c>
      <c r="P1314" s="168" t="str">
        <f t="shared" si="163"/>
        <v/>
      </c>
      <c r="Q1314" s="168" t="str">
        <f t="shared" si="164"/>
        <v/>
      </c>
      <c r="R1314" s="168" t="str">
        <f t="shared" si="165"/>
        <v/>
      </c>
      <c r="S1314" s="168" t="str">
        <f t="shared" si="166"/>
        <v/>
      </c>
      <c r="T1314" s="168" t="str">
        <f t="shared" si="167"/>
        <v/>
      </c>
    </row>
    <row r="1315" spans="1:20" x14ac:dyDescent="0.2">
      <c r="A1315" t="s">
        <v>2611</v>
      </c>
      <c r="M1315" s="170" t="str">
        <f t="shared" si="160"/>
        <v>DTL</v>
      </c>
      <c r="N1315" s="169" t="str">
        <f t="shared" si="161"/>
        <v>9883</v>
      </c>
      <c r="O1315" s="168" t="str">
        <f t="shared" si="162"/>
        <v/>
      </c>
      <c r="P1315" s="168" t="str">
        <f t="shared" si="163"/>
        <v/>
      </c>
      <c r="Q1315" s="168" t="str">
        <f t="shared" si="164"/>
        <v/>
      </c>
      <c r="R1315" s="168" t="str">
        <f t="shared" si="165"/>
        <v/>
      </c>
      <c r="S1315" s="168" t="str">
        <f t="shared" si="166"/>
        <v/>
      </c>
      <c r="T1315" s="168" t="str">
        <f t="shared" si="167"/>
        <v/>
      </c>
    </row>
    <row r="1316" spans="1:20" x14ac:dyDescent="0.2">
      <c r="A1316" t="s">
        <v>4770</v>
      </c>
      <c r="M1316" s="170" t="str">
        <f t="shared" si="160"/>
        <v>Ttl</v>
      </c>
      <c r="N1316" s="169" t="str">
        <f t="shared" si="161"/>
        <v>9883</v>
      </c>
      <c r="O1316" s="168" t="str">
        <f t="shared" si="162"/>
        <v/>
      </c>
      <c r="P1316" s="168" t="str">
        <f t="shared" si="163"/>
        <v/>
      </c>
      <c r="Q1316" s="168" t="str">
        <f t="shared" si="164"/>
        <v/>
      </c>
      <c r="R1316" s="168" t="str">
        <f t="shared" si="165"/>
        <v/>
      </c>
      <c r="S1316" s="168" t="str">
        <f t="shared" si="166"/>
        <v/>
      </c>
      <c r="T1316" s="168" t="str">
        <f t="shared" si="167"/>
        <v/>
      </c>
    </row>
    <row r="1317" spans="1:20" x14ac:dyDescent="0.2">
      <c r="A1317" t="s">
        <v>2611</v>
      </c>
      <c r="M1317" s="170" t="str">
        <f t="shared" si="160"/>
        <v>DTL</v>
      </c>
      <c r="N1317" s="169" t="str">
        <f t="shared" si="161"/>
        <v>9883</v>
      </c>
      <c r="O1317" s="168" t="str">
        <f t="shared" si="162"/>
        <v/>
      </c>
      <c r="P1317" s="168" t="str">
        <f t="shared" si="163"/>
        <v/>
      </c>
      <c r="Q1317" s="168" t="str">
        <f t="shared" si="164"/>
        <v/>
      </c>
      <c r="R1317" s="168" t="str">
        <f t="shared" si="165"/>
        <v/>
      </c>
      <c r="S1317" s="168" t="str">
        <f t="shared" si="166"/>
        <v/>
      </c>
      <c r="T1317" s="168" t="str">
        <f t="shared" si="167"/>
        <v/>
      </c>
    </row>
    <row r="1318" spans="1:20" x14ac:dyDescent="0.2">
      <c r="A1318" t="s">
        <v>4771</v>
      </c>
      <c r="M1318" s="170" t="str">
        <f t="shared" si="160"/>
        <v>DTL</v>
      </c>
      <c r="N1318" s="169" t="str">
        <f t="shared" si="161"/>
        <v>9883</v>
      </c>
      <c r="O1318" s="168" t="str">
        <f t="shared" si="162"/>
        <v>3350</v>
      </c>
      <c r="P1318" s="168" t="str">
        <f t="shared" si="163"/>
        <v>98833350</v>
      </c>
      <c r="Q1318" s="168">
        <f t="shared" si="164"/>
        <v>52039</v>
      </c>
      <c r="R1318" s="168">
        <f t="shared" si="165"/>
        <v>55523</v>
      </c>
      <c r="S1318" s="168">
        <f t="shared" si="166"/>
        <v>60950</v>
      </c>
      <c r="T1318" s="168">
        <f t="shared" si="167"/>
        <v>54855</v>
      </c>
    </row>
    <row r="1319" spans="1:20" x14ac:dyDescent="0.2">
      <c r="A1319" t="s">
        <v>4772</v>
      </c>
      <c r="M1319" s="170" t="str">
        <f t="shared" si="160"/>
        <v>DTL</v>
      </c>
      <c r="N1319" s="169" t="str">
        <f t="shared" si="161"/>
        <v>9883</v>
      </c>
      <c r="O1319" s="168" t="str">
        <f t="shared" si="162"/>
        <v>3380</v>
      </c>
      <c r="P1319" s="168" t="str">
        <f t="shared" si="163"/>
        <v>98833380</v>
      </c>
      <c r="Q1319" s="168">
        <f t="shared" si="164"/>
        <v>3000000</v>
      </c>
      <c r="R1319" s="168">
        <f t="shared" si="165"/>
        <v>3000000</v>
      </c>
      <c r="S1319" s="168">
        <f t="shared" si="166"/>
        <v>3000000</v>
      </c>
      <c r="T1319" s="168">
        <f t="shared" si="167"/>
        <v>3000000</v>
      </c>
    </row>
    <row r="1320" spans="1:20" x14ac:dyDescent="0.2">
      <c r="A1320" t="s">
        <v>4246</v>
      </c>
      <c r="M1320" s="170" t="str">
        <f t="shared" si="160"/>
        <v>DTL</v>
      </c>
      <c r="N1320" s="169" t="str">
        <f t="shared" si="161"/>
        <v>9883</v>
      </c>
      <c r="O1320" s="168" t="str">
        <f t="shared" si="162"/>
        <v/>
      </c>
      <c r="P1320" s="168" t="str">
        <f t="shared" si="163"/>
        <v/>
      </c>
      <c r="Q1320" s="168" t="str">
        <f t="shared" si="164"/>
        <v/>
      </c>
      <c r="R1320" s="168" t="str">
        <f t="shared" si="165"/>
        <v/>
      </c>
      <c r="S1320" s="168" t="str">
        <f t="shared" si="166"/>
        <v/>
      </c>
      <c r="T1320" s="168" t="str">
        <f t="shared" si="167"/>
        <v/>
      </c>
    </row>
    <row r="1321" spans="1:20" x14ac:dyDescent="0.2">
      <c r="A1321" t="s">
        <v>2611</v>
      </c>
      <c r="M1321" s="170" t="str">
        <f t="shared" si="160"/>
        <v>DTL</v>
      </c>
      <c r="N1321" s="169" t="str">
        <f t="shared" si="161"/>
        <v>9883</v>
      </c>
      <c r="O1321" s="168" t="str">
        <f t="shared" si="162"/>
        <v/>
      </c>
      <c r="P1321" s="168" t="str">
        <f t="shared" si="163"/>
        <v/>
      </c>
      <c r="Q1321" s="168" t="str">
        <f t="shared" si="164"/>
        <v/>
      </c>
      <c r="R1321" s="168" t="str">
        <f t="shared" si="165"/>
        <v/>
      </c>
      <c r="S1321" s="168" t="str">
        <f t="shared" si="166"/>
        <v/>
      </c>
      <c r="T1321" s="168" t="str">
        <f t="shared" si="167"/>
        <v/>
      </c>
    </row>
    <row r="1322" spans="1:20" x14ac:dyDescent="0.2">
      <c r="A1322" t="s">
        <v>4773</v>
      </c>
      <c r="M1322" s="170" t="str">
        <f t="shared" si="160"/>
        <v>Ttl</v>
      </c>
      <c r="N1322" s="169" t="str">
        <f t="shared" si="161"/>
        <v>9883</v>
      </c>
      <c r="O1322" s="168" t="str">
        <f t="shared" si="162"/>
        <v/>
      </c>
      <c r="P1322" s="168" t="str">
        <f t="shared" si="163"/>
        <v/>
      </c>
      <c r="Q1322" s="168" t="str">
        <f t="shared" si="164"/>
        <v/>
      </c>
      <c r="R1322" s="168" t="str">
        <f t="shared" si="165"/>
        <v/>
      </c>
      <c r="S1322" s="168" t="str">
        <f t="shared" si="166"/>
        <v/>
      </c>
      <c r="T1322" s="168" t="str">
        <f t="shared" si="167"/>
        <v/>
      </c>
    </row>
    <row r="1323" spans="1:20" x14ac:dyDescent="0.2">
      <c r="A1323" t="s">
        <v>2611</v>
      </c>
      <c r="M1323" s="170" t="str">
        <f t="shared" si="160"/>
        <v>DTL</v>
      </c>
      <c r="N1323" s="169" t="str">
        <f t="shared" si="161"/>
        <v>9883</v>
      </c>
      <c r="O1323" s="168" t="str">
        <f t="shared" si="162"/>
        <v/>
      </c>
      <c r="P1323" s="168" t="str">
        <f t="shared" si="163"/>
        <v/>
      </c>
      <c r="Q1323" s="168" t="str">
        <f t="shared" si="164"/>
        <v/>
      </c>
      <c r="R1323" s="168" t="str">
        <f t="shared" si="165"/>
        <v/>
      </c>
      <c r="S1323" s="168" t="str">
        <f t="shared" si="166"/>
        <v/>
      </c>
      <c r="T1323" s="168" t="str">
        <f t="shared" si="167"/>
        <v/>
      </c>
    </row>
    <row r="1324" spans="1:20" x14ac:dyDescent="0.2">
      <c r="A1324" t="s">
        <v>2611</v>
      </c>
      <c r="M1324" s="170" t="str">
        <f t="shared" si="160"/>
        <v>DTL</v>
      </c>
      <c r="N1324" s="169" t="str">
        <f t="shared" si="161"/>
        <v>9883</v>
      </c>
      <c r="O1324" s="168" t="str">
        <f t="shared" si="162"/>
        <v/>
      </c>
      <c r="P1324" s="168" t="str">
        <f t="shared" si="163"/>
        <v/>
      </c>
      <c r="Q1324" s="168" t="str">
        <f t="shared" si="164"/>
        <v/>
      </c>
      <c r="R1324" s="168" t="str">
        <f t="shared" si="165"/>
        <v/>
      </c>
      <c r="S1324" s="168" t="str">
        <f t="shared" si="166"/>
        <v/>
      </c>
      <c r="T1324" s="168" t="str">
        <f t="shared" si="167"/>
        <v/>
      </c>
    </row>
    <row r="1325" spans="1:20" x14ac:dyDescent="0.2">
      <c r="A1325" t="s">
        <v>4774</v>
      </c>
      <c r="M1325" s="170" t="str">
        <f t="shared" si="160"/>
        <v>Ttl</v>
      </c>
      <c r="N1325" s="169" t="str">
        <f t="shared" si="161"/>
        <v>9883</v>
      </c>
      <c r="O1325" s="168" t="str">
        <f t="shared" si="162"/>
        <v/>
      </c>
      <c r="P1325" s="168" t="str">
        <f t="shared" si="163"/>
        <v/>
      </c>
      <c r="Q1325" s="168" t="str">
        <f t="shared" si="164"/>
        <v/>
      </c>
      <c r="R1325" s="168" t="str">
        <f t="shared" si="165"/>
        <v/>
      </c>
      <c r="S1325" s="168" t="str">
        <f t="shared" si="166"/>
        <v/>
      </c>
      <c r="T1325" s="168" t="str">
        <f t="shared" si="167"/>
        <v/>
      </c>
    </row>
    <row r="1326" spans="1:20" x14ac:dyDescent="0.2">
      <c r="A1326" t="s">
        <v>2612</v>
      </c>
      <c r="M1326" s="170" t="str">
        <f t="shared" si="160"/>
        <v>DTL</v>
      </c>
      <c r="N1326" s="169" t="str">
        <f t="shared" si="161"/>
        <v>9883</v>
      </c>
      <c r="O1326" s="168" t="str">
        <f t="shared" si="162"/>
        <v/>
      </c>
      <c r="P1326" s="168" t="str">
        <f t="shared" si="163"/>
        <v/>
      </c>
      <c r="Q1326" s="168" t="str">
        <f t="shared" si="164"/>
        <v/>
      </c>
      <c r="R1326" s="168" t="str">
        <f t="shared" si="165"/>
        <v/>
      </c>
      <c r="S1326" s="168" t="str">
        <f t="shared" si="166"/>
        <v/>
      </c>
      <c r="T1326" s="168" t="str">
        <f t="shared" si="167"/>
        <v/>
      </c>
    </row>
    <row r="1327" spans="1:20" x14ac:dyDescent="0.2">
      <c r="A1327" t="s">
        <v>2611</v>
      </c>
      <c r="M1327" s="170" t="str">
        <f t="shared" si="160"/>
        <v>DTL</v>
      </c>
      <c r="N1327" s="169" t="str">
        <f t="shared" si="161"/>
        <v>9883</v>
      </c>
      <c r="O1327" s="168" t="str">
        <f t="shared" si="162"/>
        <v/>
      </c>
      <c r="P1327" s="168" t="str">
        <f t="shared" si="163"/>
        <v/>
      </c>
      <c r="Q1327" s="168" t="str">
        <f t="shared" si="164"/>
        <v/>
      </c>
      <c r="R1327" s="168" t="str">
        <f t="shared" si="165"/>
        <v/>
      </c>
      <c r="S1327" s="168" t="str">
        <f t="shared" si="166"/>
        <v/>
      </c>
      <c r="T1327" s="168" t="str">
        <f t="shared" si="167"/>
        <v/>
      </c>
    </row>
    <row r="1328" spans="1:20" x14ac:dyDescent="0.2">
      <c r="A1328" t="s">
        <v>2611</v>
      </c>
      <c r="M1328" s="170" t="str">
        <f t="shared" si="160"/>
        <v>DTL</v>
      </c>
      <c r="N1328" s="169" t="str">
        <f t="shared" si="161"/>
        <v>9883</v>
      </c>
      <c r="O1328" s="168" t="str">
        <f t="shared" si="162"/>
        <v/>
      </c>
      <c r="P1328" s="168" t="str">
        <f t="shared" si="163"/>
        <v/>
      </c>
      <c r="Q1328" s="168" t="str">
        <f t="shared" si="164"/>
        <v/>
      </c>
      <c r="R1328" s="168" t="str">
        <f t="shared" si="165"/>
        <v/>
      </c>
      <c r="S1328" s="168" t="str">
        <f t="shared" si="166"/>
        <v/>
      </c>
      <c r="T1328" s="168" t="str">
        <f t="shared" si="167"/>
        <v/>
      </c>
    </row>
    <row r="1329" spans="1:20" x14ac:dyDescent="0.2">
      <c r="A1329" t="s">
        <v>2673</v>
      </c>
      <c r="M1329" s="170" t="str">
        <f t="shared" si="160"/>
        <v>DTL</v>
      </c>
      <c r="N1329" s="169" t="str">
        <f t="shared" si="161"/>
        <v>9883</v>
      </c>
      <c r="O1329" s="168" t="str">
        <f t="shared" si="162"/>
        <v/>
      </c>
      <c r="P1329" s="168" t="str">
        <f t="shared" si="163"/>
        <v/>
      </c>
      <c r="Q1329" s="168" t="str">
        <f t="shared" si="164"/>
        <v/>
      </c>
      <c r="R1329" s="168" t="str">
        <f t="shared" si="165"/>
        <v/>
      </c>
      <c r="S1329" s="168" t="str">
        <f t="shared" si="166"/>
        <v/>
      </c>
      <c r="T1329" s="168" t="str">
        <f t="shared" si="167"/>
        <v/>
      </c>
    </row>
    <row r="1330" spans="1:20" x14ac:dyDescent="0.2">
      <c r="A1330" t="s">
        <v>4775</v>
      </c>
      <c r="M1330" s="170" t="str">
        <f t="shared" si="160"/>
        <v>DTL</v>
      </c>
      <c r="N1330" s="169" t="str">
        <f t="shared" si="161"/>
        <v>9883</v>
      </c>
      <c r="O1330" s="168" t="str">
        <f t="shared" si="162"/>
        <v>9800</v>
      </c>
      <c r="P1330" s="168" t="str">
        <f t="shared" si="163"/>
        <v>98839800</v>
      </c>
      <c r="Q1330" s="168">
        <f t="shared" si="164"/>
        <v>59005</v>
      </c>
      <c r="R1330" s="168">
        <f t="shared" si="165"/>
        <v>58005</v>
      </c>
      <c r="S1330" s="168">
        <f t="shared" si="166"/>
        <v>66955</v>
      </c>
      <c r="T1330" s="168">
        <f t="shared" si="167"/>
        <v>0</v>
      </c>
    </row>
    <row r="1331" spans="1:20" x14ac:dyDescent="0.2">
      <c r="A1331" t="s">
        <v>4246</v>
      </c>
      <c r="M1331" s="170" t="str">
        <f t="shared" si="160"/>
        <v>DTL</v>
      </c>
      <c r="N1331" s="169" t="str">
        <f t="shared" si="161"/>
        <v>9883</v>
      </c>
      <c r="O1331" s="168" t="str">
        <f t="shared" si="162"/>
        <v/>
      </c>
      <c r="P1331" s="168" t="str">
        <f t="shared" si="163"/>
        <v/>
      </c>
      <c r="Q1331" s="168" t="str">
        <f t="shared" si="164"/>
        <v/>
      </c>
      <c r="R1331" s="168" t="str">
        <f t="shared" si="165"/>
        <v/>
      </c>
      <c r="S1331" s="168" t="str">
        <f t="shared" si="166"/>
        <v/>
      </c>
      <c r="T1331" s="168" t="str">
        <f t="shared" si="167"/>
        <v/>
      </c>
    </row>
    <row r="1332" spans="1:20" x14ac:dyDescent="0.2">
      <c r="A1332" t="s">
        <v>2611</v>
      </c>
      <c r="M1332" s="170" t="str">
        <f t="shared" si="160"/>
        <v>DTL</v>
      </c>
      <c r="N1332" s="169" t="str">
        <f t="shared" si="161"/>
        <v>9883</v>
      </c>
      <c r="O1332" s="168" t="str">
        <f t="shared" si="162"/>
        <v/>
      </c>
      <c r="P1332" s="168" t="str">
        <f t="shared" si="163"/>
        <v/>
      </c>
      <c r="Q1332" s="168" t="str">
        <f t="shared" si="164"/>
        <v/>
      </c>
      <c r="R1332" s="168" t="str">
        <f t="shared" si="165"/>
        <v/>
      </c>
      <c r="S1332" s="168" t="str">
        <f t="shared" si="166"/>
        <v/>
      </c>
      <c r="T1332" s="168" t="str">
        <f t="shared" si="167"/>
        <v/>
      </c>
    </row>
    <row r="1333" spans="1:20" x14ac:dyDescent="0.2">
      <c r="A1333" t="s">
        <v>4776</v>
      </c>
      <c r="M1333" s="170" t="str">
        <f t="shared" si="160"/>
        <v>Ttl</v>
      </c>
      <c r="N1333" s="169" t="str">
        <f t="shared" si="161"/>
        <v>9883</v>
      </c>
      <c r="O1333" s="168" t="str">
        <f t="shared" si="162"/>
        <v/>
      </c>
      <c r="P1333" s="168" t="str">
        <f t="shared" si="163"/>
        <v/>
      </c>
      <c r="Q1333" s="168" t="str">
        <f t="shared" si="164"/>
        <v/>
      </c>
      <c r="R1333" s="168" t="str">
        <f t="shared" si="165"/>
        <v/>
      </c>
      <c r="S1333" s="168" t="str">
        <f t="shared" si="166"/>
        <v/>
      </c>
      <c r="T1333" s="168" t="str">
        <f t="shared" si="167"/>
        <v/>
      </c>
    </row>
    <row r="1334" spans="1:20" x14ac:dyDescent="0.2">
      <c r="A1334" t="s">
        <v>2676</v>
      </c>
      <c r="M1334" s="170" t="str">
        <f t="shared" si="160"/>
        <v>DTL</v>
      </c>
      <c r="N1334" s="169" t="str">
        <f t="shared" si="161"/>
        <v>9883</v>
      </c>
      <c r="O1334" s="168" t="str">
        <f t="shared" si="162"/>
        <v/>
      </c>
      <c r="P1334" s="168" t="str">
        <f t="shared" si="163"/>
        <v/>
      </c>
      <c r="Q1334" s="168" t="str">
        <f t="shared" si="164"/>
        <v/>
      </c>
      <c r="R1334" s="168" t="str">
        <f t="shared" si="165"/>
        <v/>
      </c>
      <c r="S1334" s="168" t="str">
        <f t="shared" si="166"/>
        <v/>
      </c>
      <c r="T1334" s="168" t="str">
        <f t="shared" si="167"/>
        <v/>
      </c>
    </row>
    <row r="1335" spans="1:20" x14ac:dyDescent="0.2">
      <c r="A1335" t="s">
        <v>2611</v>
      </c>
      <c r="M1335" s="170" t="str">
        <f t="shared" si="160"/>
        <v>DTL</v>
      </c>
      <c r="N1335" s="169" t="str">
        <f t="shared" si="161"/>
        <v>9883</v>
      </c>
      <c r="O1335" s="168" t="str">
        <f t="shared" si="162"/>
        <v/>
      </c>
      <c r="P1335" s="168" t="str">
        <f t="shared" si="163"/>
        <v/>
      </c>
      <c r="Q1335" s="168" t="str">
        <f t="shared" si="164"/>
        <v/>
      </c>
      <c r="R1335" s="168" t="str">
        <f t="shared" si="165"/>
        <v/>
      </c>
      <c r="S1335" s="168" t="str">
        <f t="shared" si="166"/>
        <v/>
      </c>
      <c r="T1335" s="168" t="str">
        <f t="shared" si="167"/>
        <v/>
      </c>
    </row>
    <row r="1336" spans="1:20" x14ac:dyDescent="0.2">
      <c r="A1336" t="s">
        <v>2620</v>
      </c>
      <c r="M1336" s="170" t="str">
        <f t="shared" si="160"/>
        <v>DTL</v>
      </c>
      <c r="N1336" s="169" t="str">
        <f t="shared" si="161"/>
        <v>9883</v>
      </c>
      <c r="O1336" s="168" t="str">
        <f t="shared" si="162"/>
        <v/>
      </c>
      <c r="P1336" s="168" t="str">
        <f t="shared" si="163"/>
        <v/>
      </c>
      <c r="Q1336" s="168" t="str">
        <f t="shared" si="164"/>
        <v/>
      </c>
      <c r="R1336" s="168" t="str">
        <f t="shared" si="165"/>
        <v/>
      </c>
      <c r="S1336" s="168" t="str">
        <f t="shared" si="166"/>
        <v/>
      </c>
      <c r="T1336" s="168" t="str">
        <f t="shared" si="167"/>
        <v/>
      </c>
    </row>
    <row r="1337" spans="1:20" x14ac:dyDescent="0.2">
      <c r="A1337" t="s">
        <v>4777</v>
      </c>
      <c r="M1337" s="170" t="str">
        <f t="shared" si="160"/>
        <v>Ttl</v>
      </c>
      <c r="N1337" s="169" t="str">
        <f t="shared" si="161"/>
        <v>9883</v>
      </c>
      <c r="O1337" s="168" t="str">
        <f t="shared" si="162"/>
        <v/>
      </c>
      <c r="P1337" s="168" t="str">
        <f t="shared" si="163"/>
        <v/>
      </c>
      <c r="Q1337" s="168" t="str">
        <f t="shared" si="164"/>
        <v/>
      </c>
      <c r="R1337" s="168" t="str">
        <f t="shared" si="165"/>
        <v/>
      </c>
      <c r="S1337" s="168" t="str">
        <f t="shared" si="166"/>
        <v/>
      </c>
      <c r="T1337" s="168" t="str">
        <f t="shared" si="167"/>
        <v/>
      </c>
    </row>
    <row r="1338" spans="1:20" x14ac:dyDescent="0.2">
      <c r="A1338" t="s">
        <v>4467</v>
      </c>
      <c r="M1338" s="170" t="str">
        <f t="shared" si="160"/>
        <v>DTL</v>
      </c>
      <c r="N1338" s="169" t="str">
        <f t="shared" si="161"/>
        <v>9883</v>
      </c>
      <c r="O1338" s="168" t="str">
        <f t="shared" si="162"/>
        <v/>
      </c>
      <c r="P1338" s="168" t="str">
        <f t="shared" si="163"/>
        <v/>
      </c>
      <c r="Q1338" s="168" t="str">
        <f t="shared" si="164"/>
        <v/>
      </c>
      <c r="R1338" s="168" t="str">
        <f t="shared" si="165"/>
        <v/>
      </c>
      <c r="S1338" s="168" t="str">
        <f t="shared" si="166"/>
        <v/>
      </c>
      <c r="T1338" s="168" t="str">
        <f t="shared" si="167"/>
        <v/>
      </c>
    </row>
    <row r="1339" spans="1:20" x14ac:dyDescent="0.2">
      <c r="A1339">
        <v>1</v>
      </c>
      <c r="M1339" s="170" t="str">
        <f t="shared" si="160"/>
        <v>DTL</v>
      </c>
      <c r="N1339" s="169" t="str">
        <f t="shared" si="161"/>
        <v>9883</v>
      </c>
      <c r="O1339" s="168" t="str">
        <f t="shared" si="162"/>
        <v/>
      </c>
      <c r="P1339" s="168" t="str">
        <f t="shared" si="163"/>
        <v/>
      </c>
      <c r="Q1339" s="168" t="str">
        <f t="shared" si="164"/>
        <v/>
      </c>
      <c r="R1339" s="168" t="str">
        <f t="shared" si="165"/>
        <v/>
      </c>
      <c r="S1339" s="168" t="str">
        <f t="shared" si="166"/>
        <v/>
      </c>
      <c r="T1339" s="168" t="str">
        <f t="shared" si="167"/>
        <v/>
      </c>
    </row>
    <row r="1340" spans="1:20" x14ac:dyDescent="0.2">
      <c r="M1340" s="170" t="str">
        <f t="shared" si="160"/>
        <v>DTL</v>
      </c>
      <c r="N1340" s="169" t="str">
        <f t="shared" si="161"/>
        <v>9883</v>
      </c>
      <c r="O1340" s="168" t="str">
        <f t="shared" si="162"/>
        <v/>
      </c>
      <c r="P1340" s="168" t="str">
        <f t="shared" si="163"/>
        <v/>
      </c>
      <c r="Q1340" s="168" t="str">
        <f t="shared" si="164"/>
        <v/>
      </c>
      <c r="R1340" s="168" t="str">
        <f t="shared" si="165"/>
        <v/>
      </c>
      <c r="S1340" s="168" t="str">
        <f t="shared" si="166"/>
        <v/>
      </c>
      <c r="T1340" s="168" t="str">
        <f t="shared" si="167"/>
        <v/>
      </c>
    </row>
    <row r="1341" spans="1:20" x14ac:dyDescent="0.2">
      <c r="A1341" t="s">
        <v>2740</v>
      </c>
      <c r="M1341" s="170" t="str">
        <f t="shared" si="160"/>
        <v>H1</v>
      </c>
      <c r="N1341" s="169" t="str">
        <f t="shared" si="161"/>
        <v>9883</v>
      </c>
      <c r="O1341" s="168" t="str">
        <f t="shared" si="162"/>
        <v/>
      </c>
      <c r="P1341" s="168" t="str">
        <f t="shared" si="163"/>
        <v/>
      </c>
      <c r="Q1341" s="168" t="str">
        <f t="shared" si="164"/>
        <v/>
      </c>
      <c r="R1341" s="168" t="str">
        <f t="shared" si="165"/>
        <v/>
      </c>
      <c r="S1341" s="168" t="str">
        <f t="shared" si="166"/>
        <v/>
      </c>
      <c r="T1341" s="168" t="str">
        <f t="shared" si="167"/>
        <v/>
      </c>
    </row>
    <row r="1342" spans="1:20" x14ac:dyDescent="0.2">
      <c r="A1342" t="s">
        <v>2600</v>
      </c>
      <c r="M1342" s="170" t="str">
        <f t="shared" si="160"/>
        <v>H2</v>
      </c>
      <c r="N1342" s="169" t="str">
        <f t="shared" si="161"/>
        <v>9883</v>
      </c>
      <c r="O1342" s="168" t="str">
        <f t="shared" si="162"/>
        <v/>
      </c>
      <c r="P1342" s="168" t="str">
        <f t="shared" si="163"/>
        <v/>
      </c>
      <c r="Q1342" s="168" t="str">
        <f t="shared" si="164"/>
        <v/>
      </c>
      <c r="R1342" s="168" t="str">
        <f t="shared" si="165"/>
        <v/>
      </c>
      <c r="S1342" s="168" t="str">
        <f t="shared" si="166"/>
        <v/>
      </c>
      <c r="T1342" s="168" t="str">
        <f t="shared" si="167"/>
        <v/>
      </c>
    </row>
    <row r="1343" spans="1:20" x14ac:dyDescent="0.2">
      <c r="A1343" t="s">
        <v>2601</v>
      </c>
      <c r="M1343" s="170" t="str">
        <f t="shared" si="160"/>
        <v>H3</v>
      </c>
      <c r="N1343" s="169" t="str">
        <f t="shared" si="161"/>
        <v>9883</v>
      </c>
      <c r="O1343" s="168" t="str">
        <f t="shared" si="162"/>
        <v/>
      </c>
      <c r="P1343" s="168" t="str">
        <f t="shared" si="163"/>
        <v/>
      </c>
      <c r="Q1343" s="168" t="str">
        <f t="shared" si="164"/>
        <v/>
      </c>
      <c r="R1343" s="168" t="str">
        <f t="shared" si="165"/>
        <v/>
      </c>
      <c r="S1343" s="168" t="str">
        <f t="shared" si="166"/>
        <v/>
      </c>
      <c r="T1343" s="168" t="str">
        <f t="shared" si="167"/>
        <v/>
      </c>
    </row>
    <row r="1344" spans="1:20" x14ac:dyDescent="0.2">
      <c r="A1344" t="s">
        <v>2668</v>
      </c>
      <c r="M1344" s="170" t="str">
        <f t="shared" si="160"/>
        <v>H4</v>
      </c>
      <c r="N1344" s="169" t="str">
        <f t="shared" si="161"/>
        <v>9883</v>
      </c>
      <c r="O1344" s="168" t="str">
        <f t="shared" si="162"/>
        <v/>
      </c>
      <c r="P1344" s="168" t="str">
        <f t="shared" si="163"/>
        <v/>
      </c>
      <c r="Q1344" s="168" t="str">
        <f t="shared" si="164"/>
        <v/>
      </c>
      <c r="R1344" s="168" t="str">
        <f t="shared" si="165"/>
        <v/>
      </c>
      <c r="S1344" s="168" t="str">
        <f t="shared" si="166"/>
        <v/>
      </c>
      <c r="T1344" s="168" t="str">
        <f t="shared" si="167"/>
        <v/>
      </c>
    </row>
    <row r="1345" spans="1:20" x14ac:dyDescent="0.2">
      <c r="A1345" t="s">
        <v>2736</v>
      </c>
      <c r="M1345" s="170" t="str">
        <f t="shared" si="160"/>
        <v>H5</v>
      </c>
      <c r="N1345" s="169" t="str">
        <f t="shared" si="161"/>
        <v>9883</v>
      </c>
      <c r="O1345" s="168" t="str">
        <f t="shared" si="162"/>
        <v/>
      </c>
      <c r="P1345" s="168" t="str">
        <f t="shared" si="163"/>
        <v/>
      </c>
      <c r="Q1345" s="168" t="str">
        <f t="shared" si="164"/>
        <v/>
      </c>
      <c r="R1345" s="168" t="str">
        <f t="shared" si="165"/>
        <v/>
      </c>
      <c r="S1345" s="168" t="str">
        <f t="shared" si="166"/>
        <v/>
      </c>
      <c r="T1345" s="168" t="str">
        <f t="shared" si="167"/>
        <v/>
      </c>
    </row>
    <row r="1346" spans="1:20" x14ac:dyDescent="0.2">
      <c r="A1346" t="s">
        <v>2737</v>
      </c>
      <c r="M1346" s="170" t="str">
        <f t="shared" si="160"/>
        <v>H6</v>
      </c>
      <c r="N1346" s="169" t="str">
        <f t="shared" si="161"/>
        <v>9883</v>
      </c>
      <c r="O1346" s="168" t="str">
        <f t="shared" si="162"/>
        <v/>
      </c>
      <c r="P1346" s="168" t="str">
        <f t="shared" si="163"/>
        <v/>
      </c>
      <c r="Q1346" s="168" t="str">
        <f t="shared" si="164"/>
        <v/>
      </c>
      <c r="R1346" s="168" t="str">
        <f t="shared" si="165"/>
        <v/>
      </c>
      <c r="S1346" s="168" t="str">
        <f t="shared" si="166"/>
        <v/>
      </c>
      <c r="T1346" s="168" t="str">
        <f t="shared" si="167"/>
        <v/>
      </c>
    </row>
    <row r="1347" spans="1:20" x14ac:dyDescent="0.2">
      <c r="A1347" t="s">
        <v>2605</v>
      </c>
      <c r="M1347" s="170" t="str">
        <f t="shared" ref="M1347:M1410" si="168">IF(ROW()&lt;23,"",
  IF(NOT(ISERROR(FIND("Trinity County",$A1347,30))),"H1",
  IF(M1346="H1","H2",
  IF(M1346="H2","H3",
  IF(M1346="H3","H4",
  IF(M1346="H4","H5",
  IF(M1346="H5","H6",
  IF(M1346="H6","H7",
  IF(M1346="H7","H8",
  IF(M1346="H8","H9",
  IF(M1346="H9","H10",
  IF(TRIM(LEFT($A1347,7))="Total","Ttl","DTL"))))))))))))</f>
        <v>H7</v>
      </c>
      <c r="N1347" s="169" t="str">
        <f t="shared" ref="N1347:N1410" si="169">IF(ROW()&lt;23,"",
  IF($M1347="H6",TRIM(LEFT($A1347,5)),N1346))</f>
        <v>9883</v>
      </c>
      <c r="O1347" s="168" t="str">
        <f t="shared" ref="O1347:O1410" si="170">IF($M1347&lt;&gt;"DTL","",
  IF(NOT(ISNUMBER(VALUE(MID($A1347,31,15)))),"",LEFT($A1347,4)))</f>
        <v/>
      </c>
      <c r="P1347" s="168" t="str">
        <f t="shared" ref="P1347:P1410" si="171">IF(O1347="","",N1347&amp;O1347)</f>
        <v/>
      </c>
      <c r="Q1347" s="168" t="str">
        <f t="shared" ref="Q1347:Q1410" si="172">IF($M1347&lt;&gt;"DTL","",
  IF(NOT(ISNUMBER(VALUE(MID($A1347,31,15)))),"",VALUE(TRIM(MID($A1347,47,15)))))</f>
        <v/>
      </c>
      <c r="R1347" s="168" t="str">
        <f t="shared" ref="R1347:R1410" si="173">IF($M1347&lt;&gt;"DTL","",
  IF(NOT(ISNUMBER(VALUE(MID($A1347,31,15)))),"",VALUE(TRIM(MID($A1347,61,14)))))</f>
        <v/>
      </c>
      <c r="S1347" s="168" t="str">
        <f t="shared" ref="S1347:S1410" si="174">IF($M1347&lt;&gt;"DTL","",
  IF(NOT(ISNUMBER(VALUE(MID($A1347,31,15)))),"",VALUE(TRIM(MID($A1347,76,14)))))</f>
        <v/>
      </c>
      <c r="T1347" s="168" t="str">
        <f t="shared" ref="T1347:T1410" si="175">IF($M1347&lt;&gt;"DTL","",
  IF(NOT(ISNUMBER(VALUE(MID($A1347,31,15)))),"",VALUE(TRIM(MID($A1347,90,14)))))</f>
        <v/>
      </c>
    </row>
    <row r="1348" spans="1:20" x14ac:dyDescent="0.2">
      <c r="A1348" t="s">
        <v>2606</v>
      </c>
      <c r="M1348" s="170" t="str">
        <f t="shared" si="168"/>
        <v>H8</v>
      </c>
      <c r="N1348" s="169" t="str">
        <f t="shared" si="169"/>
        <v>9883</v>
      </c>
      <c r="O1348" s="168" t="str">
        <f t="shared" si="170"/>
        <v/>
      </c>
      <c r="P1348" s="168" t="str">
        <f t="shared" si="171"/>
        <v/>
      </c>
      <c r="Q1348" s="168" t="str">
        <f t="shared" si="172"/>
        <v/>
      </c>
      <c r="R1348" s="168" t="str">
        <f t="shared" si="173"/>
        <v/>
      </c>
      <c r="S1348" s="168" t="str">
        <f t="shared" si="174"/>
        <v/>
      </c>
      <c r="T1348" s="168" t="str">
        <f t="shared" si="175"/>
        <v/>
      </c>
    </row>
    <row r="1349" spans="1:20" x14ac:dyDescent="0.2">
      <c r="A1349" t="s">
        <v>2607</v>
      </c>
      <c r="M1349" s="170" t="str">
        <f t="shared" si="168"/>
        <v>H9</v>
      </c>
      <c r="N1349" s="169" t="str">
        <f t="shared" si="169"/>
        <v>9883</v>
      </c>
      <c r="O1349" s="168" t="str">
        <f t="shared" si="170"/>
        <v/>
      </c>
      <c r="P1349" s="168" t="str">
        <f t="shared" si="171"/>
        <v/>
      </c>
      <c r="Q1349" s="168" t="str">
        <f t="shared" si="172"/>
        <v/>
      </c>
      <c r="R1349" s="168" t="str">
        <f t="shared" si="173"/>
        <v/>
      </c>
      <c r="S1349" s="168" t="str">
        <f t="shared" si="174"/>
        <v/>
      </c>
      <c r="T1349" s="168" t="str">
        <f t="shared" si="175"/>
        <v/>
      </c>
    </row>
    <row r="1350" spans="1:20" x14ac:dyDescent="0.2">
      <c r="A1350" t="s">
        <v>2608</v>
      </c>
      <c r="M1350" s="170" t="str">
        <f t="shared" si="168"/>
        <v>H10</v>
      </c>
      <c r="N1350" s="169" t="str">
        <f t="shared" si="169"/>
        <v>9883</v>
      </c>
      <c r="O1350" s="168" t="str">
        <f t="shared" si="170"/>
        <v/>
      </c>
      <c r="P1350" s="168" t="str">
        <f t="shared" si="171"/>
        <v/>
      </c>
      <c r="Q1350" s="168" t="str">
        <f t="shared" si="172"/>
        <v/>
      </c>
      <c r="R1350" s="168" t="str">
        <f t="shared" si="173"/>
        <v/>
      </c>
      <c r="S1350" s="168" t="str">
        <f t="shared" si="174"/>
        <v/>
      </c>
      <c r="T1350" s="168" t="str">
        <f t="shared" si="175"/>
        <v/>
      </c>
    </row>
    <row r="1351" spans="1:20" x14ac:dyDescent="0.2">
      <c r="A1351" t="s">
        <v>4778</v>
      </c>
      <c r="M1351" s="170" t="str">
        <f t="shared" si="168"/>
        <v>Ttl</v>
      </c>
      <c r="N1351" s="169" t="str">
        <f t="shared" si="169"/>
        <v>9883</v>
      </c>
      <c r="O1351" s="168" t="str">
        <f t="shared" si="170"/>
        <v/>
      </c>
      <c r="P1351" s="168" t="str">
        <f t="shared" si="171"/>
        <v/>
      </c>
      <c r="Q1351" s="168" t="str">
        <f t="shared" si="172"/>
        <v/>
      </c>
      <c r="R1351" s="168" t="str">
        <f t="shared" si="173"/>
        <v/>
      </c>
      <c r="S1351" s="168" t="str">
        <f t="shared" si="174"/>
        <v/>
      </c>
      <c r="T1351" s="168" t="str">
        <f t="shared" si="175"/>
        <v/>
      </c>
    </row>
    <row r="1352" spans="1:20" x14ac:dyDescent="0.2">
      <c r="A1352" t="s">
        <v>4246</v>
      </c>
      <c r="M1352" s="170" t="str">
        <f t="shared" si="168"/>
        <v>DTL</v>
      </c>
      <c r="N1352" s="169" t="str">
        <f t="shared" si="169"/>
        <v>9883</v>
      </c>
      <c r="O1352" s="168" t="str">
        <f t="shared" si="170"/>
        <v/>
      </c>
      <c r="P1352" s="168" t="str">
        <f t="shared" si="171"/>
        <v/>
      </c>
      <c r="Q1352" s="168" t="str">
        <f t="shared" si="172"/>
        <v/>
      </c>
      <c r="R1352" s="168" t="str">
        <f t="shared" si="173"/>
        <v/>
      </c>
      <c r="S1352" s="168" t="str">
        <f t="shared" si="174"/>
        <v/>
      </c>
      <c r="T1352" s="168" t="str">
        <f t="shared" si="175"/>
        <v/>
      </c>
    </row>
    <row r="1353" spans="1:20" x14ac:dyDescent="0.2">
      <c r="A1353" t="s">
        <v>2611</v>
      </c>
      <c r="M1353" s="170" t="str">
        <f t="shared" si="168"/>
        <v>DTL</v>
      </c>
      <c r="N1353" s="169" t="str">
        <f t="shared" si="169"/>
        <v>9883</v>
      </c>
      <c r="O1353" s="168" t="str">
        <f t="shared" si="170"/>
        <v/>
      </c>
      <c r="P1353" s="168" t="str">
        <f t="shared" si="171"/>
        <v/>
      </c>
      <c r="Q1353" s="168" t="str">
        <f t="shared" si="172"/>
        <v/>
      </c>
      <c r="R1353" s="168" t="str">
        <f t="shared" si="173"/>
        <v/>
      </c>
      <c r="S1353" s="168" t="str">
        <f t="shared" si="174"/>
        <v/>
      </c>
      <c r="T1353" s="168" t="str">
        <f t="shared" si="175"/>
        <v/>
      </c>
    </row>
    <row r="1354" spans="1:20" x14ac:dyDescent="0.2">
      <c r="A1354" t="s">
        <v>4779</v>
      </c>
      <c r="M1354" s="170" t="str">
        <f t="shared" si="168"/>
        <v>DTL</v>
      </c>
      <c r="N1354" s="169" t="str">
        <f t="shared" si="169"/>
        <v>9883</v>
      </c>
      <c r="O1354" s="168" t="str">
        <f t="shared" si="170"/>
        <v xml:space="preserve">    </v>
      </c>
      <c r="P1354" s="168" t="str">
        <f t="shared" si="171"/>
        <v xml:space="preserve">9883    </v>
      </c>
      <c r="Q1354" s="168">
        <f t="shared" si="172"/>
        <v>-57781</v>
      </c>
      <c r="R1354" s="168">
        <f t="shared" si="173"/>
        <v>-55633</v>
      </c>
      <c r="S1354" s="168">
        <f t="shared" si="174"/>
        <v>-66955</v>
      </c>
      <c r="T1354" s="168">
        <f t="shared" si="175"/>
        <v>-54751</v>
      </c>
    </row>
    <row r="1355" spans="1:20" x14ac:dyDescent="0.2">
      <c r="A1355" t="s">
        <v>2611</v>
      </c>
      <c r="M1355" s="170" t="str">
        <f t="shared" si="168"/>
        <v>DTL</v>
      </c>
      <c r="N1355" s="169" t="str">
        <f t="shared" si="169"/>
        <v>9883</v>
      </c>
      <c r="O1355" s="168" t="str">
        <f t="shared" si="170"/>
        <v/>
      </c>
      <c r="P1355" s="168" t="str">
        <f t="shared" si="171"/>
        <v/>
      </c>
      <c r="Q1355" s="168" t="str">
        <f t="shared" si="172"/>
        <v/>
      </c>
      <c r="R1355" s="168" t="str">
        <f t="shared" si="173"/>
        <v/>
      </c>
      <c r="S1355" s="168" t="str">
        <f t="shared" si="174"/>
        <v/>
      </c>
      <c r="T1355" s="168" t="str">
        <f t="shared" si="175"/>
        <v/>
      </c>
    </row>
    <row r="1356" spans="1:20" x14ac:dyDescent="0.2">
      <c r="A1356" t="s">
        <v>4780</v>
      </c>
      <c r="M1356" s="170" t="str">
        <f t="shared" si="168"/>
        <v>DTL</v>
      </c>
      <c r="N1356" s="169" t="str">
        <f t="shared" si="169"/>
        <v>9883</v>
      </c>
      <c r="O1356" s="168" t="str">
        <f t="shared" si="170"/>
        <v>Tran</v>
      </c>
      <c r="P1356" s="168" t="str">
        <f t="shared" si="171"/>
        <v>9883Tran</v>
      </c>
      <c r="Q1356" s="168">
        <f t="shared" si="172"/>
        <v>59005</v>
      </c>
      <c r="R1356" s="168">
        <f t="shared" si="173"/>
        <v>58005</v>
      </c>
      <c r="S1356" s="168">
        <f t="shared" si="174"/>
        <v>66955</v>
      </c>
      <c r="T1356" s="168">
        <f t="shared" si="175"/>
        <v>0</v>
      </c>
    </row>
    <row r="1357" spans="1:20" x14ac:dyDescent="0.2">
      <c r="A1357" t="s">
        <v>2611</v>
      </c>
      <c r="M1357" s="170" t="str">
        <f t="shared" si="168"/>
        <v>DTL</v>
      </c>
      <c r="N1357" s="169" t="str">
        <f t="shared" si="169"/>
        <v>9883</v>
      </c>
      <c r="O1357" s="168" t="str">
        <f t="shared" si="170"/>
        <v/>
      </c>
      <c r="P1357" s="168" t="str">
        <f t="shared" si="171"/>
        <v/>
      </c>
      <c r="Q1357" s="168" t="str">
        <f t="shared" si="172"/>
        <v/>
      </c>
      <c r="R1357" s="168" t="str">
        <f t="shared" si="173"/>
        <v/>
      </c>
      <c r="S1357" s="168" t="str">
        <f t="shared" si="174"/>
        <v/>
      </c>
      <c r="T1357" s="168" t="str">
        <f t="shared" si="175"/>
        <v/>
      </c>
    </row>
    <row r="1358" spans="1:20" x14ac:dyDescent="0.2">
      <c r="A1358" t="s">
        <v>2623</v>
      </c>
      <c r="M1358" s="170" t="str">
        <f t="shared" si="168"/>
        <v>DTL</v>
      </c>
      <c r="N1358" s="169" t="str">
        <f t="shared" si="169"/>
        <v>9883</v>
      </c>
      <c r="O1358" s="168" t="str">
        <f t="shared" si="170"/>
        <v>Tran</v>
      </c>
      <c r="P1358" s="168" t="str">
        <f t="shared" si="171"/>
        <v>9883Tran</v>
      </c>
      <c r="Q1358" s="168">
        <f t="shared" si="172"/>
        <v>0</v>
      </c>
      <c r="R1358" s="168">
        <f t="shared" si="173"/>
        <v>0</v>
      </c>
      <c r="S1358" s="168">
        <f t="shared" si="174"/>
        <v>0</v>
      </c>
      <c r="T1358" s="168">
        <f t="shared" si="175"/>
        <v>0</v>
      </c>
    </row>
    <row r="1359" spans="1:20" x14ac:dyDescent="0.2">
      <c r="A1359" t="s">
        <v>4246</v>
      </c>
      <c r="M1359" s="170" t="str">
        <f t="shared" si="168"/>
        <v>DTL</v>
      </c>
      <c r="N1359" s="169" t="str">
        <f t="shared" si="169"/>
        <v>9883</v>
      </c>
      <c r="O1359" s="168" t="str">
        <f t="shared" si="170"/>
        <v/>
      </c>
      <c r="P1359" s="168" t="str">
        <f t="shared" si="171"/>
        <v/>
      </c>
      <c r="Q1359" s="168" t="str">
        <f t="shared" si="172"/>
        <v/>
      </c>
      <c r="R1359" s="168" t="str">
        <f t="shared" si="173"/>
        <v/>
      </c>
      <c r="S1359" s="168" t="str">
        <f t="shared" si="174"/>
        <v/>
      </c>
      <c r="T1359" s="168" t="str">
        <f t="shared" si="175"/>
        <v/>
      </c>
    </row>
    <row r="1360" spans="1:20" x14ac:dyDescent="0.2">
      <c r="A1360" t="s">
        <v>2611</v>
      </c>
      <c r="M1360" s="170" t="str">
        <f t="shared" si="168"/>
        <v>DTL</v>
      </c>
      <c r="N1360" s="169" t="str">
        <f t="shared" si="169"/>
        <v>9883</v>
      </c>
      <c r="O1360" s="168" t="str">
        <f t="shared" si="170"/>
        <v/>
      </c>
      <c r="P1360" s="168" t="str">
        <f t="shared" si="171"/>
        <v/>
      </c>
      <c r="Q1360" s="168" t="str">
        <f t="shared" si="172"/>
        <v/>
      </c>
      <c r="R1360" s="168" t="str">
        <f t="shared" si="173"/>
        <v/>
      </c>
      <c r="S1360" s="168" t="str">
        <f t="shared" si="174"/>
        <v/>
      </c>
      <c r="T1360" s="168" t="str">
        <f t="shared" si="175"/>
        <v/>
      </c>
    </row>
    <row r="1361" spans="1:20" x14ac:dyDescent="0.2">
      <c r="A1361" t="s">
        <v>4781</v>
      </c>
      <c r="M1361" s="170" t="str">
        <f t="shared" si="168"/>
        <v>Ttl</v>
      </c>
      <c r="N1361" s="169" t="str">
        <f t="shared" si="169"/>
        <v>9883</v>
      </c>
      <c r="O1361" s="168" t="str">
        <f t="shared" si="170"/>
        <v/>
      </c>
      <c r="P1361" s="168" t="str">
        <f t="shared" si="171"/>
        <v/>
      </c>
      <c r="Q1361" s="168" t="str">
        <f t="shared" si="172"/>
        <v/>
      </c>
      <c r="R1361" s="168" t="str">
        <f t="shared" si="173"/>
        <v/>
      </c>
      <c r="S1361" s="168" t="str">
        <f t="shared" si="174"/>
        <v/>
      </c>
      <c r="T1361" s="168" t="str">
        <f t="shared" si="175"/>
        <v/>
      </c>
    </row>
    <row r="1362" spans="1:20" x14ac:dyDescent="0.2">
      <c r="A1362" t="s">
        <v>4467</v>
      </c>
      <c r="M1362" s="170" t="str">
        <f t="shared" si="168"/>
        <v>DTL</v>
      </c>
      <c r="N1362" s="169" t="str">
        <f t="shared" si="169"/>
        <v>9883</v>
      </c>
      <c r="O1362" s="168" t="str">
        <f t="shared" si="170"/>
        <v/>
      </c>
      <c r="P1362" s="168" t="str">
        <f t="shared" si="171"/>
        <v/>
      </c>
      <c r="Q1362" s="168" t="str">
        <f t="shared" si="172"/>
        <v/>
      </c>
      <c r="R1362" s="168" t="str">
        <f t="shared" si="173"/>
        <v/>
      </c>
      <c r="S1362" s="168" t="str">
        <f t="shared" si="174"/>
        <v/>
      </c>
      <c r="T1362" s="168" t="str">
        <f t="shared" si="175"/>
        <v/>
      </c>
    </row>
    <row r="1363" spans="1:20" x14ac:dyDescent="0.2">
      <c r="A1363">
        <v>1</v>
      </c>
      <c r="M1363" s="170" t="str">
        <f t="shared" si="168"/>
        <v>DTL</v>
      </c>
      <c r="N1363" s="169" t="str">
        <f t="shared" si="169"/>
        <v>9883</v>
      </c>
      <c r="O1363" s="168" t="str">
        <f t="shared" si="170"/>
        <v/>
      </c>
      <c r="P1363" s="168" t="str">
        <f t="shared" si="171"/>
        <v/>
      </c>
      <c r="Q1363" s="168" t="str">
        <f t="shared" si="172"/>
        <v/>
      </c>
      <c r="R1363" s="168" t="str">
        <f t="shared" si="173"/>
        <v/>
      </c>
      <c r="S1363" s="168" t="str">
        <f t="shared" si="174"/>
        <v/>
      </c>
      <c r="T1363" s="168" t="str">
        <f t="shared" si="175"/>
        <v/>
      </c>
    </row>
    <row r="1364" spans="1:20" x14ac:dyDescent="0.2">
      <c r="M1364" s="170" t="str">
        <f t="shared" si="168"/>
        <v>DTL</v>
      </c>
      <c r="N1364" s="169" t="str">
        <f t="shared" si="169"/>
        <v>9883</v>
      </c>
      <c r="O1364" s="168" t="str">
        <f t="shared" si="170"/>
        <v/>
      </c>
      <c r="P1364" s="168" t="str">
        <f t="shared" si="171"/>
        <v/>
      </c>
      <c r="Q1364" s="168" t="str">
        <f t="shared" si="172"/>
        <v/>
      </c>
      <c r="R1364" s="168" t="str">
        <f t="shared" si="173"/>
        <v/>
      </c>
      <c r="S1364" s="168" t="str">
        <f t="shared" si="174"/>
        <v/>
      </c>
      <c r="T1364" s="168" t="str">
        <f t="shared" si="175"/>
        <v/>
      </c>
    </row>
    <row r="1365" spans="1:20" x14ac:dyDescent="0.2">
      <c r="A1365" t="s">
        <v>2741</v>
      </c>
      <c r="M1365" s="170" t="str">
        <f t="shared" si="168"/>
        <v>H1</v>
      </c>
      <c r="N1365" s="169" t="str">
        <f t="shared" si="169"/>
        <v>9883</v>
      </c>
      <c r="O1365" s="168" t="str">
        <f t="shared" si="170"/>
        <v/>
      </c>
      <c r="P1365" s="168" t="str">
        <f t="shared" si="171"/>
        <v/>
      </c>
      <c r="Q1365" s="168" t="str">
        <f t="shared" si="172"/>
        <v/>
      </c>
      <c r="R1365" s="168" t="str">
        <f t="shared" si="173"/>
        <v/>
      </c>
      <c r="S1365" s="168" t="str">
        <f t="shared" si="174"/>
        <v/>
      </c>
      <c r="T1365" s="168" t="str">
        <f t="shared" si="175"/>
        <v/>
      </c>
    </row>
    <row r="1366" spans="1:20" x14ac:dyDescent="0.2">
      <c r="A1366" t="s">
        <v>2600</v>
      </c>
      <c r="M1366" s="170" t="str">
        <f t="shared" si="168"/>
        <v>H2</v>
      </c>
      <c r="N1366" s="169" t="str">
        <f t="shared" si="169"/>
        <v>9883</v>
      </c>
      <c r="O1366" s="168" t="str">
        <f t="shared" si="170"/>
        <v/>
      </c>
      <c r="P1366" s="168" t="str">
        <f t="shared" si="171"/>
        <v/>
      </c>
      <c r="Q1366" s="168" t="str">
        <f t="shared" si="172"/>
        <v/>
      </c>
      <c r="R1366" s="168" t="str">
        <f t="shared" si="173"/>
        <v/>
      </c>
      <c r="S1366" s="168" t="str">
        <f t="shared" si="174"/>
        <v/>
      </c>
      <c r="T1366" s="168" t="str">
        <f t="shared" si="175"/>
        <v/>
      </c>
    </row>
    <row r="1367" spans="1:20" x14ac:dyDescent="0.2">
      <c r="A1367" t="s">
        <v>2601</v>
      </c>
      <c r="M1367" s="170" t="str">
        <f t="shared" si="168"/>
        <v>H3</v>
      </c>
      <c r="N1367" s="169" t="str">
        <f t="shared" si="169"/>
        <v>9883</v>
      </c>
      <c r="O1367" s="168" t="str">
        <f t="shared" si="170"/>
        <v/>
      </c>
      <c r="P1367" s="168" t="str">
        <f t="shared" si="171"/>
        <v/>
      </c>
      <c r="Q1367" s="168" t="str">
        <f t="shared" si="172"/>
        <v/>
      </c>
      <c r="R1367" s="168" t="str">
        <f t="shared" si="173"/>
        <v/>
      </c>
      <c r="S1367" s="168" t="str">
        <f t="shared" si="174"/>
        <v/>
      </c>
      <c r="T1367" s="168" t="str">
        <f t="shared" si="175"/>
        <v/>
      </c>
    </row>
    <row r="1368" spans="1:20" x14ac:dyDescent="0.2">
      <c r="A1368" t="s">
        <v>2668</v>
      </c>
      <c r="M1368" s="170" t="str">
        <f t="shared" si="168"/>
        <v>H4</v>
      </c>
      <c r="N1368" s="169" t="str">
        <f t="shared" si="169"/>
        <v>9883</v>
      </c>
      <c r="O1368" s="168" t="str">
        <f t="shared" si="170"/>
        <v/>
      </c>
      <c r="P1368" s="168" t="str">
        <f t="shared" si="171"/>
        <v/>
      </c>
      <c r="Q1368" s="168" t="str">
        <f t="shared" si="172"/>
        <v/>
      </c>
      <c r="R1368" s="168" t="str">
        <f t="shared" si="173"/>
        <v/>
      </c>
      <c r="S1368" s="168" t="str">
        <f t="shared" si="174"/>
        <v/>
      </c>
      <c r="T1368" s="168" t="str">
        <f t="shared" si="175"/>
        <v/>
      </c>
    </row>
    <row r="1369" spans="1:20" x14ac:dyDescent="0.2">
      <c r="A1369" t="s">
        <v>2742</v>
      </c>
      <c r="M1369" s="170" t="str">
        <f t="shared" si="168"/>
        <v>H5</v>
      </c>
      <c r="N1369" s="169" t="str">
        <f t="shared" si="169"/>
        <v>9883</v>
      </c>
      <c r="O1369" s="168" t="str">
        <f t="shared" si="170"/>
        <v/>
      </c>
      <c r="P1369" s="168" t="str">
        <f t="shared" si="171"/>
        <v/>
      </c>
      <c r="Q1369" s="168" t="str">
        <f t="shared" si="172"/>
        <v/>
      </c>
      <c r="R1369" s="168" t="str">
        <f t="shared" si="173"/>
        <v/>
      </c>
      <c r="S1369" s="168" t="str">
        <f t="shared" si="174"/>
        <v/>
      </c>
      <c r="T1369" s="168" t="str">
        <f t="shared" si="175"/>
        <v/>
      </c>
    </row>
    <row r="1370" spans="1:20" x14ac:dyDescent="0.2">
      <c r="A1370" t="s">
        <v>2743</v>
      </c>
      <c r="M1370" s="170" t="str">
        <f t="shared" si="168"/>
        <v>H6</v>
      </c>
      <c r="N1370" s="169" t="str">
        <f t="shared" si="169"/>
        <v>8501</v>
      </c>
      <c r="O1370" s="168" t="str">
        <f t="shared" si="170"/>
        <v/>
      </c>
      <c r="P1370" s="168" t="str">
        <f t="shared" si="171"/>
        <v/>
      </c>
      <c r="Q1370" s="168" t="str">
        <f t="shared" si="172"/>
        <v/>
      </c>
      <c r="R1370" s="168" t="str">
        <f t="shared" si="173"/>
        <v/>
      </c>
      <c r="S1370" s="168" t="str">
        <f t="shared" si="174"/>
        <v/>
      </c>
      <c r="T1370" s="168" t="str">
        <f t="shared" si="175"/>
        <v/>
      </c>
    </row>
    <row r="1371" spans="1:20" x14ac:dyDescent="0.2">
      <c r="A1371" t="s">
        <v>2605</v>
      </c>
      <c r="M1371" s="170" t="str">
        <f t="shared" si="168"/>
        <v>H7</v>
      </c>
      <c r="N1371" s="169" t="str">
        <f t="shared" si="169"/>
        <v>8501</v>
      </c>
      <c r="O1371" s="168" t="str">
        <f t="shared" si="170"/>
        <v/>
      </c>
      <c r="P1371" s="168" t="str">
        <f t="shared" si="171"/>
        <v/>
      </c>
      <c r="Q1371" s="168" t="str">
        <f t="shared" si="172"/>
        <v/>
      </c>
      <c r="R1371" s="168" t="str">
        <f t="shared" si="173"/>
        <v/>
      </c>
      <c r="S1371" s="168" t="str">
        <f t="shared" si="174"/>
        <v/>
      </c>
      <c r="T1371" s="168" t="str">
        <f t="shared" si="175"/>
        <v/>
      </c>
    </row>
    <row r="1372" spans="1:20" x14ac:dyDescent="0.2">
      <c r="A1372" t="s">
        <v>2606</v>
      </c>
      <c r="M1372" s="170" t="str">
        <f t="shared" si="168"/>
        <v>H8</v>
      </c>
      <c r="N1372" s="169" t="str">
        <f t="shared" si="169"/>
        <v>8501</v>
      </c>
      <c r="O1372" s="168" t="str">
        <f t="shared" si="170"/>
        <v/>
      </c>
      <c r="P1372" s="168" t="str">
        <f t="shared" si="171"/>
        <v/>
      </c>
      <c r="Q1372" s="168" t="str">
        <f t="shared" si="172"/>
        <v/>
      </c>
      <c r="R1372" s="168" t="str">
        <f t="shared" si="173"/>
        <v/>
      </c>
      <c r="S1372" s="168" t="str">
        <f t="shared" si="174"/>
        <v/>
      </c>
      <c r="T1372" s="168" t="str">
        <f t="shared" si="175"/>
        <v/>
      </c>
    </row>
    <row r="1373" spans="1:20" x14ac:dyDescent="0.2">
      <c r="A1373" t="s">
        <v>2607</v>
      </c>
      <c r="M1373" s="170" t="str">
        <f t="shared" si="168"/>
        <v>H9</v>
      </c>
      <c r="N1373" s="169" t="str">
        <f t="shared" si="169"/>
        <v>8501</v>
      </c>
      <c r="O1373" s="168" t="str">
        <f t="shared" si="170"/>
        <v/>
      </c>
      <c r="P1373" s="168" t="str">
        <f t="shared" si="171"/>
        <v/>
      </c>
      <c r="Q1373" s="168" t="str">
        <f t="shared" si="172"/>
        <v/>
      </c>
      <c r="R1373" s="168" t="str">
        <f t="shared" si="173"/>
        <v/>
      </c>
      <c r="S1373" s="168" t="str">
        <f t="shared" si="174"/>
        <v/>
      </c>
      <c r="T1373" s="168" t="str">
        <f t="shared" si="175"/>
        <v/>
      </c>
    </row>
    <row r="1374" spans="1:20" x14ac:dyDescent="0.2">
      <c r="A1374" t="s">
        <v>2608</v>
      </c>
      <c r="M1374" s="170" t="str">
        <f t="shared" si="168"/>
        <v>H10</v>
      </c>
      <c r="N1374" s="169" t="str">
        <f t="shared" si="169"/>
        <v>8501</v>
      </c>
      <c r="O1374" s="168" t="str">
        <f t="shared" si="170"/>
        <v/>
      </c>
      <c r="P1374" s="168" t="str">
        <f t="shared" si="171"/>
        <v/>
      </c>
      <c r="Q1374" s="168" t="str">
        <f t="shared" si="172"/>
        <v/>
      </c>
      <c r="R1374" s="168" t="str">
        <f t="shared" si="173"/>
        <v/>
      </c>
      <c r="S1374" s="168" t="str">
        <f t="shared" si="174"/>
        <v/>
      </c>
      <c r="T1374" s="168" t="str">
        <f t="shared" si="175"/>
        <v/>
      </c>
    </row>
    <row r="1375" spans="1:20" x14ac:dyDescent="0.2">
      <c r="A1375" t="s">
        <v>2609</v>
      </c>
      <c r="M1375" s="170" t="str">
        <f t="shared" si="168"/>
        <v>DTL</v>
      </c>
      <c r="N1375" s="169" t="str">
        <f t="shared" si="169"/>
        <v>8501</v>
      </c>
      <c r="O1375" s="168" t="str">
        <f t="shared" si="170"/>
        <v/>
      </c>
      <c r="P1375" s="168" t="str">
        <f t="shared" si="171"/>
        <v/>
      </c>
      <c r="Q1375" s="168" t="str">
        <f t="shared" si="172"/>
        <v/>
      </c>
      <c r="R1375" s="168" t="str">
        <f t="shared" si="173"/>
        <v/>
      </c>
      <c r="S1375" s="168" t="str">
        <f t="shared" si="174"/>
        <v/>
      </c>
      <c r="T1375" s="168" t="str">
        <f t="shared" si="175"/>
        <v/>
      </c>
    </row>
    <row r="1376" spans="1:20" x14ac:dyDescent="0.2">
      <c r="A1376" t="s">
        <v>4782</v>
      </c>
      <c r="M1376" s="170" t="str">
        <f t="shared" si="168"/>
        <v>DTL</v>
      </c>
      <c r="N1376" s="169" t="str">
        <f t="shared" si="169"/>
        <v>8501</v>
      </c>
      <c r="O1376" s="168" t="str">
        <f t="shared" si="170"/>
        <v>7074</v>
      </c>
      <c r="P1376" s="168" t="str">
        <f t="shared" si="171"/>
        <v>85017074</v>
      </c>
      <c r="Q1376" s="168">
        <f t="shared" si="172"/>
        <v>3891</v>
      </c>
      <c r="R1376" s="168">
        <f t="shared" si="173"/>
        <v>6924</v>
      </c>
      <c r="S1376" s="168">
        <f t="shared" si="174"/>
        <v>7500</v>
      </c>
      <c r="T1376" s="168">
        <f t="shared" si="175"/>
        <v>4215</v>
      </c>
    </row>
    <row r="1377" spans="1:20" x14ac:dyDescent="0.2">
      <c r="A1377" t="s">
        <v>4259</v>
      </c>
      <c r="M1377" s="170" t="str">
        <f t="shared" si="168"/>
        <v>DTL</v>
      </c>
      <c r="N1377" s="169" t="str">
        <f t="shared" si="169"/>
        <v>8501</v>
      </c>
      <c r="O1377" s="168" t="str">
        <f t="shared" si="170"/>
        <v>7095</v>
      </c>
      <c r="P1377" s="168" t="str">
        <f t="shared" si="171"/>
        <v>85017095</v>
      </c>
      <c r="Q1377" s="168">
        <f t="shared" si="172"/>
        <v>1451</v>
      </c>
      <c r="R1377" s="168">
        <f t="shared" si="173"/>
        <v>723</v>
      </c>
      <c r="S1377" s="168">
        <f t="shared" si="174"/>
        <v>1000</v>
      </c>
      <c r="T1377" s="168">
        <f t="shared" si="175"/>
        <v>1062</v>
      </c>
    </row>
    <row r="1378" spans="1:20" x14ac:dyDescent="0.2">
      <c r="A1378" t="s">
        <v>4246</v>
      </c>
      <c r="M1378" s="170" t="str">
        <f t="shared" si="168"/>
        <v>DTL</v>
      </c>
      <c r="N1378" s="169" t="str">
        <f t="shared" si="169"/>
        <v>8501</v>
      </c>
      <c r="O1378" s="168" t="str">
        <f t="shared" si="170"/>
        <v/>
      </c>
      <c r="P1378" s="168" t="str">
        <f t="shared" si="171"/>
        <v/>
      </c>
      <c r="Q1378" s="168" t="str">
        <f t="shared" si="172"/>
        <v/>
      </c>
      <c r="R1378" s="168" t="str">
        <f t="shared" si="173"/>
        <v/>
      </c>
      <c r="S1378" s="168" t="str">
        <f t="shared" si="174"/>
        <v/>
      </c>
      <c r="T1378" s="168" t="str">
        <f t="shared" si="175"/>
        <v/>
      </c>
    </row>
    <row r="1379" spans="1:20" x14ac:dyDescent="0.2">
      <c r="A1379" t="s">
        <v>2611</v>
      </c>
      <c r="M1379" s="170" t="str">
        <f t="shared" si="168"/>
        <v>DTL</v>
      </c>
      <c r="N1379" s="169" t="str">
        <f t="shared" si="169"/>
        <v>8501</v>
      </c>
      <c r="O1379" s="168" t="str">
        <f t="shared" si="170"/>
        <v/>
      </c>
      <c r="P1379" s="168" t="str">
        <f t="shared" si="171"/>
        <v/>
      </c>
      <c r="Q1379" s="168" t="str">
        <f t="shared" si="172"/>
        <v/>
      </c>
      <c r="R1379" s="168" t="str">
        <f t="shared" si="173"/>
        <v/>
      </c>
      <c r="S1379" s="168" t="str">
        <f t="shared" si="174"/>
        <v/>
      </c>
      <c r="T1379" s="168" t="str">
        <f t="shared" si="175"/>
        <v/>
      </c>
    </row>
    <row r="1380" spans="1:20" x14ac:dyDescent="0.2">
      <c r="A1380" t="s">
        <v>4783</v>
      </c>
      <c r="M1380" s="170" t="str">
        <f t="shared" si="168"/>
        <v>Ttl</v>
      </c>
      <c r="N1380" s="169" t="str">
        <f t="shared" si="169"/>
        <v>8501</v>
      </c>
      <c r="O1380" s="168" t="str">
        <f t="shared" si="170"/>
        <v/>
      </c>
      <c r="P1380" s="168" t="str">
        <f t="shared" si="171"/>
        <v/>
      </c>
      <c r="Q1380" s="168" t="str">
        <f t="shared" si="172"/>
        <v/>
      </c>
      <c r="R1380" s="168" t="str">
        <f t="shared" si="173"/>
        <v/>
      </c>
      <c r="S1380" s="168" t="str">
        <f t="shared" si="174"/>
        <v/>
      </c>
      <c r="T1380" s="168" t="str">
        <f t="shared" si="175"/>
        <v/>
      </c>
    </row>
    <row r="1381" spans="1:20" x14ac:dyDescent="0.2">
      <c r="A1381" t="s">
        <v>2612</v>
      </c>
      <c r="M1381" s="170" t="str">
        <f t="shared" si="168"/>
        <v>DTL</v>
      </c>
      <c r="N1381" s="169" t="str">
        <f t="shared" si="169"/>
        <v>8501</v>
      </c>
      <c r="O1381" s="168" t="str">
        <f t="shared" si="170"/>
        <v/>
      </c>
      <c r="P1381" s="168" t="str">
        <f t="shared" si="171"/>
        <v/>
      </c>
      <c r="Q1381" s="168" t="str">
        <f t="shared" si="172"/>
        <v/>
      </c>
      <c r="R1381" s="168" t="str">
        <f t="shared" si="173"/>
        <v/>
      </c>
      <c r="S1381" s="168" t="str">
        <f t="shared" si="174"/>
        <v/>
      </c>
      <c r="T1381" s="168" t="str">
        <f t="shared" si="175"/>
        <v/>
      </c>
    </row>
    <row r="1382" spans="1:20" x14ac:dyDescent="0.2">
      <c r="A1382" t="s">
        <v>2611</v>
      </c>
      <c r="M1382" s="170" t="str">
        <f t="shared" si="168"/>
        <v>DTL</v>
      </c>
      <c r="N1382" s="169" t="str">
        <f t="shared" si="169"/>
        <v>8501</v>
      </c>
      <c r="O1382" s="168" t="str">
        <f t="shared" si="170"/>
        <v/>
      </c>
      <c r="P1382" s="168" t="str">
        <f t="shared" si="171"/>
        <v/>
      </c>
      <c r="Q1382" s="168" t="str">
        <f t="shared" si="172"/>
        <v/>
      </c>
      <c r="R1382" s="168" t="str">
        <f t="shared" si="173"/>
        <v/>
      </c>
      <c r="S1382" s="168" t="str">
        <f t="shared" si="174"/>
        <v/>
      </c>
      <c r="T1382" s="168" t="str">
        <f t="shared" si="175"/>
        <v/>
      </c>
    </row>
    <row r="1383" spans="1:20" x14ac:dyDescent="0.2">
      <c r="A1383" t="s">
        <v>2611</v>
      </c>
      <c r="M1383" s="170" t="str">
        <f t="shared" si="168"/>
        <v>DTL</v>
      </c>
      <c r="N1383" s="169" t="str">
        <f t="shared" si="169"/>
        <v>8501</v>
      </c>
      <c r="O1383" s="168" t="str">
        <f t="shared" si="170"/>
        <v/>
      </c>
      <c r="P1383" s="168" t="str">
        <f t="shared" si="171"/>
        <v/>
      </c>
      <c r="Q1383" s="168" t="str">
        <f t="shared" si="172"/>
        <v/>
      </c>
      <c r="R1383" s="168" t="str">
        <f t="shared" si="173"/>
        <v/>
      </c>
      <c r="S1383" s="168" t="str">
        <f t="shared" si="174"/>
        <v/>
      </c>
      <c r="T1383" s="168" t="str">
        <f t="shared" si="175"/>
        <v/>
      </c>
    </row>
    <row r="1384" spans="1:20" x14ac:dyDescent="0.2">
      <c r="A1384" t="s">
        <v>2613</v>
      </c>
      <c r="M1384" s="170" t="str">
        <f t="shared" si="168"/>
        <v>DTL</v>
      </c>
      <c r="N1384" s="169" t="str">
        <f t="shared" si="169"/>
        <v>8501</v>
      </c>
      <c r="O1384" s="168" t="str">
        <f t="shared" si="170"/>
        <v/>
      </c>
      <c r="P1384" s="168" t="str">
        <f t="shared" si="171"/>
        <v/>
      </c>
      <c r="Q1384" s="168" t="str">
        <f t="shared" si="172"/>
        <v/>
      </c>
      <c r="R1384" s="168" t="str">
        <f t="shared" si="173"/>
        <v/>
      </c>
      <c r="S1384" s="168" t="str">
        <f t="shared" si="174"/>
        <v/>
      </c>
      <c r="T1384" s="168" t="str">
        <f t="shared" si="175"/>
        <v/>
      </c>
    </row>
    <row r="1385" spans="1:20" x14ac:dyDescent="0.2">
      <c r="A1385" t="s">
        <v>4784</v>
      </c>
      <c r="M1385" s="170" t="str">
        <f t="shared" si="168"/>
        <v>DTL</v>
      </c>
      <c r="N1385" s="169" t="str">
        <f t="shared" si="169"/>
        <v>8501</v>
      </c>
      <c r="O1385" s="168" t="str">
        <f t="shared" si="170"/>
        <v>2301</v>
      </c>
      <c r="P1385" s="168" t="str">
        <f t="shared" si="171"/>
        <v>85012301</v>
      </c>
      <c r="Q1385" s="168">
        <f t="shared" si="172"/>
        <v>0</v>
      </c>
      <c r="R1385" s="168">
        <f t="shared" si="173"/>
        <v>1</v>
      </c>
      <c r="S1385" s="168">
        <f t="shared" si="174"/>
        <v>1</v>
      </c>
      <c r="T1385" s="168">
        <f t="shared" si="175"/>
        <v>1</v>
      </c>
    </row>
    <row r="1386" spans="1:20" x14ac:dyDescent="0.2">
      <c r="A1386" t="s">
        <v>4246</v>
      </c>
      <c r="M1386" s="170" t="str">
        <f t="shared" si="168"/>
        <v>DTL</v>
      </c>
      <c r="N1386" s="169" t="str">
        <f t="shared" si="169"/>
        <v>8501</v>
      </c>
      <c r="O1386" s="168" t="str">
        <f t="shared" si="170"/>
        <v/>
      </c>
      <c r="P1386" s="168" t="str">
        <f t="shared" si="171"/>
        <v/>
      </c>
      <c r="Q1386" s="168" t="str">
        <f t="shared" si="172"/>
        <v/>
      </c>
      <c r="R1386" s="168" t="str">
        <f t="shared" si="173"/>
        <v/>
      </c>
      <c r="S1386" s="168" t="str">
        <f t="shared" si="174"/>
        <v/>
      </c>
      <c r="T1386" s="168" t="str">
        <f t="shared" si="175"/>
        <v/>
      </c>
    </row>
    <row r="1387" spans="1:20" x14ac:dyDescent="0.2">
      <c r="A1387" t="s">
        <v>2611</v>
      </c>
      <c r="M1387" s="170" t="str">
        <f t="shared" si="168"/>
        <v>DTL</v>
      </c>
      <c r="N1387" s="169" t="str">
        <f t="shared" si="169"/>
        <v>8501</v>
      </c>
      <c r="O1387" s="168" t="str">
        <f t="shared" si="170"/>
        <v/>
      </c>
      <c r="P1387" s="168" t="str">
        <f t="shared" si="171"/>
        <v/>
      </c>
      <c r="Q1387" s="168" t="str">
        <f t="shared" si="172"/>
        <v/>
      </c>
      <c r="R1387" s="168" t="str">
        <f t="shared" si="173"/>
        <v/>
      </c>
      <c r="S1387" s="168" t="str">
        <f t="shared" si="174"/>
        <v/>
      </c>
      <c r="T1387" s="168" t="str">
        <f t="shared" si="175"/>
        <v/>
      </c>
    </row>
    <row r="1388" spans="1:20" x14ac:dyDescent="0.2">
      <c r="A1388" t="s">
        <v>4785</v>
      </c>
      <c r="M1388" s="170" t="str">
        <f t="shared" si="168"/>
        <v>Ttl</v>
      </c>
      <c r="N1388" s="169" t="str">
        <f t="shared" si="169"/>
        <v>8501</v>
      </c>
      <c r="O1388" s="168" t="str">
        <f t="shared" si="170"/>
        <v/>
      </c>
      <c r="P1388" s="168" t="str">
        <f t="shared" si="171"/>
        <v/>
      </c>
      <c r="Q1388" s="168" t="str">
        <f t="shared" si="172"/>
        <v/>
      </c>
      <c r="R1388" s="168" t="str">
        <f t="shared" si="173"/>
        <v/>
      </c>
      <c r="S1388" s="168" t="str">
        <f t="shared" si="174"/>
        <v/>
      </c>
      <c r="T1388" s="168" t="str">
        <f t="shared" si="175"/>
        <v/>
      </c>
    </row>
    <row r="1389" spans="1:20" x14ac:dyDescent="0.2">
      <c r="A1389" t="s">
        <v>2611</v>
      </c>
      <c r="M1389" s="170" t="str">
        <f t="shared" si="168"/>
        <v>DTL</v>
      </c>
      <c r="N1389" s="169" t="str">
        <f t="shared" si="169"/>
        <v>8501</v>
      </c>
      <c r="O1389" s="168" t="str">
        <f t="shared" si="170"/>
        <v/>
      </c>
      <c r="P1389" s="168" t="str">
        <f t="shared" si="171"/>
        <v/>
      </c>
      <c r="Q1389" s="168" t="str">
        <f t="shared" si="172"/>
        <v/>
      </c>
      <c r="R1389" s="168" t="str">
        <f t="shared" si="173"/>
        <v/>
      </c>
      <c r="S1389" s="168" t="str">
        <f t="shared" si="174"/>
        <v/>
      </c>
      <c r="T1389" s="168" t="str">
        <f t="shared" si="175"/>
        <v/>
      </c>
    </row>
    <row r="1390" spans="1:20" x14ac:dyDescent="0.2">
      <c r="A1390" t="s">
        <v>2611</v>
      </c>
      <c r="M1390" s="170" t="str">
        <f t="shared" si="168"/>
        <v>DTL</v>
      </c>
      <c r="N1390" s="169" t="str">
        <f t="shared" si="169"/>
        <v>8501</v>
      </c>
      <c r="O1390" s="168" t="str">
        <f t="shared" si="170"/>
        <v/>
      </c>
      <c r="P1390" s="168" t="str">
        <f t="shared" si="171"/>
        <v/>
      </c>
      <c r="Q1390" s="168" t="str">
        <f t="shared" si="172"/>
        <v/>
      </c>
      <c r="R1390" s="168" t="str">
        <f t="shared" si="173"/>
        <v/>
      </c>
      <c r="S1390" s="168" t="str">
        <f t="shared" si="174"/>
        <v/>
      </c>
      <c r="T1390" s="168" t="str">
        <f t="shared" si="175"/>
        <v/>
      </c>
    </row>
    <row r="1391" spans="1:20" x14ac:dyDescent="0.2">
      <c r="A1391" t="s">
        <v>4786</v>
      </c>
      <c r="M1391" s="170" t="str">
        <f t="shared" si="168"/>
        <v>Ttl</v>
      </c>
      <c r="N1391" s="169" t="str">
        <f t="shared" si="169"/>
        <v>8501</v>
      </c>
      <c r="O1391" s="168" t="str">
        <f t="shared" si="170"/>
        <v/>
      </c>
      <c r="P1391" s="168" t="str">
        <f t="shared" si="171"/>
        <v/>
      </c>
      <c r="Q1391" s="168" t="str">
        <f t="shared" si="172"/>
        <v/>
      </c>
      <c r="R1391" s="168" t="str">
        <f t="shared" si="173"/>
        <v/>
      </c>
      <c r="S1391" s="168" t="str">
        <f t="shared" si="174"/>
        <v/>
      </c>
      <c r="T1391" s="168" t="str">
        <f t="shared" si="175"/>
        <v/>
      </c>
    </row>
    <row r="1392" spans="1:20" x14ac:dyDescent="0.2">
      <c r="A1392" t="s">
        <v>2612</v>
      </c>
      <c r="M1392" s="170" t="str">
        <f t="shared" si="168"/>
        <v>DTL</v>
      </c>
      <c r="N1392" s="169" t="str">
        <f t="shared" si="169"/>
        <v>8501</v>
      </c>
      <c r="O1392" s="168" t="str">
        <f t="shared" si="170"/>
        <v/>
      </c>
      <c r="P1392" s="168" t="str">
        <f t="shared" si="171"/>
        <v/>
      </c>
      <c r="Q1392" s="168" t="str">
        <f t="shared" si="172"/>
        <v/>
      </c>
      <c r="R1392" s="168" t="str">
        <f t="shared" si="173"/>
        <v/>
      </c>
      <c r="S1392" s="168" t="str">
        <f t="shared" si="174"/>
        <v/>
      </c>
      <c r="T1392" s="168" t="str">
        <f t="shared" si="175"/>
        <v/>
      </c>
    </row>
    <row r="1393" spans="1:20" x14ac:dyDescent="0.2">
      <c r="A1393" t="s">
        <v>2611</v>
      </c>
      <c r="M1393" s="170" t="str">
        <f t="shared" si="168"/>
        <v>DTL</v>
      </c>
      <c r="N1393" s="169" t="str">
        <f t="shared" si="169"/>
        <v>8501</v>
      </c>
      <c r="O1393" s="168" t="str">
        <f t="shared" si="170"/>
        <v/>
      </c>
      <c r="P1393" s="168" t="str">
        <f t="shared" si="171"/>
        <v/>
      </c>
      <c r="Q1393" s="168" t="str">
        <f t="shared" si="172"/>
        <v/>
      </c>
      <c r="R1393" s="168" t="str">
        <f t="shared" si="173"/>
        <v/>
      </c>
      <c r="S1393" s="168" t="str">
        <f t="shared" si="174"/>
        <v/>
      </c>
      <c r="T1393" s="168" t="str">
        <f t="shared" si="175"/>
        <v/>
      </c>
    </row>
    <row r="1394" spans="1:20" x14ac:dyDescent="0.2">
      <c r="A1394" t="s">
        <v>2611</v>
      </c>
      <c r="M1394" s="170" t="str">
        <f t="shared" si="168"/>
        <v>DTL</v>
      </c>
      <c r="N1394" s="169" t="str">
        <f t="shared" si="169"/>
        <v>8501</v>
      </c>
      <c r="O1394" s="168" t="str">
        <f t="shared" si="170"/>
        <v/>
      </c>
      <c r="P1394" s="168" t="str">
        <f t="shared" si="171"/>
        <v/>
      </c>
      <c r="Q1394" s="168" t="str">
        <f t="shared" si="172"/>
        <v/>
      </c>
      <c r="R1394" s="168" t="str">
        <f t="shared" si="173"/>
        <v/>
      </c>
      <c r="S1394" s="168" t="str">
        <f t="shared" si="174"/>
        <v/>
      </c>
      <c r="T1394" s="168" t="str">
        <f t="shared" si="175"/>
        <v/>
      </c>
    </row>
    <row r="1395" spans="1:20" x14ac:dyDescent="0.2">
      <c r="A1395" t="s">
        <v>2642</v>
      </c>
      <c r="M1395" s="170" t="str">
        <f t="shared" si="168"/>
        <v>DTL</v>
      </c>
      <c r="N1395" s="169" t="str">
        <f t="shared" si="169"/>
        <v>8501</v>
      </c>
      <c r="O1395" s="168" t="str">
        <f t="shared" si="170"/>
        <v/>
      </c>
      <c r="P1395" s="168" t="str">
        <f t="shared" si="171"/>
        <v/>
      </c>
      <c r="Q1395" s="168" t="str">
        <f t="shared" si="172"/>
        <v/>
      </c>
      <c r="R1395" s="168" t="str">
        <f t="shared" si="173"/>
        <v/>
      </c>
      <c r="S1395" s="168" t="str">
        <f t="shared" si="174"/>
        <v/>
      </c>
      <c r="T1395" s="168" t="str">
        <f t="shared" si="175"/>
        <v/>
      </c>
    </row>
    <row r="1396" spans="1:20" x14ac:dyDescent="0.2">
      <c r="A1396" t="s">
        <v>4787</v>
      </c>
      <c r="M1396" s="170" t="str">
        <f t="shared" si="168"/>
        <v>DTL</v>
      </c>
      <c r="N1396" s="169" t="str">
        <f t="shared" si="169"/>
        <v>8501</v>
      </c>
      <c r="O1396" s="168" t="str">
        <f t="shared" si="170"/>
        <v>5500</v>
      </c>
      <c r="P1396" s="168" t="str">
        <f t="shared" si="171"/>
        <v>85015500</v>
      </c>
      <c r="Q1396" s="168">
        <f t="shared" si="172"/>
        <v>4880</v>
      </c>
      <c r="R1396" s="168">
        <f t="shared" si="173"/>
        <v>7448</v>
      </c>
      <c r="S1396" s="168">
        <f t="shared" si="174"/>
        <v>7275</v>
      </c>
      <c r="T1396" s="168">
        <f t="shared" si="175"/>
        <v>5887</v>
      </c>
    </row>
    <row r="1397" spans="1:20" x14ac:dyDescent="0.2">
      <c r="A1397" t="s">
        <v>4246</v>
      </c>
      <c r="M1397" s="170" t="str">
        <f t="shared" si="168"/>
        <v>DTL</v>
      </c>
      <c r="N1397" s="169" t="str">
        <f t="shared" si="169"/>
        <v>8501</v>
      </c>
      <c r="O1397" s="168" t="str">
        <f t="shared" si="170"/>
        <v/>
      </c>
      <c r="P1397" s="168" t="str">
        <f t="shared" si="171"/>
        <v/>
      </c>
      <c r="Q1397" s="168" t="str">
        <f t="shared" si="172"/>
        <v/>
      </c>
      <c r="R1397" s="168" t="str">
        <f t="shared" si="173"/>
        <v/>
      </c>
      <c r="S1397" s="168" t="str">
        <f t="shared" si="174"/>
        <v/>
      </c>
      <c r="T1397" s="168" t="str">
        <f t="shared" si="175"/>
        <v/>
      </c>
    </row>
    <row r="1398" spans="1:20" x14ac:dyDescent="0.2">
      <c r="A1398" t="s">
        <v>2611</v>
      </c>
      <c r="M1398" s="170" t="str">
        <f t="shared" si="168"/>
        <v>DTL</v>
      </c>
      <c r="N1398" s="169" t="str">
        <f t="shared" si="169"/>
        <v>8501</v>
      </c>
      <c r="O1398" s="168" t="str">
        <f t="shared" si="170"/>
        <v/>
      </c>
      <c r="P1398" s="168" t="str">
        <f t="shared" si="171"/>
        <v/>
      </c>
      <c r="Q1398" s="168" t="str">
        <f t="shared" si="172"/>
        <v/>
      </c>
      <c r="R1398" s="168" t="str">
        <f t="shared" si="173"/>
        <v/>
      </c>
      <c r="S1398" s="168" t="str">
        <f t="shared" si="174"/>
        <v/>
      </c>
      <c r="T1398" s="168" t="str">
        <f t="shared" si="175"/>
        <v/>
      </c>
    </row>
    <row r="1399" spans="1:20" x14ac:dyDescent="0.2">
      <c r="A1399" t="s">
        <v>4788</v>
      </c>
      <c r="M1399" s="170" t="str">
        <f t="shared" si="168"/>
        <v>Ttl</v>
      </c>
      <c r="N1399" s="169" t="str">
        <f t="shared" si="169"/>
        <v>8501</v>
      </c>
      <c r="O1399" s="168" t="str">
        <f t="shared" si="170"/>
        <v/>
      </c>
      <c r="P1399" s="168" t="str">
        <f t="shared" si="171"/>
        <v/>
      </c>
      <c r="Q1399" s="168" t="str">
        <f t="shared" si="172"/>
        <v/>
      </c>
      <c r="R1399" s="168" t="str">
        <f t="shared" si="173"/>
        <v/>
      </c>
      <c r="S1399" s="168" t="str">
        <f t="shared" si="174"/>
        <v/>
      </c>
      <c r="T1399" s="168" t="str">
        <f t="shared" si="175"/>
        <v/>
      </c>
    </row>
    <row r="1400" spans="1:20" x14ac:dyDescent="0.2">
      <c r="A1400" t="s">
        <v>2611</v>
      </c>
      <c r="M1400" s="170" t="str">
        <f t="shared" si="168"/>
        <v>DTL</v>
      </c>
      <c r="N1400" s="169" t="str">
        <f t="shared" si="169"/>
        <v>8501</v>
      </c>
      <c r="O1400" s="168" t="str">
        <f t="shared" si="170"/>
        <v/>
      </c>
      <c r="P1400" s="168" t="str">
        <f t="shared" si="171"/>
        <v/>
      </c>
      <c r="Q1400" s="168" t="str">
        <f t="shared" si="172"/>
        <v/>
      </c>
      <c r="R1400" s="168" t="str">
        <f t="shared" si="173"/>
        <v/>
      </c>
      <c r="S1400" s="168" t="str">
        <f t="shared" si="174"/>
        <v/>
      </c>
      <c r="T1400" s="168" t="str">
        <f t="shared" si="175"/>
        <v/>
      </c>
    </row>
    <row r="1401" spans="1:20" x14ac:dyDescent="0.2">
      <c r="A1401" t="s">
        <v>2611</v>
      </c>
      <c r="M1401" s="170" t="str">
        <f t="shared" si="168"/>
        <v>DTL</v>
      </c>
      <c r="N1401" s="169" t="str">
        <f t="shared" si="169"/>
        <v>8501</v>
      </c>
      <c r="O1401" s="168" t="str">
        <f t="shared" si="170"/>
        <v/>
      </c>
      <c r="P1401" s="168" t="str">
        <f t="shared" si="171"/>
        <v/>
      </c>
      <c r="Q1401" s="168" t="str">
        <f t="shared" si="172"/>
        <v/>
      </c>
      <c r="R1401" s="168" t="str">
        <f t="shared" si="173"/>
        <v/>
      </c>
      <c r="S1401" s="168" t="str">
        <f t="shared" si="174"/>
        <v/>
      </c>
      <c r="T1401" s="168" t="str">
        <f t="shared" si="175"/>
        <v/>
      </c>
    </row>
    <row r="1402" spans="1:20" x14ac:dyDescent="0.2">
      <c r="A1402" t="s">
        <v>4789</v>
      </c>
      <c r="M1402" s="170" t="str">
        <f t="shared" si="168"/>
        <v>Ttl</v>
      </c>
      <c r="N1402" s="169" t="str">
        <f t="shared" si="169"/>
        <v>8501</v>
      </c>
      <c r="O1402" s="168" t="str">
        <f t="shared" si="170"/>
        <v/>
      </c>
      <c r="P1402" s="168" t="str">
        <f t="shared" si="171"/>
        <v/>
      </c>
      <c r="Q1402" s="168" t="str">
        <f t="shared" si="172"/>
        <v/>
      </c>
      <c r="R1402" s="168" t="str">
        <f t="shared" si="173"/>
        <v/>
      </c>
      <c r="S1402" s="168" t="str">
        <f t="shared" si="174"/>
        <v/>
      </c>
      <c r="T1402" s="168" t="str">
        <f t="shared" si="175"/>
        <v/>
      </c>
    </row>
    <row r="1403" spans="1:20" x14ac:dyDescent="0.2">
      <c r="A1403" t="s">
        <v>2643</v>
      </c>
      <c r="M1403" s="170" t="str">
        <f t="shared" si="168"/>
        <v>DTL</v>
      </c>
      <c r="N1403" s="169" t="str">
        <f t="shared" si="169"/>
        <v>8501</v>
      </c>
      <c r="O1403" s="168" t="str">
        <f t="shared" si="170"/>
        <v/>
      </c>
      <c r="P1403" s="168" t="str">
        <f t="shared" si="171"/>
        <v/>
      </c>
      <c r="Q1403" s="168" t="str">
        <f t="shared" si="172"/>
        <v/>
      </c>
      <c r="R1403" s="168" t="str">
        <f t="shared" si="173"/>
        <v/>
      </c>
      <c r="S1403" s="168" t="str">
        <f t="shared" si="174"/>
        <v/>
      </c>
      <c r="T1403" s="168" t="str">
        <f t="shared" si="175"/>
        <v/>
      </c>
    </row>
    <row r="1404" spans="1:20" x14ac:dyDescent="0.2">
      <c r="A1404" t="s">
        <v>2611</v>
      </c>
      <c r="M1404" s="170" t="str">
        <f t="shared" si="168"/>
        <v>DTL</v>
      </c>
      <c r="N1404" s="169" t="str">
        <f t="shared" si="169"/>
        <v>8501</v>
      </c>
      <c r="O1404" s="168" t="str">
        <f t="shared" si="170"/>
        <v/>
      </c>
      <c r="P1404" s="168" t="str">
        <f t="shared" si="171"/>
        <v/>
      </c>
      <c r="Q1404" s="168" t="str">
        <f t="shared" si="172"/>
        <v/>
      </c>
      <c r="R1404" s="168" t="str">
        <f t="shared" si="173"/>
        <v/>
      </c>
      <c r="S1404" s="168" t="str">
        <f t="shared" si="174"/>
        <v/>
      </c>
      <c r="T1404" s="168" t="str">
        <f t="shared" si="175"/>
        <v/>
      </c>
    </row>
    <row r="1405" spans="1:20" x14ac:dyDescent="0.2">
      <c r="A1405" t="s">
        <v>2620</v>
      </c>
      <c r="M1405" s="170" t="str">
        <f t="shared" si="168"/>
        <v>DTL</v>
      </c>
      <c r="N1405" s="169" t="str">
        <f t="shared" si="169"/>
        <v>8501</v>
      </c>
      <c r="O1405" s="168" t="str">
        <f t="shared" si="170"/>
        <v/>
      </c>
      <c r="P1405" s="168" t="str">
        <f t="shared" si="171"/>
        <v/>
      </c>
      <c r="Q1405" s="168" t="str">
        <f t="shared" si="172"/>
        <v/>
      </c>
      <c r="R1405" s="168" t="str">
        <f t="shared" si="173"/>
        <v/>
      </c>
      <c r="S1405" s="168" t="str">
        <f t="shared" si="174"/>
        <v/>
      </c>
      <c r="T1405" s="168" t="str">
        <f t="shared" si="175"/>
        <v/>
      </c>
    </row>
    <row r="1406" spans="1:20" x14ac:dyDescent="0.2">
      <c r="A1406" t="s">
        <v>4790</v>
      </c>
      <c r="M1406" s="170" t="str">
        <f t="shared" si="168"/>
        <v>Ttl</v>
      </c>
      <c r="N1406" s="169" t="str">
        <f t="shared" si="169"/>
        <v>8501</v>
      </c>
      <c r="O1406" s="168" t="str">
        <f t="shared" si="170"/>
        <v/>
      </c>
      <c r="P1406" s="168" t="str">
        <f t="shared" si="171"/>
        <v/>
      </c>
      <c r="Q1406" s="168" t="str">
        <f t="shared" si="172"/>
        <v/>
      </c>
      <c r="R1406" s="168" t="str">
        <f t="shared" si="173"/>
        <v/>
      </c>
      <c r="S1406" s="168" t="str">
        <f t="shared" si="174"/>
        <v/>
      </c>
      <c r="T1406" s="168" t="str">
        <f t="shared" si="175"/>
        <v/>
      </c>
    </row>
    <row r="1407" spans="1:20" x14ac:dyDescent="0.2">
      <c r="A1407" t="s">
        <v>2611</v>
      </c>
      <c r="M1407" s="170" t="str">
        <f t="shared" si="168"/>
        <v>DTL</v>
      </c>
      <c r="N1407" s="169" t="str">
        <f t="shared" si="169"/>
        <v>8501</v>
      </c>
      <c r="O1407" s="168" t="str">
        <f t="shared" si="170"/>
        <v/>
      </c>
      <c r="P1407" s="168" t="str">
        <f t="shared" si="171"/>
        <v/>
      </c>
      <c r="Q1407" s="168" t="str">
        <f t="shared" si="172"/>
        <v/>
      </c>
      <c r="R1407" s="168" t="str">
        <f t="shared" si="173"/>
        <v/>
      </c>
      <c r="S1407" s="168" t="str">
        <f t="shared" si="174"/>
        <v/>
      </c>
      <c r="T1407" s="168" t="str">
        <f t="shared" si="175"/>
        <v/>
      </c>
    </row>
    <row r="1408" spans="1:20" x14ac:dyDescent="0.2">
      <c r="A1408" t="s">
        <v>4791</v>
      </c>
      <c r="M1408" s="170" t="str">
        <f t="shared" si="168"/>
        <v>Ttl</v>
      </c>
      <c r="N1408" s="169" t="str">
        <f t="shared" si="169"/>
        <v>8501</v>
      </c>
      <c r="O1408" s="168" t="str">
        <f t="shared" si="170"/>
        <v/>
      </c>
      <c r="P1408" s="168" t="str">
        <f t="shared" si="171"/>
        <v/>
      </c>
      <c r="Q1408" s="168" t="str">
        <f t="shared" si="172"/>
        <v/>
      </c>
      <c r="R1408" s="168" t="str">
        <f t="shared" si="173"/>
        <v/>
      </c>
      <c r="S1408" s="168" t="str">
        <f t="shared" si="174"/>
        <v/>
      </c>
      <c r="T1408" s="168" t="str">
        <f t="shared" si="175"/>
        <v/>
      </c>
    </row>
    <row r="1409" spans="1:20" x14ac:dyDescent="0.2">
      <c r="A1409" t="s">
        <v>4246</v>
      </c>
      <c r="M1409" s="170" t="str">
        <f t="shared" si="168"/>
        <v>DTL</v>
      </c>
      <c r="N1409" s="169" t="str">
        <f t="shared" si="169"/>
        <v>8501</v>
      </c>
      <c r="O1409" s="168" t="str">
        <f t="shared" si="170"/>
        <v/>
      </c>
      <c r="P1409" s="168" t="str">
        <f t="shared" si="171"/>
        <v/>
      </c>
      <c r="Q1409" s="168" t="str">
        <f t="shared" si="172"/>
        <v/>
      </c>
      <c r="R1409" s="168" t="str">
        <f t="shared" si="173"/>
        <v/>
      </c>
      <c r="S1409" s="168" t="str">
        <f t="shared" si="174"/>
        <v/>
      </c>
      <c r="T1409" s="168" t="str">
        <f t="shared" si="175"/>
        <v/>
      </c>
    </row>
    <row r="1410" spans="1:20" x14ac:dyDescent="0.2">
      <c r="A1410" t="s">
        <v>4467</v>
      </c>
      <c r="M1410" s="170" t="str">
        <f t="shared" si="168"/>
        <v>DTL</v>
      </c>
      <c r="N1410" s="169" t="str">
        <f t="shared" si="169"/>
        <v>8501</v>
      </c>
      <c r="O1410" s="168" t="str">
        <f t="shared" si="170"/>
        <v/>
      </c>
      <c r="P1410" s="168" t="str">
        <f t="shared" si="171"/>
        <v/>
      </c>
      <c r="Q1410" s="168" t="str">
        <f t="shared" si="172"/>
        <v/>
      </c>
      <c r="R1410" s="168" t="str">
        <f t="shared" si="173"/>
        <v/>
      </c>
      <c r="S1410" s="168" t="str">
        <f t="shared" si="174"/>
        <v/>
      </c>
      <c r="T1410" s="168" t="str">
        <f t="shared" si="175"/>
        <v/>
      </c>
    </row>
    <row r="1411" spans="1:20" x14ac:dyDescent="0.2">
      <c r="A1411">
        <v>1</v>
      </c>
      <c r="M1411" s="170" t="str">
        <f t="shared" ref="M1411:M1474" si="176">IF(ROW()&lt;23,"",
  IF(NOT(ISERROR(FIND("Trinity County",$A1411,30))),"H1",
  IF(M1410="H1","H2",
  IF(M1410="H2","H3",
  IF(M1410="H3","H4",
  IF(M1410="H4","H5",
  IF(M1410="H5","H6",
  IF(M1410="H6","H7",
  IF(M1410="H7","H8",
  IF(M1410="H8","H9",
  IF(M1410="H9","H10",
  IF(TRIM(LEFT($A1411,7))="Total","Ttl","DTL"))))))))))))</f>
        <v>DTL</v>
      </c>
      <c r="N1411" s="169" t="str">
        <f t="shared" ref="N1411:N1474" si="177">IF(ROW()&lt;23,"",
  IF($M1411="H6",TRIM(LEFT($A1411,5)),N1410))</f>
        <v>8501</v>
      </c>
      <c r="O1411" s="168" t="str">
        <f t="shared" ref="O1411:O1474" si="178">IF($M1411&lt;&gt;"DTL","",
  IF(NOT(ISNUMBER(VALUE(MID($A1411,31,15)))),"",LEFT($A1411,4)))</f>
        <v/>
      </c>
      <c r="P1411" s="168" t="str">
        <f t="shared" ref="P1411:P1474" si="179">IF(O1411="","",N1411&amp;O1411)</f>
        <v/>
      </c>
      <c r="Q1411" s="168" t="str">
        <f t="shared" ref="Q1411:Q1474" si="180">IF($M1411&lt;&gt;"DTL","",
  IF(NOT(ISNUMBER(VALUE(MID($A1411,31,15)))),"",VALUE(TRIM(MID($A1411,47,15)))))</f>
        <v/>
      </c>
      <c r="R1411" s="168" t="str">
        <f t="shared" ref="R1411:R1474" si="181">IF($M1411&lt;&gt;"DTL","",
  IF(NOT(ISNUMBER(VALUE(MID($A1411,31,15)))),"",VALUE(TRIM(MID($A1411,61,14)))))</f>
        <v/>
      </c>
      <c r="S1411" s="168" t="str">
        <f t="shared" ref="S1411:S1474" si="182">IF($M1411&lt;&gt;"DTL","",
  IF(NOT(ISNUMBER(VALUE(MID($A1411,31,15)))),"",VALUE(TRIM(MID($A1411,76,14)))))</f>
        <v/>
      </c>
      <c r="T1411" s="168" t="str">
        <f t="shared" ref="T1411:T1474" si="183">IF($M1411&lt;&gt;"DTL","",
  IF(NOT(ISNUMBER(VALUE(MID($A1411,31,15)))),"",VALUE(TRIM(MID($A1411,90,14)))))</f>
        <v/>
      </c>
    </row>
    <row r="1412" spans="1:20" x14ac:dyDescent="0.2">
      <c r="M1412" s="170" t="str">
        <f t="shared" si="176"/>
        <v>DTL</v>
      </c>
      <c r="N1412" s="169" t="str">
        <f t="shared" si="177"/>
        <v>8501</v>
      </c>
      <c r="O1412" s="168" t="str">
        <f t="shared" si="178"/>
        <v/>
      </c>
      <c r="P1412" s="168" t="str">
        <f t="shared" si="179"/>
        <v/>
      </c>
      <c r="Q1412" s="168" t="str">
        <f t="shared" si="180"/>
        <v/>
      </c>
      <c r="R1412" s="168" t="str">
        <f t="shared" si="181"/>
        <v/>
      </c>
      <c r="S1412" s="168" t="str">
        <f t="shared" si="182"/>
        <v/>
      </c>
      <c r="T1412" s="168" t="str">
        <f t="shared" si="183"/>
        <v/>
      </c>
    </row>
    <row r="1413" spans="1:20" x14ac:dyDescent="0.2">
      <c r="A1413" t="s">
        <v>2744</v>
      </c>
      <c r="M1413" s="170" t="str">
        <f t="shared" si="176"/>
        <v>H1</v>
      </c>
      <c r="N1413" s="169" t="str">
        <f t="shared" si="177"/>
        <v>8501</v>
      </c>
      <c r="O1413" s="168" t="str">
        <f t="shared" si="178"/>
        <v/>
      </c>
      <c r="P1413" s="168" t="str">
        <f t="shared" si="179"/>
        <v/>
      </c>
      <c r="Q1413" s="168" t="str">
        <f t="shared" si="180"/>
        <v/>
      </c>
      <c r="R1413" s="168" t="str">
        <f t="shared" si="181"/>
        <v/>
      </c>
      <c r="S1413" s="168" t="str">
        <f t="shared" si="182"/>
        <v/>
      </c>
      <c r="T1413" s="168" t="str">
        <f t="shared" si="183"/>
        <v/>
      </c>
    </row>
    <row r="1414" spans="1:20" x14ac:dyDescent="0.2">
      <c r="A1414" t="s">
        <v>2600</v>
      </c>
      <c r="M1414" s="170" t="str">
        <f t="shared" si="176"/>
        <v>H2</v>
      </c>
      <c r="N1414" s="169" t="str">
        <f t="shared" si="177"/>
        <v>8501</v>
      </c>
      <c r="O1414" s="168" t="str">
        <f t="shared" si="178"/>
        <v/>
      </c>
      <c r="P1414" s="168" t="str">
        <f t="shared" si="179"/>
        <v/>
      </c>
      <c r="Q1414" s="168" t="str">
        <f t="shared" si="180"/>
        <v/>
      </c>
      <c r="R1414" s="168" t="str">
        <f t="shared" si="181"/>
        <v/>
      </c>
      <c r="S1414" s="168" t="str">
        <f t="shared" si="182"/>
        <v/>
      </c>
      <c r="T1414" s="168" t="str">
        <f t="shared" si="183"/>
        <v/>
      </c>
    </row>
    <row r="1415" spans="1:20" x14ac:dyDescent="0.2">
      <c r="A1415" t="s">
        <v>2601</v>
      </c>
      <c r="M1415" s="170" t="str">
        <f t="shared" si="176"/>
        <v>H3</v>
      </c>
      <c r="N1415" s="169" t="str">
        <f t="shared" si="177"/>
        <v>8501</v>
      </c>
      <c r="O1415" s="168" t="str">
        <f t="shared" si="178"/>
        <v/>
      </c>
      <c r="P1415" s="168" t="str">
        <f t="shared" si="179"/>
        <v/>
      </c>
      <c r="Q1415" s="168" t="str">
        <f t="shared" si="180"/>
        <v/>
      </c>
      <c r="R1415" s="168" t="str">
        <f t="shared" si="181"/>
        <v/>
      </c>
      <c r="S1415" s="168" t="str">
        <f t="shared" si="182"/>
        <v/>
      </c>
      <c r="T1415" s="168" t="str">
        <f t="shared" si="183"/>
        <v/>
      </c>
    </row>
    <row r="1416" spans="1:20" x14ac:dyDescent="0.2">
      <c r="A1416" t="s">
        <v>2668</v>
      </c>
      <c r="M1416" s="170" t="str">
        <f t="shared" si="176"/>
        <v>H4</v>
      </c>
      <c r="N1416" s="169" t="str">
        <f t="shared" si="177"/>
        <v>8501</v>
      </c>
      <c r="O1416" s="168" t="str">
        <f t="shared" si="178"/>
        <v/>
      </c>
      <c r="P1416" s="168" t="str">
        <f t="shared" si="179"/>
        <v/>
      </c>
      <c r="Q1416" s="168" t="str">
        <f t="shared" si="180"/>
        <v/>
      </c>
      <c r="R1416" s="168" t="str">
        <f t="shared" si="181"/>
        <v/>
      </c>
      <c r="S1416" s="168" t="str">
        <f t="shared" si="182"/>
        <v/>
      </c>
      <c r="T1416" s="168" t="str">
        <f t="shared" si="183"/>
        <v/>
      </c>
    </row>
    <row r="1417" spans="1:20" x14ac:dyDescent="0.2">
      <c r="A1417" t="s">
        <v>2742</v>
      </c>
      <c r="M1417" s="170" t="str">
        <f t="shared" si="176"/>
        <v>H5</v>
      </c>
      <c r="N1417" s="169" t="str">
        <f t="shared" si="177"/>
        <v>8501</v>
      </c>
      <c r="O1417" s="168" t="str">
        <f t="shared" si="178"/>
        <v/>
      </c>
      <c r="P1417" s="168" t="str">
        <f t="shared" si="179"/>
        <v/>
      </c>
      <c r="Q1417" s="168" t="str">
        <f t="shared" si="180"/>
        <v/>
      </c>
      <c r="R1417" s="168" t="str">
        <f t="shared" si="181"/>
        <v/>
      </c>
      <c r="S1417" s="168" t="str">
        <f t="shared" si="182"/>
        <v/>
      </c>
      <c r="T1417" s="168" t="str">
        <f t="shared" si="183"/>
        <v/>
      </c>
    </row>
    <row r="1418" spans="1:20" x14ac:dyDescent="0.2">
      <c r="A1418" t="s">
        <v>2743</v>
      </c>
      <c r="M1418" s="170" t="str">
        <f t="shared" si="176"/>
        <v>H6</v>
      </c>
      <c r="N1418" s="169" t="str">
        <f t="shared" si="177"/>
        <v>8501</v>
      </c>
      <c r="O1418" s="168" t="str">
        <f t="shared" si="178"/>
        <v/>
      </c>
      <c r="P1418" s="168" t="str">
        <f t="shared" si="179"/>
        <v/>
      </c>
      <c r="Q1418" s="168" t="str">
        <f t="shared" si="180"/>
        <v/>
      </c>
      <c r="R1418" s="168" t="str">
        <f t="shared" si="181"/>
        <v/>
      </c>
      <c r="S1418" s="168" t="str">
        <f t="shared" si="182"/>
        <v/>
      </c>
      <c r="T1418" s="168" t="str">
        <f t="shared" si="183"/>
        <v/>
      </c>
    </row>
    <row r="1419" spans="1:20" x14ac:dyDescent="0.2">
      <c r="A1419" t="s">
        <v>2605</v>
      </c>
      <c r="M1419" s="170" t="str">
        <f t="shared" si="176"/>
        <v>H7</v>
      </c>
      <c r="N1419" s="169" t="str">
        <f t="shared" si="177"/>
        <v>8501</v>
      </c>
      <c r="O1419" s="168" t="str">
        <f t="shared" si="178"/>
        <v/>
      </c>
      <c r="P1419" s="168" t="str">
        <f t="shared" si="179"/>
        <v/>
      </c>
      <c r="Q1419" s="168" t="str">
        <f t="shared" si="180"/>
        <v/>
      </c>
      <c r="R1419" s="168" t="str">
        <f t="shared" si="181"/>
        <v/>
      </c>
      <c r="S1419" s="168" t="str">
        <f t="shared" si="182"/>
        <v/>
      </c>
      <c r="T1419" s="168" t="str">
        <f t="shared" si="183"/>
        <v/>
      </c>
    </row>
    <row r="1420" spans="1:20" x14ac:dyDescent="0.2">
      <c r="A1420" t="s">
        <v>2606</v>
      </c>
      <c r="M1420" s="170" t="str">
        <f t="shared" si="176"/>
        <v>H8</v>
      </c>
      <c r="N1420" s="169" t="str">
        <f t="shared" si="177"/>
        <v>8501</v>
      </c>
      <c r="O1420" s="168" t="str">
        <f t="shared" si="178"/>
        <v/>
      </c>
      <c r="P1420" s="168" t="str">
        <f t="shared" si="179"/>
        <v/>
      </c>
      <c r="Q1420" s="168" t="str">
        <f t="shared" si="180"/>
        <v/>
      </c>
      <c r="R1420" s="168" t="str">
        <f t="shared" si="181"/>
        <v/>
      </c>
      <c r="S1420" s="168" t="str">
        <f t="shared" si="182"/>
        <v/>
      </c>
      <c r="T1420" s="168" t="str">
        <f t="shared" si="183"/>
        <v/>
      </c>
    </row>
    <row r="1421" spans="1:20" x14ac:dyDescent="0.2">
      <c r="A1421" t="s">
        <v>2607</v>
      </c>
      <c r="M1421" s="170" t="str">
        <f t="shared" si="176"/>
        <v>H9</v>
      </c>
      <c r="N1421" s="169" t="str">
        <f t="shared" si="177"/>
        <v>8501</v>
      </c>
      <c r="O1421" s="168" t="str">
        <f t="shared" si="178"/>
        <v/>
      </c>
      <c r="P1421" s="168" t="str">
        <f t="shared" si="179"/>
        <v/>
      </c>
      <c r="Q1421" s="168" t="str">
        <f t="shared" si="180"/>
        <v/>
      </c>
      <c r="R1421" s="168" t="str">
        <f t="shared" si="181"/>
        <v/>
      </c>
      <c r="S1421" s="168" t="str">
        <f t="shared" si="182"/>
        <v/>
      </c>
      <c r="T1421" s="168" t="str">
        <f t="shared" si="183"/>
        <v/>
      </c>
    </row>
    <row r="1422" spans="1:20" x14ac:dyDescent="0.2">
      <c r="A1422" t="s">
        <v>2608</v>
      </c>
      <c r="M1422" s="170" t="str">
        <f t="shared" si="176"/>
        <v>H10</v>
      </c>
      <c r="N1422" s="169" t="str">
        <f t="shared" si="177"/>
        <v>8501</v>
      </c>
      <c r="O1422" s="168" t="str">
        <f t="shared" si="178"/>
        <v/>
      </c>
      <c r="P1422" s="168" t="str">
        <f t="shared" si="179"/>
        <v/>
      </c>
      <c r="Q1422" s="168" t="str">
        <f t="shared" si="180"/>
        <v/>
      </c>
      <c r="R1422" s="168" t="str">
        <f t="shared" si="181"/>
        <v/>
      </c>
      <c r="S1422" s="168" t="str">
        <f t="shared" si="182"/>
        <v/>
      </c>
      <c r="T1422" s="168" t="str">
        <f t="shared" si="183"/>
        <v/>
      </c>
    </row>
    <row r="1423" spans="1:20" x14ac:dyDescent="0.2">
      <c r="A1423" t="s">
        <v>4792</v>
      </c>
      <c r="M1423" s="170" t="str">
        <f t="shared" si="176"/>
        <v>DTL</v>
      </c>
      <c r="N1423" s="169" t="str">
        <f t="shared" si="177"/>
        <v>8501</v>
      </c>
      <c r="O1423" s="168" t="str">
        <f t="shared" si="178"/>
        <v xml:space="preserve">    </v>
      </c>
      <c r="P1423" s="168" t="str">
        <f t="shared" si="179"/>
        <v xml:space="preserve">8501    </v>
      </c>
      <c r="Q1423" s="168">
        <f t="shared" si="180"/>
        <v>5342</v>
      </c>
      <c r="R1423" s="168">
        <f t="shared" si="181"/>
        <v>7646</v>
      </c>
      <c r="S1423" s="168">
        <f t="shared" si="182"/>
        <v>8499</v>
      </c>
      <c r="T1423" s="168">
        <f t="shared" si="183"/>
        <v>5276</v>
      </c>
    </row>
    <row r="1424" spans="1:20" x14ac:dyDescent="0.2">
      <c r="A1424" t="s">
        <v>2611</v>
      </c>
      <c r="M1424" s="170" t="str">
        <f t="shared" si="176"/>
        <v>DTL</v>
      </c>
      <c r="N1424" s="169" t="str">
        <f t="shared" si="177"/>
        <v>8501</v>
      </c>
      <c r="O1424" s="168" t="str">
        <f t="shared" si="178"/>
        <v/>
      </c>
      <c r="P1424" s="168" t="str">
        <f t="shared" si="179"/>
        <v/>
      </c>
      <c r="Q1424" s="168" t="str">
        <f t="shared" si="180"/>
        <v/>
      </c>
      <c r="R1424" s="168" t="str">
        <f t="shared" si="181"/>
        <v/>
      </c>
      <c r="S1424" s="168" t="str">
        <f t="shared" si="182"/>
        <v/>
      </c>
      <c r="T1424" s="168" t="str">
        <f t="shared" si="183"/>
        <v/>
      </c>
    </row>
    <row r="1425" spans="1:20" x14ac:dyDescent="0.2">
      <c r="A1425" t="s">
        <v>2622</v>
      </c>
      <c r="M1425" s="170" t="str">
        <f t="shared" si="176"/>
        <v>DTL</v>
      </c>
      <c r="N1425" s="169" t="str">
        <f t="shared" si="177"/>
        <v>8501</v>
      </c>
      <c r="O1425" s="168" t="str">
        <f t="shared" si="178"/>
        <v>Tran</v>
      </c>
      <c r="P1425" s="168" t="str">
        <f t="shared" si="179"/>
        <v>8501Tran</v>
      </c>
      <c r="Q1425" s="168">
        <f t="shared" si="180"/>
        <v>0</v>
      </c>
      <c r="R1425" s="168">
        <f t="shared" si="181"/>
        <v>0</v>
      </c>
      <c r="S1425" s="168">
        <f t="shared" si="182"/>
        <v>0</v>
      </c>
      <c r="T1425" s="168">
        <f t="shared" si="183"/>
        <v>0</v>
      </c>
    </row>
    <row r="1426" spans="1:20" x14ac:dyDescent="0.2">
      <c r="A1426" t="s">
        <v>2611</v>
      </c>
      <c r="M1426" s="170" t="str">
        <f t="shared" si="176"/>
        <v>DTL</v>
      </c>
      <c r="N1426" s="169" t="str">
        <f t="shared" si="177"/>
        <v>8501</v>
      </c>
      <c r="O1426" s="168" t="str">
        <f t="shared" si="178"/>
        <v/>
      </c>
      <c r="P1426" s="168" t="str">
        <f t="shared" si="179"/>
        <v/>
      </c>
      <c r="Q1426" s="168" t="str">
        <f t="shared" si="180"/>
        <v/>
      </c>
      <c r="R1426" s="168" t="str">
        <f t="shared" si="181"/>
        <v/>
      </c>
      <c r="S1426" s="168" t="str">
        <f t="shared" si="182"/>
        <v/>
      </c>
      <c r="T1426" s="168" t="str">
        <f t="shared" si="183"/>
        <v/>
      </c>
    </row>
    <row r="1427" spans="1:20" x14ac:dyDescent="0.2">
      <c r="A1427" t="s">
        <v>4793</v>
      </c>
      <c r="M1427" s="170" t="str">
        <f t="shared" si="176"/>
        <v>DTL</v>
      </c>
      <c r="N1427" s="169" t="str">
        <f t="shared" si="177"/>
        <v>8501</v>
      </c>
      <c r="O1427" s="168" t="str">
        <f t="shared" si="178"/>
        <v>Tran</v>
      </c>
      <c r="P1427" s="168" t="str">
        <f t="shared" si="179"/>
        <v>8501Tran</v>
      </c>
      <c r="Q1427" s="168">
        <f t="shared" si="180"/>
        <v>4880</v>
      </c>
      <c r="R1427" s="168">
        <f t="shared" si="181"/>
        <v>7448</v>
      </c>
      <c r="S1427" s="168">
        <f t="shared" si="182"/>
        <v>7275</v>
      </c>
      <c r="T1427" s="168">
        <f t="shared" si="183"/>
        <v>5887</v>
      </c>
    </row>
    <row r="1428" spans="1:20" x14ac:dyDescent="0.2">
      <c r="A1428" t="s">
        <v>4246</v>
      </c>
      <c r="M1428" s="170" t="str">
        <f t="shared" si="176"/>
        <v>DTL</v>
      </c>
      <c r="N1428" s="169" t="str">
        <f t="shared" si="177"/>
        <v>8501</v>
      </c>
      <c r="O1428" s="168" t="str">
        <f t="shared" si="178"/>
        <v/>
      </c>
      <c r="P1428" s="168" t="str">
        <f t="shared" si="179"/>
        <v/>
      </c>
      <c r="Q1428" s="168" t="str">
        <f t="shared" si="180"/>
        <v/>
      </c>
      <c r="R1428" s="168" t="str">
        <f t="shared" si="181"/>
        <v/>
      </c>
      <c r="S1428" s="168" t="str">
        <f t="shared" si="182"/>
        <v/>
      </c>
      <c r="T1428" s="168" t="str">
        <f t="shared" si="183"/>
        <v/>
      </c>
    </row>
    <row r="1429" spans="1:20" x14ac:dyDescent="0.2">
      <c r="A1429" t="s">
        <v>2611</v>
      </c>
      <c r="M1429" s="170" t="str">
        <f t="shared" si="176"/>
        <v>DTL</v>
      </c>
      <c r="N1429" s="169" t="str">
        <f t="shared" si="177"/>
        <v>8501</v>
      </c>
      <c r="O1429" s="168" t="str">
        <f t="shared" si="178"/>
        <v/>
      </c>
      <c r="P1429" s="168" t="str">
        <f t="shared" si="179"/>
        <v/>
      </c>
      <c r="Q1429" s="168" t="str">
        <f t="shared" si="180"/>
        <v/>
      </c>
      <c r="R1429" s="168" t="str">
        <f t="shared" si="181"/>
        <v/>
      </c>
      <c r="S1429" s="168" t="str">
        <f t="shared" si="182"/>
        <v/>
      </c>
      <c r="T1429" s="168" t="str">
        <f t="shared" si="183"/>
        <v/>
      </c>
    </row>
    <row r="1430" spans="1:20" x14ac:dyDescent="0.2">
      <c r="A1430" t="s">
        <v>4794</v>
      </c>
      <c r="M1430" s="170" t="str">
        <f t="shared" si="176"/>
        <v>Ttl</v>
      </c>
      <c r="N1430" s="169" t="str">
        <f t="shared" si="177"/>
        <v>8501</v>
      </c>
      <c r="O1430" s="168" t="str">
        <f t="shared" si="178"/>
        <v/>
      </c>
      <c r="P1430" s="168" t="str">
        <f t="shared" si="179"/>
        <v/>
      </c>
      <c r="Q1430" s="168" t="str">
        <f t="shared" si="180"/>
        <v/>
      </c>
      <c r="R1430" s="168" t="str">
        <f t="shared" si="181"/>
        <v/>
      </c>
      <c r="S1430" s="168" t="str">
        <f t="shared" si="182"/>
        <v/>
      </c>
      <c r="T1430" s="168" t="str">
        <f t="shared" si="183"/>
        <v/>
      </c>
    </row>
    <row r="1431" spans="1:20" x14ac:dyDescent="0.2">
      <c r="A1431" t="s">
        <v>4467</v>
      </c>
      <c r="M1431" s="170" t="str">
        <f t="shared" si="176"/>
        <v>DTL</v>
      </c>
      <c r="N1431" s="169" t="str">
        <f t="shared" si="177"/>
        <v>8501</v>
      </c>
      <c r="O1431" s="168" t="str">
        <f t="shared" si="178"/>
        <v/>
      </c>
      <c r="P1431" s="168" t="str">
        <f t="shared" si="179"/>
        <v/>
      </c>
      <c r="Q1431" s="168" t="str">
        <f t="shared" si="180"/>
        <v/>
      </c>
      <c r="R1431" s="168" t="str">
        <f t="shared" si="181"/>
        <v/>
      </c>
      <c r="S1431" s="168" t="str">
        <f t="shared" si="182"/>
        <v/>
      </c>
      <c r="T1431" s="168" t="str">
        <f t="shared" si="183"/>
        <v/>
      </c>
    </row>
    <row r="1432" spans="1:20" x14ac:dyDescent="0.2">
      <c r="A1432">
        <v>1</v>
      </c>
      <c r="M1432" s="170" t="str">
        <f t="shared" si="176"/>
        <v>DTL</v>
      </c>
      <c r="N1432" s="169" t="str">
        <f t="shared" si="177"/>
        <v>8501</v>
      </c>
      <c r="O1432" s="168" t="str">
        <f t="shared" si="178"/>
        <v/>
      </c>
      <c r="P1432" s="168" t="str">
        <f t="shared" si="179"/>
        <v/>
      </c>
      <c r="Q1432" s="168" t="str">
        <f t="shared" si="180"/>
        <v/>
      </c>
      <c r="R1432" s="168" t="str">
        <f t="shared" si="181"/>
        <v/>
      </c>
      <c r="S1432" s="168" t="str">
        <f t="shared" si="182"/>
        <v/>
      </c>
      <c r="T1432" s="168" t="str">
        <f t="shared" si="183"/>
        <v/>
      </c>
    </row>
    <row r="1433" spans="1:20" x14ac:dyDescent="0.2">
      <c r="M1433" s="170" t="str">
        <f t="shared" si="176"/>
        <v>DTL</v>
      </c>
      <c r="N1433" s="169" t="str">
        <f t="shared" si="177"/>
        <v>8501</v>
      </c>
      <c r="O1433" s="168" t="str">
        <f t="shared" si="178"/>
        <v/>
      </c>
      <c r="P1433" s="168" t="str">
        <f t="shared" si="179"/>
        <v/>
      </c>
      <c r="Q1433" s="168" t="str">
        <f t="shared" si="180"/>
        <v/>
      </c>
      <c r="R1433" s="168" t="str">
        <f t="shared" si="181"/>
        <v/>
      </c>
      <c r="S1433" s="168" t="str">
        <f t="shared" si="182"/>
        <v/>
      </c>
      <c r="T1433" s="168" t="str">
        <f t="shared" si="183"/>
        <v/>
      </c>
    </row>
    <row r="1434" spans="1:20" x14ac:dyDescent="0.2">
      <c r="A1434" t="s">
        <v>2745</v>
      </c>
      <c r="M1434" s="170" t="str">
        <f t="shared" si="176"/>
        <v>H1</v>
      </c>
      <c r="N1434" s="169" t="str">
        <f t="shared" si="177"/>
        <v>8501</v>
      </c>
      <c r="O1434" s="168" t="str">
        <f t="shared" si="178"/>
        <v/>
      </c>
      <c r="P1434" s="168" t="str">
        <f t="shared" si="179"/>
        <v/>
      </c>
      <c r="Q1434" s="168" t="str">
        <f t="shared" si="180"/>
        <v/>
      </c>
      <c r="R1434" s="168" t="str">
        <f t="shared" si="181"/>
        <v/>
      </c>
      <c r="S1434" s="168" t="str">
        <f t="shared" si="182"/>
        <v/>
      </c>
      <c r="T1434" s="168" t="str">
        <f t="shared" si="183"/>
        <v/>
      </c>
    </row>
    <row r="1435" spans="1:20" x14ac:dyDescent="0.2">
      <c r="A1435" t="s">
        <v>2600</v>
      </c>
      <c r="M1435" s="170" t="str">
        <f t="shared" si="176"/>
        <v>H2</v>
      </c>
      <c r="N1435" s="169" t="str">
        <f t="shared" si="177"/>
        <v>8501</v>
      </c>
      <c r="O1435" s="168" t="str">
        <f t="shared" si="178"/>
        <v/>
      </c>
      <c r="P1435" s="168" t="str">
        <f t="shared" si="179"/>
        <v/>
      </c>
      <c r="Q1435" s="168" t="str">
        <f t="shared" si="180"/>
        <v/>
      </c>
      <c r="R1435" s="168" t="str">
        <f t="shared" si="181"/>
        <v/>
      </c>
      <c r="S1435" s="168" t="str">
        <f t="shared" si="182"/>
        <v/>
      </c>
      <c r="T1435" s="168" t="str">
        <f t="shared" si="183"/>
        <v/>
      </c>
    </row>
    <row r="1436" spans="1:20" x14ac:dyDescent="0.2">
      <c r="A1436" t="s">
        <v>2601</v>
      </c>
      <c r="M1436" s="170" t="str">
        <f t="shared" si="176"/>
        <v>H3</v>
      </c>
      <c r="N1436" s="169" t="str">
        <f t="shared" si="177"/>
        <v>8501</v>
      </c>
      <c r="O1436" s="168" t="str">
        <f t="shared" si="178"/>
        <v/>
      </c>
      <c r="P1436" s="168" t="str">
        <f t="shared" si="179"/>
        <v/>
      </c>
      <c r="Q1436" s="168" t="str">
        <f t="shared" si="180"/>
        <v/>
      </c>
      <c r="R1436" s="168" t="str">
        <f t="shared" si="181"/>
        <v/>
      </c>
      <c r="S1436" s="168" t="str">
        <f t="shared" si="182"/>
        <v/>
      </c>
      <c r="T1436" s="168" t="str">
        <f t="shared" si="183"/>
        <v/>
      </c>
    </row>
    <row r="1437" spans="1:20" x14ac:dyDescent="0.2">
      <c r="A1437" t="s">
        <v>2668</v>
      </c>
      <c r="M1437" s="170" t="str">
        <f t="shared" si="176"/>
        <v>H4</v>
      </c>
      <c r="N1437" s="169" t="str">
        <f t="shared" si="177"/>
        <v>8501</v>
      </c>
      <c r="O1437" s="168" t="str">
        <f t="shared" si="178"/>
        <v/>
      </c>
      <c r="P1437" s="168" t="str">
        <f t="shared" si="179"/>
        <v/>
      </c>
      <c r="Q1437" s="168" t="str">
        <f t="shared" si="180"/>
        <v/>
      </c>
      <c r="R1437" s="168" t="str">
        <f t="shared" si="181"/>
        <v/>
      </c>
      <c r="S1437" s="168" t="str">
        <f t="shared" si="182"/>
        <v/>
      </c>
      <c r="T1437" s="168" t="str">
        <f t="shared" si="183"/>
        <v/>
      </c>
    </row>
    <row r="1438" spans="1:20" x14ac:dyDescent="0.2">
      <c r="A1438" t="s">
        <v>2746</v>
      </c>
      <c r="M1438" s="170" t="str">
        <f t="shared" si="176"/>
        <v>H5</v>
      </c>
      <c r="N1438" s="169" t="str">
        <f t="shared" si="177"/>
        <v>8501</v>
      </c>
      <c r="O1438" s="168" t="str">
        <f t="shared" si="178"/>
        <v/>
      </c>
      <c r="P1438" s="168" t="str">
        <f t="shared" si="179"/>
        <v/>
      </c>
      <c r="Q1438" s="168" t="str">
        <f t="shared" si="180"/>
        <v/>
      </c>
      <c r="R1438" s="168" t="str">
        <f t="shared" si="181"/>
        <v/>
      </c>
      <c r="S1438" s="168" t="str">
        <f t="shared" si="182"/>
        <v/>
      </c>
      <c r="T1438" s="168" t="str">
        <f t="shared" si="183"/>
        <v/>
      </c>
    </row>
    <row r="1439" spans="1:20" x14ac:dyDescent="0.2">
      <c r="A1439" t="s">
        <v>2747</v>
      </c>
      <c r="M1439" s="170" t="str">
        <f t="shared" si="176"/>
        <v>H6</v>
      </c>
      <c r="N1439" s="169" t="str">
        <f t="shared" si="177"/>
        <v>8509</v>
      </c>
      <c r="O1439" s="168" t="str">
        <f t="shared" si="178"/>
        <v/>
      </c>
      <c r="P1439" s="168" t="str">
        <f t="shared" si="179"/>
        <v/>
      </c>
      <c r="Q1439" s="168" t="str">
        <f t="shared" si="180"/>
        <v/>
      </c>
      <c r="R1439" s="168" t="str">
        <f t="shared" si="181"/>
        <v/>
      </c>
      <c r="S1439" s="168" t="str">
        <f t="shared" si="182"/>
        <v/>
      </c>
      <c r="T1439" s="168" t="str">
        <f t="shared" si="183"/>
        <v/>
      </c>
    </row>
    <row r="1440" spans="1:20" x14ac:dyDescent="0.2">
      <c r="A1440" t="s">
        <v>2605</v>
      </c>
      <c r="M1440" s="170" t="str">
        <f t="shared" si="176"/>
        <v>H7</v>
      </c>
      <c r="N1440" s="169" t="str">
        <f t="shared" si="177"/>
        <v>8509</v>
      </c>
      <c r="O1440" s="168" t="str">
        <f t="shared" si="178"/>
        <v/>
      </c>
      <c r="P1440" s="168" t="str">
        <f t="shared" si="179"/>
        <v/>
      </c>
      <c r="Q1440" s="168" t="str">
        <f t="shared" si="180"/>
        <v/>
      </c>
      <c r="R1440" s="168" t="str">
        <f t="shared" si="181"/>
        <v/>
      </c>
      <c r="S1440" s="168" t="str">
        <f t="shared" si="182"/>
        <v/>
      </c>
      <c r="T1440" s="168" t="str">
        <f t="shared" si="183"/>
        <v/>
      </c>
    </row>
    <row r="1441" spans="1:20" x14ac:dyDescent="0.2">
      <c r="A1441" t="s">
        <v>2606</v>
      </c>
      <c r="M1441" s="170" t="str">
        <f t="shared" si="176"/>
        <v>H8</v>
      </c>
      <c r="N1441" s="169" t="str">
        <f t="shared" si="177"/>
        <v>8509</v>
      </c>
      <c r="O1441" s="168" t="str">
        <f t="shared" si="178"/>
        <v/>
      </c>
      <c r="P1441" s="168" t="str">
        <f t="shared" si="179"/>
        <v/>
      </c>
      <c r="Q1441" s="168" t="str">
        <f t="shared" si="180"/>
        <v/>
      </c>
      <c r="R1441" s="168" t="str">
        <f t="shared" si="181"/>
        <v/>
      </c>
      <c r="S1441" s="168" t="str">
        <f t="shared" si="182"/>
        <v/>
      </c>
      <c r="T1441" s="168" t="str">
        <f t="shared" si="183"/>
        <v/>
      </c>
    </row>
    <row r="1442" spans="1:20" x14ac:dyDescent="0.2">
      <c r="A1442" t="s">
        <v>2607</v>
      </c>
      <c r="M1442" s="170" t="str">
        <f t="shared" si="176"/>
        <v>H9</v>
      </c>
      <c r="N1442" s="169" t="str">
        <f t="shared" si="177"/>
        <v>8509</v>
      </c>
      <c r="O1442" s="168" t="str">
        <f t="shared" si="178"/>
        <v/>
      </c>
      <c r="P1442" s="168" t="str">
        <f t="shared" si="179"/>
        <v/>
      </c>
      <c r="Q1442" s="168" t="str">
        <f t="shared" si="180"/>
        <v/>
      </c>
      <c r="R1442" s="168" t="str">
        <f t="shared" si="181"/>
        <v/>
      </c>
      <c r="S1442" s="168" t="str">
        <f t="shared" si="182"/>
        <v/>
      </c>
      <c r="T1442" s="168" t="str">
        <f t="shared" si="183"/>
        <v/>
      </c>
    </row>
    <row r="1443" spans="1:20" x14ac:dyDescent="0.2">
      <c r="A1443" t="s">
        <v>2608</v>
      </c>
      <c r="M1443" s="170" t="str">
        <f t="shared" si="176"/>
        <v>H10</v>
      </c>
      <c r="N1443" s="169" t="str">
        <f t="shared" si="177"/>
        <v>8509</v>
      </c>
      <c r="O1443" s="168" t="str">
        <f t="shared" si="178"/>
        <v/>
      </c>
      <c r="P1443" s="168" t="str">
        <f t="shared" si="179"/>
        <v/>
      </c>
      <c r="Q1443" s="168" t="str">
        <f t="shared" si="180"/>
        <v/>
      </c>
      <c r="R1443" s="168" t="str">
        <f t="shared" si="181"/>
        <v/>
      </c>
      <c r="S1443" s="168" t="str">
        <f t="shared" si="182"/>
        <v/>
      </c>
      <c r="T1443" s="168" t="str">
        <f t="shared" si="183"/>
        <v/>
      </c>
    </row>
    <row r="1444" spans="1:20" x14ac:dyDescent="0.2">
      <c r="A1444" t="s">
        <v>2609</v>
      </c>
      <c r="M1444" s="170" t="str">
        <f t="shared" si="176"/>
        <v>DTL</v>
      </c>
      <c r="N1444" s="169" t="str">
        <f t="shared" si="177"/>
        <v>8509</v>
      </c>
      <c r="O1444" s="168" t="str">
        <f t="shared" si="178"/>
        <v/>
      </c>
      <c r="P1444" s="168" t="str">
        <f t="shared" si="179"/>
        <v/>
      </c>
      <c r="Q1444" s="168" t="str">
        <f t="shared" si="180"/>
        <v/>
      </c>
      <c r="R1444" s="168" t="str">
        <f t="shared" si="181"/>
        <v/>
      </c>
      <c r="S1444" s="168" t="str">
        <f t="shared" si="182"/>
        <v/>
      </c>
      <c r="T1444" s="168" t="str">
        <f t="shared" si="183"/>
        <v/>
      </c>
    </row>
    <row r="1445" spans="1:20" x14ac:dyDescent="0.2">
      <c r="A1445" t="s">
        <v>4795</v>
      </c>
      <c r="M1445" s="170" t="str">
        <f t="shared" si="176"/>
        <v>DTL</v>
      </c>
      <c r="N1445" s="169" t="str">
        <f t="shared" si="177"/>
        <v>8509</v>
      </c>
      <c r="O1445" s="168" t="str">
        <f t="shared" si="178"/>
        <v>6601</v>
      </c>
      <c r="P1445" s="168" t="str">
        <f t="shared" si="179"/>
        <v>85096601</v>
      </c>
      <c r="Q1445" s="168">
        <f t="shared" si="180"/>
        <v>41</v>
      </c>
      <c r="R1445" s="168">
        <f t="shared" si="181"/>
        <v>77</v>
      </c>
      <c r="S1445" s="168">
        <f t="shared" si="182"/>
        <v>45</v>
      </c>
      <c r="T1445" s="168">
        <f t="shared" si="183"/>
        <v>58</v>
      </c>
    </row>
    <row r="1446" spans="1:20" x14ac:dyDescent="0.2">
      <c r="A1446" t="s">
        <v>4246</v>
      </c>
      <c r="M1446" s="170" t="str">
        <f t="shared" si="176"/>
        <v>DTL</v>
      </c>
      <c r="N1446" s="169" t="str">
        <f t="shared" si="177"/>
        <v>8509</v>
      </c>
      <c r="O1446" s="168" t="str">
        <f t="shared" si="178"/>
        <v/>
      </c>
      <c r="P1446" s="168" t="str">
        <f t="shared" si="179"/>
        <v/>
      </c>
      <c r="Q1446" s="168" t="str">
        <f t="shared" si="180"/>
        <v/>
      </c>
      <c r="R1446" s="168" t="str">
        <f t="shared" si="181"/>
        <v/>
      </c>
      <c r="S1446" s="168" t="str">
        <f t="shared" si="182"/>
        <v/>
      </c>
      <c r="T1446" s="168" t="str">
        <f t="shared" si="183"/>
        <v/>
      </c>
    </row>
    <row r="1447" spans="1:20" x14ac:dyDescent="0.2">
      <c r="A1447" t="s">
        <v>2611</v>
      </c>
      <c r="M1447" s="170" t="str">
        <f t="shared" si="176"/>
        <v>DTL</v>
      </c>
      <c r="N1447" s="169" t="str">
        <f t="shared" si="177"/>
        <v>8509</v>
      </c>
      <c r="O1447" s="168" t="str">
        <f t="shared" si="178"/>
        <v/>
      </c>
      <c r="P1447" s="168" t="str">
        <f t="shared" si="179"/>
        <v/>
      </c>
      <c r="Q1447" s="168" t="str">
        <f t="shared" si="180"/>
        <v/>
      </c>
      <c r="R1447" s="168" t="str">
        <f t="shared" si="181"/>
        <v/>
      </c>
      <c r="S1447" s="168" t="str">
        <f t="shared" si="182"/>
        <v/>
      </c>
      <c r="T1447" s="168" t="str">
        <f t="shared" si="183"/>
        <v/>
      </c>
    </row>
    <row r="1448" spans="1:20" x14ac:dyDescent="0.2">
      <c r="A1448" t="s">
        <v>4796</v>
      </c>
      <c r="M1448" s="170" t="str">
        <f t="shared" si="176"/>
        <v>Ttl</v>
      </c>
      <c r="N1448" s="169" t="str">
        <f t="shared" si="177"/>
        <v>8509</v>
      </c>
      <c r="O1448" s="168" t="str">
        <f t="shared" si="178"/>
        <v/>
      </c>
      <c r="P1448" s="168" t="str">
        <f t="shared" si="179"/>
        <v/>
      </c>
      <c r="Q1448" s="168" t="str">
        <f t="shared" si="180"/>
        <v/>
      </c>
      <c r="R1448" s="168" t="str">
        <f t="shared" si="181"/>
        <v/>
      </c>
      <c r="S1448" s="168" t="str">
        <f t="shared" si="182"/>
        <v/>
      </c>
      <c r="T1448" s="168" t="str">
        <f t="shared" si="183"/>
        <v/>
      </c>
    </row>
    <row r="1449" spans="1:20" x14ac:dyDescent="0.2">
      <c r="A1449" t="s">
        <v>2612</v>
      </c>
      <c r="M1449" s="170" t="str">
        <f t="shared" si="176"/>
        <v>DTL</v>
      </c>
      <c r="N1449" s="169" t="str">
        <f t="shared" si="177"/>
        <v>8509</v>
      </c>
      <c r="O1449" s="168" t="str">
        <f t="shared" si="178"/>
        <v/>
      </c>
      <c r="P1449" s="168" t="str">
        <f t="shared" si="179"/>
        <v/>
      </c>
      <c r="Q1449" s="168" t="str">
        <f t="shared" si="180"/>
        <v/>
      </c>
      <c r="R1449" s="168" t="str">
        <f t="shared" si="181"/>
        <v/>
      </c>
      <c r="S1449" s="168" t="str">
        <f t="shared" si="182"/>
        <v/>
      </c>
      <c r="T1449" s="168" t="str">
        <f t="shared" si="183"/>
        <v/>
      </c>
    </row>
    <row r="1450" spans="1:20" x14ac:dyDescent="0.2">
      <c r="A1450" t="s">
        <v>2611</v>
      </c>
      <c r="M1450" s="170" t="str">
        <f t="shared" si="176"/>
        <v>DTL</v>
      </c>
      <c r="N1450" s="169" t="str">
        <f t="shared" si="177"/>
        <v>8509</v>
      </c>
      <c r="O1450" s="168" t="str">
        <f t="shared" si="178"/>
        <v/>
      </c>
      <c r="P1450" s="168" t="str">
        <f t="shared" si="179"/>
        <v/>
      </c>
      <c r="Q1450" s="168" t="str">
        <f t="shared" si="180"/>
        <v/>
      </c>
      <c r="R1450" s="168" t="str">
        <f t="shared" si="181"/>
        <v/>
      </c>
      <c r="S1450" s="168" t="str">
        <f t="shared" si="182"/>
        <v/>
      </c>
      <c r="T1450" s="168" t="str">
        <f t="shared" si="183"/>
        <v/>
      </c>
    </row>
    <row r="1451" spans="1:20" x14ac:dyDescent="0.2">
      <c r="A1451" t="s">
        <v>2611</v>
      </c>
      <c r="M1451" s="170" t="str">
        <f t="shared" si="176"/>
        <v>DTL</v>
      </c>
      <c r="N1451" s="169" t="str">
        <f t="shared" si="177"/>
        <v>8509</v>
      </c>
      <c r="O1451" s="168" t="str">
        <f t="shared" si="178"/>
        <v/>
      </c>
      <c r="P1451" s="168" t="str">
        <f t="shared" si="179"/>
        <v/>
      </c>
      <c r="Q1451" s="168" t="str">
        <f t="shared" si="180"/>
        <v/>
      </c>
      <c r="R1451" s="168" t="str">
        <f t="shared" si="181"/>
        <v/>
      </c>
      <c r="S1451" s="168" t="str">
        <f t="shared" si="182"/>
        <v/>
      </c>
      <c r="T1451" s="168" t="str">
        <f t="shared" si="183"/>
        <v/>
      </c>
    </row>
    <row r="1452" spans="1:20" x14ac:dyDescent="0.2">
      <c r="A1452" t="s">
        <v>2613</v>
      </c>
      <c r="M1452" s="170" t="str">
        <f t="shared" si="176"/>
        <v>DTL</v>
      </c>
      <c r="N1452" s="169" t="str">
        <f t="shared" si="177"/>
        <v>8509</v>
      </c>
      <c r="O1452" s="168" t="str">
        <f t="shared" si="178"/>
        <v/>
      </c>
      <c r="P1452" s="168" t="str">
        <f t="shared" si="179"/>
        <v/>
      </c>
      <c r="Q1452" s="168" t="str">
        <f t="shared" si="180"/>
        <v/>
      </c>
      <c r="R1452" s="168" t="str">
        <f t="shared" si="181"/>
        <v/>
      </c>
      <c r="S1452" s="168" t="str">
        <f t="shared" si="182"/>
        <v/>
      </c>
      <c r="T1452" s="168" t="str">
        <f t="shared" si="183"/>
        <v/>
      </c>
    </row>
    <row r="1453" spans="1:20" x14ac:dyDescent="0.2">
      <c r="A1453" t="s">
        <v>4797</v>
      </c>
      <c r="M1453" s="170" t="str">
        <f t="shared" si="176"/>
        <v>DTL</v>
      </c>
      <c r="N1453" s="169" t="str">
        <f t="shared" si="177"/>
        <v>8509</v>
      </c>
      <c r="O1453" s="168" t="str">
        <f t="shared" si="178"/>
        <v>2301</v>
      </c>
      <c r="P1453" s="168" t="str">
        <f t="shared" si="179"/>
        <v>85092301</v>
      </c>
      <c r="Q1453" s="168">
        <f t="shared" si="180"/>
        <v>8</v>
      </c>
      <c r="R1453" s="168">
        <f t="shared" si="181"/>
        <v>8</v>
      </c>
      <c r="S1453" s="168">
        <f t="shared" si="182"/>
        <v>15</v>
      </c>
      <c r="T1453" s="168">
        <f t="shared" si="183"/>
        <v>8</v>
      </c>
    </row>
    <row r="1454" spans="1:20" x14ac:dyDescent="0.2">
      <c r="A1454" t="s">
        <v>4246</v>
      </c>
      <c r="M1454" s="170" t="str">
        <f t="shared" si="176"/>
        <v>DTL</v>
      </c>
      <c r="N1454" s="169" t="str">
        <f t="shared" si="177"/>
        <v>8509</v>
      </c>
      <c r="O1454" s="168" t="str">
        <f t="shared" si="178"/>
        <v/>
      </c>
      <c r="P1454" s="168" t="str">
        <f t="shared" si="179"/>
        <v/>
      </c>
      <c r="Q1454" s="168" t="str">
        <f t="shared" si="180"/>
        <v/>
      </c>
      <c r="R1454" s="168" t="str">
        <f t="shared" si="181"/>
        <v/>
      </c>
      <c r="S1454" s="168" t="str">
        <f t="shared" si="182"/>
        <v/>
      </c>
      <c r="T1454" s="168" t="str">
        <f t="shared" si="183"/>
        <v/>
      </c>
    </row>
    <row r="1455" spans="1:20" x14ac:dyDescent="0.2">
      <c r="A1455" t="s">
        <v>2611</v>
      </c>
      <c r="M1455" s="170" t="str">
        <f t="shared" si="176"/>
        <v>DTL</v>
      </c>
      <c r="N1455" s="169" t="str">
        <f t="shared" si="177"/>
        <v>8509</v>
      </c>
      <c r="O1455" s="168" t="str">
        <f t="shared" si="178"/>
        <v/>
      </c>
      <c r="P1455" s="168" t="str">
        <f t="shared" si="179"/>
        <v/>
      </c>
      <c r="Q1455" s="168" t="str">
        <f t="shared" si="180"/>
        <v/>
      </c>
      <c r="R1455" s="168" t="str">
        <f t="shared" si="181"/>
        <v/>
      </c>
      <c r="S1455" s="168" t="str">
        <f t="shared" si="182"/>
        <v/>
      </c>
      <c r="T1455" s="168" t="str">
        <f t="shared" si="183"/>
        <v/>
      </c>
    </row>
    <row r="1456" spans="1:20" x14ac:dyDescent="0.2">
      <c r="A1456" t="s">
        <v>4798</v>
      </c>
      <c r="M1456" s="170" t="str">
        <f t="shared" si="176"/>
        <v>Ttl</v>
      </c>
      <c r="N1456" s="169" t="str">
        <f t="shared" si="177"/>
        <v>8509</v>
      </c>
      <c r="O1456" s="168" t="str">
        <f t="shared" si="178"/>
        <v/>
      </c>
      <c r="P1456" s="168" t="str">
        <f t="shared" si="179"/>
        <v/>
      </c>
      <c r="Q1456" s="168" t="str">
        <f t="shared" si="180"/>
        <v/>
      </c>
      <c r="R1456" s="168" t="str">
        <f t="shared" si="181"/>
        <v/>
      </c>
      <c r="S1456" s="168" t="str">
        <f t="shared" si="182"/>
        <v/>
      </c>
      <c r="T1456" s="168" t="str">
        <f t="shared" si="183"/>
        <v/>
      </c>
    </row>
    <row r="1457" spans="1:20" x14ac:dyDescent="0.2">
      <c r="A1457" t="s">
        <v>2611</v>
      </c>
      <c r="M1457" s="170" t="str">
        <f t="shared" si="176"/>
        <v>DTL</v>
      </c>
      <c r="N1457" s="169" t="str">
        <f t="shared" si="177"/>
        <v>8509</v>
      </c>
      <c r="O1457" s="168" t="str">
        <f t="shared" si="178"/>
        <v/>
      </c>
      <c r="P1457" s="168" t="str">
        <f t="shared" si="179"/>
        <v/>
      </c>
      <c r="Q1457" s="168" t="str">
        <f t="shared" si="180"/>
        <v/>
      </c>
      <c r="R1457" s="168" t="str">
        <f t="shared" si="181"/>
        <v/>
      </c>
      <c r="S1457" s="168" t="str">
        <f t="shared" si="182"/>
        <v/>
      </c>
      <c r="T1457" s="168" t="str">
        <f t="shared" si="183"/>
        <v/>
      </c>
    </row>
    <row r="1458" spans="1:20" x14ac:dyDescent="0.2">
      <c r="A1458" t="s">
        <v>2611</v>
      </c>
      <c r="M1458" s="170" t="str">
        <f t="shared" si="176"/>
        <v>DTL</v>
      </c>
      <c r="N1458" s="169" t="str">
        <f t="shared" si="177"/>
        <v>8509</v>
      </c>
      <c r="O1458" s="168" t="str">
        <f t="shared" si="178"/>
        <v/>
      </c>
      <c r="P1458" s="168" t="str">
        <f t="shared" si="179"/>
        <v/>
      </c>
      <c r="Q1458" s="168" t="str">
        <f t="shared" si="180"/>
        <v/>
      </c>
      <c r="R1458" s="168" t="str">
        <f t="shared" si="181"/>
        <v/>
      </c>
      <c r="S1458" s="168" t="str">
        <f t="shared" si="182"/>
        <v/>
      </c>
      <c r="T1458" s="168" t="str">
        <f t="shared" si="183"/>
        <v/>
      </c>
    </row>
    <row r="1459" spans="1:20" x14ac:dyDescent="0.2">
      <c r="A1459" t="s">
        <v>4799</v>
      </c>
      <c r="M1459" s="170" t="str">
        <f t="shared" si="176"/>
        <v>Ttl</v>
      </c>
      <c r="N1459" s="169" t="str">
        <f t="shared" si="177"/>
        <v>8509</v>
      </c>
      <c r="O1459" s="168" t="str">
        <f t="shared" si="178"/>
        <v/>
      </c>
      <c r="P1459" s="168" t="str">
        <f t="shared" si="179"/>
        <v/>
      </c>
      <c r="Q1459" s="168" t="str">
        <f t="shared" si="180"/>
        <v/>
      </c>
      <c r="R1459" s="168" t="str">
        <f t="shared" si="181"/>
        <v/>
      </c>
      <c r="S1459" s="168" t="str">
        <f t="shared" si="182"/>
        <v/>
      </c>
      <c r="T1459" s="168" t="str">
        <f t="shared" si="183"/>
        <v/>
      </c>
    </row>
    <row r="1460" spans="1:20" x14ac:dyDescent="0.2">
      <c r="A1460" t="s">
        <v>2612</v>
      </c>
      <c r="M1460" s="170" t="str">
        <f t="shared" si="176"/>
        <v>DTL</v>
      </c>
      <c r="N1460" s="169" t="str">
        <f t="shared" si="177"/>
        <v>8509</v>
      </c>
      <c r="O1460" s="168" t="str">
        <f t="shared" si="178"/>
        <v/>
      </c>
      <c r="P1460" s="168" t="str">
        <f t="shared" si="179"/>
        <v/>
      </c>
      <c r="Q1460" s="168" t="str">
        <f t="shared" si="180"/>
        <v/>
      </c>
      <c r="R1460" s="168" t="str">
        <f t="shared" si="181"/>
        <v/>
      </c>
      <c r="S1460" s="168" t="str">
        <f t="shared" si="182"/>
        <v/>
      </c>
      <c r="T1460" s="168" t="str">
        <f t="shared" si="183"/>
        <v/>
      </c>
    </row>
    <row r="1461" spans="1:20" x14ac:dyDescent="0.2">
      <c r="A1461" t="s">
        <v>2611</v>
      </c>
      <c r="M1461" s="170" t="str">
        <f t="shared" si="176"/>
        <v>DTL</v>
      </c>
      <c r="N1461" s="169" t="str">
        <f t="shared" si="177"/>
        <v>8509</v>
      </c>
      <c r="O1461" s="168" t="str">
        <f t="shared" si="178"/>
        <v/>
      </c>
      <c r="P1461" s="168" t="str">
        <f t="shared" si="179"/>
        <v/>
      </c>
      <c r="Q1461" s="168" t="str">
        <f t="shared" si="180"/>
        <v/>
      </c>
      <c r="R1461" s="168" t="str">
        <f t="shared" si="181"/>
        <v/>
      </c>
      <c r="S1461" s="168" t="str">
        <f t="shared" si="182"/>
        <v/>
      </c>
      <c r="T1461" s="168" t="str">
        <f t="shared" si="183"/>
        <v/>
      </c>
    </row>
    <row r="1462" spans="1:20" x14ac:dyDescent="0.2">
      <c r="A1462" t="s">
        <v>2620</v>
      </c>
      <c r="M1462" s="170" t="str">
        <f t="shared" si="176"/>
        <v>DTL</v>
      </c>
      <c r="N1462" s="169" t="str">
        <f t="shared" si="177"/>
        <v>8509</v>
      </c>
      <c r="O1462" s="168" t="str">
        <f t="shared" si="178"/>
        <v/>
      </c>
      <c r="P1462" s="168" t="str">
        <f t="shared" si="179"/>
        <v/>
      </c>
      <c r="Q1462" s="168" t="str">
        <f t="shared" si="180"/>
        <v/>
      </c>
      <c r="R1462" s="168" t="str">
        <f t="shared" si="181"/>
        <v/>
      </c>
      <c r="S1462" s="168" t="str">
        <f t="shared" si="182"/>
        <v/>
      </c>
      <c r="T1462" s="168" t="str">
        <f t="shared" si="183"/>
        <v/>
      </c>
    </row>
    <row r="1463" spans="1:20" x14ac:dyDescent="0.2">
      <c r="A1463" t="s">
        <v>4800</v>
      </c>
      <c r="M1463" s="170" t="str">
        <f t="shared" si="176"/>
        <v>Ttl</v>
      </c>
      <c r="N1463" s="169" t="str">
        <f t="shared" si="177"/>
        <v>8509</v>
      </c>
      <c r="O1463" s="168" t="str">
        <f t="shared" si="178"/>
        <v/>
      </c>
      <c r="P1463" s="168" t="str">
        <f t="shared" si="179"/>
        <v/>
      </c>
      <c r="Q1463" s="168" t="str">
        <f t="shared" si="180"/>
        <v/>
      </c>
      <c r="R1463" s="168" t="str">
        <f t="shared" si="181"/>
        <v/>
      </c>
      <c r="S1463" s="168" t="str">
        <f t="shared" si="182"/>
        <v/>
      </c>
      <c r="T1463" s="168" t="str">
        <f t="shared" si="183"/>
        <v/>
      </c>
    </row>
    <row r="1464" spans="1:20" x14ac:dyDescent="0.2">
      <c r="A1464" t="s">
        <v>2611</v>
      </c>
      <c r="M1464" s="170" t="str">
        <f t="shared" si="176"/>
        <v>DTL</v>
      </c>
      <c r="N1464" s="169" t="str">
        <f t="shared" si="177"/>
        <v>8509</v>
      </c>
      <c r="O1464" s="168" t="str">
        <f t="shared" si="178"/>
        <v/>
      </c>
      <c r="P1464" s="168" t="str">
        <f t="shared" si="179"/>
        <v/>
      </c>
      <c r="Q1464" s="168" t="str">
        <f t="shared" si="180"/>
        <v/>
      </c>
      <c r="R1464" s="168" t="str">
        <f t="shared" si="181"/>
        <v/>
      </c>
      <c r="S1464" s="168" t="str">
        <f t="shared" si="182"/>
        <v/>
      </c>
      <c r="T1464" s="168" t="str">
        <f t="shared" si="183"/>
        <v/>
      </c>
    </row>
    <row r="1465" spans="1:20" x14ac:dyDescent="0.2">
      <c r="A1465" t="s">
        <v>4801</v>
      </c>
      <c r="M1465" s="170" t="str">
        <f t="shared" si="176"/>
        <v>Ttl</v>
      </c>
      <c r="N1465" s="169" t="str">
        <f t="shared" si="177"/>
        <v>8509</v>
      </c>
      <c r="O1465" s="168" t="str">
        <f t="shared" si="178"/>
        <v/>
      </c>
      <c r="P1465" s="168" t="str">
        <f t="shared" si="179"/>
        <v/>
      </c>
      <c r="Q1465" s="168" t="str">
        <f t="shared" si="180"/>
        <v/>
      </c>
      <c r="R1465" s="168" t="str">
        <f t="shared" si="181"/>
        <v/>
      </c>
      <c r="S1465" s="168" t="str">
        <f t="shared" si="182"/>
        <v/>
      </c>
      <c r="T1465" s="168" t="str">
        <f t="shared" si="183"/>
        <v/>
      </c>
    </row>
    <row r="1466" spans="1:20" x14ac:dyDescent="0.2">
      <c r="A1466" t="s">
        <v>4246</v>
      </c>
      <c r="M1466" s="170" t="str">
        <f t="shared" si="176"/>
        <v>DTL</v>
      </c>
      <c r="N1466" s="169" t="str">
        <f t="shared" si="177"/>
        <v>8509</v>
      </c>
      <c r="O1466" s="168" t="str">
        <f t="shared" si="178"/>
        <v/>
      </c>
      <c r="P1466" s="168" t="str">
        <f t="shared" si="179"/>
        <v/>
      </c>
      <c r="Q1466" s="168" t="str">
        <f t="shared" si="180"/>
        <v/>
      </c>
      <c r="R1466" s="168" t="str">
        <f t="shared" si="181"/>
        <v/>
      </c>
      <c r="S1466" s="168" t="str">
        <f t="shared" si="182"/>
        <v/>
      </c>
      <c r="T1466" s="168" t="str">
        <f t="shared" si="183"/>
        <v/>
      </c>
    </row>
    <row r="1467" spans="1:20" x14ac:dyDescent="0.2">
      <c r="A1467" t="s">
        <v>2611</v>
      </c>
      <c r="M1467" s="170" t="str">
        <f t="shared" si="176"/>
        <v>DTL</v>
      </c>
      <c r="N1467" s="169" t="str">
        <f t="shared" si="177"/>
        <v>8509</v>
      </c>
      <c r="O1467" s="168" t="str">
        <f t="shared" si="178"/>
        <v/>
      </c>
      <c r="P1467" s="168" t="str">
        <f t="shared" si="179"/>
        <v/>
      </c>
      <c r="Q1467" s="168" t="str">
        <f t="shared" si="180"/>
        <v/>
      </c>
      <c r="R1467" s="168" t="str">
        <f t="shared" si="181"/>
        <v/>
      </c>
      <c r="S1467" s="168" t="str">
        <f t="shared" si="182"/>
        <v/>
      </c>
      <c r="T1467" s="168" t="str">
        <f t="shared" si="183"/>
        <v/>
      </c>
    </row>
    <row r="1468" spans="1:20" x14ac:dyDescent="0.2">
      <c r="A1468" t="s">
        <v>4802</v>
      </c>
      <c r="M1468" s="170" t="str">
        <f t="shared" si="176"/>
        <v>DTL</v>
      </c>
      <c r="N1468" s="169" t="str">
        <f t="shared" si="177"/>
        <v>8509</v>
      </c>
      <c r="O1468" s="168" t="str">
        <f t="shared" si="178"/>
        <v xml:space="preserve">    </v>
      </c>
      <c r="P1468" s="168" t="str">
        <f t="shared" si="179"/>
        <v xml:space="preserve">8509    </v>
      </c>
      <c r="Q1468" s="168">
        <f t="shared" si="180"/>
        <v>33</v>
      </c>
      <c r="R1468" s="168">
        <f t="shared" si="181"/>
        <v>69</v>
      </c>
      <c r="S1468" s="168">
        <f t="shared" si="182"/>
        <v>30</v>
      </c>
      <c r="T1468" s="168">
        <f t="shared" si="183"/>
        <v>49</v>
      </c>
    </row>
    <row r="1469" spans="1:20" x14ac:dyDescent="0.2">
      <c r="A1469" t="s">
        <v>2611</v>
      </c>
      <c r="M1469" s="170" t="str">
        <f t="shared" si="176"/>
        <v>DTL</v>
      </c>
      <c r="N1469" s="169" t="str">
        <f t="shared" si="177"/>
        <v>8509</v>
      </c>
      <c r="O1469" s="168" t="str">
        <f t="shared" si="178"/>
        <v/>
      </c>
      <c r="P1469" s="168" t="str">
        <f t="shared" si="179"/>
        <v/>
      </c>
      <c r="Q1469" s="168" t="str">
        <f t="shared" si="180"/>
        <v/>
      </c>
      <c r="R1469" s="168" t="str">
        <f t="shared" si="181"/>
        <v/>
      </c>
      <c r="S1469" s="168" t="str">
        <f t="shared" si="182"/>
        <v/>
      </c>
      <c r="T1469" s="168" t="str">
        <f t="shared" si="183"/>
        <v/>
      </c>
    </row>
    <row r="1470" spans="1:20" x14ac:dyDescent="0.2">
      <c r="A1470" t="s">
        <v>2622</v>
      </c>
      <c r="M1470" s="170" t="str">
        <f t="shared" si="176"/>
        <v>DTL</v>
      </c>
      <c r="N1470" s="169" t="str">
        <f t="shared" si="177"/>
        <v>8509</v>
      </c>
      <c r="O1470" s="168" t="str">
        <f t="shared" si="178"/>
        <v>Tran</v>
      </c>
      <c r="P1470" s="168" t="str">
        <f t="shared" si="179"/>
        <v>8509Tran</v>
      </c>
      <c r="Q1470" s="168">
        <f t="shared" si="180"/>
        <v>0</v>
      </c>
      <c r="R1470" s="168">
        <f t="shared" si="181"/>
        <v>0</v>
      </c>
      <c r="S1470" s="168">
        <f t="shared" si="182"/>
        <v>0</v>
      </c>
      <c r="T1470" s="168">
        <f t="shared" si="183"/>
        <v>0</v>
      </c>
    </row>
    <row r="1471" spans="1:20" x14ac:dyDescent="0.2">
      <c r="A1471" t="s">
        <v>2611</v>
      </c>
      <c r="M1471" s="170" t="str">
        <f t="shared" si="176"/>
        <v>DTL</v>
      </c>
      <c r="N1471" s="169" t="str">
        <f t="shared" si="177"/>
        <v>8509</v>
      </c>
      <c r="O1471" s="168" t="str">
        <f t="shared" si="178"/>
        <v/>
      </c>
      <c r="P1471" s="168" t="str">
        <f t="shared" si="179"/>
        <v/>
      </c>
      <c r="Q1471" s="168" t="str">
        <f t="shared" si="180"/>
        <v/>
      </c>
      <c r="R1471" s="168" t="str">
        <f t="shared" si="181"/>
        <v/>
      </c>
      <c r="S1471" s="168" t="str">
        <f t="shared" si="182"/>
        <v/>
      </c>
      <c r="T1471" s="168" t="str">
        <f t="shared" si="183"/>
        <v/>
      </c>
    </row>
    <row r="1472" spans="1:20" x14ac:dyDescent="0.2">
      <c r="A1472" t="s">
        <v>2623</v>
      </c>
      <c r="M1472" s="170" t="str">
        <f t="shared" si="176"/>
        <v>DTL</v>
      </c>
      <c r="N1472" s="169" t="str">
        <f t="shared" si="177"/>
        <v>8509</v>
      </c>
      <c r="O1472" s="168" t="str">
        <f t="shared" si="178"/>
        <v>Tran</v>
      </c>
      <c r="P1472" s="168" t="str">
        <f t="shared" si="179"/>
        <v>8509Tran</v>
      </c>
      <c r="Q1472" s="168">
        <f t="shared" si="180"/>
        <v>0</v>
      </c>
      <c r="R1472" s="168">
        <f t="shared" si="181"/>
        <v>0</v>
      </c>
      <c r="S1472" s="168">
        <f t="shared" si="182"/>
        <v>0</v>
      </c>
      <c r="T1472" s="168">
        <f t="shared" si="183"/>
        <v>0</v>
      </c>
    </row>
    <row r="1473" spans="1:20" x14ac:dyDescent="0.2">
      <c r="A1473" t="s">
        <v>4246</v>
      </c>
      <c r="M1473" s="170" t="str">
        <f t="shared" si="176"/>
        <v>DTL</v>
      </c>
      <c r="N1473" s="169" t="str">
        <f t="shared" si="177"/>
        <v>8509</v>
      </c>
      <c r="O1473" s="168" t="str">
        <f t="shared" si="178"/>
        <v/>
      </c>
      <c r="P1473" s="168" t="str">
        <f t="shared" si="179"/>
        <v/>
      </c>
      <c r="Q1473" s="168" t="str">
        <f t="shared" si="180"/>
        <v/>
      </c>
      <c r="R1473" s="168" t="str">
        <f t="shared" si="181"/>
        <v/>
      </c>
      <c r="S1473" s="168" t="str">
        <f t="shared" si="182"/>
        <v/>
      </c>
      <c r="T1473" s="168" t="str">
        <f t="shared" si="183"/>
        <v/>
      </c>
    </row>
    <row r="1474" spans="1:20" x14ac:dyDescent="0.2">
      <c r="A1474" t="s">
        <v>2611</v>
      </c>
      <c r="M1474" s="170" t="str">
        <f t="shared" si="176"/>
        <v>DTL</v>
      </c>
      <c r="N1474" s="169" t="str">
        <f t="shared" si="177"/>
        <v>8509</v>
      </c>
      <c r="O1474" s="168" t="str">
        <f t="shared" si="178"/>
        <v/>
      </c>
      <c r="P1474" s="168" t="str">
        <f t="shared" si="179"/>
        <v/>
      </c>
      <c r="Q1474" s="168" t="str">
        <f t="shared" si="180"/>
        <v/>
      </c>
      <c r="R1474" s="168" t="str">
        <f t="shared" si="181"/>
        <v/>
      </c>
      <c r="S1474" s="168" t="str">
        <f t="shared" si="182"/>
        <v/>
      </c>
      <c r="T1474" s="168" t="str">
        <f t="shared" si="183"/>
        <v/>
      </c>
    </row>
    <row r="1475" spans="1:20" x14ac:dyDescent="0.2">
      <c r="A1475" t="s">
        <v>4803</v>
      </c>
      <c r="M1475" s="170" t="str">
        <f t="shared" ref="M1475:M1538" si="184">IF(ROW()&lt;23,"",
  IF(NOT(ISERROR(FIND("Trinity County",$A1475,30))),"H1",
  IF(M1474="H1","H2",
  IF(M1474="H2","H3",
  IF(M1474="H3","H4",
  IF(M1474="H4","H5",
  IF(M1474="H5","H6",
  IF(M1474="H6","H7",
  IF(M1474="H7","H8",
  IF(M1474="H8","H9",
  IF(M1474="H9","H10",
  IF(TRIM(LEFT($A1475,7))="Total","Ttl","DTL"))))))))))))</f>
        <v>Ttl</v>
      </c>
      <c r="N1475" s="169" t="str">
        <f t="shared" ref="N1475:N1538" si="185">IF(ROW()&lt;23,"",
  IF($M1475="H6",TRIM(LEFT($A1475,5)),N1474))</f>
        <v>8509</v>
      </c>
      <c r="O1475" s="168" t="str">
        <f t="shared" ref="O1475:O1538" si="186">IF($M1475&lt;&gt;"DTL","",
  IF(NOT(ISNUMBER(VALUE(MID($A1475,31,15)))),"",LEFT($A1475,4)))</f>
        <v/>
      </c>
      <c r="P1475" s="168" t="str">
        <f t="shared" ref="P1475:P1538" si="187">IF(O1475="","",N1475&amp;O1475)</f>
        <v/>
      </c>
      <c r="Q1475" s="168" t="str">
        <f t="shared" ref="Q1475:Q1538" si="188">IF($M1475&lt;&gt;"DTL","",
  IF(NOT(ISNUMBER(VALUE(MID($A1475,31,15)))),"",VALUE(TRIM(MID($A1475,47,15)))))</f>
        <v/>
      </c>
      <c r="R1475" s="168" t="str">
        <f t="shared" ref="R1475:R1538" si="189">IF($M1475&lt;&gt;"DTL","",
  IF(NOT(ISNUMBER(VALUE(MID($A1475,31,15)))),"",VALUE(TRIM(MID($A1475,61,14)))))</f>
        <v/>
      </c>
      <c r="S1475" s="168" t="str">
        <f t="shared" ref="S1475:S1538" si="190">IF($M1475&lt;&gt;"DTL","",
  IF(NOT(ISNUMBER(VALUE(MID($A1475,31,15)))),"",VALUE(TRIM(MID($A1475,76,14)))))</f>
        <v/>
      </c>
      <c r="T1475" s="168" t="str">
        <f t="shared" ref="T1475:T1538" si="191">IF($M1475&lt;&gt;"DTL","",
  IF(NOT(ISNUMBER(VALUE(MID($A1475,31,15)))),"",VALUE(TRIM(MID($A1475,90,14)))))</f>
        <v/>
      </c>
    </row>
    <row r="1476" spans="1:20" x14ac:dyDescent="0.2">
      <c r="A1476" t="s">
        <v>4467</v>
      </c>
      <c r="M1476" s="170" t="str">
        <f t="shared" si="184"/>
        <v>DTL</v>
      </c>
      <c r="N1476" s="169" t="str">
        <f t="shared" si="185"/>
        <v>8509</v>
      </c>
      <c r="O1476" s="168" t="str">
        <f t="shared" si="186"/>
        <v/>
      </c>
      <c r="P1476" s="168" t="str">
        <f t="shared" si="187"/>
        <v/>
      </c>
      <c r="Q1476" s="168" t="str">
        <f t="shared" si="188"/>
        <v/>
      </c>
      <c r="R1476" s="168" t="str">
        <f t="shared" si="189"/>
        <v/>
      </c>
      <c r="S1476" s="168" t="str">
        <f t="shared" si="190"/>
        <v/>
      </c>
      <c r="T1476" s="168" t="str">
        <f t="shared" si="191"/>
        <v/>
      </c>
    </row>
    <row r="1477" spans="1:20" x14ac:dyDescent="0.2">
      <c r="A1477">
        <v>1</v>
      </c>
      <c r="M1477" s="170" t="str">
        <f t="shared" si="184"/>
        <v>DTL</v>
      </c>
      <c r="N1477" s="169" t="str">
        <f t="shared" si="185"/>
        <v>8509</v>
      </c>
      <c r="O1477" s="168" t="str">
        <f t="shared" si="186"/>
        <v/>
      </c>
      <c r="P1477" s="168" t="str">
        <f t="shared" si="187"/>
        <v/>
      </c>
      <c r="Q1477" s="168" t="str">
        <f t="shared" si="188"/>
        <v/>
      </c>
      <c r="R1477" s="168" t="str">
        <f t="shared" si="189"/>
        <v/>
      </c>
      <c r="S1477" s="168" t="str">
        <f t="shared" si="190"/>
        <v/>
      </c>
      <c r="T1477" s="168" t="str">
        <f t="shared" si="191"/>
        <v/>
      </c>
    </row>
    <row r="1478" spans="1:20" x14ac:dyDescent="0.2">
      <c r="M1478" s="170" t="str">
        <f t="shared" si="184"/>
        <v>DTL</v>
      </c>
      <c r="N1478" s="169" t="str">
        <f t="shared" si="185"/>
        <v>8509</v>
      </c>
      <c r="O1478" s="168" t="str">
        <f t="shared" si="186"/>
        <v/>
      </c>
      <c r="P1478" s="168" t="str">
        <f t="shared" si="187"/>
        <v/>
      </c>
      <c r="Q1478" s="168" t="str">
        <f t="shared" si="188"/>
        <v/>
      </c>
      <c r="R1478" s="168" t="str">
        <f t="shared" si="189"/>
        <v/>
      </c>
      <c r="S1478" s="168" t="str">
        <f t="shared" si="190"/>
        <v/>
      </c>
      <c r="T1478" s="168" t="str">
        <f t="shared" si="191"/>
        <v/>
      </c>
    </row>
    <row r="1479" spans="1:20" x14ac:dyDescent="0.2">
      <c r="A1479" t="s">
        <v>2748</v>
      </c>
      <c r="M1479" s="170" t="str">
        <f t="shared" si="184"/>
        <v>H1</v>
      </c>
      <c r="N1479" s="169" t="str">
        <f t="shared" si="185"/>
        <v>8509</v>
      </c>
      <c r="O1479" s="168" t="str">
        <f t="shared" si="186"/>
        <v/>
      </c>
      <c r="P1479" s="168" t="str">
        <f t="shared" si="187"/>
        <v/>
      </c>
      <c r="Q1479" s="168" t="str">
        <f t="shared" si="188"/>
        <v/>
      </c>
      <c r="R1479" s="168" t="str">
        <f t="shared" si="189"/>
        <v/>
      </c>
      <c r="S1479" s="168" t="str">
        <f t="shared" si="190"/>
        <v/>
      </c>
      <c r="T1479" s="168" t="str">
        <f t="shared" si="191"/>
        <v/>
      </c>
    </row>
    <row r="1480" spans="1:20" x14ac:dyDescent="0.2">
      <c r="A1480" t="s">
        <v>2600</v>
      </c>
      <c r="M1480" s="170" t="str">
        <f t="shared" si="184"/>
        <v>H2</v>
      </c>
      <c r="N1480" s="169" t="str">
        <f t="shared" si="185"/>
        <v>8509</v>
      </c>
      <c r="O1480" s="168" t="str">
        <f t="shared" si="186"/>
        <v/>
      </c>
      <c r="P1480" s="168" t="str">
        <f t="shared" si="187"/>
        <v/>
      </c>
      <c r="Q1480" s="168" t="str">
        <f t="shared" si="188"/>
        <v/>
      </c>
      <c r="R1480" s="168" t="str">
        <f t="shared" si="189"/>
        <v/>
      </c>
      <c r="S1480" s="168" t="str">
        <f t="shared" si="190"/>
        <v/>
      </c>
      <c r="T1480" s="168" t="str">
        <f t="shared" si="191"/>
        <v/>
      </c>
    </row>
    <row r="1481" spans="1:20" x14ac:dyDescent="0.2">
      <c r="A1481" t="s">
        <v>2601</v>
      </c>
      <c r="M1481" s="170" t="str">
        <f t="shared" si="184"/>
        <v>H3</v>
      </c>
      <c r="N1481" s="169" t="str">
        <f t="shared" si="185"/>
        <v>8509</v>
      </c>
      <c r="O1481" s="168" t="str">
        <f t="shared" si="186"/>
        <v/>
      </c>
      <c r="P1481" s="168" t="str">
        <f t="shared" si="187"/>
        <v/>
      </c>
      <c r="Q1481" s="168" t="str">
        <f t="shared" si="188"/>
        <v/>
      </c>
      <c r="R1481" s="168" t="str">
        <f t="shared" si="189"/>
        <v/>
      </c>
      <c r="S1481" s="168" t="str">
        <f t="shared" si="190"/>
        <v/>
      </c>
      <c r="T1481" s="168" t="str">
        <f t="shared" si="191"/>
        <v/>
      </c>
    </row>
    <row r="1482" spans="1:20" x14ac:dyDescent="0.2">
      <c r="A1482" t="s">
        <v>2668</v>
      </c>
      <c r="M1482" s="170" t="str">
        <f t="shared" si="184"/>
        <v>H4</v>
      </c>
      <c r="N1482" s="169" t="str">
        <f t="shared" si="185"/>
        <v>8509</v>
      </c>
      <c r="O1482" s="168" t="str">
        <f t="shared" si="186"/>
        <v/>
      </c>
      <c r="P1482" s="168" t="str">
        <f t="shared" si="187"/>
        <v/>
      </c>
      <c r="Q1482" s="168" t="str">
        <f t="shared" si="188"/>
        <v/>
      </c>
      <c r="R1482" s="168" t="str">
        <f t="shared" si="189"/>
        <v/>
      </c>
      <c r="S1482" s="168" t="str">
        <f t="shared" si="190"/>
        <v/>
      </c>
      <c r="T1482" s="168" t="str">
        <f t="shared" si="191"/>
        <v/>
      </c>
    </row>
    <row r="1483" spans="1:20" x14ac:dyDescent="0.2">
      <c r="A1483" t="s">
        <v>2749</v>
      </c>
      <c r="M1483" s="170" t="str">
        <f t="shared" si="184"/>
        <v>H5</v>
      </c>
      <c r="N1483" s="169" t="str">
        <f t="shared" si="185"/>
        <v>8509</v>
      </c>
      <c r="O1483" s="168" t="str">
        <f t="shared" si="186"/>
        <v/>
      </c>
      <c r="P1483" s="168" t="str">
        <f t="shared" si="187"/>
        <v/>
      </c>
      <c r="Q1483" s="168" t="str">
        <f t="shared" si="188"/>
        <v/>
      </c>
      <c r="R1483" s="168" t="str">
        <f t="shared" si="189"/>
        <v/>
      </c>
      <c r="S1483" s="168" t="str">
        <f t="shared" si="190"/>
        <v/>
      </c>
      <c r="T1483" s="168" t="str">
        <f t="shared" si="191"/>
        <v/>
      </c>
    </row>
    <row r="1484" spans="1:20" x14ac:dyDescent="0.2">
      <c r="A1484" t="s">
        <v>2750</v>
      </c>
      <c r="M1484" s="170" t="str">
        <f t="shared" si="184"/>
        <v>H6</v>
      </c>
      <c r="N1484" s="169" t="str">
        <f t="shared" si="185"/>
        <v>8555</v>
      </c>
      <c r="O1484" s="168" t="str">
        <f t="shared" si="186"/>
        <v/>
      </c>
      <c r="P1484" s="168" t="str">
        <f t="shared" si="187"/>
        <v/>
      </c>
      <c r="Q1484" s="168" t="str">
        <f t="shared" si="188"/>
        <v/>
      </c>
      <c r="R1484" s="168" t="str">
        <f t="shared" si="189"/>
        <v/>
      </c>
      <c r="S1484" s="168" t="str">
        <f t="shared" si="190"/>
        <v/>
      </c>
      <c r="T1484" s="168" t="str">
        <f t="shared" si="191"/>
        <v/>
      </c>
    </row>
    <row r="1485" spans="1:20" x14ac:dyDescent="0.2">
      <c r="A1485" t="s">
        <v>2605</v>
      </c>
      <c r="M1485" s="170" t="str">
        <f t="shared" si="184"/>
        <v>H7</v>
      </c>
      <c r="N1485" s="169" t="str">
        <f t="shared" si="185"/>
        <v>8555</v>
      </c>
      <c r="O1485" s="168" t="str">
        <f t="shared" si="186"/>
        <v/>
      </c>
      <c r="P1485" s="168" t="str">
        <f t="shared" si="187"/>
        <v/>
      </c>
      <c r="Q1485" s="168" t="str">
        <f t="shared" si="188"/>
        <v/>
      </c>
      <c r="R1485" s="168" t="str">
        <f t="shared" si="189"/>
        <v/>
      </c>
      <c r="S1485" s="168" t="str">
        <f t="shared" si="190"/>
        <v/>
      </c>
      <c r="T1485" s="168" t="str">
        <f t="shared" si="191"/>
        <v/>
      </c>
    </row>
    <row r="1486" spans="1:20" x14ac:dyDescent="0.2">
      <c r="A1486" t="s">
        <v>2606</v>
      </c>
      <c r="M1486" s="170" t="str">
        <f t="shared" si="184"/>
        <v>H8</v>
      </c>
      <c r="N1486" s="169" t="str">
        <f t="shared" si="185"/>
        <v>8555</v>
      </c>
      <c r="O1486" s="168" t="str">
        <f t="shared" si="186"/>
        <v/>
      </c>
      <c r="P1486" s="168" t="str">
        <f t="shared" si="187"/>
        <v/>
      </c>
      <c r="Q1486" s="168" t="str">
        <f t="shared" si="188"/>
        <v/>
      </c>
      <c r="R1486" s="168" t="str">
        <f t="shared" si="189"/>
        <v/>
      </c>
      <c r="S1486" s="168" t="str">
        <f t="shared" si="190"/>
        <v/>
      </c>
      <c r="T1486" s="168" t="str">
        <f t="shared" si="191"/>
        <v/>
      </c>
    </row>
    <row r="1487" spans="1:20" x14ac:dyDescent="0.2">
      <c r="A1487" t="s">
        <v>2607</v>
      </c>
      <c r="M1487" s="170" t="str">
        <f t="shared" si="184"/>
        <v>H9</v>
      </c>
      <c r="N1487" s="169" t="str">
        <f t="shared" si="185"/>
        <v>8555</v>
      </c>
      <c r="O1487" s="168" t="str">
        <f t="shared" si="186"/>
        <v/>
      </c>
      <c r="P1487" s="168" t="str">
        <f t="shared" si="187"/>
        <v/>
      </c>
      <c r="Q1487" s="168" t="str">
        <f t="shared" si="188"/>
        <v/>
      </c>
      <c r="R1487" s="168" t="str">
        <f t="shared" si="189"/>
        <v/>
      </c>
      <c r="S1487" s="168" t="str">
        <f t="shared" si="190"/>
        <v/>
      </c>
      <c r="T1487" s="168" t="str">
        <f t="shared" si="191"/>
        <v/>
      </c>
    </row>
    <row r="1488" spans="1:20" x14ac:dyDescent="0.2">
      <c r="A1488" t="s">
        <v>2608</v>
      </c>
      <c r="M1488" s="170" t="str">
        <f t="shared" si="184"/>
        <v>H10</v>
      </c>
      <c r="N1488" s="169" t="str">
        <f t="shared" si="185"/>
        <v>8555</v>
      </c>
      <c r="O1488" s="168" t="str">
        <f t="shared" si="186"/>
        <v/>
      </c>
      <c r="P1488" s="168" t="str">
        <f t="shared" si="187"/>
        <v/>
      </c>
      <c r="Q1488" s="168" t="str">
        <f t="shared" si="188"/>
        <v/>
      </c>
      <c r="R1488" s="168" t="str">
        <f t="shared" si="189"/>
        <v/>
      </c>
      <c r="S1488" s="168" t="str">
        <f t="shared" si="190"/>
        <v/>
      </c>
      <c r="T1488" s="168" t="str">
        <f t="shared" si="191"/>
        <v/>
      </c>
    </row>
    <row r="1489" spans="1:20" x14ac:dyDescent="0.2">
      <c r="A1489" t="s">
        <v>2609</v>
      </c>
      <c r="M1489" s="170" t="str">
        <f t="shared" si="184"/>
        <v>DTL</v>
      </c>
      <c r="N1489" s="169" t="str">
        <f t="shared" si="185"/>
        <v>8555</v>
      </c>
      <c r="O1489" s="168" t="str">
        <f t="shared" si="186"/>
        <v/>
      </c>
      <c r="P1489" s="168" t="str">
        <f t="shared" si="187"/>
        <v/>
      </c>
      <c r="Q1489" s="168" t="str">
        <f t="shared" si="188"/>
        <v/>
      </c>
      <c r="R1489" s="168" t="str">
        <f t="shared" si="189"/>
        <v/>
      </c>
      <c r="S1489" s="168" t="str">
        <f t="shared" si="190"/>
        <v/>
      </c>
      <c r="T1489" s="168" t="str">
        <f t="shared" si="191"/>
        <v/>
      </c>
    </row>
    <row r="1490" spans="1:20" x14ac:dyDescent="0.2">
      <c r="A1490" t="s">
        <v>4804</v>
      </c>
      <c r="M1490" s="170" t="str">
        <f t="shared" si="184"/>
        <v>DTL</v>
      </c>
      <c r="N1490" s="169" t="str">
        <f t="shared" si="185"/>
        <v>8555</v>
      </c>
      <c r="O1490" s="168" t="str">
        <f t="shared" si="186"/>
        <v>6550</v>
      </c>
      <c r="P1490" s="168" t="str">
        <f t="shared" si="187"/>
        <v>85556550</v>
      </c>
      <c r="Q1490" s="168">
        <f t="shared" si="188"/>
        <v>4000</v>
      </c>
      <c r="R1490" s="168">
        <f t="shared" si="189"/>
        <v>4932</v>
      </c>
      <c r="S1490" s="168">
        <f t="shared" si="190"/>
        <v>4000</v>
      </c>
      <c r="T1490" s="168">
        <f t="shared" si="191"/>
        <v>3346</v>
      </c>
    </row>
    <row r="1491" spans="1:20" x14ac:dyDescent="0.2">
      <c r="A1491" t="s">
        <v>4805</v>
      </c>
      <c r="M1491" s="170" t="str">
        <f t="shared" si="184"/>
        <v>DTL</v>
      </c>
      <c r="N1491" s="169" t="str">
        <f t="shared" si="185"/>
        <v>8555</v>
      </c>
      <c r="O1491" s="168" t="str">
        <f t="shared" si="186"/>
        <v>6601</v>
      </c>
      <c r="P1491" s="168" t="str">
        <f t="shared" si="187"/>
        <v>85556601</v>
      </c>
      <c r="Q1491" s="168">
        <f t="shared" si="188"/>
        <v>14</v>
      </c>
      <c r="R1491" s="168">
        <f t="shared" si="189"/>
        <v>36</v>
      </c>
      <c r="S1491" s="168">
        <f t="shared" si="190"/>
        <v>20</v>
      </c>
      <c r="T1491" s="168">
        <f t="shared" si="191"/>
        <v>31</v>
      </c>
    </row>
    <row r="1492" spans="1:20" x14ac:dyDescent="0.2">
      <c r="A1492" t="s">
        <v>4246</v>
      </c>
      <c r="M1492" s="170" t="str">
        <f t="shared" si="184"/>
        <v>DTL</v>
      </c>
      <c r="N1492" s="169" t="str">
        <f t="shared" si="185"/>
        <v>8555</v>
      </c>
      <c r="O1492" s="168" t="str">
        <f t="shared" si="186"/>
        <v/>
      </c>
      <c r="P1492" s="168" t="str">
        <f t="shared" si="187"/>
        <v/>
      </c>
      <c r="Q1492" s="168" t="str">
        <f t="shared" si="188"/>
        <v/>
      </c>
      <c r="R1492" s="168" t="str">
        <f t="shared" si="189"/>
        <v/>
      </c>
      <c r="S1492" s="168" t="str">
        <f t="shared" si="190"/>
        <v/>
      </c>
      <c r="T1492" s="168" t="str">
        <f t="shared" si="191"/>
        <v/>
      </c>
    </row>
    <row r="1493" spans="1:20" x14ac:dyDescent="0.2">
      <c r="A1493" t="s">
        <v>2611</v>
      </c>
      <c r="M1493" s="170" t="str">
        <f t="shared" si="184"/>
        <v>DTL</v>
      </c>
      <c r="N1493" s="169" t="str">
        <f t="shared" si="185"/>
        <v>8555</v>
      </c>
      <c r="O1493" s="168" t="str">
        <f t="shared" si="186"/>
        <v/>
      </c>
      <c r="P1493" s="168" t="str">
        <f t="shared" si="187"/>
        <v/>
      </c>
      <c r="Q1493" s="168" t="str">
        <f t="shared" si="188"/>
        <v/>
      </c>
      <c r="R1493" s="168" t="str">
        <f t="shared" si="189"/>
        <v/>
      </c>
      <c r="S1493" s="168" t="str">
        <f t="shared" si="190"/>
        <v/>
      </c>
      <c r="T1493" s="168" t="str">
        <f t="shared" si="191"/>
        <v/>
      </c>
    </row>
    <row r="1494" spans="1:20" x14ac:dyDescent="0.2">
      <c r="A1494" t="s">
        <v>4806</v>
      </c>
      <c r="M1494" s="170" t="str">
        <f t="shared" si="184"/>
        <v>Ttl</v>
      </c>
      <c r="N1494" s="169" t="str">
        <f t="shared" si="185"/>
        <v>8555</v>
      </c>
      <c r="O1494" s="168" t="str">
        <f t="shared" si="186"/>
        <v/>
      </c>
      <c r="P1494" s="168" t="str">
        <f t="shared" si="187"/>
        <v/>
      </c>
      <c r="Q1494" s="168" t="str">
        <f t="shared" si="188"/>
        <v/>
      </c>
      <c r="R1494" s="168" t="str">
        <f t="shared" si="189"/>
        <v/>
      </c>
      <c r="S1494" s="168" t="str">
        <f t="shared" si="190"/>
        <v/>
      </c>
      <c r="T1494" s="168" t="str">
        <f t="shared" si="191"/>
        <v/>
      </c>
    </row>
    <row r="1495" spans="1:20" x14ac:dyDescent="0.2">
      <c r="A1495" t="s">
        <v>2612</v>
      </c>
      <c r="M1495" s="170" t="str">
        <f t="shared" si="184"/>
        <v>DTL</v>
      </c>
      <c r="N1495" s="169" t="str">
        <f t="shared" si="185"/>
        <v>8555</v>
      </c>
      <c r="O1495" s="168" t="str">
        <f t="shared" si="186"/>
        <v/>
      </c>
      <c r="P1495" s="168" t="str">
        <f t="shared" si="187"/>
        <v/>
      </c>
      <c r="Q1495" s="168" t="str">
        <f t="shared" si="188"/>
        <v/>
      </c>
      <c r="R1495" s="168" t="str">
        <f t="shared" si="189"/>
        <v/>
      </c>
      <c r="S1495" s="168" t="str">
        <f t="shared" si="190"/>
        <v/>
      </c>
      <c r="T1495" s="168" t="str">
        <f t="shared" si="191"/>
        <v/>
      </c>
    </row>
    <row r="1496" spans="1:20" x14ac:dyDescent="0.2">
      <c r="A1496" t="s">
        <v>2611</v>
      </c>
      <c r="M1496" s="170" t="str">
        <f t="shared" si="184"/>
        <v>DTL</v>
      </c>
      <c r="N1496" s="169" t="str">
        <f t="shared" si="185"/>
        <v>8555</v>
      </c>
      <c r="O1496" s="168" t="str">
        <f t="shared" si="186"/>
        <v/>
      </c>
      <c r="P1496" s="168" t="str">
        <f t="shared" si="187"/>
        <v/>
      </c>
      <c r="Q1496" s="168" t="str">
        <f t="shared" si="188"/>
        <v/>
      </c>
      <c r="R1496" s="168" t="str">
        <f t="shared" si="189"/>
        <v/>
      </c>
      <c r="S1496" s="168" t="str">
        <f t="shared" si="190"/>
        <v/>
      </c>
      <c r="T1496" s="168" t="str">
        <f t="shared" si="191"/>
        <v/>
      </c>
    </row>
    <row r="1497" spans="1:20" x14ac:dyDescent="0.2">
      <c r="A1497" t="s">
        <v>2611</v>
      </c>
      <c r="M1497" s="170" t="str">
        <f t="shared" si="184"/>
        <v>DTL</v>
      </c>
      <c r="N1497" s="169" t="str">
        <f t="shared" si="185"/>
        <v>8555</v>
      </c>
      <c r="O1497" s="168" t="str">
        <f t="shared" si="186"/>
        <v/>
      </c>
      <c r="P1497" s="168" t="str">
        <f t="shared" si="187"/>
        <v/>
      </c>
      <c r="Q1497" s="168" t="str">
        <f t="shared" si="188"/>
        <v/>
      </c>
      <c r="R1497" s="168" t="str">
        <f t="shared" si="189"/>
        <v/>
      </c>
      <c r="S1497" s="168" t="str">
        <f t="shared" si="190"/>
        <v/>
      </c>
      <c r="T1497" s="168" t="str">
        <f t="shared" si="191"/>
        <v/>
      </c>
    </row>
    <row r="1498" spans="1:20" x14ac:dyDescent="0.2">
      <c r="A1498" t="s">
        <v>2613</v>
      </c>
      <c r="M1498" s="170" t="str">
        <f t="shared" si="184"/>
        <v>DTL</v>
      </c>
      <c r="N1498" s="169" t="str">
        <f t="shared" si="185"/>
        <v>8555</v>
      </c>
      <c r="O1498" s="168" t="str">
        <f t="shared" si="186"/>
        <v/>
      </c>
      <c r="P1498" s="168" t="str">
        <f t="shared" si="187"/>
        <v/>
      </c>
      <c r="Q1498" s="168" t="str">
        <f t="shared" si="188"/>
        <v/>
      </c>
      <c r="R1498" s="168" t="str">
        <f t="shared" si="189"/>
        <v/>
      </c>
      <c r="S1498" s="168" t="str">
        <f t="shared" si="190"/>
        <v/>
      </c>
      <c r="T1498" s="168" t="str">
        <f t="shared" si="191"/>
        <v/>
      </c>
    </row>
    <row r="1499" spans="1:20" x14ac:dyDescent="0.2">
      <c r="A1499" t="s">
        <v>4807</v>
      </c>
      <c r="M1499" s="170" t="str">
        <f t="shared" si="184"/>
        <v>DTL</v>
      </c>
      <c r="N1499" s="169" t="str">
        <f t="shared" si="185"/>
        <v>8555</v>
      </c>
      <c r="O1499" s="168" t="str">
        <f t="shared" si="186"/>
        <v>2301</v>
      </c>
      <c r="P1499" s="168" t="str">
        <f t="shared" si="187"/>
        <v>85552301</v>
      </c>
      <c r="Q1499" s="168">
        <f t="shared" si="188"/>
        <v>3</v>
      </c>
      <c r="R1499" s="168">
        <f t="shared" si="189"/>
        <v>3</v>
      </c>
      <c r="S1499" s="168">
        <f t="shared" si="190"/>
        <v>5</v>
      </c>
      <c r="T1499" s="168">
        <f t="shared" si="191"/>
        <v>4</v>
      </c>
    </row>
    <row r="1500" spans="1:20" x14ac:dyDescent="0.2">
      <c r="A1500" t="s">
        <v>4246</v>
      </c>
      <c r="M1500" s="170" t="str">
        <f t="shared" si="184"/>
        <v>DTL</v>
      </c>
      <c r="N1500" s="169" t="str">
        <f t="shared" si="185"/>
        <v>8555</v>
      </c>
      <c r="O1500" s="168" t="str">
        <f t="shared" si="186"/>
        <v/>
      </c>
      <c r="P1500" s="168" t="str">
        <f t="shared" si="187"/>
        <v/>
      </c>
      <c r="Q1500" s="168" t="str">
        <f t="shared" si="188"/>
        <v/>
      </c>
      <c r="R1500" s="168" t="str">
        <f t="shared" si="189"/>
        <v/>
      </c>
      <c r="S1500" s="168" t="str">
        <f t="shared" si="190"/>
        <v/>
      </c>
      <c r="T1500" s="168" t="str">
        <f t="shared" si="191"/>
        <v/>
      </c>
    </row>
    <row r="1501" spans="1:20" x14ac:dyDescent="0.2">
      <c r="A1501" t="s">
        <v>2611</v>
      </c>
      <c r="M1501" s="170" t="str">
        <f t="shared" si="184"/>
        <v>DTL</v>
      </c>
      <c r="N1501" s="169" t="str">
        <f t="shared" si="185"/>
        <v>8555</v>
      </c>
      <c r="O1501" s="168" t="str">
        <f t="shared" si="186"/>
        <v/>
      </c>
      <c r="P1501" s="168" t="str">
        <f t="shared" si="187"/>
        <v/>
      </c>
      <c r="Q1501" s="168" t="str">
        <f t="shared" si="188"/>
        <v/>
      </c>
      <c r="R1501" s="168" t="str">
        <f t="shared" si="189"/>
        <v/>
      </c>
      <c r="S1501" s="168" t="str">
        <f t="shared" si="190"/>
        <v/>
      </c>
      <c r="T1501" s="168" t="str">
        <f t="shared" si="191"/>
        <v/>
      </c>
    </row>
    <row r="1502" spans="1:20" x14ac:dyDescent="0.2">
      <c r="A1502" t="s">
        <v>4808</v>
      </c>
      <c r="M1502" s="170" t="str">
        <f t="shared" si="184"/>
        <v>Ttl</v>
      </c>
      <c r="N1502" s="169" t="str">
        <f t="shared" si="185"/>
        <v>8555</v>
      </c>
      <c r="O1502" s="168" t="str">
        <f t="shared" si="186"/>
        <v/>
      </c>
      <c r="P1502" s="168" t="str">
        <f t="shared" si="187"/>
        <v/>
      </c>
      <c r="Q1502" s="168" t="str">
        <f t="shared" si="188"/>
        <v/>
      </c>
      <c r="R1502" s="168" t="str">
        <f t="shared" si="189"/>
        <v/>
      </c>
      <c r="S1502" s="168" t="str">
        <f t="shared" si="190"/>
        <v/>
      </c>
      <c r="T1502" s="168" t="str">
        <f t="shared" si="191"/>
        <v/>
      </c>
    </row>
    <row r="1503" spans="1:20" x14ac:dyDescent="0.2">
      <c r="A1503" t="s">
        <v>2611</v>
      </c>
      <c r="M1503" s="170" t="str">
        <f t="shared" si="184"/>
        <v>DTL</v>
      </c>
      <c r="N1503" s="169" t="str">
        <f t="shared" si="185"/>
        <v>8555</v>
      </c>
      <c r="O1503" s="168" t="str">
        <f t="shared" si="186"/>
        <v/>
      </c>
      <c r="P1503" s="168" t="str">
        <f t="shared" si="187"/>
        <v/>
      </c>
      <c r="Q1503" s="168" t="str">
        <f t="shared" si="188"/>
        <v/>
      </c>
      <c r="R1503" s="168" t="str">
        <f t="shared" si="189"/>
        <v/>
      </c>
      <c r="S1503" s="168" t="str">
        <f t="shared" si="190"/>
        <v/>
      </c>
      <c r="T1503" s="168" t="str">
        <f t="shared" si="191"/>
        <v/>
      </c>
    </row>
    <row r="1504" spans="1:20" x14ac:dyDescent="0.2">
      <c r="A1504" t="s">
        <v>2611</v>
      </c>
      <c r="M1504" s="170" t="str">
        <f t="shared" si="184"/>
        <v>DTL</v>
      </c>
      <c r="N1504" s="169" t="str">
        <f t="shared" si="185"/>
        <v>8555</v>
      </c>
      <c r="O1504" s="168" t="str">
        <f t="shared" si="186"/>
        <v/>
      </c>
      <c r="P1504" s="168" t="str">
        <f t="shared" si="187"/>
        <v/>
      </c>
      <c r="Q1504" s="168" t="str">
        <f t="shared" si="188"/>
        <v/>
      </c>
      <c r="R1504" s="168" t="str">
        <f t="shared" si="189"/>
        <v/>
      </c>
      <c r="S1504" s="168" t="str">
        <f t="shared" si="190"/>
        <v/>
      </c>
      <c r="T1504" s="168" t="str">
        <f t="shared" si="191"/>
        <v/>
      </c>
    </row>
    <row r="1505" spans="1:20" x14ac:dyDescent="0.2">
      <c r="A1505" t="s">
        <v>4809</v>
      </c>
      <c r="M1505" s="170" t="str">
        <f t="shared" si="184"/>
        <v>Ttl</v>
      </c>
      <c r="N1505" s="169" t="str">
        <f t="shared" si="185"/>
        <v>8555</v>
      </c>
      <c r="O1505" s="168" t="str">
        <f t="shared" si="186"/>
        <v/>
      </c>
      <c r="P1505" s="168" t="str">
        <f t="shared" si="187"/>
        <v/>
      </c>
      <c r="Q1505" s="168" t="str">
        <f t="shared" si="188"/>
        <v/>
      </c>
      <c r="R1505" s="168" t="str">
        <f t="shared" si="189"/>
        <v/>
      </c>
      <c r="S1505" s="168" t="str">
        <f t="shared" si="190"/>
        <v/>
      </c>
      <c r="T1505" s="168" t="str">
        <f t="shared" si="191"/>
        <v/>
      </c>
    </row>
    <row r="1506" spans="1:20" x14ac:dyDescent="0.2">
      <c r="A1506" t="s">
        <v>2612</v>
      </c>
      <c r="M1506" s="170" t="str">
        <f t="shared" si="184"/>
        <v>DTL</v>
      </c>
      <c r="N1506" s="169" t="str">
        <f t="shared" si="185"/>
        <v>8555</v>
      </c>
      <c r="O1506" s="168" t="str">
        <f t="shared" si="186"/>
        <v/>
      </c>
      <c r="P1506" s="168" t="str">
        <f t="shared" si="187"/>
        <v/>
      </c>
      <c r="Q1506" s="168" t="str">
        <f t="shared" si="188"/>
        <v/>
      </c>
      <c r="R1506" s="168" t="str">
        <f t="shared" si="189"/>
        <v/>
      </c>
      <c r="S1506" s="168" t="str">
        <f t="shared" si="190"/>
        <v/>
      </c>
      <c r="T1506" s="168" t="str">
        <f t="shared" si="191"/>
        <v/>
      </c>
    </row>
    <row r="1507" spans="1:20" x14ac:dyDescent="0.2">
      <c r="A1507" t="s">
        <v>2611</v>
      </c>
      <c r="M1507" s="170" t="str">
        <f t="shared" si="184"/>
        <v>DTL</v>
      </c>
      <c r="N1507" s="169" t="str">
        <f t="shared" si="185"/>
        <v>8555</v>
      </c>
      <c r="O1507" s="168" t="str">
        <f t="shared" si="186"/>
        <v/>
      </c>
      <c r="P1507" s="168" t="str">
        <f t="shared" si="187"/>
        <v/>
      </c>
      <c r="Q1507" s="168" t="str">
        <f t="shared" si="188"/>
        <v/>
      </c>
      <c r="R1507" s="168" t="str">
        <f t="shared" si="189"/>
        <v/>
      </c>
      <c r="S1507" s="168" t="str">
        <f t="shared" si="190"/>
        <v/>
      </c>
      <c r="T1507" s="168" t="str">
        <f t="shared" si="191"/>
        <v/>
      </c>
    </row>
    <row r="1508" spans="1:20" x14ac:dyDescent="0.2">
      <c r="A1508" t="s">
        <v>2611</v>
      </c>
      <c r="M1508" s="170" t="str">
        <f t="shared" si="184"/>
        <v>DTL</v>
      </c>
      <c r="N1508" s="169" t="str">
        <f t="shared" si="185"/>
        <v>8555</v>
      </c>
      <c r="O1508" s="168" t="str">
        <f t="shared" si="186"/>
        <v/>
      </c>
      <c r="P1508" s="168" t="str">
        <f t="shared" si="187"/>
        <v/>
      </c>
      <c r="Q1508" s="168" t="str">
        <f t="shared" si="188"/>
        <v/>
      </c>
      <c r="R1508" s="168" t="str">
        <f t="shared" si="189"/>
        <v/>
      </c>
      <c r="S1508" s="168" t="str">
        <f t="shared" si="190"/>
        <v/>
      </c>
      <c r="T1508" s="168" t="str">
        <f t="shared" si="191"/>
        <v/>
      </c>
    </row>
    <row r="1509" spans="1:20" x14ac:dyDescent="0.2">
      <c r="A1509" t="s">
        <v>2642</v>
      </c>
      <c r="M1509" s="170" t="str">
        <f t="shared" si="184"/>
        <v>DTL</v>
      </c>
      <c r="N1509" s="169" t="str">
        <f t="shared" si="185"/>
        <v>8555</v>
      </c>
      <c r="O1509" s="168" t="str">
        <f t="shared" si="186"/>
        <v/>
      </c>
      <c r="P1509" s="168" t="str">
        <f t="shared" si="187"/>
        <v/>
      </c>
      <c r="Q1509" s="168" t="str">
        <f t="shared" si="188"/>
        <v/>
      </c>
      <c r="R1509" s="168" t="str">
        <f t="shared" si="189"/>
        <v/>
      </c>
      <c r="S1509" s="168" t="str">
        <f t="shared" si="190"/>
        <v/>
      </c>
      <c r="T1509" s="168" t="str">
        <f t="shared" si="191"/>
        <v/>
      </c>
    </row>
    <row r="1510" spans="1:20" x14ac:dyDescent="0.2">
      <c r="A1510" t="s">
        <v>2751</v>
      </c>
      <c r="M1510" s="170" t="str">
        <f t="shared" si="184"/>
        <v>DTL</v>
      </c>
      <c r="N1510" s="169" t="str">
        <f t="shared" si="185"/>
        <v>8555</v>
      </c>
      <c r="O1510" s="168" t="str">
        <f t="shared" si="186"/>
        <v>5500</v>
      </c>
      <c r="P1510" s="168" t="str">
        <f t="shared" si="187"/>
        <v>85555500</v>
      </c>
      <c r="Q1510" s="168">
        <f t="shared" si="188"/>
        <v>3170</v>
      </c>
      <c r="R1510" s="168">
        <f t="shared" si="189"/>
        <v>4000</v>
      </c>
      <c r="S1510" s="168">
        <f t="shared" si="190"/>
        <v>4000</v>
      </c>
      <c r="T1510" s="168">
        <f t="shared" si="191"/>
        <v>4000</v>
      </c>
    </row>
    <row r="1511" spans="1:20" x14ac:dyDescent="0.2">
      <c r="A1511" t="s">
        <v>4246</v>
      </c>
      <c r="M1511" s="170" t="str">
        <f t="shared" si="184"/>
        <v>DTL</v>
      </c>
      <c r="N1511" s="169" t="str">
        <f t="shared" si="185"/>
        <v>8555</v>
      </c>
      <c r="O1511" s="168" t="str">
        <f t="shared" si="186"/>
        <v/>
      </c>
      <c r="P1511" s="168" t="str">
        <f t="shared" si="187"/>
        <v/>
      </c>
      <c r="Q1511" s="168" t="str">
        <f t="shared" si="188"/>
        <v/>
      </c>
      <c r="R1511" s="168" t="str">
        <f t="shared" si="189"/>
        <v/>
      </c>
      <c r="S1511" s="168" t="str">
        <f t="shared" si="190"/>
        <v/>
      </c>
      <c r="T1511" s="168" t="str">
        <f t="shared" si="191"/>
        <v/>
      </c>
    </row>
    <row r="1512" spans="1:20" x14ac:dyDescent="0.2">
      <c r="A1512" t="s">
        <v>2611</v>
      </c>
      <c r="M1512" s="170" t="str">
        <f t="shared" si="184"/>
        <v>DTL</v>
      </c>
      <c r="N1512" s="169" t="str">
        <f t="shared" si="185"/>
        <v>8555</v>
      </c>
      <c r="O1512" s="168" t="str">
        <f t="shared" si="186"/>
        <v/>
      </c>
      <c r="P1512" s="168" t="str">
        <f t="shared" si="187"/>
        <v/>
      </c>
      <c r="Q1512" s="168" t="str">
        <f t="shared" si="188"/>
        <v/>
      </c>
      <c r="R1512" s="168" t="str">
        <f t="shared" si="189"/>
        <v/>
      </c>
      <c r="S1512" s="168" t="str">
        <f t="shared" si="190"/>
        <v/>
      </c>
      <c r="T1512" s="168" t="str">
        <f t="shared" si="191"/>
        <v/>
      </c>
    </row>
    <row r="1513" spans="1:20" x14ac:dyDescent="0.2">
      <c r="A1513" t="s">
        <v>2752</v>
      </c>
      <c r="M1513" s="170" t="str">
        <f t="shared" si="184"/>
        <v>Ttl</v>
      </c>
      <c r="N1513" s="169" t="str">
        <f t="shared" si="185"/>
        <v>8555</v>
      </c>
      <c r="O1513" s="168" t="str">
        <f t="shared" si="186"/>
        <v/>
      </c>
      <c r="P1513" s="168" t="str">
        <f t="shared" si="187"/>
        <v/>
      </c>
      <c r="Q1513" s="168" t="str">
        <f t="shared" si="188"/>
        <v/>
      </c>
      <c r="R1513" s="168" t="str">
        <f t="shared" si="189"/>
        <v/>
      </c>
      <c r="S1513" s="168" t="str">
        <f t="shared" si="190"/>
        <v/>
      </c>
      <c r="T1513" s="168" t="str">
        <f t="shared" si="191"/>
        <v/>
      </c>
    </row>
    <row r="1514" spans="1:20" x14ac:dyDescent="0.2">
      <c r="A1514" t="s">
        <v>2611</v>
      </c>
      <c r="M1514" s="170" t="str">
        <f t="shared" si="184"/>
        <v>DTL</v>
      </c>
      <c r="N1514" s="169" t="str">
        <f t="shared" si="185"/>
        <v>8555</v>
      </c>
      <c r="O1514" s="168" t="str">
        <f t="shared" si="186"/>
        <v/>
      </c>
      <c r="P1514" s="168" t="str">
        <f t="shared" si="187"/>
        <v/>
      </c>
      <c r="Q1514" s="168" t="str">
        <f t="shared" si="188"/>
        <v/>
      </c>
      <c r="R1514" s="168" t="str">
        <f t="shared" si="189"/>
        <v/>
      </c>
      <c r="S1514" s="168" t="str">
        <f t="shared" si="190"/>
        <v/>
      </c>
      <c r="T1514" s="168" t="str">
        <f t="shared" si="191"/>
        <v/>
      </c>
    </row>
    <row r="1515" spans="1:20" x14ac:dyDescent="0.2">
      <c r="A1515" t="s">
        <v>2611</v>
      </c>
      <c r="M1515" s="170" t="str">
        <f t="shared" si="184"/>
        <v>DTL</v>
      </c>
      <c r="N1515" s="169" t="str">
        <f t="shared" si="185"/>
        <v>8555</v>
      </c>
      <c r="O1515" s="168" t="str">
        <f t="shared" si="186"/>
        <v/>
      </c>
      <c r="P1515" s="168" t="str">
        <f t="shared" si="187"/>
        <v/>
      </c>
      <c r="Q1515" s="168" t="str">
        <f t="shared" si="188"/>
        <v/>
      </c>
      <c r="R1515" s="168" t="str">
        <f t="shared" si="189"/>
        <v/>
      </c>
      <c r="S1515" s="168" t="str">
        <f t="shared" si="190"/>
        <v/>
      </c>
      <c r="T1515" s="168" t="str">
        <f t="shared" si="191"/>
        <v/>
      </c>
    </row>
    <row r="1516" spans="1:20" x14ac:dyDescent="0.2">
      <c r="A1516" t="s">
        <v>2753</v>
      </c>
      <c r="M1516" s="170" t="str">
        <f t="shared" si="184"/>
        <v>Ttl</v>
      </c>
      <c r="N1516" s="169" t="str">
        <f t="shared" si="185"/>
        <v>8555</v>
      </c>
      <c r="O1516" s="168" t="str">
        <f t="shared" si="186"/>
        <v/>
      </c>
      <c r="P1516" s="168" t="str">
        <f t="shared" si="187"/>
        <v/>
      </c>
      <c r="Q1516" s="168" t="str">
        <f t="shared" si="188"/>
        <v/>
      </c>
      <c r="R1516" s="168" t="str">
        <f t="shared" si="189"/>
        <v/>
      </c>
      <c r="S1516" s="168" t="str">
        <f t="shared" si="190"/>
        <v/>
      </c>
      <c r="T1516" s="168" t="str">
        <f t="shared" si="191"/>
        <v/>
      </c>
    </row>
    <row r="1517" spans="1:20" x14ac:dyDescent="0.2">
      <c r="A1517" t="s">
        <v>2643</v>
      </c>
      <c r="M1517" s="170" t="str">
        <f t="shared" si="184"/>
        <v>DTL</v>
      </c>
      <c r="N1517" s="169" t="str">
        <f t="shared" si="185"/>
        <v>8555</v>
      </c>
      <c r="O1517" s="168" t="str">
        <f t="shared" si="186"/>
        <v/>
      </c>
      <c r="P1517" s="168" t="str">
        <f t="shared" si="187"/>
        <v/>
      </c>
      <c r="Q1517" s="168" t="str">
        <f t="shared" si="188"/>
        <v/>
      </c>
      <c r="R1517" s="168" t="str">
        <f t="shared" si="189"/>
        <v/>
      </c>
      <c r="S1517" s="168" t="str">
        <f t="shared" si="190"/>
        <v/>
      </c>
      <c r="T1517" s="168" t="str">
        <f t="shared" si="191"/>
        <v/>
      </c>
    </row>
    <row r="1518" spans="1:20" x14ac:dyDescent="0.2">
      <c r="A1518" t="s">
        <v>2611</v>
      </c>
      <c r="M1518" s="170" t="str">
        <f t="shared" si="184"/>
        <v>DTL</v>
      </c>
      <c r="N1518" s="169" t="str">
        <f t="shared" si="185"/>
        <v>8555</v>
      </c>
      <c r="O1518" s="168" t="str">
        <f t="shared" si="186"/>
        <v/>
      </c>
      <c r="P1518" s="168" t="str">
        <f t="shared" si="187"/>
        <v/>
      </c>
      <c r="Q1518" s="168" t="str">
        <f t="shared" si="188"/>
        <v/>
      </c>
      <c r="R1518" s="168" t="str">
        <f t="shared" si="189"/>
        <v/>
      </c>
      <c r="S1518" s="168" t="str">
        <f t="shared" si="190"/>
        <v/>
      </c>
      <c r="T1518" s="168" t="str">
        <f t="shared" si="191"/>
        <v/>
      </c>
    </row>
    <row r="1519" spans="1:20" x14ac:dyDescent="0.2">
      <c r="A1519" t="s">
        <v>2620</v>
      </c>
      <c r="M1519" s="170" t="str">
        <f t="shared" si="184"/>
        <v>DTL</v>
      </c>
      <c r="N1519" s="169" t="str">
        <f t="shared" si="185"/>
        <v>8555</v>
      </c>
      <c r="O1519" s="168" t="str">
        <f t="shared" si="186"/>
        <v/>
      </c>
      <c r="P1519" s="168" t="str">
        <f t="shared" si="187"/>
        <v/>
      </c>
      <c r="Q1519" s="168" t="str">
        <f t="shared" si="188"/>
        <v/>
      </c>
      <c r="R1519" s="168" t="str">
        <f t="shared" si="189"/>
        <v/>
      </c>
      <c r="S1519" s="168" t="str">
        <f t="shared" si="190"/>
        <v/>
      </c>
      <c r="T1519" s="168" t="str">
        <f t="shared" si="191"/>
        <v/>
      </c>
    </row>
    <row r="1520" spans="1:20" x14ac:dyDescent="0.2">
      <c r="A1520" t="s">
        <v>4810</v>
      </c>
      <c r="M1520" s="170" t="str">
        <f t="shared" si="184"/>
        <v>Ttl</v>
      </c>
      <c r="N1520" s="169" t="str">
        <f t="shared" si="185"/>
        <v>8555</v>
      </c>
      <c r="O1520" s="168" t="str">
        <f t="shared" si="186"/>
        <v/>
      </c>
      <c r="P1520" s="168" t="str">
        <f t="shared" si="187"/>
        <v/>
      </c>
      <c r="Q1520" s="168" t="str">
        <f t="shared" si="188"/>
        <v/>
      </c>
      <c r="R1520" s="168" t="str">
        <f t="shared" si="189"/>
        <v/>
      </c>
      <c r="S1520" s="168" t="str">
        <f t="shared" si="190"/>
        <v/>
      </c>
      <c r="T1520" s="168" t="str">
        <f t="shared" si="191"/>
        <v/>
      </c>
    </row>
    <row r="1521" spans="1:20" x14ac:dyDescent="0.2">
      <c r="A1521" t="s">
        <v>2611</v>
      </c>
      <c r="M1521" s="170" t="str">
        <f t="shared" si="184"/>
        <v>DTL</v>
      </c>
      <c r="N1521" s="169" t="str">
        <f t="shared" si="185"/>
        <v>8555</v>
      </c>
      <c r="O1521" s="168" t="str">
        <f t="shared" si="186"/>
        <v/>
      </c>
      <c r="P1521" s="168" t="str">
        <f t="shared" si="187"/>
        <v/>
      </c>
      <c r="Q1521" s="168" t="str">
        <f t="shared" si="188"/>
        <v/>
      </c>
      <c r="R1521" s="168" t="str">
        <f t="shared" si="189"/>
        <v/>
      </c>
      <c r="S1521" s="168" t="str">
        <f t="shared" si="190"/>
        <v/>
      </c>
      <c r="T1521" s="168" t="str">
        <f t="shared" si="191"/>
        <v/>
      </c>
    </row>
    <row r="1522" spans="1:20" x14ac:dyDescent="0.2">
      <c r="A1522" t="s">
        <v>4811</v>
      </c>
      <c r="M1522" s="170" t="str">
        <f t="shared" si="184"/>
        <v>Ttl</v>
      </c>
      <c r="N1522" s="169" t="str">
        <f t="shared" si="185"/>
        <v>8555</v>
      </c>
      <c r="O1522" s="168" t="str">
        <f t="shared" si="186"/>
        <v/>
      </c>
      <c r="P1522" s="168" t="str">
        <f t="shared" si="187"/>
        <v/>
      </c>
      <c r="Q1522" s="168" t="str">
        <f t="shared" si="188"/>
        <v/>
      </c>
      <c r="R1522" s="168" t="str">
        <f t="shared" si="189"/>
        <v/>
      </c>
      <c r="S1522" s="168" t="str">
        <f t="shared" si="190"/>
        <v/>
      </c>
      <c r="T1522" s="168" t="str">
        <f t="shared" si="191"/>
        <v/>
      </c>
    </row>
    <row r="1523" spans="1:20" x14ac:dyDescent="0.2">
      <c r="A1523" t="s">
        <v>4246</v>
      </c>
      <c r="M1523" s="170" t="str">
        <f t="shared" si="184"/>
        <v>DTL</v>
      </c>
      <c r="N1523" s="169" t="str">
        <f t="shared" si="185"/>
        <v>8555</v>
      </c>
      <c r="O1523" s="168" t="str">
        <f t="shared" si="186"/>
        <v/>
      </c>
      <c r="P1523" s="168" t="str">
        <f t="shared" si="187"/>
        <v/>
      </c>
      <c r="Q1523" s="168" t="str">
        <f t="shared" si="188"/>
        <v/>
      </c>
      <c r="R1523" s="168" t="str">
        <f t="shared" si="189"/>
        <v/>
      </c>
      <c r="S1523" s="168" t="str">
        <f t="shared" si="190"/>
        <v/>
      </c>
      <c r="T1523" s="168" t="str">
        <f t="shared" si="191"/>
        <v/>
      </c>
    </row>
    <row r="1524" spans="1:20" x14ac:dyDescent="0.2">
      <c r="A1524" t="s">
        <v>4467</v>
      </c>
      <c r="M1524" s="170" t="str">
        <f t="shared" si="184"/>
        <v>DTL</v>
      </c>
      <c r="N1524" s="169" t="str">
        <f t="shared" si="185"/>
        <v>8555</v>
      </c>
      <c r="O1524" s="168" t="str">
        <f t="shared" si="186"/>
        <v/>
      </c>
      <c r="P1524" s="168" t="str">
        <f t="shared" si="187"/>
        <v/>
      </c>
      <c r="Q1524" s="168" t="str">
        <f t="shared" si="188"/>
        <v/>
      </c>
      <c r="R1524" s="168" t="str">
        <f t="shared" si="189"/>
        <v/>
      </c>
      <c r="S1524" s="168" t="str">
        <f t="shared" si="190"/>
        <v/>
      </c>
      <c r="T1524" s="168" t="str">
        <f t="shared" si="191"/>
        <v/>
      </c>
    </row>
    <row r="1525" spans="1:20" x14ac:dyDescent="0.2">
      <c r="A1525">
        <v>1</v>
      </c>
      <c r="M1525" s="170" t="str">
        <f t="shared" si="184"/>
        <v>DTL</v>
      </c>
      <c r="N1525" s="169" t="str">
        <f t="shared" si="185"/>
        <v>8555</v>
      </c>
      <c r="O1525" s="168" t="str">
        <f t="shared" si="186"/>
        <v/>
      </c>
      <c r="P1525" s="168" t="str">
        <f t="shared" si="187"/>
        <v/>
      </c>
      <c r="Q1525" s="168" t="str">
        <f t="shared" si="188"/>
        <v/>
      </c>
      <c r="R1525" s="168" t="str">
        <f t="shared" si="189"/>
        <v/>
      </c>
      <c r="S1525" s="168" t="str">
        <f t="shared" si="190"/>
        <v/>
      </c>
      <c r="T1525" s="168" t="str">
        <f t="shared" si="191"/>
        <v/>
      </c>
    </row>
    <row r="1526" spans="1:20" x14ac:dyDescent="0.2">
      <c r="M1526" s="170" t="str">
        <f t="shared" si="184"/>
        <v>DTL</v>
      </c>
      <c r="N1526" s="169" t="str">
        <f t="shared" si="185"/>
        <v>8555</v>
      </c>
      <c r="O1526" s="168" t="str">
        <f t="shared" si="186"/>
        <v/>
      </c>
      <c r="P1526" s="168" t="str">
        <f t="shared" si="187"/>
        <v/>
      </c>
      <c r="Q1526" s="168" t="str">
        <f t="shared" si="188"/>
        <v/>
      </c>
      <c r="R1526" s="168" t="str">
        <f t="shared" si="189"/>
        <v/>
      </c>
      <c r="S1526" s="168" t="str">
        <f t="shared" si="190"/>
        <v/>
      </c>
      <c r="T1526" s="168" t="str">
        <f t="shared" si="191"/>
        <v/>
      </c>
    </row>
    <row r="1527" spans="1:20" x14ac:dyDescent="0.2">
      <c r="A1527" t="s">
        <v>2754</v>
      </c>
      <c r="M1527" s="170" t="str">
        <f t="shared" si="184"/>
        <v>H1</v>
      </c>
      <c r="N1527" s="169" t="str">
        <f t="shared" si="185"/>
        <v>8555</v>
      </c>
      <c r="O1527" s="168" t="str">
        <f t="shared" si="186"/>
        <v/>
      </c>
      <c r="P1527" s="168" t="str">
        <f t="shared" si="187"/>
        <v/>
      </c>
      <c r="Q1527" s="168" t="str">
        <f t="shared" si="188"/>
        <v/>
      </c>
      <c r="R1527" s="168" t="str">
        <f t="shared" si="189"/>
        <v/>
      </c>
      <c r="S1527" s="168" t="str">
        <f t="shared" si="190"/>
        <v/>
      </c>
      <c r="T1527" s="168" t="str">
        <f t="shared" si="191"/>
        <v/>
      </c>
    </row>
    <row r="1528" spans="1:20" x14ac:dyDescent="0.2">
      <c r="A1528" t="s">
        <v>2600</v>
      </c>
      <c r="M1528" s="170" t="str">
        <f t="shared" si="184"/>
        <v>H2</v>
      </c>
      <c r="N1528" s="169" t="str">
        <f t="shared" si="185"/>
        <v>8555</v>
      </c>
      <c r="O1528" s="168" t="str">
        <f t="shared" si="186"/>
        <v/>
      </c>
      <c r="P1528" s="168" t="str">
        <f t="shared" si="187"/>
        <v/>
      </c>
      <c r="Q1528" s="168" t="str">
        <f t="shared" si="188"/>
        <v/>
      </c>
      <c r="R1528" s="168" t="str">
        <f t="shared" si="189"/>
        <v/>
      </c>
      <c r="S1528" s="168" t="str">
        <f t="shared" si="190"/>
        <v/>
      </c>
      <c r="T1528" s="168" t="str">
        <f t="shared" si="191"/>
        <v/>
      </c>
    </row>
    <row r="1529" spans="1:20" x14ac:dyDescent="0.2">
      <c r="A1529" t="s">
        <v>2601</v>
      </c>
      <c r="M1529" s="170" t="str">
        <f t="shared" si="184"/>
        <v>H3</v>
      </c>
      <c r="N1529" s="169" t="str">
        <f t="shared" si="185"/>
        <v>8555</v>
      </c>
      <c r="O1529" s="168" t="str">
        <f t="shared" si="186"/>
        <v/>
      </c>
      <c r="P1529" s="168" t="str">
        <f t="shared" si="187"/>
        <v/>
      </c>
      <c r="Q1529" s="168" t="str">
        <f t="shared" si="188"/>
        <v/>
      </c>
      <c r="R1529" s="168" t="str">
        <f t="shared" si="189"/>
        <v/>
      </c>
      <c r="S1529" s="168" t="str">
        <f t="shared" si="190"/>
        <v/>
      </c>
      <c r="T1529" s="168" t="str">
        <f t="shared" si="191"/>
        <v/>
      </c>
    </row>
    <row r="1530" spans="1:20" x14ac:dyDescent="0.2">
      <c r="A1530" t="s">
        <v>2668</v>
      </c>
      <c r="M1530" s="170" t="str">
        <f t="shared" si="184"/>
        <v>H4</v>
      </c>
      <c r="N1530" s="169" t="str">
        <f t="shared" si="185"/>
        <v>8555</v>
      </c>
      <c r="O1530" s="168" t="str">
        <f t="shared" si="186"/>
        <v/>
      </c>
      <c r="P1530" s="168" t="str">
        <f t="shared" si="187"/>
        <v/>
      </c>
      <c r="Q1530" s="168" t="str">
        <f t="shared" si="188"/>
        <v/>
      </c>
      <c r="R1530" s="168" t="str">
        <f t="shared" si="189"/>
        <v/>
      </c>
      <c r="S1530" s="168" t="str">
        <f t="shared" si="190"/>
        <v/>
      </c>
      <c r="T1530" s="168" t="str">
        <f t="shared" si="191"/>
        <v/>
      </c>
    </row>
    <row r="1531" spans="1:20" x14ac:dyDescent="0.2">
      <c r="A1531" t="s">
        <v>2749</v>
      </c>
      <c r="M1531" s="170" t="str">
        <f t="shared" si="184"/>
        <v>H5</v>
      </c>
      <c r="N1531" s="169" t="str">
        <f t="shared" si="185"/>
        <v>8555</v>
      </c>
      <c r="O1531" s="168" t="str">
        <f t="shared" si="186"/>
        <v/>
      </c>
      <c r="P1531" s="168" t="str">
        <f t="shared" si="187"/>
        <v/>
      </c>
      <c r="Q1531" s="168" t="str">
        <f t="shared" si="188"/>
        <v/>
      </c>
      <c r="R1531" s="168" t="str">
        <f t="shared" si="189"/>
        <v/>
      </c>
      <c r="S1531" s="168" t="str">
        <f t="shared" si="190"/>
        <v/>
      </c>
      <c r="T1531" s="168" t="str">
        <f t="shared" si="191"/>
        <v/>
      </c>
    </row>
    <row r="1532" spans="1:20" x14ac:dyDescent="0.2">
      <c r="A1532" t="s">
        <v>2750</v>
      </c>
      <c r="M1532" s="170" t="str">
        <f t="shared" si="184"/>
        <v>H6</v>
      </c>
      <c r="N1532" s="169" t="str">
        <f t="shared" si="185"/>
        <v>8555</v>
      </c>
      <c r="O1532" s="168" t="str">
        <f t="shared" si="186"/>
        <v/>
      </c>
      <c r="P1532" s="168" t="str">
        <f t="shared" si="187"/>
        <v/>
      </c>
      <c r="Q1532" s="168" t="str">
        <f t="shared" si="188"/>
        <v/>
      </c>
      <c r="R1532" s="168" t="str">
        <f t="shared" si="189"/>
        <v/>
      </c>
      <c r="S1532" s="168" t="str">
        <f t="shared" si="190"/>
        <v/>
      </c>
      <c r="T1532" s="168" t="str">
        <f t="shared" si="191"/>
        <v/>
      </c>
    </row>
    <row r="1533" spans="1:20" x14ac:dyDescent="0.2">
      <c r="A1533" t="s">
        <v>2605</v>
      </c>
      <c r="M1533" s="170" t="str">
        <f t="shared" si="184"/>
        <v>H7</v>
      </c>
      <c r="N1533" s="169" t="str">
        <f t="shared" si="185"/>
        <v>8555</v>
      </c>
      <c r="O1533" s="168" t="str">
        <f t="shared" si="186"/>
        <v/>
      </c>
      <c r="P1533" s="168" t="str">
        <f t="shared" si="187"/>
        <v/>
      </c>
      <c r="Q1533" s="168" t="str">
        <f t="shared" si="188"/>
        <v/>
      </c>
      <c r="R1533" s="168" t="str">
        <f t="shared" si="189"/>
        <v/>
      </c>
      <c r="S1533" s="168" t="str">
        <f t="shared" si="190"/>
        <v/>
      </c>
      <c r="T1533" s="168" t="str">
        <f t="shared" si="191"/>
        <v/>
      </c>
    </row>
    <row r="1534" spans="1:20" x14ac:dyDescent="0.2">
      <c r="A1534" t="s">
        <v>2606</v>
      </c>
      <c r="M1534" s="170" t="str">
        <f t="shared" si="184"/>
        <v>H8</v>
      </c>
      <c r="N1534" s="169" t="str">
        <f t="shared" si="185"/>
        <v>8555</v>
      </c>
      <c r="O1534" s="168" t="str">
        <f t="shared" si="186"/>
        <v/>
      </c>
      <c r="P1534" s="168" t="str">
        <f t="shared" si="187"/>
        <v/>
      </c>
      <c r="Q1534" s="168" t="str">
        <f t="shared" si="188"/>
        <v/>
      </c>
      <c r="R1534" s="168" t="str">
        <f t="shared" si="189"/>
        <v/>
      </c>
      <c r="S1534" s="168" t="str">
        <f t="shared" si="190"/>
        <v/>
      </c>
      <c r="T1534" s="168" t="str">
        <f t="shared" si="191"/>
        <v/>
      </c>
    </row>
    <row r="1535" spans="1:20" x14ac:dyDescent="0.2">
      <c r="A1535" t="s">
        <v>2607</v>
      </c>
      <c r="M1535" s="170" t="str">
        <f t="shared" si="184"/>
        <v>H9</v>
      </c>
      <c r="N1535" s="169" t="str">
        <f t="shared" si="185"/>
        <v>8555</v>
      </c>
      <c r="O1535" s="168" t="str">
        <f t="shared" si="186"/>
        <v/>
      </c>
      <c r="P1535" s="168" t="str">
        <f t="shared" si="187"/>
        <v/>
      </c>
      <c r="Q1535" s="168" t="str">
        <f t="shared" si="188"/>
        <v/>
      </c>
      <c r="R1535" s="168" t="str">
        <f t="shared" si="189"/>
        <v/>
      </c>
      <c r="S1535" s="168" t="str">
        <f t="shared" si="190"/>
        <v/>
      </c>
      <c r="T1535" s="168" t="str">
        <f t="shared" si="191"/>
        <v/>
      </c>
    </row>
    <row r="1536" spans="1:20" x14ac:dyDescent="0.2">
      <c r="A1536" t="s">
        <v>2608</v>
      </c>
      <c r="M1536" s="170" t="str">
        <f t="shared" si="184"/>
        <v>H10</v>
      </c>
      <c r="N1536" s="169" t="str">
        <f t="shared" si="185"/>
        <v>8555</v>
      </c>
      <c r="O1536" s="168" t="str">
        <f t="shared" si="186"/>
        <v/>
      </c>
      <c r="P1536" s="168" t="str">
        <f t="shared" si="187"/>
        <v/>
      </c>
      <c r="Q1536" s="168" t="str">
        <f t="shared" si="188"/>
        <v/>
      </c>
      <c r="R1536" s="168" t="str">
        <f t="shared" si="189"/>
        <v/>
      </c>
      <c r="S1536" s="168" t="str">
        <f t="shared" si="190"/>
        <v/>
      </c>
      <c r="T1536" s="168" t="str">
        <f t="shared" si="191"/>
        <v/>
      </c>
    </row>
    <row r="1537" spans="1:20" x14ac:dyDescent="0.2">
      <c r="A1537" t="s">
        <v>4812</v>
      </c>
      <c r="M1537" s="170" t="str">
        <f t="shared" si="184"/>
        <v>DTL</v>
      </c>
      <c r="N1537" s="169" t="str">
        <f t="shared" si="185"/>
        <v>8555</v>
      </c>
      <c r="O1537" s="168" t="str">
        <f t="shared" si="186"/>
        <v xml:space="preserve">    </v>
      </c>
      <c r="P1537" s="168" t="str">
        <f t="shared" si="187"/>
        <v xml:space="preserve">8555    </v>
      </c>
      <c r="Q1537" s="168">
        <f t="shared" si="188"/>
        <v>4011</v>
      </c>
      <c r="R1537" s="168">
        <f t="shared" si="189"/>
        <v>4965</v>
      </c>
      <c r="S1537" s="168">
        <f t="shared" si="190"/>
        <v>4015</v>
      </c>
      <c r="T1537" s="168">
        <f t="shared" si="191"/>
        <v>3373</v>
      </c>
    </row>
    <row r="1538" spans="1:20" x14ac:dyDescent="0.2">
      <c r="A1538" t="s">
        <v>2611</v>
      </c>
      <c r="M1538" s="170" t="str">
        <f t="shared" si="184"/>
        <v>DTL</v>
      </c>
      <c r="N1538" s="169" t="str">
        <f t="shared" si="185"/>
        <v>8555</v>
      </c>
      <c r="O1538" s="168" t="str">
        <f t="shared" si="186"/>
        <v/>
      </c>
      <c r="P1538" s="168" t="str">
        <f t="shared" si="187"/>
        <v/>
      </c>
      <c r="Q1538" s="168" t="str">
        <f t="shared" si="188"/>
        <v/>
      </c>
      <c r="R1538" s="168" t="str">
        <f t="shared" si="189"/>
        <v/>
      </c>
      <c r="S1538" s="168" t="str">
        <f t="shared" si="190"/>
        <v/>
      </c>
      <c r="T1538" s="168" t="str">
        <f t="shared" si="191"/>
        <v/>
      </c>
    </row>
    <row r="1539" spans="1:20" x14ac:dyDescent="0.2">
      <c r="A1539" t="s">
        <v>2622</v>
      </c>
      <c r="M1539" s="170" t="str">
        <f t="shared" ref="M1539:M1602" si="192">IF(ROW()&lt;23,"",
  IF(NOT(ISERROR(FIND("Trinity County",$A1539,30))),"H1",
  IF(M1538="H1","H2",
  IF(M1538="H2","H3",
  IF(M1538="H3","H4",
  IF(M1538="H4","H5",
  IF(M1538="H5","H6",
  IF(M1538="H6","H7",
  IF(M1538="H7","H8",
  IF(M1538="H8","H9",
  IF(M1538="H9","H10",
  IF(TRIM(LEFT($A1539,7))="Total","Ttl","DTL"))))))))))))</f>
        <v>DTL</v>
      </c>
      <c r="N1539" s="169" t="str">
        <f t="shared" ref="N1539:N1602" si="193">IF(ROW()&lt;23,"",
  IF($M1539="H6",TRIM(LEFT($A1539,5)),N1538))</f>
        <v>8555</v>
      </c>
      <c r="O1539" s="168" t="str">
        <f t="shared" ref="O1539:O1602" si="194">IF($M1539&lt;&gt;"DTL","",
  IF(NOT(ISNUMBER(VALUE(MID($A1539,31,15)))),"",LEFT($A1539,4)))</f>
        <v>Tran</v>
      </c>
      <c r="P1539" s="168" t="str">
        <f t="shared" ref="P1539:P1602" si="195">IF(O1539="","",N1539&amp;O1539)</f>
        <v>8555Tran</v>
      </c>
      <c r="Q1539" s="168">
        <f t="shared" ref="Q1539:Q1602" si="196">IF($M1539&lt;&gt;"DTL","",
  IF(NOT(ISNUMBER(VALUE(MID($A1539,31,15)))),"",VALUE(TRIM(MID($A1539,47,15)))))</f>
        <v>0</v>
      </c>
      <c r="R1539" s="168">
        <f t="shared" ref="R1539:R1602" si="197">IF($M1539&lt;&gt;"DTL","",
  IF(NOT(ISNUMBER(VALUE(MID($A1539,31,15)))),"",VALUE(TRIM(MID($A1539,61,14)))))</f>
        <v>0</v>
      </c>
      <c r="S1539" s="168">
        <f t="shared" ref="S1539:S1602" si="198">IF($M1539&lt;&gt;"DTL","",
  IF(NOT(ISNUMBER(VALUE(MID($A1539,31,15)))),"",VALUE(TRIM(MID($A1539,76,14)))))</f>
        <v>0</v>
      </c>
      <c r="T1539" s="168">
        <f t="shared" ref="T1539:T1602" si="199">IF($M1539&lt;&gt;"DTL","",
  IF(NOT(ISNUMBER(VALUE(MID($A1539,31,15)))),"",VALUE(TRIM(MID($A1539,90,14)))))</f>
        <v>0</v>
      </c>
    </row>
    <row r="1540" spans="1:20" x14ac:dyDescent="0.2">
      <c r="A1540" t="s">
        <v>2611</v>
      </c>
      <c r="M1540" s="170" t="str">
        <f t="shared" si="192"/>
        <v>DTL</v>
      </c>
      <c r="N1540" s="169" t="str">
        <f t="shared" si="193"/>
        <v>8555</v>
      </c>
      <c r="O1540" s="168" t="str">
        <f t="shared" si="194"/>
        <v/>
      </c>
      <c r="P1540" s="168" t="str">
        <f t="shared" si="195"/>
        <v/>
      </c>
      <c r="Q1540" s="168" t="str">
        <f t="shared" si="196"/>
        <v/>
      </c>
      <c r="R1540" s="168" t="str">
        <f t="shared" si="197"/>
        <v/>
      </c>
      <c r="S1540" s="168" t="str">
        <f t="shared" si="198"/>
        <v/>
      </c>
      <c r="T1540" s="168" t="str">
        <f t="shared" si="199"/>
        <v/>
      </c>
    </row>
    <row r="1541" spans="1:20" x14ac:dyDescent="0.2">
      <c r="A1541" t="s">
        <v>2755</v>
      </c>
      <c r="M1541" s="170" t="str">
        <f t="shared" si="192"/>
        <v>DTL</v>
      </c>
      <c r="N1541" s="169" t="str">
        <f t="shared" si="193"/>
        <v>8555</v>
      </c>
      <c r="O1541" s="168" t="str">
        <f t="shared" si="194"/>
        <v>Tran</v>
      </c>
      <c r="P1541" s="168" t="str">
        <f t="shared" si="195"/>
        <v>8555Tran</v>
      </c>
      <c r="Q1541" s="168">
        <f t="shared" si="196"/>
        <v>3170</v>
      </c>
      <c r="R1541" s="168">
        <f t="shared" si="197"/>
        <v>4000</v>
      </c>
      <c r="S1541" s="168">
        <f t="shared" si="198"/>
        <v>4000</v>
      </c>
      <c r="T1541" s="168">
        <f t="shared" si="199"/>
        <v>4000</v>
      </c>
    </row>
    <row r="1542" spans="1:20" x14ac:dyDescent="0.2">
      <c r="A1542" t="s">
        <v>4246</v>
      </c>
      <c r="M1542" s="170" t="str">
        <f t="shared" si="192"/>
        <v>DTL</v>
      </c>
      <c r="N1542" s="169" t="str">
        <f t="shared" si="193"/>
        <v>8555</v>
      </c>
      <c r="O1542" s="168" t="str">
        <f t="shared" si="194"/>
        <v/>
      </c>
      <c r="P1542" s="168" t="str">
        <f t="shared" si="195"/>
        <v/>
      </c>
      <c r="Q1542" s="168" t="str">
        <f t="shared" si="196"/>
        <v/>
      </c>
      <c r="R1542" s="168" t="str">
        <f t="shared" si="197"/>
        <v/>
      </c>
      <c r="S1542" s="168" t="str">
        <f t="shared" si="198"/>
        <v/>
      </c>
      <c r="T1542" s="168" t="str">
        <f t="shared" si="199"/>
        <v/>
      </c>
    </row>
    <row r="1543" spans="1:20" x14ac:dyDescent="0.2">
      <c r="A1543" t="s">
        <v>2611</v>
      </c>
      <c r="M1543" s="170" t="str">
        <f t="shared" si="192"/>
        <v>DTL</v>
      </c>
      <c r="N1543" s="169" t="str">
        <f t="shared" si="193"/>
        <v>8555</v>
      </c>
      <c r="O1543" s="168" t="str">
        <f t="shared" si="194"/>
        <v/>
      </c>
      <c r="P1543" s="168" t="str">
        <f t="shared" si="195"/>
        <v/>
      </c>
      <c r="Q1543" s="168" t="str">
        <f t="shared" si="196"/>
        <v/>
      </c>
      <c r="R1543" s="168" t="str">
        <f t="shared" si="197"/>
        <v/>
      </c>
      <c r="S1543" s="168" t="str">
        <f t="shared" si="198"/>
        <v/>
      </c>
      <c r="T1543" s="168" t="str">
        <f t="shared" si="199"/>
        <v/>
      </c>
    </row>
    <row r="1544" spans="1:20" x14ac:dyDescent="0.2">
      <c r="A1544" t="s">
        <v>4813</v>
      </c>
      <c r="M1544" s="170" t="str">
        <f t="shared" si="192"/>
        <v>Ttl</v>
      </c>
      <c r="N1544" s="169" t="str">
        <f t="shared" si="193"/>
        <v>8555</v>
      </c>
      <c r="O1544" s="168" t="str">
        <f t="shared" si="194"/>
        <v/>
      </c>
      <c r="P1544" s="168" t="str">
        <f t="shared" si="195"/>
        <v/>
      </c>
      <c r="Q1544" s="168" t="str">
        <f t="shared" si="196"/>
        <v/>
      </c>
      <c r="R1544" s="168" t="str">
        <f t="shared" si="197"/>
        <v/>
      </c>
      <c r="S1544" s="168" t="str">
        <f t="shared" si="198"/>
        <v/>
      </c>
      <c r="T1544" s="168" t="str">
        <f t="shared" si="199"/>
        <v/>
      </c>
    </row>
    <row r="1545" spans="1:20" x14ac:dyDescent="0.2">
      <c r="A1545" t="s">
        <v>4467</v>
      </c>
      <c r="M1545" s="170" t="str">
        <f t="shared" si="192"/>
        <v>DTL</v>
      </c>
      <c r="N1545" s="169" t="str">
        <f t="shared" si="193"/>
        <v>8555</v>
      </c>
      <c r="O1545" s="168" t="str">
        <f t="shared" si="194"/>
        <v/>
      </c>
      <c r="P1545" s="168" t="str">
        <f t="shared" si="195"/>
        <v/>
      </c>
      <c r="Q1545" s="168" t="str">
        <f t="shared" si="196"/>
        <v/>
      </c>
      <c r="R1545" s="168" t="str">
        <f t="shared" si="197"/>
        <v/>
      </c>
      <c r="S1545" s="168" t="str">
        <f t="shared" si="198"/>
        <v/>
      </c>
      <c r="T1545" s="168" t="str">
        <f t="shared" si="199"/>
        <v/>
      </c>
    </row>
    <row r="1546" spans="1:20" x14ac:dyDescent="0.2">
      <c r="A1546">
        <v>1</v>
      </c>
      <c r="M1546" s="170" t="str">
        <f t="shared" si="192"/>
        <v>DTL</v>
      </c>
      <c r="N1546" s="169" t="str">
        <f t="shared" si="193"/>
        <v>8555</v>
      </c>
      <c r="O1546" s="168" t="str">
        <f t="shared" si="194"/>
        <v/>
      </c>
      <c r="P1546" s="168" t="str">
        <f t="shared" si="195"/>
        <v/>
      </c>
      <c r="Q1546" s="168" t="str">
        <f t="shared" si="196"/>
        <v/>
      </c>
      <c r="R1546" s="168" t="str">
        <f t="shared" si="197"/>
        <v/>
      </c>
      <c r="S1546" s="168" t="str">
        <f t="shared" si="198"/>
        <v/>
      </c>
      <c r="T1546" s="168" t="str">
        <f t="shared" si="199"/>
        <v/>
      </c>
    </row>
    <row r="1547" spans="1:20" x14ac:dyDescent="0.2">
      <c r="M1547" s="170" t="str">
        <f t="shared" si="192"/>
        <v>DTL</v>
      </c>
      <c r="N1547" s="169" t="str">
        <f t="shared" si="193"/>
        <v>8555</v>
      </c>
      <c r="O1547" s="168" t="str">
        <f t="shared" si="194"/>
        <v/>
      </c>
      <c r="P1547" s="168" t="str">
        <f t="shared" si="195"/>
        <v/>
      </c>
      <c r="Q1547" s="168" t="str">
        <f t="shared" si="196"/>
        <v/>
      </c>
      <c r="R1547" s="168" t="str">
        <f t="shared" si="197"/>
        <v/>
      </c>
      <c r="S1547" s="168" t="str">
        <f t="shared" si="198"/>
        <v/>
      </c>
      <c r="T1547" s="168" t="str">
        <f t="shared" si="199"/>
        <v/>
      </c>
    </row>
    <row r="1548" spans="1:20" x14ac:dyDescent="0.2">
      <c r="A1548" t="s">
        <v>2756</v>
      </c>
      <c r="M1548" s="170" t="str">
        <f t="shared" si="192"/>
        <v>H1</v>
      </c>
      <c r="N1548" s="169" t="str">
        <f t="shared" si="193"/>
        <v>8555</v>
      </c>
      <c r="O1548" s="168" t="str">
        <f t="shared" si="194"/>
        <v/>
      </c>
      <c r="P1548" s="168" t="str">
        <f t="shared" si="195"/>
        <v/>
      </c>
      <c r="Q1548" s="168" t="str">
        <f t="shared" si="196"/>
        <v/>
      </c>
      <c r="R1548" s="168" t="str">
        <f t="shared" si="197"/>
        <v/>
      </c>
      <c r="S1548" s="168" t="str">
        <f t="shared" si="198"/>
        <v/>
      </c>
      <c r="T1548" s="168" t="str">
        <f t="shared" si="199"/>
        <v/>
      </c>
    </row>
    <row r="1549" spans="1:20" x14ac:dyDescent="0.2">
      <c r="A1549" t="s">
        <v>2600</v>
      </c>
      <c r="M1549" s="170" t="str">
        <f t="shared" si="192"/>
        <v>H2</v>
      </c>
      <c r="N1549" s="169" t="str">
        <f t="shared" si="193"/>
        <v>8555</v>
      </c>
      <c r="O1549" s="168" t="str">
        <f t="shared" si="194"/>
        <v/>
      </c>
      <c r="P1549" s="168" t="str">
        <f t="shared" si="195"/>
        <v/>
      </c>
      <c r="Q1549" s="168" t="str">
        <f t="shared" si="196"/>
        <v/>
      </c>
      <c r="R1549" s="168" t="str">
        <f t="shared" si="197"/>
        <v/>
      </c>
      <c r="S1549" s="168" t="str">
        <f t="shared" si="198"/>
        <v/>
      </c>
      <c r="T1549" s="168" t="str">
        <f t="shared" si="199"/>
        <v/>
      </c>
    </row>
    <row r="1550" spans="1:20" x14ac:dyDescent="0.2">
      <c r="A1550" t="s">
        <v>2601</v>
      </c>
      <c r="M1550" s="170" t="str">
        <f t="shared" si="192"/>
        <v>H3</v>
      </c>
      <c r="N1550" s="169" t="str">
        <f t="shared" si="193"/>
        <v>8555</v>
      </c>
      <c r="O1550" s="168" t="str">
        <f t="shared" si="194"/>
        <v/>
      </c>
      <c r="P1550" s="168" t="str">
        <f t="shared" si="195"/>
        <v/>
      </c>
      <c r="Q1550" s="168" t="str">
        <f t="shared" si="196"/>
        <v/>
      </c>
      <c r="R1550" s="168" t="str">
        <f t="shared" si="197"/>
        <v/>
      </c>
      <c r="S1550" s="168" t="str">
        <f t="shared" si="198"/>
        <v/>
      </c>
      <c r="T1550" s="168" t="str">
        <f t="shared" si="199"/>
        <v/>
      </c>
    </row>
    <row r="1551" spans="1:20" x14ac:dyDescent="0.2">
      <c r="A1551" t="s">
        <v>2668</v>
      </c>
      <c r="M1551" s="170" t="str">
        <f t="shared" si="192"/>
        <v>H4</v>
      </c>
      <c r="N1551" s="169" t="str">
        <f t="shared" si="193"/>
        <v>8555</v>
      </c>
      <c r="O1551" s="168" t="str">
        <f t="shared" si="194"/>
        <v/>
      </c>
      <c r="P1551" s="168" t="str">
        <f t="shared" si="195"/>
        <v/>
      </c>
      <c r="Q1551" s="168" t="str">
        <f t="shared" si="196"/>
        <v/>
      </c>
      <c r="R1551" s="168" t="str">
        <f t="shared" si="197"/>
        <v/>
      </c>
      <c r="S1551" s="168" t="str">
        <f t="shared" si="198"/>
        <v/>
      </c>
      <c r="T1551" s="168" t="str">
        <f t="shared" si="199"/>
        <v/>
      </c>
    </row>
    <row r="1552" spans="1:20" x14ac:dyDescent="0.2">
      <c r="A1552" t="s">
        <v>2757</v>
      </c>
      <c r="M1552" s="170" t="str">
        <f t="shared" si="192"/>
        <v>H5</v>
      </c>
      <c r="N1552" s="169" t="str">
        <f t="shared" si="193"/>
        <v>8555</v>
      </c>
      <c r="O1552" s="168" t="str">
        <f t="shared" si="194"/>
        <v/>
      </c>
      <c r="P1552" s="168" t="str">
        <f t="shared" si="195"/>
        <v/>
      </c>
      <c r="Q1552" s="168" t="str">
        <f t="shared" si="196"/>
        <v/>
      </c>
      <c r="R1552" s="168" t="str">
        <f t="shared" si="197"/>
        <v/>
      </c>
      <c r="S1552" s="168" t="str">
        <f t="shared" si="198"/>
        <v/>
      </c>
      <c r="T1552" s="168" t="str">
        <f t="shared" si="199"/>
        <v/>
      </c>
    </row>
    <row r="1553" spans="1:20" x14ac:dyDescent="0.2">
      <c r="A1553" t="s">
        <v>2758</v>
      </c>
      <c r="M1553" s="170" t="str">
        <f t="shared" si="192"/>
        <v>H6</v>
      </c>
      <c r="N1553" s="169" t="str">
        <f t="shared" si="193"/>
        <v>8560</v>
      </c>
      <c r="O1553" s="168" t="str">
        <f t="shared" si="194"/>
        <v/>
      </c>
      <c r="P1553" s="168" t="str">
        <f t="shared" si="195"/>
        <v/>
      </c>
      <c r="Q1553" s="168" t="str">
        <f t="shared" si="196"/>
        <v/>
      </c>
      <c r="R1553" s="168" t="str">
        <f t="shared" si="197"/>
        <v/>
      </c>
      <c r="S1553" s="168" t="str">
        <f t="shared" si="198"/>
        <v/>
      </c>
      <c r="T1553" s="168" t="str">
        <f t="shared" si="199"/>
        <v/>
      </c>
    </row>
    <row r="1554" spans="1:20" x14ac:dyDescent="0.2">
      <c r="A1554" t="s">
        <v>2605</v>
      </c>
      <c r="M1554" s="170" t="str">
        <f t="shared" si="192"/>
        <v>H7</v>
      </c>
      <c r="N1554" s="169" t="str">
        <f t="shared" si="193"/>
        <v>8560</v>
      </c>
      <c r="O1554" s="168" t="str">
        <f t="shared" si="194"/>
        <v/>
      </c>
      <c r="P1554" s="168" t="str">
        <f t="shared" si="195"/>
        <v/>
      </c>
      <c r="Q1554" s="168" t="str">
        <f t="shared" si="196"/>
        <v/>
      </c>
      <c r="R1554" s="168" t="str">
        <f t="shared" si="197"/>
        <v/>
      </c>
      <c r="S1554" s="168" t="str">
        <f t="shared" si="198"/>
        <v/>
      </c>
      <c r="T1554" s="168" t="str">
        <f t="shared" si="199"/>
        <v/>
      </c>
    </row>
    <row r="1555" spans="1:20" x14ac:dyDescent="0.2">
      <c r="A1555" t="s">
        <v>2606</v>
      </c>
      <c r="M1555" s="170" t="str">
        <f t="shared" si="192"/>
        <v>H8</v>
      </c>
      <c r="N1555" s="169" t="str">
        <f t="shared" si="193"/>
        <v>8560</v>
      </c>
      <c r="O1555" s="168" t="str">
        <f t="shared" si="194"/>
        <v/>
      </c>
      <c r="P1555" s="168" t="str">
        <f t="shared" si="195"/>
        <v/>
      </c>
      <c r="Q1555" s="168" t="str">
        <f t="shared" si="196"/>
        <v/>
      </c>
      <c r="R1555" s="168" t="str">
        <f t="shared" si="197"/>
        <v/>
      </c>
      <c r="S1555" s="168" t="str">
        <f t="shared" si="198"/>
        <v/>
      </c>
      <c r="T1555" s="168" t="str">
        <f t="shared" si="199"/>
        <v/>
      </c>
    </row>
    <row r="1556" spans="1:20" x14ac:dyDescent="0.2">
      <c r="A1556" t="s">
        <v>2607</v>
      </c>
      <c r="M1556" s="170" t="str">
        <f t="shared" si="192"/>
        <v>H9</v>
      </c>
      <c r="N1556" s="169" t="str">
        <f t="shared" si="193"/>
        <v>8560</v>
      </c>
      <c r="O1556" s="168" t="str">
        <f t="shared" si="194"/>
        <v/>
      </c>
      <c r="P1556" s="168" t="str">
        <f t="shared" si="195"/>
        <v/>
      </c>
      <c r="Q1556" s="168" t="str">
        <f t="shared" si="196"/>
        <v/>
      </c>
      <c r="R1556" s="168" t="str">
        <f t="shared" si="197"/>
        <v/>
      </c>
      <c r="S1556" s="168" t="str">
        <f t="shared" si="198"/>
        <v/>
      </c>
      <c r="T1556" s="168" t="str">
        <f t="shared" si="199"/>
        <v/>
      </c>
    </row>
    <row r="1557" spans="1:20" x14ac:dyDescent="0.2">
      <c r="A1557" t="s">
        <v>2608</v>
      </c>
      <c r="M1557" s="170" t="str">
        <f t="shared" si="192"/>
        <v>H10</v>
      </c>
      <c r="N1557" s="169" t="str">
        <f t="shared" si="193"/>
        <v>8560</v>
      </c>
      <c r="O1557" s="168" t="str">
        <f t="shared" si="194"/>
        <v/>
      </c>
      <c r="P1557" s="168" t="str">
        <f t="shared" si="195"/>
        <v/>
      </c>
      <c r="Q1557" s="168" t="str">
        <f t="shared" si="196"/>
        <v/>
      </c>
      <c r="R1557" s="168" t="str">
        <f t="shared" si="197"/>
        <v/>
      </c>
      <c r="S1557" s="168" t="str">
        <f t="shared" si="198"/>
        <v/>
      </c>
      <c r="T1557" s="168" t="str">
        <f t="shared" si="199"/>
        <v/>
      </c>
    </row>
    <row r="1558" spans="1:20" x14ac:dyDescent="0.2">
      <c r="A1558" t="s">
        <v>2609</v>
      </c>
      <c r="M1558" s="170" t="str">
        <f t="shared" si="192"/>
        <v>DTL</v>
      </c>
      <c r="N1558" s="169" t="str">
        <f t="shared" si="193"/>
        <v>8560</v>
      </c>
      <c r="O1558" s="168" t="str">
        <f t="shared" si="194"/>
        <v/>
      </c>
      <c r="P1558" s="168" t="str">
        <f t="shared" si="195"/>
        <v/>
      </c>
      <c r="Q1558" s="168" t="str">
        <f t="shared" si="196"/>
        <v/>
      </c>
      <c r="R1558" s="168" t="str">
        <f t="shared" si="197"/>
        <v/>
      </c>
      <c r="S1558" s="168" t="str">
        <f t="shared" si="198"/>
        <v/>
      </c>
      <c r="T1558" s="168" t="str">
        <f t="shared" si="199"/>
        <v/>
      </c>
    </row>
    <row r="1559" spans="1:20" x14ac:dyDescent="0.2">
      <c r="A1559" t="s">
        <v>4814</v>
      </c>
      <c r="M1559" s="170" t="str">
        <f t="shared" si="192"/>
        <v>DTL</v>
      </c>
      <c r="N1559" s="169" t="str">
        <f t="shared" si="193"/>
        <v>8560</v>
      </c>
      <c r="O1559" s="168" t="str">
        <f t="shared" si="194"/>
        <v>7084</v>
      </c>
      <c r="P1559" s="168" t="str">
        <f t="shared" si="195"/>
        <v>85607084</v>
      </c>
      <c r="Q1559" s="168">
        <f t="shared" si="196"/>
        <v>176161</v>
      </c>
      <c r="R1559" s="168">
        <f t="shared" si="197"/>
        <v>176851</v>
      </c>
      <c r="S1559" s="168">
        <f t="shared" si="198"/>
        <v>145000</v>
      </c>
      <c r="T1559" s="168">
        <f t="shared" si="199"/>
        <v>115322</v>
      </c>
    </row>
    <row r="1560" spans="1:20" x14ac:dyDescent="0.2">
      <c r="A1560" t="s">
        <v>4246</v>
      </c>
      <c r="M1560" s="170" t="str">
        <f t="shared" si="192"/>
        <v>DTL</v>
      </c>
      <c r="N1560" s="169" t="str">
        <f t="shared" si="193"/>
        <v>8560</v>
      </c>
      <c r="O1560" s="168" t="str">
        <f t="shared" si="194"/>
        <v/>
      </c>
      <c r="P1560" s="168" t="str">
        <f t="shared" si="195"/>
        <v/>
      </c>
      <c r="Q1560" s="168" t="str">
        <f t="shared" si="196"/>
        <v/>
      </c>
      <c r="R1560" s="168" t="str">
        <f t="shared" si="197"/>
        <v/>
      </c>
      <c r="S1560" s="168" t="str">
        <f t="shared" si="198"/>
        <v/>
      </c>
      <c r="T1560" s="168" t="str">
        <f t="shared" si="199"/>
        <v/>
      </c>
    </row>
    <row r="1561" spans="1:20" x14ac:dyDescent="0.2">
      <c r="A1561" t="s">
        <v>2611</v>
      </c>
      <c r="M1561" s="170" t="str">
        <f t="shared" si="192"/>
        <v>DTL</v>
      </c>
      <c r="N1561" s="169" t="str">
        <f t="shared" si="193"/>
        <v>8560</v>
      </c>
      <c r="O1561" s="168" t="str">
        <f t="shared" si="194"/>
        <v/>
      </c>
      <c r="P1561" s="168" t="str">
        <f t="shared" si="195"/>
        <v/>
      </c>
      <c r="Q1561" s="168" t="str">
        <f t="shared" si="196"/>
        <v/>
      </c>
      <c r="R1561" s="168" t="str">
        <f t="shared" si="197"/>
        <v/>
      </c>
      <c r="S1561" s="168" t="str">
        <f t="shared" si="198"/>
        <v/>
      </c>
      <c r="T1561" s="168" t="str">
        <f t="shared" si="199"/>
        <v/>
      </c>
    </row>
    <row r="1562" spans="1:20" x14ac:dyDescent="0.2">
      <c r="A1562" t="s">
        <v>4815</v>
      </c>
      <c r="M1562" s="170" t="str">
        <f t="shared" si="192"/>
        <v>Ttl</v>
      </c>
      <c r="N1562" s="169" t="str">
        <f t="shared" si="193"/>
        <v>8560</v>
      </c>
      <c r="O1562" s="168" t="str">
        <f t="shared" si="194"/>
        <v/>
      </c>
      <c r="P1562" s="168" t="str">
        <f t="shared" si="195"/>
        <v/>
      </c>
      <c r="Q1562" s="168" t="str">
        <f t="shared" si="196"/>
        <v/>
      </c>
      <c r="R1562" s="168" t="str">
        <f t="shared" si="197"/>
        <v/>
      </c>
      <c r="S1562" s="168" t="str">
        <f t="shared" si="198"/>
        <v/>
      </c>
      <c r="T1562" s="168" t="str">
        <f t="shared" si="199"/>
        <v/>
      </c>
    </row>
    <row r="1563" spans="1:20" x14ac:dyDescent="0.2">
      <c r="A1563" t="s">
        <v>2612</v>
      </c>
      <c r="M1563" s="170" t="str">
        <f t="shared" si="192"/>
        <v>DTL</v>
      </c>
      <c r="N1563" s="169" t="str">
        <f t="shared" si="193"/>
        <v>8560</v>
      </c>
      <c r="O1563" s="168" t="str">
        <f t="shared" si="194"/>
        <v/>
      </c>
      <c r="P1563" s="168" t="str">
        <f t="shared" si="195"/>
        <v/>
      </c>
      <c r="Q1563" s="168" t="str">
        <f t="shared" si="196"/>
        <v/>
      </c>
      <c r="R1563" s="168" t="str">
        <f t="shared" si="197"/>
        <v/>
      </c>
      <c r="S1563" s="168" t="str">
        <f t="shared" si="198"/>
        <v/>
      </c>
      <c r="T1563" s="168" t="str">
        <f t="shared" si="199"/>
        <v/>
      </c>
    </row>
    <row r="1564" spans="1:20" x14ac:dyDescent="0.2">
      <c r="A1564" t="s">
        <v>2611</v>
      </c>
      <c r="M1564" s="170" t="str">
        <f t="shared" si="192"/>
        <v>DTL</v>
      </c>
      <c r="N1564" s="169" t="str">
        <f t="shared" si="193"/>
        <v>8560</v>
      </c>
      <c r="O1564" s="168" t="str">
        <f t="shared" si="194"/>
        <v/>
      </c>
      <c r="P1564" s="168" t="str">
        <f t="shared" si="195"/>
        <v/>
      </c>
      <c r="Q1564" s="168" t="str">
        <f t="shared" si="196"/>
        <v/>
      </c>
      <c r="R1564" s="168" t="str">
        <f t="shared" si="197"/>
        <v/>
      </c>
      <c r="S1564" s="168" t="str">
        <f t="shared" si="198"/>
        <v/>
      </c>
      <c r="T1564" s="168" t="str">
        <f t="shared" si="199"/>
        <v/>
      </c>
    </row>
    <row r="1565" spans="1:20" x14ac:dyDescent="0.2">
      <c r="A1565" t="s">
        <v>2611</v>
      </c>
      <c r="M1565" s="170" t="str">
        <f t="shared" si="192"/>
        <v>DTL</v>
      </c>
      <c r="N1565" s="169" t="str">
        <f t="shared" si="193"/>
        <v>8560</v>
      </c>
      <c r="O1565" s="168" t="str">
        <f t="shared" si="194"/>
        <v/>
      </c>
      <c r="P1565" s="168" t="str">
        <f t="shared" si="195"/>
        <v/>
      </c>
      <c r="Q1565" s="168" t="str">
        <f t="shared" si="196"/>
        <v/>
      </c>
      <c r="R1565" s="168" t="str">
        <f t="shared" si="197"/>
        <v/>
      </c>
      <c r="S1565" s="168" t="str">
        <f t="shared" si="198"/>
        <v/>
      </c>
      <c r="T1565" s="168" t="str">
        <f t="shared" si="199"/>
        <v/>
      </c>
    </row>
    <row r="1566" spans="1:20" x14ac:dyDescent="0.2">
      <c r="A1566" t="s">
        <v>2613</v>
      </c>
      <c r="M1566" s="170" t="str">
        <f t="shared" si="192"/>
        <v>DTL</v>
      </c>
      <c r="N1566" s="169" t="str">
        <f t="shared" si="193"/>
        <v>8560</v>
      </c>
      <c r="O1566" s="168" t="str">
        <f t="shared" si="194"/>
        <v/>
      </c>
      <c r="P1566" s="168" t="str">
        <f t="shared" si="195"/>
        <v/>
      </c>
      <c r="Q1566" s="168" t="str">
        <f t="shared" si="196"/>
        <v/>
      </c>
      <c r="R1566" s="168" t="str">
        <f t="shared" si="197"/>
        <v/>
      </c>
      <c r="S1566" s="168" t="str">
        <f t="shared" si="198"/>
        <v/>
      </c>
      <c r="T1566" s="168" t="str">
        <f t="shared" si="199"/>
        <v/>
      </c>
    </row>
    <row r="1567" spans="1:20" x14ac:dyDescent="0.2">
      <c r="A1567" t="s">
        <v>4816</v>
      </c>
      <c r="M1567" s="170" t="str">
        <f t="shared" si="192"/>
        <v>DTL</v>
      </c>
      <c r="N1567" s="169" t="str">
        <f t="shared" si="193"/>
        <v>8560</v>
      </c>
      <c r="O1567" s="168" t="str">
        <f t="shared" si="194"/>
        <v>2301</v>
      </c>
      <c r="P1567" s="168" t="str">
        <f t="shared" si="195"/>
        <v>85602301</v>
      </c>
      <c r="Q1567" s="168">
        <f t="shared" si="196"/>
        <v>-6</v>
      </c>
      <c r="R1567" s="168">
        <f t="shared" si="197"/>
        <v>0</v>
      </c>
      <c r="S1567" s="168">
        <f t="shared" si="198"/>
        <v>0</v>
      </c>
      <c r="T1567" s="168">
        <f t="shared" si="199"/>
        <v>0</v>
      </c>
    </row>
    <row r="1568" spans="1:20" x14ac:dyDescent="0.2">
      <c r="A1568" t="s">
        <v>4246</v>
      </c>
      <c r="M1568" s="170" t="str">
        <f t="shared" si="192"/>
        <v>DTL</v>
      </c>
      <c r="N1568" s="169" t="str">
        <f t="shared" si="193"/>
        <v>8560</v>
      </c>
      <c r="O1568" s="168" t="str">
        <f t="shared" si="194"/>
        <v/>
      </c>
      <c r="P1568" s="168" t="str">
        <f t="shared" si="195"/>
        <v/>
      </c>
      <c r="Q1568" s="168" t="str">
        <f t="shared" si="196"/>
        <v/>
      </c>
      <c r="R1568" s="168" t="str">
        <f t="shared" si="197"/>
        <v/>
      </c>
      <c r="S1568" s="168" t="str">
        <f t="shared" si="198"/>
        <v/>
      </c>
      <c r="T1568" s="168" t="str">
        <f t="shared" si="199"/>
        <v/>
      </c>
    </row>
    <row r="1569" spans="1:20" x14ac:dyDescent="0.2">
      <c r="A1569" t="s">
        <v>2611</v>
      </c>
      <c r="M1569" s="170" t="str">
        <f t="shared" si="192"/>
        <v>DTL</v>
      </c>
      <c r="N1569" s="169" t="str">
        <f t="shared" si="193"/>
        <v>8560</v>
      </c>
      <c r="O1569" s="168" t="str">
        <f t="shared" si="194"/>
        <v/>
      </c>
      <c r="P1569" s="168" t="str">
        <f t="shared" si="195"/>
        <v/>
      </c>
      <c r="Q1569" s="168" t="str">
        <f t="shared" si="196"/>
        <v/>
      </c>
      <c r="R1569" s="168" t="str">
        <f t="shared" si="197"/>
        <v/>
      </c>
      <c r="S1569" s="168" t="str">
        <f t="shared" si="198"/>
        <v/>
      </c>
      <c r="T1569" s="168" t="str">
        <f t="shared" si="199"/>
        <v/>
      </c>
    </row>
    <row r="1570" spans="1:20" x14ac:dyDescent="0.2">
      <c r="A1570" t="s">
        <v>4817</v>
      </c>
      <c r="M1570" s="170" t="str">
        <f t="shared" si="192"/>
        <v>Ttl</v>
      </c>
      <c r="N1570" s="169" t="str">
        <f t="shared" si="193"/>
        <v>8560</v>
      </c>
      <c r="O1570" s="168" t="str">
        <f t="shared" si="194"/>
        <v/>
      </c>
      <c r="P1570" s="168" t="str">
        <f t="shared" si="195"/>
        <v/>
      </c>
      <c r="Q1570" s="168" t="str">
        <f t="shared" si="196"/>
        <v/>
      </c>
      <c r="R1570" s="168" t="str">
        <f t="shared" si="197"/>
        <v/>
      </c>
      <c r="S1570" s="168" t="str">
        <f t="shared" si="198"/>
        <v/>
      </c>
      <c r="T1570" s="168" t="str">
        <f t="shared" si="199"/>
        <v/>
      </c>
    </row>
    <row r="1571" spans="1:20" x14ac:dyDescent="0.2">
      <c r="A1571" t="s">
        <v>2611</v>
      </c>
      <c r="M1571" s="170" t="str">
        <f t="shared" si="192"/>
        <v>DTL</v>
      </c>
      <c r="N1571" s="169" t="str">
        <f t="shared" si="193"/>
        <v>8560</v>
      </c>
      <c r="O1571" s="168" t="str">
        <f t="shared" si="194"/>
        <v/>
      </c>
      <c r="P1571" s="168" t="str">
        <f t="shared" si="195"/>
        <v/>
      </c>
      <c r="Q1571" s="168" t="str">
        <f t="shared" si="196"/>
        <v/>
      </c>
      <c r="R1571" s="168" t="str">
        <f t="shared" si="197"/>
        <v/>
      </c>
      <c r="S1571" s="168" t="str">
        <f t="shared" si="198"/>
        <v/>
      </c>
      <c r="T1571" s="168" t="str">
        <f t="shared" si="199"/>
        <v/>
      </c>
    </row>
    <row r="1572" spans="1:20" x14ac:dyDescent="0.2">
      <c r="A1572" t="s">
        <v>2611</v>
      </c>
      <c r="M1572" s="170" t="str">
        <f t="shared" si="192"/>
        <v>DTL</v>
      </c>
      <c r="N1572" s="169" t="str">
        <f t="shared" si="193"/>
        <v>8560</v>
      </c>
      <c r="O1572" s="168" t="str">
        <f t="shared" si="194"/>
        <v/>
      </c>
      <c r="P1572" s="168" t="str">
        <f t="shared" si="195"/>
        <v/>
      </c>
      <c r="Q1572" s="168" t="str">
        <f t="shared" si="196"/>
        <v/>
      </c>
      <c r="R1572" s="168" t="str">
        <f t="shared" si="197"/>
        <v/>
      </c>
      <c r="S1572" s="168" t="str">
        <f t="shared" si="198"/>
        <v/>
      </c>
      <c r="T1572" s="168" t="str">
        <f t="shared" si="199"/>
        <v/>
      </c>
    </row>
    <row r="1573" spans="1:20" x14ac:dyDescent="0.2">
      <c r="A1573" t="s">
        <v>4818</v>
      </c>
      <c r="M1573" s="170" t="str">
        <f t="shared" si="192"/>
        <v>Ttl</v>
      </c>
      <c r="N1573" s="169" t="str">
        <f t="shared" si="193"/>
        <v>8560</v>
      </c>
      <c r="O1573" s="168" t="str">
        <f t="shared" si="194"/>
        <v/>
      </c>
      <c r="P1573" s="168" t="str">
        <f t="shared" si="195"/>
        <v/>
      </c>
      <c r="Q1573" s="168" t="str">
        <f t="shared" si="196"/>
        <v/>
      </c>
      <c r="R1573" s="168" t="str">
        <f t="shared" si="197"/>
        <v/>
      </c>
      <c r="S1573" s="168" t="str">
        <f t="shared" si="198"/>
        <v/>
      </c>
      <c r="T1573" s="168" t="str">
        <f t="shared" si="199"/>
        <v/>
      </c>
    </row>
    <row r="1574" spans="1:20" x14ac:dyDescent="0.2">
      <c r="A1574" t="s">
        <v>2612</v>
      </c>
      <c r="M1574" s="170" t="str">
        <f t="shared" si="192"/>
        <v>DTL</v>
      </c>
      <c r="N1574" s="169" t="str">
        <f t="shared" si="193"/>
        <v>8560</v>
      </c>
      <c r="O1574" s="168" t="str">
        <f t="shared" si="194"/>
        <v/>
      </c>
      <c r="P1574" s="168" t="str">
        <f t="shared" si="195"/>
        <v/>
      </c>
      <c r="Q1574" s="168" t="str">
        <f t="shared" si="196"/>
        <v/>
      </c>
      <c r="R1574" s="168" t="str">
        <f t="shared" si="197"/>
        <v/>
      </c>
      <c r="S1574" s="168" t="str">
        <f t="shared" si="198"/>
        <v/>
      </c>
      <c r="T1574" s="168" t="str">
        <f t="shared" si="199"/>
        <v/>
      </c>
    </row>
    <row r="1575" spans="1:20" x14ac:dyDescent="0.2">
      <c r="A1575" t="s">
        <v>2611</v>
      </c>
      <c r="M1575" s="170" t="str">
        <f t="shared" si="192"/>
        <v>DTL</v>
      </c>
      <c r="N1575" s="169" t="str">
        <f t="shared" si="193"/>
        <v>8560</v>
      </c>
      <c r="O1575" s="168" t="str">
        <f t="shared" si="194"/>
        <v/>
      </c>
      <c r="P1575" s="168" t="str">
        <f t="shared" si="195"/>
        <v/>
      </c>
      <c r="Q1575" s="168" t="str">
        <f t="shared" si="196"/>
        <v/>
      </c>
      <c r="R1575" s="168" t="str">
        <f t="shared" si="197"/>
        <v/>
      </c>
      <c r="S1575" s="168" t="str">
        <f t="shared" si="198"/>
        <v/>
      </c>
      <c r="T1575" s="168" t="str">
        <f t="shared" si="199"/>
        <v/>
      </c>
    </row>
    <row r="1576" spans="1:20" x14ac:dyDescent="0.2">
      <c r="A1576" t="s">
        <v>2611</v>
      </c>
      <c r="M1576" s="170" t="str">
        <f t="shared" si="192"/>
        <v>DTL</v>
      </c>
      <c r="N1576" s="169" t="str">
        <f t="shared" si="193"/>
        <v>8560</v>
      </c>
      <c r="O1576" s="168" t="str">
        <f t="shared" si="194"/>
        <v/>
      </c>
      <c r="P1576" s="168" t="str">
        <f t="shared" si="195"/>
        <v/>
      </c>
      <c r="Q1576" s="168" t="str">
        <f t="shared" si="196"/>
        <v/>
      </c>
      <c r="R1576" s="168" t="str">
        <f t="shared" si="197"/>
        <v/>
      </c>
      <c r="S1576" s="168" t="str">
        <f t="shared" si="198"/>
        <v/>
      </c>
      <c r="T1576" s="168" t="str">
        <f t="shared" si="199"/>
        <v/>
      </c>
    </row>
    <row r="1577" spans="1:20" x14ac:dyDescent="0.2">
      <c r="A1577" t="s">
        <v>2642</v>
      </c>
      <c r="M1577" s="170" t="str">
        <f t="shared" si="192"/>
        <v>DTL</v>
      </c>
      <c r="N1577" s="169" t="str">
        <f t="shared" si="193"/>
        <v>8560</v>
      </c>
      <c r="O1577" s="168" t="str">
        <f t="shared" si="194"/>
        <v/>
      </c>
      <c r="P1577" s="168" t="str">
        <f t="shared" si="195"/>
        <v/>
      </c>
      <c r="Q1577" s="168" t="str">
        <f t="shared" si="196"/>
        <v/>
      </c>
      <c r="R1577" s="168" t="str">
        <f t="shared" si="197"/>
        <v/>
      </c>
      <c r="S1577" s="168" t="str">
        <f t="shared" si="198"/>
        <v/>
      </c>
      <c r="T1577" s="168" t="str">
        <f t="shared" si="199"/>
        <v/>
      </c>
    </row>
    <row r="1578" spans="1:20" x14ac:dyDescent="0.2">
      <c r="A1578" t="s">
        <v>4819</v>
      </c>
      <c r="M1578" s="170" t="str">
        <f t="shared" si="192"/>
        <v>DTL</v>
      </c>
      <c r="N1578" s="169" t="str">
        <f t="shared" si="193"/>
        <v>8560</v>
      </c>
      <c r="O1578" s="168" t="str">
        <f t="shared" si="194"/>
        <v>5500</v>
      </c>
      <c r="P1578" s="168" t="str">
        <f t="shared" si="195"/>
        <v>85605500</v>
      </c>
      <c r="Q1578" s="168">
        <f t="shared" si="196"/>
        <v>180340</v>
      </c>
      <c r="R1578" s="168">
        <f t="shared" si="197"/>
        <v>177959</v>
      </c>
      <c r="S1578" s="168">
        <f t="shared" si="198"/>
        <v>145000</v>
      </c>
      <c r="T1578" s="168">
        <f t="shared" si="199"/>
        <v>115322</v>
      </c>
    </row>
    <row r="1579" spans="1:20" x14ac:dyDescent="0.2">
      <c r="A1579" t="s">
        <v>4246</v>
      </c>
      <c r="M1579" s="170" t="str">
        <f t="shared" si="192"/>
        <v>DTL</v>
      </c>
      <c r="N1579" s="169" t="str">
        <f t="shared" si="193"/>
        <v>8560</v>
      </c>
      <c r="O1579" s="168" t="str">
        <f t="shared" si="194"/>
        <v/>
      </c>
      <c r="P1579" s="168" t="str">
        <f t="shared" si="195"/>
        <v/>
      </c>
      <c r="Q1579" s="168" t="str">
        <f t="shared" si="196"/>
        <v/>
      </c>
      <c r="R1579" s="168" t="str">
        <f t="shared" si="197"/>
        <v/>
      </c>
      <c r="S1579" s="168" t="str">
        <f t="shared" si="198"/>
        <v/>
      </c>
      <c r="T1579" s="168" t="str">
        <f t="shared" si="199"/>
        <v/>
      </c>
    </row>
    <row r="1580" spans="1:20" x14ac:dyDescent="0.2">
      <c r="A1580" t="s">
        <v>2611</v>
      </c>
      <c r="M1580" s="170" t="str">
        <f t="shared" si="192"/>
        <v>DTL</v>
      </c>
      <c r="N1580" s="169" t="str">
        <f t="shared" si="193"/>
        <v>8560</v>
      </c>
      <c r="O1580" s="168" t="str">
        <f t="shared" si="194"/>
        <v/>
      </c>
      <c r="P1580" s="168" t="str">
        <f t="shared" si="195"/>
        <v/>
      </c>
      <c r="Q1580" s="168" t="str">
        <f t="shared" si="196"/>
        <v/>
      </c>
      <c r="R1580" s="168" t="str">
        <f t="shared" si="197"/>
        <v/>
      </c>
      <c r="S1580" s="168" t="str">
        <f t="shared" si="198"/>
        <v/>
      </c>
      <c r="T1580" s="168" t="str">
        <f t="shared" si="199"/>
        <v/>
      </c>
    </row>
    <row r="1581" spans="1:20" x14ac:dyDescent="0.2">
      <c r="A1581" t="s">
        <v>4820</v>
      </c>
      <c r="M1581" s="170" t="str">
        <f t="shared" si="192"/>
        <v>Ttl</v>
      </c>
      <c r="N1581" s="169" t="str">
        <f t="shared" si="193"/>
        <v>8560</v>
      </c>
      <c r="O1581" s="168" t="str">
        <f t="shared" si="194"/>
        <v/>
      </c>
      <c r="P1581" s="168" t="str">
        <f t="shared" si="195"/>
        <v/>
      </c>
      <c r="Q1581" s="168" t="str">
        <f t="shared" si="196"/>
        <v/>
      </c>
      <c r="R1581" s="168" t="str">
        <f t="shared" si="197"/>
        <v/>
      </c>
      <c r="S1581" s="168" t="str">
        <f t="shared" si="198"/>
        <v/>
      </c>
      <c r="T1581" s="168" t="str">
        <f t="shared" si="199"/>
        <v/>
      </c>
    </row>
    <row r="1582" spans="1:20" x14ac:dyDescent="0.2">
      <c r="A1582" t="s">
        <v>2611</v>
      </c>
      <c r="M1582" s="170" t="str">
        <f t="shared" si="192"/>
        <v>DTL</v>
      </c>
      <c r="N1582" s="169" t="str">
        <f t="shared" si="193"/>
        <v>8560</v>
      </c>
      <c r="O1582" s="168" t="str">
        <f t="shared" si="194"/>
        <v/>
      </c>
      <c r="P1582" s="168" t="str">
        <f t="shared" si="195"/>
        <v/>
      </c>
      <c r="Q1582" s="168" t="str">
        <f t="shared" si="196"/>
        <v/>
      </c>
      <c r="R1582" s="168" t="str">
        <f t="shared" si="197"/>
        <v/>
      </c>
      <c r="S1582" s="168" t="str">
        <f t="shared" si="198"/>
        <v/>
      </c>
      <c r="T1582" s="168" t="str">
        <f t="shared" si="199"/>
        <v/>
      </c>
    </row>
    <row r="1583" spans="1:20" x14ac:dyDescent="0.2">
      <c r="A1583" t="s">
        <v>2611</v>
      </c>
      <c r="M1583" s="170" t="str">
        <f t="shared" si="192"/>
        <v>DTL</v>
      </c>
      <c r="N1583" s="169" t="str">
        <f t="shared" si="193"/>
        <v>8560</v>
      </c>
      <c r="O1583" s="168" t="str">
        <f t="shared" si="194"/>
        <v/>
      </c>
      <c r="P1583" s="168" t="str">
        <f t="shared" si="195"/>
        <v/>
      </c>
      <c r="Q1583" s="168" t="str">
        <f t="shared" si="196"/>
        <v/>
      </c>
      <c r="R1583" s="168" t="str">
        <f t="shared" si="197"/>
        <v/>
      </c>
      <c r="S1583" s="168" t="str">
        <f t="shared" si="198"/>
        <v/>
      </c>
      <c r="T1583" s="168" t="str">
        <f t="shared" si="199"/>
        <v/>
      </c>
    </row>
    <row r="1584" spans="1:20" x14ac:dyDescent="0.2">
      <c r="A1584" t="s">
        <v>4821</v>
      </c>
      <c r="M1584" s="170" t="str">
        <f t="shared" si="192"/>
        <v>Ttl</v>
      </c>
      <c r="N1584" s="169" t="str">
        <f t="shared" si="193"/>
        <v>8560</v>
      </c>
      <c r="O1584" s="168" t="str">
        <f t="shared" si="194"/>
        <v/>
      </c>
      <c r="P1584" s="168" t="str">
        <f t="shared" si="195"/>
        <v/>
      </c>
      <c r="Q1584" s="168" t="str">
        <f t="shared" si="196"/>
        <v/>
      </c>
      <c r="R1584" s="168" t="str">
        <f t="shared" si="197"/>
        <v/>
      </c>
      <c r="S1584" s="168" t="str">
        <f t="shared" si="198"/>
        <v/>
      </c>
      <c r="T1584" s="168" t="str">
        <f t="shared" si="199"/>
        <v/>
      </c>
    </row>
    <row r="1585" spans="1:20" x14ac:dyDescent="0.2">
      <c r="A1585" t="s">
        <v>2643</v>
      </c>
      <c r="M1585" s="170" t="str">
        <f t="shared" si="192"/>
        <v>DTL</v>
      </c>
      <c r="N1585" s="169" t="str">
        <f t="shared" si="193"/>
        <v>8560</v>
      </c>
      <c r="O1585" s="168" t="str">
        <f t="shared" si="194"/>
        <v/>
      </c>
      <c r="P1585" s="168" t="str">
        <f t="shared" si="195"/>
        <v/>
      </c>
      <c r="Q1585" s="168" t="str">
        <f t="shared" si="196"/>
        <v/>
      </c>
      <c r="R1585" s="168" t="str">
        <f t="shared" si="197"/>
        <v/>
      </c>
      <c r="S1585" s="168" t="str">
        <f t="shared" si="198"/>
        <v/>
      </c>
      <c r="T1585" s="168" t="str">
        <f t="shared" si="199"/>
        <v/>
      </c>
    </row>
    <row r="1586" spans="1:20" x14ac:dyDescent="0.2">
      <c r="A1586" t="s">
        <v>2611</v>
      </c>
      <c r="M1586" s="170" t="str">
        <f t="shared" si="192"/>
        <v>DTL</v>
      </c>
      <c r="N1586" s="169" t="str">
        <f t="shared" si="193"/>
        <v>8560</v>
      </c>
      <c r="O1586" s="168" t="str">
        <f t="shared" si="194"/>
        <v/>
      </c>
      <c r="P1586" s="168" t="str">
        <f t="shared" si="195"/>
        <v/>
      </c>
      <c r="Q1586" s="168" t="str">
        <f t="shared" si="196"/>
        <v/>
      </c>
      <c r="R1586" s="168" t="str">
        <f t="shared" si="197"/>
        <v/>
      </c>
      <c r="S1586" s="168" t="str">
        <f t="shared" si="198"/>
        <v/>
      </c>
      <c r="T1586" s="168" t="str">
        <f t="shared" si="199"/>
        <v/>
      </c>
    </row>
    <row r="1587" spans="1:20" x14ac:dyDescent="0.2">
      <c r="A1587" t="s">
        <v>2620</v>
      </c>
      <c r="M1587" s="170" t="str">
        <f t="shared" si="192"/>
        <v>DTL</v>
      </c>
      <c r="N1587" s="169" t="str">
        <f t="shared" si="193"/>
        <v>8560</v>
      </c>
      <c r="O1587" s="168" t="str">
        <f t="shared" si="194"/>
        <v/>
      </c>
      <c r="P1587" s="168" t="str">
        <f t="shared" si="195"/>
        <v/>
      </c>
      <c r="Q1587" s="168" t="str">
        <f t="shared" si="196"/>
        <v/>
      </c>
      <c r="R1587" s="168" t="str">
        <f t="shared" si="197"/>
        <v/>
      </c>
      <c r="S1587" s="168" t="str">
        <f t="shared" si="198"/>
        <v/>
      </c>
      <c r="T1587" s="168" t="str">
        <f t="shared" si="199"/>
        <v/>
      </c>
    </row>
    <row r="1588" spans="1:20" x14ac:dyDescent="0.2">
      <c r="A1588" t="s">
        <v>4822</v>
      </c>
      <c r="M1588" s="170" t="str">
        <f t="shared" si="192"/>
        <v>Ttl</v>
      </c>
      <c r="N1588" s="169" t="str">
        <f t="shared" si="193"/>
        <v>8560</v>
      </c>
      <c r="O1588" s="168" t="str">
        <f t="shared" si="194"/>
        <v/>
      </c>
      <c r="P1588" s="168" t="str">
        <f t="shared" si="195"/>
        <v/>
      </c>
      <c r="Q1588" s="168" t="str">
        <f t="shared" si="196"/>
        <v/>
      </c>
      <c r="R1588" s="168" t="str">
        <f t="shared" si="197"/>
        <v/>
      </c>
      <c r="S1588" s="168" t="str">
        <f t="shared" si="198"/>
        <v/>
      </c>
      <c r="T1588" s="168" t="str">
        <f t="shared" si="199"/>
        <v/>
      </c>
    </row>
    <row r="1589" spans="1:20" x14ac:dyDescent="0.2">
      <c r="A1589" t="s">
        <v>2611</v>
      </c>
      <c r="M1589" s="170" t="str">
        <f t="shared" si="192"/>
        <v>DTL</v>
      </c>
      <c r="N1589" s="169" t="str">
        <f t="shared" si="193"/>
        <v>8560</v>
      </c>
      <c r="O1589" s="168" t="str">
        <f t="shared" si="194"/>
        <v/>
      </c>
      <c r="P1589" s="168" t="str">
        <f t="shared" si="195"/>
        <v/>
      </c>
      <c r="Q1589" s="168" t="str">
        <f t="shared" si="196"/>
        <v/>
      </c>
      <c r="R1589" s="168" t="str">
        <f t="shared" si="197"/>
        <v/>
      </c>
      <c r="S1589" s="168" t="str">
        <f t="shared" si="198"/>
        <v/>
      </c>
      <c r="T1589" s="168" t="str">
        <f t="shared" si="199"/>
        <v/>
      </c>
    </row>
    <row r="1590" spans="1:20" x14ac:dyDescent="0.2">
      <c r="A1590" t="s">
        <v>4823</v>
      </c>
      <c r="M1590" s="170" t="str">
        <f t="shared" si="192"/>
        <v>Ttl</v>
      </c>
      <c r="N1590" s="169" t="str">
        <f t="shared" si="193"/>
        <v>8560</v>
      </c>
      <c r="O1590" s="168" t="str">
        <f t="shared" si="194"/>
        <v/>
      </c>
      <c r="P1590" s="168" t="str">
        <f t="shared" si="195"/>
        <v/>
      </c>
      <c r="Q1590" s="168" t="str">
        <f t="shared" si="196"/>
        <v/>
      </c>
      <c r="R1590" s="168" t="str">
        <f t="shared" si="197"/>
        <v/>
      </c>
      <c r="S1590" s="168" t="str">
        <f t="shared" si="198"/>
        <v/>
      </c>
      <c r="T1590" s="168" t="str">
        <f t="shared" si="199"/>
        <v/>
      </c>
    </row>
    <row r="1591" spans="1:20" x14ac:dyDescent="0.2">
      <c r="A1591" t="s">
        <v>4246</v>
      </c>
      <c r="M1591" s="170" t="str">
        <f t="shared" si="192"/>
        <v>DTL</v>
      </c>
      <c r="N1591" s="169" t="str">
        <f t="shared" si="193"/>
        <v>8560</v>
      </c>
      <c r="O1591" s="168" t="str">
        <f t="shared" si="194"/>
        <v/>
      </c>
      <c r="P1591" s="168" t="str">
        <f t="shared" si="195"/>
        <v/>
      </c>
      <c r="Q1591" s="168" t="str">
        <f t="shared" si="196"/>
        <v/>
      </c>
      <c r="R1591" s="168" t="str">
        <f t="shared" si="197"/>
        <v/>
      </c>
      <c r="S1591" s="168" t="str">
        <f t="shared" si="198"/>
        <v/>
      </c>
      <c r="T1591" s="168" t="str">
        <f t="shared" si="199"/>
        <v/>
      </c>
    </row>
    <row r="1592" spans="1:20" x14ac:dyDescent="0.2">
      <c r="A1592" t="s">
        <v>2611</v>
      </c>
      <c r="M1592" s="170" t="str">
        <f t="shared" si="192"/>
        <v>DTL</v>
      </c>
      <c r="N1592" s="169" t="str">
        <f t="shared" si="193"/>
        <v>8560</v>
      </c>
      <c r="O1592" s="168" t="str">
        <f t="shared" si="194"/>
        <v/>
      </c>
      <c r="P1592" s="168" t="str">
        <f t="shared" si="195"/>
        <v/>
      </c>
      <c r="Q1592" s="168" t="str">
        <f t="shared" si="196"/>
        <v/>
      </c>
      <c r="R1592" s="168" t="str">
        <f t="shared" si="197"/>
        <v/>
      </c>
      <c r="S1592" s="168" t="str">
        <f t="shared" si="198"/>
        <v/>
      </c>
      <c r="T1592" s="168" t="str">
        <f t="shared" si="199"/>
        <v/>
      </c>
    </row>
    <row r="1593" spans="1:20" x14ac:dyDescent="0.2">
      <c r="A1593" t="s">
        <v>4824</v>
      </c>
      <c r="M1593" s="170" t="str">
        <f t="shared" si="192"/>
        <v>DTL</v>
      </c>
      <c r="N1593" s="169" t="str">
        <f t="shared" si="193"/>
        <v>8560</v>
      </c>
      <c r="O1593" s="168" t="str">
        <f t="shared" si="194"/>
        <v xml:space="preserve">    </v>
      </c>
      <c r="P1593" s="168" t="str">
        <f t="shared" si="195"/>
        <v xml:space="preserve">8560    </v>
      </c>
      <c r="Q1593" s="168">
        <f t="shared" si="196"/>
        <v>176167</v>
      </c>
      <c r="R1593" s="168">
        <f t="shared" si="197"/>
        <v>176851</v>
      </c>
      <c r="S1593" s="168">
        <f t="shared" si="198"/>
        <v>145000</v>
      </c>
      <c r="T1593" s="168">
        <f t="shared" si="199"/>
        <v>115322</v>
      </c>
    </row>
    <row r="1594" spans="1:20" x14ac:dyDescent="0.2">
      <c r="A1594" t="s">
        <v>4467</v>
      </c>
      <c r="M1594" s="170" t="str">
        <f t="shared" si="192"/>
        <v>DTL</v>
      </c>
      <c r="N1594" s="169" t="str">
        <f t="shared" si="193"/>
        <v>8560</v>
      </c>
      <c r="O1594" s="168" t="str">
        <f t="shared" si="194"/>
        <v/>
      </c>
      <c r="P1594" s="168" t="str">
        <f t="shared" si="195"/>
        <v/>
      </c>
      <c r="Q1594" s="168" t="str">
        <f t="shared" si="196"/>
        <v/>
      </c>
      <c r="R1594" s="168" t="str">
        <f t="shared" si="197"/>
        <v/>
      </c>
      <c r="S1594" s="168" t="str">
        <f t="shared" si="198"/>
        <v/>
      </c>
      <c r="T1594" s="168" t="str">
        <f t="shared" si="199"/>
        <v/>
      </c>
    </row>
    <row r="1595" spans="1:20" x14ac:dyDescent="0.2">
      <c r="A1595">
        <v>1</v>
      </c>
      <c r="M1595" s="170" t="str">
        <f t="shared" si="192"/>
        <v>DTL</v>
      </c>
      <c r="N1595" s="169" t="str">
        <f t="shared" si="193"/>
        <v>8560</v>
      </c>
      <c r="O1595" s="168" t="str">
        <f t="shared" si="194"/>
        <v/>
      </c>
      <c r="P1595" s="168" t="str">
        <f t="shared" si="195"/>
        <v/>
      </c>
      <c r="Q1595" s="168" t="str">
        <f t="shared" si="196"/>
        <v/>
      </c>
      <c r="R1595" s="168" t="str">
        <f t="shared" si="197"/>
        <v/>
      </c>
      <c r="S1595" s="168" t="str">
        <f t="shared" si="198"/>
        <v/>
      </c>
      <c r="T1595" s="168" t="str">
        <f t="shared" si="199"/>
        <v/>
      </c>
    </row>
    <row r="1596" spans="1:20" x14ac:dyDescent="0.2">
      <c r="M1596" s="170" t="str">
        <f t="shared" si="192"/>
        <v>DTL</v>
      </c>
      <c r="N1596" s="169" t="str">
        <f t="shared" si="193"/>
        <v>8560</v>
      </c>
      <c r="O1596" s="168" t="str">
        <f t="shared" si="194"/>
        <v/>
      </c>
      <c r="P1596" s="168" t="str">
        <f t="shared" si="195"/>
        <v/>
      </c>
      <c r="Q1596" s="168" t="str">
        <f t="shared" si="196"/>
        <v/>
      </c>
      <c r="R1596" s="168" t="str">
        <f t="shared" si="197"/>
        <v/>
      </c>
      <c r="S1596" s="168" t="str">
        <f t="shared" si="198"/>
        <v/>
      </c>
      <c r="T1596" s="168" t="str">
        <f t="shared" si="199"/>
        <v/>
      </c>
    </row>
    <row r="1597" spans="1:20" x14ac:dyDescent="0.2">
      <c r="A1597" t="s">
        <v>2759</v>
      </c>
      <c r="M1597" s="170" t="str">
        <f t="shared" si="192"/>
        <v>H1</v>
      </c>
      <c r="N1597" s="169" t="str">
        <f t="shared" si="193"/>
        <v>8560</v>
      </c>
      <c r="O1597" s="168" t="str">
        <f t="shared" si="194"/>
        <v/>
      </c>
      <c r="P1597" s="168" t="str">
        <f t="shared" si="195"/>
        <v/>
      </c>
      <c r="Q1597" s="168" t="str">
        <f t="shared" si="196"/>
        <v/>
      </c>
      <c r="R1597" s="168" t="str">
        <f t="shared" si="197"/>
        <v/>
      </c>
      <c r="S1597" s="168" t="str">
        <f t="shared" si="198"/>
        <v/>
      </c>
      <c r="T1597" s="168" t="str">
        <f t="shared" si="199"/>
        <v/>
      </c>
    </row>
    <row r="1598" spans="1:20" x14ac:dyDescent="0.2">
      <c r="A1598" t="s">
        <v>2600</v>
      </c>
      <c r="M1598" s="170" t="str">
        <f t="shared" si="192"/>
        <v>H2</v>
      </c>
      <c r="N1598" s="169" t="str">
        <f t="shared" si="193"/>
        <v>8560</v>
      </c>
      <c r="O1598" s="168" t="str">
        <f t="shared" si="194"/>
        <v/>
      </c>
      <c r="P1598" s="168" t="str">
        <f t="shared" si="195"/>
        <v/>
      </c>
      <c r="Q1598" s="168" t="str">
        <f t="shared" si="196"/>
        <v/>
      </c>
      <c r="R1598" s="168" t="str">
        <f t="shared" si="197"/>
        <v/>
      </c>
      <c r="S1598" s="168" t="str">
        <f t="shared" si="198"/>
        <v/>
      </c>
      <c r="T1598" s="168" t="str">
        <f t="shared" si="199"/>
        <v/>
      </c>
    </row>
    <row r="1599" spans="1:20" x14ac:dyDescent="0.2">
      <c r="A1599" t="s">
        <v>2601</v>
      </c>
      <c r="M1599" s="170" t="str">
        <f t="shared" si="192"/>
        <v>H3</v>
      </c>
      <c r="N1599" s="169" t="str">
        <f t="shared" si="193"/>
        <v>8560</v>
      </c>
      <c r="O1599" s="168" t="str">
        <f t="shared" si="194"/>
        <v/>
      </c>
      <c r="P1599" s="168" t="str">
        <f t="shared" si="195"/>
        <v/>
      </c>
      <c r="Q1599" s="168" t="str">
        <f t="shared" si="196"/>
        <v/>
      </c>
      <c r="R1599" s="168" t="str">
        <f t="shared" si="197"/>
        <v/>
      </c>
      <c r="S1599" s="168" t="str">
        <f t="shared" si="198"/>
        <v/>
      </c>
      <c r="T1599" s="168" t="str">
        <f t="shared" si="199"/>
        <v/>
      </c>
    </row>
    <row r="1600" spans="1:20" x14ac:dyDescent="0.2">
      <c r="A1600" t="s">
        <v>2668</v>
      </c>
      <c r="M1600" s="170" t="str">
        <f t="shared" si="192"/>
        <v>H4</v>
      </c>
      <c r="N1600" s="169" t="str">
        <f t="shared" si="193"/>
        <v>8560</v>
      </c>
      <c r="O1600" s="168" t="str">
        <f t="shared" si="194"/>
        <v/>
      </c>
      <c r="P1600" s="168" t="str">
        <f t="shared" si="195"/>
        <v/>
      </c>
      <c r="Q1600" s="168" t="str">
        <f t="shared" si="196"/>
        <v/>
      </c>
      <c r="R1600" s="168" t="str">
        <f t="shared" si="197"/>
        <v/>
      </c>
      <c r="S1600" s="168" t="str">
        <f t="shared" si="198"/>
        <v/>
      </c>
      <c r="T1600" s="168" t="str">
        <f t="shared" si="199"/>
        <v/>
      </c>
    </row>
    <row r="1601" spans="1:20" x14ac:dyDescent="0.2">
      <c r="A1601" t="s">
        <v>2757</v>
      </c>
      <c r="M1601" s="170" t="str">
        <f t="shared" si="192"/>
        <v>H5</v>
      </c>
      <c r="N1601" s="169" t="str">
        <f t="shared" si="193"/>
        <v>8560</v>
      </c>
      <c r="O1601" s="168" t="str">
        <f t="shared" si="194"/>
        <v/>
      </c>
      <c r="P1601" s="168" t="str">
        <f t="shared" si="195"/>
        <v/>
      </c>
      <c r="Q1601" s="168" t="str">
        <f t="shared" si="196"/>
        <v/>
      </c>
      <c r="R1601" s="168" t="str">
        <f t="shared" si="197"/>
        <v/>
      </c>
      <c r="S1601" s="168" t="str">
        <f t="shared" si="198"/>
        <v/>
      </c>
      <c r="T1601" s="168" t="str">
        <f t="shared" si="199"/>
        <v/>
      </c>
    </row>
    <row r="1602" spans="1:20" x14ac:dyDescent="0.2">
      <c r="A1602" t="s">
        <v>2758</v>
      </c>
      <c r="M1602" s="170" t="str">
        <f t="shared" si="192"/>
        <v>H6</v>
      </c>
      <c r="N1602" s="169" t="str">
        <f t="shared" si="193"/>
        <v>8560</v>
      </c>
      <c r="O1602" s="168" t="str">
        <f t="shared" si="194"/>
        <v/>
      </c>
      <c r="P1602" s="168" t="str">
        <f t="shared" si="195"/>
        <v/>
      </c>
      <c r="Q1602" s="168" t="str">
        <f t="shared" si="196"/>
        <v/>
      </c>
      <c r="R1602" s="168" t="str">
        <f t="shared" si="197"/>
        <v/>
      </c>
      <c r="S1602" s="168" t="str">
        <f t="shared" si="198"/>
        <v/>
      </c>
      <c r="T1602" s="168" t="str">
        <f t="shared" si="199"/>
        <v/>
      </c>
    </row>
    <row r="1603" spans="1:20" x14ac:dyDescent="0.2">
      <c r="A1603" t="s">
        <v>2605</v>
      </c>
      <c r="M1603" s="170" t="str">
        <f t="shared" ref="M1603:M1666" si="200">IF(ROW()&lt;23,"",
  IF(NOT(ISERROR(FIND("Trinity County",$A1603,30))),"H1",
  IF(M1602="H1","H2",
  IF(M1602="H2","H3",
  IF(M1602="H3","H4",
  IF(M1602="H4","H5",
  IF(M1602="H5","H6",
  IF(M1602="H6","H7",
  IF(M1602="H7","H8",
  IF(M1602="H8","H9",
  IF(M1602="H9","H10",
  IF(TRIM(LEFT($A1603,7))="Total","Ttl","DTL"))))))))))))</f>
        <v>H7</v>
      </c>
      <c r="N1603" s="169" t="str">
        <f t="shared" ref="N1603:N1666" si="201">IF(ROW()&lt;23,"",
  IF($M1603="H6",TRIM(LEFT($A1603,5)),N1602))</f>
        <v>8560</v>
      </c>
      <c r="O1603" s="168" t="str">
        <f t="shared" ref="O1603:O1666" si="202">IF($M1603&lt;&gt;"DTL","",
  IF(NOT(ISNUMBER(VALUE(MID($A1603,31,15)))),"",LEFT($A1603,4)))</f>
        <v/>
      </c>
      <c r="P1603" s="168" t="str">
        <f t="shared" ref="P1603:P1666" si="203">IF(O1603="","",N1603&amp;O1603)</f>
        <v/>
      </c>
      <c r="Q1603" s="168" t="str">
        <f t="shared" ref="Q1603:Q1666" si="204">IF($M1603&lt;&gt;"DTL","",
  IF(NOT(ISNUMBER(VALUE(MID($A1603,31,15)))),"",VALUE(TRIM(MID($A1603,47,15)))))</f>
        <v/>
      </c>
      <c r="R1603" s="168" t="str">
        <f t="shared" ref="R1603:R1666" si="205">IF($M1603&lt;&gt;"DTL","",
  IF(NOT(ISNUMBER(VALUE(MID($A1603,31,15)))),"",VALUE(TRIM(MID($A1603,61,14)))))</f>
        <v/>
      </c>
      <c r="S1603" s="168" t="str">
        <f t="shared" ref="S1603:S1666" si="206">IF($M1603&lt;&gt;"DTL","",
  IF(NOT(ISNUMBER(VALUE(MID($A1603,31,15)))),"",VALUE(TRIM(MID($A1603,76,14)))))</f>
        <v/>
      </c>
      <c r="T1603" s="168" t="str">
        <f t="shared" ref="T1603:T1666" si="207">IF($M1603&lt;&gt;"DTL","",
  IF(NOT(ISNUMBER(VALUE(MID($A1603,31,15)))),"",VALUE(TRIM(MID($A1603,90,14)))))</f>
        <v/>
      </c>
    </row>
    <row r="1604" spans="1:20" x14ac:dyDescent="0.2">
      <c r="A1604" t="s">
        <v>2606</v>
      </c>
      <c r="M1604" s="170" t="str">
        <f t="shared" si="200"/>
        <v>H8</v>
      </c>
      <c r="N1604" s="169" t="str">
        <f t="shared" si="201"/>
        <v>8560</v>
      </c>
      <c r="O1604" s="168" t="str">
        <f t="shared" si="202"/>
        <v/>
      </c>
      <c r="P1604" s="168" t="str">
        <f t="shared" si="203"/>
        <v/>
      </c>
      <c r="Q1604" s="168" t="str">
        <f t="shared" si="204"/>
        <v/>
      </c>
      <c r="R1604" s="168" t="str">
        <f t="shared" si="205"/>
        <v/>
      </c>
      <c r="S1604" s="168" t="str">
        <f t="shared" si="206"/>
        <v/>
      </c>
      <c r="T1604" s="168" t="str">
        <f t="shared" si="207"/>
        <v/>
      </c>
    </row>
    <row r="1605" spans="1:20" x14ac:dyDescent="0.2">
      <c r="A1605" t="s">
        <v>2607</v>
      </c>
      <c r="M1605" s="170" t="str">
        <f t="shared" si="200"/>
        <v>H9</v>
      </c>
      <c r="N1605" s="169" t="str">
        <f t="shared" si="201"/>
        <v>8560</v>
      </c>
      <c r="O1605" s="168" t="str">
        <f t="shared" si="202"/>
        <v/>
      </c>
      <c r="P1605" s="168" t="str">
        <f t="shared" si="203"/>
        <v/>
      </c>
      <c r="Q1605" s="168" t="str">
        <f t="shared" si="204"/>
        <v/>
      </c>
      <c r="R1605" s="168" t="str">
        <f t="shared" si="205"/>
        <v/>
      </c>
      <c r="S1605" s="168" t="str">
        <f t="shared" si="206"/>
        <v/>
      </c>
      <c r="T1605" s="168" t="str">
        <f t="shared" si="207"/>
        <v/>
      </c>
    </row>
    <row r="1606" spans="1:20" x14ac:dyDescent="0.2">
      <c r="A1606" t="s">
        <v>2608</v>
      </c>
      <c r="M1606" s="170" t="str">
        <f t="shared" si="200"/>
        <v>H10</v>
      </c>
      <c r="N1606" s="169" t="str">
        <f t="shared" si="201"/>
        <v>8560</v>
      </c>
      <c r="O1606" s="168" t="str">
        <f t="shared" si="202"/>
        <v/>
      </c>
      <c r="P1606" s="168" t="str">
        <f t="shared" si="203"/>
        <v/>
      </c>
      <c r="Q1606" s="168" t="str">
        <f t="shared" si="204"/>
        <v/>
      </c>
      <c r="R1606" s="168" t="str">
        <f t="shared" si="205"/>
        <v/>
      </c>
      <c r="S1606" s="168" t="str">
        <f t="shared" si="206"/>
        <v/>
      </c>
      <c r="T1606" s="168" t="str">
        <f t="shared" si="207"/>
        <v/>
      </c>
    </row>
    <row r="1607" spans="1:20" x14ac:dyDescent="0.2">
      <c r="A1607" t="s">
        <v>2622</v>
      </c>
      <c r="M1607" s="170" t="str">
        <f t="shared" si="200"/>
        <v>DTL</v>
      </c>
      <c r="N1607" s="169" t="str">
        <f t="shared" si="201"/>
        <v>8560</v>
      </c>
      <c r="O1607" s="168" t="str">
        <f t="shared" si="202"/>
        <v>Tran</v>
      </c>
      <c r="P1607" s="168" t="str">
        <f t="shared" si="203"/>
        <v>8560Tran</v>
      </c>
      <c r="Q1607" s="168">
        <f t="shared" si="204"/>
        <v>0</v>
      </c>
      <c r="R1607" s="168">
        <f t="shared" si="205"/>
        <v>0</v>
      </c>
      <c r="S1607" s="168">
        <f t="shared" si="206"/>
        <v>0</v>
      </c>
      <c r="T1607" s="168">
        <f t="shared" si="207"/>
        <v>0</v>
      </c>
    </row>
    <row r="1608" spans="1:20" x14ac:dyDescent="0.2">
      <c r="A1608" t="s">
        <v>2611</v>
      </c>
      <c r="M1608" s="170" t="str">
        <f t="shared" si="200"/>
        <v>DTL</v>
      </c>
      <c r="N1608" s="169" t="str">
        <f t="shared" si="201"/>
        <v>8560</v>
      </c>
      <c r="O1608" s="168" t="str">
        <f t="shared" si="202"/>
        <v/>
      </c>
      <c r="P1608" s="168" t="str">
        <f t="shared" si="203"/>
        <v/>
      </c>
      <c r="Q1608" s="168" t="str">
        <f t="shared" si="204"/>
        <v/>
      </c>
      <c r="R1608" s="168" t="str">
        <f t="shared" si="205"/>
        <v/>
      </c>
      <c r="S1608" s="168" t="str">
        <f t="shared" si="206"/>
        <v/>
      </c>
      <c r="T1608" s="168" t="str">
        <f t="shared" si="207"/>
        <v/>
      </c>
    </row>
    <row r="1609" spans="1:20" x14ac:dyDescent="0.2">
      <c r="A1609" t="s">
        <v>4825</v>
      </c>
      <c r="M1609" s="170" t="str">
        <f t="shared" si="200"/>
        <v>DTL</v>
      </c>
      <c r="N1609" s="169" t="str">
        <f t="shared" si="201"/>
        <v>8560</v>
      </c>
      <c r="O1609" s="168" t="str">
        <f t="shared" si="202"/>
        <v>Tran</v>
      </c>
      <c r="P1609" s="168" t="str">
        <f t="shared" si="203"/>
        <v>8560Tran</v>
      </c>
      <c r="Q1609" s="168">
        <f t="shared" si="204"/>
        <v>180340</v>
      </c>
      <c r="R1609" s="168">
        <f t="shared" si="205"/>
        <v>177959</v>
      </c>
      <c r="S1609" s="168">
        <f t="shared" si="206"/>
        <v>145000</v>
      </c>
      <c r="T1609" s="168">
        <f t="shared" si="207"/>
        <v>115322</v>
      </c>
    </row>
    <row r="1610" spans="1:20" x14ac:dyDescent="0.2">
      <c r="A1610" t="s">
        <v>4246</v>
      </c>
      <c r="M1610" s="170" t="str">
        <f t="shared" si="200"/>
        <v>DTL</v>
      </c>
      <c r="N1610" s="169" t="str">
        <f t="shared" si="201"/>
        <v>8560</v>
      </c>
      <c r="O1610" s="168" t="str">
        <f t="shared" si="202"/>
        <v/>
      </c>
      <c r="P1610" s="168" t="str">
        <f t="shared" si="203"/>
        <v/>
      </c>
      <c r="Q1610" s="168" t="str">
        <f t="shared" si="204"/>
        <v/>
      </c>
      <c r="R1610" s="168" t="str">
        <f t="shared" si="205"/>
        <v/>
      </c>
      <c r="S1610" s="168" t="str">
        <f t="shared" si="206"/>
        <v/>
      </c>
      <c r="T1610" s="168" t="str">
        <f t="shared" si="207"/>
        <v/>
      </c>
    </row>
    <row r="1611" spans="1:20" x14ac:dyDescent="0.2">
      <c r="A1611" t="s">
        <v>2611</v>
      </c>
      <c r="M1611" s="170" t="str">
        <f t="shared" si="200"/>
        <v>DTL</v>
      </c>
      <c r="N1611" s="169" t="str">
        <f t="shared" si="201"/>
        <v>8560</v>
      </c>
      <c r="O1611" s="168" t="str">
        <f t="shared" si="202"/>
        <v/>
      </c>
      <c r="P1611" s="168" t="str">
        <f t="shared" si="203"/>
        <v/>
      </c>
      <c r="Q1611" s="168" t="str">
        <f t="shared" si="204"/>
        <v/>
      </c>
      <c r="R1611" s="168" t="str">
        <f t="shared" si="205"/>
        <v/>
      </c>
      <c r="S1611" s="168" t="str">
        <f t="shared" si="206"/>
        <v/>
      </c>
      <c r="T1611" s="168" t="str">
        <f t="shared" si="207"/>
        <v/>
      </c>
    </row>
    <row r="1612" spans="1:20" x14ac:dyDescent="0.2">
      <c r="A1612" t="s">
        <v>4826</v>
      </c>
      <c r="M1612" s="170" t="str">
        <f t="shared" si="200"/>
        <v>Ttl</v>
      </c>
      <c r="N1612" s="169" t="str">
        <f t="shared" si="201"/>
        <v>8560</v>
      </c>
      <c r="O1612" s="168" t="str">
        <f t="shared" si="202"/>
        <v/>
      </c>
      <c r="P1612" s="168" t="str">
        <f t="shared" si="203"/>
        <v/>
      </c>
      <c r="Q1612" s="168" t="str">
        <f t="shared" si="204"/>
        <v/>
      </c>
      <c r="R1612" s="168" t="str">
        <f t="shared" si="205"/>
        <v/>
      </c>
      <c r="S1612" s="168" t="str">
        <f t="shared" si="206"/>
        <v/>
      </c>
      <c r="T1612" s="168" t="str">
        <f t="shared" si="207"/>
        <v/>
      </c>
    </row>
    <row r="1613" spans="1:20" x14ac:dyDescent="0.2">
      <c r="A1613" t="s">
        <v>4467</v>
      </c>
      <c r="M1613" s="170" t="str">
        <f t="shared" si="200"/>
        <v>DTL</v>
      </c>
      <c r="N1613" s="169" t="str">
        <f t="shared" si="201"/>
        <v>8560</v>
      </c>
      <c r="O1613" s="168" t="str">
        <f t="shared" si="202"/>
        <v/>
      </c>
      <c r="P1613" s="168" t="str">
        <f t="shared" si="203"/>
        <v/>
      </c>
      <c r="Q1613" s="168" t="str">
        <f t="shared" si="204"/>
        <v/>
      </c>
      <c r="R1613" s="168" t="str">
        <f t="shared" si="205"/>
        <v/>
      </c>
      <c r="S1613" s="168" t="str">
        <f t="shared" si="206"/>
        <v/>
      </c>
      <c r="T1613" s="168" t="str">
        <f t="shared" si="207"/>
        <v/>
      </c>
    </row>
    <row r="1614" spans="1:20" x14ac:dyDescent="0.2">
      <c r="A1614">
        <v>1</v>
      </c>
      <c r="M1614" s="170" t="str">
        <f t="shared" si="200"/>
        <v>DTL</v>
      </c>
      <c r="N1614" s="169" t="str">
        <f t="shared" si="201"/>
        <v>8560</v>
      </c>
      <c r="O1614" s="168" t="str">
        <f t="shared" si="202"/>
        <v/>
      </c>
      <c r="P1614" s="168" t="str">
        <f t="shared" si="203"/>
        <v/>
      </c>
      <c r="Q1614" s="168" t="str">
        <f t="shared" si="204"/>
        <v/>
      </c>
      <c r="R1614" s="168" t="str">
        <f t="shared" si="205"/>
        <v/>
      </c>
      <c r="S1614" s="168" t="str">
        <f t="shared" si="206"/>
        <v/>
      </c>
      <c r="T1614" s="168" t="str">
        <f t="shared" si="207"/>
        <v/>
      </c>
    </row>
    <row r="1615" spans="1:20" x14ac:dyDescent="0.2">
      <c r="M1615" s="170" t="str">
        <f t="shared" si="200"/>
        <v>DTL</v>
      </c>
      <c r="N1615" s="169" t="str">
        <f t="shared" si="201"/>
        <v>8560</v>
      </c>
      <c r="O1615" s="168" t="str">
        <f t="shared" si="202"/>
        <v/>
      </c>
      <c r="P1615" s="168" t="str">
        <f t="shared" si="203"/>
        <v/>
      </c>
      <c r="Q1615" s="168" t="str">
        <f t="shared" si="204"/>
        <v/>
      </c>
      <c r="R1615" s="168" t="str">
        <f t="shared" si="205"/>
        <v/>
      </c>
      <c r="S1615" s="168" t="str">
        <f t="shared" si="206"/>
        <v/>
      </c>
      <c r="T1615" s="168" t="str">
        <f t="shared" si="207"/>
        <v/>
      </c>
    </row>
    <row r="1616" spans="1:20" x14ac:dyDescent="0.2">
      <c r="A1616" t="s">
        <v>2760</v>
      </c>
      <c r="M1616" s="170" t="str">
        <f t="shared" si="200"/>
        <v>H1</v>
      </c>
      <c r="N1616" s="169" t="str">
        <f t="shared" si="201"/>
        <v>8560</v>
      </c>
      <c r="O1616" s="168" t="str">
        <f t="shared" si="202"/>
        <v/>
      </c>
      <c r="P1616" s="168" t="str">
        <f t="shared" si="203"/>
        <v/>
      </c>
      <c r="Q1616" s="168" t="str">
        <f t="shared" si="204"/>
        <v/>
      </c>
      <c r="R1616" s="168" t="str">
        <f t="shared" si="205"/>
        <v/>
      </c>
      <c r="S1616" s="168" t="str">
        <f t="shared" si="206"/>
        <v/>
      </c>
      <c r="T1616" s="168" t="str">
        <f t="shared" si="207"/>
        <v/>
      </c>
    </row>
    <row r="1617" spans="1:20" x14ac:dyDescent="0.2">
      <c r="A1617" t="s">
        <v>2600</v>
      </c>
      <c r="M1617" s="170" t="str">
        <f t="shared" si="200"/>
        <v>H2</v>
      </c>
      <c r="N1617" s="169" t="str">
        <f t="shared" si="201"/>
        <v>8560</v>
      </c>
      <c r="O1617" s="168" t="str">
        <f t="shared" si="202"/>
        <v/>
      </c>
      <c r="P1617" s="168" t="str">
        <f t="shared" si="203"/>
        <v/>
      </c>
      <c r="Q1617" s="168" t="str">
        <f t="shared" si="204"/>
        <v/>
      </c>
      <c r="R1617" s="168" t="str">
        <f t="shared" si="205"/>
        <v/>
      </c>
      <c r="S1617" s="168" t="str">
        <f t="shared" si="206"/>
        <v/>
      </c>
      <c r="T1617" s="168" t="str">
        <f t="shared" si="207"/>
        <v/>
      </c>
    </row>
    <row r="1618" spans="1:20" x14ac:dyDescent="0.2">
      <c r="A1618" t="s">
        <v>2601</v>
      </c>
      <c r="M1618" s="170" t="str">
        <f t="shared" si="200"/>
        <v>H3</v>
      </c>
      <c r="N1618" s="169" t="str">
        <f t="shared" si="201"/>
        <v>8560</v>
      </c>
      <c r="O1618" s="168" t="str">
        <f t="shared" si="202"/>
        <v/>
      </c>
      <c r="P1618" s="168" t="str">
        <f t="shared" si="203"/>
        <v/>
      </c>
      <c r="Q1618" s="168" t="str">
        <f t="shared" si="204"/>
        <v/>
      </c>
      <c r="R1618" s="168" t="str">
        <f t="shared" si="205"/>
        <v/>
      </c>
      <c r="S1618" s="168" t="str">
        <f t="shared" si="206"/>
        <v/>
      </c>
      <c r="T1618" s="168" t="str">
        <f t="shared" si="207"/>
        <v/>
      </c>
    </row>
    <row r="1619" spans="1:20" x14ac:dyDescent="0.2">
      <c r="A1619" t="s">
        <v>2668</v>
      </c>
      <c r="M1619" s="170" t="str">
        <f t="shared" si="200"/>
        <v>H4</v>
      </c>
      <c r="N1619" s="169" t="str">
        <f t="shared" si="201"/>
        <v>8560</v>
      </c>
      <c r="O1619" s="168" t="str">
        <f t="shared" si="202"/>
        <v/>
      </c>
      <c r="P1619" s="168" t="str">
        <f t="shared" si="203"/>
        <v/>
      </c>
      <c r="Q1619" s="168" t="str">
        <f t="shared" si="204"/>
        <v/>
      </c>
      <c r="R1619" s="168" t="str">
        <f t="shared" si="205"/>
        <v/>
      </c>
      <c r="S1619" s="168" t="str">
        <f t="shared" si="206"/>
        <v/>
      </c>
      <c r="T1619" s="168" t="str">
        <f t="shared" si="207"/>
        <v/>
      </c>
    </row>
    <row r="1620" spans="1:20" x14ac:dyDescent="0.2">
      <c r="A1620" t="s">
        <v>2761</v>
      </c>
      <c r="M1620" s="170" t="str">
        <f t="shared" si="200"/>
        <v>H5</v>
      </c>
      <c r="N1620" s="169" t="str">
        <f t="shared" si="201"/>
        <v>8560</v>
      </c>
      <c r="O1620" s="168" t="str">
        <f t="shared" si="202"/>
        <v/>
      </c>
      <c r="P1620" s="168" t="str">
        <f t="shared" si="203"/>
        <v/>
      </c>
      <c r="Q1620" s="168" t="str">
        <f t="shared" si="204"/>
        <v/>
      </c>
      <c r="R1620" s="168" t="str">
        <f t="shared" si="205"/>
        <v/>
      </c>
      <c r="S1620" s="168" t="str">
        <f t="shared" si="206"/>
        <v/>
      </c>
      <c r="T1620" s="168" t="str">
        <f t="shared" si="207"/>
        <v/>
      </c>
    </row>
    <row r="1621" spans="1:20" x14ac:dyDescent="0.2">
      <c r="A1621" t="s">
        <v>2762</v>
      </c>
      <c r="M1621" s="170" t="str">
        <f t="shared" si="200"/>
        <v>H6</v>
      </c>
      <c r="N1621" s="169" t="str">
        <f t="shared" si="201"/>
        <v>8581</v>
      </c>
      <c r="O1621" s="168" t="str">
        <f t="shared" si="202"/>
        <v/>
      </c>
      <c r="P1621" s="168" t="str">
        <f t="shared" si="203"/>
        <v/>
      </c>
      <c r="Q1621" s="168" t="str">
        <f t="shared" si="204"/>
        <v/>
      </c>
      <c r="R1621" s="168" t="str">
        <f t="shared" si="205"/>
        <v/>
      </c>
      <c r="S1621" s="168" t="str">
        <f t="shared" si="206"/>
        <v/>
      </c>
      <c r="T1621" s="168" t="str">
        <f t="shared" si="207"/>
        <v/>
      </c>
    </row>
    <row r="1622" spans="1:20" x14ac:dyDescent="0.2">
      <c r="A1622" t="s">
        <v>2605</v>
      </c>
      <c r="M1622" s="170" t="str">
        <f t="shared" si="200"/>
        <v>H7</v>
      </c>
      <c r="N1622" s="169" t="str">
        <f t="shared" si="201"/>
        <v>8581</v>
      </c>
      <c r="O1622" s="168" t="str">
        <f t="shared" si="202"/>
        <v/>
      </c>
      <c r="P1622" s="168" t="str">
        <f t="shared" si="203"/>
        <v/>
      </c>
      <c r="Q1622" s="168" t="str">
        <f t="shared" si="204"/>
        <v/>
      </c>
      <c r="R1622" s="168" t="str">
        <f t="shared" si="205"/>
        <v/>
      </c>
      <c r="S1622" s="168" t="str">
        <f t="shared" si="206"/>
        <v/>
      </c>
      <c r="T1622" s="168" t="str">
        <f t="shared" si="207"/>
        <v/>
      </c>
    </row>
    <row r="1623" spans="1:20" x14ac:dyDescent="0.2">
      <c r="A1623" t="s">
        <v>2606</v>
      </c>
      <c r="M1623" s="170" t="str">
        <f t="shared" si="200"/>
        <v>H8</v>
      </c>
      <c r="N1623" s="169" t="str">
        <f t="shared" si="201"/>
        <v>8581</v>
      </c>
      <c r="O1623" s="168" t="str">
        <f t="shared" si="202"/>
        <v/>
      </c>
      <c r="P1623" s="168" t="str">
        <f t="shared" si="203"/>
        <v/>
      </c>
      <c r="Q1623" s="168" t="str">
        <f t="shared" si="204"/>
        <v/>
      </c>
      <c r="R1623" s="168" t="str">
        <f t="shared" si="205"/>
        <v/>
      </c>
      <c r="S1623" s="168" t="str">
        <f t="shared" si="206"/>
        <v/>
      </c>
      <c r="T1623" s="168" t="str">
        <f t="shared" si="207"/>
        <v/>
      </c>
    </row>
    <row r="1624" spans="1:20" x14ac:dyDescent="0.2">
      <c r="A1624" t="s">
        <v>2607</v>
      </c>
      <c r="M1624" s="170" t="str">
        <f t="shared" si="200"/>
        <v>H9</v>
      </c>
      <c r="N1624" s="169" t="str">
        <f t="shared" si="201"/>
        <v>8581</v>
      </c>
      <c r="O1624" s="168" t="str">
        <f t="shared" si="202"/>
        <v/>
      </c>
      <c r="P1624" s="168" t="str">
        <f t="shared" si="203"/>
        <v/>
      </c>
      <c r="Q1624" s="168" t="str">
        <f t="shared" si="204"/>
        <v/>
      </c>
      <c r="R1624" s="168" t="str">
        <f t="shared" si="205"/>
        <v/>
      </c>
      <c r="S1624" s="168" t="str">
        <f t="shared" si="206"/>
        <v/>
      </c>
      <c r="T1624" s="168" t="str">
        <f t="shared" si="207"/>
        <v/>
      </c>
    </row>
    <row r="1625" spans="1:20" x14ac:dyDescent="0.2">
      <c r="A1625" t="s">
        <v>2608</v>
      </c>
      <c r="M1625" s="170" t="str">
        <f t="shared" si="200"/>
        <v>H10</v>
      </c>
      <c r="N1625" s="169" t="str">
        <f t="shared" si="201"/>
        <v>8581</v>
      </c>
      <c r="O1625" s="168" t="str">
        <f t="shared" si="202"/>
        <v/>
      </c>
      <c r="P1625" s="168" t="str">
        <f t="shared" si="203"/>
        <v/>
      </c>
      <c r="Q1625" s="168" t="str">
        <f t="shared" si="204"/>
        <v/>
      </c>
      <c r="R1625" s="168" t="str">
        <f t="shared" si="205"/>
        <v/>
      </c>
      <c r="S1625" s="168" t="str">
        <f t="shared" si="206"/>
        <v/>
      </c>
      <c r="T1625" s="168" t="str">
        <f t="shared" si="207"/>
        <v/>
      </c>
    </row>
    <row r="1626" spans="1:20" x14ac:dyDescent="0.2">
      <c r="A1626" t="s">
        <v>2609</v>
      </c>
      <c r="M1626" s="170" t="str">
        <f t="shared" si="200"/>
        <v>DTL</v>
      </c>
      <c r="N1626" s="169" t="str">
        <f t="shared" si="201"/>
        <v>8581</v>
      </c>
      <c r="O1626" s="168" t="str">
        <f t="shared" si="202"/>
        <v/>
      </c>
      <c r="P1626" s="168" t="str">
        <f t="shared" si="203"/>
        <v/>
      </c>
      <c r="Q1626" s="168" t="str">
        <f t="shared" si="204"/>
        <v/>
      </c>
      <c r="R1626" s="168" t="str">
        <f t="shared" si="205"/>
        <v/>
      </c>
      <c r="S1626" s="168" t="str">
        <f t="shared" si="206"/>
        <v/>
      </c>
      <c r="T1626" s="168" t="str">
        <f t="shared" si="207"/>
        <v/>
      </c>
    </row>
    <row r="1627" spans="1:20" x14ac:dyDescent="0.2">
      <c r="A1627" t="s">
        <v>4827</v>
      </c>
      <c r="M1627" s="170" t="str">
        <f t="shared" si="200"/>
        <v>DTL</v>
      </c>
      <c r="N1627" s="169" t="str">
        <f t="shared" si="201"/>
        <v>8581</v>
      </c>
      <c r="O1627" s="168" t="str">
        <f t="shared" si="202"/>
        <v>6550</v>
      </c>
      <c r="P1627" s="168" t="str">
        <f t="shared" si="203"/>
        <v>85816550</v>
      </c>
      <c r="Q1627" s="168">
        <f t="shared" si="204"/>
        <v>14795</v>
      </c>
      <c r="R1627" s="168">
        <f t="shared" si="205"/>
        <v>15474</v>
      </c>
      <c r="S1627" s="168">
        <f t="shared" si="206"/>
        <v>13000</v>
      </c>
      <c r="T1627" s="168">
        <f t="shared" si="207"/>
        <v>9276</v>
      </c>
    </row>
    <row r="1628" spans="1:20" x14ac:dyDescent="0.2">
      <c r="A1628" t="s">
        <v>4246</v>
      </c>
      <c r="M1628" s="170" t="str">
        <f t="shared" si="200"/>
        <v>DTL</v>
      </c>
      <c r="N1628" s="169" t="str">
        <f t="shared" si="201"/>
        <v>8581</v>
      </c>
      <c r="O1628" s="168" t="str">
        <f t="shared" si="202"/>
        <v/>
      </c>
      <c r="P1628" s="168" t="str">
        <f t="shared" si="203"/>
        <v/>
      </c>
      <c r="Q1628" s="168" t="str">
        <f t="shared" si="204"/>
        <v/>
      </c>
      <c r="R1628" s="168" t="str">
        <f t="shared" si="205"/>
        <v/>
      </c>
      <c r="S1628" s="168" t="str">
        <f t="shared" si="206"/>
        <v/>
      </c>
      <c r="T1628" s="168" t="str">
        <f t="shared" si="207"/>
        <v/>
      </c>
    </row>
    <row r="1629" spans="1:20" x14ac:dyDescent="0.2">
      <c r="A1629" t="s">
        <v>2611</v>
      </c>
      <c r="M1629" s="170" t="str">
        <f t="shared" si="200"/>
        <v>DTL</v>
      </c>
      <c r="N1629" s="169" t="str">
        <f t="shared" si="201"/>
        <v>8581</v>
      </c>
      <c r="O1629" s="168" t="str">
        <f t="shared" si="202"/>
        <v/>
      </c>
      <c r="P1629" s="168" t="str">
        <f t="shared" si="203"/>
        <v/>
      </c>
      <c r="Q1629" s="168" t="str">
        <f t="shared" si="204"/>
        <v/>
      </c>
      <c r="R1629" s="168" t="str">
        <f t="shared" si="205"/>
        <v/>
      </c>
      <c r="S1629" s="168" t="str">
        <f t="shared" si="206"/>
        <v/>
      </c>
      <c r="T1629" s="168" t="str">
        <f t="shared" si="207"/>
        <v/>
      </c>
    </row>
    <row r="1630" spans="1:20" x14ac:dyDescent="0.2">
      <c r="A1630" t="s">
        <v>4828</v>
      </c>
      <c r="M1630" s="170" t="str">
        <f t="shared" si="200"/>
        <v>Ttl</v>
      </c>
      <c r="N1630" s="169" t="str">
        <f t="shared" si="201"/>
        <v>8581</v>
      </c>
      <c r="O1630" s="168" t="str">
        <f t="shared" si="202"/>
        <v/>
      </c>
      <c r="P1630" s="168" t="str">
        <f t="shared" si="203"/>
        <v/>
      </c>
      <c r="Q1630" s="168" t="str">
        <f t="shared" si="204"/>
        <v/>
      </c>
      <c r="R1630" s="168" t="str">
        <f t="shared" si="205"/>
        <v/>
      </c>
      <c r="S1630" s="168" t="str">
        <f t="shared" si="206"/>
        <v/>
      </c>
      <c r="T1630" s="168" t="str">
        <f t="shared" si="207"/>
        <v/>
      </c>
    </row>
    <row r="1631" spans="1:20" x14ac:dyDescent="0.2">
      <c r="A1631" t="s">
        <v>2612</v>
      </c>
      <c r="M1631" s="170" t="str">
        <f t="shared" si="200"/>
        <v>DTL</v>
      </c>
      <c r="N1631" s="169" t="str">
        <f t="shared" si="201"/>
        <v>8581</v>
      </c>
      <c r="O1631" s="168" t="str">
        <f t="shared" si="202"/>
        <v/>
      </c>
      <c r="P1631" s="168" t="str">
        <f t="shared" si="203"/>
        <v/>
      </c>
      <c r="Q1631" s="168" t="str">
        <f t="shared" si="204"/>
        <v/>
      </c>
      <c r="R1631" s="168" t="str">
        <f t="shared" si="205"/>
        <v/>
      </c>
      <c r="S1631" s="168" t="str">
        <f t="shared" si="206"/>
        <v/>
      </c>
      <c r="T1631" s="168" t="str">
        <f t="shared" si="207"/>
        <v/>
      </c>
    </row>
    <row r="1632" spans="1:20" x14ac:dyDescent="0.2">
      <c r="A1632" t="s">
        <v>2611</v>
      </c>
      <c r="M1632" s="170" t="str">
        <f t="shared" si="200"/>
        <v>DTL</v>
      </c>
      <c r="N1632" s="169" t="str">
        <f t="shared" si="201"/>
        <v>8581</v>
      </c>
      <c r="O1632" s="168" t="str">
        <f t="shared" si="202"/>
        <v/>
      </c>
      <c r="P1632" s="168" t="str">
        <f t="shared" si="203"/>
        <v/>
      </c>
      <c r="Q1632" s="168" t="str">
        <f t="shared" si="204"/>
        <v/>
      </c>
      <c r="R1632" s="168" t="str">
        <f t="shared" si="205"/>
        <v/>
      </c>
      <c r="S1632" s="168" t="str">
        <f t="shared" si="206"/>
        <v/>
      </c>
      <c r="T1632" s="168" t="str">
        <f t="shared" si="207"/>
        <v/>
      </c>
    </row>
    <row r="1633" spans="1:20" x14ac:dyDescent="0.2">
      <c r="A1633" t="s">
        <v>2611</v>
      </c>
      <c r="M1633" s="170" t="str">
        <f t="shared" si="200"/>
        <v>DTL</v>
      </c>
      <c r="N1633" s="169" t="str">
        <f t="shared" si="201"/>
        <v>8581</v>
      </c>
      <c r="O1633" s="168" t="str">
        <f t="shared" si="202"/>
        <v/>
      </c>
      <c r="P1633" s="168" t="str">
        <f t="shared" si="203"/>
        <v/>
      </c>
      <c r="Q1633" s="168" t="str">
        <f t="shared" si="204"/>
        <v/>
      </c>
      <c r="R1633" s="168" t="str">
        <f t="shared" si="205"/>
        <v/>
      </c>
      <c r="S1633" s="168" t="str">
        <f t="shared" si="206"/>
        <v/>
      </c>
      <c r="T1633" s="168" t="str">
        <f t="shared" si="207"/>
        <v/>
      </c>
    </row>
    <row r="1634" spans="1:20" x14ac:dyDescent="0.2">
      <c r="A1634" t="s">
        <v>2613</v>
      </c>
      <c r="M1634" s="170" t="str">
        <f t="shared" si="200"/>
        <v>DTL</v>
      </c>
      <c r="N1634" s="169" t="str">
        <f t="shared" si="201"/>
        <v>8581</v>
      </c>
      <c r="O1634" s="168" t="str">
        <f t="shared" si="202"/>
        <v/>
      </c>
      <c r="P1634" s="168" t="str">
        <f t="shared" si="203"/>
        <v/>
      </c>
      <c r="Q1634" s="168" t="str">
        <f t="shared" si="204"/>
        <v/>
      </c>
      <c r="R1634" s="168" t="str">
        <f t="shared" si="205"/>
        <v/>
      </c>
      <c r="S1634" s="168" t="str">
        <f t="shared" si="206"/>
        <v/>
      </c>
      <c r="T1634" s="168" t="str">
        <f t="shared" si="207"/>
        <v/>
      </c>
    </row>
    <row r="1635" spans="1:20" x14ac:dyDescent="0.2">
      <c r="A1635" t="s">
        <v>4829</v>
      </c>
      <c r="M1635" s="170" t="str">
        <f t="shared" si="200"/>
        <v>DTL</v>
      </c>
      <c r="N1635" s="169" t="str">
        <f t="shared" si="201"/>
        <v>8581</v>
      </c>
      <c r="O1635" s="168" t="str">
        <f t="shared" si="202"/>
        <v>2301</v>
      </c>
      <c r="P1635" s="168" t="str">
        <f t="shared" si="203"/>
        <v>85812301</v>
      </c>
      <c r="Q1635" s="168">
        <f t="shared" si="204"/>
        <v>65</v>
      </c>
      <c r="R1635" s="168">
        <f t="shared" si="205"/>
        <v>74</v>
      </c>
      <c r="S1635" s="168">
        <f t="shared" si="206"/>
        <v>80</v>
      </c>
      <c r="T1635" s="168">
        <f t="shared" si="207"/>
        <v>17</v>
      </c>
    </row>
    <row r="1636" spans="1:20" x14ac:dyDescent="0.2">
      <c r="A1636" t="s">
        <v>4246</v>
      </c>
      <c r="M1636" s="170" t="str">
        <f t="shared" si="200"/>
        <v>DTL</v>
      </c>
      <c r="N1636" s="169" t="str">
        <f t="shared" si="201"/>
        <v>8581</v>
      </c>
      <c r="O1636" s="168" t="str">
        <f t="shared" si="202"/>
        <v/>
      </c>
      <c r="P1636" s="168" t="str">
        <f t="shared" si="203"/>
        <v/>
      </c>
      <c r="Q1636" s="168" t="str">
        <f t="shared" si="204"/>
        <v/>
      </c>
      <c r="R1636" s="168" t="str">
        <f t="shared" si="205"/>
        <v/>
      </c>
      <c r="S1636" s="168" t="str">
        <f t="shared" si="206"/>
        <v/>
      </c>
      <c r="T1636" s="168" t="str">
        <f t="shared" si="207"/>
        <v/>
      </c>
    </row>
    <row r="1637" spans="1:20" x14ac:dyDescent="0.2">
      <c r="A1637" t="s">
        <v>2611</v>
      </c>
      <c r="M1637" s="170" t="str">
        <f t="shared" si="200"/>
        <v>DTL</v>
      </c>
      <c r="N1637" s="169" t="str">
        <f t="shared" si="201"/>
        <v>8581</v>
      </c>
      <c r="O1637" s="168" t="str">
        <f t="shared" si="202"/>
        <v/>
      </c>
      <c r="P1637" s="168" t="str">
        <f t="shared" si="203"/>
        <v/>
      </c>
      <c r="Q1637" s="168" t="str">
        <f t="shared" si="204"/>
        <v/>
      </c>
      <c r="R1637" s="168" t="str">
        <f t="shared" si="205"/>
        <v/>
      </c>
      <c r="S1637" s="168" t="str">
        <f t="shared" si="206"/>
        <v/>
      </c>
      <c r="T1637" s="168" t="str">
        <f t="shared" si="207"/>
        <v/>
      </c>
    </row>
    <row r="1638" spans="1:20" x14ac:dyDescent="0.2">
      <c r="A1638" t="s">
        <v>4830</v>
      </c>
      <c r="M1638" s="170" t="str">
        <f t="shared" si="200"/>
        <v>Ttl</v>
      </c>
      <c r="N1638" s="169" t="str">
        <f t="shared" si="201"/>
        <v>8581</v>
      </c>
      <c r="O1638" s="168" t="str">
        <f t="shared" si="202"/>
        <v/>
      </c>
      <c r="P1638" s="168" t="str">
        <f t="shared" si="203"/>
        <v/>
      </c>
      <c r="Q1638" s="168" t="str">
        <f t="shared" si="204"/>
        <v/>
      </c>
      <c r="R1638" s="168" t="str">
        <f t="shared" si="205"/>
        <v/>
      </c>
      <c r="S1638" s="168" t="str">
        <f t="shared" si="206"/>
        <v/>
      </c>
      <c r="T1638" s="168" t="str">
        <f t="shared" si="207"/>
        <v/>
      </c>
    </row>
    <row r="1639" spans="1:20" x14ac:dyDescent="0.2">
      <c r="A1639" t="s">
        <v>2611</v>
      </c>
      <c r="M1639" s="170" t="str">
        <f t="shared" si="200"/>
        <v>DTL</v>
      </c>
      <c r="N1639" s="169" t="str">
        <f t="shared" si="201"/>
        <v>8581</v>
      </c>
      <c r="O1639" s="168" t="str">
        <f t="shared" si="202"/>
        <v/>
      </c>
      <c r="P1639" s="168" t="str">
        <f t="shared" si="203"/>
        <v/>
      </c>
      <c r="Q1639" s="168" t="str">
        <f t="shared" si="204"/>
        <v/>
      </c>
      <c r="R1639" s="168" t="str">
        <f t="shared" si="205"/>
        <v/>
      </c>
      <c r="S1639" s="168" t="str">
        <f t="shared" si="206"/>
        <v/>
      </c>
      <c r="T1639" s="168" t="str">
        <f t="shared" si="207"/>
        <v/>
      </c>
    </row>
    <row r="1640" spans="1:20" x14ac:dyDescent="0.2">
      <c r="A1640" t="s">
        <v>2611</v>
      </c>
      <c r="M1640" s="170" t="str">
        <f t="shared" si="200"/>
        <v>DTL</v>
      </c>
      <c r="N1640" s="169" t="str">
        <f t="shared" si="201"/>
        <v>8581</v>
      </c>
      <c r="O1640" s="168" t="str">
        <f t="shared" si="202"/>
        <v/>
      </c>
      <c r="P1640" s="168" t="str">
        <f t="shared" si="203"/>
        <v/>
      </c>
      <c r="Q1640" s="168" t="str">
        <f t="shared" si="204"/>
        <v/>
      </c>
      <c r="R1640" s="168" t="str">
        <f t="shared" si="205"/>
        <v/>
      </c>
      <c r="S1640" s="168" t="str">
        <f t="shared" si="206"/>
        <v/>
      </c>
      <c r="T1640" s="168" t="str">
        <f t="shared" si="207"/>
        <v/>
      </c>
    </row>
    <row r="1641" spans="1:20" x14ac:dyDescent="0.2">
      <c r="A1641" t="s">
        <v>4831</v>
      </c>
      <c r="M1641" s="170" t="str">
        <f t="shared" si="200"/>
        <v>Ttl</v>
      </c>
      <c r="N1641" s="169" t="str">
        <f t="shared" si="201"/>
        <v>8581</v>
      </c>
      <c r="O1641" s="168" t="str">
        <f t="shared" si="202"/>
        <v/>
      </c>
      <c r="P1641" s="168" t="str">
        <f t="shared" si="203"/>
        <v/>
      </c>
      <c r="Q1641" s="168" t="str">
        <f t="shared" si="204"/>
        <v/>
      </c>
      <c r="R1641" s="168" t="str">
        <f t="shared" si="205"/>
        <v/>
      </c>
      <c r="S1641" s="168" t="str">
        <f t="shared" si="206"/>
        <v/>
      </c>
      <c r="T1641" s="168" t="str">
        <f t="shared" si="207"/>
        <v/>
      </c>
    </row>
    <row r="1642" spans="1:20" x14ac:dyDescent="0.2">
      <c r="A1642" t="s">
        <v>2612</v>
      </c>
      <c r="M1642" s="170" t="str">
        <f t="shared" si="200"/>
        <v>DTL</v>
      </c>
      <c r="N1642" s="169" t="str">
        <f t="shared" si="201"/>
        <v>8581</v>
      </c>
      <c r="O1642" s="168" t="str">
        <f t="shared" si="202"/>
        <v/>
      </c>
      <c r="P1642" s="168" t="str">
        <f t="shared" si="203"/>
        <v/>
      </c>
      <c r="Q1642" s="168" t="str">
        <f t="shared" si="204"/>
        <v/>
      </c>
      <c r="R1642" s="168" t="str">
        <f t="shared" si="205"/>
        <v/>
      </c>
      <c r="S1642" s="168" t="str">
        <f t="shared" si="206"/>
        <v/>
      </c>
      <c r="T1642" s="168" t="str">
        <f t="shared" si="207"/>
        <v/>
      </c>
    </row>
    <row r="1643" spans="1:20" x14ac:dyDescent="0.2">
      <c r="A1643" t="s">
        <v>2611</v>
      </c>
      <c r="M1643" s="170" t="str">
        <f t="shared" si="200"/>
        <v>DTL</v>
      </c>
      <c r="N1643" s="169" t="str">
        <f t="shared" si="201"/>
        <v>8581</v>
      </c>
      <c r="O1643" s="168" t="str">
        <f t="shared" si="202"/>
        <v/>
      </c>
      <c r="P1643" s="168" t="str">
        <f t="shared" si="203"/>
        <v/>
      </c>
      <c r="Q1643" s="168" t="str">
        <f t="shared" si="204"/>
        <v/>
      </c>
      <c r="R1643" s="168" t="str">
        <f t="shared" si="205"/>
        <v/>
      </c>
      <c r="S1643" s="168" t="str">
        <f t="shared" si="206"/>
        <v/>
      </c>
      <c r="T1643" s="168" t="str">
        <f t="shared" si="207"/>
        <v/>
      </c>
    </row>
    <row r="1644" spans="1:20" x14ac:dyDescent="0.2">
      <c r="A1644" t="s">
        <v>2611</v>
      </c>
      <c r="M1644" s="170" t="str">
        <f t="shared" si="200"/>
        <v>DTL</v>
      </c>
      <c r="N1644" s="169" t="str">
        <f t="shared" si="201"/>
        <v>8581</v>
      </c>
      <c r="O1644" s="168" t="str">
        <f t="shared" si="202"/>
        <v/>
      </c>
      <c r="P1644" s="168" t="str">
        <f t="shared" si="203"/>
        <v/>
      </c>
      <c r="Q1644" s="168" t="str">
        <f t="shared" si="204"/>
        <v/>
      </c>
      <c r="R1644" s="168" t="str">
        <f t="shared" si="205"/>
        <v/>
      </c>
      <c r="S1644" s="168" t="str">
        <f t="shared" si="206"/>
        <v/>
      </c>
      <c r="T1644" s="168" t="str">
        <f t="shared" si="207"/>
        <v/>
      </c>
    </row>
    <row r="1645" spans="1:20" x14ac:dyDescent="0.2">
      <c r="A1645" t="s">
        <v>2642</v>
      </c>
      <c r="M1645" s="170" t="str">
        <f t="shared" si="200"/>
        <v>DTL</v>
      </c>
      <c r="N1645" s="169" t="str">
        <f t="shared" si="201"/>
        <v>8581</v>
      </c>
      <c r="O1645" s="168" t="str">
        <f t="shared" si="202"/>
        <v/>
      </c>
      <c r="P1645" s="168" t="str">
        <f t="shared" si="203"/>
        <v/>
      </c>
      <c r="Q1645" s="168" t="str">
        <f t="shared" si="204"/>
        <v/>
      </c>
      <c r="R1645" s="168" t="str">
        <f t="shared" si="205"/>
        <v/>
      </c>
      <c r="S1645" s="168" t="str">
        <f t="shared" si="206"/>
        <v/>
      </c>
      <c r="T1645" s="168" t="str">
        <f t="shared" si="207"/>
        <v/>
      </c>
    </row>
    <row r="1646" spans="1:20" x14ac:dyDescent="0.2">
      <c r="A1646" t="s">
        <v>2763</v>
      </c>
      <c r="M1646" s="170" t="str">
        <f t="shared" si="200"/>
        <v>DTL</v>
      </c>
      <c r="N1646" s="169" t="str">
        <f t="shared" si="201"/>
        <v>8581</v>
      </c>
      <c r="O1646" s="168" t="str">
        <f t="shared" si="202"/>
        <v>5500</v>
      </c>
      <c r="P1646" s="168" t="str">
        <f t="shared" si="203"/>
        <v>85815500</v>
      </c>
      <c r="Q1646" s="168">
        <f t="shared" si="204"/>
        <v>0</v>
      </c>
      <c r="R1646" s="168">
        <f t="shared" si="205"/>
        <v>100000</v>
      </c>
      <c r="S1646" s="168">
        <f t="shared" si="206"/>
        <v>20000</v>
      </c>
      <c r="T1646" s="168">
        <f t="shared" si="207"/>
        <v>20000</v>
      </c>
    </row>
    <row r="1647" spans="1:20" x14ac:dyDescent="0.2">
      <c r="A1647" t="s">
        <v>4246</v>
      </c>
      <c r="M1647" s="170" t="str">
        <f t="shared" si="200"/>
        <v>DTL</v>
      </c>
      <c r="N1647" s="169" t="str">
        <f t="shared" si="201"/>
        <v>8581</v>
      </c>
      <c r="O1647" s="168" t="str">
        <f t="shared" si="202"/>
        <v/>
      </c>
      <c r="P1647" s="168" t="str">
        <f t="shared" si="203"/>
        <v/>
      </c>
      <c r="Q1647" s="168" t="str">
        <f t="shared" si="204"/>
        <v/>
      </c>
      <c r="R1647" s="168" t="str">
        <f t="shared" si="205"/>
        <v/>
      </c>
      <c r="S1647" s="168" t="str">
        <f t="shared" si="206"/>
        <v/>
      </c>
      <c r="T1647" s="168" t="str">
        <f t="shared" si="207"/>
        <v/>
      </c>
    </row>
    <row r="1648" spans="1:20" x14ac:dyDescent="0.2">
      <c r="A1648" t="s">
        <v>2611</v>
      </c>
      <c r="M1648" s="170" t="str">
        <f t="shared" si="200"/>
        <v>DTL</v>
      </c>
      <c r="N1648" s="169" t="str">
        <f t="shared" si="201"/>
        <v>8581</v>
      </c>
      <c r="O1648" s="168" t="str">
        <f t="shared" si="202"/>
        <v/>
      </c>
      <c r="P1648" s="168" t="str">
        <f t="shared" si="203"/>
        <v/>
      </c>
      <c r="Q1648" s="168" t="str">
        <f t="shared" si="204"/>
        <v/>
      </c>
      <c r="R1648" s="168" t="str">
        <f t="shared" si="205"/>
        <v/>
      </c>
      <c r="S1648" s="168" t="str">
        <f t="shared" si="206"/>
        <v/>
      </c>
      <c r="T1648" s="168" t="str">
        <f t="shared" si="207"/>
        <v/>
      </c>
    </row>
    <row r="1649" spans="1:20" x14ac:dyDescent="0.2">
      <c r="A1649" t="s">
        <v>2764</v>
      </c>
      <c r="M1649" s="170" t="str">
        <f t="shared" si="200"/>
        <v>Ttl</v>
      </c>
      <c r="N1649" s="169" t="str">
        <f t="shared" si="201"/>
        <v>8581</v>
      </c>
      <c r="O1649" s="168" t="str">
        <f t="shared" si="202"/>
        <v/>
      </c>
      <c r="P1649" s="168" t="str">
        <f t="shared" si="203"/>
        <v/>
      </c>
      <c r="Q1649" s="168" t="str">
        <f t="shared" si="204"/>
        <v/>
      </c>
      <c r="R1649" s="168" t="str">
        <f t="shared" si="205"/>
        <v/>
      </c>
      <c r="S1649" s="168" t="str">
        <f t="shared" si="206"/>
        <v/>
      </c>
      <c r="T1649" s="168" t="str">
        <f t="shared" si="207"/>
        <v/>
      </c>
    </row>
    <row r="1650" spans="1:20" x14ac:dyDescent="0.2">
      <c r="A1650" t="s">
        <v>2611</v>
      </c>
      <c r="M1650" s="170" t="str">
        <f t="shared" si="200"/>
        <v>DTL</v>
      </c>
      <c r="N1650" s="169" t="str">
        <f t="shared" si="201"/>
        <v>8581</v>
      </c>
      <c r="O1650" s="168" t="str">
        <f t="shared" si="202"/>
        <v/>
      </c>
      <c r="P1650" s="168" t="str">
        <f t="shared" si="203"/>
        <v/>
      </c>
      <c r="Q1650" s="168" t="str">
        <f t="shared" si="204"/>
        <v/>
      </c>
      <c r="R1650" s="168" t="str">
        <f t="shared" si="205"/>
        <v/>
      </c>
      <c r="S1650" s="168" t="str">
        <f t="shared" si="206"/>
        <v/>
      </c>
      <c r="T1650" s="168" t="str">
        <f t="shared" si="207"/>
        <v/>
      </c>
    </row>
    <row r="1651" spans="1:20" x14ac:dyDescent="0.2">
      <c r="A1651" t="s">
        <v>2611</v>
      </c>
      <c r="M1651" s="170" t="str">
        <f t="shared" si="200"/>
        <v>DTL</v>
      </c>
      <c r="N1651" s="169" t="str">
        <f t="shared" si="201"/>
        <v>8581</v>
      </c>
      <c r="O1651" s="168" t="str">
        <f t="shared" si="202"/>
        <v/>
      </c>
      <c r="P1651" s="168" t="str">
        <f t="shared" si="203"/>
        <v/>
      </c>
      <c r="Q1651" s="168" t="str">
        <f t="shared" si="204"/>
        <v/>
      </c>
      <c r="R1651" s="168" t="str">
        <f t="shared" si="205"/>
        <v/>
      </c>
      <c r="S1651" s="168" t="str">
        <f t="shared" si="206"/>
        <v/>
      </c>
      <c r="T1651" s="168" t="str">
        <f t="shared" si="207"/>
        <v/>
      </c>
    </row>
    <row r="1652" spans="1:20" x14ac:dyDescent="0.2">
      <c r="A1652" t="s">
        <v>2765</v>
      </c>
      <c r="M1652" s="170" t="str">
        <f t="shared" si="200"/>
        <v>Ttl</v>
      </c>
      <c r="N1652" s="169" t="str">
        <f t="shared" si="201"/>
        <v>8581</v>
      </c>
      <c r="O1652" s="168" t="str">
        <f t="shared" si="202"/>
        <v/>
      </c>
      <c r="P1652" s="168" t="str">
        <f t="shared" si="203"/>
        <v/>
      </c>
      <c r="Q1652" s="168" t="str">
        <f t="shared" si="204"/>
        <v/>
      </c>
      <c r="R1652" s="168" t="str">
        <f t="shared" si="205"/>
        <v/>
      </c>
      <c r="S1652" s="168" t="str">
        <f t="shared" si="206"/>
        <v/>
      </c>
      <c r="T1652" s="168" t="str">
        <f t="shared" si="207"/>
        <v/>
      </c>
    </row>
    <row r="1653" spans="1:20" x14ac:dyDescent="0.2">
      <c r="A1653" t="s">
        <v>2643</v>
      </c>
      <c r="M1653" s="170" t="str">
        <f t="shared" si="200"/>
        <v>DTL</v>
      </c>
      <c r="N1653" s="169" t="str">
        <f t="shared" si="201"/>
        <v>8581</v>
      </c>
      <c r="O1653" s="168" t="str">
        <f t="shared" si="202"/>
        <v/>
      </c>
      <c r="P1653" s="168" t="str">
        <f t="shared" si="203"/>
        <v/>
      </c>
      <c r="Q1653" s="168" t="str">
        <f t="shared" si="204"/>
        <v/>
      </c>
      <c r="R1653" s="168" t="str">
        <f t="shared" si="205"/>
        <v/>
      </c>
      <c r="S1653" s="168" t="str">
        <f t="shared" si="206"/>
        <v/>
      </c>
      <c r="T1653" s="168" t="str">
        <f t="shared" si="207"/>
        <v/>
      </c>
    </row>
    <row r="1654" spans="1:20" x14ac:dyDescent="0.2">
      <c r="A1654" t="s">
        <v>2611</v>
      </c>
      <c r="M1654" s="170" t="str">
        <f t="shared" si="200"/>
        <v>DTL</v>
      </c>
      <c r="N1654" s="169" t="str">
        <f t="shared" si="201"/>
        <v>8581</v>
      </c>
      <c r="O1654" s="168" t="str">
        <f t="shared" si="202"/>
        <v/>
      </c>
      <c r="P1654" s="168" t="str">
        <f t="shared" si="203"/>
        <v/>
      </c>
      <c r="Q1654" s="168" t="str">
        <f t="shared" si="204"/>
        <v/>
      </c>
      <c r="R1654" s="168" t="str">
        <f t="shared" si="205"/>
        <v/>
      </c>
      <c r="S1654" s="168" t="str">
        <f t="shared" si="206"/>
        <v/>
      </c>
      <c r="T1654" s="168" t="str">
        <f t="shared" si="207"/>
        <v/>
      </c>
    </row>
    <row r="1655" spans="1:20" x14ac:dyDescent="0.2">
      <c r="A1655" t="s">
        <v>2620</v>
      </c>
      <c r="M1655" s="170" t="str">
        <f t="shared" si="200"/>
        <v>DTL</v>
      </c>
      <c r="N1655" s="169" t="str">
        <f t="shared" si="201"/>
        <v>8581</v>
      </c>
      <c r="O1655" s="168" t="str">
        <f t="shared" si="202"/>
        <v/>
      </c>
      <c r="P1655" s="168" t="str">
        <f t="shared" si="203"/>
        <v/>
      </c>
      <c r="Q1655" s="168" t="str">
        <f t="shared" si="204"/>
        <v/>
      </c>
      <c r="R1655" s="168" t="str">
        <f t="shared" si="205"/>
        <v/>
      </c>
      <c r="S1655" s="168" t="str">
        <f t="shared" si="206"/>
        <v/>
      </c>
      <c r="T1655" s="168" t="str">
        <f t="shared" si="207"/>
        <v/>
      </c>
    </row>
    <row r="1656" spans="1:20" x14ac:dyDescent="0.2">
      <c r="A1656" t="s">
        <v>4832</v>
      </c>
      <c r="M1656" s="170" t="str">
        <f t="shared" si="200"/>
        <v>Ttl</v>
      </c>
      <c r="N1656" s="169" t="str">
        <f t="shared" si="201"/>
        <v>8581</v>
      </c>
      <c r="O1656" s="168" t="str">
        <f t="shared" si="202"/>
        <v/>
      </c>
      <c r="P1656" s="168" t="str">
        <f t="shared" si="203"/>
        <v/>
      </c>
      <c r="Q1656" s="168" t="str">
        <f t="shared" si="204"/>
        <v/>
      </c>
      <c r="R1656" s="168" t="str">
        <f t="shared" si="205"/>
        <v/>
      </c>
      <c r="S1656" s="168" t="str">
        <f t="shared" si="206"/>
        <v/>
      </c>
      <c r="T1656" s="168" t="str">
        <f t="shared" si="207"/>
        <v/>
      </c>
    </row>
    <row r="1657" spans="1:20" x14ac:dyDescent="0.2">
      <c r="A1657" t="s">
        <v>2611</v>
      </c>
      <c r="M1657" s="170" t="str">
        <f t="shared" si="200"/>
        <v>DTL</v>
      </c>
      <c r="N1657" s="169" t="str">
        <f t="shared" si="201"/>
        <v>8581</v>
      </c>
      <c r="O1657" s="168" t="str">
        <f t="shared" si="202"/>
        <v/>
      </c>
      <c r="P1657" s="168" t="str">
        <f t="shared" si="203"/>
        <v/>
      </c>
      <c r="Q1657" s="168" t="str">
        <f t="shared" si="204"/>
        <v/>
      </c>
      <c r="R1657" s="168" t="str">
        <f t="shared" si="205"/>
        <v/>
      </c>
      <c r="S1657" s="168" t="str">
        <f t="shared" si="206"/>
        <v/>
      </c>
      <c r="T1657" s="168" t="str">
        <f t="shared" si="207"/>
        <v/>
      </c>
    </row>
    <row r="1658" spans="1:20" x14ac:dyDescent="0.2">
      <c r="A1658" t="s">
        <v>4833</v>
      </c>
      <c r="M1658" s="170" t="str">
        <f t="shared" si="200"/>
        <v>Ttl</v>
      </c>
      <c r="N1658" s="169" t="str">
        <f t="shared" si="201"/>
        <v>8581</v>
      </c>
      <c r="O1658" s="168" t="str">
        <f t="shared" si="202"/>
        <v/>
      </c>
      <c r="P1658" s="168" t="str">
        <f t="shared" si="203"/>
        <v/>
      </c>
      <c r="Q1658" s="168" t="str">
        <f t="shared" si="204"/>
        <v/>
      </c>
      <c r="R1658" s="168" t="str">
        <f t="shared" si="205"/>
        <v/>
      </c>
      <c r="S1658" s="168" t="str">
        <f t="shared" si="206"/>
        <v/>
      </c>
      <c r="T1658" s="168" t="str">
        <f t="shared" si="207"/>
        <v/>
      </c>
    </row>
    <row r="1659" spans="1:20" x14ac:dyDescent="0.2">
      <c r="A1659" t="s">
        <v>4246</v>
      </c>
      <c r="M1659" s="170" t="str">
        <f t="shared" si="200"/>
        <v>DTL</v>
      </c>
      <c r="N1659" s="169" t="str">
        <f t="shared" si="201"/>
        <v>8581</v>
      </c>
      <c r="O1659" s="168" t="str">
        <f t="shared" si="202"/>
        <v/>
      </c>
      <c r="P1659" s="168" t="str">
        <f t="shared" si="203"/>
        <v/>
      </c>
      <c r="Q1659" s="168" t="str">
        <f t="shared" si="204"/>
        <v/>
      </c>
      <c r="R1659" s="168" t="str">
        <f t="shared" si="205"/>
        <v/>
      </c>
      <c r="S1659" s="168" t="str">
        <f t="shared" si="206"/>
        <v/>
      </c>
      <c r="T1659" s="168" t="str">
        <f t="shared" si="207"/>
        <v/>
      </c>
    </row>
    <row r="1660" spans="1:20" x14ac:dyDescent="0.2">
      <c r="A1660" t="s">
        <v>2611</v>
      </c>
      <c r="M1660" s="170" t="str">
        <f t="shared" si="200"/>
        <v>DTL</v>
      </c>
      <c r="N1660" s="169" t="str">
        <f t="shared" si="201"/>
        <v>8581</v>
      </c>
      <c r="O1660" s="168" t="str">
        <f t="shared" si="202"/>
        <v/>
      </c>
      <c r="P1660" s="168" t="str">
        <f t="shared" si="203"/>
        <v/>
      </c>
      <c r="Q1660" s="168" t="str">
        <f t="shared" si="204"/>
        <v/>
      </c>
      <c r="R1660" s="168" t="str">
        <f t="shared" si="205"/>
        <v/>
      </c>
      <c r="S1660" s="168" t="str">
        <f t="shared" si="206"/>
        <v/>
      </c>
      <c r="T1660" s="168" t="str">
        <f t="shared" si="207"/>
        <v/>
      </c>
    </row>
    <row r="1661" spans="1:20" x14ac:dyDescent="0.2">
      <c r="A1661" t="s">
        <v>4834</v>
      </c>
      <c r="M1661" s="170" t="str">
        <f t="shared" si="200"/>
        <v>DTL</v>
      </c>
      <c r="N1661" s="169" t="str">
        <f t="shared" si="201"/>
        <v>8581</v>
      </c>
      <c r="O1661" s="168" t="str">
        <f t="shared" si="202"/>
        <v xml:space="preserve">    </v>
      </c>
      <c r="P1661" s="168" t="str">
        <f t="shared" si="203"/>
        <v xml:space="preserve">8581    </v>
      </c>
      <c r="Q1661" s="168">
        <f t="shared" si="204"/>
        <v>14729</v>
      </c>
      <c r="R1661" s="168">
        <f t="shared" si="205"/>
        <v>15401</v>
      </c>
      <c r="S1661" s="168">
        <f t="shared" si="206"/>
        <v>12920</v>
      </c>
      <c r="T1661" s="168">
        <f t="shared" si="207"/>
        <v>9259</v>
      </c>
    </row>
    <row r="1662" spans="1:20" x14ac:dyDescent="0.2">
      <c r="A1662" t="s">
        <v>4467</v>
      </c>
      <c r="M1662" s="170" t="str">
        <f t="shared" si="200"/>
        <v>DTL</v>
      </c>
      <c r="N1662" s="169" t="str">
        <f t="shared" si="201"/>
        <v>8581</v>
      </c>
      <c r="O1662" s="168" t="str">
        <f t="shared" si="202"/>
        <v/>
      </c>
      <c r="P1662" s="168" t="str">
        <f t="shared" si="203"/>
        <v/>
      </c>
      <c r="Q1662" s="168" t="str">
        <f t="shared" si="204"/>
        <v/>
      </c>
      <c r="R1662" s="168" t="str">
        <f t="shared" si="205"/>
        <v/>
      </c>
      <c r="S1662" s="168" t="str">
        <f t="shared" si="206"/>
        <v/>
      </c>
      <c r="T1662" s="168" t="str">
        <f t="shared" si="207"/>
        <v/>
      </c>
    </row>
    <row r="1663" spans="1:20" x14ac:dyDescent="0.2">
      <c r="A1663">
        <v>1</v>
      </c>
      <c r="M1663" s="170" t="str">
        <f t="shared" si="200"/>
        <v>DTL</v>
      </c>
      <c r="N1663" s="169" t="str">
        <f t="shared" si="201"/>
        <v>8581</v>
      </c>
      <c r="O1663" s="168" t="str">
        <f t="shared" si="202"/>
        <v/>
      </c>
      <c r="P1663" s="168" t="str">
        <f t="shared" si="203"/>
        <v/>
      </c>
      <c r="Q1663" s="168" t="str">
        <f t="shared" si="204"/>
        <v/>
      </c>
      <c r="R1663" s="168" t="str">
        <f t="shared" si="205"/>
        <v/>
      </c>
      <c r="S1663" s="168" t="str">
        <f t="shared" si="206"/>
        <v/>
      </c>
      <c r="T1663" s="168" t="str">
        <f t="shared" si="207"/>
        <v/>
      </c>
    </row>
    <row r="1664" spans="1:20" x14ac:dyDescent="0.2">
      <c r="M1664" s="170" t="str">
        <f t="shared" si="200"/>
        <v>DTL</v>
      </c>
      <c r="N1664" s="169" t="str">
        <f t="shared" si="201"/>
        <v>8581</v>
      </c>
      <c r="O1664" s="168" t="str">
        <f t="shared" si="202"/>
        <v/>
      </c>
      <c r="P1664" s="168" t="str">
        <f t="shared" si="203"/>
        <v/>
      </c>
      <c r="Q1664" s="168" t="str">
        <f t="shared" si="204"/>
        <v/>
      </c>
      <c r="R1664" s="168" t="str">
        <f t="shared" si="205"/>
        <v/>
      </c>
      <c r="S1664" s="168" t="str">
        <f t="shared" si="206"/>
        <v/>
      </c>
      <c r="T1664" s="168" t="str">
        <f t="shared" si="207"/>
        <v/>
      </c>
    </row>
    <row r="1665" spans="1:20" x14ac:dyDescent="0.2">
      <c r="A1665" t="s">
        <v>2766</v>
      </c>
      <c r="M1665" s="170" t="str">
        <f t="shared" si="200"/>
        <v>H1</v>
      </c>
      <c r="N1665" s="169" t="str">
        <f t="shared" si="201"/>
        <v>8581</v>
      </c>
      <c r="O1665" s="168" t="str">
        <f t="shared" si="202"/>
        <v/>
      </c>
      <c r="P1665" s="168" t="str">
        <f t="shared" si="203"/>
        <v/>
      </c>
      <c r="Q1665" s="168" t="str">
        <f t="shared" si="204"/>
        <v/>
      </c>
      <c r="R1665" s="168" t="str">
        <f t="shared" si="205"/>
        <v/>
      </c>
      <c r="S1665" s="168" t="str">
        <f t="shared" si="206"/>
        <v/>
      </c>
      <c r="T1665" s="168" t="str">
        <f t="shared" si="207"/>
        <v/>
      </c>
    </row>
    <row r="1666" spans="1:20" x14ac:dyDescent="0.2">
      <c r="A1666" t="s">
        <v>2600</v>
      </c>
      <c r="M1666" s="170" t="str">
        <f t="shared" si="200"/>
        <v>H2</v>
      </c>
      <c r="N1666" s="169" t="str">
        <f t="shared" si="201"/>
        <v>8581</v>
      </c>
      <c r="O1666" s="168" t="str">
        <f t="shared" si="202"/>
        <v/>
      </c>
      <c r="P1666" s="168" t="str">
        <f t="shared" si="203"/>
        <v/>
      </c>
      <c r="Q1666" s="168" t="str">
        <f t="shared" si="204"/>
        <v/>
      </c>
      <c r="R1666" s="168" t="str">
        <f t="shared" si="205"/>
        <v/>
      </c>
      <c r="S1666" s="168" t="str">
        <f t="shared" si="206"/>
        <v/>
      </c>
      <c r="T1666" s="168" t="str">
        <f t="shared" si="207"/>
        <v/>
      </c>
    </row>
    <row r="1667" spans="1:20" x14ac:dyDescent="0.2">
      <c r="A1667" t="s">
        <v>2601</v>
      </c>
      <c r="M1667" s="170" t="str">
        <f t="shared" ref="M1667:M1730" si="208">IF(ROW()&lt;23,"",
  IF(NOT(ISERROR(FIND("Trinity County",$A1667,30))),"H1",
  IF(M1666="H1","H2",
  IF(M1666="H2","H3",
  IF(M1666="H3","H4",
  IF(M1666="H4","H5",
  IF(M1666="H5","H6",
  IF(M1666="H6","H7",
  IF(M1666="H7","H8",
  IF(M1666="H8","H9",
  IF(M1666="H9","H10",
  IF(TRIM(LEFT($A1667,7))="Total","Ttl","DTL"))))))))))))</f>
        <v>H3</v>
      </c>
      <c r="N1667" s="169" t="str">
        <f t="shared" ref="N1667:N1730" si="209">IF(ROW()&lt;23,"",
  IF($M1667="H6",TRIM(LEFT($A1667,5)),N1666))</f>
        <v>8581</v>
      </c>
      <c r="O1667" s="168" t="str">
        <f t="shared" ref="O1667:O1730" si="210">IF($M1667&lt;&gt;"DTL","",
  IF(NOT(ISNUMBER(VALUE(MID($A1667,31,15)))),"",LEFT($A1667,4)))</f>
        <v/>
      </c>
      <c r="P1667" s="168" t="str">
        <f t="shared" ref="P1667:P1730" si="211">IF(O1667="","",N1667&amp;O1667)</f>
        <v/>
      </c>
      <c r="Q1667" s="168" t="str">
        <f t="shared" ref="Q1667:Q1730" si="212">IF($M1667&lt;&gt;"DTL","",
  IF(NOT(ISNUMBER(VALUE(MID($A1667,31,15)))),"",VALUE(TRIM(MID($A1667,47,15)))))</f>
        <v/>
      </c>
      <c r="R1667" s="168" t="str">
        <f t="shared" ref="R1667:R1730" si="213">IF($M1667&lt;&gt;"DTL","",
  IF(NOT(ISNUMBER(VALUE(MID($A1667,31,15)))),"",VALUE(TRIM(MID($A1667,61,14)))))</f>
        <v/>
      </c>
      <c r="S1667" s="168" t="str">
        <f t="shared" ref="S1667:S1730" si="214">IF($M1667&lt;&gt;"DTL","",
  IF(NOT(ISNUMBER(VALUE(MID($A1667,31,15)))),"",VALUE(TRIM(MID($A1667,76,14)))))</f>
        <v/>
      </c>
      <c r="T1667" s="168" t="str">
        <f t="shared" ref="T1667:T1730" si="215">IF($M1667&lt;&gt;"DTL","",
  IF(NOT(ISNUMBER(VALUE(MID($A1667,31,15)))),"",VALUE(TRIM(MID($A1667,90,14)))))</f>
        <v/>
      </c>
    </row>
    <row r="1668" spans="1:20" x14ac:dyDescent="0.2">
      <c r="A1668" t="s">
        <v>2668</v>
      </c>
      <c r="M1668" s="170" t="str">
        <f t="shared" si="208"/>
        <v>H4</v>
      </c>
      <c r="N1668" s="169" t="str">
        <f t="shared" si="209"/>
        <v>8581</v>
      </c>
      <c r="O1668" s="168" t="str">
        <f t="shared" si="210"/>
        <v/>
      </c>
      <c r="P1668" s="168" t="str">
        <f t="shared" si="211"/>
        <v/>
      </c>
      <c r="Q1668" s="168" t="str">
        <f t="shared" si="212"/>
        <v/>
      </c>
      <c r="R1668" s="168" t="str">
        <f t="shared" si="213"/>
        <v/>
      </c>
      <c r="S1668" s="168" t="str">
        <f t="shared" si="214"/>
        <v/>
      </c>
      <c r="T1668" s="168" t="str">
        <f t="shared" si="215"/>
        <v/>
      </c>
    </row>
    <row r="1669" spans="1:20" x14ac:dyDescent="0.2">
      <c r="A1669" t="s">
        <v>2761</v>
      </c>
      <c r="M1669" s="170" t="str">
        <f t="shared" si="208"/>
        <v>H5</v>
      </c>
      <c r="N1669" s="169" t="str">
        <f t="shared" si="209"/>
        <v>8581</v>
      </c>
      <c r="O1669" s="168" t="str">
        <f t="shared" si="210"/>
        <v/>
      </c>
      <c r="P1669" s="168" t="str">
        <f t="shared" si="211"/>
        <v/>
      </c>
      <c r="Q1669" s="168" t="str">
        <f t="shared" si="212"/>
        <v/>
      </c>
      <c r="R1669" s="168" t="str">
        <f t="shared" si="213"/>
        <v/>
      </c>
      <c r="S1669" s="168" t="str">
        <f t="shared" si="214"/>
        <v/>
      </c>
      <c r="T1669" s="168" t="str">
        <f t="shared" si="215"/>
        <v/>
      </c>
    </row>
    <row r="1670" spans="1:20" x14ac:dyDescent="0.2">
      <c r="A1670" t="s">
        <v>2762</v>
      </c>
      <c r="M1670" s="170" t="str">
        <f t="shared" si="208"/>
        <v>H6</v>
      </c>
      <c r="N1670" s="169" t="str">
        <f t="shared" si="209"/>
        <v>8581</v>
      </c>
      <c r="O1670" s="168" t="str">
        <f t="shared" si="210"/>
        <v/>
      </c>
      <c r="P1670" s="168" t="str">
        <f t="shared" si="211"/>
        <v/>
      </c>
      <c r="Q1670" s="168" t="str">
        <f t="shared" si="212"/>
        <v/>
      </c>
      <c r="R1670" s="168" t="str">
        <f t="shared" si="213"/>
        <v/>
      </c>
      <c r="S1670" s="168" t="str">
        <f t="shared" si="214"/>
        <v/>
      </c>
      <c r="T1670" s="168" t="str">
        <f t="shared" si="215"/>
        <v/>
      </c>
    </row>
    <row r="1671" spans="1:20" x14ac:dyDescent="0.2">
      <c r="A1671" t="s">
        <v>2605</v>
      </c>
      <c r="M1671" s="170" t="str">
        <f t="shared" si="208"/>
        <v>H7</v>
      </c>
      <c r="N1671" s="169" t="str">
        <f t="shared" si="209"/>
        <v>8581</v>
      </c>
      <c r="O1671" s="168" t="str">
        <f t="shared" si="210"/>
        <v/>
      </c>
      <c r="P1671" s="168" t="str">
        <f t="shared" si="211"/>
        <v/>
      </c>
      <c r="Q1671" s="168" t="str">
        <f t="shared" si="212"/>
        <v/>
      </c>
      <c r="R1671" s="168" t="str">
        <f t="shared" si="213"/>
        <v/>
      </c>
      <c r="S1671" s="168" t="str">
        <f t="shared" si="214"/>
        <v/>
      </c>
      <c r="T1671" s="168" t="str">
        <f t="shared" si="215"/>
        <v/>
      </c>
    </row>
    <row r="1672" spans="1:20" x14ac:dyDescent="0.2">
      <c r="A1672" t="s">
        <v>2606</v>
      </c>
      <c r="M1672" s="170" t="str">
        <f t="shared" si="208"/>
        <v>H8</v>
      </c>
      <c r="N1672" s="169" t="str">
        <f t="shared" si="209"/>
        <v>8581</v>
      </c>
      <c r="O1672" s="168" t="str">
        <f t="shared" si="210"/>
        <v/>
      </c>
      <c r="P1672" s="168" t="str">
        <f t="shared" si="211"/>
        <v/>
      </c>
      <c r="Q1672" s="168" t="str">
        <f t="shared" si="212"/>
        <v/>
      </c>
      <c r="R1672" s="168" t="str">
        <f t="shared" si="213"/>
        <v/>
      </c>
      <c r="S1672" s="168" t="str">
        <f t="shared" si="214"/>
        <v/>
      </c>
      <c r="T1672" s="168" t="str">
        <f t="shared" si="215"/>
        <v/>
      </c>
    </row>
    <row r="1673" spans="1:20" x14ac:dyDescent="0.2">
      <c r="A1673" t="s">
        <v>2607</v>
      </c>
      <c r="M1673" s="170" t="str">
        <f t="shared" si="208"/>
        <v>H9</v>
      </c>
      <c r="N1673" s="169" t="str">
        <f t="shared" si="209"/>
        <v>8581</v>
      </c>
      <c r="O1673" s="168" t="str">
        <f t="shared" si="210"/>
        <v/>
      </c>
      <c r="P1673" s="168" t="str">
        <f t="shared" si="211"/>
        <v/>
      </c>
      <c r="Q1673" s="168" t="str">
        <f t="shared" si="212"/>
        <v/>
      </c>
      <c r="R1673" s="168" t="str">
        <f t="shared" si="213"/>
        <v/>
      </c>
      <c r="S1673" s="168" t="str">
        <f t="shared" si="214"/>
        <v/>
      </c>
      <c r="T1673" s="168" t="str">
        <f t="shared" si="215"/>
        <v/>
      </c>
    </row>
    <row r="1674" spans="1:20" x14ac:dyDescent="0.2">
      <c r="A1674" t="s">
        <v>2608</v>
      </c>
      <c r="M1674" s="170" t="str">
        <f t="shared" si="208"/>
        <v>H10</v>
      </c>
      <c r="N1674" s="169" t="str">
        <f t="shared" si="209"/>
        <v>8581</v>
      </c>
      <c r="O1674" s="168" t="str">
        <f t="shared" si="210"/>
        <v/>
      </c>
      <c r="P1674" s="168" t="str">
        <f t="shared" si="211"/>
        <v/>
      </c>
      <c r="Q1674" s="168" t="str">
        <f t="shared" si="212"/>
        <v/>
      </c>
      <c r="R1674" s="168" t="str">
        <f t="shared" si="213"/>
        <v/>
      </c>
      <c r="S1674" s="168" t="str">
        <f t="shared" si="214"/>
        <v/>
      </c>
      <c r="T1674" s="168" t="str">
        <f t="shared" si="215"/>
        <v/>
      </c>
    </row>
    <row r="1675" spans="1:20" x14ac:dyDescent="0.2">
      <c r="A1675" t="s">
        <v>2622</v>
      </c>
      <c r="M1675" s="170" t="str">
        <f t="shared" si="208"/>
        <v>DTL</v>
      </c>
      <c r="N1675" s="169" t="str">
        <f t="shared" si="209"/>
        <v>8581</v>
      </c>
      <c r="O1675" s="168" t="str">
        <f t="shared" si="210"/>
        <v>Tran</v>
      </c>
      <c r="P1675" s="168" t="str">
        <f t="shared" si="211"/>
        <v>8581Tran</v>
      </c>
      <c r="Q1675" s="168">
        <f t="shared" si="212"/>
        <v>0</v>
      </c>
      <c r="R1675" s="168">
        <f t="shared" si="213"/>
        <v>0</v>
      </c>
      <c r="S1675" s="168">
        <f t="shared" si="214"/>
        <v>0</v>
      </c>
      <c r="T1675" s="168">
        <f t="shared" si="215"/>
        <v>0</v>
      </c>
    </row>
    <row r="1676" spans="1:20" x14ac:dyDescent="0.2">
      <c r="A1676" t="s">
        <v>2611</v>
      </c>
      <c r="M1676" s="170" t="str">
        <f t="shared" si="208"/>
        <v>DTL</v>
      </c>
      <c r="N1676" s="169" t="str">
        <f t="shared" si="209"/>
        <v>8581</v>
      </c>
      <c r="O1676" s="168" t="str">
        <f t="shared" si="210"/>
        <v/>
      </c>
      <c r="P1676" s="168" t="str">
        <f t="shared" si="211"/>
        <v/>
      </c>
      <c r="Q1676" s="168" t="str">
        <f t="shared" si="212"/>
        <v/>
      </c>
      <c r="R1676" s="168" t="str">
        <f t="shared" si="213"/>
        <v/>
      </c>
      <c r="S1676" s="168" t="str">
        <f t="shared" si="214"/>
        <v/>
      </c>
      <c r="T1676" s="168" t="str">
        <f t="shared" si="215"/>
        <v/>
      </c>
    </row>
    <row r="1677" spans="1:20" x14ac:dyDescent="0.2">
      <c r="A1677" t="s">
        <v>2767</v>
      </c>
      <c r="M1677" s="170" t="str">
        <f t="shared" si="208"/>
        <v>DTL</v>
      </c>
      <c r="N1677" s="169" t="str">
        <f t="shared" si="209"/>
        <v>8581</v>
      </c>
      <c r="O1677" s="168" t="str">
        <f t="shared" si="210"/>
        <v>Tran</v>
      </c>
      <c r="P1677" s="168" t="str">
        <f t="shared" si="211"/>
        <v>8581Tran</v>
      </c>
      <c r="Q1677" s="168">
        <f t="shared" si="212"/>
        <v>0</v>
      </c>
      <c r="R1677" s="168">
        <f t="shared" si="213"/>
        <v>100000</v>
      </c>
      <c r="S1677" s="168">
        <f t="shared" si="214"/>
        <v>20000</v>
      </c>
      <c r="T1677" s="168">
        <f t="shared" si="215"/>
        <v>20000</v>
      </c>
    </row>
    <row r="1678" spans="1:20" x14ac:dyDescent="0.2">
      <c r="A1678" t="s">
        <v>4246</v>
      </c>
      <c r="M1678" s="170" t="str">
        <f t="shared" si="208"/>
        <v>DTL</v>
      </c>
      <c r="N1678" s="169" t="str">
        <f t="shared" si="209"/>
        <v>8581</v>
      </c>
      <c r="O1678" s="168" t="str">
        <f t="shared" si="210"/>
        <v/>
      </c>
      <c r="P1678" s="168" t="str">
        <f t="shared" si="211"/>
        <v/>
      </c>
      <c r="Q1678" s="168" t="str">
        <f t="shared" si="212"/>
        <v/>
      </c>
      <c r="R1678" s="168" t="str">
        <f t="shared" si="213"/>
        <v/>
      </c>
      <c r="S1678" s="168" t="str">
        <f t="shared" si="214"/>
        <v/>
      </c>
      <c r="T1678" s="168" t="str">
        <f t="shared" si="215"/>
        <v/>
      </c>
    </row>
    <row r="1679" spans="1:20" x14ac:dyDescent="0.2">
      <c r="A1679" t="s">
        <v>2611</v>
      </c>
      <c r="M1679" s="170" t="str">
        <f t="shared" si="208"/>
        <v>DTL</v>
      </c>
      <c r="N1679" s="169" t="str">
        <f t="shared" si="209"/>
        <v>8581</v>
      </c>
      <c r="O1679" s="168" t="str">
        <f t="shared" si="210"/>
        <v/>
      </c>
      <c r="P1679" s="168" t="str">
        <f t="shared" si="211"/>
        <v/>
      </c>
      <c r="Q1679" s="168" t="str">
        <f t="shared" si="212"/>
        <v/>
      </c>
      <c r="R1679" s="168" t="str">
        <f t="shared" si="213"/>
        <v/>
      </c>
      <c r="S1679" s="168" t="str">
        <f t="shared" si="214"/>
        <v/>
      </c>
      <c r="T1679" s="168" t="str">
        <f t="shared" si="215"/>
        <v/>
      </c>
    </row>
    <row r="1680" spans="1:20" x14ac:dyDescent="0.2">
      <c r="A1680" t="s">
        <v>4835</v>
      </c>
      <c r="M1680" s="170" t="str">
        <f t="shared" si="208"/>
        <v>Ttl</v>
      </c>
      <c r="N1680" s="169" t="str">
        <f t="shared" si="209"/>
        <v>8581</v>
      </c>
      <c r="O1680" s="168" t="str">
        <f t="shared" si="210"/>
        <v/>
      </c>
      <c r="P1680" s="168" t="str">
        <f t="shared" si="211"/>
        <v/>
      </c>
      <c r="Q1680" s="168" t="str">
        <f t="shared" si="212"/>
        <v/>
      </c>
      <c r="R1680" s="168" t="str">
        <f t="shared" si="213"/>
        <v/>
      </c>
      <c r="S1680" s="168" t="str">
        <f t="shared" si="214"/>
        <v/>
      </c>
      <c r="T1680" s="168" t="str">
        <f t="shared" si="215"/>
        <v/>
      </c>
    </row>
    <row r="1681" spans="1:20" x14ac:dyDescent="0.2">
      <c r="A1681" t="s">
        <v>4467</v>
      </c>
      <c r="M1681" s="170" t="str">
        <f t="shared" si="208"/>
        <v>DTL</v>
      </c>
      <c r="N1681" s="169" t="str">
        <f t="shared" si="209"/>
        <v>8581</v>
      </c>
      <c r="O1681" s="168" t="str">
        <f t="shared" si="210"/>
        <v/>
      </c>
      <c r="P1681" s="168" t="str">
        <f t="shared" si="211"/>
        <v/>
      </c>
      <c r="Q1681" s="168" t="str">
        <f t="shared" si="212"/>
        <v/>
      </c>
      <c r="R1681" s="168" t="str">
        <f t="shared" si="213"/>
        <v/>
      </c>
      <c r="S1681" s="168" t="str">
        <f t="shared" si="214"/>
        <v/>
      </c>
      <c r="T1681" s="168" t="str">
        <f t="shared" si="215"/>
        <v/>
      </c>
    </row>
    <row r="1682" spans="1:20" x14ac:dyDescent="0.2">
      <c r="A1682">
        <v>1</v>
      </c>
      <c r="M1682" s="170" t="str">
        <f t="shared" si="208"/>
        <v>DTL</v>
      </c>
      <c r="N1682" s="169" t="str">
        <f t="shared" si="209"/>
        <v>8581</v>
      </c>
      <c r="O1682" s="168" t="str">
        <f t="shared" si="210"/>
        <v/>
      </c>
      <c r="P1682" s="168" t="str">
        <f t="shared" si="211"/>
        <v/>
      </c>
      <c r="Q1682" s="168" t="str">
        <f t="shared" si="212"/>
        <v/>
      </c>
      <c r="R1682" s="168" t="str">
        <f t="shared" si="213"/>
        <v/>
      </c>
      <c r="S1682" s="168" t="str">
        <f t="shared" si="214"/>
        <v/>
      </c>
      <c r="T1682" s="168" t="str">
        <f t="shared" si="215"/>
        <v/>
      </c>
    </row>
    <row r="1683" spans="1:20" x14ac:dyDescent="0.2">
      <c r="M1683" s="170" t="str">
        <f t="shared" si="208"/>
        <v>DTL</v>
      </c>
      <c r="N1683" s="169" t="str">
        <f t="shared" si="209"/>
        <v>8581</v>
      </c>
      <c r="O1683" s="168" t="str">
        <f t="shared" si="210"/>
        <v/>
      </c>
      <c r="P1683" s="168" t="str">
        <f t="shared" si="211"/>
        <v/>
      </c>
      <c r="Q1683" s="168" t="str">
        <f t="shared" si="212"/>
        <v/>
      </c>
      <c r="R1683" s="168" t="str">
        <f t="shared" si="213"/>
        <v/>
      </c>
      <c r="S1683" s="168" t="str">
        <f t="shared" si="214"/>
        <v/>
      </c>
      <c r="T1683" s="168" t="str">
        <f t="shared" si="215"/>
        <v/>
      </c>
    </row>
    <row r="1684" spans="1:20" x14ac:dyDescent="0.2">
      <c r="A1684" t="s">
        <v>2768</v>
      </c>
      <c r="M1684" s="170" t="str">
        <f t="shared" si="208"/>
        <v>H1</v>
      </c>
      <c r="N1684" s="169" t="str">
        <f t="shared" si="209"/>
        <v>8581</v>
      </c>
      <c r="O1684" s="168" t="str">
        <f t="shared" si="210"/>
        <v/>
      </c>
      <c r="P1684" s="168" t="str">
        <f t="shared" si="211"/>
        <v/>
      </c>
      <c r="Q1684" s="168" t="str">
        <f t="shared" si="212"/>
        <v/>
      </c>
      <c r="R1684" s="168" t="str">
        <f t="shared" si="213"/>
        <v/>
      </c>
      <c r="S1684" s="168" t="str">
        <f t="shared" si="214"/>
        <v/>
      </c>
      <c r="T1684" s="168" t="str">
        <f t="shared" si="215"/>
        <v/>
      </c>
    </row>
    <row r="1685" spans="1:20" x14ac:dyDescent="0.2">
      <c r="A1685" t="s">
        <v>2600</v>
      </c>
      <c r="M1685" s="170" t="str">
        <f t="shared" si="208"/>
        <v>H2</v>
      </c>
      <c r="N1685" s="169" t="str">
        <f t="shared" si="209"/>
        <v>8581</v>
      </c>
      <c r="O1685" s="168" t="str">
        <f t="shared" si="210"/>
        <v/>
      </c>
      <c r="P1685" s="168" t="str">
        <f t="shared" si="211"/>
        <v/>
      </c>
      <c r="Q1685" s="168" t="str">
        <f t="shared" si="212"/>
        <v/>
      </c>
      <c r="R1685" s="168" t="str">
        <f t="shared" si="213"/>
        <v/>
      </c>
      <c r="S1685" s="168" t="str">
        <f t="shared" si="214"/>
        <v/>
      </c>
      <c r="T1685" s="168" t="str">
        <f t="shared" si="215"/>
        <v/>
      </c>
    </row>
    <row r="1686" spans="1:20" x14ac:dyDescent="0.2">
      <c r="A1686" t="s">
        <v>2601</v>
      </c>
      <c r="M1686" s="170" t="str">
        <f t="shared" si="208"/>
        <v>H3</v>
      </c>
      <c r="N1686" s="169" t="str">
        <f t="shared" si="209"/>
        <v>8581</v>
      </c>
      <c r="O1686" s="168" t="str">
        <f t="shared" si="210"/>
        <v/>
      </c>
      <c r="P1686" s="168" t="str">
        <f t="shared" si="211"/>
        <v/>
      </c>
      <c r="Q1686" s="168" t="str">
        <f t="shared" si="212"/>
        <v/>
      </c>
      <c r="R1686" s="168" t="str">
        <f t="shared" si="213"/>
        <v/>
      </c>
      <c r="S1686" s="168" t="str">
        <f t="shared" si="214"/>
        <v/>
      </c>
      <c r="T1686" s="168" t="str">
        <f t="shared" si="215"/>
        <v/>
      </c>
    </row>
    <row r="1687" spans="1:20" x14ac:dyDescent="0.2">
      <c r="A1687" t="s">
        <v>2668</v>
      </c>
      <c r="M1687" s="170" t="str">
        <f t="shared" si="208"/>
        <v>H4</v>
      </c>
      <c r="N1687" s="169" t="str">
        <f t="shared" si="209"/>
        <v>8581</v>
      </c>
      <c r="O1687" s="168" t="str">
        <f t="shared" si="210"/>
        <v/>
      </c>
      <c r="P1687" s="168" t="str">
        <f t="shared" si="211"/>
        <v/>
      </c>
      <c r="Q1687" s="168" t="str">
        <f t="shared" si="212"/>
        <v/>
      </c>
      <c r="R1687" s="168" t="str">
        <f t="shared" si="213"/>
        <v/>
      </c>
      <c r="S1687" s="168" t="str">
        <f t="shared" si="214"/>
        <v/>
      </c>
      <c r="T1687" s="168" t="str">
        <f t="shared" si="215"/>
        <v/>
      </c>
    </row>
    <row r="1688" spans="1:20" x14ac:dyDescent="0.2">
      <c r="A1688" t="s">
        <v>2769</v>
      </c>
      <c r="M1688" s="170" t="str">
        <f t="shared" si="208"/>
        <v>H5</v>
      </c>
      <c r="N1688" s="169" t="str">
        <f t="shared" si="209"/>
        <v>8581</v>
      </c>
      <c r="O1688" s="168" t="str">
        <f t="shared" si="210"/>
        <v/>
      </c>
      <c r="P1688" s="168" t="str">
        <f t="shared" si="211"/>
        <v/>
      </c>
      <c r="Q1688" s="168" t="str">
        <f t="shared" si="212"/>
        <v/>
      </c>
      <c r="R1688" s="168" t="str">
        <f t="shared" si="213"/>
        <v/>
      </c>
      <c r="S1688" s="168" t="str">
        <f t="shared" si="214"/>
        <v/>
      </c>
      <c r="T1688" s="168" t="str">
        <f t="shared" si="215"/>
        <v/>
      </c>
    </row>
    <row r="1689" spans="1:20" x14ac:dyDescent="0.2">
      <c r="A1689" t="s">
        <v>2770</v>
      </c>
      <c r="M1689" s="170" t="str">
        <f t="shared" si="208"/>
        <v>H6</v>
      </c>
      <c r="N1689" s="169" t="str">
        <f t="shared" si="209"/>
        <v>8589</v>
      </c>
      <c r="O1689" s="168" t="str">
        <f t="shared" si="210"/>
        <v/>
      </c>
      <c r="P1689" s="168" t="str">
        <f t="shared" si="211"/>
        <v/>
      </c>
      <c r="Q1689" s="168" t="str">
        <f t="shared" si="212"/>
        <v/>
      </c>
      <c r="R1689" s="168" t="str">
        <f t="shared" si="213"/>
        <v/>
      </c>
      <c r="S1689" s="168" t="str">
        <f t="shared" si="214"/>
        <v/>
      </c>
      <c r="T1689" s="168" t="str">
        <f t="shared" si="215"/>
        <v/>
      </c>
    </row>
    <row r="1690" spans="1:20" x14ac:dyDescent="0.2">
      <c r="A1690" t="s">
        <v>2605</v>
      </c>
      <c r="M1690" s="170" t="str">
        <f t="shared" si="208"/>
        <v>H7</v>
      </c>
      <c r="N1690" s="169" t="str">
        <f t="shared" si="209"/>
        <v>8589</v>
      </c>
      <c r="O1690" s="168" t="str">
        <f t="shared" si="210"/>
        <v/>
      </c>
      <c r="P1690" s="168" t="str">
        <f t="shared" si="211"/>
        <v/>
      </c>
      <c r="Q1690" s="168" t="str">
        <f t="shared" si="212"/>
        <v/>
      </c>
      <c r="R1690" s="168" t="str">
        <f t="shared" si="213"/>
        <v/>
      </c>
      <c r="S1690" s="168" t="str">
        <f t="shared" si="214"/>
        <v/>
      </c>
      <c r="T1690" s="168" t="str">
        <f t="shared" si="215"/>
        <v/>
      </c>
    </row>
    <row r="1691" spans="1:20" x14ac:dyDescent="0.2">
      <c r="A1691" t="s">
        <v>2606</v>
      </c>
      <c r="M1691" s="170" t="str">
        <f t="shared" si="208"/>
        <v>H8</v>
      </c>
      <c r="N1691" s="169" t="str">
        <f t="shared" si="209"/>
        <v>8589</v>
      </c>
      <c r="O1691" s="168" t="str">
        <f t="shared" si="210"/>
        <v/>
      </c>
      <c r="P1691" s="168" t="str">
        <f t="shared" si="211"/>
        <v/>
      </c>
      <c r="Q1691" s="168" t="str">
        <f t="shared" si="212"/>
        <v/>
      </c>
      <c r="R1691" s="168" t="str">
        <f t="shared" si="213"/>
        <v/>
      </c>
      <c r="S1691" s="168" t="str">
        <f t="shared" si="214"/>
        <v/>
      </c>
      <c r="T1691" s="168" t="str">
        <f t="shared" si="215"/>
        <v/>
      </c>
    </row>
    <row r="1692" spans="1:20" x14ac:dyDescent="0.2">
      <c r="A1692" t="s">
        <v>2607</v>
      </c>
      <c r="M1692" s="170" t="str">
        <f t="shared" si="208"/>
        <v>H9</v>
      </c>
      <c r="N1692" s="169" t="str">
        <f t="shared" si="209"/>
        <v>8589</v>
      </c>
      <c r="O1692" s="168" t="str">
        <f t="shared" si="210"/>
        <v/>
      </c>
      <c r="P1692" s="168" t="str">
        <f t="shared" si="211"/>
        <v/>
      </c>
      <c r="Q1692" s="168" t="str">
        <f t="shared" si="212"/>
        <v/>
      </c>
      <c r="R1692" s="168" t="str">
        <f t="shared" si="213"/>
        <v/>
      </c>
      <c r="S1692" s="168" t="str">
        <f t="shared" si="214"/>
        <v/>
      </c>
      <c r="T1692" s="168" t="str">
        <f t="shared" si="215"/>
        <v/>
      </c>
    </row>
    <row r="1693" spans="1:20" x14ac:dyDescent="0.2">
      <c r="A1693" t="s">
        <v>2608</v>
      </c>
      <c r="M1693" s="170" t="str">
        <f t="shared" si="208"/>
        <v>H10</v>
      </c>
      <c r="N1693" s="169" t="str">
        <f t="shared" si="209"/>
        <v>8589</v>
      </c>
      <c r="O1693" s="168" t="str">
        <f t="shared" si="210"/>
        <v/>
      </c>
      <c r="P1693" s="168" t="str">
        <f t="shared" si="211"/>
        <v/>
      </c>
      <c r="Q1693" s="168" t="str">
        <f t="shared" si="212"/>
        <v/>
      </c>
      <c r="R1693" s="168" t="str">
        <f t="shared" si="213"/>
        <v/>
      </c>
      <c r="S1693" s="168" t="str">
        <f t="shared" si="214"/>
        <v/>
      </c>
      <c r="T1693" s="168" t="str">
        <f t="shared" si="215"/>
        <v/>
      </c>
    </row>
    <row r="1694" spans="1:20" x14ac:dyDescent="0.2">
      <c r="A1694" t="s">
        <v>2609</v>
      </c>
      <c r="M1694" s="170" t="str">
        <f t="shared" si="208"/>
        <v>DTL</v>
      </c>
      <c r="N1694" s="169" t="str">
        <f t="shared" si="209"/>
        <v>8589</v>
      </c>
      <c r="O1694" s="168" t="str">
        <f t="shared" si="210"/>
        <v/>
      </c>
      <c r="P1694" s="168" t="str">
        <f t="shared" si="211"/>
        <v/>
      </c>
      <c r="Q1694" s="168" t="str">
        <f t="shared" si="212"/>
        <v/>
      </c>
      <c r="R1694" s="168" t="str">
        <f t="shared" si="213"/>
        <v/>
      </c>
      <c r="S1694" s="168" t="str">
        <f t="shared" si="214"/>
        <v/>
      </c>
      <c r="T1694" s="168" t="str">
        <f t="shared" si="215"/>
        <v/>
      </c>
    </row>
    <row r="1695" spans="1:20" x14ac:dyDescent="0.2">
      <c r="A1695" t="s">
        <v>4836</v>
      </c>
      <c r="M1695" s="170" t="str">
        <f t="shared" si="208"/>
        <v>DTL</v>
      </c>
      <c r="N1695" s="169" t="str">
        <f t="shared" si="209"/>
        <v>8589</v>
      </c>
      <c r="O1695" s="168" t="str">
        <f t="shared" si="210"/>
        <v>6550</v>
      </c>
      <c r="P1695" s="168" t="str">
        <f t="shared" si="211"/>
        <v>85896550</v>
      </c>
      <c r="Q1695" s="168">
        <f t="shared" si="212"/>
        <v>7834</v>
      </c>
      <c r="R1695" s="168">
        <f t="shared" si="213"/>
        <v>8665</v>
      </c>
      <c r="S1695" s="168">
        <f t="shared" si="214"/>
        <v>7500</v>
      </c>
      <c r="T1695" s="168">
        <f t="shared" si="215"/>
        <v>5249</v>
      </c>
    </row>
    <row r="1696" spans="1:20" x14ac:dyDescent="0.2">
      <c r="A1696" t="s">
        <v>4837</v>
      </c>
      <c r="M1696" s="170" t="str">
        <f t="shared" si="208"/>
        <v>DTL</v>
      </c>
      <c r="N1696" s="169" t="str">
        <f t="shared" si="209"/>
        <v>8589</v>
      </c>
      <c r="O1696" s="168" t="str">
        <f t="shared" si="210"/>
        <v>6601</v>
      </c>
      <c r="P1696" s="168" t="str">
        <f t="shared" si="211"/>
        <v>85896601</v>
      </c>
      <c r="Q1696" s="168">
        <f t="shared" si="212"/>
        <v>256</v>
      </c>
      <c r="R1696" s="168">
        <f t="shared" si="213"/>
        <v>522</v>
      </c>
      <c r="S1696" s="168">
        <f t="shared" si="214"/>
        <v>225</v>
      </c>
      <c r="T1696" s="168">
        <f t="shared" si="215"/>
        <v>420</v>
      </c>
    </row>
    <row r="1697" spans="1:20" x14ac:dyDescent="0.2">
      <c r="A1697" t="s">
        <v>4246</v>
      </c>
      <c r="M1697" s="170" t="str">
        <f t="shared" si="208"/>
        <v>DTL</v>
      </c>
      <c r="N1697" s="169" t="str">
        <f t="shared" si="209"/>
        <v>8589</v>
      </c>
      <c r="O1697" s="168" t="str">
        <f t="shared" si="210"/>
        <v/>
      </c>
      <c r="P1697" s="168" t="str">
        <f t="shared" si="211"/>
        <v/>
      </c>
      <c r="Q1697" s="168" t="str">
        <f t="shared" si="212"/>
        <v/>
      </c>
      <c r="R1697" s="168" t="str">
        <f t="shared" si="213"/>
        <v/>
      </c>
      <c r="S1697" s="168" t="str">
        <f t="shared" si="214"/>
        <v/>
      </c>
      <c r="T1697" s="168" t="str">
        <f t="shared" si="215"/>
        <v/>
      </c>
    </row>
    <row r="1698" spans="1:20" x14ac:dyDescent="0.2">
      <c r="A1698" t="s">
        <v>2611</v>
      </c>
      <c r="M1698" s="170" t="str">
        <f t="shared" si="208"/>
        <v>DTL</v>
      </c>
      <c r="N1698" s="169" t="str">
        <f t="shared" si="209"/>
        <v>8589</v>
      </c>
      <c r="O1698" s="168" t="str">
        <f t="shared" si="210"/>
        <v/>
      </c>
      <c r="P1698" s="168" t="str">
        <f t="shared" si="211"/>
        <v/>
      </c>
      <c r="Q1698" s="168" t="str">
        <f t="shared" si="212"/>
        <v/>
      </c>
      <c r="R1698" s="168" t="str">
        <f t="shared" si="213"/>
        <v/>
      </c>
      <c r="S1698" s="168" t="str">
        <f t="shared" si="214"/>
        <v/>
      </c>
      <c r="T1698" s="168" t="str">
        <f t="shared" si="215"/>
        <v/>
      </c>
    </row>
    <row r="1699" spans="1:20" x14ac:dyDescent="0.2">
      <c r="A1699" t="s">
        <v>4838</v>
      </c>
      <c r="M1699" s="170" t="str">
        <f t="shared" si="208"/>
        <v>Ttl</v>
      </c>
      <c r="N1699" s="169" t="str">
        <f t="shared" si="209"/>
        <v>8589</v>
      </c>
      <c r="O1699" s="168" t="str">
        <f t="shared" si="210"/>
        <v/>
      </c>
      <c r="P1699" s="168" t="str">
        <f t="shared" si="211"/>
        <v/>
      </c>
      <c r="Q1699" s="168" t="str">
        <f t="shared" si="212"/>
        <v/>
      </c>
      <c r="R1699" s="168" t="str">
        <f t="shared" si="213"/>
        <v/>
      </c>
      <c r="S1699" s="168" t="str">
        <f t="shared" si="214"/>
        <v/>
      </c>
      <c r="T1699" s="168" t="str">
        <f t="shared" si="215"/>
        <v/>
      </c>
    </row>
    <row r="1700" spans="1:20" x14ac:dyDescent="0.2">
      <c r="A1700" t="s">
        <v>2612</v>
      </c>
      <c r="M1700" s="170" t="str">
        <f t="shared" si="208"/>
        <v>DTL</v>
      </c>
      <c r="N1700" s="169" t="str">
        <f t="shared" si="209"/>
        <v>8589</v>
      </c>
      <c r="O1700" s="168" t="str">
        <f t="shared" si="210"/>
        <v/>
      </c>
      <c r="P1700" s="168" t="str">
        <f t="shared" si="211"/>
        <v/>
      </c>
      <c r="Q1700" s="168" t="str">
        <f t="shared" si="212"/>
        <v/>
      </c>
      <c r="R1700" s="168" t="str">
        <f t="shared" si="213"/>
        <v/>
      </c>
      <c r="S1700" s="168" t="str">
        <f t="shared" si="214"/>
        <v/>
      </c>
      <c r="T1700" s="168" t="str">
        <f t="shared" si="215"/>
        <v/>
      </c>
    </row>
    <row r="1701" spans="1:20" x14ac:dyDescent="0.2">
      <c r="A1701" t="s">
        <v>2611</v>
      </c>
      <c r="M1701" s="170" t="str">
        <f t="shared" si="208"/>
        <v>DTL</v>
      </c>
      <c r="N1701" s="169" t="str">
        <f t="shared" si="209"/>
        <v>8589</v>
      </c>
      <c r="O1701" s="168" t="str">
        <f t="shared" si="210"/>
        <v/>
      </c>
      <c r="P1701" s="168" t="str">
        <f t="shared" si="211"/>
        <v/>
      </c>
      <c r="Q1701" s="168" t="str">
        <f t="shared" si="212"/>
        <v/>
      </c>
      <c r="R1701" s="168" t="str">
        <f t="shared" si="213"/>
        <v/>
      </c>
      <c r="S1701" s="168" t="str">
        <f t="shared" si="214"/>
        <v/>
      </c>
      <c r="T1701" s="168" t="str">
        <f t="shared" si="215"/>
        <v/>
      </c>
    </row>
    <row r="1702" spans="1:20" x14ac:dyDescent="0.2">
      <c r="A1702" t="s">
        <v>2611</v>
      </c>
      <c r="M1702" s="170" t="str">
        <f t="shared" si="208"/>
        <v>DTL</v>
      </c>
      <c r="N1702" s="169" t="str">
        <f t="shared" si="209"/>
        <v>8589</v>
      </c>
      <c r="O1702" s="168" t="str">
        <f t="shared" si="210"/>
        <v/>
      </c>
      <c r="P1702" s="168" t="str">
        <f t="shared" si="211"/>
        <v/>
      </c>
      <c r="Q1702" s="168" t="str">
        <f t="shared" si="212"/>
        <v/>
      </c>
      <c r="R1702" s="168" t="str">
        <f t="shared" si="213"/>
        <v/>
      </c>
      <c r="S1702" s="168" t="str">
        <f t="shared" si="214"/>
        <v/>
      </c>
      <c r="T1702" s="168" t="str">
        <f t="shared" si="215"/>
        <v/>
      </c>
    </row>
    <row r="1703" spans="1:20" x14ac:dyDescent="0.2">
      <c r="A1703" t="s">
        <v>2613</v>
      </c>
      <c r="M1703" s="170" t="str">
        <f t="shared" si="208"/>
        <v>DTL</v>
      </c>
      <c r="N1703" s="169" t="str">
        <f t="shared" si="209"/>
        <v>8589</v>
      </c>
      <c r="O1703" s="168" t="str">
        <f t="shared" si="210"/>
        <v/>
      </c>
      <c r="P1703" s="168" t="str">
        <f t="shared" si="211"/>
        <v/>
      </c>
      <c r="Q1703" s="168" t="str">
        <f t="shared" si="212"/>
        <v/>
      </c>
      <c r="R1703" s="168" t="str">
        <f t="shared" si="213"/>
        <v/>
      </c>
      <c r="S1703" s="168" t="str">
        <f t="shared" si="214"/>
        <v/>
      </c>
      <c r="T1703" s="168" t="str">
        <f t="shared" si="215"/>
        <v/>
      </c>
    </row>
    <row r="1704" spans="1:20" x14ac:dyDescent="0.2">
      <c r="A1704" t="s">
        <v>4839</v>
      </c>
      <c r="M1704" s="170" t="str">
        <f t="shared" si="208"/>
        <v>DTL</v>
      </c>
      <c r="N1704" s="169" t="str">
        <f t="shared" si="209"/>
        <v>8589</v>
      </c>
      <c r="O1704" s="168" t="str">
        <f t="shared" si="210"/>
        <v>2301</v>
      </c>
      <c r="P1704" s="168" t="str">
        <f t="shared" si="211"/>
        <v>85892301</v>
      </c>
      <c r="Q1704" s="168">
        <f t="shared" si="212"/>
        <v>50</v>
      </c>
      <c r="R1704" s="168">
        <f t="shared" si="213"/>
        <v>53</v>
      </c>
      <c r="S1704" s="168">
        <f t="shared" si="214"/>
        <v>60</v>
      </c>
      <c r="T1704" s="168">
        <f t="shared" si="215"/>
        <v>60</v>
      </c>
    </row>
    <row r="1705" spans="1:20" x14ac:dyDescent="0.2">
      <c r="A1705" t="s">
        <v>2771</v>
      </c>
      <c r="M1705" s="170" t="str">
        <f t="shared" si="208"/>
        <v>DTL</v>
      </c>
      <c r="N1705" s="169" t="str">
        <f t="shared" si="209"/>
        <v>8589</v>
      </c>
      <c r="O1705" s="168" t="str">
        <f t="shared" si="210"/>
        <v>2700</v>
      </c>
      <c r="P1705" s="168" t="str">
        <f t="shared" si="211"/>
        <v>85892700</v>
      </c>
      <c r="Q1705" s="168">
        <f t="shared" si="212"/>
        <v>0</v>
      </c>
      <c r="R1705" s="168">
        <f t="shared" si="213"/>
        <v>0</v>
      </c>
      <c r="S1705" s="168">
        <f t="shared" si="214"/>
        <v>9000</v>
      </c>
      <c r="T1705" s="168">
        <f t="shared" si="215"/>
        <v>0</v>
      </c>
    </row>
    <row r="1706" spans="1:20" x14ac:dyDescent="0.2">
      <c r="A1706" t="s">
        <v>4840</v>
      </c>
      <c r="M1706" s="170" t="str">
        <f t="shared" si="208"/>
        <v>DTL</v>
      </c>
      <c r="N1706" s="169" t="str">
        <f t="shared" si="209"/>
        <v>8589</v>
      </c>
      <c r="O1706" s="168" t="str">
        <f t="shared" si="210"/>
        <v>2399</v>
      </c>
      <c r="P1706" s="168" t="str">
        <f t="shared" si="211"/>
        <v>85892399</v>
      </c>
      <c r="Q1706" s="168">
        <f t="shared" si="212"/>
        <v>783</v>
      </c>
      <c r="R1706" s="168">
        <f t="shared" si="213"/>
        <v>800</v>
      </c>
      <c r="S1706" s="168">
        <f t="shared" si="214"/>
        <v>750</v>
      </c>
      <c r="T1706" s="168">
        <f t="shared" si="215"/>
        <v>66</v>
      </c>
    </row>
    <row r="1707" spans="1:20" x14ac:dyDescent="0.2">
      <c r="A1707" t="s">
        <v>4246</v>
      </c>
      <c r="M1707" s="170" t="str">
        <f t="shared" si="208"/>
        <v>DTL</v>
      </c>
      <c r="N1707" s="169" t="str">
        <f t="shared" si="209"/>
        <v>8589</v>
      </c>
      <c r="O1707" s="168" t="str">
        <f t="shared" si="210"/>
        <v/>
      </c>
      <c r="P1707" s="168" t="str">
        <f t="shared" si="211"/>
        <v/>
      </c>
      <c r="Q1707" s="168" t="str">
        <f t="shared" si="212"/>
        <v/>
      </c>
      <c r="R1707" s="168" t="str">
        <f t="shared" si="213"/>
        <v/>
      </c>
      <c r="S1707" s="168" t="str">
        <f t="shared" si="214"/>
        <v/>
      </c>
      <c r="T1707" s="168" t="str">
        <f t="shared" si="215"/>
        <v/>
      </c>
    </row>
    <row r="1708" spans="1:20" x14ac:dyDescent="0.2">
      <c r="A1708" t="s">
        <v>2611</v>
      </c>
      <c r="M1708" s="170" t="str">
        <f t="shared" si="208"/>
        <v>DTL</v>
      </c>
      <c r="N1708" s="169" t="str">
        <f t="shared" si="209"/>
        <v>8589</v>
      </c>
      <c r="O1708" s="168" t="str">
        <f t="shared" si="210"/>
        <v/>
      </c>
      <c r="P1708" s="168" t="str">
        <f t="shared" si="211"/>
        <v/>
      </c>
      <c r="Q1708" s="168" t="str">
        <f t="shared" si="212"/>
        <v/>
      </c>
      <c r="R1708" s="168" t="str">
        <f t="shared" si="213"/>
        <v/>
      </c>
      <c r="S1708" s="168" t="str">
        <f t="shared" si="214"/>
        <v/>
      </c>
      <c r="T1708" s="168" t="str">
        <f t="shared" si="215"/>
        <v/>
      </c>
    </row>
    <row r="1709" spans="1:20" x14ac:dyDescent="0.2">
      <c r="A1709" t="s">
        <v>4841</v>
      </c>
      <c r="M1709" s="170" t="str">
        <f t="shared" si="208"/>
        <v>Ttl</v>
      </c>
      <c r="N1709" s="169" t="str">
        <f t="shared" si="209"/>
        <v>8589</v>
      </c>
      <c r="O1709" s="168" t="str">
        <f t="shared" si="210"/>
        <v/>
      </c>
      <c r="P1709" s="168" t="str">
        <f t="shared" si="211"/>
        <v/>
      </c>
      <c r="Q1709" s="168" t="str">
        <f t="shared" si="212"/>
        <v/>
      </c>
      <c r="R1709" s="168" t="str">
        <f t="shared" si="213"/>
        <v/>
      </c>
      <c r="S1709" s="168" t="str">
        <f t="shared" si="214"/>
        <v/>
      </c>
      <c r="T1709" s="168" t="str">
        <f t="shared" si="215"/>
        <v/>
      </c>
    </row>
    <row r="1710" spans="1:20" x14ac:dyDescent="0.2">
      <c r="A1710" t="s">
        <v>2611</v>
      </c>
      <c r="M1710" s="170" t="str">
        <f t="shared" si="208"/>
        <v>DTL</v>
      </c>
      <c r="N1710" s="169" t="str">
        <f t="shared" si="209"/>
        <v>8589</v>
      </c>
      <c r="O1710" s="168" t="str">
        <f t="shared" si="210"/>
        <v/>
      </c>
      <c r="P1710" s="168" t="str">
        <f t="shared" si="211"/>
        <v/>
      </c>
      <c r="Q1710" s="168" t="str">
        <f t="shared" si="212"/>
        <v/>
      </c>
      <c r="R1710" s="168" t="str">
        <f t="shared" si="213"/>
        <v/>
      </c>
      <c r="S1710" s="168" t="str">
        <f t="shared" si="214"/>
        <v/>
      </c>
      <c r="T1710" s="168" t="str">
        <f t="shared" si="215"/>
        <v/>
      </c>
    </row>
    <row r="1711" spans="1:20" x14ac:dyDescent="0.2">
      <c r="A1711" t="s">
        <v>2611</v>
      </c>
      <c r="M1711" s="170" t="str">
        <f t="shared" si="208"/>
        <v>DTL</v>
      </c>
      <c r="N1711" s="169" t="str">
        <f t="shared" si="209"/>
        <v>8589</v>
      </c>
      <c r="O1711" s="168" t="str">
        <f t="shared" si="210"/>
        <v/>
      </c>
      <c r="P1711" s="168" t="str">
        <f t="shared" si="211"/>
        <v/>
      </c>
      <c r="Q1711" s="168" t="str">
        <f t="shared" si="212"/>
        <v/>
      </c>
      <c r="R1711" s="168" t="str">
        <f t="shared" si="213"/>
        <v/>
      </c>
      <c r="S1711" s="168" t="str">
        <f t="shared" si="214"/>
        <v/>
      </c>
      <c r="T1711" s="168" t="str">
        <f t="shared" si="215"/>
        <v/>
      </c>
    </row>
    <row r="1712" spans="1:20" x14ac:dyDescent="0.2">
      <c r="A1712" t="s">
        <v>4842</v>
      </c>
      <c r="M1712" s="170" t="str">
        <f t="shared" si="208"/>
        <v>Ttl</v>
      </c>
      <c r="N1712" s="169" t="str">
        <f t="shared" si="209"/>
        <v>8589</v>
      </c>
      <c r="O1712" s="168" t="str">
        <f t="shared" si="210"/>
        <v/>
      </c>
      <c r="P1712" s="168" t="str">
        <f t="shared" si="211"/>
        <v/>
      </c>
      <c r="Q1712" s="168" t="str">
        <f t="shared" si="212"/>
        <v/>
      </c>
      <c r="R1712" s="168" t="str">
        <f t="shared" si="213"/>
        <v/>
      </c>
      <c r="S1712" s="168" t="str">
        <f t="shared" si="214"/>
        <v/>
      </c>
      <c r="T1712" s="168" t="str">
        <f t="shared" si="215"/>
        <v/>
      </c>
    </row>
    <row r="1713" spans="1:20" x14ac:dyDescent="0.2">
      <c r="A1713" t="s">
        <v>2612</v>
      </c>
      <c r="M1713" s="170" t="str">
        <f t="shared" si="208"/>
        <v>DTL</v>
      </c>
      <c r="N1713" s="169" t="str">
        <f t="shared" si="209"/>
        <v>8589</v>
      </c>
      <c r="O1713" s="168" t="str">
        <f t="shared" si="210"/>
        <v/>
      </c>
      <c r="P1713" s="168" t="str">
        <f t="shared" si="211"/>
        <v/>
      </c>
      <c r="Q1713" s="168" t="str">
        <f t="shared" si="212"/>
        <v/>
      </c>
      <c r="R1713" s="168" t="str">
        <f t="shared" si="213"/>
        <v/>
      </c>
      <c r="S1713" s="168" t="str">
        <f t="shared" si="214"/>
        <v/>
      </c>
      <c r="T1713" s="168" t="str">
        <f t="shared" si="215"/>
        <v/>
      </c>
    </row>
    <row r="1714" spans="1:20" x14ac:dyDescent="0.2">
      <c r="A1714" t="s">
        <v>2611</v>
      </c>
      <c r="M1714" s="170" t="str">
        <f t="shared" si="208"/>
        <v>DTL</v>
      </c>
      <c r="N1714" s="169" t="str">
        <f t="shared" si="209"/>
        <v>8589</v>
      </c>
      <c r="O1714" s="168" t="str">
        <f t="shared" si="210"/>
        <v/>
      </c>
      <c r="P1714" s="168" t="str">
        <f t="shared" si="211"/>
        <v/>
      </c>
      <c r="Q1714" s="168" t="str">
        <f t="shared" si="212"/>
        <v/>
      </c>
      <c r="R1714" s="168" t="str">
        <f t="shared" si="213"/>
        <v/>
      </c>
      <c r="S1714" s="168" t="str">
        <f t="shared" si="214"/>
        <v/>
      </c>
      <c r="T1714" s="168" t="str">
        <f t="shared" si="215"/>
        <v/>
      </c>
    </row>
    <row r="1715" spans="1:20" x14ac:dyDescent="0.2">
      <c r="A1715" t="s">
        <v>2620</v>
      </c>
      <c r="M1715" s="170" t="str">
        <f t="shared" si="208"/>
        <v>DTL</v>
      </c>
      <c r="N1715" s="169" t="str">
        <f t="shared" si="209"/>
        <v>8589</v>
      </c>
      <c r="O1715" s="168" t="str">
        <f t="shared" si="210"/>
        <v/>
      </c>
      <c r="P1715" s="168" t="str">
        <f t="shared" si="211"/>
        <v/>
      </c>
      <c r="Q1715" s="168" t="str">
        <f t="shared" si="212"/>
        <v/>
      </c>
      <c r="R1715" s="168" t="str">
        <f t="shared" si="213"/>
        <v/>
      </c>
      <c r="S1715" s="168" t="str">
        <f t="shared" si="214"/>
        <v/>
      </c>
      <c r="T1715" s="168" t="str">
        <f t="shared" si="215"/>
        <v/>
      </c>
    </row>
    <row r="1716" spans="1:20" x14ac:dyDescent="0.2">
      <c r="A1716" t="s">
        <v>4843</v>
      </c>
      <c r="M1716" s="170" t="str">
        <f t="shared" si="208"/>
        <v>Ttl</v>
      </c>
      <c r="N1716" s="169" t="str">
        <f t="shared" si="209"/>
        <v>8589</v>
      </c>
      <c r="O1716" s="168" t="str">
        <f t="shared" si="210"/>
        <v/>
      </c>
      <c r="P1716" s="168" t="str">
        <f t="shared" si="211"/>
        <v/>
      </c>
      <c r="Q1716" s="168" t="str">
        <f t="shared" si="212"/>
        <v/>
      </c>
      <c r="R1716" s="168" t="str">
        <f t="shared" si="213"/>
        <v/>
      </c>
      <c r="S1716" s="168" t="str">
        <f t="shared" si="214"/>
        <v/>
      </c>
      <c r="T1716" s="168" t="str">
        <f t="shared" si="215"/>
        <v/>
      </c>
    </row>
    <row r="1717" spans="1:20" x14ac:dyDescent="0.2">
      <c r="A1717" t="s">
        <v>2611</v>
      </c>
      <c r="M1717" s="170" t="str">
        <f t="shared" si="208"/>
        <v>DTL</v>
      </c>
      <c r="N1717" s="169" t="str">
        <f t="shared" si="209"/>
        <v>8589</v>
      </c>
      <c r="O1717" s="168" t="str">
        <f t="shared" si="210"/>
        <v/>
      </c>
      <c r="P1717" s="168" t="str">
        <f t="shared" si="211"/>
        <v/>
      </c>
      <c r="Q1717" s="168" t="str">
        <f t="shared" si="212"/>
        <v/>
      </c>
      <c r="R1717" s="168" t="str">
        <f t="shared" si="213"/>
        <v/>
      </c>
      <c r="S1717" s="168" t="str">
        <f t="shared" si="214"/>
        <v/>
      </c>
      <c r="T1717" s="168" t="str">
        <f t="shared" si="215"/>
        <v/>
      </c>
    </row>
    <row r="1718" spans="1:20" x14ac:dyDescent="0.2">
      <c r="A1718" t="s">
        <v>4844</v>
      </c>
      <c r="M1718" s="170" t="str">
        <f t="shared" si="208"/>
        <v>Ttl</v>
      </c>
      <c r="N1718" s="169" t="str">
        <f t="shared" si="209"/>
        <v>8589</v>
      </c>
      <c r="O1718" s="168" t="str">
        <f t="shared" si="210"/>
        <v/>
      </c>
      <c r="P1718" s="168" t="str">
        <f t="shared" si="211"/>
        <v/>
      </c>
      <c r="Q1718" s="168" t="str">
        <f t="shared" si="212"/>
        <v/>
      </c>
      <c r="R1718" s="168" t="str">
        <f t="shared" si="213"/>
        <v/>
      </c>
      <c r="S1718" s="168" t="str">
        <f t="shared" si="214"/>
        <v/>
      </c>
      <c r="T1718" s="168" t="str">
        <f t="shared" si="215"/>
        <v/>
      </c>
    </row>
    <row r="1719" spans="1:20" x14ac:dyDescent="0.2">
      <c r="A1719" t="s">
        <v>4246</v>
      </c>
      <c r="M1719" s="170" t="str">
        <f t="shared" si="208"/>
        <v>DTL</v>
      </c>
      <c r="N1719" s="169" t="str">
        <f t="shared" si="209"/>
        <v>8589</v>
      </c>
      <c r="O1719" s="168" t="str">
        <f t="shared" si="210"/>
        <v/>
      </c>
      <c r="P1719" s="168" t="str">
        <f t="shared" si="211"/>
        <v/>
      </c>
      <c r="Q1719" s="168" t="str">
        <f t="shared" si="212"/>
        <v/>
      </c>
      <c r="R1719" s="168" t="str">
        <f t="shared" si="213"/>
        <v/>
      </c>
      <c r="S1719" s="168" t="str">
        <f t="shared" si="214"/>
        <v/>
      </c>
      <c r="T1719" s="168" t="str">
        <f t="shared" si="215"/>
        <v/>
      </c>
    </row>
    <row r="1720" spans="1:20" x14ac:dyDescent="0.2">
      <c r="A1720" t="s">
        <v>2611</v>
      </c>
      <c r="M1720" s="170" t="str">
        <f t="shared" si="208"/>
        <v>DTL</v>
      </c>
      <c r="N1720" s="169" t="str">
        <f t="shared" si="209"/>
        <v>8589</v>
      </c>
      <c r="O1720" s="168" t="str">
        <f t="shared" si="210"/>
        <v/>
      </c>
      <c r="P1720" s="168" t="str">
        <f t="shared" si="211"/>
        <v/>
      </c>
      <c r="Q1720" s="168" t="str">
        <f t="shared" si="212"/>
        <v/>
      </c>
      <c r="R1720" s="168" t="str">
        <f t="shared" si="213"/>
        <v/>
      </c>
      <c r="S1720" s="168" t="str">
        <f t="shared" si="214"/>
        <v/>
      </c>
      <c r="T1720" s="168" t="str">
        <f t="shared" si="215"/>
        <v/>
      </c>
    </row>
    <row r="1721" spans="1:20" x14ac:dyDescent="0.2">
      <c r="A1721" t="s">
        <v>4845</v>
      </c>
      <c r="M1721" s="170" t="str">
        <f t="shared" si="208"/>
        <v>DTL</v>
      </c>
      <c r="N1721" s="169" t="str">
        <f t="shared" si="209"/>
        <v>8589</v>
      </c>
      <c r="O1721" s="168" t="str">
        <f t="shared" si="210"/>
        <v xml:space="preserve">    </v>
      </c>
      <c r="P1721" s="168" t="str">
        <f t="shared" si="211"/>
        <v xml:space="preserve">8589    </v>
      </c>
      <c r="Q1721" s="168">
        <f t="shared" si="212"/>
        <v>7257</v>
      </c>
      <c r="R1721" s="168">
        <f t="shared" si="213"/>
        <v>8333</v>
      </c>
      <c r="S1721" s="168">
        <f t="shared" si="214"/>
        <v>-2085</v>
      </c>
      <c r="T1721" s="168">
        <f t="shared" si="215"/>
        <v>5543</v>
      </c>
    </row>
    <row r="1722" spans="1:20" x14ac:dyDescent="0.2">
      <c r="A1722" t="s">
        <v>2611</v>
      </c>
      <c r="M1722" s="170" t="str">
        <f t="shared" si="208"/>
        <v>DTL</v>
      </c>
      <c r="N1722" s="169" t="str">
        <f t="shared" si="209"/>
        <v>8589</v>
      </c>
      <c r="O1722" s="168" t="str">
        <f t="shared" si="210"/>
        <v/>
      </c>
      <c r="P1722" s="168" t="str">
        <f t="shared" si="211"/>
        <v/>
      </c>
      <c r="Q1722" s="168" t="str">
        <f t="shared" si="212"/>
        <v/>
      </c>
      <c r="R1722" s="168" t="str">
        <f t="shared" si="213"/>
        <v/>
      </c>
      <c r="S1722" s="168" t="str">
        <f t="shared" si="214"/>
        <v/>
      </c>
      <c r="T1722" s="168" t="str">
        <f t="shared" si="215"/>
        <v/>
      </c>
    </row>
    <row r="1723" spans="1:20" x14ac:dyDescent="0.2">
      <c r="A1723" t="s">
        <v>2622</v>
      </c>
      <c r="M1723" s="170" t="str">
        <f t="shared" si="208"/>
        <v>DTL</v>
      </c>
      <c r="N1723" s="169" t="str">
        <f t="shared" si="209"/>
        <v>8589</v>
      </c>
      <c r="O1723" s="168" t="str">
        <f t="shared" si="210"/>
        <v>Tran</v>
      </c>
      <c r="P1723" s="168" t="str">
        <f t="shared" si="211"/>
        <v>8589Tran</v>
      </c>
      <c r="Q1723" s="168">
        <f t="shared" si="212"/>
        <v>0</v>
      </c>
      <c r="R1723" s="168">
        <f t="shared" si="213"/>
        <v>0</v>
      </c>
      <c r="S1723" s="168">
        <f t="shared" si="214"/>
        <v>0</v>
      </c>
      <c r="T1723" s="168">
        <f t="shared" si="215"/>
        <v>0</v>
      </c>
    </row>
    <row r="1724" spans="1:20" x14ac:dyDescent="0.2">
      <c r="A1724" t="s">
        <v>2611</v>
      </c>
      <c r="M1724" s="170" t="str">
        <f t="shared" si="208"/>
        <v>DTL</v>
      </c>
      <c r="N1724" s="169" t="str">
        <f t="shared" si="209"/>
        <v>8589</v>
      </c>
      <c r="O1724" s="168" t="str">
        <f t="shared" si="210"/>
        <v/>
      </c>
      <c r="P1724" s="168" t="str">
        <f t="shared" si="211"/>
        <v/>
      </c>
      <c r="Q1724" s="168" t="str">
        <f t="shared" si="212"/>
        <v/>
      </c>
      <c r="R1724" s="168" t="str">
        <f t="shared" si="213"/>
        <v/>
      </c>
      <c r="S1724" s="168" t="str">
        <f t="shared" si="214"/>
        <v/>
      </c>
      <c r="T1724" s="168" t="str">
        <f t="shared" si="215"/>
        <v/>
      </c>
    </row>
    <row r="1725" spans="1:20" x14ac:dyDescent="0.2">
      <c r="A1725" t="s">
        <v>2623</v>
      </c>
      <c r="M1725" s="170" t="str">
        <f t="shared" si="208"/>
        <v>DTL</v>
      </c>
      <c r="N1725" s="169" t="str">
        <f t="shared" si="209"/>
        <v>8589</v>
      </c>
      <c r="O1725" s="168" t="str">
        <f t="shared" si="210"/>
        <v>Tran</v>
      </c>
      <c r="P1725" s="168" t="str">
        <f t="shared" si="211"/>
        <v>8589Tran</v>
      </c>
      <c r="Q1725" s="168">
        <f t="shared" si="212"/>
        <v>0</v>
      </c>
      <c r="R1725" s="168">
        <f t="shared" si="213"/>
        <v>0</v>
      </c>
      <c r="S1725" s="168">
        <f t="shared" si="214"/>
        <v>0</v>
      </c>
      <c r="T1725" s="168">
        <f t="shared" si="215"/>
        <v>0</v>
      </c>
    </row>
    <row r="1726" spans="1:20" x14ac:dyDescent="0.2">
      <c r="A1726" t="s">
        <v>4246</v>
      </c>
      <c r="M1726" s="170" t="str">
        <f t="shared" si="208"/>
        <v>DTL</v>
      </c>
      <c r="N1726" s="169" t="str">
        <f t="shared" si="209"/>
        <v>8589</v>
      </c>
      <c r="O1726" s="168" t="str">
        <f t="shared" si="210"/>
        <v/>
      </c>
      <c r="P1726" s="168" t="str">
        <f t="shared" si="211"/>
        <v/>
      </c>
      <c r="Q1726" s="168" t="str">
        <f t="shared" si="212"/>
        <v/>
      </c>
      <c r="R1726" s="168" t="str">
        <f t="shared" si="213"/>
        <v/>
      </c>
      <c r="S1726" s="168" t="str">
        <f t="shared" si="214"/>
        <v/>
      </c>
      <c r="T1726" s="168" t="str">
        <f t="shared" si="215"/>
        <v/>
      </c>
    </row>
    <row r="1727" spans="1:20" x14ac:dyDescent="0.2">
      <c r="A1727" t="s">
        <v>2611</v>
      </c>
      <c r="M1727" s="170" t="str">
        <f t="shared" si="208"/>
        <v>DTL</v>
      </c>
      <c r="N1727" s="169" t="str">
        <f t="shared" si="209"/>
        <v>8589</v>
      </c>
      <c r="O1727" s="168" t="str">
        <f t="shared" si="210"/>
        <v/>
      </c>
      <c r="P1727" s="168" t="str">
        <f t="shared" si="211"/>
        <v/>
      </c>
      <c r="Q1727" s="168" t="str">
        <f t="shared" si="212"/>
        <v/>
      </c>
      <c r="R1727" s="168" t="str">
        <f t="shared" si="213"/>
        <v/>
      </c>
      <c r="S1727" s="168" t="str">
        <f t="shared" si="214"/>
        <v/>
      </c>
      <c r="T1727" s="168" t="str">
        <f t="shared" si="215"/>
        <v/>
      </c>
    </row>
    <row r="1728" spans="1:20" x14ac:dyDescent="0.2">
      <c r="A1728" t="s">
        <v>4846</v>
      </c>
      <c r="M1728" s="170" t="str">
        <f t="shared" si="208"/>
        <v>Ttl</v>
      </c>
      <c r="N1728" s="169" t="str">
        <f t="shared" si="209"/>
        <v>8589</v>
      </c>
      <c r="O1728" s="168" t="str">
        <f t="shared" si="210"/>
        <v/>
      </c>
      <c r="P1728" s="168" t="str">
        <f t="shared" si="211"/>
        <v/>
      </c>
      <c r="Q1728" s="168" t="str">
        <f t="shared" si="212"/>
        <v/>
      </c>
      <c r="R1728" s="168" t="str">
        <f t="shared" si="213"/>
        <v/>
      </c>
      <c r="S1728" s="168" t="str">
        <f t="shared" si="214"/>
        <v/>
      </c>
      <c r="T1728" s="168" t="str">
        <f t="shared" si="215"/>
        <v/>
      </c>
    </row>
    <row r="1729" spans="1:20" x14ac:dyDescent="0.2">
      <c r="A1729" t="s">
        <v>4467</v>
      </c>
      <c r="M1729" s="170" t="str">
        <f t="shared" si="208"/>
        <v>DTL</v>
      </c>
      <c r="N1729" s="169" t="str">
        <f t="shared" si="209"/>
        <v>8589</v>
      </c>
      <c r="O1729" s="168" t="str">
        <f t="shared" si="210"/>
        <v/>
      </c>
      <c r="P1729" s="168" t="str">
        <f t="shared" si="211"/>
        <v/>
      </c>
      <c r="Q1729" s="168" t="str">
        <f t="shared" si="212"/>
        <v/>
      </c>
      <c r="R1729" s="168" t="str">
        <f t="shared" si="213"/>
        <v/>
      </c>
      <c r="S1729" s="168" t="str">
        <f t="shared" si="214"/>
        <v/>
      </c>
      <c r="T1729" s="168" t="str">
        <f t="shared" si="215"/>
        <v/>
      </c>
    </row>
    <row r="1730" spans="1:20" x14ac:dyDescent="0.2">
      <c r="A1730">
        <v>1</v>
      </c>
      <c r="M1730" s="170" t="str">
        <f t="shared" si="208"/>
        <v>DTL</v>
      </c>
      <c r="N1730" s="169" t="str">
        <f t="shared" si="209"/>
        <v>8589</v>
      </c>
      <c r="O1730" s="168" t="str">
        <f t="shared" si="210"/>
        <v/>
      </c>
      <c r="P1730" s="168" t="str">
        <f t="shared" si="211"/>
        <v/>
      </c>
      <c r="Q1730" s="168" t="str">
        <f t="shared" si="212"/>
        <v/>
      </c>
      <c r="R1730" s="168" t="str">
        <f t="shared" si="213"/>
        <v/>
      </c>
      <c r="S1730" s="168" t="str">
        <f t="shared" si="214"/>
        <v/>
      </c>
      <c r="T1730" s="168" t="str">
        <f t="shared" si="215"/>
        <v/>
      </c>
    </row>
    <row r="1731" spans="1:20" x14ac:dyDescent="0.2">
      <c r="M1731" s="170" t="str">
        <f t="shared" ref="M1731:M1794" si="216">IF(ROW()&lt;23,"",
  IF(NOT(ISERROR(FIND("Trinity County",$A1731,30))),"H1",
  IF(M1730="H1","H2",
  IF(M1730="H2","H3",
  IF(M1730="H3","H4",
  IF(M1730="H4","H5",
  IF(M1730="H5","H6",
  IF(M1730="H6","H7",
  IF(M1730="H7","H8",
  IF(M1730="H8","H9",
  IF(M1730="H9","H10",
  IF(TRIM(LEFT($A1731,7))="Total","Ttl","DTL"))))))))))))</f>
        <v>DTL</v>
      </c>
      <c r="N1731" s="169" t="str">
        <f t="shared" ref="N1731:N1794" si="217">IF(ROW()&lt;23,"",
  IF($M1731="H6",TRIM(LEFT($A1731,5)),N1730))</f>
        <v>8589</v>
      </c>
      <c r="O1731" s="168" t="str">
        <f t="shared" ref="O1731:O1794" si="218">IF($M1731&lt;&gt;"DTL","",
  IF(NOT(ISNUMBER(VALUE(MID($A1731,31,15)))),"",LEFT($A1731,4)))</f>
        <v/>
      </c>
      <c r="P1731" s="168" t="str">
        <f t="shared" ref="P1731:P1794" si="219">IF(O1731="","",N1731&amp;O1731)</f>
        <v/>
      </c>
      <c r="Q1731" s="168" t="str">
        <f t="shared" ref="Q1731:Q1794" si="220">IF($M1731&lt;&gt;"DTL","",
  IF(NOT(ISNUMBER(VALUE(MID($A1731,31,15)))),"",VALUE(TRIM(MID($A1731,47,15)))))</f>
        <v/>
      </c>
      <c r="R1731" s="168" t="str">
        <f t="shared" ref="R1731:R1794" si="221">IF($M1731&lt;&gt;"DTL","",
  IF(NOT(ISNUMBER(VALUE(MID($A1731,31,15)))),"",VALUE(TRIM(MID($A1731,61,14)))))</f>
        <v/>
      </c>
      <c r="S1731" s="168" t="str">
        <f t="shared" ref="S1731:S1794" si="222">IF($M1731&lt;&gt;"DTL","",
  IF(NOT(ISNUMBER(VALUE(MID($A1731,31,15)))),"",VALUE(TRIM(MID($A1731,76,14)))))</f>
        <v/>
      </c>
      <c r="T1731" s="168" t="str">
        <f t="shared" ref="T1731:T1794" si="223">IF($M1731&lt;&gt;"DTL","",
  IF(NOT(ISNUMBER(VALUE(MID($A1731,31,15)))),"",VALUE(TRIM(MID($A1731,90,14)))))</f>
        <v/>
      </c>
    </row>
    <row r="1732" spans="1:20" x14ac:dyDescent="0.2">
      <c r="A1732" t="s">
        <v>2772</v>
      </c>
      <c r="M1732" s="170" t="str">
        <f t="shared" si="216"/>
        <v>H1</v>
      </c>
      <c r="N1732" s="169" t="str">
        <f t="shared" si="217"/>
        <v>8589</v>
      </c>
      <c r="O1732" s="168" t="str">
        <f t="shared" si="218"/>
        <v/>
      </c>
      <c r="P1732" s="168" t="str">
        <f t="shared" si="219"/>
        <v/>
      </c>
      <c r="Q1732" s="168" t="str">
        <f t="shared" si="220"/>
        <v/>
      </c>
      <c r="R1732" s="168" t="str">
        <f t="shared" si="221"/>
        <v/>
      </c>
      <c r="S1732" s="168" t="str">
        <f t="shared" si="222"/>
        <v/>
      </c>
      <c r="T1732" s="168" t="str">
        <f t="shared" si="223"/>
        <v/>
      </c>
    </row>
    <row r="1733" spans="1:20" x14ac:dyDescent="0.2">
      <c r="A1733" t="s">
        <v>2600</v>
      </c>
      <c r="M1733" s="170" t="str">
        <f t="shared" si="216"/>
        <v>H2</v>
      </c>
      <c r="N1733" s="169" t="str">
        <f t="shared" si="217"/>
        <v>8589</v>
      </c>
      <c r="O1733" s="168" t="str">
        <f t="shared" si="218"/>
        <v/>
      </c>
      <c r="P1733" s="168" t="str">
        <f t="shared" si="219"/>
        <v/>
      </c>
      <c r="Q1733" s="168" t="str">
        <f t="shared" si="220"/>
        <v/>
      </c>
      <c r="R1733" s="168" t="str">
        <f t="shared" si="221"/>
        <v/>
      </c>
      <c r="S1733" s="168" t="str">
        <f t="shared" si="222"/>
        <v/>
      </c>
      <c r="T1733" s="168" t="str">
        <f t="shared" si="223"/>
        <v/>
      </c>
    </row>
    <row r="1734" spans="1:20" x14ac:dyDescent="0.2">
      <c r="A1734" t="s">
        <v>2601</v>
      </c>
      <c r="M1734" s="170" t="str">
        <f t="shared" si="216"/>
        <v>H3</v>
      </c>
      <c r="N1734" s="169" t="str">
        <f t="shared" si="217"/>
        <v>8589</v>
      </c>
      <c r="O1734" s="168" t="str">
        <f t="shared" si="218"/>
        <v/>
      </c>
      <c r="P1734" s="168" t="str">
        <f t="shared" si="219"/>
        <v/>
      </c>
      <c r="Q1734" s="168" t="str">
        <f t="shared" si="220"/>
        <v/>
      </c>
      <c r="R1734" s="168" t="str">
        <f t="shared" si="221"/>
        <v/>
      </c>
      <c r="S1734" s="168" t="str">
        <f t="shared" si="222"/>
        <v/>
      </c>
      <c r="T1734" s="168" t="str">
        <f t="shared" si="223"/>
        <v/>
      </c>
    </row>
    <row r="1735" spans="1:20" x14ac:dyDescent="0.2">
      <c r="A1735" t="s">
        <v>2668</v>
      </c>
      <c r="M1735" s="170" t="str">
        <f t="shared" si="216"/>
        <v>H4</v>
      </c>
      <c r="N1735" s="169" t="str">
        <f t="shared" si="217"/>
        <v>8589</v>
      </c>
      <c r="O1735" s="168" t="str">
        <f t="shared" si="218"/>
        <v/>
      </c>
      <c r="P1735" s="168" t="str">
        <f t="shared" si="219"/>
        <v/>
      </c>
      <c r="Q1735" s="168" t="str">
        <f t="shared" si="220"/>
        <v/>
      </c>
      <c r="R1735" s="168" t="str">
        <f t="shared" si="221"/>
        <v/>
      </c>
      <c r="S1735" s="168" t="str">
        <f t="shared" si="222"/>
        <v/>
      </c>
      <c r="T1735" s="168" t="str">
        <f t="shared" si="223"/>
        <v/>
      </c>
    </row>
    <row r="1736" spans="1:20" x14ac:dyDescent="0.2">
      <c r="A1736" t="s">
        <v>2773</v>
      </c>
      <c r="M1736" s="170" t="str">
        <f t="shared" si="216"/>
        <v>H5</v>
      </c>
      <c r="N1736" s="169" t="str">
        <f t="shared" si="217"/>
        <v>8589</v>
      </c>
      <c r="O1736" s="168" t="str">
        <f t="shared" si="218"/>
        <v/>
      </c>
      <c r="P1736" s="168" t="str">
        <f t="shared" si="219"/>
        <v/>
      </c>
      <c r="Q1736" s="168" t="str">
        <f t="shared" si="220"/>
        <v/>
      </c>
      <c r="R1736" s="168" t="str">
        <f t="shared" si="221"/>
        <v/>
      </c>
      <c r="S1736" s="168" t="str">
        <f t="shared" si="222"/>
        <v/>
      </c>
      <c r="T1736" s="168" t="str">
        <f t="shared" si="223"/>
        <v/>
      </c>
    </row>
    <row r="1737" spans="1:20" x14ac:dyDescent="0.2">
      <c r="A1737" t="s">
        <v>2774</v>
      </c>
      <c r="M1737" s="170" t="str">
        <f t="shared" si="216"/>
        <v>H6</v>
      </c>
      <c r="N1737" s="169" t="str">
        <f t="shared" si="217"/>
        <v>8590</v>
      </c>
      <c r="O1737" s="168" t="str">
        <f t="shared" si="218"/>
        <v/>
      </c>
      <c r="P1737" s="168" t="str">
        <f t="shared" si="219"/>
        <v/>
      </c>
      <c r="Q1737" s="168" t="str">
        <f t="shared" si="220"/>
        <v/>
      </c>
      <c r="R1737" s="168" t="str">
        <f t="shared" si="221"/>
        <v/>
      </c>
      <c r="S1737" s="168" t="str">
        <f t="shared" si="222"/>
        <v/>
      </c>
      <c r="T1737" s="168" t="str">
        <f t="shared" si="223"/>
        <v/>
      </c>
    </row>
    <row r="1738" spans="1:20" x14ac:dyDescent="0.2">
      <c r="A1738" t="s">
        <v>2605</v>
      </c>
      <c r="M1738" s="170" t="str">
        <f t="shared" si="216"/>
        <v>H7</v>
      </c>
      <c r="N1738" s="169" t="str">
        <f t="shared" si="217"/>
        <v>8590</v>
      </c>
      <c r="O1738" s="168" t="str">
        <f t="shared" si="218"/>
        <v/>
      </c>
      <c r="P1738" s="168" t="str">
        <f t="shared" si="219"/>
        <v/>
      </c>
      <c r="Q1738" s="168" t="str">
        <f t="shared" si="220"/>
        <v/>
      </c>
      <c r="R1738" s="168" t="str">
        <f t="shared" si="221"/>
        <v/>
      </c>
      <c r="S1738" s="168" t="str">
        <f t="shared" si="222"/>
        <v/>
      </c>
      <c r="T1738" s="168" t="str">
        <f t="shared" si="223"/>
        <v/>
      </c>
    </row>
    <row r="1739" spans="1:20" x14ac:dyDescent="0.2">
      <c r="A1739" t="s">
        <v>2606</v>
      </c>
      <c r="M1739" s="170" t="str">
        <f t="shared" si="216"/>
        <v>H8</v>
      </c>
      <c r="N1739" s="169" t="str">
        <f t="shared" si="217"/>
        <v>8590</v>
      </c>
      <c r="O1739" s="168" t="str">
        <f t="shared" si="218"/>
        <v/>
      </c>
      <c r="P1739" s="168" t="str">
        <f t="shared" si="219"/>
        <v/>
      </c>
      <c r="Q1739" s="168" t="str">
        <f t="shared" si="220"/>
        <v/>
      </c>
      <c r="R1739" s="168" t="str">
        <f t="shared" si="221"/>
        <v/>
      </c>
      <c r="S1739" s="168" t="str">
        <f t="shared" si="222"/>
        <v/>
      </c>
      <c r="T1739" s="168" t="str">
        <f t="shared" si="223"/>
        <v/>
      </c>
    </row>
    <row r="1740" spans="1:20" x14ac:dyDescent="0.2">
      <c r="A1740" t="s">
        <v>2607</v>
      </c>
      <c r="M1740" s="170" t="str">
        <f t="shared" si="216"/>
        <v>H9</v>
      </c>
      <c r="N1740" s="169" t="str">
        <f t="shared" si="217"/>
        <v>8590</v>
      </c>
      <c r="O1740" s="168" t="str">
        <f t="shared" si="218"/>
        <v/>
      </c>
      <c r="P1740" s="168" t="str">
        <f t="shared" si="219"/>
        <v/>
      </c>
      <c r="Q1740" s="168" t="str">
        <f t="shared" si="220"/>
        <v/>
      </c>
      <c r="R1740" s="168" t="str">
        <f t="shared" si="221"/>
        <v/>
      </c>
      <c r="S1740" s="168" t="str">
        <f t="shared" si="222"/>
        <v/>
      </c>
      <c r="T1740" s="168" t="str">
        <f t="shared" si="223"/>
        <v/>
      </c>
    </row>
    <row r="1741" spans="1:20" x14ac:dyDescent="0.2">
      <c r="A1741" t="s">
        <v>2608</v>
      </c>
      <c r="M1741" s="170" t="str">
        <f t="shared" si="216"/>
        <v>H10</v>
      </c>
      <c r="N1741" s="169" t="str">
        <f t="shared" si="217"/>
        <v>8590</v>
      </c>
      <c r="O1741" s="168" t="str">
        <f t="shared" si="218"/>
        <v/>
      </c>
      <c r="P1741" s="168" t="str">
        <f t="shared" si="219"/>
        <v/>
      </c>
      <c r="Q1741" s="168" t="str">
        <f t="shared" si="220"/>
        <v/>
      </c>
      <c r="R1741" s="168" t="str">
        <f t="shared" si="221"/>
        <v/>
      </c>
      <c r="S1741" s="168" t="str">
        <f t="shared" si="222"/>
        <v/>
      </c>
      <c r="T1741" s="168" t="str">
        <f t="shared" si="223"/>
        <v/>
      </c>
    </row>
    <row r="1742" spans="1:20" x14ac:dyDescent="0.2">
      <c r="A1742" t="s">
        <v>2609</v>
      </c>
      <c r="M1742" s="170" t="str">
        <f t="shared" si="216"/>
        <v>DTL</v>
      </c>
      <c r="N1742" s="169" t="str">
        <f t="shared" si="217"/>
        <v>8590</v>
      </c>
      <c r="O1742" s="168" t="str">
        <f t="shared" si="218"/>
        <v/>
      </c>
      <c r="P1742" s="168" t="str">
        <f t="shared" si="219"/>
        <v/>
      </c>
      <c r="Q1742" s="168" t="str">
        <f t="shared" si="220"/>
        <v/>
      </c>
      <c r="R1742" s="168" t="str">
        <f t="shared" si="221"/>
        <v/>
      </c>
      <c r="S1742" s="168" t="str">
        <f t="shared" si="222"/>
        <v/>
      </c>
      <c r="T1742" s="168" t="str">
        <f t="shared" si="223"/>
        <v/>
      </c>
    </row>
    <row r="1743" spans="1:20" x14ac:dyDescent="0.2">
      <c r="A1743" t="s">
        <v>4847</v>
      </c>
      <c r="M1743" s="170" t="str">
        <f t="shared" si="216"/>
        <v>DTL</v>
      </c>
      <c r="N1743" s="169" t="str">
        <f t="shared" si="217"/>
        <v>8590</v>
      </c>
      <c r="O1743" s="168" t="str">
        <f t="shared" si="218"/>
        <v>6550</v>
      </c>
      <c r="P1743" s="168" t="str">
        <f t="shared" si="219"/>
        <v>85906550</v>
      </c>
      <c r="Q1743" s="168">
        <f t="shared" si="220"/>
        <v>3377</v>
      </c>
      <c r="R1743" s="168">
        <f t="shared" si="221"/>
        <v>3551</v>
      </c>
      <c r="S1743" s="168">
        <f t="shared" si="222"/>
        <v>3000</v>
      </c>
      <c r="T1743" s="168">
        <f t="shared" si="223"/>
        <v>2154</v>
      </c>
    </row>
    <row r="1744" spans="1:20" x14ac:dyDescent="0.2">
      <c r="A1744" t="s">
        <v>4848</v>
      </c>
      <c r="M1744" s="170" t="str">
        <f t="shared" si="216"/>
        <v>DTL</v>
      </c>
      <c r="N1744" s="169" t="str">
        <f t="shared" si="217"/>
        <v>8590</v>
      </c>
      <c r="O1744" s="168" t="str">
        <f t="shared" si="218"/>
        <v>6601</v>
      </c>
      <c r="P1744" s="168" t="str">
        <f t="shared" si="219"/>
        <v>85906601</v>
      </c>
      <c r="Q1744" s="168">
        <f t="shared" si="220"/>
        <v>9</v>
      </c>
      <c r="R1744" s="168">
        <f t="shared" si="221"/>
        <v>12</v>
      </c>
      <c r="S1744" s="168">
        <f t="shared" si="222"/>
        <v>8</v>
      </c>
      <c r="T1744" s="168">
        <f t="shared" si="223"/>
        <v>8</v>
      </c>
    </row>
    <row r="1745" spans="1:20" x14ac:dyDescent="0.2">
      <c r="A1745" t="s">
        <v>4246</v>
      </c>
      <c r="M1745" s="170" t="str">
        <f t="shared" si="216"/>
        <v>DTL</v>
      </c>
      <c r="N1745" s="169" t="str">
        <f t="shared" si="217"/>
        <v>8590</v>
      </c>
      <c r="O1745" s="168" t="str">
        <f t="shared" si="218"/>
        <v/>
      </c>
      <c r="P1745" s="168" t="str">
        <f t="shared" si="219"/>
        <v/>
      </c>
      <c r="Q1745" s="168" t="str">
        <f t="shared" si="220"/>
        <v/>
      </c>
      <c r="R1745" s="168" t="str">
        <f t="shared" si="221"/>
        <v/>
      </c>
      <c r="S1745" s="168" t="str">
        <f t="shared" si="222"/>
        <v/>
      </c>
      <c r="T1745" s="168" t="str">
        <f t="shared" si="223"/>
        <v/>
      </c>
    </row>
    <row r="1746" spans="1:20" x14ac:dyDescent="0.2">
      <c r="A1746" t="s">
        <v>2611</v>
      </c>
      <c r="M1746" s="170" t="str">
        <f t="shared" si="216"/>
        <v>DTL</v>
      </c>
      <c r="N1746" s="169" t="str">
        <f t="shared" si="217"/>
        <v>8590</v>
      </c>
      <c r="O1746" s="168" t="str">
        <f t="shared" si="218"/>
        <v/>
      </c>
      <c r="P1746" s="168" t="str">
        <f t="shared" si="219"/>
        <v/>
      </c>
      <c r="Q1746" s="168" t="str">
        <f t="shared" si="220"/>
        <v/>
      </c>
      <c r="R1746" s="168" t="str">
        <f t="shared" si="221"/>
        <v/>
      </c>
      <c r="S1746" s="168" t="str">
        <f t="shared" si="222"/>
        <v/>
      </c>
      <c r="T1746" s="168" t="str">
        <f t="shared" si="223"/>
        <v/>
      </c>
    </row>
    <row r="1747" spans="1:20" x14ac:dyDescent="0.2">
      <c r="A1747" t="s">
        <v>4849</v>
      </c>
      <c r="M1747" s="170" t="str">
        <f t="shared" si="216"/>
        <v>Ttl</v>
      </c>
      <c r="N1747" s="169" t="str">
        <f t="shared" si="217"/>
        <v>8590</v>
      </c>
      <c r="O1747" s="168" t="str">
        <f t="shared" si="218"/>
        <v/>
      </c>
      <c r="P1747" s="168" t="str">
        <f t="shared" si="219"/>
        <v/>
      </c>
      <c r="Q1747" s="168" t="str">
        <f t="shared" si="220"/>
        <v/>
      </c>
      <c r="R1747" s="168" t="str">
        <f t="shared" si="221"/>
        <v/>
      </c>
      <c r="S1747" s="168" t="str">
        <f t="shared" si="222"/>
        <v/>
      </c>
      <c r="T1747" s="168" t="str">
        <f t="shared" si="223"/>
        <v/>
      </c>
    </row>
    <row r="1748" spans="1:20" x14ac:dyDescent="0.2">
      <c r="A1748" t="s">
        <v>2612</v>
      </c>
      <c r="M1748" s="170" t="str">
        <f t="shared" si="216"/>
        <v>DTL</v>
      </c>
      <c r="N1748" s="169" t="str">
        <f t="shared" si="217"/>
        <v>8590</v>
      </c>
      <c r="O1748" s="168" t="str">
        <f t="shared" si="218"/>
        <v/>
      </c>
      <c r="P1748" s="168" t="str">
        <f t="shared" si="219"/>
        <v/>
      </c>
      <c r="Q1748" s="168" t="str">
        <f t="shared" si="220"/>
        <v/>
      </c>
      <c r="R1748" s="168" t="str">
        <f t="shared" si="221"/>
        <v/>
      </c>
      <c r="S1748" s="168" t="str">
        <f t="shared" si="222"/>
        <v/>
      </c>
      <c r="T1748" s="168" t="str">
        <f t="shared" si="223"/>
        <v/>
      </c>
    </row>
    <row r="1749" spans="1:20" x14ac:dyDescent="0.2">
      <c r="A1749" t="s">
        <v>2611</v>
      </c>
      <c r="M1749" s="170" t="str">
        <f t="shared" si="216"/>
        <v>DTL</v>
      </c>
      <c r="N1749" s="169" t="str">
        <f t="shared" si="217"/>
        <v>8590</v>
      </c>
      <c r="O1749" s="168" t="str">
        <f t="shared" si="218"/>
        <v/>
      </c>
      <c r="P1749" s="168" t="str">
        <f t="shared" si="219"/>
        <v/>
      </c>
      <c r="Q1749" s="168" t="str">
        <f t="shared" si="220"/>
        <v/>
      </c>
      <c r="R1749" s="168" t="str">
        <f t="shared" si="221"/>
        <v/>
      </c>
      <c r="S1749" s="168" t="str">
        <f t="shared" si="222"/>
        <v/>
      </c>
      <c r="T1749" s="168" t="str">
        <f t="shared" si="223"/>
        <v/>
      </c>
    </row>
    <row r="1750" spans="1:20" x14ac:dyDescent="0.2">
      <c r="A1750" t="s">
        <v>2611</v>
      </c>
      <c r="M1750" s="170" t="str">
        <f t="shared" si="216"/>
        <v>DTL</v>
      </c>
      <c r="N1750" s="169" t="str">
        <f t="shared" si="217"/>
        <v>8590</v>
      </c>
      <c r="O1750" s="168" t="str">
        <f t="shared" si="218"/>
        <v/>
      </c>
      <c r="P1750" s="168" t="str">
        <f t="shared" si="219"/>
        <v/>
      </c>
      <c r="Q1750" s="168" t="str">
        <f t="shared" si="220"/>
        <v/>
      </c>
      <c r="R1750" s="168" t="str">
        <f t="shared" si="221"/>
        <v/>
      </c>
      <c r="S1750" s="168" t="str">
        <f t="shared" si="222"/>
        <v/>
      </c>
      <c r="T1750" s="168" t="str">
        <f t="shared" si="223"/>
        <v/>
      </c>
    </row>
    <row r="1751" spans="1:20" x14ac:dyDescent="0.2">
      <c r="A1751" t="s">
        <v>2613</v>
      </c>
      <c r="M1751" s="170" t="str">
        <f t="shared" si="216"/>
        <v>DTL</v>
      </c>
      <c r="N1751" s="169" t="str">
        <f t="shared" si="217"/>
        <v>8590</v>
      </c>
      <c r="O1751" s="168" t="str">
        <f t="shared" si="218"/>
        <v/>
      </c>
      <c r="P1751" s="168" t="str">
        <f t="shared" si="219"/>
        <v/>
      </c>
      <c r="Q1751" s="168" t="str">
        <f t="shared" si="220"/>
        <v/>
      </c>
      <c r="R1751" s="168" t="str">
        <f t="shared" si="221"/>
        <v/>
      </c>
      <c r="S1751" s="168" t="str">
        <f t="shared" si="222"/>
        <v/>
      </c>
      <c r="T1751" s="168" t="str">
        <f t="shared" si="223"/>
        <v/>
      </c>
    </row>
    <row r="1752" spans="1:20" x14ac:dyDescent="0.2">
      <c r="A1752" t="s">
        <v>4850</v>
      </c>
      <c r="M1752" s="170" t="str">
        <f t="shared" si="216"/>
        <v>DTL</v>
      </c>
      <c r="N1752" s="169" t="str">
        <f t="shared" si="217"/>
        <v>8590</v>
      </c>
      <c r="O1752" s="168" t="str">
        <f t="shared" si="218"/>
        <v>2301</v>
      </c>
      <c r="P1752" s="168" t="str">
        <f t="shared" si="219"/>
        <v>85902301</v>
      </c>
      <c r="Q1752" s="168">
        <f t="shared" si="220"/>
        <v>7</v>
      </c>
      <c r="R1752" s="168">
        <f t="shared" si="221"/>
        <v>5</v>
      </c>
      <c r="S1752" s="168">
        <f t="shared" si="222"/>
        <v>7</v>
      </c>
      <c r="T1752" s="168">
        <f t="shared" si="223"/>
        <v>5</v>
      </c>
    </row>
    <row r="1753" spans="1:20" x14ac:dyDescent="0.2">
      <c r="A1753" t="s">
        <v>4851</v>
      </c>
      <c r="M1753" s="170" t="str">
        <f t="shared" si="216"/>
        <v>DTL</v>
      </c>
      <c r="N1753" s="169" t="str">
        <f t="shared" si="217"/>
        <v>8590</v>
      </c>
      <c r="O1753" s="168" t="str">
        <f t="shared" si="218"/>
        <v>2399</v>
      </c>
      <c r="P1753" s="168" t="str">
        <f t="shared" si="219"/>
        <v>85902399</v>
      </c>
      <c r="Q1753" s="168">
        <f t="shared" si="220"/>
        <v>338</v>
      </c>
      <c r="R1753" s="168">
        <f t="shared" si="221"/>
        <v>338</v>
      </c>
      <c r="S1753" s="168">
        <f t="shared" si="222"/>
        <v>300</v>
      </c>
      <c r="T1753" s="168">
        <f t="shared" si="223"/>
        <v>17</v>
      </c>
    </row>
    <row r="1754" spans="1:20" x14ac:dyDescent="0.2">
      <c r="A1754" t="s">
        <v>4246</v>
      </c>
      <c r="M1754" s="170" t="str">
        <f t="shared" si="216"/>
        <v>DTL</v>
      </c>
      <c r="N1754" s="169" t="str">
        <f t="shared" si="217"/>
        <v>8590</v>
      </c>
      <c r="O1754" s="168" t="str">
        <f t="shared" si="218"/>
        <v/>
      </c>
      <c r="P1754" s="168" t="str">
        <f t="shared" si="219"/>
        <v/>
      </c>
      <c r="Q1754" s="168" t="str">
        <f t="shared" si="220"/>
        <v/>
      </c>
      <c r="R1754" s="168" t="str">
        <f t="shared" si="221"/>
        <v/>
      </c>
      <c r="S1754" s="168" t="str">
        <f t="shared" si="222"/>
        <v/>
      </c>
      <c r="T1754" s="168" t="str">
        <f t="shared" si="223"/>
        <v/>
      </c>
    </row>
    <row r="1755" spans="1:20" x14ac:dyDescent="0.2">
      <c r="A1755" t="s">
        <v>2611</v>
      </c>
      <c r="M1755" s="170" t="str">
        <f t="shared" si="216"/>
        <v>DTL</v>
      </c>
      <c r="N1755" s="169" t="str">
        <f t="shared" si="217"/>
        <v>8590</v>
      </c>
      <c r="O1755" s="168" t="str">
        <f t="shared" si="218"/>
        <v/>
      </c>
      <c r="P1755" s="168" t="str">
        <f t="shared" si="219"/>
        <v/>
      </c>
      <c r="Q1755" s="168" t="str">
        <f t="shared" si="220"/>
        <v/>
      </c>
      <c r="R1755" s="168" t="str">
        <f t="shared" si="221"/>
        <v/>
      </c>
      <c r="S1755" s="168" t="str">
        <f t="shared" si="222"/>
        <v/>
      </c>
      <c r="T1755" s="168" t="str">
        <f t="shared" si="223"/>
        <v/>
      </c>
    </row>
    <row r="1756" spans="1:20" x14ac:dyDescent="0.2">
      <c r="A1756" t="s">
        <v>4852</v>
      </c>
      <c r="M1756" s="170" t="str">
        <f t="shared" si="216"/>
        <v>Ttl</v>
      </c>
      <c r="N1756" s="169" t="str">
        <f t="shared" si="217"/>
        <v>8590</v>
      </c>
      <c r="O1756" s="168" t="str">
        <f t="shared" si="218"/>
        <v/>
      </c>
      <c r="P1756" s="168" t="str">
        <f t="shared" si="219"/>
        <v/>
      </c>
      <c r="Q1756" s="168" t="str">
        <f t="shared" si="220"/>
        <v/>
      </c>
      <c r="R1756" s="168" t="str">
        <f t="shared" si="221"/>
        <v/>
      </c>
      <c r="S1756" s="168" t="str">
        <f t="shared" si="222"/>
        <v/>
      </c>
      <c r="T1756" s="168" t="str">
        <f t="shared" si="223"/>
        <v/>
      </c>
    </row>
    <row r="1757" spans="1:20" x14ac:dyDescent="0.2">
      <c r="A1757" t="s">
        <v>2611</v>
      </c>
      <c r="M1757" s="170" t="str">
        <f t="shared" si="216"/>
        <v>DTL</v>
      </c>
      <c r="N1757" s="169" t="str">
        <f t="shared" si="217"/>
        <v>8590</v>
      </c>
      <c r="O1757" s="168" t="str">
        <f t="shared" si="218"/>
        <v/>
      </c>
      <c r="P1757" s="168" t="str">
        <f t="shared" si="219"/>
        <v/>
      </c>
      <c r="Q1757" s="168" t="str">
        <f t="shared" si="220"/>
        <v/>
      </c>
      <c r="R1757" s="168" t="str">
        <f t="shared" si="221"/>
        <v/>
      </c>
      <c r="S1757" s="168" t="str">
        <f t="shared" si="222"/>
        <v/>
      </c>
      <c r="T1757" s="168" t="str">
        <f t="shared" si="223"/>
        <v/>
      </c>
    </row>
    <row r="1758" spans="1:20" x14ac:dyDescent="0.2">
      <c r="A1758" t="s">
        <v>4853</v>
      </c>
      <c r="M1758" s="170" t="str">
        <f t="shared" si="216"/>
        <v>DTL</v>
      </c>
      <c r="N1758" s="169" t="str">
        <f t="shared" si="217"/>
        <v>8590</v>
      </c>
      <c r="O1758" s="168" t="str">
        <f t="shared" si="218"/>
        <v>3200</v>
      </c>
      <c r="P1758" s="168" t="str">
        <f t="shared" si="219"/>
        <v>85903200</v>
      </c>
      <c r="Q1758" s="168">
        <f t="shared" si="220"/>
        <v>3541</v>
      </c>
      <c r="R1758" s="168">
        <f t="shared" si="221"/>
        <v>3013</v>
      </c>
      <c r="S1758" s="168">
        <f t="shared" si="222"/>
        <v>2700</v>
      </c>
      <c r="T1758" s="168">
        <f t="shared" si="223"/>
        <v>0</v>
      </c>
    </row>
    <row r="1759" spans="1:20" x14ac:dyDescent="0.2">
      <c r="A1759" t="s">
        <v>4246</v>
      </c>
      <c r="M1759" s="170" t="str">
        <f t="shared" si="216"/>
        <v>DTL</v>
      </c>
      <c r="N1759" s="169" t="str">
        <f t="shared" si="217"/>
        <v>8590</v>
      </c>
      <c r="O1759" s="168" t="str">
        <f t="shared" si="218"/>
        <v/>
      </c>
      <c r="P1759" s="168" t="str">
        <f t="shared" si="219"/>
        <v/>
      </c>
      <c r="Q1759" s="168" t="str">
        <f t="shared" si="220"/>
        <v/>
      </c>
      <c r="R1759" s="168" t="str">
        <f t="shared" si="221"/>
        <v/>
      </c>
      <c r="S1759" s="168" t="str">
        <f t="shared" si="222"/>
        <v/>
      </c>
      <c r="T1759" s="168" t="str">
        <f t="shared" si="223"/>
        <v/>
      </c>
    </row>
    <row r="1760" spans="1:20" x14ac:dyDescent="0.2">
      <c r="A1760" t="s">
        <v>2611</v>
      </c>
      <c r="M1760" s="170" t="str">
        <f t="shared" si="216"/>
        <v>DTL</v>
      </c>
      <c r="N1760" s="169" t="str">
        <f t="shared" si="217"/>
        <v>8590</v>
      </c>
      <c r="O1760" s="168" t="str">
        <f t="shared" si="218"/>
        <v/>
      </c>
      <c r="P1760" s="168" t="str">
        <f t="shared" si="219"/>
        <v/>
      </c>
      <c r="Q1760" s="168" t="str">
        <f t="shared" si="220"/>
        <v/>
      </c>
      <c r="R1760" s="168" t="str">
        <f t="shared" si="221"/>
        <v/>
      </c>
      <c r="S1760" s="168" t="str">
        <f t="shared" si="222"/>
        <v/>
      </c>
      <c r="T1760" s="168" t="str">
        <f t="shared" si="223"/>
        <v/>
      </c>
    </row>
    <row r="1761" spans="1:20" x14ac:dyDescent="0.2">
      <c r="A1761" t="s">
        <v>4854</v>
      </c>
      <c r="M1761" s="170" t="str">
        <f t="shared" si="216"/>
        <v>Ttl</v>
      </c>
      <c r="N1761" s="169" t="str">
        <f t="shared" si="217"/>
        <v>8590</v>
      </c>
      <c r="O1761" s="168" t="str">
        <f t="shared" si="218"/>
        <v/>
      </c>
      <c r="P1761" s="168" t="str">
        <f t="shared" si="219"/>
        <v/>
      </c>
      <c r="Q1761" s="168" t="str">
        <f t="shared" si="220"/>
        <v/>
      </c>
      <c r="R1761" s="168" t="str">
        <f t="shared" si="221"/>
        <v/>
      </c>
      <c r="S1761" s="168" t="str">
        <f t="shared" si="222"/>
        <v/>
      </c>
      <c r="T1761" s="168" t="str">
        <f t="shared" si="223"/>
        <v/>
      </c>
    </row>
    <row r="1762" spans="1:20" x14ac:dyDescent="0.2">
      <c r="A1762" t="s">
        <v>2611</v>
      </c>
      <c r="M1762" s="170" t="str">
        <f t="shared" si="216"/>
        <v>DTL</v>
      </c>
      <c r="N1762" s="169" t="str">
        <f t="shared" si="217"/>
        <v>8590</v>
      </c>
      <c r="O1762" s="168" t="str">
        <f t="shared" si="218"/>
        <v/>
      </c>
      <c r="P1762" s="168" t="str">
        <f t="shared" si="219"/>
        <v/>
      </c>
      <c r="Q1762" s="168" t="str">
        <f t="shared" si="220"/>
        <v/>
      </c>
      <c r="R1762" s="168" t="str">
        <f t="shared" si="221"/>
        <v/>
      </c>
      <c r="S1762" s="168" t="str">
        <f t="shared" si="222"/>
        <v/>
      </c>
      <c r="T1762" s="168" t="str">
        <f t="shared" si="223"/>
        <v/>
      </c>
    </row>
    <row r="1763" spans="1:20" x14ac:dyDescent="0.2">
      <c r="A1763" t="s">
        <v>2611</v>
      </c>
      <c r="M1763" s="170" t="str">
        <f t="shared" si="216"/>
        <v>DTL</v>
      </c>
      <c r="N1763" s="169" t="str">
        <f t="shared" si="217"/>
        <v>8590</v>
      </c>
      <c r="O1763" s="168" t="str">
        <f t="shared" si="218"/>
        <v/>
      </c>
      <c r="P1763" s="168" t="str">
        <f t="shared" si="219"/>
        <v/>
      </c>
      <c r="Q1763" s="168" t="str">
        <f t="shared" si="220"/>
        <v/>
      </c>
      <c r="R1763" s="168" t="str">
        <f t="shared" si="221"/>
        <v/>
      </c>
      <c r="S1763" s="168" t="str">
        <f t="shared" si="222"/>
        <v/>
      </c>
      <c r="T1763" s="168" t="str">
        <f t="shared" si="223"/>
        <v/>
      </c>
    </row>
    <row r="1764" spans="1:20" x14ac:dyDescent="0.2">
      <c r="A1764" t="s">
        <v>4855</v>
      </c>
      <c r="M1764" s="170" t="str">
        <f t="shared" si="216"/>
        <v>Ttl</v>
      </c>
      <c r="N1764" s="169" t="str">
        <f t="shared" si="217"/>
        <v>8590</v>
      </c>
      <c r="O1764" s="168" t="str">
        <f t="shared" si="218"/>
        <v/>
      </c>
      <c r="P1764" s="168" t="str">
        <f t="shared" si="219"/>
        <v/>
      </c>
      <c r="Q1764" s="168" t="str">
        <f t="shared" si="220"/>
        <v/>
      </c>
      <c r="R1764" s="168" t="str">
        <f t="shared" si="221"/>
        <v/>
      </c>
      <c r="S1764" s="168" t="str">
        <f t="shared" si="222"/>
        <v/>
      </c>
      <c r="T1764" s="168" t="str">
        <f t="shared" si="223"/>
        <v/>
      </c>
    </row>
    <row r="1765" spans="1:20" x14ac:dyDescent="0.2">
      <c r="A1765" t="s">
        <v>2612</v>
      </c>
      <c r="M1765" s="170" t="str">
        <f t="shared" si="216"/>
        <v>DTL</v>
      </c>
      <c r="N1765" s="169" t="str">
        <f t="shared" si="217"/>
        <v>8590</v>
      </c>
      <c r="O1765" s="168" t="str">
        <f t="shared" si="218"/>
        <v/>
      </c>
      <c r="P1765" s="168" t="str">
        <f t="shared" si="219"/>
        <v/>
      </c>
      <c r="Q1765" s="168" t="str">
        <f t="shared" si="220"/>
        <v/>
      </c>
      <c r="R1765" s="168" t="str">
        <f t="shared" si="221"/>
        <v/>
      </c>
      <c r="S1765" s="168" t="str">
        <f t="shared" si="222"/>
        <v/>
      </c>
      <c r="T1765" s="168" t="str">
        <f t="shared" si="223"/>
        <v/>
      </c>
    </row>
    <row r="1766" spans="1:20" x14ac:dyDescent="0.2">
      <c r="A1766" t="s">
        <v>2611</v>
      </c>
      <c r="M1766" s="170" t="str">
        <f t="shared" si="216"/>
        <v>DTL</v>
      </c>
      <c r="N1766" s="169" t="str">
        <f t="shared" si="217"/>
        <v>8590</v>
      </c>
      <c r="O1766" s="168" t="str">
        <f t="shared" si="218"/>
        <v/>
      </c>
      <c r="P1766" s="168" t="str">
        <f t="shared" si="219"/>
        <v/>
      </c>
      <c r="Q1766" s="168" t="str">
        <f t="shared" si="220"/>
        <v/>
      </c>
      <c r="R1766" s="168" t="str">
        <f t="shared" si="221"/>
        <v/>
      </c>
      <c r="S1766" s="168" t="str">
        <f t="shared" si="222"/>
        <v/>
      </c>
      <c r="T1766" s="168" t="str">
        <f t="shared" si="223"/>
        <v/>
      </c>
    </row>
    <row r="1767" spans="1:20" x14ac:dyDescent="0.2">
      <c r="A1767" t="s">
        <v>2620</v>
      </c>
      <c r="M1767" s="170" t="str">
        <f t="shared" si="216"/>
        <v>DTL</v>
      </c>
      <c r="N1767" s="169" t="str">
        <f t="shared" si="217"/>
        <v>8590</v>
      </c>
      <c r="O1767" s="168" t="str">
        <f t="shared" si="218"/>
        <v/>
      </c>
      <c r="P1767" s="168" t="str">
        <f t="shared" si="219"/>
        <v/>
      </c>
      <c r="Q1767" s="168" t="str">
        <f t="shared" si="220"/>
        <v/>
      </c>
      <c r="R1767" s="168" t="str">
        <f t="shared" si="221"/>
        <v/>
      </c>
      <c r="S1767" s="168" t="str">
        <f t="shared" si="222"/>
        <v/>
      </c>
      <c r="T1767" s="168" t="str">
        <f t="shared" si="223"/>
        <v/>
      </c>
    </row>
    <row r="1768" spans="1:20" x14ac:dyDescent="0.2">
      <c r="A1768" t="s">
        <v>4856</v>
      </c>
      <c r="M1768" s="170" t="str">
        <f t="shared" si="216"/>
        <v>Ttl</v>
      </c>
      <c r="N1768" s="169" t="str">
        <f t="shared" si="217"/>
        <v>8590</v>
      </c>
      <c r="O1768" s="168" t="str">
        <f t="shared" si="218"/>
        <v/>
      </c>
      <c r="P1768" s="168" t="str">
        <f t="shared" si="219"/>
        <v/>
      </c>
      <c r="Q1768" s="168" t="str">
        <f t="shared" si="220"/>
        <v/>
      </c>
      <c r="R1768" s="168" t="str">
        <f t="shared" si="221"/>
        <v/>
      </c>
      <c r="S1768" s="168" t="str">
        <f t="shared" si="222"/>
        <v/>
      </c>
      <c r="T1768" s="168" t="str">
        <f t="shared" si="223"/>
        <v/>
      </c>
    </row>
    <row r="1769" spans="1:20" x14ac:dyDescent="0.2">
      <c r="A1769" t="s">
        <v>2611</v>
      </c>
      <c r="M1769" s="170" t="str">
        <f t="shared" si="216"/>
        <v>DTL</v>
      </c>
      <c r="N1769" s="169" t="str">
        <f t="shared" si="217"/>
        <v>8590</v>
      </c>
      <c r="O1769" s="168" t="str">
        <f t="shared" si="218"/>
        <v/>
      </c>
      <c r="P1769" s="168" t="str">
        <f t="shared" si="219"/>
        <v/>
      </c>
      <c r="Q1769" s="168" t="str">
        <f t="shared" si="220"/>
        <v/>
      </c>
      <c r="R1769" s="168" t="str">
        <f t="shared" si="221"/>
        <v/>
      </c>
      <c r="S1769" s="168" t="str">
        <f t="shared" si="222"/>
        <v/>
      </c>
      <c r="T1769" s="168" t="str">
        <f t="shared" si="223"/>
        <v/>
      </c>
    </row>
    <row r="1770" spans="1:20" x14ac:dyDescent="0.2">
      <c r="A1770" t="s">
        <v>4857</v>
      </c>
      <c r="M1770" s="170" t="str">
        <f t="shared" si="216"/>
        <v>Ttl</v>
      </c>
      <c r="N1770" s="169" t="str">
        <f t="shared" si="217"/>
        <v>8590</v>
      </c>
      <c r="O1770" s="168" t="str">
        <f t="shared" si="218"/>
        <v/>
      </c>
      <c r="P1770" s="168" t="str">
        <f t="shared" si="219"/>
        <v/>
      </c>
      <c r="Q1770" s="168" t="str">
        <f t="shared" si="220"/>
        <v/>
      </c>
      <c r="R1770" s="168" t="str">
        <f t="shared" si="221"/>
        <v/>
      </c>
      <c r="S1770" s="168" t="str">
        <f t="shared" si="222"/>
        <v/>
      </c>
      <c r="T1770" s="168" t="str">
        <f t="shared" si="223"/>
        <v/>
      </c>
    </row>
    <row r="1771" spans="1:20" x14ac:dyDescent="0.2">
      <c r="A1771" t="s">
        <v>4246</v>
      </c>
      <c r="M1771" s="170" t="str">
        <f t="shared" si="216"/>
        <v>DTL</v>
      </c>
      <c r="N1771" s="169" t="str">
        <f t="shared" si="217"/>
        <v>8590</v>
      </c>
      <c r="O1771" s="168" t="str">
        <f t="shared" si="218"/>
        <v/>
      </c>
      <c r="P1771" s="168" t="str">
        <f t="shared" si="219"/>
        <v/>
      </c>
      <c r="Q1771" s="168" t="str">
        <f t="shared" si="220"/>
        <v/>
      </c>
      <c r="R1771" s="168" t="str">
        <f t="shared" si="221"/>
        <v/>
      </c>
      <c r="S1771" s="168" t="str">
        <f t="shared" si="222"/>
        <v/>
      </c>
      <c r="T1771" s="168" t="str">
        <f t="shared" si="223"/>
        <v/>
      </c>
    </row>
    <row r="1772" spans="1:20" x14ac:dyDescent="0.2">
      <c r="A1772" t="s">
        <v>2611</v>
      </c>
      <c r="M1772" s="170" t="str">
        <f t="shared" si="216"/>
        <v>DTL</v>
      </c>
      <c r="N1772" s="169" t="str">
        <f t="shared" si="217"/>
        <v>8590</v>
      </c>
      <c r="O1772" s="168" t="str">
        <f t="shared" si="218"/>
        <v/>
      </c>
      <c r="P1772" s="168" t="str">
        <f t="shared" si="219"/>
        <v/>
      </c>
      <c r="Q1772" s="168" t="str">
        <f t="shared" si="220"/>
        <v/>
      </c>
      <c r="R1772" s="168" t="str">
        <f t="shared" si="221"/>
        <v/>
      </c>
      <c r="S1772" s="168" t="str">
        <f t="shared" si="222"/>
        <v/>
      </c>
      <c r="T1772" s="168" t="str">
        <f t="shared" si="223"/>
        <v/>
      </c>
    </row>
    <row r="1773" spans="1:20" x14ac:dyDescent="0.2">
      <c r="A1773" t="s">
        <v>4858</v>
      </c>
      <c r="M1773" s="170" t="str">
        <f t="shared" si="216"/>
        <v>DTL</v>
      </c>
      <c r="N1773" s="169" t="str">
        <f t="shared" si="217"/>
        <v>8590</v>
      </c>
      <c r="O1773" s="168" t="str">
        <f t="shared" si="218"/>
        <v xml:space="preserve">    </v>
      </c>
      <c r="P1773" s="168" t="str">
        <f t="shared" si="219"/>
        <v xml:space="preserve">8590    </v>
      </c>
      <c r="Q1773" s="168">
        <f t="shared" si="220"/>
        <v>-500</v>
      </c>
      <c r="R1773" s="168">
        <f t="shared" si="221"/>
        <v>207</v>
      </c>
      <c r="S1773" s="168">
        <f t="shared" si="222"/>
        <v>1</v>
      </c>
      <c r="T1773" s="168">
        <f t="shared" si="223"/>
        <v>2139</v>
      </c>
    </row>
    <row r="1774" spans="1:20" x14ac:dyDescent="0.2">
      <c r="A1774" t="s">
        <v>2611</v>
      </c>
      <c r="M1774" s="170" t="str">
        <f t="shared" si="216"/>
        <v>DTL</v>
      </c>
      <c r="N1774" s="169" t="str">
        <f t="shared" si="217"/>
        <v>8590</v>
      </c>
      <c r="O1774" s="168" t="str">
        <f t="shared" si="218"/>
        <v/>
      </c>
      <c r="P1774" s="168" t="str">
        <f t="shared" si="219"/>
        <v/>
      </c>
      <c r="Q1774" s="168" t="str">
        <f t="shared" si="220"/>
        <v/>
      </c>
      <c r="R1774" s="168" t="str">
        <f t="shared" si="221"/>
        <v/>
      </c>
      <c r="S1774" s="168" t="str">
        <f t="shared" si="222"/>
        <v/>
      </c>
      <c r="T1774" s="168" t="str">
        <f t="shared" si="223"/>
        <v/>
      </c>
    </row>
    <row r="1775" spans="1:20" x14ac:dyDescent="0.2">
      <c r="A1775" t="s">
        <v>2622</v>
      </c>
      <c r="M1775" s="170" t="str">
        <f t="shared" si="216"/>
        <v>DTL</v>
      </c>
      <c r="N1775" s="169" t="str">
        <f t="shared" si="217"/>
        <v>8590</v>
      </c>
      <c r="O1775" s="168" t="str">
        <f t="shared" si="218"/>
        <v>Tran</v>
      </c>
      <c r="P1775" s="168" t="str">
        <f t="shared" si="219"/>
        <v>8590Tran</v>
      </c>
      <c r="Q1775" s="168">
        <f t="shared" si="220"/>
        <v>0</v>
      </c>
      <c r="R1775" s="168">
        <f t="shared" si="221"/>
        <v>0</v>
      </c>
      <c r="S1775" s="168">
        <f t="shared" si="222"/>
        <v>0</v>
      </c>
      <c r="T1775" s="168">
        <f t="shared" si="223"/>
        <v>0</v>
      </c>
    </row>
    <row r="1776" spans="1:20" x14ac:dyDescent="0.2">
      <c r="A1776" t="s">
        <v>4467</v>
      </c>
      <c r="M1776" s="170" t="str">
        <f t="shared" si="216"/>
        <v>DTL</v>
      </c>
      <c r="N1776" s="169" t="str">
        <f t="shared" si="217"/>
        <v>8590</v>
      </c>
      <c r="O1776" s="168" t="str">
        <f t="shared" si="218"/>
        <v/>
      </c>
      <c r="P1776" s="168" t="str">
        <f t="shared" si="219"/>
        <v/>
      </c>
      <c r="Q1776" s="168" t="str">
        <f t="shared" si="220"/>
        <v/>
      </c>
      <c r="R1776" s="168" t="str">
        <f t="shared" si="221"/>
        <v/>
      </c>
      <c r="S1776" s="168" t="str">
        <f t="shared" si="222"/>
        <v/>
      </c>
      <c r="T1776" s="168" t="str">
        <f t="shared" si="223"/>
        <v/>
      </c>
    </row>
    <row r="1777" spans="1:20" x14ac:dyDescent="0.2">
      <c r="A1777">
        <v>1</v>
      </c>
      <c r="M1777" s="170" t="str">
        <f t="shared" si="216"/>
        <v>DTL</v>
      </c>
      <c r="N1777" s="169" t="str">
        <f t="shared" si="217"/>
        <v>8590</v>
      </c>
      <c r="O1777" s="168" t="str">
        <f t="shared" si="218"/>
        <v/>
      </c>
      <c r="P1777" s="168" t="str">
        <f t="shared" si="219"/>
        <v/>
      </c>
      <c r="Q1777" s="168" t="str">
        <f t="shared" si="220"/>
        <v/>
      </c>
      <c r="R1777" s="168" t="str">
        <f t="shared" si="221"/>
        <v/>
      </c>
      <c r="S1777" s="168" t="str">
        <f t="shared" si="222"/>
        <v/>
      </c>
      <c r="T1777" s="168" t="str">
        <f t="shared" si="223"/>
        <v/>
      </c>
    </row>
    <row r="1778" spans="1:20" x14ac:dyDescent="0.2">
      <c r="M1778" s="170" t="str">
        <f t="shared" si="216"/>
        <v>DTL</v>
      </c>
      <c r="N1778" s="169" t="str">
        <f t="shared" si="217"/>
        <v>8590</v>
      </c>
      <c r="O1778" s="168" t="str">
        <f t="shared" si="218"/>
        <v/>
      </c>
      <c r="P1778" s="168" t="str">
        <f t="shared" si="219"/>
        <v/>
      </c>
      <c r="Q1778" s="168" t="str">
        <f t="shared" si="220"/>
        <v/>
      </c>
      <c r="R1778" s="168" t="str">
        <f t="shared" si="221"/>
        <v/>
      </c>
      <c r="S1778" s="168" t="str">
        <f t="shared" si="222"/>
        <v/>
      </c>
      <c r="T1778" s="168" t="str">
        <f t="shared" si="223"/>
        <v/>
      </c>
    </row>
    <row r="1779" spans="1:20" x14ac:dyDescent="0.2">
      <c r="A1779" t="s">
        <v>2775</v>
      </c>
      <c r="M1779" s="170" t="str">
        <f t="shared" si="216"/>
        <v>H1</v>
      </c>
      <c r="N1779" s="169" t="str">
        <f t="shared" si="217"/>
        <v>8590</v>
      </c>
      <c r="O1779" s="168" t="str">
        <f t="shared" si="218"/>
        <v/>
      </c>
      <c r="P1779" s="168" t="str">
        <f t="shared" si="219"/>
        <v/>
      </c>
      <c r="Q1779" s="168" t="str">
        <f t="shared" si="220"/>
        <v/>
      </c>
      <c r="R1779" s="168" t="str">
        <f t="shared" si="221"/>
        <v/>
      </c>
      <c r="S1779" s="168" t="str">
        <f t="shared" si="222"/>
        <v/>
      </c>
      <c r="T1779" s="168" t="str">
        <f t="shared" si="223"/>
        <v/>
      </c>
    </row>
    <row r="1780" spans="1:20" x14ac:dyDescent="0.2">
      <c r="A1780" t="s">
        <v>2600</v>
      </c>
      <c r="M1780" s="170" t="str">
        <f t="shared" si="216"/>
        <v>H2</v>
      </c>
      <c r="N1780" s="169" t="str">
        <f t="shared" si="217"/>
        <v>8590</v>
      </c>
      <c r="O1780" s="168" t="str">
        <f t="shared" si="218"/>
        <v/>
      </c>
      <c r="P1780" s="168" t="str">
        <f t="shared" si="219"/>
        <v/>
      </c>
      <c r="Q1780" s="168" t="str">
        <f t="shared" si="220"/>
        <v/>
      </c>
      <c r="R1780" s="168" t="str">
        <f t="shared" si="221"/>
        <v/>
      </c>
      <c r="S1780" s="168" t="str">
        <f t="shared" si="222"/>
        <v/>
      </c>
      <c r="T1780" s="168" t="str">
        <f t="shared" si="223"/>
        <v/>
      </c>
    </row>
    <row r="1781" spans="1:20" x14ac:dyDescent="0.2">
      <c r="A1781" t="s">
        <v>2601</v>
      </c>
      <c r="M1781" s="170" t="str">
        <f t="shared" si="216"/>
        <v>H3</v>
      </c>
      <c r="N1781" s="169" t="str">
        <f t="shared" si="217"/>
        <v>8590</v>
      </c>
      <c r="O1781" s="168" t="str">
        <f t="shared" si="218"/>
        <v/>
      </c>
      <c r="P1781" s="168" t="str">
        <f t="shared" si="219"/>
        <v/>
      </c>
      <c r="Q1781" s="168" t="str">
        <f t="shared" si="220"/>
        <v/>
      </c>
      <c r="R1781" s="168" t="str">
        <f t="shared" si="221"/>
        <v/>
      </c>
      <c r="S1781" s="168" t="str">
        <f t="shared" si="222"/>
        <v/>
      </c>
      <c r="T1781" s="168" t="str">
        <f t="shared" si="223"/>
        <v/>
      </c>
    </row>
    <row r="1782" spans="1:20" x14ac:dyDescent="0.2">
      <c r="A1782" t="s">
        <v>2668</v>
      </c>
      <c r="M1782" s="170" t="str">
        <f t="shared" si="216"/>
        <v>H4</v>
      </c>
      <c r="N1782" s="169" t="str">
        <f t="shared" si="217"/>
        <v>8590</v>
      </c>
      <c r="O1782" s="168" t="str">
        <f t="shared" si="218"/>
        <v/>
      </c>
      <c r="P1782" s="168" t="str">
        <f t="shared" si="219"/>
        <v/>
      </c>
      <c r="Q1782" s="168" t="str">
        <f t="shared" si="220"/>
        <v/>
      </c>
      <c r="R1782" s="168" t="str">
        <f t="shared" si="221"/>
        <v/>
      </c>
      <c r="S1782" s="168" t="str">
        <f t="shared" si="222"/>
        <v/>
      </c>
      <c r="T1782" s="168" t="str">
        <f t="shared" si="223"/>
        <v/>
      </c>
    </row>
    <row r="1783" spans="1:20" x14ac:dyDescent="0.2">
      <c r="A1783" t="s">
        <v>2773</v>
      </c>
      <c r="M1783" s="170" t="str">
        <f t="shared" si="216"/>
        <v>H5</v>
      </c>
      <c r="N1783" s="169" t="str">
        <f t="shared" si="217"/>
        <v>8590</v>
      </c>
      <c r="O1783" s="168" t="str">
        <f t="shared" si="218"/>
        <v/>
      </c>
      <c r="P1783" s="168" t="str">
        <f t="shared" si="219"/>
        <v/>
      </c>
      <c r="Q1783" s="168" t="str">
        <f t="shared" si="220"/>
        <v/>
      </c>
      <c r="R1783" s="168" t="str">
        <f t="shared" si="221"/>
        <v/>
      </c>
      <c r="S1783" s="168" t="str">
        <f t="shared" si="222"/>
        <v/>
      </c>
      <c r="T1783" s="168" t="str">
        <f t="shared" si="223"/>
        <v/>
      </c>
    </row>
    <row r="1784" spans="1:20" x14ac:dyDescent="0.2">
      <c r="A1784" t="s">
        <v>2774</v>
      </c>
      <c r="M1784" s="170" t="str">
        <f t="shared" si="216"/>
        <v>H6</v>
      </c>
      <c r="N1784" s="169" t="str">
        <f t="shared" si="217"/>
        <v>8590</v>
      </c>
      <c r="O1784" s="168" t="str">
        <f t="shared" si="218"/>
        <v/>
      </c>
      <c r="P1784" s="168" t="str">
        <f t="shared" si="219"/>
        <v/>
      </c>
      <c r="Q1784" s="168" t="str">
        <f t="shared" si="220"/>
        <v/>
      </c>
      <c r="R1784" s="168" t="str">
        <f t="shared" si="221"/>
        <v/>
      </c>
      <c r="S1784" s="168" t="str">
        <f t="shared" si="222"/>
        <v/>
      </c>
      <c r="T1784" s="168" t="str">
        <f t="shared" si="223"/>
        <v/>
      </c>
    </row>
    <row r="1785" spans="1:20" x14ac:dyDescent="0.2">
      <c r="A1785" t="s">
        <v>2605</v>
      </c>
      <c r="M1785" s="170" t="str">
        <f t="shared" si="216"/>
        <v>H7</v>
      </c>
      <c r="N1785" s="169" t="str">
        <f t="shared" si="217"/>
        <v>8590</v>
      </c>
      <c r="O1785" s="168" t="str">
        <f t="shared" si="218"/>
        <v/>
      </c>
      <c r="P1785" s="168" t="str">
        <f t="shared" si="219"/>
        <v/>
      </c>
      <c r="Q1785" s="168" t="str">
        <f t="shared" si="220"/>
        <v/>
      </c>
      <c r="R1785" s="168" t="str">
        <f t="shared" si="221"/>
        <v/>
      </c>
      <c r="S1785" s="168" t="str">
        <f t="shared" si="222"/>
        <v/>
      </c>
      <c r="T1785" s="168" t="str">
        <f t="shared" si="223"/>
        <v/>
      </c>
    </row>
    <row r="1786" spans="1:20" x14ac:dyDescent="0.2">
      <c r="A1786" t="s">
        <v>2606</v>
      </c>
      <c r="M1786" s="170" t="str">
        <f t="shared" si="216"/>
        <v>H8</v>
      </c>
      <c r="N1786" s="169" t="str">
        <f t="shared" si="217"/>
        <v>8590</v>
      </c>
      <c r="O1786" s="168" t="str">
        <f t="shared" si="218"/>
        <v/>
      </c>
      <c r="P1786" s="168" t="str">
        <f t="shared" si="219"/>
        <v/>
      </c>
      <c r="Q1786" s="168" t="str">
        <f t="shared" si="220"/>
        <v/>
      </c>
      <c r="R1786" s="168" t="str">
        <f t="shared" si="221"/>
        <v/>
      </c>
      <c r="S1786" s="168" t="str">
        <f t="shared" si="222"/>
        <v/>
      </c>
      <c r="T1786" s="168" t="str">
        <f t="shared" si="223"/>
        <v/>
      </c>
    </row>
    <row r="1787" spans="1:20" x14ac:dyDescent="0.2">
      <c r="A1787" t="s">
        <v>2607</v>
      </c>
      <c r="M1787" s="170" t="str">
        <f t="shared" si="216"/>
        <v>H9</v>
      </c>
      <c r="N1787" s="169" t="str">
        <f t="shared" si="217"/>
        <v>8590</v>
      </c>
      <c r="O1787" s="168" t="str">
        <f t="shared" si="218"/>
        <v/>
      </c>
      <c r="P1787" s="168" t="str">
        <f t="shared" si="219"/>
        <v/>
      </c>
      <c r="Q1787" s="168" t="str">
        <f t="shared" si="220"/>
        <v/>
      </c>
      <c r="R1787" s="168" t="str">
        <f t="shared" si="221"/>
        <v/>
      </c>
      <c r="S1787" s="168" t="str">
        <f t="shared" si="222"/>
        <v/>
      </c>
      <c r="T1787" s="168" t="str">
        <f t="shared" si="223"/>
        <v/>
      </c>
    </row>
    <row r="1788" spans="1:20" x14ac:dyDescent="0.2">
      <c r="A1788" t="s">
        <v>2608</v>
      </c>
      <c r="M1788" s="170" t="str">
        <f t="shared" si="216"/>
        <v>H10</v>
      </c>
      <c r="N1788" s="169" t="str">
        <f t="shared" si="217"/>
        <v>8590</v>
      </c>
      <c r="O1788" s="168" t="str">
        <f t="shared" si="218"/>
        <v/>
      </c>
      <c r="P1788" s="168" t="str">
        <f t="shared" si="219"/>
        <v/>
      </c>
      <c r="Q1788" s="168" t="str">
        <f t="shared" si="220"/>
        <v/>
      </c>
      <c r="R1788" s="168" t="str">
        <f t="shared" si="221"/>
        <v/>
      </c>
      <c r="S1788" s="168" t="str">
        <f t="shared" si="222"/>
        <v/>
      </c>
      <c r="T1788" s="168" t="str">
        <f t="shared" si="223"/>
        <v/>
      </c>
    </row>
    <row r="1789" spans="1:20" x14ac:dyDescent="0.2">
      <c r="A1789" t="s">
        <v>2623</v>
      </c>
      <c r="M1789" s="170" t="str">
        <f t="shared" si="216"/>
        <v>DTL</v>
      </c>
      <c r="N1789" s="169" t="str">
        <f t="shared" si="217"/>
        <v>8590</v>
      </c>
      <c r="O1789" s="168" t="str">
        <f t="shared" si="218"/>
        <v>Tran</v>
      </c>
      <c r="P1789" s="168" t="str">
        <f t="shared" si="219"/>
        <v>8590Tran</v>
      </c>
      <c r="Q1789" s="168">
        <f t="shared" si="220"/>
        <v>0</v>
      </c>
      <c r="R1789" s="168">
        <f t="shared" si="221"/>
        <v>0</v>
      </c>
      <c r="S1789" s="168">
        <f t="shared" si="222"/>
        <v>0</v>
      </c>
      <c r="T1789" s="168">
        <f t="shared" si="223"/>
        <v>0</v>
      </c>
    </row>
    <row r="1790" spans="1:20" x14ac:dyDescent="0.2">
      <c r="A1790" t="s">
        <v>4246</v>
      </c>
      <c r="M1790" s="170" t="str">
        <f t="shared" si="216"/>
        <v>DTL</v>
      </c>
      <c r="N1790" s="169" t="str">
        <f t="shared" si="217"/>
        <v>8590</v>
      </c>
      <c r="O1790" s="168" t="str">
        <f t="shared" si="218"/>
        <v/>
      </c>
      <c r="P1790" s="168" t="str">
        <f t="shared" si="219"/>
        <v/>
      </c>
      <c r="Q1790" s="168" t="str">
        <f t="shared" si="220"/>
        <v/>
      </c>
      <c r="R1790" s="168" t="str">
        <f t="shared" si="221"/>
        <v/>
      </c>
      <c r="S1790" s="168" t="str">
        <f t="shared" si="222"/>
        <v/>
      </c>
      <c r="T1790" s="168" t="str">
        <f t="shared" si="223"/>
        <v/>
      </c>
    </row>
    <row r="1791" spans="1:20" x14ac:dyDescent="0.2">
      <c r="A1791" t="s">
        <v>2611</v>
      </c>
      <c r="M1791" s="170" t="str">
        <f t="shared" si="216"/>
        <v>DTL</v>
      </c>
      <c r="N1791" s="169" t="str">
        <f t="shared" si="217"/>
        <v>8590</v>
      </c>
      <c r="O1791" s="168" t="str">
        <f t="shared" si="218"/>
        <v/>
      </c>
      <c r="P1791" s="168" t="str">
        <f t="shared" si="219"/>
        <v/>
      </c>
      <c r="Q1791" s="168" t="str">
        <f t="shared" si="220"/>
        <v/>
      </c>
      <c r="R1791" s="168" t="str">
        <f t="shared" si="221"/>
        <v/>
      </c>
      <c r="S1791" s="168" t="str">
        <f t="shared" si="222"/>
        <v/>
      </c>
      <c r="T1791" s="168" t="str">
        <f t="shared" si="223"/>
        <v/>
      </c>
    </row>
    <row r="1792" spans="1:20" x14ac:dyDescent="0.2">
      <c r="A1792" t="s">
        <v>4859</v>
      </c>
      <c r="M1792" s="170" t="str">
        <f t="shared" si="216"/>
        <v>Ttl</v>
      </c>
      <c r="N1792" s="169" t="str">
        <f t="shared" si="217"/>
        <v>8590</v>
      </c>
      <c r="O1792" s="168" t="str">
        <f t="shared" si="218"/>
        <v/>
      </c>
      <c r="P1792" s="168" t="str">
        <f t="shared" si="219"/>
        <v/>
      </c>
      <c r="Q1792" s="168" t="str">
        <f t="shared" si="220"/>
        <v/>
      </c>
      <c r="R1792" s="168" t="str">
        <f t="shared" si="221"/>
        <v/>
      </c>
      <c r="S1792" s="168" t="str">
        <f t="shared" si="222"/>
        <v/>
      </c>
      <c r="T1792" s="168" t="str">
        <f t="shared" si="223"/>
        <v/>
      </c>
    </row>
    <row r="1793" spans="1:20" x14ac:dyDescent="0.2">
      <c r="A1793" t="s">
        <v>4467</v>
      </c>
      <c r="M1793" s="170" t="str">
        <f t="shared" si="216"/>
        <v>DTL</v>
      </c>
      <c r="N1793" s="169" t="str">
        <f t="shared" si="217"/>
        <v>8590</v>
      </c>
      <c r="O1793" s="168" t="str">
        <f t="shared" si="218"/>
        <v/>
      </c>
      <c r="P1793" s="168" t="str">
        <f t="shared" si="219"/>
        <v/>
      </c>
      <c r="Q1793" s="168" t="str">
        <f t="shared" si="220"/>
        <v/>
      </c>
      <c r="R1793" s="168" t="str">
        <f t="shared" si="221"/>
        <v/>
      </c>
      <c r="S1793" s="168" t="str">
        <f t="shared" si="222"/>
        <v/>
      </c>
      <c r="T1793" s="168" t="str">
        <f t="shared" si="223"/>
        <v/>
      </c>
    </row>
    <row r="1794" spans="1:20" x14ac:dyDescent="0.2">
      <c r="A1794">
        <v>1</v>
      </c>
      <c r="M1794" s="170" t="str">
        <f t="shared" si="216"/>
        <v>DTL</v>
      </c>
      <c r="N1794" s="169" t="str">
        <f t="shared" si="217"/>
        <v>8590</v>
      </c>
      <c r="O1794" s="168" t="str">
        <f t="shared" si="218"/>
        <v/>
      </c>
      <c r="P1794" s="168" t="str">
        <f t="shared" si="219"/>
        <v/>
      </c>
      <c r="Q1794" s="168" t="str">
        <f t="shared" si="220"/>
        <v/>
      </c>
      <c r="R1794" s="168" t="str">
        <f t="shared" si="221"/>
        <v/>
      </c>
      <c r="S1794" s="168" t="str">
        <f t="shared" si="222"/>
        <v/>
      </c>
      <c r="T1794" s="168" t="str">
        <f t="shared" si="223"/>
        <v/>
      </c>
    </row>
    <row r="1795" spans="1:20" x14ac:dyDescent="0.2">
      <c r="M1795" s="170" t="str">
        <f t="shared" ref="M1795:M1858" si="224">IF(ROW()&lt;23,"",
  IF(NOT(ISERROR(FIND("Trinity County",$A1795,30))),"H1",
  IF(M1794="H1","H2",
  IF(M1794="H2","H3",
  IF(M1794="H3","H4",
  IF(M1794="H4","H5",
  IF(M1794="H5","H6",
  IF(M1794="H6","H7",
  IF(M1794="H7","H8",
  IF(M1794="H8","H9",
  IF(M1794="H9","H10",
  IF(TRIM(LEFT($A1795,7))="Total","Ttl","DTL"))))))))))))</f>
        <v>DTL</v>
      </c>
      <c r="N1795" s="169" t="str">
        <f t="shared" ref="N1795:N1858" si="225">IF(ROW()&lt;23,"",
  IF($M1795="H6",TRIM(LEFT($A1795,5)),N1794))</f>
        <v>8590</v>
      </c>
      <c r="O1795" s="168" t="str">
        <f t="shared" ref="O1795:O1858" si="226">IF($M1795&lt;&gt;"DTL","",
  IF(NOT(ISNUMBER(VALUE(MID($A1795,31,15)))),"",LEFT($A1795,4)))</f>
        <v/>
      </c>
      <c r="P1795" s="168" t="str">
        <f t="shared" ref="P1795:P1858" si="227">IF(O1795="","",N1795&amp;O1795)</f>
        <v/>
      </c>
      <c r="Q1795" s="168" t="str">
        <f t="shared" ref="Q1795:Q1858" si="228">IF($M1795&lt;&gt;"DTL","",
  IF(NOT(ISNUMBER(VALUE(MID($A1795,31,15)))),"",VALUE(TRIM(MID($A1795,47,15)))))</f>
        <v/>
      </c>
      <c r="R1795" s="168" t="str">
        <f t="shared" ref="R1795:R1858" si="229">IF($M1795&lt;&gt;"DTL","",
  IF(NOT(ISNUMBER(VALUE(MID($A1795,31,15)))),"",VALUE(TRIM(MID($A1795,61,14)))))</f>
        <v/>
      </c>
      <c r="S1795" s="168" t="str">
        <f t="shared" ref="S1795:S1858" si="230">IF($M1795&lt;&gt;"DTL","",
  IF(NOT(ISNUMBER(VALUE(MID($A1795,31,15)))),"",VALUE(TRIM(MID($A1795,76,14)))))</f>
        <v/>
      </c>
      <c r="T1795" s="168" t="str">
        <f t="shared" ref="T1795:T1858" si="231">IF($M1795&lt;&gt;"DTL","",
  IF(NOT(ISNUMBER(VALUE(MID($A1795,31,15)))),"",VALUE(TRIM(MID($A1795,90,14)))))</f>
        <v/>
      </c>
    </row>
    <row r="1796" spans="1:20" x14ac:dyDescent="0.2">
      <c r="A1796" t="s">
        <v>2776</v>
      </c>
      <c r="M1796" s="170" t="str">
        <f t="shared" si="224"/>
        <v>H1</v>
      </c>
      <c r="N1796" s="169" t="str">
        <f t="shared" si="225"/>
        <v>8590</v>
      </c>
      <c r="O1796" s="168" t="str">
        <f t="shared" si="226"/>
        <v/>
      </c>
      <c r="P1796" s="168" t="str">
        <f t="shared" si="227"/>
        <v/>
      </c>
      <c r="Q1796" s="168" t="str">
        <f t="shared" si="228"/>
        <v/>
      </c>
      <c r="R1796" s="168" t="str">
        <f t="shared" si="229"/>
        <v/>
      </c>
      <c r="S1796" s="168" t="str">
        <f t="shared" si="230"/>
        <v/>
      </c>
      <c r="T1796" s="168" t="str">
        <f t="shared" si="231"/>
        <v/>
      </c>
    </row>
    <row r="1797" spans="1:20" x14ac:dyDescent="0.2">
      <c r="A1797" t="s">
        <v>2600</v>
      </c>
      <c r="M1797" s="170" t="str">
        <f t="shared" si="224"/>
        <v>H2</v>
      </c>
      <c r="N1797" s="169" t="str">
        <f t="shared" si="225"/>
        <v>8590</v>
      </c>
      <c r="O1797" s="168" t="str">
        <f t="shared" si="226"/>
        <v/>
      </c>
      <c r="P1797" s="168" t="str">
        <f t="shared" si="227"/>
        <v/>
      </c>
      <c r="Q1797" s="168" t="str">
        <f t="shared" si="228"/>
        <v/>
      </c>
      <c r="R1797" s="168" t="str">
        <f t="shared" si="229"/>
        <v/>
      </c>
      <c r="S1797" s="168" t="str">
        <f t="shared" si="230"/>
        <v/>
      </c>
      <c r="T1797" s="168" t="str">
        <f t="shared" si="231"/>
        <v/>
      </c>
    </row>
    <row r="1798" spans="1:20" x14ac:dyDescent="0.2">
      <c r="A1798" t="s">
        <v>2601</v>
      </c>
      <c r="M1798" s="170" t="str">
        <f t="shared" si="224"/>
        <v>H3</v>
      </c>
      <c r="N1798" s="169" t="str">
        <f t="shared" si="225"/>
        <v>8590</v>
      </c>
      <c r="O1798" s="168" t="str">
        <f t="shared" si="226"/>
        <v/>
      </c>
      <c r="P1798" s="168" t="str">
        <f t="shared" si="227"/>
        <v/>
      </c>
      <c r="Q1798" s="168" t="str">
        <f t="shared" si="228"/>
        <v/>
      </c>
      <c r="R1798" s="168" t="str">
        <f t="shared" si="229"/>
        <v/>
      </c>
      <c r="S1798" s="168" t="str">
        <f t="shared" si="230"/>
        <v/>
      </c>
      <c r="T1798" s="168" t="str">
        <f t="shared" si="231"/>
        <v/>
      </c>
    </row>
    <row r="1799" spans="1:20" x14ac:dyDescent="0.2">
      <c r="A1799" t="s">
        <v>2668</v>
      </c>
      <c r="M1799" s="170" t="str">
        <f t="shared" si="224"/>
        <v>H4</v>
      </c>
      <c r="N1799" s="169" t="str">
        <f t="shared" si="225"/>
        <v>8590</v>
      </c>
      <c r="O1799" s="168" t="str">
        <f t="shared" si="226"/>
        <v/>
      </c>
      <c r="P1799" s="168" t="str">
        <f t="shared" si="227"/>
        <v/>
      </c>
      <c r="Q1799" s="168" t="str">
        <f t="shared" si="228"/>
        <v/>
      </c>
      <c r="R1799" s="168" t="str">
        <f t="shared" si="229"/>
        <v/>
      </c>
      <c r="S1799" s="168" t="str">
        <f t="shared" si="230"/>
        <v/>
      </c>
      <c r="T1799" s="168" t="str">
        <f t="shared" si="231"/>
        <v/>
      </c>
    </row>
    <row r="1800" spans="1:20" x14ac:dyDescent="0.2">
      <c r="A1800" t="s">
        <v>2777</v>
      </c>
      <c r="M1800" s="170" t="str">
        <f t="shared" si="224"/>
        <v>H5</v>
      </c>
      <c r="N1800" s="169" t="str">
        <f t="shared" si="225"/>
        <v>8590</v>
      </c>
      <c r="O1800" s="168" t="str">
        <f t="shared" si="226"/>
        <v/>
      </c>
      <c r="P1800" s="168" t="str">
        <f t="shared" si="227"/>
        <v/>
      </c>
      <c r="Q1800" s="168" t="str">
        <f t="shared" si="228"/>
        <v/>
      </c>
      <c r="R1800" s="168" t="str">
        <f t="shared" si="229"/>
        <v/>
      </c>
      <c r="S1800" s="168" t="str">
        <f t="shared" si="230"/>
        <v/>
      </c>
      <c r="T1800" s="168" t="str">
        <f t="shared" si="231"/>
        <v/>
      </c>
    </row>
    <row r="1801" spans="1:20" x14ac:dyDescent="0.2">
      <c r="A1801" t="s">
        <v>2778</v>
      </c>
      <c r="M1801" s="170" t="str">
        <f t="shared" si="224"/>
        <v>H6</v>
      </c>
      <c r="N1801" s="169" t="str">
        <f t="shared" si="225"/>
        <v>8591</v>
      </c>
      <c r="O1801" s="168" t="str">
        <f t="shared" si="226"/>
        <v/>
      </c>
      <c r="P1801" s="168" t="str">
        <f t="shared" si="227"/>
        <v/>
      </c>
      <c r="Q1801" s="168" t="str">
        <f t="shared" si="228"/>
        <v/>
      </c>
      <c r="R1801" s="168" t="str">
        <f t="shared" si="229"/>
        <v/>
      </c>
      <c r="S1801" s="168" t="str">
        <f t="shared" si="230"/>
        <v/>
      </c>
      <c r="T1801" s="168" t="str">
        <f t="shared" si="231"/>
        <v/>
      </c>
    </row>
    <row r="1802" spans="1:20" x14ac:dyDescent="0.2">
      <c r="A1802" t="s">
        <v>2605</v>
      </c>
      <c r="M1802" s="170" t="str">
        <f t="shared" si="224"/>
        <v>H7</v>
      </c>
      <c r="N1802" s="169" t="str">
        <f t="shared" si="225"/>
        <v>8591</v>
      </c>
      <c r="O1802" s="168" t="str">
        <f t="shared" si="226"/>
        <v/>
      </c>
      <c r="P1802" s="168" t="str">
        <f t="shared" si="227"/>
        <v/>
      </c>
      <c r="Q1802" s="168" t="str">
        <f t="shared" si="228"/>
        <v/>
      </c>
      <c r="R1802" s="168" t="str">
        <f t="shared" si="229"/>
        <v/>
      </c>
      <c r="S1802" s="168" t="str">
        <f t="shared" si="230"/>
        <v/>
      </c>
      <c r="T1802" s="168" t="str">
        <f t="shared" si="231"/>
        <v/>
      </c>
    </row>
    <row r="1803" spans="1:20" x14ac:dyDescent="0.2">
      <c r="A1803" t="s">
        <v>2606</v>
      </c>
      <c r="M1803" s="170" t="str">
        <f t="shared" si="224"/>
        <v>H8</v>
      </c>
      <c r="N1803" s="169" t="str">
        <f t="shared" si="225"/>
        <v>8591</v>
      </c>
      <c r="O1803" s="168" t="str">
        <f t="shared" si="226"/>
        <v/>
      </c>
      <c r="P1803" s="168" t="str">
        <f t="shared" si="227"/>
        <v/>
      </c>
      <c r="Q1803" s="168" t="str">
        <f t="shared" si="228"/>
        <v/>
      </c>
      <c r="R1803" s="168" t="str">
        <f t="shared" si="229"/>
        <v/>
      </c>
      <c r="S1803" s="168" t="str">
        <f t="shared" si="230"/>
        <v/>
      </c>
      <c r="T1803" s="168" t="str">
        <f t="shared" si="231"/>
        <v/>
      </c>
    </row>
    <row r="1804" spans="1:20" x14ac:dyDescent="0.2">
      <c r="A1804" t="s">
        <v>2607</v>
      </c>
      <c r="M1804" s="170" t="str">
        <f t="shared" si="224"/>
        <v>H9</v>
      </c>
      <c r="N1804" s="169" t="str">
        <f t="shared" si="225"/>
        <v>8591</v>
      </c>
      <c r="O1804" s="168" t="str">
        <f t="shared" si="226"/>
        <v/>
      </c>
      <c r="P1804" s="168" t="str">
        <f t="shared" si="227"/>
        <v/>
      </c>
      <c r="Q1804" s="168" t="str">
        <f t="shared" si="228"/>
        <v/>
      </c>
      <c r="R1804" s="168" t="str">
        <f t="shared" si="229"/>
        <v/>
      </c>
      <c r="S1804" s="168" t="str">
        <f t="shared" si="230"/>
        <v/>
      </c>
      <c r="T1804" s="168" t="str">
        <f t="shared" si="231"/>
        <v/>
      </c>
    </row>
    <row r="1805" spans="1:20" x14ac:dyDescent="0.2">
      <c r="A1805" t="s">
        <v>2608</v>
      </c>
      <c r="M1805" s="170" t="str">
        <f t="shared" si="224"/>
        <v>H10</v>
      </c>
      <c r="N1805" s="169" t="str">
        <f t="shared" si="225"/>
        <v>8591</v>
      </c>
      <c r="O1805" s="168" t="str">
        <f t="shared" si="226"/>
        <v/>
      </c>
      <c r="P1805" s="168" t="str">
        <f t="shared" si="227"/>
        <v/>
      </c>
      <c r="Q1805" s="168" t="str">
        <f t="shared" si="228"/>
        <v/>
      </c>
      <c r="R1805" s="168" t="str">
        <f t="shared" si="229"/>
        <v/>
      </c>
      <c r="S1805" s="168" t="str">
        <f t="shared" si="230"/>
        <v/>
      </c>
      <c r="T1805" s="168" t="str">
        <f t="shared" si="231"/>
        <v/>
      </c>
    </row>
    <row r="1806" spans="1:20" x14ac:dyDescent="0.2">
      <c r="A1806" t="s">
        <v>2609</v>
      </c>
      <c r="M1806" s="170" t="str">
        <f t="shared" si="224"/>
        <v>DTL</v>
      </c>
      <c r="N1806" s="169" t="str">
        <f t="shared" si="225"/>
        <v>8591</v>
      </c>
      <c r="O1806" s="168" t="str">
        <f t="shared" si="226"/>
        <v/>
      </c>
      <c r="P1806" s="168" t="str">
        <f t="shared" si="227"/>
        <v/>
      </c>
      <c r="Q1806" s="168" t="str">
        <f t="shared" si="228"/>
        <v/>
      </c>
      <c r="R1806" s="168" t="str">
        <f t="shared" si="229"/>
        <v/>
      </c>
      <c r="S1806" s="168" t="str">
        <f t="shared" si="230"/>
        <v/>
      </c>
      <c r="T1806" s="168" t="str">
        <f t="shared" si="231"/>
        <v/>
      </c>
    </row>
    <row r="1807" spans="1:20" x14ac:dyDescent="0.2">
      <c r="A1807" t="s">
        <v>4860</v>
      </c>
      <c r="M1807" s="170" t="str">
        <f t="shared" si="224"/>
        <v>DTL</v>
      </c>
      <c r="N1807" s="169" t="str">
        <f t="shared" si="225"/>
        <v>8591</v>
      </c>
      <c r="O1807" s="168" t="str">
        <f t="shared" si="226"/>
        <v>6550</v>
      </c>
      <c r="P1807" s="168" t="str">
        <f t="shared" si="227"/>
        <v>85916550</v>
      </c>
      <c r="Q1807" s="168">
        <f t="shared" si="228"/>
        <v>2296</v>
      </c>
      <c r="R1807" s="168">
        <f t="shared" si="229"/>
        <v>2402</v>
      </c>
      <c r="S1807" s="168">
        <f t="shared" si="230"/>
        <v>2000</v>
      </c>
      <c r="T1807" s="168">
        <f t="shared" si="231"/>
        <v>1456</v>
      </c>
    </row>
    <row r="1808" spans="1:20" x14ac:dyDescent="0.2">
      <c r="A1808" t="s">
        <v>4861</v>
      </c>
      <c r="M1808" s="170" t="str">
        <f t="shared" si="224"/>
        <v>DTL</v>
      </c>
      <c r="N1808" s="169" t="str">
        <f t="shared" si="225"/>
        <v>8591</v>
      </c>
      <c r="O1808" s="168" t="str">
        <f t="shared" si="226"/>
        <v>6601</v>
      </c>
      <c r="P1808" s="168" t="str">
        <f t="shared" si="227"/>
        <v>85916601</v>
      </c>
      <c r="Q1808" s="168">
        <f t="shared" si="228"/>
        <v>14</v>
      </c>
      <c r="R1808" s="168">
        <f t="shared" si="229"/>
        <v>33</v>
      </c>
      <c r="S1808" s="168">
        <f t="shared" si="230"/>
        <v>14</v>
      </c>
      <c r="T1808" s="168">
        <f t="shared" si="231"/>
        <v>29</v>
      </c>
    </row>
    <row r="1809" spans="1:20" x14ac:dyDescent="0.2">
      <c r="A1809" t="s">
        <v>4246</v>
      </c>
      <c r="M1809" s="170" t="str">
        <f t="shared" si="224"/>
        <v>DTL</v>
      </c>
      <c r="N1809" s="169" t="str">
        <f t="shared" si="225"/>
        <v>8591</v>
      </c>
      <c r="O1809" s="168" t="str">
        <f t="shared" si="226"/>
        <v/>
      </c>
      <c r="P1809" s="168" t="str">
        <f t="shared" si="227"/>
        <v/>
      </c>
      <c r="Q1809" s="168" t="str">
        <f t="shared" si="228"/>
        <v/>
      </c>
      <c r="R1809" s="168" t="str">
        <f t="shared" si="229"/>
        <v/>
      </c>
      <c r="S1809" s="168" t="str">
        <f t="shared" si="230"/>
        <v/>
      </c>
      <c r="T1809" s="168" t="str">
        <f t="shared" si="231"/>
        <v/>
      </c>
    </row>
    <row r="1810" spans="1:20" x14ac:dyDescent="0.2">
      <c r="A1810" t="s">
        <v>2611</v>
      </c>
      <c r="M1810" s="170" t="str">
        <f t="shared" si="224"/>
        <v>DTL</v>
      </c>
      <c r="N1810" s="169" t="str">
        <f t="shared" si="225"/>
        <v>8591</v>
      </c>
      <c r="O1810" s="168" t="str">
        <f t="shared" si="226"/>
        <v/>
      </c>
      <c r="P1810" s="168" t="str">
        <f t="shared" si="227"/>
        <v/>
      </c>
      <c r="Q1810" s="168" t="str">
        <f t="shared" si="228"/>
        <v/>
      </c>
      <c r="R1810" s="168" t="str">
        <f t="shared" si="229"/>
        <v/>
      </c>
      <c r="S1810" s="168" t="str">
        <f t="shared" si="230"/>
        <v/>
      </c>
      <c r="T1810" s="168" t="str">
        <f t="shared" si="231"/>
        <v/>
      </c>
    </row>
    <row r="1811" spans="1:20" x14ac:dyDescent="0.2">
      <c r="A1811" t="s">
        <v>4862</v>
      </c>
      <c r="M1811" s="170" t="str">
        <f t="shared" si="224"/>
        <v>Ttl</v>
      </c>
      <c r="N1811" s="169" t="str">
        <f t="shared" si="225"/>
        <v>8591</v>
      </c>
      <c r="O1811" s="168" t="str">
        <f t="shared" si="226"/>
        <v/>
      </c>
      <c r="P1811" s="168" t="str">
        <f t="shared" si="227"/>
        <v/>
      </c>
      <c r="Q1811" s="168" t="str">
        <f t="shared" si="228"/>
        <v/>
      </c>
      <c r="R1811" s="168" t="str">
        <f t="shared" si="229"/>
        <v/>
      </c>
      <c r="S1811" s="168" t="str">
        <f t="shared" si="230"/>
        <v/>
      </c>
      <c r="T1811" s="168" t="str">
        <f t="shared" si="231"/>
        <v/>
      </c>
    </row>
    <row r="1812" spans="1:20" x14ac:dyDescent="0.2">
      <c r="A1812" t="s">
        <v>2612</v>
      </c>
      <c r="M1812" s="170" t="str">
        <f t="shared" si="224"/>
        <v>DTL</v>
      </c>
      <c r="N1812" s="169" t="str">
        <f t="shared" si="225"/>
        <v>8591</v>
      </c>
      <c r="O1812" s="168" t="str">
        <f t="shared" si="226"/>
        <v/>
      </c>
      <c r="P1812" s="168" t="str">
        <f t="shared" si="227"/>
        <v/>
      </c>
      <c r="Q1812" s="168" t="str">
        <f t="shared" si="228"/>
        <v/>
      </c>
      <c r="R1812" s="168" t="str">
        <f t="shared" si="229"/>
        <v/>
      </c>
      <c r="S1812" s="168" t="str">
        <f t="shared" si="230"/>
        <v/>
      </c>
      <c r="T1812" s="168" t="str">
        <f t="shared" si="231"/>
        <v/>
      </c>
    </row>
    <row r="1813" spans="1:20" x14ac:dyDescent="0.2">
      <c r="A1813" t="s">
        <v>2611</v>
      </c>
      <c r="M1813" s="170" t="str">
        <f t="shared" si="224"/>
        <v>DTL</v>
      </c>
      <c r="N1813" s="169" t="str">
        <f t="shared" si="225"/>
        <v>8591</v>
      </c>
      <c r="O1813" s="168" t="str">
        <f t="shared" si="226"/>
        <v/>
      </c>
      <c r="P1813" s="168" t="str">
        <f t="shared" si="227"/>
        <v/>
      </c>
      <c r="Q1813" s="168" t="str">
        <f t="shared" si="228"/>
        <v/>
      </c>
      <c r="R1813" s="168" t="str">
        <f t="shared" si="229"/>
        <v/>
      </c>
      <c r="S1813" s="168" t="str">
        <f t="shared" si="230"/>
        <v/>
      </c>
      <c r="T1813" s="168" t="str">
        <f t="shared" si="231"/>
        <v/>
      </c>
    </row>
    <row r="1814" spans="1:20" x14ac:dyDescent="0.2">
      <c r="A1814" t="s">
        <v>2611</v>
      </c>
      <c r="M1814" s="170" t="str">
        <f t="shared" si="224"/>
        <v>DTL</v>
      </c>
      <c r="N1814" s="169" t="str">
        <f t="shared" si="225"/>
        <v>8591</v>
      </c>
      <c r="O1814" s="168" t="str">
        <f t="shared" si="226"/>
        <v/>
      </c>
      <c r="P1814" s="168" t="str">
        <f t="shared" si="227"/>
        <v/>
      </c>
      <c r="Q1814" s="168" t="str">
        <f t="shared" si="228"/>
        <v/>
      </c>
      <c r="R1814" s="168" t="str">
        <f t="shared" si="229"/>
        <v/>
      </c>
      <c r="S1814" s="168" t="str">
        <f t="shared" si="230"/>
        <v/>
      </c>
      <c r="T1814" s="168" t="str">
        <f t="shared" si="231"/>
        <v/>
      </c>
    </row>
    <row r="1815" spans="1:20" x14ac:dyDescent="0.2">
      <c r="A1815" t="s">
        <v>2613</v>
      </c>
      <c r="M1815" s="170" t="str">
        <f t="shared" si="224"/>
        <v>DTL</v>
      </c>
      <c r="N1815" s="169" t="str">
        <f t="shared" si="225"/>
        <v>8591</v>
      </c>
      <c r="O1815" s="168" t="str">
        <f t="shared" si="226"/>
        <v/>
      </c>
      <c r="P1815" s="168" t="str">
        <f t="shared" si="227"/>
        <v/>
      </c>
      <c r="Q1815" s="168" t="str">
        <f t="shared" si="228"/>
        <v/>
      </c>
      <c r="R1815" s="168" t="str">
        <f t="shared" si="229"/>
        <v/>
      </c>
      <c r="S1815" s="168" t="str">
        <f t="shared" si="230"/>
        <v/>
      </c>
      <c r="T1815" s="168" t="str">
        <f t="shared" si="231"/>
        <v/>
      </c>
    </row>
    <row r="1816" spans="1:20" x14ac:dyDescent="0.2">
      <c r="A1816" t="s">
        <v>4863</v>
      </c>
      <c r="M1816" s="170" t="str">
        <f t="shared" si="224"/>
        <v>DTL</v>
      </c>
      <c r="N1816" s="169" t="str">
        <f t="shared" si="225"/>
        <v>8591</v>
      </c>
      <c r="O1816" s="168" t="str">
        <f t="shared" si="226"/>
        <v>2301</v>
      </c>
      <c r="P1816" s="168" t="str">
        <f t="shared" si="227"/>
        <v>85912301</v>
      </c>
      <c r="Q1816" s="168">
        <f t="shared" si="228"/>
        <v>3</v>
      </c>
      <c r="R1816" s="168">
        <f t="shared" si="229"/>
        <v>3</v>
      </c>
      <c r="S1816" s="168">
        <f t="shared" si="230"/>
        <v>5</v>
      </c>
      <c r="T1816" s="168">
        <f t="shared" si="231"/>
        <v>4</v>
      </c>
    </row>
    <row r="1817" spans="1:20" x14ac:dyDescent="0.2">
      <c r="A1817" t="s">
        <v>4864</v>
      </c>
      <c r="M1817" s="170" t="str">
        <f t="shared" si="224"/>
        <v>DTL</v>
      </c>
      <c r="N1817" s="169" t="str">
        <f t="shared" si="225"/>
        <v>8591</v>
      </c>
      <c r="O1817" s="168" t="str">
        <f t="shared" si="226"/>
        <v>2399</v>
      </c>
      <c r="P1817" s="168" t="str">
        <f t="shared" si="227"/>
        <v>85912399</v>
      </c>
      <c r="Q1817" s="168">
        <f t="shared" si="228"/>
        <v>230</v>
      </c>
      <c r="R1817" s="168">
        <f t="shared" si="229"/>
        <v>230</v>
      </c>
      <c r="S1817" s="168">
        <f t="shared" si="230"/>
        <v>205</v>
      </c>
      <c r="T1817" s="168">
        <f t="shared" si="231"/>
        <v>10</v>
      </c>
    </row>
    <row r="1818" spans="1:20" x14ac:dyDescent="0.2">
      <c r="A1818" t="s">
        <v>4246</v>
      </c>
      <c r="M1818" s="170" t="str">
        <f t="shared" si="224"/>
        <v>DTL</v>
      </c>
      <c r="N1818" s="169" t="str">
        <f t="shared" si="225"/>
        <v>8591</v>
      </c>
      <c r="O1818" s="168" t="str">
        <f t="shared" si="226"/>
        <v/>
      </c>
      <c r="P1818" s="168" t="str">
        <f t="shared" si="227"/>
        <v/>
      </c>
      <c r="Q1818" s="168" t="str">
        <f t="shared" si="228"/>
        <v/>
      </c>
      <c r="R1818" s="168" t="str">
        <f t="shared" si="229"/>
        <v/>
      </c>
      <c r="S1818" s="168" t="str">
        <f t="shared" si="230"/>
        <v/>
      </c>
      <c r="T1818" s="168" t="str">
        <f t="shared" si="231"/>
        <v/>
      </c>
    </row>
    <row r="1819" spans="1:20" x14ac:dyDescent="0.2">
      <c r="A1819" t="s">
        <v>2611</v>
      </c>
      <c r="M1819" s="170" t="str">
        <f t="shared" si="224"/>
        <v>DTL</v>
      </c>
      <c r="N1819" s="169" t="str">
        <f t="shared" si="225"/>
        <v>8591</v>
      </c>
      <c r="O1819" s="168" t="str">
        <f t="shared" si="226"/>
        <v/>
      </c>
      <c r="P1819" s="168" t="str">
        <f t="shared" si="227"/>
        <v/>
      </c>
      <c r="Q1819" s="168" t="str">
        <f t="shared" si="228"/>
        <v/>
      </c>
      <c r="R1819" s="168" t="str">
        <f t="shared" si="229"/>
        <v/>
      </c>
      <c r="S1819" s="168" t="str">
        <f t="shared" si="230"/>
        <v/>
      </c>
      <c r="T1819" s="168" t="str">
        <f t="shared" si="231"/>
        <v/>
      </c>
    </row>
    <row r="1820" spans="1:20" x14ac:dyDescent="0.2">
      <c r="A1820" t="s">
        <v>4865</v>
      </c>
      <c r="M1820" s="170" t="str">
        <f t="shared" si="224"/>
        <v>Ttl</v>
      </c>
      <c r="N1820" s="169" t="str">
        <f t="shared" si="225"/>
        <v>8591</v>
      </c>
      <c r="O1820" s="168" t="str">
        <f t="shared" si="226"/>
        <v/>
      </c>
      <c r="P1820" s="168" t="str">
        <f t="shared" si="227"/>
        <v/>
      </c>
      <c r="Q1820" s="168" t="str">
        <f t="shared" si="228"/>
        <v/>
      </c>
      <c r="R1820" s="168" t="str">
        <f t="shared" si="229"/>
        <v/>
      </c>
      <c r="S1820" s="168" t="str">
        <f t="shared" si="230"/>
        <v/>
      </c>
      <c r="T1820" s="168" t="str">
        <f t="shared" si="231"/>
        <v/>
      </c>
    </row>
    <row r="1821" spans="1:20" x14ac:dyDescent="0.2">
      <c r="A1821" t="s">
        <v>2611</v>
      </c>
      <c r="M1821" s="170" t="str">
        <f t="shared" si="224"/>
        <v>DTL</v>
      </c>
      <c r="N1821" s="169" t="str">
        <f t="shared" si="225"/>
        <v>8591</v>
      </c>
      <c r="O1821" s="168" t="str">
        <f t="shared" si="226"/>
        <v/>
      </c>
      <c r="P1821" s="168" t="str">
        <f t="shared" si="227"/>
        <v/>
      </c>
      <c r="Q1821" s="168" t="str">
        <f t="shared" si="228"/>
        <v/>
      </c>
      <c r="R1821" s="168" t="str">
        <f t="shared" si="229"/>
        <v/>
      </c>
      <c r="S1821" s="168" t="str">
        <f t="shared" si="230"/>
        <v/>
      </c>
      <c r="T1821" s="168" t="str">
        <f t="shared" si="231"/>
        <v/>
      </c>
    </row>
    <row r="1822" spans="1:20" x14ac:dyDescent="0.2">
      <c r="A1822" t="s">
        <v>2611</v>
      </c>
      <c r="M1822" s="170" t="str">
        <f t="shared" si="224"/>
        <v>DTL</v>
      </c>
      <c r="N1822" s="169" t="str">
        <f t="shared" si="225"/>
        <v>8591</v>
      </c>
      <c r="O1822" s="168" t="str">
        <f t="shared" si="226"/>
        <v/>
      </c>
      <c r="P1822" s="168" t="str">
        <f t="shared" si="227"/>
        <v/>
      </c>
      <c r="Q1822" s="168" t="str">
        <f t="shared" si="228"/>
        <v/>
      </c>
      <c r="R1822" s="168" t="str">
        <f t="shared" si="229"/>
        <v/>
      </c>
      <c r="S1822" s="168" t="str">
        <f t="shared" si="230"/>
        <v/>
      </c>
      <c r="T1822" s="168" t="str">
        <f t="shared" si="231"/>
        <v/>
      </c>
    </row>
    <row r="1823" spans="1:20" x14ac:dyDescent="0.2">
      <c r="A1823" t="s">
        <v>4866</v>
      </c>
      <c r="M1823" s="170" t="str">
        <f t="shared" si="224"/>
        <v>Ttl</v>
      </c>
      <c r="N1823" s="169" t="str">
        <f t="shared" si="225"/>
        <v>8591</v>
      </c>
      <c r="O1823" s="168" t="str">
        <f t="shared" si="226"/>
        <v/>
      </c>
      <c r="P1823" s="168" t="str">
        <f t="shared" si="227"/>
        <v/>
      </c>
      <c r="Q1823" s="168" t="str">
        <f t="shared" si="228"/>
        <v/>
      </c>
      <c r="R1823" s="168" t="str">
        <f t="shared" si="229"/>
        <v/>
      </c>
      <c r="S1823" s="168" t="str">
        <f t="shared" si="230"/>
        <v/>
      </c>
      <c r="T1823" s="168" t="str">
        <f t="shared" si="231"/>
        <v/>
      </c>
    </row>
    <row r="1824" spans="1:20" x14ac:dyDescent="0.2">
      <c r="A1824" t="s">
        <v>2612</v>
      </c>
      <c r="M1824" s="170" t="str">
        <f t="shared" si="224"/>
        <v>DTL</v>
      </c>
      <c r="N1824" s="169" t="str">
        <f t="shared" si="225"/>
        <v>8591</v>
      </c>
      <c r="O1824" s="168" t="str">
        <f t="shared" si="226"/>
        <v/>
      </c>
      <c r="P1824" s="168" t="str">
        <f t="shared" si="227"/>
        <v/>
      </c>
      <c r="Q1824" s="168" t="str">
        <f t="shared" si="228"/>
        <v/>
      </c>
      <c r="R1824" s="168" t="str">
        <f t="shared" si="229"/>
        <v/>
      </c>
      <c r="S1824" s="168" t="str">
        <f t="shared" si="230"/>
        <v/>
      </c>
      <c r="T1824" s="168" t="str">
        <f t="shared" si="231"/>
        <v/>
      </c>
    </row>
    <row r="1825" spans="1:20" x14ac:dyDescent="0.2">
      <c r="A1825" t="s">
        <v>2611</v>
      </c>
      <c r="M1825" s="170" t="str">
        <f t="shared" si="224"/>
        <v>DTL</v>
      </c>
      <c r="N1825" s="169" t="str">
        <f t="shared" si="225"/>
        <v>8591</v>
      </c>
      <c r="O1825" s="168" t="str">
        <f t="shared" si="226"/>
        <v/>
      </c>
      <c r="P1825" s="168" t="str">
        <f t="shared" si="227"/>
        <v/>
      </c>
      <c r="Q1825" s="168" t="str">
        <f t="shared" si="228"/>
        <v/>
      </c>
      <c r="R1825" s="168" t="str">
        <f t="shared" si="229"/>
        <v/>
      </c>
      <c r="S1825" s="168" t="str">
        <f t="shared" si="230"/>
        <v/>
      </c>
      <c r="T1825" s="168" t="str">
        <f t="shared" si="231"/>
        <v/>
      </c>
    </row>
    <row r="1826" spans="1:20" x14ac:dyDescent="0.2">
      <c r="A1826" t="s">
        <v>2611</v>
      </c>
      <c r="M1826" s="170" t="str">
        <f t="shared" si="224"/>
        <v>DTL</v>
      </c>
      <c r="N1826" s="169" t="str">
        <f t="shared" si="225"/>
        <v>8591</v>
      </c>
      <c r="O1826" s="168" t="str">
        <f t="shared" si="226"/>
        <v/>
      </c>
      <c r="P1826" s="168" t="str">
        <f t="shared" si="227"/>
        <v/>
      </c>
      <c r="Q1826" s="168" t="str">
        <f t="shared" si="228"/>
        <v/>
      </c>
      <c r="R1826" s="168" t="str">
        <f t="shared" si="229"/>
        <v/>
      </c>
      <c r="S1826" s="168" t="str">
        <f t="shared" si="230"/>
        <v/>
      </c>
      <c r="T1826" s="168" t="str">
        <f t="shared" si="231"/>
        <v/>
      </c>
    </row>
    <row r="1827" spans="1:20" x14ac:dyDescent="0.2">
      <c r="A1827" t="s">
        <v>2642</v>
      </c>
      <c r="M1827" s="170" t="str">
        <f t="shared" si="224"/>
        <v>DTL</v>
      </c>
      <c r="N1827" s="169" t="str">
        <f t="shared" si="225"/>
        <v>8591</v>
      </c>
      <c r="O1827" s="168" t="str">
        <f t="shared" si="226"/>
        <v/>
      </c>
      <c r="P1827" s="168" t="str">
        <f t="shared" si="227"/>
        <v/>
      </c>
      <c r="Q1827" s="168" t="str">
        <f t="shared" si="228"/>
        <v/>
      </c>
      <c r="R1827" s="168" t="str">
        <f t="shared" si="229"/>
        <v/>
      </c>
      <c r="S1827" s="168" t="str">
        <f t="shared" si="230"/>
        <v/>
      </c>
      <c r="T1827" s="168" t="str">
        <f t="shared" si="231"/>
        <v/>
      </c>
    </row>
    <row r="1828" spans="1:20" x14ac:dyDescent="0.2">
      <c r="A1828" t="s">
        <v>4867</v>
      </c>
      <c r="M1828" s="170" t="str">
        <f t="shared" si="224"/>
        <v>DTL</v>
      </c>
      <c r="N1828" s="169" t="str">
        <f t="shared" si="225"/>
        <v>8591</v>
      </c>
      <c r="O1828" s="168" t="str">
        <f t="shared" si="226"/>
        <v>5500</v>
      </c>
      <c r="P1828" s="168" t="str">
        <f t="shared" si="227"/>
        <v>85915500</v>
      </c>
      <c r="Q1828" s="168">
        <f t="shared" si="228"/>
        <v>1248</v>
      </c>
      <c r="R1828" s="168">
        <f t="shared" si="229"/>
        <v>1035</v>
      </c>
      <c r="S1828" s="168">
        <f t="shared" si="230"/>
        <v>900</v>
      </c>
      <c r="T1828" s="168">
        <f t="shared" si="231"/>
        <v>546</v>
      </c>
    </row>
    <row r="1829" spans="1:20" x14ac:dyDescent="0.2">
      <c r="A1829" t="s">
        <v>4246</v>
      </c>
      <c r="M1829" s="170" t="str">
        <f t="shared" si="224"/>
        <v>DTL</v>
      </c>
      <c r="N1829" s="169" t="str">
        <f t="shared" si="225"/>
        <v>8591</v>
      </c>
      <c r="O1829" s="168" t="str">
        <f t="shared" si="226"/>
        <v/>
      </c>
      <c r="P1829" s="168" t="str">
        <f t="shared" si="227"/>
        <v/>
      </c>
      <c r="Q1829" s="168" t="str">
        <f t="shared" si="228"/>
        <v/>
      </c>
      <c r="R1829" s="168" t="str">
        <f t="shared" si="229"/>
        <v/>
      </c>
      <c r="S1829" s="168" t="str">
        <f t="shared" si="230"/>
        <v/>
      </c>
      <c r="T1829" s="168" t="str">
        <f t="shared" si="231"/>
        <v/>
      </c>
    </row>
    <row r="1830" spans="1:20" x14ac:dyDescent="0.2">
      <c r="A1830" t="s">
        <v>2611</v>
      </c>
      <c r="M1830" s="170" t="str">
        <f t="shared" si="224"/>
        <v>DTL</v>
      </c>
      <c r="N1830" s="169" t="str">
        <f t="shared" si="225"/>
        <v>8591</v>
      </c>
      <c r="O1830" s="168" t="str">
        <f t="shared" si="226"/>
        <v/>
      </c>
      <c r="P1830" s="168" t="str">
        <f t="shared" si="227"/>
        <v/>
      </c>
      <c r="Q1830" s="168" t="str">
        <f t="shared" si="228"/>
        <v/>
      </c>
      <c r="R1830" s="168" t="str">
        <f t="shared" si="229"/>
        <v/>
      </c>
      <c r="S1830" s="168" t="str">
        <f t="shared" si="230"/>
        <v/>
      </c>
      <c r="T1830" s="168" t="str">
        <f t="shared" si="231"/>
        <v/>
      </c>
    </row>
    <row r="1831" spans="1:20" x14ac:dyDescent="0.2">
      <c r="A1831" t="s">
        <v>4868</v>
      </c>
      <c r="M1831" s="170" t="str">
        <f t="shared" si="224"/>
        <v>Ttl</v>
      </c>
      <c r="N1831" s="169" t="str">
        <f t="shared" si="225"/>
        <v>8591</v>
      </c>
      <c r="O1831" s="168" t="str">
        <f t="shared" si="226"/>
        <v/>
      </c>
      <c r="P1831" s="168" t="str">
        <f t="shared" si="227"/>
        <v/>
      </c>
      <c r="Q1831" s="168" t="str">
        <f t="shared" si="228"/>
        <v/>
      </c>
      <c r="R1831" s="168" t="str">
        <f t="shared" si="229"/>
        <v/>
      </c>
      <c r="S1831" s="168" t="str">
        <f t="shared" si="230"/>
        <v/>
      </c>
      <c r="T1831" s="168" t="str">
        <f t="shared" si="231"/>
        <v/>
      </c>
    </row>
    <row r="1832" spans="1:20" x14ac:dyDescent="0.2">
      <c r="A1832" t="s">
        <v>2611</v>
      </c>
      <c r="M1832" s="170" t="str">
        <f t="shared" si="224"/>
        <v>DTL</v>
      </c>
      <c r="N1832" s="169" t="str">
        <f t="shared" si="225"/>
        <v>8591</v>
      </c>
      <c r="O1832" s="168" t="str">
        <f t="shared" si="226"/>
        <v/>
      </c>
      <c r="P1832" s="168" t="str">
        <f t="shared" si="227"/>
        <v/>
      </c>
      <c r="Q1832" s="168" t="str">
        <f t="shared" si="228"/>
        <v/>
      </c>
      <c r="R1832" s="168" t="str">
        <f t="shared" si="229"/>
        <v/>
      </c>
      <c r="S1832" s="168" t="str">
        <f t="shared" si="230"/>
        <v/>
      </c>
      <c r="T1832" s="168" t="str">
        <f t="shared" si="231"/>
        <v/>
      </c>
    </row>
    <row r="1833" spans="1:20" x14ac:dyDescent="0.2">
      <c r="A1833" t="s">
        <v>2611</v>
      </c>
      <c r="M1833" s="170" t="str">
        <f t="shared" si="224"/>
        <v>DTL</v>
      </c>
      <c r="N1833" s="169" t="str">
        <f t="shared" si="225"/>
        <v>8591</v>
      </c>
      <c r="O1833" s="168" t="str">
        <f t="shared" si="226"/>
        <v/>
      </c>
      <c r="P1833" s="168" t="str">
        <f t="shared" si="227"/>
        <v/>
      </c>
      <c r="Q1833" s="168" t="str">
        <f t="shared" si="228"/>
        <v/>
      </c>
      <c r="R1833" s="168" t="str">
        <f t="shared" si="229"/>
        <v/>
      </c>
      <c r="S1833" s="168" t="str">
        <f t="shared" si="230"/>
        <v/>
      </c>
      <c r="T1833" s="168" t="str">
        <f t="shared" si="231"/>
        <v/>
      </c>
    </row>
    <row r="1834" spans="1:20" x14ac:dyDescent="0.2">
      <c r="A1834" t="s">
        <v>4869</v>
      </c>
      <c r="M1834" s="170" t="str">
        <f t="shared" si="224"/>
        <v>Ttl</v>
      </c>
      <c r="N1834" s="169" t="str">
        <f t="shared" si="225"/>
        <v>8591</v>
      </c>
      <c r="O1834" s="168" t="str">
        <f t="shared" si="226"/>
        <v/>
      </c>
      <c r="P1834" s="168" t="str">
        <f t="shared" si="227"/>
        <v/>
      </c>
      <c r="Q1834" s="168" t="str">
        <f t="shared" si="228"/>
        <v/>
      </c>
      <c r="R1834" s="168" t="str">
        <f t="shared" si="229"/>
        <v/>
      </c>
      <c r="S1834" s="168" t="str">
        <f t="shared" si="230"/>
        <v/>
      </c>
      <c r="T1834" s="168" t="str">
        <f t="shared" si="231"/>
        <v/>
      </c>
    </row>
    <row r="1835" spans="1:20" x14ac:dyDescent="0.2">
      <c r="A1835" t="s">
        <v>2643</v>
      </c>
      <c r="M1835" s="170" t="str">
        <f t="shared" si="224"/>
        <v>DTL</v>
      </c>
      <c r="N1835" s="169" t="str">
        <f t="shared" si="225"/>
        <v>8591</v>
      </c>
      <c r="O1835" s="168" t="str">
        <f t="shared" si="226"/>
        <v/>
      </c>
      <c r="P1835" s="168" t="str">
        <f t="shared" si="227"/>
        <v/>
      </c>
      <c r="Q1835" s="168" t="str">
        <f t="shared" si="228"/>
        <v/>
      </c>
      <c r="R1835" s="168" t="str">
        <f t="shared" si="229"/>
        <v/>
      </c>
      <c r="S1835" s="168" t="str">
        <f t="shared" si="230"/>
        <v/>
      </c>
      <c r="T1835" s="168" t="str">
        <f t="shared" si="231"/>
        <v/>
      </c>
    </row>
    <row r="1836" spans="1:20" x14ac:dyDescent="0.2">
      <c r="A1836" t="s">
        <v>2611</v>
      </c>
      <c r="M1836" s="170" t="str">
        <f t="shared" si="224"/>
        <v>DTL</v>
      </c>
      <c r="N1836" s="169" t="str">
        <f t="shared" si="225"/>
        <v>8591</v>
      </c>
      <c r="O1836" s="168" t="str">
        <f t="shared" si="226"/>
        <v/>
      </c>
      <c r="P1836" s="168" t="str">
        <f t="shared" si="227"/>
        <v/>
      </c>
      <c r="Q1836" s="168" t="str">
        <f t="shared" si="228"/>
        <v/>
      </c>
      <c r="R1836" s="168" t="str">
        <f t="shared" si="229"/>
        <v/>
      </c>
      <c r="S1836" s="168" t="str">
        <f t="shared" si="230"/>
        <v/>
      </c>
      <c r="T1836" s="168" t="str">
        <f t="shared" si="231"/>
        <v/>
      </c>
    </row>
    <row r="1837" spans="1:20" x14ac:dyDescent="0.2">
      <c r="A1837" t="s">
        <v>2620</v>
      </c>
      <c r="M1837" s="170" t="str">
        <f t="shared" si="224"/>
        <v>DTL</v>
      </c>
      <c r="N1837" s="169" t="str">
        <f t="shared" si="225"/>
        <v>8591</v>
      </c>
      <c r="O1837" s="168" t="str">
        <f t="shared" si="226"/>
        <v/>
      </c>
      <c r="P1837" s="168" t="str">
        <f t="shared" si="227"/>
        <v/>
      </c>
      <c r="Q1837" s="168" t="str">
        <f t="shared" si="228"/>
        <v/>
      </c>
      <c r="R1837" s="168" t="str">
        <f t="shared" si="229"/>
        <v/>
      </c>
      <c r="S1837" s="168" t="str">
        <f t="shared" si="230"/>
        <v/>
      </c>
      <c r="T1837" s="168" t="str">
        <f t="shared" si="231"/>
        <v/>
      </c>
    </row>
    <row r="1838" spans="1:20" x14ac:dyDescent="0.2">
      <c r="A1838" t="s">
        <v>4870</v>
      </c>
      <c r="M1838" s="170" t="str">
        <f t="shared" si="224"/>
        <v>Ttl</v>
      </c>
      <c r="N1838" s="169" t="str">
        <f t="shared" si="225"/>
        <v>8591</v>
      </c>
      <c r="O1838" s="168" t="str">
        <f t="shared" si="226"/>
        <v/>
      </c>
      <c r="P1838" s="168" t="str">
        <f t="shared" si="227"/>
        <v/>
      </c>
      <c r="Q1838" s="168" t="str">
        <f t="shared" si="228"/>
        <v/>
      </c>
      <c r="R1838" s="168" t="str">
        <f t="shared" si="229"/>
        <v/>
      </c>
      <c r="S1838" s="168" t="str">
        <f t="shared" si="230"/>
        <v/>
      </c>
      <c r="T1838" s="168" t="str">
        <f t="shared" si="231"/>
        <v/>
      </c>
    </row>
    <row r="1839" spans="1:20" x14ac:dyDescent="0.2">
      <c r="A1839" t="s">
        <v>2611</v>
      </c>
      <c r="M1839" s="170" t="str">
        <f t="shared" si="224"/>
        <v>DTL</v>
      </c>
      <c r="N1839" s="169" t="str">
        <f t="shared" si="225"/>
        <v>8591</v>
      </c>
      <c r="O1839" s="168" t="str">
        <f t="shared" si="226"/>
        <v/>
      </c>
      <c r="P1839" s="168" t="str">
        <f t="shared" si="227"/>
        <v/>
      </c>
      <c r="Q1839" s="168" t="str">
        <f t="shared" si="228"/>
        <v/>
      </c>
      <c r="R1839" s="168" t="str">
        <f t="shared" si="229"/>
        <v/>
      </c>
      <c r="S1839" s="168" t="str">
        <f t="shared" si="230"/>
        <v/>
      </c>
      <c r="T1839" s="168" t="str">
        <f t="shared" si="231"/>
        <v/>
      </c>
    </row>
    <row r="1840" spans="1:20" x14ac:dyDescent="0.2">
      <c r="A1840" t="s">
        <v>4871</v>
      </c>
      <c r="M1840" s="170" t="str">
        <f t="shared" si="224"/>
        <v>Ttl</v>
      </c>
      <c r="N1840" s="169" t="str">
        <f t="shared" si="225"/>
        <v>8591</v>
      </c>
      <c r="O1840" s="168" t="str">
        <f t="shared" si="226"/>
        <v/>
      </c>
      <c r="P1840" s="168" t="str">
        <f t="shared" si="227"/>
        <v/>
      </c>
      <c r="Q1840" s="168" t="str">
        <f t="shared" si="228"/>
        <v/>
      </c>
      <c r="R1840" s="168" t="str">
        <f t="shared" si="229"/>
        <v/>
      </c>
      <c r="S1840" s="168" t="str">
        <f t="shared" si="230"/>
        <v/>
      </c>
      <c r="T1840" s="168" t="str">
        <f t="shared" si="231"/>
        <v/>
      </c>
    </row>
    <row r="1841" spans="1:20" x14ac:dyDescent="0.2">
      <c r="A1841" t="s">
        <v>4246</v>
      </c>
      <c r="M1841" s="170" t="str">
        <f t="shared" si="224"/>
        <v>DTL</v>
      </c>
      <c r="N1841" s="169" t="str">
        <f t="shared" si="225"/>
        <v>8591</v>
      </c>
      <c r="O1841" s="168" t="str">
        <f t="shared" si="226"/>
        <v/>
      </c>
      <c r="P1841" s="168" t="str">
        <f t="shared" si="227"/>
        <v/>
      </c>
      <c r="Q1841" s="168" t="str">
        <f t="shared" si="228"/>
        <v/>
      </c>
      <c r="R1841" s="168" t="str">
        <f t="shared" si="229"/>
        <v/>
      </c>
      <c r="S1841" s="168" t="str">
        <f t="shared" si="230"/>
        <v/>
      </c>
      <c r="T1841" s="168" t="str">
        <f t="shared" si="231"/>
        <v/>
      </c>
    </row>
    <row r="1842" spans="1:20" x14ac:dyDescent="0.2">
      <c r="A1842" t="s">
        <v>4467</v>
      </c>
      <c r="M1842" s="170" t="str">
        <f t="shared" si="224"/>
        <v>DTL</v>
      </c>
      <c r="N1842" s="169" t="str">
        <f t="shared" si="225"/>
        <v>8591</v>
      </c>
      <c r="O1842" s="168" t="str">
        <f t="shared" si="226"/>
        <v/>
      </c>
      <c r="P1842" s="168" t="str">
        <f t="shared" si="227"/>
        <v/>
      </c>
      <c r="Q1842" s="168" t="str">
        <f t="shared" si="228"/>
        <v/>
      </c>
      <c r="R1842" s="168" t="str">
        <f t="shared" si="229"/>
        <v/>
      </c>
      <c r="S1842" s="168" t="str">
        <f t="shared" si="230"/>
        <v/>
      </c>
      <c r="T1842" s="168" t="str">
        <f t="shared" si="231"/>
        <v/>
      </c>
    </row>
    <row r="1843" spans="1:20" x14ac:dyDescent="0.2">
      <c r="A1843">
        <v>1</v>
      </c>
      <c r="M1843" s="170" t="str">
        <f t="shared" si="224"/>
        <v>DTL</v>
      </c>
      <c r="N1843" s="169" t="str">
        <f t="shared" si="225"/>
        <v>8591</v>
      </c>
      <c r="O1843" s="168" t="str">
        <f t="shared" si="226"/>
        <v/>
      </c>
      <c r="P1843" s="168" t="str">
        <f t="shared" si="227"/>
        <v/>
      </c>
      <c r="Q1843" s="168" t="str">
        <f t="shared" si="228"/>
        <v/>
      </c>
      <c r="R1843" s="168" t="str">
        <f t="shared" si="229"/>
        <v/>
      </c>
      <c r="S1843" s="168" t="str">
        <f t="shared" si="230"/>
        <v/>
      </c>
      <c r="T1843" s="168" t="str">
        <f t="shared" si="231"/>
        <v/>
      </c>
    </row>
    <row r="1844" spans="1:20" x14ac:dyDescent="0.2">
      <c r="M1844" s="170" t="str">
        <f t="shared" si="224"/>
        <v>DTL</v>
      </c>
      <c r="N1844" s="169" t="str">
        <f t="shared" si="225"/>
        <v>8591</v>
      </c>
      <c r="O1844" s="168" t="str">
        <f t="shared" si="226"/>
        <v/>
      </c>
      <c r="P1844" s="168" t="str">
        <f t="shared" si="227"/>
        <v/>
      </c>
      <c r="Q1844" s="168" t="str">
        <f t="shared" si="228"/>
        <v/>
      </c>
      <c r="R1844" s="168" t="str">
        <f t="shared" si="229"/>
        <v/>
      </c>
      <c r="S1844" s="168" t="str">
        <f t="shared" si="230"/>
        <v/>
      </c>
      <c r="T1844" s="168" t="str">
        <f t="shared" si="231"/>
        <v/>
      </c>
    </row>
    <row r="1845" spans="1:20" x14ac:dyDescent="0.2">
      <c r="A1845" t="s">
        <v>2779</v>
      </c>
      <c r="M1845" s="170" t="str">
        <f t="shared" si="224"/>
        <v>H1</v>
      </c>
      <c r="N1845" s="169" t="str">
        <f t="shared" si="225"/>
        <v>8591</v>
      </c>
      <c r="O1845" s="168" t="str">
        <f t="shared" si="226"/>
        <v/>
      </c>
      <c r="P1845" s="168" t="str">
        <f t="shared" si="227"/>
        <v/>
      </c>
      <c r="Q1845" s="168" t="str">
        <f t="shared" si="228"/>
        <v/>
      </c>
      <c r="R1845" s="168" t="str">
        <f t="shared" si="229"/>
        <v/>
      </c>
      <c r="S1845" s="168" t="str">
        <f t="shared" si="230"/>
        <v/>
      </c>
      <c r="T1845" s="168" t="str">
        <f t="shared" si="231"/>
        <v/>
      </c>
    </row>
    <row r="1846" spans="1:20" x14ac:dyDescent="0.2">
      <c r="A1846" t="s">
        <v>2600</v>
      </c>
      <c r="M1846" s="170" t="str">
        <f t="shared" si="224"/>
        <v>H2</v>
      </c>
      <c r="N1846" s="169" t="str">
        <f t="shared" si="225"/>
        <v>8591</v>
      </c>
      <c r="O1846" s="168" t="str">
        <f t="shared" si="226"/>
        <v/>
      </c>
      <c r="P1846" s="168" t="str">
        <f t="shared" si="227"/>
        <v/>
      </c>
      <c r="Q1846" s="168" t="str">
        <f t="shared" si="228"/>
        <v/>
      </c>
      <c r="R1846" s="168" t="str">
        <f t="shared" si="229"/>
        <v/>
      </c>
      <c r="S1846" s="168" t="str">
        <f t="shared" si="230"/>
        <v/>
      </c>
      <c r="T1846" s="168" t="str">
        <f t="shared" si="231"/>
        <v/>
      </c>
    </row>
    <row r="1847" spans="1:20" x14ac:dyDescent="0.2">
      <c r="A1847" t="s">
        <v>2601</v>
      </c>
      <c r="M1847" s="170" t="str">
        <f t="shared" si="224"/>
        <v>H3</v>
      </c>
      <c r="N1847" s="169" t="str">
        <f t="shared" si="225"/>
        <v>8591</v>
      </c>
      <c r="O1847" s="168" t="str">
        <f t="shared" si="226"/>
        <v/>
      </c>
      <c r="P1847" s="168" t="str">
        <f t="shared" si="227"/>
        <v/>
      </c>
      <c r="Q1847" s="168" t="str">
        <f t="shared" si="228"/>
        <v/>
      </c>
      <c r="R1847" s="168" t="str">
        <f t="shared" si="229"/>
        <v/>
      </c>
      <c r="S1847" s="168" t="str">
        <f t="shared" si="230"/>
        <v/>
      </c>
      <c r="T1847" s="168" t="str">
        <f t="shared" si="231"/>
        <v/>
      </c>
    </row>
    <row r="1848" spans="1:20" x14ac:dyDescent="0.2">
      <c r="A1848" t="s">
        <v>2668</v>
      </c>
      <c r="M1848" s="170" t="str">
        <f t="shared" si="224"/>
        <v>H4</v>
      </c>
      <c r="N1848" s="169" t="str">
        <f t="shared" si="225"/>
        <v>8591</v>
      </c>
      <c r="O1848" s="168" t="str">
        <f t="shared" si="226"/>
        <v/>
      </c>
      <c r="P1848" s="168" t="str">
        <f t="shared" si="227"/>
        <v/>
      </c>
      <c r="Q1848" s="168" t="str">
        <f t="shared" si="228"/>
        <v/>
      </c>
      <c r="R1848" s="168" t="str">
        <f t="shared" si="229"/>
        <v/>
      </c>
      <c r="S1848" s="168" t="str">
        <f t="shared" si="230"/>
        <v/>
      </c>
      <c r="T1848" s="168" t="str">
        <f t="shared" si="231"/>
        <v/>
      </c>
    </row>
    <row r="1849" spans="1:20" x14ac:dyDescent="0.2">
      <c r="A1849" t="s">
        <v>2777</v>
      </c>
      <c r="M1849" s="170" t="str">
        <f t="shared" si="224"/>
        <v>H5</v>
      </c>
      <c r="N1849" s="169" t="str">
        <f t="shared" si="225"/>
        <v>8591</v>
      </c>
      <c r="O1849" s="168" t="str">
        <f t="shared" si="226"/>
        <v/>
      </c>
      <c r="P1849" s="168" t="str">
        <f t="shared" si="227"/>
        <v/>
      </c>
      <c r="Q1849" s="168" t="str">
        <f t="shared" si="228"/>
        <v/>
      </c>
      <c r="R1849" s="168" t="str">
        <f t="shared" si="229"/>
        <v/>
      </c>
      <c r="S1849" s="168" t="str">
        <f t="shared" si="230"/>
        <v/>
      </c>
      <c r="T1849" s="168" t="str">
        <f t="shared" si="231"/>
        <v/>
      </c>
    </row>
    <row r="1850" spans="1:20" x14ac:dyDescent="0.2">
      <c r="A1850" t="s">
        <v>2778</v>
      </c>
      <c r="M1850" s="170" t="str">
        <f t="shared" si="224"/>
        <v>H6</v>
      </c>
      <c r="N1850" s="169" t="str">
        <f t="shared" si="225"/>
        <v>8591</v>
      </c>
      <c r="O1850" s="168" t="str">
        <f t="shared" si="226"/>
        <v/>
      </c>
      <c r="P1850" s="168" t="str">
        <f t="shared" si="227"/>
        <v/>
      </c>
      <c r="Q1850" s="168" t="str">
        <f t="shared" si="228"/>
        <v/>
      </c>
      <c r="R1850" s="168" t="str">
        <f t="shared" si="229"/>
        <v/>
      </c>
      <c r="S1850" s="168" t="str">
        <f t="shared" si="230"/>
        <v/>
      </c>
      <c r="T1850" s="168" t="str">
        <f t="shared" si="231"/>
        <v/>
      </c>
    </row>
    <row r="1851" spans="1:20" x14ac:dyDescent="0.2">
      <c r="A1851" t="s">
        <v>2605</v>
      </c>
      <c r="M1851" s="170" t="str">
        <f t="shared" si="224"/>
        <v>H7</v>
      </c>
      <c r="N1851" s="169" t="str">
        <f t="shared" si="225"/>
        <v>8591</v>
      </c>
      <c r="O1851" s="168" t="str">
        <f t="shared" si="226"/>
        <v/>
      </c>
      <c r="P1851" s="168" t="str">
        <f t="shared" si="227"/>
        <v/>
      </c>
      <c r="Q1851" s="168" t="str">
        <f t="shared" si="228"/>
        <v/>
      </c>
      <c r="R1851" s="168" t="str">
        <f t="shared" si="229"/>
        <v/>
      </c>
      <c r="S1851" s="168" t="str">
        <f t="shared" si="230"/>
        <v/>
      </c>
      <c r="T1851" s="168" t="str">
        <f t="shared" si="231"/>
        <v/>
      </c>
    </row>
    <row r="1852" spans="1:20" x14ac:dyDescent="0.2">
      <c r="A1852" t="s">
        <v>2606</v>
      </c>
      <c r="M1852" s="170" t="str">
        <f t="shared" si="224"/>
        <v>H8</v>
      </c>
      <c r="N1852" s="169" t="str">
        <f t="shared" si="225"/>
        <v>8591</v>
      </c>
      <c r="O1852" s="168" t="str">
        <f t="shared" si="226"/>
        <v/>
      </c>
      <c r="P1852" s="168" t="str">
        <f t="shared" si="227"/>
        <v/>
      </c>
      <c r="Q1852" s="168" t="str">
        <f t="shared" si="228"/>
        <v/>
      </c>
      <c r="R1852" s="168" t="str">
        <f t="shared" si="229"/>
        <v/>
      </c>
      <c r="S1852" s="168" t="str">
        <f t="shared" si="230"/>
        <v/>
      </c>
      <c r="T1852" s="168" t="str">
        <f t="shared" si="231"/>
        <v/>
      </c>
    </row>
    <row r="1853" spans="1:20" x14ac:dyDescent="0.2">
      <c r="A1853" t="s">
        <v>2607</v>
      </c>
      <c r="M1853" s="170" t="str">
        <f t="shared" si="224"/>
        <v>H9</v>
      </c>
      <c r="N1853" s="169" t="str">
        <f t="shared" si="225"/>
        <v>8591</v>
      </c>
      <c r="O1853" s="168" t="str">
        <f t="shared" si="226"/>
        <v/>
      </c>
      <c r="P1853" s="168" t="str">
        <f t="shared" si="227"/>
        <v/>
      </c>
      <c r="Q1853" s="168" t="str">
        <f t="shared" si="228"/>
        <v/>
      </c>
      <c r="R1853" s="168" t="str">
        <f t="shared" si="229"/>
        <v/>
      </c>
      <c r="S1853" s="168" t="str">
        <f t="shared" si="230"/>
        <v/>
      </c>
      <c r="T1853" s="168" t="str">
        <f t="shared" si="231"/>
        <v/>
      </c>
    </row>
    <row r="1854" spans="1:20" x14ac:dyDescent="0.2">
      <c r="A1854" t="s">
        <v>2608</v>
      </c>
      <c r="M1854" s="170" t="str">
        <f t="shared" si="224"/>
        <v>H10</v>
      </c>
      <c r="N1854" s="169" t="str">
        <f t="shared" si="225"/>
        <v>8591</v>
      </c>
      <c r="O1854" s="168" t="str">
        <f t="shared" si="226"/>
        <v/>
      </c>
      <c r="P1854" s="168" t="str">
        <f t="shared" si="227"/>
        <v/>
      </c>
      <c r="Q1854" s="168" t="str">
        <f t="shared" si="228"/>
        <v/>
      </c>
      <c r="R1854" s="168" t="str">
        <f t="shared" si="229"/>
        <v/>
      </c>
      <c r="S1854" s="168" t="str">
        <f t="shared" si="230"/>
        <v/>
      </c>
      <c r="T1854" s="168" t="str">
        <f t="shared" si="231"/>
        <v/>
      </c>
    </row>
    <row r="1855" spans="1:20" x14ac:dyDescent="0.2">
      <c r="A1855" t="s">
        <v>4872</v>
      </c>
      <c r="M1855" s="170" t="str">
        <f t="shared" si="224"/>
        <v>DTL</v>
      </c>
      <c r="N1855" s="169" t="str">
        <f t="shared" si="225"/>
        <v>8591</v>
      </c>
      <c r="O1855" s="168" t="str">
        <f t="shared" si="226"/>
        <v xml:space="preserve">    </v>
      </c>
      <c r="P1855" s="168" t="str">
        <f t="shared" si="227"/>
        <v xml:space="preserve">8591    </v>
      </c>
      <c r="Q1855" s="168">
        <f t="shared" si="228"/>
        <v>2078</v>
      </c>
      <c r="R1855" s="168">
        <f t="shared" si="229"/>
        <v>2203</v>
      </c>
      <c r="S1855" s="168">
        <f t="shared" si="230"/>
        <v>1804</v>
      </c>
      <c r="T1855" s="168">
        <f t="shared" si="231"/>
        <v>1471</v>
      </c>
    </row>
    <row r="1856" spans="1:20" x14ac:dyDescent="0.2">
      <c r="A1856" t="s">
        <v>2611</v>
      </c>
      <c r="M1856" s="170" t="str">
        <f t="shared" si="224"/>
        <v>DTL</v>
      </c>
      <c r="N1856" s="169" t="str">
        <f t="shared" si="225"/>
        <v>8591</v>
      </c>
      <c r="O1856" s="168" t="str">
        <f t="shared" si="226"/>
        <v/>
      </c>
      <c r="P1856" s="168" t="str">
        <f t="shared" si="227"/>
        <v/>
      </c>
      <c r="Q1856" s="168" t="str">
        <f t="shared" si="228"/>
        <v/>
      </c>
      <c r="R1856" s="168" t="str">
        <f t="shared" si="229"/>
        <v/>
      </c>
      <c r="S1856" s="168" t="str">
        <f t="shared" si="230"/>
        <v/>
      </c>
      <c r="T1856" s="168" t="str">
        <f t="shared" si="231"/>
        <v/>
      </c>
    </row>
    <row r="1857" spans="1:20" x14ac:dyDescent="0.2">
      <c r="A1857" t="s">
        <v>2622</v>
      </c>
      <c r="M1857" s="170" t="str">
        <f t="shared" si="224"/>
        <v>DTL</v>
      </c>
      <c r="N1857" s="169" t="str">
        <f t="shared" si="225"/>
        <v>8591</v>
      </c>
      <c r="O1857" s="168" t="str">
        <f t="shared" si="226"/>
        <v>Tran</v>
      </c>
      <c r="P1857" s="168" t="str">
        <f t="shared" si="227"/>
        <v>8591Tran</v>
      </c>
      <c r="Q1857" s="168">
        <f t="shared" si="228"/>
        <v>0</v>
      </c>
      <c r="R1857" s="168">
        <f t="shared" si="229"/>
        <v>0</v>
      </c>
      <c r="S1857" s="168">
        <f t="shared" si="230"/>
        <v>0</v>
      </c>
      <c r="T1857" s="168">
        <f t="shared" si="231"/>
        <v>0</v>
      </c>
    </row>
    <row r="1858" spans="1:20" x14ac:dyDescent="0.2">
      <c r="A1858" t="s">
        <v>2611</v>
      </c>
      <c r="M1858" s="170" t="str">
        <f t="shared" si="224"/>
        <v>DTL</v>
      </c>
      <c r="N1858" s="169" t="str">
        <f t="shared" si="225"/>
        <v>8591</v>
      </c>
      <c r="O1858" s="168" t="str">
        <f t="shared" si="226"/>
        <v/>
      </c>
      <c r="P1858" s="168" t="str">
        <f t="shared" si="227"/>
        <v/>
      </c>
      <c r="Q1858" s="168" t="str">
        <f t="shared" si="228"/>
        <v/>
      </c>
      <c r="R1858" s="168" t="str">
        <f t="shared" si="229"/>
        <v/>
      </c>
      <c r="S1858" s="168" t="str">
        <f t="shared" si="230"/>
        <v/>
      </c>
      <c r="T1858" s="168" t="str">
        <f t="shared" si="231"/>
        <v/>
      </c>
    </row>
    <row r="1859" spans="1:20" x14ac:dyDescent="0.2">
      <c r="A1859" t="s">
        <v>4873</v>
      </c>
      <c r="M1859" s="170" t="str">
        <f t="shared" ref="M1859:M1922" si="232">IF(ROW()&lt;23,"",
  IF(NOT(ISERROR(FIND("Trinity County",$A1859,30))),"H1",
  IF(M1858="H1","H2",
  IF(M1858="H2","H3",
  IF(M1858="H3","H4",
  IF(M1858="H4","H5",
  IF(M1858="H5","H6",
  IF(M1858="H6","H7",
  IF(M1858="H7","H8",
  IF(M1858="H8","H9",
  IF(M1858="H9","H10",
  IF(TRIM(LEFT($A1859,7))="Total","Ttl","DTL"))))))))))))</f>
        <v>DTL</v>
      </c>
      <c r="N1859" s="169" t="str">
        <f t="shared" ref="N1859:N1922" si="233">IF(ROW()&lt;23,"",
  IF($M1859="H6",TRIM(LEFT($A1859,5)),N1858))</f>
        <v>8591</v>
      </c>
      <c r="O1859" s="168" t="str">
        <f t="shared" ref="O1859:O1922" si="234">IF($M1859&lt;&gt;"DTL","",
  IF(NOT(ISNUMBER(VALUE(MID($A1859,31,15)))),"",LEFT($A1859,4)))</f>
        <v>Tran</v>
      </c>
      <c r="P1859" s="168" t="str">
        <f t="shared" ref="P1859:P1922" si="235">IF(O1859="","",N1859&amp;O1859)</f>
        <v>8591Tran</v>
      </c>
      <c r="Q1859" s="168">
        <f t="shared" ref="Q1859:Q1922" si="236">IF($M1859&lt;&gt;"DTL","",
  IF(NOT(ISNUMBER(VALUE(MID($A1859,31,15)))),"",VALUE(TRIM(MID($A1859,47,15)))))</f>
        <v>1248</v>
      </c>
      <c r="R1859" s="168">
        <f t="shared" ref="R1859:R1922" si="237">IF($M1859&lt;&gt;"DTL","",
  IF(NOT(ISNUMBER(VALUE(MID($A1859,31,15)))),"",VALUE(TRIM(MID($A1859,61,14)))))</f>
        <v>1035</v>
      </c>
      <c r="S1859" s="168">
        <f t="shared" ref="S1859:S1922" si="238">IF($M1859&lt;&gt;"DTL","",
  IF(NOT(ISNUMBER(VALUE(MID($A1859,31,15)))),"",VALUE(TRIM(MID($A1859,76,14)))))</f>
        <v>900</v>
      </c>
      <c r="T1859" s="168">
        <f t="shared" ref="T1859:T1922" si="239">IF($M1859&lt;&gt;"DTL","",
  IF(NOT(ISNUMBER(VALUE(MID($A1859,31,15)))),"",VALUE(TRIM(MID($A1859,90,14)))))</f>
        <v>546</v>
      </c>
    </row>
    <row r="1860" spans="1:20" x14ac:dyDescent="0.2">
      <c r="A1860" t="s">
        <v>4246</v>
      </c>
      <c r="M1860" s="170" t="str">
        <f t="shared" si="232"/>
        <v>DTL</v>
      </c>
      <c r="N1860" s="169" t="str">
        <f t="shared" si="233"/>
        <v>8591</v>
      </c>
      <c r="O1860" s="168" t="str">
        <f t="shared" si="234"/>
        <v/>
      </c>
      <c r="P1860" s="168" t="str">
        <f t="shared" si="235"/>
        <v/>
      </c>
      <c r="Q1860" s="168" t="str">
        <f t="shared" si="236"/>
        <v/>
      </c>
      <c r="R1860" s="168" t="str">
        <f t="shared" si="237"/>
        <v/>
      </c>
      <c r="S1860" s="168" t="str">
        <f t="shared" si="238"/>
        <v/>
      </c>
      <c r="T1860" s="168" t="str">
        <f t="shared" si="239"/>
        <v/>
      </c>
    </row>
    <row r="1861" spans="1:20" x14ac:dyDescent="0.2">
      <c r="A1861" t="s">
        <v>2611</v>
      </c>
      <c r="M1861" s="170" t="str">
        <f t="shared" si="232"/>
        <v>DTL</v>
      </c>
      <c r="N1861" s="169" t="str">
        <f t="shared" si="233"/>
        <v>8591</v>
      </c>
      <c r="O1861" s="168" t="str">
        <f t="shared" si="234"/>
        <v/>
      </c>
      <c r="P1861" s="168" t="str">
        <f t="shared" si="235"/>
        <v/>
      </c>
      <c r="Q1861" s="168" t="str">
        <f t="shared" si="236"/>
        <v/>
      </c>
      <c r="R1861" s="168" t="str">
        <f t="shared" si="237"/>
        <v/>
      </c>
      <c r="S1861" s="168" t="str">
        <f t="shared" si="238"/>
        <v/>
      </c>
      <c r="T1861" s="168" t="str">
        <f t="shared" si="239"/>
        <v/>
      </c>
    </row>
    <row r="1862" spans="1:20" x14ac:dyDescent="0.2">
      <c r="A1862" t="s">
        <v>4874</v>
      </c>
      <c r="M1862" s="170" t="str">
        <f t="shared" si="232"/>
        <v>Ttl</v>
      </c>
      <c r="N1862" s="169" t="str">
        <f t="shared" si="233"/>
        <v>8591</v>
      </c>
      <c r="O1862" s="168" t="str">
        <f t="shared" si="234"/>
        <v/>
      </c>
      <c r="P1862" s="168" t="str">
        <f t="shared" si="235"/>
        <v/>
      </c>
      <c r="Q1862" s="168" t="str">
        <f t="shared" si="236"/>
        <v/>
      </c>
      <c r="R1862" s="168" t="str">
        <f t="shared" si="237"/>
        <v/>
      </c>
      <c r="S1862" s="168" t="str">
        <f t="shared" si="238"/>
        <v/>
      </c>
      <c r="T1862" s="168" t="str">
        <f t="shared" si="239"/>
        <v/>
      </c>
    </row>
    <row r="1863" spans="1:20" x14ac:dyDescent="0.2">
      <c r="A1863" t="s">
        <v>4467</v>
      </c>
      <c r="M1863" s="170" t="str">
        <f t="shared" si="232"/>
        <v>DTL</v>
      </c>
      <c r="N1863" s="169" t="str">
        <f t="shared" si="233"/>
        <v>8591</v>
      </c>
      <c r="O1863" s="168" t="str">
        <f t="shared" si="234"/>
        <v/>
      </c>
      <c r="P1863" s="168" t="str">
        <f t="shared" si="235"/>
        <v/>
      </c>
      <c r="Q1863" s="168" t="str">
        <f t="shared" si="236"/>
        <v/>
      </c>
      <c r="R1863" s="168" t="str">
        <f t="shared" si="237"/>
        <v/>
      </c>
      <c r="S1863" s="168" t="str">
        <f t="shared" si="238"/>
        <v/>
      </c>
      <c r="T1863" s="168" t="str">
        <f t="shared" si="239"/>
        <v/>
      </c>
    </row>
    <row r="1864" spans="1:20" x14ac:dyDescent="0.2">
      <c r="A1864">
        <v>1</v>
      </c>
      <c r="M1864" s="170" t="str">
        <f t="shared" si="232"/>
        <v>DTL</v>
      </c>
      <c r="N1864" s="169" t="str">
        <f t="shared" si="233"/>
        <v>8591</v>
      </c>
      <c r="O1864" s="168" t="str">
        <f t="shared" si="234"/>
        <v/>
      </c>
      <c r="P1864" s="168" t="str">
        <f t="shared" si="235"/>
        <v/>
      </c>
      <c r="Q1864" s="168" t="str">
        <f t="shared" si="236"/>
        <v/>
      </c>
      <c r="R1864" s="168" t="str">
        <f t="shared" si="237"/>
        <v/>
      </c>
      <c r="S1864" s="168" t="str">
        <f t="shared" si="238"/>
        <v/>
      </c>
      <c r="T1864" s="168" t="str">
        <f t="shared" si="239"/>
        <v/>
      </c>
    </row>
    <row r="1865" spans="1:20" x14ac:dyDescent="0.2">
      <c r="M1865" s="170" t="str">
        <f t="shared" si="232"/>
        <v>DTL</v>
      </c>
      <c r="N1865" s="169" t="str">
        <f t="shared" si="233"/>
        <v>8591</v>
      </c>
      <c r="O1865" s="168" t="str">
        <f t="shared" si="234"/>
        <v/>
      </c>
      <c r="P1865" s="168" t="str">
        <f t="shared" si="235"/>
        <v/>
      </c>
      <c r="Q1865" s="168" t="str">
        <f t="shared" si="236"/>
        <v/>
      </c>
      <c r="R1865" s="168" t="str">
        <f t="shared" si="237"/>
        <v/>
      </c>
      <c r="S1865" s="168" t="str">
        <f t="shared" si="238"/>
        <v/>
      </c>
      <c r="T1865" s="168" t="str">
        <f t="shared" si="239"/>
        <v/>
      </c>
    </row>
    <row r="1866" spans="1:20" x14ac:dyDescent="0.2">
      <c r="A1866" t="s">
        <v>2780</v>
      </c>
      <c r="M1866" s="170" t="str">
        <f t="shared" si="232"/>
        <v>H1</v>
      </c>
      <c r="N1866" s="169" t="str">
        <f t="shared" si="233"/>
        <v>8591</v>
      </c>
      <c r="O1866" s="168" t="str">
        <f t="shared" si="234"/>
        <v/>
      </c>
      <c r="P1866" s="168" t="str">
        <f t="shared" si="235"/>
        <v/>
      </c>
      <c r="Q1866" s="168" t="str">
        <f t="shared" si="236"/>
        <v/>
      </c>
      <c r="R1866" s="168" t="str">
        <f t="shared" si="237"/>
        <v/>
      </c>
      <c r="S1866" s="168" t="str">
        <f t="shared" si="238"/>
        <v/>
      </c>
      <c r="T1866" s="168" t="str">
        <f t="shared" si="239"/>
        <v/>
      </c>
    </row>
    <row r="1867" spans="1:20" x14ac:dyDescent="0.2">
      <c r="A1867" t="s">
        <v>2600</v>
      </c>
      <c r="M1867" s="170" t="str">
        <f t="shared" si="232"/>
        <v>H2</v>
      </c>
      <c r="N1867" s="169" t="str">
        <f t="shared" si="233"/>
        <v>8591</v>
      </c>
      <c r="O1867" s="168" t="str">
        <f t="shared" si="234"/>
        <v/>
      </c>
      <c r="P1867" s="168" t="str">
        <f t="shared" si="235"/>
        <v/>
      </c>
      <c r="Q1867" s="168" t="str">
        <f t="shared" si="236"/>
        <v/>
      </c>
      <c r="R1867" s="168" t="str">
        <f t="shared" si="237"/>
        <v/>
      </c>
      <c r="S1867" s="168" t="str">
        <f t="shared" si="238"/>
        <v/>
      </c>
      <c r="T1867" s="168" t="str">
        <f t="shared" si="239"/>
        <v/>
      </c>
    </row>
    <row r="1868" spans="1:20" x14ac:dyDescent="0.2">
      <c r="A1868" t="s">
        <v>2601</v>
      </c>
      <c r="M1868" s="170" t="str">
        <f t="shared" si="232"/>
        <v>H3</v>
      </c>
      <c r="N1868" s="169" t="str">
        <f t="shared" si="233"/>
        <v>8591</v>
      </c>
      <c r="O1868" s="168" t="str">
        <f t="shared" si="234"/>
        <v/>
      </c>
      <c r="P1868" s="168" t="str">
        <f t="shared" si="235"/>
        <v/>
      </c>
      <c r="Q1868" s="168" t="str">
        <f t="shared" si="236"/>
        <v/>
      </c>
      <c r="R1868" s="168" t="str">
        <f t="shared" si="237"/>
        <v/>
      </c>
      <c r="S1868" s="168" t="str">
        <f t="shared" si="238"/>
        <v/>
      </c>
      <c r="T1868" s="168" t="str">
        <f t="shared" si="239"/>
        <v/>
      </c>
    </row>
    <row r="1869" spans="1:20" x14ac:dyDescent="0.2">
      <c r="A1869" t="s">
        <v>2668</v>
      </c>
      <c r="M1869" s="170" t="str">
        <f t="shared" si="232"/>
        <v>H4</v>
      </c>
      <c r="N1869" s="169" t="str">
        <f t="shared" si="233"/>
        <v>8591</v>
      </c>
      <c r="O1869" s="168" t="str">
        <f t="shared" si="234"/>
        <v/>
      </c>
      <c r="P1869" s="168" t="str">
        <f t="shared" si="235"/>
        <v/>
      </c>
      <c r="Q1869" s="168" t="str">
        <f t="shared" si="236"/>
        <v/>
      </c>
      <c r="R1869" s="168" t="str">
        <f t="shared" si="237"/>
        <v/>
      </c>
      <c r="S1869" s="168" t="str">
        <f t="shared" si="238"/>
        <v/>
      </c>
      <c r="T1869" s="168" t="str">
        <f t="shared" si="239"/>
        <v/>
      </c>
    </row>
    <row r="1870" spans="1:20" x14ac:dyDescent="0.2">
      <c r="A1870" t="s">
        <v>2781</v>
      </c>
      <c r="M1870" s="170" t="str">
        <f t="shared" si="232"/>
        <v>H5</v>
      </c>
      <c r="N1870" s="169" t="str">
        <f t="shared" si="233"/>
        <v>8591</v>
      </c>
      <c r="O1870" s="168" t="str">
        <f t="shared" si="234"/>
        <v/>
      </c>
      <c r="P1870" s="168" t="str">
        <f t="shared" si="235"/>
        <v/>
      </c>
      <c r="Q1870" s="168" t="str">
        <f t="shared" si="236"/>
        <v/>
      </c>
      <c r="R1870" s="168" t="str">
        <f t="shared" si="237"/>
        <v/>
      </c>
      <c r="S1870" s="168" t="str">
        <f t="shared" si="238"/>
        <v/>
      </c>
      <c r="T1870" s="168" t="str">
        <f t="shared" si="239"/>
        <v/>
      </c>
    </row>
    <row r="1871" spans="1:20" x14ac:dyDescent="0.2">
      <c r="A1871" t="s">
        <v>2782</v>
      </c>
      <c r="M1871" s="170" t="str">
        <f t="shared" si="232"/>
        <v>H6</v>
      </c>
      <c r="N1871" s="169" t="str">
        <f t="shared" si="233"/>
        <v>8802</v>
      </c>
      <c r="O1871" s="168" t="str">
        <f t="shared" si="234"/>
        <v/>
      </c>
      <c r="P1871" s="168" t="str">
        <f t="shared" si="235"/>
        <v/>
      </c>
      <c r="Q1871" s="168" t="str">
        <f t="shared" si="236"/>
        <v/>
      </c>
      <c r="R1871" s="168" t="str">
        <f t="shared" si="237"/>
        <v/>
      </c>
      <c r="S1871" s="168" t="str">
        <f t="shared" si="238"/>
        <v/>
      </c>
      <c r="T1871" s="168" t="str">
        <f t="shared" si="239"/>
        <v/>
      </c>
    </row>
    <row r="1872" spans="1:20" x14ac:dyDescent="0.2">
      <c r="A1872" t="s">
        <v>2605</v>
      </c>
      <c r="M1872" s="170" t="str">
        <f t="shared" si="232"/>
        <v>H7</v>
      </c>
      <c r="N1872" s="169" t="str">
        <f t="shared" si="233"/>
        <v>8802</v>
      </c>
      <c r="O1872" s="168" t="str">
        <f t="shared" si="234"/>
        <v/>
      </c>
      <c r="P1872" s="168" t="str">
        <f t="shared" si="235"/>
        <v/>
      </c>
      <c r="Q1872" s="168" t="str">
        <f t="shared" si="236"/>
        <v/>
      </c>
      <c r="R1872" s="168" t="str">
        <f t="shared" si="237"/>
        <v/>
      </c>
      <c r="S1872" s="168" t="str">
        <f t="shared" si="238"/>
        <v/>
      </c>
      <c r="T1872" s="168" t="str">
        <f t="shared" si="239"/>
        <v/>
      </c>
    </row>
    <row r="1873" spans="1:20" x14ac:dyDescent="0.2">
      <c r="A1873" t="s">
        <v>2606</v>
      </c>
      <c r="M1873" s="170" t="str">
        <f t="shared" si="232"/>
        <v>H8</v>
      </c>
      <c r="N1873" s="169" t="str">
        <f t="shared" si="233"/>
        <v>8802</v>
      </c>
      <c r="O1873" s="168" t="str">
        <f t="shared" si="234"/>
        <v/>
      </c>
      <c r="P1873" s="168" t="str">
        <f t="shared" si="235"/>
        <v/>
      </c>
      <c r="Q1873" s="168" t="str">
        <f t="shared" si="236"/>
        <v/>
      </c>
      <c r="R1873" s="168" t="str">
        <f t="shared" si="237"/>
        <v/>
      </c>
      <c r="S1873" s="168" t="str">
        <f t="shared" si="238"/>
        <v/>
      </c>
      <c r="T1873" s="168" t="str">
        <f t="shared" si="239"/>
        <v/>
      </c>
    </row>
    <row r="1874" spans="1:20" x14ac:dyDescent="0.2">
      <c r="A1874" t="s">
        <v>2607</v>
      </c>
      <c r="M1874" s="170" t="str">
        <f t="shared" si="232"/>
        <v>H9</v>
      </c>
      <c r="N1874" s="169" t="str">
        <f t="shared" si="233"/>
        <v>8802</v>
      </c>
      <c r="O1874" s="168" t="str">
        <f t="shared" si="234"/>
        <v/>
      </c>
      <c r="P1874" s="168" t="str">
        <f t="shared" si="235"/>
        <v/>
      </c>
      <c r="Q1874" s="168" t="str">
        <f t="shared" si="236"/>
        <v/>
      </c>
      <c r="R1874" s="168" t="str">
        <f t="shared" si="237"/>
        <v/>
      </c>
      <c r="S1874" s="168" t="str">
        <f t="shared" si="238"/>
        <v/>
      </c>
      <c r="T1874" s="168" t="str">
        <f t="shared" si="239"/>
        <v/>
      </c>
    </row>
    <row r="1875" spans="1:20" x14ac:dyDescent="0.2">
      <c r="A1875" t="s">
        <v>2608</v>
      </c>
      <c r="M1875" s="170" t="str">
        <f t="shared" si="232"/>
        <v>H10</v>
      </c>
      <c r="N1875" s="169" t="str">
        <f t="shared" si="233"/>
        <v>8802</v>
      </c>
      <c r="O1875" s="168" t="str">
        <f t="shared" si="234"/>
        <v/>
      </c>
      <c r="P1875" s="168" t="str">
        <f t="shared" si="235"/>
        <v/>
      </c>
      <c r="Q1875" s="168" t="str">
        <f t="shared" si="236"/>
        <v/>
      </c>
      <c r="R1875" s="168" t="str">
        <f t="shared" si="237"/>
        <v/>
      </c>
      <c r="S1875" s="168" t="str">
        <f t="shared" si="238"/>
        <v/>
      </c>
      <c r="T1875" s="168" t="str">
        <f t="shared" si="239"/>
        <v/>
      </c>
    </row>
    <row r="1876" spans="1:20" x14ac:dyDescent="0.2">
      <c r="A1876" t="s">
        <v>2609</v>
      </c>
      <c r="M1876" s="170" t="str">
        <f t="shared" si="232"/>
        <v>DTL</v>
      </c>
      <c r="N1876" s="169" t="str">
        <f t="shared" si="233"/>
        <v>8802</v>
      </c>
      <c r="O1876" s="168" t="str">
        <f t="shared" si="234"/>
        <v/>
      </c>
      <c r="P1876" s="168" t="str">
        <f t="shared" si="235"/>
        <v/>
      </c>
      <c r="Q1876" s="168" t="str">
        <f t="shared" si="236"/>
        <v/>
      </c>
      <c r="R1876" s="168" t="str">
        <f t="shared" si="237"/>
        <v/>
      </c>
      <c r="S1876" s="168" t="str">
        <f t="shared" si="238"/>
        <v/>
      </c>
      <c r="T1876" s="168" t="str">
        <f t="shared" si="239"/>
        <v/>
      </c>
    </row>
    <row r="1877" spans="1:20" x14ac:dyDescent="0.2">
      <c r="A1877" t="s">
        <v>4875</v>
      </c>
      <c r="M1877" s="170" t="str">
        <f t="shared" si="232"/>
        <v>DTL</v>
      </c>
      <c r="N1877" s="169" t="str">
        <f t="shared" si="233"/>
        <v>8802</v>
      </c>
      <c r="O1877" s="168" t="str">
        <f t="shared" si="234"/>
        <v>6601</v>
      </c>
      <c r="P1877" s="168" t="str">
        <f t="shared" si="235"/>
        <v>88026601</v>
      </c>
      <c r="Q1877" s="168">
        <f t="shared" si="236"/>
        <v>291</v>
      </c>
      <c r="R1877" s="168">
        <f t="shared" si="237"/>
        <v>501</v>
      </c>
      <c r="S1877" s="168">
        <f t="shared" si="238"/>
        <v>300</v>
      </c>
      <c r="T1877" s="168">
        <f t="shared" si="239"/>
        <v>346</v>
      </c>
    </row>
    <row r="1878" spans="1:20" x14ac:dyDescent="0.2">
      <c r="A1878" t="s">
        <v>4876</v>
      </c>
      <c r="M1878" s="170" t="str">
        <f t="shared" si="232"/>
        <v>DTL</v>
      </c>
      <c r="N1878" s="169" t="str">
        <f t="shared" si="233"/>
        <v>8802</v>
      </c>
      <c r="O1878" s="168" t="str">
        <f t="shared" si="234"/>
        <v>8851</v>
      </c>
      <c r="P1878" s="168" t="str">
        <f t="shared" si="235"/>
        <v>88028851</v>
      </c>
      <c r="Q1878" s="168">
        <f t="shared" si="236"/>
        <v>48854</v>
      </c>
      <c r="R1878" s="168">
        <f t="shared" si="237"/>
        <v>47883</v>
      </c>
      <c r="S1878" s="168">
        <f t="shared" si="238"/>
        <v>45000</v>
      </c>
      <c r="T1878" s="168">
        <f t="shared" si="239"/>
        <v>33953</v>
      </c>
    </row>
    <row r="1879" spans="1:20" x14ac:dyDescent="0.2">
      <c r="A1879" t="s">
        <v>4877</v>
      </c>
      <c r="M1879" s="170" t="str">
        <f t="shared" si="232"/>
        <v>DTL</v>
      </c>
      <c r="N1879" s="169" t="str">
        <f t="shared" si="233"/>
        <v>8802</v>
      </c>
      <c r="O1879" s="168" t="str">
        <f t="shared" si="234"/>
        <v>8852</v>
      </c>
      <c r="P1879" s="168" t="str">
        <f t="shared" si="235"/>
        <v>88028852</v>
      </c>
      <c r="Q1879" s="168">
        <f t="shared" si="236"/>
        <v>3503</v>
      </c>
      <c r="R1879" s="168">
        <f t="shared" si="237"/>
        <v>2910</v>
      </c>
      <c r="S1879" s="168">
        <f t="shared" si="238"/>
        <v>3000</v>
      </c>
      <c r="T1879" s="168">
        <f t="shared" si="239"/>
        <v>2278</v>
      </c>
    </row>
    <row r="1880" spans="1:20" x14ac:dyDescent="0.2">
      <c r="A1880" t="s">
        <v>4878</v>
      </c>
      <c r="M1880" s="170" t="str">
        <f t="shared" si="232"/>
        <v>DTL</v>
      </c>
      <c r="N1880" s="169" t="str">
        <f t="shared" si="233"/>
        <v>8802</v>
      </c>
      <c r="O1880" s="168" t="str">
        <f t="shared" si="234"/>
        <v>8853</v>
      </c>
      <c r="P1880" s="168" t="str">
        <f t="shared" si="235"/>
        <v>88028853</v>
      </c>
      <c r="Q1880" s="168">
        <f t="shared" si="236"/>
        <v>665</v>
      </c>
      <c r="R1880" s="168">
        <f t="shared" si="237"/>
        <v>-146</v>
      </c>
      <c r="S1880" s="168">
        <f t="shared" si="238"/>
        <v>0</v>
      </c>
      <c r="T1880" s="168">
        <f t="shared" si="239"/>
        <v>56</v>
      </c>
    </row>
    <row r="1881" spans="1:20" x14ac:dyDescent="0.2">
      <c r="A1881" t="s">
        <v>4246</v>
      </c>
      <c r="M1881" s="170" t="str">
        <f t="shared" si="232"/>
        <v>DTL</v>
      </c>
      <c r="N1881" s="169" t="str">
        <f t="shared" si="233"/>
        <v>8802</v>
      </c>
      <c r="O1881" s="168" t="str">
        <f t="shared" si="234"/>
        <v/>
      </c>
      <c r="P1881" s="168" t="str">
        <f t="shared" si="235"/>
        <v/>
      </c>
      <c r="Q1881" s="168" t="str">
        <f t="shared" si="236"/>
        <v/>
      </c>
      <c r="R1881" s="168" t="str">
        <f t="shared" si="237"/>
        <v/>
      </c>
      <c r="S1881" s="168" t="str">
        <f t="shared" si="238"/>
        <v/>
      </c>
      <c r="T1881" s="168" t="str">
        <f t="shared" si="239"/>
        <v/>
      </c>
    </row>
    <row r="1882" spans="1:20" x14ac:dyDescent="0.2">
      <c r="A1882" t="s">
        <v>2611</v>
      </c>
      <c r="M1882" s="170" t="str">
        <f t="shared" si="232"/>
        <v>DTL</v>
      </c>
      <c r="N1882" s="169" t="str">
        <f t="shared" si="233"/>
        <v>8802</v>
      </c>
      <c r="O1882" s="168" t="str">
        <f t="shared" si="234"/>
        <v/>
      </c>
      <c r="P1882" s="168" t="str">
        <f t="shared" si="235"/>
        <v/>
      </c>
      <c r="Q1882" s="168" t="str">
        <f t="shared" si="236"/>
        <v/>
      </c>
      <c r="R1882" s="168" t="str">
        <f t="shared" si="237"/>
        <v/>
      </c>
      <c r="S1882" s="168" t="str">
        <f t="shared" si="238"/>
        <v/>
      </c>
      <c r="T1882" s="168" t="str">
        <f t="shared" si="239"/>
        <v/>
      </c>
    </row>
    <row r="1883" spans="1:20" x14ac:dyDescent="0.2">
      <c r="A1883" t="s">
        <v>4879</v>
      </c>
      <c r="M1883" s="170" t="str">
        <f t="shared" si="232"/>
        <v>Ttl</v>
      </c>
      <c r="N1883" s="169" t="str">
        <f t="shared" si="233"/>
        <v>8802</v>
      </c>
      <c r="O1883" s="168" t="str">
        <f t="shared" si="234"/>
        <v/>
      </c>
      <c r="P1883" s="168" t="str">
        <f t="shared" si="235"/>
        <v/>
      </c>
      <c r="Q1883" s="168" t="str">
        <f t="shared" si="236"/>
        <v/>
      </c>
      <c r="R1883" s="168" t="str">
        <f t="shared" si="237"/>
        <v/>
      </c>
      <c r="S1883" s="168" t="str">
        <f t="shared" si="238"/>
        <v/>
      </c>
      <c r="T1883" s="168" t="str">
        <f t="shared" si="239"/>
        <v/>
      </c>
    </row>
    <row r="1884" spans="1:20" x14ac:dyDescent="0.2">
      <c r="A1884" t="s">
        <v>2612</v>
      </c>
      <c r="M1884" s="170" t="str">
        <f t="shared" si="232"/>
        <v>DTL</v>
      </c>
      <c r="N1884" s="169" t="str">
        <f t="shared" si="233"/>
        <v>8802</v>
      </c>
      <c r="O1884" s="168" t="str">
        <f t="shared" si="234"/>
        <v/>
      </c>
      <c r="P1884" s="168" t="str">
        <f t="shared" si="235"/>
        <v/>
      </c>
      <c r="Q1884" s="168" t="str">
        <f t="shared" si="236"/>
        <v/>
      </c>
      <c r="R1884" s="168" t="str">
        <f t="shared" si="237"/>
        <v/>
      </c>
      <c r="S1884" s="168" t="str">
        <f t="shared" si="238"/>
        <v/>
      </c>
      <c r="T1884" s="168" t="str">
        <f t="shared" si="239"/>
        <v/>
      </c>
    </row>
    <row r="1885" spans="1:20" x14ac:dyDescent="0.2">
      <c r="A1885" t="s">
        <v>2611</v>
      </c>
      <c r="M1885" s="170" t="str">
        <f t="shared" si="232"/>
        <v>DTL</v>
      </c>
      <c r="N1885" s="169" t="str">
        <f t="shared" si="233"/>
        <v>8802</v>
      </c>
      <c r="O1885" s="168" t="str">
        <f t="shared" si="234"/>
        <v/>
      </c>
      <c r="P1885" s="168" t="str">
        <f t="shared" si="235"/>
        <v/>
      </c>
      <c r="Q1885" s="168" t="str">
        <f t="shared" si="236"/>
        <v/>
      </c>
      <c r="R1885" s="168" t="str">
        <f t="shared" si="237"/>
        <v/>
      </c>
      <c r="S1885" s="168" t="str">
        <f t="shared" si="238"/>
        <v/>
      </c>
      <c r="T1885" s="168" t="str">
        <f t="shared" si="239"/>
        <v/>
      </c>
    </row>
    <row r="1886" spans="1:20" x14ac:dyDescent="0.2">
      <c r="A1886" t="s">
        <v>2611</v>
      </c>
      <c r="M1886" s="170" t="str">
        <f t="shared" si="232"/>
        <v>DTL</v>
      </c>
      <c r="N1886" s="169" t="str">
        <f t="shared" si="233"/>
        <v>8802</v>
      </c>
      <c r="O1886" s="168" t="str">
        <f t="shared" si="234"/>
        <v/>
      </c>
      <c r="P1886" s="168" t="str">
        <f t="shared" si="235"/>
        <v/>
      </c>
      <c r="Q1886" s="168" t="str">
        <f t="shared" si="236"/>
        <v/>
      </c>
      <c r="R1886" s="168" t="str">
        <f t="shared" si="237"/>
        <v/>
      </c>
      <c r="S1886" s="168" t="str">
        <f t="shared" si="238"/>
        <v/>
      </c>
      <c r="T1886" s="168" t="str">
        <f t="shared" si="239"/>
        <v/>
      </c>
    </row>
    <row r="1887" spans="1:20" x14ac:dyDescent="0.2">
      <c r="A1887" t="s">
        <v>2613</v>
      </c>
      <c r="M1887" s="170" t="str">
        <f t="shared" si="232"/>
        <v>DTL</v>
      </c>
      <c r="N1887" s="169" t="str">
        <f t="shared" si="233"/>
        <v>8802</v>
      </c>
      <c r="O1887" s="168" t="str">
        <f t="shared" si="234"/>
        <v/>
      </c>
      <c r="P1887" s="168" t="str">
        <f t="shared" si="235"/>
        <v/>
      </c>
      <c r="Q1887" s="168" t="str">
        <f t="shared" si="236"/>
        <v/>
      </c>
      <c r="R1887" s="168" t="str">
        <f t="shared" si="237"/>
        <v/>
      </c>
      <c r="S1887" s="168" t="str">
        <f t="shared" si="238"/>
        <v/>
      </c>
      <c r="T1887" s="168" t="str">
        <f t="shared" si="239"/>
        <v/>
      </c>
    </row>
    <row r="1888" spans="1:20" x14ac:dyDescent="0.2">
      <c r="A1888" t="s">
        <v>2783</v>
      </c>
      <c r="M1888" s="170" t="str">
        <f t="shared" si="232"/>
        <v>DTL</v>
      </c>
      <c r="N1888" s="169" t="str">
        <f t="shared" si="233"/>
        <v>8802</v>
      </c>
      <c r="O1888" s="168" t="str">
        <f t="shared" si="234"/>
        <v>2100</v>
      </c>
      <c r="P1888" s="168" t="str">
        <f t="shared" si="235"/>
        <v>88022100</v>
      </c>
      <c r="Q1888" s="168">
        <f t="shared" si="236"/>
        <v>606</v>
      </c>
      <c r="R1888" s="168">
        <f t="shared" si="237"/>
        <v>738</v>
      </c>
      <c r="S1888" s="168">
        <f t="shared" si="238"/>
        <v>870</v>
      </c>
      <c r="T1888" s="168">
        <f t="shared" si="239"/>
        <v>867</v>
      </c>
    </row>
    <row r="1889" spans="1:20" x14ac:dyDescent="0.2">
      <c r="A1889" t="s">
        <v>4880</v>
      </c>
      <c r="M1889" s="170" t="str">
        <f t="shared" si="232"/>
        <v>DTL</v>
      </c>
      <c r="N1889" s="169" t="str">
        <f t="shared" si="233"/>
        <v>8802</v>
      </c>
      <c r="O1889" s="168" t="str">
        <f t="shared" si="234"/>
        <v>2140</v>
      </c>
      <c r="P1889" s="168" t="str">
        <f t="shared" si="235"/>
        <v>88022140</v>
      </c>
      <c r="Q1889" s="168">
        <f t="shared" si="236"/>
        <v>30807</v>
      </c>
      <c r="R1889" s="168">
        <f t="shared" si="237"/>
        <v>21788</v>
      </c>
      <c r="S1889" s="168">
        <f t="shared" si="238"/>
        <v>21000</v>
      </c>
      <c r="T1889" s="168">
        <f t="shared" si="239"/>
        <v>18350</v>
      </c>
    </row>
    <row r="1890" spans="1:20" x14ac:dyDescent="0.2">
      <c r="A1890" t="s">
        <v>4881</v>
      </c>
      <c r="M1890" s="170" t="str">
        <f t="shared" si="232"/>
        <v>DTL</v>
      </c>
      <c r="N1890" s="169" t="str">
        <f t="shared" si="233"/>
        <v>8802</v>
      </c>
      <c r="O1890" s="168" t="str">
        <f t="shared" si="234"/>
        <v>2260</v>
      </c>
      <c r="P1890" s="168" t="str">
        <f t="shared" si="235"/>
        <v>88022260</v>
      </c>
      <c r="Q1890" s="168">
        <f t="shared" si="236"/>
        <v>7458</v>
      </c>
      <c r="R1890" s="168">
        <f t="shared" si="237"/>
        <v>22765</v>
      </c>
      <c r="S1890" s="168">
        <f t="shared" si="238"/>
        <v>16000</v>
      </c>
      <c r="T1890" s="168">
        <f t="shared" si="239"/>
        <v>6533</v>
      </c>
    </row>
    <row r="1891" spans="1:20" x14ac:dyDescent="0.2">
      <c r="A1891" t="s">
        <v>4882</v>
      </c>
      <c r="M1891" s="170" t="str">
        <f t="shared" si="232"/>
        <v>DTL</v>
      </c>
      <c r="N1891" s="169" t="str">
        <f t="shared" si="233"/>
        <v>8802</v>
      </c>
      <c r="O1891" s="168" t="str">
        <f t="shared" si="234"/>
        <v>2301</v>
      </c>
      <c r="P1891" s="168" t="str">
        <f t="shared" si="235"/>
        <v>88022301</v>
      </c>
      <c r="Q1891" s="168">
        <f t="shared" si="236"/>
        <v>65</v>
      </c>
      <c r="R1891" s="168">
        <f t="shared" si="237"/>
        <v>88</v>
      </c>
      <c r="S1891" s="168">
        <f t="shared" si="238"/>
        <v>100</v>
      </c>
      <c r="T1891" s="168">
        <f t="shared" si="239"/>
        <v>81</v>
      </c>
    </row>
    <row r="1892" spans="1:20" x14ac:dyDescent="0.2">
      <c r="A1892" t="s">
        <v>4246</v>
      </c>
      <c r="M1892" s="170" t="str">
        <f t="shared" si="232"/>
        <v>DTL</v>
      </c>
      <c r="N1892" s="169" t="str">
        <f t="shared" si="233"/>
        <v>8802</v>
      </c>
      <c r="O1892" s="168" t="str">
        <f t="shared" si="234"/>
        <v/>
      </c>
      <c r="P1892" s="168" t="str">
        <f t="shared" si="235"/>
        <v/>
      </c>
      <c r="Q1892" s="168" t="str">
        <f t="shared" si="236"/>
        <v/>
      </c>
      <c r="R1892" s="168" t="str">
        <f t="shared" si="237"/>
        <v/>
      </c>
      <c r="S1892" s="168" t="str">
        <f t="shared" si="238"/>
        <v/>
      </c>
      <c r="T1892" s="168" t="str">
        <f t="shared" si="239"/>
        <v/>
      </c>
    </row>
    <row r="1893" spans="1:20" x14ac:dyDescent="0.2">
      <c r="A1893" t="s">
        <v>2611</v>
      </c>
      <c r="M1893" s="170" t="str">
        <f t="shared" si="232"/>
        <v>DTL</v>
      </c>
      <c r="N1893" s="169" t="str">
        <f t="shared" si="233"/>
        <v>8802</v>
      </c>
      <c r="O1893" s="168" t="str">
        <f t="shared" si="234"/>
        <v/>
      </c>
      <c r="P1893" s="168" t="str">
        <f t="shared" si="235"/>
        <v/>
      </c>
      <c r="Q1893" s="168" t="str">
        <f t="shared" si="236"/>
        <v/>
      </c>
      <c r="R1893" s="168" t="str">
        <f t="shared" si="237"/>
        <v/>
      </c>
      <c r="S1893" s="168" t="str">
        <f t="shared" si="238"/>
        <v/>
      </c>
      <c r="T1893" s="168" t="str">
        <f t="shared" si="239"/>
        <v/>
      </c>
    </row>
    <row r="1894" spans="1:20" x14ac:dyDescent="0.2">
      <c r="A1894" t="s">
        <v>4883</v>
      </c>
      <c r="M1894" s="170" t="str">
        <f t="shared" si="232"/>
        <v>Ttl</v>
      </c>
      <c r="N1894" s="169" t="str">
        <f t="shared" si="233"/>
        <v>8802</v>
      </c>
      <c r="O1894" s="168" t="str">
        <f t="shared" si="234"/>
        <v/>
      </c>
      <c r="P1894" s="168" t="str">
        <f t="shared" si="235"/>
        <v/>
      </c>
      <c r="Q1894" s="168" t="str">
        <f t="shared" si="236"/>
        <v/>
      </c>
      <c r="R1894" s="168" t="str">
        <f t="shared" si="237"/>
        <v/>
      </c>
      <c r="S1894" s="168" t="str">
        <f t="shared" si="238"/>
        <v/>
      </c>
      <c r="T1894" s="168" t="str">
        <f t="shared" si="239"/>
        <v/>
      </c>
    </row>
    <row r="1895" spans="1:20" x14ac:dyDescent="0.2">
      <c r="A1895" t="s">
        <v>2611</v>
      </c>
      <c r="M1895" s="170" t="str">
        <f t="shared" si="232"/>
        <v>DTL</v>
      </c>
      <c r="N1895" s="169" t="str">
        <f t="shared" si="233"/>
        <v>8802</v>
      </c>
      <c r="O1895" s="168" t="str">
        <f t="shared" si="234"/>
        <v/>
      </c>
      <c r="P1895" s="168" t="str">
        <f t="shared" si="235"/>
        <v/>
      </c>
      <c r="Q1895" s="168" t="str">
        <f t="shared" si="236"/>
        <v/>
      </c>
      <c r="R1895" s="168" t="str">
        <f t="shared" si="237"/>
        <v/>
      </c>
      <c r="S1895" s="168" t="str">
        <f t="shared" si="238"/>
        <v/>
      </c>
      <c r="T1895" s="168" t="str">
        <f t="shared" si="239"/>
        <v/>
      </c>
    </row>
    <row r="1896" spans="1:20" x14ac:dyDescent="0.2">
      <c r="A1896" t="s">
        <v>4884</v>
      </c>
      <c r="M1896" s="170" t="str">
        <f t="shared" si="232"/>
        <v>DTL</v>
      </c>
      <c r="N1896" s="169" t="str">
        <f t="shared" si="233"/>
        <v>8802</v>
      </c>
      <c r="O1896" s="168" t="str">
        <f t="shared" si="234"/>
        <v>3690</v>
      </c>
      <c r="P1896" s="168" t="str">
        <f t="shared" si="235"/>
        <v>88023690</v>
      </c>
      <c r="Q1896" s="168">
        <f t="shared" si="236"/>
        <v>6657</v>
      </c>
      <c r="R1896" s="168">
        <f t="shared" si="237"/>
        <v>0</v>
      </c>
      <c r="S1896" s="168">
        <f t="shared" si="238"/>
        <v>0</v>
      </c>
      <c r="T1896" s="168">
        <f t="shared" si="239"/>
        <v>0</v>
      </c>
    </row>
    <row r="1897" spans="1:20" x14ac:dyDescent="0.2">
      <c r="A1897" t="s">
        <v>4246</v>
      </c>
      <c r="M1897" s="170" t="str">
        <f t="shared" si="232"/>
        <v>DTL</v>
      </c>
      <c r="N1897" s="169" t="str">
        <f t="shared" si="233"/>
        <v>8802</v>
      </c>
      <c r="O1897" s="168" t="str">
        <f t="shared" si="234"/>
        <v/>
      </c>
      <c r="P1897" s="168" t="str">
        <f t="shared" si="235"/>
        <v/>
      </c>
      <c r="Q1897" s="168" t="str">
        <f t="shared" si="236"/>
        <v/>
      </c>
      <c r="R1897" s="168" t="str">
        <f t="shared" si="237"/>
        <v/>
      </c>
      <c r="S1897" s="168" t="str">
        <f t="shared" si="238"/>
        <v/>
      </c>
      <c r="T1897" s="168" t="str">
        <f t="shared" si="239"/>
        <v/>
      </c>
    </row>
    <row r="1898" spans="1:20" x14ac:dyDescent="0.2">
      <c r="A1898" t="s">
        <v>2611</v>
      </c>
      <c r="M1898" s="170" t="str">
        <f t="shared" si="232"/>
        <v>DTL</v>
      </c>
      <c r="N1898" s="169" t="str">
        <f t="shared" si="233"/>
        <v>8802</v>
      </c>
      <c r="O1898" s="168" t="str">
        <f t="shared" si="234"/>
        <v/>
      </c>
      <c r="P1898" s="168" t="str">
        <f t="shared" si="235"/>
        <v/>
      </c>
      <c r="Q1898" s="168" t="str">
        <f t="shared" si="236"/>
        <v/>
      </c>
      <c r="R1898" s="168" t="str">
        <f t="shared" si="237"/>
        <v/>
      </c>
      <c r="S1898" s="168" t="str">
        <f t="shared" si="238"/>
        <v/>
      </c>
      <c r="T1898" s="168" t="str">
        <f t="shared" si="239"/>
        <v/>
      </c>
    </row>
    <row r="1899" spans="1:20" x14ac:dyDescent="0.2">
      <c r="A1899" t="s">
        <v>4885</v>
      </c>
      <c r="M1899" s="170" t="str">
        <f t="shared" si="232"/>
        <v>Ttl</v>
      </c>
      <c r="N1899" s="169" t="str">
        <f t="shared" si="233"/>
        <v>8802</v>
      </c>
      <c r="O1899" s="168" t="str">
        <f t="shared" si="234"/>
        <v/>
      </c>
      <c r="P1899" s="168" t="str">
        <f t="shared" si="235"/>
        <v/>
      </c>
      <c r="Q1899" s="168" t="str">
        <f t="shared" si="236"/>
        <v/>
      </c>
      <c r="R1899" s="168" t="str">
        <f t="shared" si="237"/>
        <v/>
      </c>
      <c r="S1899" s="168" t="str">
        <f t="shared" si="238"/>
        <v/>
      </c>
      <c r="T1899" s="168" t="str">
        <f t="shared" si="239"/>
        <v/>
      </c>
    </row>
    <row r="1900" spans="1:20" x14ac:dyDescent="0.2">
      <c r="A1900" t="s">
        <v>2611</v>
      </c>
      <c r="M1900" s="170" t="str">
        <f t="shared" si="232"/>
        <v>DTL</v>
      </c>
      <c r="N1900" s="169" t="str">
        <f t="shared" si="233"/>
        <v>8802</v>
      </c>
      <c r="O1900" s="168" t="str">
        <f t="shared" si="234"/>
        <v/>
      </c>
      <c r="P1900" s="168" t="str">
        <f t="shared" si="235"/>
        <v/>
      </c>
      <c r="Q1900" s="168" t="str">
        <f t="shared" si="236"/>
        <v/>
      </c>
      <c r="R1900" s="168" t="str">
        <f t="shared" si="237"/>
        <v/>
      </c>
      <c r="S1900" s="168" t="str">
        <f t="shared" si="238"/>
        <v/>
      </c>
      <c r="T1900" s="168" t="str">
        <f t="shared" si="239"/>
        <v/>
      </c>
    </row>
    <row r="1901" spans="1:20" x14ac:dyDescent="0.2">
      <c r="A1901" t="s">
        <v>2784</v>
      </c>
      <c r="M1901" s="170" t="str">
        <f t="shared" si="232"/>
        <v>DTL</v>
      </c>
      <c r="N1901" s="169" t="str">
        <f t="shared" si="233"/>
        <v>8802</v>
      </c>
      <c r="O1901" s="168" t="str">
        <f t="shared" si="234"/>
        <v>4300</v>
      </c>
      <c r="P1901" s="168" t="str">
        <f t="shared" si="235"/>
        <v>88024300</v>
      </c>
      <c r="Q1901" s="168">
        <f t="shared" si="236"/>
        <v>0</v>
      </c>
      <c r="R1901" s="168">
        <f t="shared" si="237"/>
        <v>0</v>
      </c>
      <c r="S1901" s="168">
        <f t="shared" si="238"/>
        <v>8000</v>
      </c>
      <c r="T1901" s="168">
        <f t="shared" si="239"/>
        <v>0</v>
      </c>
    </row>
    <row r="1902" spans="1:20" x14ac:dyDescent="0.2">
      <c r="A1902" t="s">
        <v>4886</v>
      </c>
      <c r="M1902" s="170" t="str">
        <f t="shared" si="232"/>
        <v>DTL</v>
      </c>
      <c r="N1902" s="169" t="str">
        <f t="shared" si="233"/>
        <v>8802</v>
      </c>
      <c r="O1902" s="168" t="str">
        <f t="shared" si="234"/>
        <v>4500</v>
      </c>
      <c r="P1902" s="168" t="str">
        <f t="shared" si="235"/>
        <v>88024500</v>
      </c>
      <c r="Q1902" s="168">
        <f t="shared" si="236"/>
        <v>4309</v>
      </c>
      <c r="R1902" s="168">
        <f t="shared" si="237"/>
        <v>6212</v>
      </c>
      <c r="S1902" s="168">
        <f t="shared" si="238"/>
        <v>12000</v>
      </c>
      <c r="T1902" s="168">
        <f t="shared" si="239"/>
        <v>0</v>
      </c>
    </row>
    <row r="1903" spans="1:20" x14ac:dyDescent="0.2">
      <c r="A1903" t="s">
        <v>4246</v>
      </c>
      <c r="M1903" s="170" t="str">
        <f t="shared" si="232"/>
        <v>DTL</v>
      </c>
      <c r="N1903" s="169" t="str">
        <f t="shared" si="233"/>
        <v>8802</v>
      </c>
      <c r="O1903" s="168" t="str">
        <f t="shared" si="234"/>
        <v/>
      </c>
      <c r="P1903" s="168" t="str">
        <f t="shared" si="235"/>
        <v/>
      </c>
      <c r="Q1903" s="168" t="str">
        <f t="shared" si="236"/>
        <v/>
      </c>
      <c r="R1903" s="168" t="str">
        <f t="shared" si="237"/>
        <v/>
      </c>
      <c r="S1903" s="168" t="str">
        <f t="shared" si="238"/>
        <v/>
      </c>
      <c r="T1903" s="168" t="str">
        <f t="shared" si="239"/>
        <v/>
      </c>
    </row>
    <row r="1904" spans="1:20" x14ac:dyDescent="0.2">
      <c r="A1904" t="s">
        <v>2611</v>
      </c>
      <c r="M1904" s="170" t="str">
        <f t="shared" si="232"/>
        <v>DTL</v>
      </c>
      <c r="N1904" s="169" t="str">
        <f t="shared" si="233"/>
        <v>8802</v>
      </c>
      <c r="O1904" s="168" t="str">
        <f t="shared" si="234"/>
        <v/>
      </c>
      <c r="P1904" s="168" t="str">
        <f t="shared" si="235"/>
        <v/>
      </c>
      <c r="Q1904" s="168" t="str">
        <f t="shared" si="236"/>
        <v/>
      </c>
      <c r="R1904" s="168" t="str">
        <f t="shared" si="237"/>
        <v/>
      </c>
      <c r="S1904" s="168" t="str">
        <f t="shared" si="238"/>
        <v/>
      </c>
      <c r="T1904" s="168" t="str">
        <f t="shared" si="239"/>
        <v/>
      </c>
    </row>
    <row r="1905" spans="1:20" x14ac:dyDescent="0.2">
      <c r="A1905" t="s">
        <v>4887</v>
      </c>
      <c r="M1905" s="170" t="str">
        <f t="shared" si="232"/>
        <v>Ttl</v>
      </c>
      <c r="N1905" s="169" t="str">
        <f t="shared" si="233"/>
        <v>8802</v>
      </c>
      <c r="O1905" s="168" t="str">
        <f t="shared" si="234"/>
        <v/>
      </c>
      <c r="P1905" s="168" t="str">
        <f t="shared" si="235"/>
        <v/>
      </c>
      <c r="Q1905" s="168" t="str">
        <f t="shared" si="236"/>
        <v/>
      </c>
      <c r="R1905" s="168" t="str">
        <f t="shared" si="237"/>
        <v/>
      </c>
      <c r="S1905" s="168" t="str">
        <f t="shared" si="238"/>
        <v/>
      </c>
      <c r="T1905" s="168" t="str">
        <f t="shared" si="239"/>
        <v/>
      </c>
    </row>
    <row r="1906" spans="1:20" x14ac:dyDescent="0.2">
      <c r="A1906" t="s">
        <v>2611</v>
      </c>
      <c r="M1906" s="170" t="str">
        <f t="shared" si="232"/>
        <v>DTL</v>
      </c>
      <c r="N1906" s="169" t="str">
        <f t="shared" si="233"/>
        <v>8802</v>
      </c>
      <c r="O1906" s="168" t="str">
        <f t="shared" si="234"/>
        <v/>
      </c>
      <c r="P1906" s="168" t="str">
        <f t="shared" si="235"/>
        <v/>
      </c>
      <c r="Q1906" s="168" t="str">
        <f t="shared" si="236"/>
        <v/>
      </c>
      <c r="R1906" s="168" t="str">
        <f t="shared" si="237"/>
        <v/>
      </c>
      <c r="S1906" s="168" t="str">
        <f t="shared" si="238"/>
        <v/>
      </c>
      <c r="T1906" s="168" t="str">
        <f t="shared" si="239"/>
        <v/>
      </c>
    </row>
    <row r="1907" spans="1:20" x14ac:dyDescent="0.2">
      <c r="A1907" t="s">
        <v>2611</v>
      </c>
      <c r="M1907" s="170" t="str">
        <f t="shared" si="232"/>
        <v>DTL</v>
      </c>
      <c r="N1907" s="169" t="str">
        <f t="shared" si="233"/>
        <v>8802</v>
      </c>
      <c r="O1907" s="168" t="str">
        <f t="shared" si="234"/>
        <v/>
      </c>
      <c r="P1907" s="168" t="str">
        <f t="shared" si="235"/>
        <v/>
      </c>
      <c r="Q1907" s="168" t="str">
        <f t="shared" si="236"/>
        <v/>
      </c>
      <c r="R1907" s="168" t="str">
        <f t="shared" si="237"/>
        <v/>
      </c>
      <c r="S1907" s="168" t="str">
        <f t="shared" si="238"/>
        <v/>
      </c>
      <c r="T1907" s="168" t="str">
        <f t="shared" si="239"/>
        <v/>
      </c>
    </row>
    <row r="1908" spans="1:20" x14ac:dyDescent="0.2">
      <c r="A1908" t="s">
        <v>4888</v>
      </c>
      <c r="M1908" s="170" t="str">
        <f t="shared" si="232"/>
        <v>Ttl</v>
      </c>
      <c r="N1908" s="169" t="str">
        <f t="shared" si="233"/>
        <v>8802</v>
      </c>
      <c r="O1908" s="168" t="str">
        <f t="shared" si="234"/>
        <v/>
      </c>
      <c r="P1908" s="168" t="str">
        <f t="shared" si="235"/>
        <v/>
      </c>
      <c r="Q1908" s="168" t="str">
        <f t="shared" si="236"/>
        <v/>
      </c>
      <c r="R1908" s="168" t="str">
        <f t="shared" si="237"/>
        <v/>
      </c>
      <c r="S1908" s="168" t="str">
        <f t="shared" si="238"/>
        <v/>
      </c>
      <c r="T1908" s="168" t="str">
        <f t="shared" si="239"/>
        <v/>
      </c>
    </row>
    <row r="1909" spans="1:20" x14ac:dyDescent="0.2">
      <c r="A1909" t="s">
        <v>2612</v>
      </c>
      <c r="M1909" s="170" t="str">
        <f t="shared" si="232"/>
        <v>DTL</v>
      </c>
      <c r="N1909" s="169" t="str">
        <f t="shared" si="233"/>
        <v>8802</v>
      </c>
      <c r="O1909" s="168" t="str">
        <f t="shared" si="234"/>
        <v/>
      </c>
      <c r="P1909" s="168" t="str">
        <f t="shared" si="235"/>
        <v/>
      </c>
      <c r="Q1909" s="168" t="str">
        <f t="shared" si="236"/>
        <v/>
      </c>
      <c r="R1909" s="168" t="str">
        <f t="shared" si="237"/>
        <v/>
      </c>
      <c r="S1909" s="168" t="str">
        <f t="shared" si="238"/>
        <v/>
      </c>
      <c r="T1909" s="168" t="str">
        <f t="shared" si="239"/>
        <v/>
      </c>
    </row>
    <row r="1910" spans="1:20" x14ac:dyDescent="0.2">
      <c r="A1910" t="s">
        <v>2611</v>
      </c>
      <c r="M1910" s="170" t="str">
        <f t="shared" si="232"/>
        <v>DTL</v>
      </c>
      <c r="N1910" s="169" t="str">
        <f t="shared" si="233"/>
        <v>8802</v>
      </c>
      <c r="O1910" s="168" t="str">
        <f t="shared" si="234"/>
        <v/>
      </c>
      <c r="P1910" s="168" t="str">
        <f t="shared" si="235"/>
        <v/>
      </c>
      <c r="Q1910" s="168" t="str">
        <f t="shared" si="236"/>
        <v/>
      </c>
      <c r="R1910" s="168" t="str">
        <f t="shared" si="237"/>
        <v/>
      </c>
      <c r="S1910" s="168" t="str">
        <f t="shared" si="238"/>
        <v/>
      </c>
      <c r="T1910" s="168" t="str">
        <f t="shared" si="239"/>
        <v/>
      </c>
    </row>
    <row r="1911" spans="1:20" x14ac:dyDescent="0.2">
      <c r="A1911" t="s">
        <v>4467</v>
      </c>
      <c r="M1911" s="170" t="str">
        <f t="shared" si="232"/>
        <v>DTL</v>
      </c>
      <c r="N1911" s="169" t="str">
        <f t="shared" si="233"/>
        <v>8802</v>
      </c>
      <c r="O1911" s="168" t="str">
        <f t="shared" si="234"/>
        <v/>
      </c>
      <c r="P1911" s="168" t="str">
        <f t="shared" si="235"/>
        <v/>
      </c>
      <c r="Q1911" s="168" t="str">
        <f t="shared" si="236"/>
        <v/>
      </c>
      <c r="R1911" s="168" t="str">
        <f t="shared" si="237"/>
        <v/>
      </c>
      <c r="S1911" s="168" t="str">
        <f t="shared" si="238"/>
        <v/>
      </c>
      <c r="T1911" s="168" t="str">
        <f t="shared" si="239"/>
        <v/>
      </c>
    </row>
    <row r="1912" spans="1:20" x14ac:dyDescent="0.2">
      <c r="A1912">
        <v>1</v>
      </c>
      <c r="M1912" s="170" t="str">
        <f t="shared" si="232"/>
        <v>DTL</v>
      </c>
      <c r="N1912" s="169" t="str">
        <f t="shared" si="233"/>
        <v>8802</v>
      </c>
      <c r="O1912" s="168" t="str">
        <f t="shared" si="234"/>
        <v/>
      </c>
      <c r="P1912" s="168" t="str">
        <f t="shared" si="235"/>
        <v/>
      </c>
      <c r="Q1912" s="168" t="str">
        <f t="shared" si="236"/>
        <v/>
      </c>
      <c r="R1912" s="168" t="str">
        <f t="shared" si="237"/>
        <v/>
      </c>
      <c r="S1912" s="168" t="str">
        <f t="shared" si="238"/>
        <v/>
      </c>
      <c r="T1912" s="168" t="str">
        <f t="shared" si="239"/>
        <v/>
      </c>
    </row>
    <row r="1913" spans="1:20" x14ac:dyDescent="0.2">
      <c r="M1913" s="170" t="str">
        <f t="shared" si="232"/>
        <v>DTL</v>
      </c>
      <c r="N1913" s="169" t="str">
        <f t="shared" si="233"/>
        <v>8802</v>
      </c>
      <c r="O1913" s="168" t="str">
        <f t="shared" si="234"/>
        <v/>
      </c>
      <c r="P1913" s="168" t="str">
        <f t="shared" si="235"/>
        <v/>
      </c>
      <c r="Q1913" s="168" t="str">
        <f t="shared" si="236"/>
        <v/>
      </c>
      <c r="R1913" s="168" t="str">
        <f t="shared" si="237"/>
        <v/>
      </c>
      <c r="S1913" s="168" t="str">
        <f t="shared" si="238"/>
        <v/>
      </c>
      <c r="T1913" s="168" t="str">
        <f t="shared" si="239"/>
        <v/>
      </c>
    </row>
    <row r="1914" spans="1:20" x14ac:dyDescent="0.2">
      <c r="A1914" t="s">
        <v>2785</v>
      </c>
      <c r="M1914" s="170" t="str">
        <f t="shared" si="232"/>
        <v>H1</v>
      </c>
      <c r="N1914" s="169" t="str">
        <f t="shared" si="233"/>
        <v>8802</v>
      </c>
      <c r="O1914" s="168" t="str">
        <f t="shared" si="234"/>
        <v/>
      </c>
      <c r="P1914" s="168" t="str">
        <f t="shared" si="235"/>
        <v/>
      </c>
      <c r="Q1914" s="168" t="str">
        <f t="shared" si="236"/>
        <v/>
      </c>
      <c r="R1914" s="168" t="str">
        <f t="shared" si="237"/>
        <v/>
      </c>
      <c r="S1914" s="168" t="str">
        <f t="shared" si="238"/>
        <v/>
      </c>
      <c r="T1914" s="168" t="str">
        <f t="shared" si="239"/>
        <v/>
      </c>
    </row>
    <row r="1915" spans="1:20" x14ac:dyDescent="0.2">
      <c r="A1915" t="s">
        <v>2600</v>
      </c>
      <c r="M1915" s="170" t="str">
        <f t="shared" si="232"/>
        <v>H2</v>
      </c>
      <c r="N1915" s="169" t="str">
        <f t="shared" si="233"/>
        <v>8802</v>
      </c>
      <c r="O1915" s="168" t="str">
        <f t="shared" si="234"/>
        <v/>
      </c>
      <c r="P1915" s="168" t="str">
        <f t="shared" si="235"/>
        <v/>
      </c>
      <c r="Q1915" s="168" t="str">
        <f t="shared" si="236"/>
        <v/>
      </c>
      <c r="R1915" s="168" t="str">
        <f t="shared" si="237"/>
        <v/>
      </c>
      <c r="S1915" s="168" t="str">
        <f t="shared" si="238"/>
        <v/>
      </c>
      <c r="T1915" s="168" t="str">
        <f t="shared" si="239"/>
        <v/>
      </c>
    </row>
    <row r="1916" spans="1:20" x14ac:dyDescent="0.2">
      <c r="A1916" t="s">
        <v>2601</v>
      </c>
      <c r="M1916" s="170" t="str">
        <f t="shared" si="232"/>
        <v>H3</v>
      </c>
      <c r="N1916" s="169" t="str">
        <f t="shared" si="233"/>
        <v>8802</v>
      </c>
      <c r="O1916" s="168" t="str">
        <f t="shared" si="234"/>
        <v/>
      </c>
      <c r="P1916" s="168" t="str">
        <f t="shared" si="235"/>
        <v/>
      </c>
      <c r="Q1916" s="168" t="str">
        <f t="shared" si="236"/>
        <v/>
      </c>
      <c r="R1916" s="168" t="str">
        <f t="shared" si="237"/>
        <v/>
      </c>
      <c r="S1916" s="168" t="str">
        <f t="shared" si="238"/>
        <v/>
      </c>
      <c r="T1916" s="168" t="str">
        <f t="shared" si="239"/>
        <v/>
      </c>
    </row>
    <row r="1917" spans="1:20" x14ac:dyDescent="0.2">
      <c r="A1917" t="s">
        <v>2668</v>
      </c>
      <c r="M1917" s="170" t="str">
        <f t="shared" si="232"/>
        <v>H4</v>
      </c>
      <c r="N1917" s="169" t="str">
        <f t="shared" si="233"/>
        <v>8802</v>
      </c>
      <c r="O1917" s="168" t="str">
        <f t="shared" si="234"/>
        <v/>
      </c>
      <c r="P1917" s="168" t="str">
        <f t="shared" si="235"/>
        <v/>
      </c>
      <c r="Q1917" s="168" t="str">
        <f t="shared" si="236"/>
        <v/>
      </c>
      <c r="R1917" s="168" t="str">
        <f t="shared" si="237"/>
        <v/>
      </c>
      <c r="S1917" s="168" t="str">
        <f t="shared" si="238"/>
        <v/>
      </c>
      <c r="T1917" s="168" t="str">
        <f t="shared" si="239"/>
        <v/>
      </c>
    </row>
    <row r="1918" spans="1:20" x14ac:dyDescent="0.2">
      <c r="A1918" t="s">
        <v>2781</v>
      </c>
      <c r="M1918" s="170" t="str">
        <f t="shared" si="232"/>
        <v>H5</v>
      </c>
      <c r="N1918" s="169" t="str">
        <f t="shared" si="233"/>
        <v>8802</v>
      </c>
      <c r="O1918" s="168" t="str">
        <f t="shared" si="234"/>
        <v/>
      </c>
      <c r="P1918" s="168" t="str">
        <f t="shared" si="235"/>
        <v/>
      </c>
      <c r="Q1918" s="168" t="str">
        <f t="shared" si="236"/>
        <v/>
      </c>
      <c r="R1918" s="168" t="str">
        <f t="shared" si="237"/>
        <v/>
      </c>
      <c r="S1918" s="168" t="str">
        <f t="shared" si="238"/>
        <v/>
      </c>
      <c r="T1918" s="168" t="str">
        <f t="shared" si="239"/>
        <v/>
      </c>
    </row>
    <row r="1919" spans="1:20" x14ac:dyDescent="0.2">
      <c r="A1919" t="s">
        <v>2782</v>
      </c>
      <c r="M1919" s="170" t="str">
        <f t="shared" si="232"/>
        <v>H6</v>
      </c>
      <c r="N1919" s="169" t="str">
        <f t="shared" si="233"/>
        <v>8802</v>
      </c>
      <c r="O1919" s="168" t="str">
        <f t="shared" si="234"/>
        <v/>
      </c>
      <c r="P1919" s="168" t="str">
        <f t="shared" si="235"/>
        <v/>
      </c>
      <c r="Q1919" s="168" t="str">
        <f t="shared" si="236"/>
        <v/>
      </c>
      <c r="R1919" s="168" t="str">
        <f t="shared" si="237"/>
        <v/>
      </c>
      <c r="S1919" s="168" t="str">
        <f t="shared" si="238"/>
        <v/>
      </c>
      <c r="T1919" s="168" t="str">
        <f t="shared" si="239"/>
        <v/>
      </c>
    </row>
    <row r="1920" spans="1:20" x14ac:dyDescent="0.2">
      <c r="A1920" t="s">
        <v>2605</v>
      </c>
      <c r="M1920" s="170" t="str">
        <f t="shared" si="232"/>
        <v>H7</v>
      </c>
      <c r="N1920" s="169" t="str">
        <f t="shared" si="233"/>
        <v>8802</v>
      </c>
      <c r="O1920" s="168" t="str">
        <f t="shared" si="234"/>
        <v/>
      </c>
      <c r="P1920" s="168" t="str">
        <f t="shared" si="235"/>
        <v/>
      </c>
      <c r="Q1920" s="168" t="str">
        <f t="shared" si="236"/>
        <v/>
      </c>
      <c r="R1920" s="168" t="str">
        <f t="shared" si="237"/>
        <v/>
      </c>
      <c r="S1920" s="168" t="str">
        <f t="shared" si="238"/>
        <v/>
      </c>
      <c r="T1920" s="168" t="str">
        <f t="shared" si="239"/>
        <v/>
      </c>
    </row>
    <row r="1921" spans="1:20" x14ac:dyDescent="0.2">
      <c r="A1921" t="s">
        <v>2606</v>
      </c>
      <c r="M1921" s="170" t="str">
        <f t="shared" si="232"/>
        <v>H8</v>
      </c>
      <c r="N1921" s="169" t="str">
        <f t="shared" si="233"/>
        <v>8802</v>
      </c>
      <c r="O1921" s="168" t="str">
        <f t="shared" si="234"/>
        <v/>
      </c>
      <c r="P1921" s="168" t="str">
        <f t="shared" si="235"/>
        <v/>
      </c>
      <c r="Q1921" s="168" t="str">
        <f t="shared" si="236"/>
        <v/>
      </c>
      <c r="R1921" s="168" t="str">
        <f t="shared" si="237"/>
        <v/>
      </c>
      <c r="S1921" s="168" t="str">
        <f t="shared" si="238"/>
        <v/>
      </c>
      <c r="T1921" s="168" t="str">
        <f t="shared" si="239"/>
        <v/>
      </c>
    </row>
    <row r="1922" spans="1:20" x14ac:dyDescent="0.2">
      <c r="A1922" t="s">
        <v>2607</v>
      </c>
      <c r="M1922" s="170" t="str">
        <f t="shared" si="232"/>
        <v>H9</v>
      </c>
      <c r="N1922" s="169" t="str">
        <f t="shared" si="233"/>
        <v>8802</v>
      </c>
      <c r="O1922" s="168" t="str">
        <f t="shared" si="234"/>
        <v/>
      </c>
      <c r="P1922" s="168" t="str">
        <f t="shared" si="235"/>
        <v/>
      </c>
      <c r="Q1922" s="168" t="str">
        <f t="shared" si="236"/>
        <v/>
      </c>
      <c r="R1922" s="168" t="str">
        <f t="shared" si="237"/>
        <v/>
      </c>
      <c r="S1922" s="168" t="str">
        <f t="shared" si="238"/>
        <v/>
      </c>
      <c r="T1922" s="168" t="str">
        <f t="shared" si="239"/>
        <v/>
      </c>
    </row>
    <row r="1923" spans="1:20" x14ac:dyDescent="0.2">
      <c r="A1923" t="s">
        <v>2608</v>
      </c>
      <c r="M1923" s="170" t="str">
        <f t="shared" ref="M1923:M1986" si="240">IF(ROW()&lt;23,"",
  IF(NOT(ISERROR(FIND("Trinity County",$A1923,30))),"H1",
  IF(M1922="H1","H2",
  IF(M1922="H2","H3",
  IF(M1922="H3","H4",
  IF(M1922="H4","H5",
  IF(M1922="H5","H6",
  IF(M1922="H6","H7",
  IF(M1922="H7","H8",
  IF(M1922="H8","H9",
  IF(M1922="H9","H10",
  IF(TRIM(LEFT($A1923,7))="Total","Ttl","DTL"))))))))))))</f>
        <v>H10</v>
      </c>
      <c r="N1923" s="169" t="str">
        <f t="shared" ref="N1923:N1986" si="241">IF(ROW()&lt;23,"",
  IF($M1923="H6",TRIM(LEFT($A1923,5)),N1922))</f>
        <v>8802</v>
      </c>
      <c r="O1923" s="168" t="str">
        <f t="shared" ref="O1923:O1986" si="242">IF($M1923&lt;&gt;"DTL","",
  IF(NOT(ISNUMBER(VALUE(MID($A1923,31,15)))),"",LEFT($A1923,4)))</f>
        <v/>
      </c>
      <c r="P1923" s="168" t="str">
        <f t="shared" ref="P1923:P1986" si="243">IF(O1923="","",N1923&amp;O1923)</f>
        <v/>
      </c>
      <c r="Q1923" s="168" t="str">
        <f t="shared" ref="Q1923:Q1986" si="244">IF($M1923&lt;&gt;"DTL","",
  IF(NOT(ISNUMBER(VALUE(MID($A1923,31,15)))),"",VALUE(TRIM(MID($A1923,47,15)))))</f>
        <v/>
      </c>
      <c r="R1923" s="168" t="str">
        <f t="shared" ref="R1923:R1986" si="245">IF($M1923&lt;&gt;"DTL","",
  IF(NOT(ISNUMBER(VALUE(MID($A1923,31,15)))),"",VALUE(TRIM(MID($A1923,61,14)))))</f>
        <v/>
      </c>
      <c r="S1923" s="168" t="str">
        <f t="shared" ref="S1923:S1986" si="246">IF($M1923&lt;&gt;"DTL","",
  IF(NOT(ISNUMBER(VALUE(MID($A1923,31,15)))),"",VALUE(TRIM(MID($A1923,76,14)))))</f>
        <v/>
      </c>
      <c r="T1923" s="168" t="str">
        <f t="shared" ref="T1923:T1986" si="247">IF($M1923&lt;&gt;"DTL","",
  IF(NOT(ISNUMBER(VALUE(MID($A1923,31,15)))),"",VALUE(TRIM(MID($A1923,90,14)))))</f>
        <v/>
      </c>
    </row>
    <row r="1924" spans="1:20" x14ac:dyDescent="0.2">
      <c r="A1924" t="s">
        <v>2620</v>
      </c>
      <c r="M1924" s="170" t="str">
        <f t="shared" si="240"/>
        <v>DTL</v>
      </c>
      <c r="N1924" s="169" t="str">
        <f t="shared" si="241"/>
        <v>8802</v>
      </c>
      <c r="O1924" s="168" t="str">
        <f t="shared" si="242"/>
        <v/>
      </c>
      <c r="P1924" s="168" t="str">
        <f t="shared" si="243"/>
        <v/>
      </c>
      <c r="Q1924" s="168" t="str">
        <f t="shared" si="244"/>
        <v/>
      </c>
      <c r="R1924" s="168" t="str">
        <f t="shared" si="245"/>
        <v/>
      </c>
      <c r="S1924" s="168" t="str">
        <f t="shared" si="246"/>
        <v/>
      </c>
      <c r="T1924" s="168" t="str">
        <f t="shared" si="247"/>
        <v/>
      </c>
    </row>
    <row r="1925" spans="1:20" x14ac:dyDescent="0.2">
      <c r="A1925" t="s">
        <v>4889</v>
      </c>
      <c r="M1925" s="170" t="str">
        <f t="shared" si="240"/>
        <v>Ttl</v>
      </c>
      <c r="N1925" s="169" t="str">
        <f t="shared" si="241"/>
        <v>8802</v>
      </c>
      <c r="O1925" s="168" t="str">
        <f t="shared" si="242"/>
        <v/>
      </c>
      <c r="P1925" s="168" t="str">
        <f t="shared" si="243"/>
        <v/>
      </c>
      <c r="Q1925" s="168" t="str">
        <f t="shared" si="244"/>
        <v/>
      </c>
      <c r="R1925" s="168" t="str">
        <f t="shared" si="245"/>
        <v/>
      </c>
      <c r="S1925" s="168" t="str">
        <f t="shared" si="246"/>
        <v/>
      </c>
      <c r="T1925" s="168" t="str">
        <f t="shared" si="247"/>
        <v/>
      </c>
    </row>
    <row r="1926" spans="1:20" x14ac:dyDescent="0.2">
      <c r="A1926" t="s">
        <v>2611</v>
      </c>
      <c r="M1926" s="170" t="str">
        <f t="shared" si="240"/>
        <v>DTL</v>
      </c>
      <c r="N1926" s="169" t="str">
        <f t="shared" si="241"/>
        <v>8802</v>
      </c>
      <c r="O1926" s="168" t="str">
        <f t="shared" si="242"/>
        <v/>
      </c>
      <c r="P1926" s="168" t="str">
        <f t="shared" si="243"/>
        <v/>
      </c>
      <c r="Q1926" s="168" t="str">
        <f t="shared" si="244"/>
        <v/>
      </c>
      <c r="R1926" s="168" t="str">
        <f t="shared" si="245"/>
        <v/>
      </c>
      <c r="S1926" s="168" t="str">
        <f t="shared" si="246"/>
        <v/>
      </c>
      <c r="T1926" s="168" t="str">
        <f t="shared" si="247"/>
        <v/>
      </c>
    </row>
    <row r="1927" spans="1:20" x14ac:dyDescent="0.2">
      <c r="A1927" t="s">
        <v>4890</v>
      </c>
      <c r="M1927" s="170" t="str">
        <f t="shared" si="240"/>
        <v>Ttl</v>
      </c>
      <c r="N1927" s="169" t="str">
        <f t="shared" si="241"/>
        <v>8802</v>
      </c>
      <c r="O1927" s="168" t="str">
        <f t="shared" si="242"/>
        <v/>
      </c>
      <c r="P1927" s="168" t="str">
        <f t="shared" si="243"/>
        <v/>
      </c>
      <c r="Q1927" s="168" t="str">
        <f t="shared" si="244"/>
        <v/>
      </c>
      <c r="R1927" s="168" t="str">
        <f t="shared" si="245"/>
        <v/>
      </c>
      <c r="S1927" s="168" t="str">
        <f t="shared" si="246"/>
        <v/>
      </c>
      <c r="T1927" s="168" t="str">
        <f t="shared" si="247"/>
        <v/>
      </c>
    </row>
    <row r="1928" spans="1:20" x14ac:dyDescent="0.2">
      <c r="A1928" t="s">
        <v>4246</v>
      </c>
      <c r="M1928" s="170" t="str">
        <f t="shared" si="240"/>
        <v>DTL</v>
      </c>
      <c r="N1928" s="169" t="str">
        <f t="shared" si="241"/>
        <v>8802</v>
      </c>
      <c r="O1928" s="168" t="str">
        <f t="shared" si="242"/>
        <v/>
      </c>
      <c r="P1928" s="168" t="str">
        <f t="shared" si="243"/>
        <v/>
      </c>
      <c r="Q1928" s="168" t="str">
        <f t="shared" si="244"/>
        <v/>
      </c>
      <c r="R1928" s="168" t="str">
        <f t="shared" si="245"/>
        <v/>
      </c>
      <c r="S1928" s="168" t="str">
        <f t="shared" si="246"/>
        <v/>
      </c>
      <c r="T1928" s="168" t="str">
        <f t="shared" si="247"/>
        <v/>
      </c>
    </row>
    <row r="1929" spans="1:20" x14ac:dyDescent="0.2">
      <c r="A1929" t="s">
        <v>2611</v>
      </c>
      <c r="M1929" s="170" t="str">
        <f t="shared" si="240"/>
        <v>DTL</v>
      </c>
      <c r="N1929" s="169" t="str">
        <f t="shared" si="241"/>
        <v>8802</v>
      </c>
      <c r="O1929" s="168" t="str">
        <f t="shared" si="242"/>
        <v/>
      </c>
      <c r="P1929" s="168" t="str">
        <f t="shared" si="243"/>
        <v/>
      </c>
      <c r="Q1929" s="168" t="str">
        <f t="shared" si="244"/>
        <v/>
      </c>
      <c r="R1929" s="168" t="str">
        <f t="shared" si="245"/>
        <v/>
      </c>
      <c r="S1929" s="168" t="str">
        <f t="shared" si="246"/>
        <v/>
      </c>
      <c r="T1929" s="168" t="str">
        <f t="shared" si="247"/>
        <v/>
      </c>
    </row>
    <row r="1930" spans="1:20" x14ac:dyDescent="0.2">
      <c r="A1930" t="s">
        <v>4891</v>
      </c>
      <c r="M1930" s="170" t="str">
        <f t="shared" si="240"/>
        <v>DTL</v>
      </c>
      <c r="N1930" s="169" t="str">
        <f t="shared" si="241"/>
        <v>8802</v>
      </c>
      <c r="O1930" s="168" t="str">
        <f t="shared" si="242"/>
        <v xml:space="preserve">    </v>
      </c>
      <c r="P1930" s="168" t="str">
        <f t="shared" si="243"/>
        <v xml:space="preserve">8802    </v>
      </c>
      <c r="Q1930" s="168">
        <f t="shared" si="244"/>
        <v>3410</v>
      </c>
      <c r="R1930" s="168">
        <f t="shared" si="245"/>
        <v>-443</v>
      </c>
      <c r="S1930" s="168">
        <f t="shared" si="246"/>
        <v>-9670</v>
      </c>
      <c r="T1930" s="168">
        <f t="shared" si="247"/>
        <v>10801</v>
      </c>
    </row>
    <row r="1931" spans="1:20" x14ac:dyDescent="0.2">
      <c r="A1931" t="s">
        <v>2611</v>
      </c>
      <c r="M1931" s="170" t="str">
        <f t="shared" si="240"/>
        <v>DTL</v>
      </c>
      <c r="N1931" s="169" t="str">
        <f t="shared" si="241"/>
        <v>8802</v>
      </c>
      <c r="O1931" s="168" t="str">
        <f t="shared" si="242"/>
        <v/>
      </c>
      <c r="P1931" s="168" t="str">
        <f t="shared" si="243"/>
        <v/>
      </c>
      <c r="Q1931" s="168" t="str">
        <f t="shared" si="244"/>
        <v/>
      </c>
      <c r="R1931" s="168" t="str">
        <f t="shared" si="245"/>
        <v/>
      </c>
      <c r="S1931" s="168" t="str">
        <f t="shared" si="246"/>
        <v/>
      </c>
      <c r="T1931" s="168" t="str">
        <f t="shared" si="247"/>
        <v/>
      </c>
    </row>
    <row r="1932" spans="1:20" x14ac:dyDescent="0.2">
      <c r="A1932" t="s">
        <v>2622</v>
      </c>
      <c r="M1932" s="170" t="str">
        <f t="shared" si="240"/>
        <v>DTL</v>
      </c>
      <c r="N1932" s="169" t="str">
        <f t="shared" si="241"/>
        <v>8802</v>
      </c>
      <c r="O1932" s="168" t="str">
        <f t="shared" si="242"/>
        <v>Tran</v>
      </c>
      <c r="P1932" s="168" t="str">
        <f t="shared" si="243"/>
        <v>8802Tran</v>
      </c>
      <c r="Q1932" s="168">
        <f t="shared" si="244"/>
        <v>0</v>
      </c>
      <c r="R1932" s="168">
        <f t="shared" si="245"/>
        <v>0</v>
      </c>
      <c r="S1932" s="168">
        <f t="shared" si="246"/>
        <v>0</v>
      </c>
      <c r="T1932" s="168">
        <f t="shared" si="247"/>
        <v>0</v>
      </c>
    </row>
    <row r="1933" spans="1:20" x14ac:dyDescent="0.2">
      <c r="A1933" t="s">
        <v>2611</v>
      </c>
      <c r="M1933" s="170" t="str">
        <f t="shared" si="240"/>
        <v>DTL</v>
      </c>
      <c r="N1933" s="169" t="str">
        <f t="shared" si="241"/>
        <v>8802</v>
      </c>
      <c r="O1933" s="168" t="str">
        <f t="shared" si="242"/>
        <v/>
      </c>
      <c r="P1933" s="168" t="str">
        <f t="shared" si="243"/>
        <v/>
      </c>
      <c r="Q1933" s="168" t="str">
        <f t="shared" si="244"/>
        <v/>
      </c>
      <c r="R1933" s="168" t="str">
        <f t="shared" si="245"/>
        <v/>
      </c>
      <c r="S1933" s="168" t="str">
        <f t="shared" si="246"/>
        <v/>
      </c>
      <c r="T1933" s="168" t="str">
        <f t="shared" si="247"/>
        <v/>
      </c>
    </row>
    <row r="1934" spans="1:20" x14ac:dyDescent="0.2">
      <c r="A1934" t="s">
        <v>2623</v>
      </c>
      <c r="M1934" s="170" t="str">
        <f t="shared" si="240"/>
        <v>DTL</v>
      </c>
      <c r="N1934" s="169" t="str">
        <f t="shared" si="241"/>
        <v>8802</v>
      </c>
      <c r="O1934" s="168" t="str">
        <f t="shared" si="242"/>
        <v>Tran</v>
      </c>
      <c r="P1934" s="168" t="str">
        <f t="shared" si="243"/>
        <v>8802Tran</v>
      </c>
      <c r="Q1934" s="168">
        <f t="shared" si="244"/>
        <v>0</v>
      </c>
      <c r="R1934" s="168">
        <f t="shared" si="245"/>
        <v>0</v>
      </c>
      <c r="S1934" s="168">
        <f t="shared" si="246"/>
        <v>0</v>
      </c>
      <c r="T1934" s="168">
        <f t="shared" si="247"/>
        <v>0</v>
      </c>
    </row>
    <row r="1935" spans="1:20" x14ac:dyDescent="0.2">
      <c r="A1935" t="s">
        <v>4246</v>
      </c>
      <c r="M1935" s="170" t="str">
        <f t="shared" si="240"/>
        <v>DTL</v>
      </c>
      <c r="N1935" s="169" t="str">
        <f t="shared" si="241"/>
        <v>8802</v>
      </c>
      <c r="O1935" s="168" t="str">
        <f t="shared" si="242"/>
        <v/>
      </c>
      <c r="P1935" s="168" t="str">
        <f t="shared" si="243"/>
        <v/>
      </c>
      <c r="Q1935" s="168" t="str">
        <f t="shared" si="244"/>
        <v/>
      </c>
      <c r="R1935" s="168" t="str">
        <f t="shared" si="245"/>
        <v/>
      </c>
      <c r="S1935" s="168" t="str">
        <f t="shared" si="246"/>
        <v/>
      </c>
      <c r="T1935" s="168" t="str">
        <f t="shared" si="247"/>
        <v/>
      </c>
    </row>
    <row r="1936" spans="1:20" x14ac:dyDescent="0.2">
      <c r="A1936" t="s">
        <v>2611</v>
      </c>
      <c r="M1936" s="170" t="str">
        <f t="shared" si="240"/>
        <v>DTL</v>
      </c>
      <c r="N1936" s="169" t="str">
        <f t="shared" si="241"/>
        <v>8802</v>
      </c>
      <c r="O1936" s="168" t="str">
        <f t="shared" si="242"/>
        <v/>
      </c>
      <c r="P1936" s="168" t="str">
        <f t="shared" si="243"/>
        <v/>
      </c>
      <c r="Q1936" s="168" t="str">
        <f t="shared" si="244"/>
        <v/>
      </c>
      <c r="R1936" s="168" t="str">
        <f t="shared" si="245"/>
        <v/>
      </c>
      <c r="S1936" s="168" t="str">
        <f t="shared" si="246"/>
        <v/>
      </c>
      <c r="T1936" s="168" t="str">
        <f t="shared" si="247"/>
        <v/>
      </c>
    </row>
    <row r="1937" spans="1:20" x14ac:dyDescent="0.2">
      <c r="A1937" t="s">
        <v>4892</v>
      </c>
      <c r="M1937" s="170" t="str">
        <f t="shared" si="240"/>
        <v>Ttl</v>
      </c>
      <c r="N1937" s="169" t="str">
        <f t="shared" si="241"/>
        <v>8802</v>
      </c>
      <c r="O1937" s="168" t="str">
        <f t="shared" si="242"/>
        <v/>
      </c>
      <c r="P1937" s="168" t="str">
        <f t="shared" si="243"/>
        <v/>
      </c>
      <c r="Q1937" s="168" t="str">
        <f t="shared" si="244"/>
        <v/>
      </c>
      <c r="R1937" s="168" t="str">
        <f t="shared" si="245"/>
        <v/>
      </c>
      <c r="S1937" s="168" t="str">
        <f t="shared" si="246"/>
        <v/>
      </c>
      <c r="T1937" s="168" t="str">
        <f t="shared" si="247"/>
        <v/>
      </c>
    </row>
    <row r="1938" spans="1:20" x14ac:dyDescent="0.2">
      <c r="A1938" t="s">
        <v>2707</v>
      </c>
      <c r="M1938" s="170" t="str">
        <f t="shared" si="240"/>
        <v>DTL</v>
      </c>
      <c r="N1938" s="169" t="str">
        <f t="shared" si="241"/>
        <v>8802</v>
      </c>
      <c r="O1938" s="168" t="str">
        <f t="shared" si="242"/>
        <v/>
      </c>
      <c r="P1938" s="168" t="str">
        <f t="shared" si="243"/>
        <v/>
      </c>
      <c r="Q1938" s="168" t="str">
        <f t="shared" si="244"/>
        <v/>
      </c>
      <c r="R1938" s="168" t="str">
        <f t="shared" si="245"/>
        <v/>
      </c>
      <c r="S1938" s="168" t="str">
        <f t="shared" si="246"/>
        <v/>
      </c>
      <c r="T1938" s="168" t="str">
        <f t="shared" si="247"/>
        <v/>
      </c>
    </row>
    <row r="1939" spans="1:20" x14ac:dyDescent="0.2">
      <c r="A1939" t="s">
        <v>2601</v>
      </c>
      <c r="M1939" s="170" t="str">
        <f t="shared" si="240"/>
        <v>DTL</v>
      </c>
      <c r="N1939" s="169" t="str">
        <f t="shared" si="241"/>
        <v>8802</v>
      </c>
      <c r="O1939" s="168" t="str">
        <f t="shared" si="242"/>
        <v/>
      </c>
      <c r="P1939" s="168" t="str">
        <f t="shared" si="243"/>
        <v/>
      </c>
      <c r="Q1939" s="168" t="str">
        <f t="shared" si="244"/>
        <v/>
      </c>
      <c r="R1939" s="168" t="str">
        <f t="shared" si="245"/>
        <v/>
      </c>
      <c r="S1939" s="168" t="str">
        <f t="shared" si="246"/>
        <v/>
      </c>
      <c r="T1939" s="168" t="str">
        <f t="shared" si="247"/>
        <v/>
      </c>
    </row>
    <row r="1940" spans="1:20" x14ac:dyDescent="0.2">
      <c r="A1940" t="s">
        <v>2668</v>
      </c>
      <c r="M1940" s="170" t="str">
        <f t="shared" si="240"/>
        <v>DTL</v>
      </c>
      <c r="N1940" s="169" t="str">
        <f t="shared" si="241"/>
        <v>8802</v>
      </c>
      <c r="O1940" s="168" t="str">
        <f t="shared" si="242"/>
        <v/>
      </c>
      <c r="P1940" s="168" t="str">
        <f t="shared" si="243"/>
        <v/>
      </c>
      <c r="Q1940" s="168" t="str">
        <f t="shared" si="244"/>
        <v/>
      </c>
      <c r="R1940" s="168" t="str">
        <f t="shared" si="245"/>
        <v/>
      </c>
      <c r="S1940" s="168" t="str">
        <f t="shared" si="246"/>
        <v/>
      </c>
      <c r="T1940" s="168" t="str">
        <f t="shared" si="247"/>
        <v/>
      </c>
    </row>
    <row r="1941" spans="1:20" x14ac:dyDescent="0.2">
      <c r="A1941" t="s">
        <v>2786</v>
      </c>
      <c r="M1941" s="170" t="str">
        <f t="shared" si="240"/>
        <v>DTL</v>
      </c>
      <c r="N1941" s="169" t="str">
        <f t="shared" si="241"/>
        <v>8802</v>
      </c>
      <c r="O1941" s="168" t="str">
        <f t="shared" si="242"/>
        <v/>
      </c>
      <c r="P1941" s="168" t="str">
        <f t="shared" si="243"/>
        <v/>
      </c>
      <c r="Q1941" s="168" t="str">
        <f t="shared" si="244"/>
        <v/>
      </c>
      <c r="R1941" s="168" t="str">
        <f t="shared" si="245"/>
        <v/>
      </c>
      <c r="S1941" s="168" t="str">
        <f t="shared" si="246"/>
        <v/>
      </c>
      <c r="T1941" s="168" t="str">
        <f t="shared" si="247"/>
        <v/>
      </c>
    </row>
    <row r="1942" spans="1:20" x14ac:dyDescent="0.2">
      <c r="A1942" t="s">
        <v>2787</v>
      </c>
      <c r="M1942" s="170" t="str">
        <f t="shared" si="240"/>
        <v>DTL</v>
      </c>
      <c r="N1942" s="169" t="str">
        <f t="shared" si="241"/>
        <v>8802</v>
      </c>
      <c r="O1942" s="168" t="str">
        <f t="shared" si="242"/>
        <v/>
      </c>
      <c r="P1942" s="168" t="str">
        <f t="shared" si="243"/>
        <v/>
      </c>
      <c r="Q1942" s="168" t="str">
        <f t="shared" si="244"/>
        <v/>
      </c>
      <c r="R1942" s="168" t="str">
        <f t="shared" si="245"/>
        <v/>
      </c>
      <c r="S1942" s="168" t="str">
        <f t="shared" si="246"/>
        <v/>
      </c>
      <c r="T1942" s="168" t="str">
        <f t="shared" si="247"/>
        <v/>
      </c>
    </row>
    <row r="1943" spans="1:20" x14ac:dyDescent="0.2">
      <c r="A1943" t="s">
        <v>2605</v>
      </c>
      <c r="M1943" s="170" t="str">
        <f t="shared" si="240"/>
        <v>DTL</v>
      </c>
      <c r="N1943" s="169" t="str">
        <f t="shared" si="241"/>
        <v>8802</v>
      </c>
      <c r="O1943" s="168" t="str">
        <f t="shared" si="242"/>
        <v/>
      </c>
      <c r="P1943" s="168" t="str">
        <f t="shared" si="243"/>
        <v/>
      </c>
      <c r="Q1943" s="168" t="str">
        <f t="shared" si="244"/>
        <v/>
      </c>
      <c r="R1943" s="168" t="str">
        <f t="shared" si="245"/>
        <v/>
      </c>
      <c r="S1943" s="168" t="str">
        <f t="shared" si="246"/>
        <v/>
      </c>
      <c r="T1943" s="168" t="str">
        <f t="shared" si="247"/>
        <v/>
      </c>
    </row>
    <row r="1944" spans="1:20" x14ac:dyDescent="0.2">
      <c r="A1944" t="s">
        <v>2606</v>
      </c>
      <c r="M1944" s="170" t="str">
        <f t="shared" si="240"/>
        <v>DTL</v>
      </c>
      <c r="N1944" s="169" t="str">
        <f t="shared" si="241"/>
        <v>8802</v>
      </c>
      <c r="O1944" s="168" t="str">
        <f t="shared" si="242"/>
        <v/>
      </c>
      <c r="P1944" s="168" t="str">
        <f t="shared" si="243"/>
        <v/>
      </c>
      <c r="Q1944" s="168" t="str">
        <f t="shared" si="244"/>
        <v/>
      </c>
      <c r="R1944" s="168" t="str">
        <f t="shared" si="245"/>
        <v/>
      </c>
      <c r="S1944" s="168" t="str">
        <f t="shared" si="246"/>
        <v/>
      </c>
      <c r="T1944" s="168" t="str">
        <f t="shared" si="247"/>
        <v/>
      </c>
    </row>
    <row r="1945" spans="1:20" x14ac:dyDescent="0.2">
      <c r="A1945" t="s">
        <v>2607</v>
      </c>
      <c r="M1945" s="170" t="str">
        <f t="shared" si="240"/>
        <v>DTL</v>
      </c>
      <c r="N1945" s="169" t="str">
        <f t="shared" si="241"/>
        <v>8802</v>
      </c>
      <c r="O1945" s="168" t="str">
        <f t="shared" si="242"/>
        <v/>
      </c>
      <c r="P1945" s="168" t="str">
        <f t="shared" si="243"/>
        <v/>
      </c>
      <c r="Q1945" s="168" t="str">
        <f t="shared" si="244"/>
        <v/>
      </c>
      <c r="R1945" s="168" t="str">
        <f t="shared" si="245"/>
        <v/>
      </c>
      <c r="S1945" s="168" t="str">
        <f t="shared" si="246"/>
        <v/>
      </c>
      <c r="T1945" s="168" t="str">
        <f t="shared" si="247"/>
        <v/>
      </c>
    </row>
    <row r="1946" spans="1:20" x14ac:dyDescent="0.2">
      <c r="A1946" t="s">
        <v>2608</v>
      </c>
      <c r="M1946" s="170" t="str">
        <f t="shared" si="240"/>
        <v>DTL</v>
      </c>
      <c r="N1946" s="169" t="str">
        <f t="shared" si="241"/>
        <v>8802</v>
      </c>
      <c r="O1946" s="168" t="str">
        <f t="shared" si="242"/>
        <v/>
      </c>
      <c r="P1946" s="168" t="str">
        <f t="shared" si="243"/>
        <v/>
      </c>
      <c r="Q1946" s="168" t="str">
        <f t="shared" si="244"/>
        <v/>
      </c>
      <c r="R1946" s="168" t="str">
        <f t="shared" si="245"/>
        <v/>
      </c>
      <c r="S1946" s="168" t="str">
        <f t="shared" si="246"/>
        <v/>
      </c>
      <c r="T1946" s="168" t="str">
        <f t="shared" si="247"/>
        <v/>
      </c>
    </row>
    <row r="1947" spans="1:20" x14ac:dyDescent="0.2">
      <c r="A1947" t="s">
        <v>2609</v>
      </c>
      <c r="M1947" s="170" t="str">
        <f t="shared" si="240"/>
        <v>DTL</v>
      </c>
      <c r="N1947" s="169" t="str">
        <f t="shared" si="241"/>
        <v>8802</v>
      </c>
      <c r="O1947" s="168" t="str">
        <f t="shared" si="242"/>
        <v/>
      </c>
      <c r="P1947" s="168" t="str">
        <f t="shared" si="243"/>
        <v/>
      </c>
      <c r="Q1947" s="168" t="str">
        <f t="shared" si="244"/>
        <v/>
      </c>
      <c r="R1947" s="168" t="str">
        <f t="shared" si="245"/>
        <v/>
      </c>
      <c r="S1947" s="168" t="str">
        <f t="shared" si="246"/>
        <v/>
      </c>
      <c r="T1947" s="168" t="str">
        <f t="shared" si="247"/>
        <v/>
      </c>
    </row>
    <row r="1948" spans="1:20" x14ac:dyDescent="0.2">
      <c r="A1948" t="s">
        <v>4893</v>
      </c>
      <c r="M1948" s="170" t="str">
        <f t="shared" si="240"/>
        <v>DTL</v>
      </c>
      <c r="N1948" s="169" t="str">
        <f t="shared" si="241"/>
        <v>8802</v>
      </c>
      <c r="O1948" s="168" t="str">
        <f t="shared" si="242"/>
        <v>6601</v>
      </c>
      <c r="P1948" s="168" t="str">
        <f t="shared" si="243"/>
        <v>88026601</v>
      </c>
      <c r="Q1948" s="168">
        <f t="shared" si="244"/>
        <v>-15818</v>
      </c>
      <c r="R1948" s="168">
        <f t="shared" si="245"/>
        <v>-29420</v>
      </c>
      <c r="S1948" s="168">
        <f t="shared" si="246"/>
        <v>-24000</v>
      </c>
      <c r="T1948" s="168">
        <f t="shared" si="247"/>
        <v>-21910</v>
      </c>
    </row>
    <row r="1949" spans="1:20" x14ac:dyDescent="0.2">
      <c r="A1949" t="s">
        <v>4246</v>
      </c>
      <c r="M1949" s="170" t="str">
        <f t="shared" si="240"/>
        <v>DTL</v>
      </c>
      <c r="N1949" s="169" t="str">
        <f t="shared" si="241"/>
        <v>8802</v>
      </c>
      <c r="O1949" s="168" t="str">
        <f t="shared" si="242"/>
        <v/>
      </c>
      <c r="P1949" s="168" t="str">
        <f t="shared" si="243"/>
        <v/>
      </c>
      <c r="Q1949" s="168" t="str">
        <f t="shared" si="244"/>
        <v/>
      </c>
      <c r="R1949" s="168" t="str">
        <f t="shared" si="245"/>
        <v/>
      </c>
      <c r="S1949" s="168" t="str">
        <f t="shared" si="246"/>
        <v/>
      </c>
      <c r="T1949" s="168" t="str">
        <f t="shared" si="247"/>
        <v/>
      </c>
    </row>
    <row r="1950" spans="1:20" x14ac:dyDescent="0.2">
      <c r="A1950" t="s">
        <v>2611</v>
      </c>
      <c r="M1950" s="170" t="str">
        <f t="shared" si="240"/>
        <v>DTL</v>
      </c>
      <c r="N1950" s="169" t="str">
        <f t="shared" si="241"/>
        <v>8802</v>
      </c>
      <c r="O1950" s="168" t="str">
        <f t="shared" si="242"/>
        <v/>
      </c>
      <c r="P1950" s="168" t="str">
        <f t="shared" si="243"/>
        <v/>
      </c>
      <c r="Q1950" s="168" t="str">
        <f t="shared" si="244"/>
        <v/>
      </c>
      <c r="R1950" s="168" t="str">
        <f t="shared" si="245"/>
        <v/>
      </c>
      <c r="S1950" s="168" t="str">
        <f t="shared" si="246"/>
        <v/>
      </c>
      <c r="T1950" s="168" t="str">
        <f t="shared" si="247"/>
        <v/>
      </c>
    </row>
    <row r="1951" spans="1:20" x14ac:dyDescent="0.2">
      <c r="A1951" t="s">
        <v>4894</v>
      </c>
      <c r="M1951" s="170" t="str">
        <f t="shared" si="240"/>
        <v>Ttl</v>
      </c>
      <c r="N1951" s="169" t="str">
        <f t="shared" si="241"/>
        <v>8802</v>
      </c>
      <c r="O1951" s="168" t="str">
        <f t="shared" si="242"/>
        <v/>
      </c>
      <c r="P1951" s="168" t="str">
        <f t="shared" si="243"/>
        <v/>
      </c>
      <c r="Q1951" s="168" t="str">
        <f t="shared" si="244"/>
        <v/>
      </c>
      <c r="R1951" s="168" t="str">
        <f t="shared" si="245"/>
        <v/>
      </c>
      <c r="S1951" s="168" t="str">
        <f t="shared" si="246"/>
        <v/>
      </c>
      <c r="T1951" s="168" t="str">
        <f t="shared" si="247"/>
        <v/>
      </c>
    </row>
    <row r="1952" spans="1:20" x14ac:dyDescent="0.2">
      <c r="A1952" t="s">
        <v>2612</v>
      </c>
      <c r="M1952" s="170" t="str">
        <f t="shared" si="240"/>
        <v>DTL</v>
      </c>
      <c r="N1952" s="169" t="str">
        <f t="shared" si="241"/>
        <v>8802</v>
      </c>
      <c r="O1952" s="168" t="str">
        <f t="shared" si="242"/>
        <v/>
      </c>
      <c r="P1952" s="168" t="str">
        <f t="shared" si="243"/>
        <v/>
      </c>
      <c r="Q1952" s="168" t="str">
        <f t="shared" si="244"/>
        <v/>
      </c>
      <c r="R1952" s="168" t="str">
        <f t="shared" si="245"/>
        <v/>
      </c>
      <c r="S1952" s="168" t="str">
        <f t="shared" si="246"/>
        <v/>
      </c>
      <c r="T1952" s="168" t="str">
        <f t="shared" si="247"/>
        <v/>
      </c>
    </row>
    <row r="1953" spans="1:20" x14ac:dyDescent="0.2">
      <c r="A1953" t="s">
        <v>2611</v>
      </c>
      <c r="M1953" s="170" t="str">
        <f t="shared" si="240"/>
        <v>DTL</v>
      </c>
      <c r="N1953" s="169" t="str">
        <f t="shared" si="241"/>
        <v>8802</v>
      </c>
      <c r="O1953" s="168" t="str">
        <f t="shared" si="242"/>
        <v/>
      </c>
      <c r="P1953" s="168" t="str">
        <f t="shared" si="243"/>
        <v/>
      </c>
      <c r="Q1953" s="168" t="str">
        <f t="shared" si="244"/>
        <v/>
      </c>
      <c r="R1953" s="168" t="str">
        <f t="shared" si="245"/>
        <v/>
      </c>
      <c r="S1953" s="168" t="str">
        <f t="shared" si="246"/>
        <v/>
      </c>
      <c r="T1953" s="168" t="str">
        <f t="shared" si="247"/>
        <v/>
      </c>
    </row>
    <row r="1954" spans="1:20" x14ac:dyDescent="0.2">
      <c r="A1954" t="s">
        <v>2611</v>
      </c>
      <c r="M1954" s="170" t="str">
        <f t="shared" si="240"/>
        <v>DTL</v>
      </c>
      <c r="N1954" s="169" t="str">
        <f t="shared" si="241"/>
        <v>8802</v>
      </c>
      <c r="O1954" s="168" t="str">
        <f t="shared" si="242"/>
        <v/>
      </c>
      <c r="P1954" s="168" t="str">
        <f t="shared" si="243"/>
        <v/>
      </c>
      <c r="Q1954" s="168" t="str">
        <f t="shared" si="244"/>
        <v/>
      </c>
      <c r="R1954" s="168" t="str">
        <f t="shared" si="245"/>
        <v/>
      </c>
      <c r="S1954" s="168" t="str">
        <f t="shared" si="246"/>
        <v/>
      </c>
      <c r="T1954" s="168" t="str">
        <f t="shared" si="247"/>
        <v/>
      </c>
    </row>
    <row r="1955" spans="1:20" x14ac:dyDescent="0.2">
      <c r="A1955" t="s">
        <v>2673</v>
      </c>
      <c r="M1955" s="170" t="str">
        <f t="shared" si="240"/>
        <v>DTL</v>
      </c>
      <c r="N1955" s="169" t="str">
        <f t="shared" si="241"/>
        <v>8802</v>
      </c>
      <c r="O1955" s="168" t="str">
        <f t="shared" si="242"/>
        <v/>
      </c>
      <c r="P1955" s="168" t="str">
        <f t="shared" si="243"/>
        <v/>
      </c>
      <c r="Q1955" s="168" t="str">
        <f t="shared" si="244"/>
        <v/>
      </c>
      <c r="R1955" s="168" t="str">
        <f t="shared" si="245"/>
        <v/>
      </c>
      <c r="S1955" s="168" t="str">
        <f t="shared" si="246"/>
        <v/>
      </c>
      <c r="T1955" s="168" t="str">
        <f t="shared" si="247"/>
        <v/>
      </c>
    </row>
    <row r="1956" spans="1:20" x14ac:dyDescent="0.2">
      <c r="A1956" t="s">
        <v>4895</v>
      </c>
      <c r="M1956" s="170" t="str">
        <f t="shared" si="240"/>
        <v>DTL</v>
      </c>
      <c r="N1956" s="169" t="str">
        <f t="shared" si="241"/>
        <v>8802</v>
      </c>
      <c r="O1956" s="168" t="str">
        <f t="shared" si="242"/>
        <v>9800</v>
      </c>
      <c r="P1956" s="168" t="str">
        <f t="shared" si="243"/>
        <v>88029800</v>
      </c>
      <c r="Q1956" s="168">
        <f t="shared" si="244"/>
        <v>17523</v>
      </c>
      <c r="R1956" s="168">
        <f t="shared" si="245"/>
        <v>26909</v>
      </c>
      <c r="S1956" s="168">
        <f t="shared" si="246"/>
        <v>24000</v>
      </c>
      <c r="T1956" s="168">
        <f t="shared" si="247"/>
        <v>29544</v>
      </c>
    </row>
    <row r="1957" spans="1:20" x14ac:dyDescent="0.2">
      <c r="A1957" t="s">
        <v>4246</v>
      </c>
      <c r="M1957" s="170" t="str">
        <f t="shared" si="240"/>
        <v>DTL</v>
      </c>
      <c r="N1957" s="169" t="str">
        <f t="shared" si="241"/>
        <v>8802</v>
      </c>
      <c r="O1957" s="168" t="str">
        <f t="shared" si="242"/>
        <v/>
      </c>
      <c r="P1957" s="168" t="str">
        <f t="shared" si="243"/>
        <v/>
      </c>
      <c r="Q1957" s="168" t="str">
        <f t="shared" si="244"/>
        <v/>
      </c>
      <c r="R1957" s="168" t="str">
        <f t="shared" si="245"/>
        <v/>
      </c>
      <c r="S1957" s="168" t="str">
        <f t="shared" si="246"/>
        <v/>
      </c>
      <c r="T1957" s="168" t="str">
        <f t="shared" si="247"/>
        <v/>
      </c>
    </row>
    <row r="1958" spans="1:20" x14ac:dyDescent="0.2">
      <c r="A1958" t="s">
        <v>2611</v>
      </c>
      <c r="M1958" s="170" t="str">
        <f t="shared" si="240"/>
        <v>DTL</v>
      </c>
      <c r="N1958" s="169" t="str">
        <f t="shared" si="241"/>
        <v>8802</v>
      </c>
      <c r="O1958" s="168" t="str">
        <f t="shared" si="242"/>
        <v/>
      </c>
      <c r="P1958" s="168" t="str">
        <f t="shared" si="243"/>
        <v/>
      </c>
      <c r="Q1958" s="168" t="str">
        <f t="shared" si="244"/>
        <v/>
      </c>
      <c r="R1958" s="168" t="str">
        <f t="shared" si="245"/>
        <v/>
      </c>
      <c r="S1958" s="168" t="str">
        <f t="shared" si="246"/>
        <v/>
      </c>
      <c r="T1958" s="168" t="str">
        <f t="shared" si="247"/>
        <v/>
      </c>
    </row>
    <row r="1959" spans="1:20" x14ac:dyDescent="0.2">
      <c r="A1959" t="s">
        <v>4896</v>
      </c>
      <c r="M1959" s="170" t="str">
        <f t="shared" si="240"/>
        <v>Ttl</v>
      </c>
      <c r="N1959" s="169" t="str">
        <f t="shared" si="241"/>
        <v>8802</v>
      </c>
      <c r="O1959" s="168" t="str">
        <f t="shared" si="242"/>
        <v/>
      </c>
      <c r="P1959" s="168" t="str">
        <f t="shared" si="243"/>
        <v/>
      </c>
      <c r="Q1959" s="168" t="str">
        <f t="shared" si="244"/>
        <v/>
      </c>
      <c r="R1959" s="168" t="str">
        <f t="shared" si="245"/>
        <v/>
      </c>
      <c r="S1959" s="168" t="str">
        <f t="shared" si="246"/>
        <v/>
      </c>
      <c r="T1959" s="168" t="str">
        <f t="shared" si="247"/>
        <v/>
      </c>
    </row>
    <row r="1960" spans="1:20" x14ac:dyDescent="0.2">
      <c r="A1960" t="s">
        <v>2676</v>
      </c>
      <c r="M1960" s="170" t="str">
        <f t="shared" si="240"/>
        <v>DTL</v>
      </c>
      <c r="N1960" s="169" t="str">
        <f t="shared" si="241"/>
        <v>8802</v>
      </c>
      <c r="O1960" s="168" t="str">
        <f t="shared" si="242"/>
        <v/>
      </c>
      <c r="P1960" s="168" t="str">
        <f t="shared" si="243"/>
        <v/>
      </c>
      <c r="Q1960" s="168" t="str">
        <f t="shared" si="244"/>
        <v/>
      </c>
      <c r="R1960" s="168" t="str">
        <f t="shared" si="245"/>
        <v/>
      </c>
      <c r="S1960" s="168" t="str">
        <f t="shared" si="246"/>
        <v/>
      </c>
      <c r="T1960" s="168" t="str">
        <f t="shared" si="247"/>
        <v/>
      </c>
    </row>
    <row r="1961" spans="1:20" x14ac:dyDescent="0.2">
      <c r="A1961" t="s">
        <v>2611</v>
      </c>
      <c r="M1961" s="170" t="str">
        <f t="shared" si="240"/>
        <v>DTL</v>
      </c>
      <c r="N1961" s="169" t="str">
        <f t="shared" si="241"/>
        <v>8802</v>
      </c>
      <c r="O1961" s="168" t="str">
        <f t="shared" si="242"/>
        <v/>
      </c>
      <c r="P1961" s="168" t="str">
        <f t="shared" si="243"/>
        <v/>
      </c>
      <c r="Q1961" s="168" t="str">
        <f t="shared" si="244"/>
        <v/>
      </c>
      <c r="R1961" s="168" t="str">
        <f t="shared" si="245"/>
        <v/>
      </c>
      <c r="S1961" s="168" t="str">
        <f t="shared" si="246"/>
        <v/>
      </c>
      <c r="T1961" s="168" t="str">
        <f t="shared" si="247"/>
        <v/>
      </c>
    </row>
    <row r="1962" spans="1:20" x14ac:dyDescent="0.2">
      <c r="A1962" t="s">
        <v>2620</v>
      </c>
      <c r="M1962" s="170" t="str">
        <f t="shared" si="240"/>
        <v>DTL</v>
      </c>
      <c r="N1962" s="169" t="str">
        <f t="shared" si="241"/>
        <v>8802</v>
      </c>
      <c r="O1962" s="168" t="str">
        <f t="shared" si="242"/>
        <v/>
      </c>
      <c r="P1962" s="168" t="str">
        <f t="shared" si="243"/>
        <v/>
      </c>
      <c r="Q1962" s="168" t="str">
        <f t="shared" si="244"/>
        <v/>
      </c>
      <c r="R1962" s="168" t="str">
        <f t="shared" si="245"/>
        <v/>
      </c>
      <c r="S1962" s="168" t="str">
        <f t="shared" si="246"/>
        <v/>
      </c>
      <c r="T1962" s="168" t="str">
        <f t="shared" si="247"/>
        <v/>
      </c>
    </row>
    <row r="1963" spans="1:20" x14ac:dyDescent="0.2">
      <c r="A1963" t="s">
        <v>4897</v>
      </c>
      <c r="M1963" s="170" t="str">
        <f t="shared" si="240"/>
        <v>Ttl</v>
      </c>
      <c r="N1963" s="169" t="str">
        <f t="shared" si="241"/>
        <v>8802</v>
      </c>
      <c r="O1963" s="168" t="str">
        <f t="shared" si="242"/>
        <v/>
      </c>
      <c r="P1963" s="168" t="str">
        <f t="shared" si="243"/>
        <v/>
      </c>
      <c r="Q1963" s="168" t="str">
        <f t="shared" si="244"/>
        <v/>
      </c>
      <c r="R1963" s="168" t="str">
        <f t="shared" si="245"/>
        <v/>
      </c>
      <c r="S1963" s="168" t="str">
        <f t="shared" si="246"/>
        <v/>
      </c>
      <c r="T1963" s="168" t="str">
        <f t="shared" si="247"/>
        <v/>
      </c>
    </row>
    <row r="1964" spans="1:20" x14ac:dyDescent="0.2">
      <c r="A1964" t="s">
        <v>2611</v>
      </c>
      <c r="M1964" s="170" t="str">
        <f t="shared" si="240"/>
        <v>DTL</v>
      </c>
      <c r="N1964" s="169" t="str">
        <f t="shared" si="241"/>
        <v>8802</v>
      </c>
      <c r="O1964" s="168" t="str">
        <f t="shared" si="242"/>
        <v/>
      </c>
      <c r="P1964" s="168" t="str">
        <f t="shared" si="243"/>
        <v/>
      </c>
      <c r="Q1964" s="168" t="str">
        <f t="shared" si="244"/>
        <v/>
      </c>
      <c r="R1964" s="168" t="str">
        <f t="shared" si="245"/>
        <v/>
      </c>
      <c r="S1964" s="168" t="str">
        <f t="shared" si="246"/>
        <v/>
      </c>
      <c r="T1964" s="168" t="str">
        <f t="shared" si="247"/>
        <v/>
      </c>
    </row>
    <row r="1965" spans="1:20" x14ac:dyDescent="0.2">
      <c r="A1965" t="s">
        <v>2732</v>
      </c>
      <c r="M1965" s="170" t="str">
        <f t="shared" si="240"/>
        <v>Ttl</v>
      </c>
      <c r="N1965" s="169" t="str">
        <f t="shared" si="241"/>
        <v>8802</v>
      </c>
      <c r="O1965" s="168" t="str">
        <f t="shared" si="242"/>
        <v/>
      </c>
      <c r="P1965" s="168" t="str">
        <f t="shared" si="243"/>
        <v/>
      </c>
      <c r="Q1965" s="168" t="str">
        <f t="shared" si="244"/>
        <v/>
      </c>
      <c r="R1965" s="168" t="str">
        <f t="shared" si="245"/>
        <v/>
      </c>
      <c r="S1965" s="168" t="str">
        <f t="shared" si="246"/>
        <v/>
      </c>
      <c r="T1965" s="168" t="str">
        <f t="shared" si="247"/>
        <v/>
      </c>
    </row>
    <row r="1966" spans="1:20" x14ac:dyDescent="0.2">
      <c r="A1966" t="s">
        <v>4246</v>
      </c>
      <c r="M1966" s="170" t="str">
        <f t="shared" si="240"/>
        <v>DTL</v>
      </c>
      <c r="N1966" s="169" t="str">
        <f t="shared" si="241"/>
        <v>8802</v>
      </c>
      <c r="O1966" s="168" t="str">
        <f t="shared" si="242"/>
        <v/>
      </c>
      <c r="P1966" s="168" t="str">
        <f t="shared" si="243"/>
        <v/>
      </c>
      <c r="Q1966" s="168" t="str">
        <f t="shared" si="244"/>
        <v/>
      </c>
      <c r="R1966" s="168" t="str">
        <f t="shared" si="245"/>
        <v/>
      </c>
      <c r="S1966" s="168" t="str">
        <f t="shared" si="246"/>
        <v/>
      </c>
      <c r="T1966" s="168" t="str">
        <f t="shared" si="247"/>
        <v/>
      </c>
    </row>
    <row r="1967" spans="1:20" x14ac:dyDescent="0.2">
      <c r="A1967" t="s">
        <v>2611</v>
      </c>
      <c r="M1967" s="170" t="str">
        <f t="shared" si="240"/>
        <v>DTL</v>
      </c>
      <c r="N1967" s="169" t="str">
        <f t="shared" si="241"/>
        <v>8802</v>
      </c>
      <c r="O1967" s="168" t="str">
        <f t="shared" si="242"/>
        <v/>
      </c>
      <c r="P1967" s="168" t="str">
        <f t="shared" si="243"/>
        <v/>
      </c>
      <c r="Q1967" s="168" t="str">
        <f t="shared" si="244"/>
        <v/>
      </c>
      <c r="R1967" s="168" t="str">
        <f t="shared" si="245"/>
        <v/>
      </c>
      <c r="S1967" s="168" t="str">
        <f t="shared" si="246"/>
        <v/>
      </c>
      <c r="T1967" s="168" t="str">
        <f t="shared" si="247"/>
        <v/>
      </c>
    </row>
    <row r="1968" spans="1:20" x14ac:dyDescent="0.2">
      <c r="A1968" t="s">
        <v>4898</v>
      </c>
      <c r="M1968" s="170" t="str">
        <f t="shared" si="240"/>
        <v>DTL</v>
      </c>
      <c r="N1968" s="169" t="str">
        <f t="shared" si="241"/>
        <v>8802</v>
      </c>
      <c r="O1968" s="168" t="str">
        <f t="shared" si="242"/>
        <v xml:space="preserve">    </v>
      </c>
      <c r="P1968" s="168" t="str">
        <f t="shared" si="243"/>
        <v xml:space="preserve">8802    </v>
      </c>
      <c r="Q1968" s="168">
        <f t="shared" si="244"/>
        <v>-15818</v>
      </c>
      <c r="R1968" s="168">
        <f t="shared" si="245"/>
        <v>-29420</v>
      </c>
      <c r="S1968" s="168">
        <f t="shared" si="246"/>
        <v>-24000</v>
      </c>
      <c r="T1968" s="168">
        <f t="shared" si="247"/>
        <v>-21910</v>
      </c>
    </row>
    <row r="1969" spans="1:20" x14ac:dyDescent="0.2">
      <c r="A1969" t="s">
        <v>2611</v>
      </c>
      <c r="M1969" s="170" t="str">
        <f t="shared" si="240"/>
        <v>DTL</v>
      </c>
      <c r="N1969" s="169" t="str">
        <f t="shared" si="241"/>
        <v>8802</v>
      </c>
      <c r="O1969" s="168" t="str">
        <f t="shared" si="242"/>
        <v/>
      </c>
      <c r="P1969" s="168" t="str">
        <f t="shared" si="243"/>
        <v/>
      </c>
      <c r="Q1969" s="168" t="str">
        <f t="shared" si="244"/>
        <v/>
      </c>
      <c r="R1969" s="168" t="str">
        <f t="shared" si="245"/>
        <v/>
      </c>
      <c r="S1969" s="168" t="str">
        <f t="shared" si="246"/>
        <v/>
      </c>
      <c r="T1969" s="168" t="str">
        <f t="shared" si="247"/>
        <v/>
      </c>
    </row>
    <row r="1970" spans="1:20" x14ac:dyDescent="0.2">
      <c r="A1970" t="s">
        <v>4899</v>
      </c>
      <c r="M1970" s="170" t="str">
        <f t="shared" si="240"/>
        <v>DTL</v>
      </c>
      <c r="N1970" s="169" t="str">
        <f t="shared" si="241"/>
        <v>8802</v>
      </c>
      <c r="O1970" s="168" t="str">
        <f t="shared" si="242"/>
        <v>Tran</v>
      </c>
      <c r="P1970" s="168" t="str">
        <f t="shared" si="243"/>
        <v>8802Tran</v>
      </c>
      <c r="Q1970" s="168">
        <f t="shared" si="244"/>
        <v>17523</v>
      </c>
      <c r="R1970" s="168">
        <f t="shared" si="245"/>
        <v>26909</v>
      </c>
      <c r="S1970" s="168">
        <f t="shared" si="246"/>
        <v>24000</v>
      </c>
      <c r="T1970" s="168">
        <f t="shared" si="247"/>
        <v>29544</v>
      </c>
    </row>
    <row r="1971" spans="1:20" x14ac:dyDescent="0.2">
      <c r="A1971" t="s">
        <v>2611</v>
      </c>
      <c r="M1971" s="170" t="str">
        <f t="shared" si="240"/>
        <v>DTL</v>
      </c>
      <c r="N1971" s="169" t="str">
        <f t="shared" si="241"/>
        <v>8802</v>
      </c>
      <c r="O1971" s="168" t="str">
        <f t="shared" si="242"/>
        <v/>
      </c>
      <c r="P1971" s="168" t="str">
        <f t="shared" si="243"/>
        <v/>
      </c>
      <c r="Q1971" s="168" t="str">
        <f t="shared" si="244"/>
        <v/>
      </c>
      <c r="R1971" s="168" t="str">
        <f t="shared" si="245"/>
        <v/>
      </c>
      <c r="S1971" s="168" t="str">
        <f t="shared" si="246"/>
        <v/>
      </c>
      <c r="T1971" s="168" t="str">
        <f t="shared" si="247"/>
        <v/>
      </c>
    </row>
    <row r="1972" spans="1:20" x14ac:dyDescent="0.2">
      <c r="A1972" t="s">
        <v>2623</v>
      </c>
      <c r="M1972" s="170" t="str">
        <f t="shared" si="240"/>
        <v>DTL</v>
      </c>
      <c r="N1972" s="169" t="str">
        <f t="shared" si="241"/>
        <v>8802</v>
      </c>
      <c r="O1972" s="168" t="str">
        <f t="shared" si="242"/>
        <v>Tran</v>
      </c>
      <c r="P1972" s="168" t="str">
        <f t="shared" si="243"/>
        <v>8802Tran</v>
      </c>
      <c r="Q1972" s="168">
        <f t="shared" si="244"/>
        <v>0</v>
      </c>
      <c r="R1972" s="168">
        <f t="shared" si="245"/>
        <v>0</v>
      </c>
      <c r="S1972" s="168">
        <f t="shared" si="246"/>
        <v>0</v>
      </c>
      <c r="T1972" s="168">
        <f t="shared" si="247"/>
        <v>0</v>
      </c>
    </row>
    <row r="1973" spans="1:20" x14ac:dyDescent="0.2">
      <c r="A1973" t="s">
        <v>4246</v>
      </c>
      <c r="M1973" s="170" t="str">
        <f t="shared" si="240"/>
        <v>DTL</v>
      </c>
      <c r="N1973" s="169" t="str">
        <f t="shared" si="241"/>
        <v>8802</v>
      </c>
      <c r="O1973" s="168" t="str">
        <f t="shared" si="242"/>
        <v/>
      </c>
      <c r="P1973" s="168" t="str">
        <f t="shared" si="243"/>
        <v/>
      </c>
      <c r="Q1973" s="168" t="str">
        <f t="shared" si="244"/>
        <v/>
      </c>
      <c r="R1973" s="168" t="str">
        <f t="shared" si="245"/>
        <v/>
      </c>
      <c r="S1973" s="168" t="str">
        <f t="shared" si="246"/>
        <v/>
      </c>
      <c r="T1973" s="168" t="str">
        <f t="shared" si="247"/>
        <v/>
      </c>
    </row>
    <row r="1974" spans="1:20" x14ac:dyDescent="0.2">
      <c r="A1974" t="s">
        <v>2611</v>
      </c>
      <c r="M1974" s="170" t="str">
        <f t="shared" si="240"/>
        <v>DTL</v>
      </c>
      <c r="N1974" s="169" t="str">
        <f t="shared" si="241"/>
        <v>8802</v>
      </c>
      <c r="O1974" s="168" t="str">
        <f t="shared" si="242"/>
        <v/>
      </c>
      <c r="P1974" s="168" t="str">
        <f t="shared" si="243"/>
        <v/>
      </c>
      <c r="Q1974" s="168" t="str">
        <f t="shared" si="244"/>
        <v/>
      </c>
      <c r="R1974" s="168" t="str">
        <f t="shared" si="245"/>
        <v/>
      </c>
      <c r="S1974" s="168" t="str">
        <f t="shared" si="246"/>
        <v/>
      </c>
      <c r="T1974" s="168" t="str">
        <f t="shared" si="247"/>
        <v/>
      </c>
    </row>
    <row r="1975" spans="1:20" x14ac:dyDescent="0.2">
      <c r="A1975" t="s">
        <v>4900</v>
      </c>
      <c r="M1975" s="170" t="str">
        <f t="shared" si="240"/>
        <v>Ttl</v>
      </c>
      <c r="N1975" s="169" t="str">
        <f t="shared" si="241"/>
        <v>8802</v>
      </c>
      <c r="O1975" s="168" t="str">
        <f t="shared" si="242"/>
        <v/>
      </c>
      <c r="P1975" s="168" t="str">
        <f t="shared" si="243"/>
        <v/>
      </c>
      <c r="Q1975" s="168" t="str">
        <f t="shared" si="244"/>
        <v/>
      </c>
      <c r="R1975" s="168" t="str">
        <f t="shared" si="245"/>
        <v/>
      </c>
      <c r="S1975" s="168" t="str">
        <f t="shared" si="246"/>
        <v/>
      </c>
      <c r="T1975" s="168" t="str">
        <f t="shared" si="247"/>
        <v/>
      </c>
    </row>
    <row r="1976" spans="1:20" x14ac:dyDescent="0.2">
      <c r="M1976" s="170" t="str">
        <f t="shared" si="240"/>
        <v>DTL</v>
      </c>
      <c r="N1976" s="169" t="str">
        <f t="shared" si="241"/>
        <v>8802</v>
      </c>
      <c r="O1976" s="168" t="str">
        <f t="shared" si="242"/>
        <v/>
      </c>
      <c r="P1976" s="168" t="str">
        <f t="shared" si="243"/>
        <v/>
      </c>
      <c r="Q1976" s="168" t="str">
        <f t="shared" si="244"/>
        <v/>
      </c>
      <c r="R1976" s="168" t="str">
        <f t="shared" si="245"/>
        <v/>
      </c>
      <c r="S1976" s="168" t="str">
        <f t="shared" si="246"/>
        <v/>
      </c>
      <c r="T1976" s="168" t="str">
        <f t="shared" si="247"/>
        <v/>
      </c>
    </row>
    <row r="1977" spans="1:20" x14ac:dyDescent="0.2">
      <c r="A1977" t="s">
        <v>4467</v>
      </c>
      <c r="M1977" s="170" t="str">
        <f t="shared" si="240"/>
        <v>DTL</v>
      </c>
      <c r="N1977" s="169" t="str">
        <f t="shared" si="241"/>
        <v>8802</v>
      </c>
      <c r="O1977" s="168" t="str">
        <f t="shared" si="242"/>
        <v/>
      </c>
      <c r="P1977" s="168" t="str">
        <f t="shared" si="243"/>
        <v/>
      </c>
      <c r="Q1977" s="168" t="str">
        <f t="shared" si="244"/>
        <v/>
      </c>
      <c r="R1977" s="168" t="str">
        <f t="shared" si="245"/>
        <v/>
      </c>
      <c r="S1977" s="168" t="str">
        <f t="shared" si="246"/>
        <v/>
      </c>
      <c r="T1977" s="168" t="str">
        <f t="shared" si="247"/>
        <v/>
      </c>
    </row>
    <row r="1978" spans="1:20" x14ac:dyDescent="0.2">
      <c r="A1978">
        <v>1</v>
      </c>
      <c r="M1978" s="170" t="str">
        <f t="shared" si="240"/>
        <v>DTL</v>
      </c>
      <c r="N1978" s="169" t="str">
        <f t="shared" si="241"/>
        <v>8802</v>
      </c>
      <c r="O1978" s="168" t="str">
        <f t="shared" si="242"/>
        <v/>
      </c>
      <c r="P1978" s="168" t="str">
        <f t="shared" si="243"/>
        <v/>
      </c>
      <c r="Q1978" s="168" t="str">
        <f t="shared" si="244"/>
        <v/>
      </c>
      <c r="R1978" s="168" t="str">
        <f t="shared" si="245"/>
        <v/>
      </c>
      <c r="S1978" s="168" t="str">
        <f t="shared" si="246"/>
        <v/>
      </c>
      <c r="T1978" s="168" t="str">
        <f t="shared" si="247"/>
        <v/>
      </c>
    </row>
    <row r="1979" spans="1:20" x14ac:dyDescent="0.2">
      <c r="M1979" s="170" t="str">
        <f t="shared" si="240"/>
        <v>DTL</v>
      </c>
      <c r="N1979" s="169" t="str">
        <f t="shared" si="241"/>
        <v>8802</v>
      </c>
      <c r="O1979" s="168" t="str">
        <f t="shared" si="242"/>
        <v/>
      </c>
      <c r="P1979" s="168" t="str">
        <f t="shared" si="243"/>
        <v/>
      </c>
      <c r="Q1979" s="168" t="str">
        <f t="shared" si="244"/>
        <v/>
      </c>
      <c r="R1979" s="168" t="str">
        <f t="shared" si="245"/>
        <v/>
      </c>
      <c r="S1979" s="168" t="str">
        <f t="shared" si="246"/>
        <v/>
      </c>
      <c r="T1979" s="168" t="str">
        <f t="shared" si="247"/>
        <v/>
      </c>
    </row>
    <row r="1980" spans="1:20" x14ac:dyDescent="0.2">
      <c r="A1980" t="s">
        <v>2788</v>
      </c>
      <c r="M1980" s="170" t="str">
        <f t="shared" si="240"/>
        <v>H1</v>
      </c>
      <c r="N1980" s="169" t="str">
        <f t="shared" si="241"/>
        <v>8802</v>
      </c>
      <c r="O1980" s="168" t="str">
        <f t="shared" si="242"/>
        <v/>
      </c>
      <c r="P1980" s="168" t="str">
        <f t="shared" si="243"/>
        <v/>
      </c>
      <c r="Q1980" s="168" t="str">
        <f t="shared" si="244"/>
        <v/>
      </c>
      <c r="R1980" s="168" t="str">
        <f t="shared" si="245"/>
        <v/>
      </c>
      <c r="S1980" s="168" t="str">
        <f t="shared" si="246"/>
        <v/>
      </c>
      <c r="T1980" s="168" t="str">
        <f t="shared" si="247"/>
        <v/>
      </c>
    </row>
    <row r="1981" spans="1:20" x14ac:dyDescent="0.2">
      <c r="A1981" t="s">
        <v>2600</v>
      </c>
      <c r="M1981" s="170" t="str">
        <f t="shared" si="240"/>
        <v>H2</v>
      </c>
      <c r="N1981" s="169" t="str">
        <f t="shared" si="241"/>
        <v>8802</v>
      </c>
      <c r="O1981" s="168" t="str">
        <f t="shared" si="242"/>
        <v/>
      </c>
      <c r="P1981" s="168" t="str">
        <f t="shared" si="243"/>
        <v/>
      </c>
      <c r="Q1981" s="168" t="str">
        <f t="shared" si="244"/>
        <v/>
      </c>
      <c r="R1981" s="168" t="str">
        <f t="shared" si="245"/>
        <v/>
      </c>
      <c r="S1981" s="168" t="str">
        <f t="shared" si="246"/>
        <v/>
      </c>
      <c r="T1981" s="168" t="str">
        <f t="shared" si="247"/>
        <v/>
      </c>
    </row>
    <row r="1982" spans="1:20" x14ac:dyDescent="0.2">
      <c r="A1982" t="s">
        <v>2601</v>
      </c>
      <c r="M1982" s="170" t="str">
        <f t="shared" si="240"/>
        <v>H3</v>
      </c>
      <c r="N1982" s="169" t="str">
        <f t="shared" si="241"/>
        <v>8802</v>
      </c>
      <c r="O1982" s="168" t="str">
        <f t="shared" si="242"/>
        <v/>
      </c>
      <c r="P1982" s="168" t="str">
        <f t="shared" si="243"/>
        <v/>
      </c>
      <c r="Q1982" s="168" t="str">
        <f t="shared" si="244"/>
        <v/>
      </c>
      <c r="R1982" s="168" t="str">
        <f t="shared" si="245"/>
        <v/>
      </c>
      <c r="S1982" s="168" t="str">
        <f t="shared" si="246"/>
        <v/>
      </c>
      <c r="T1982" s="168" t="str">
        <f t="shared" si="247"/>
        <v/>
      </c>
    </row>
    <row r="1983" spans="1:20" x14ac:dyDescent="0.2">
      <c r="A1983" t="s">
        <v>2789</v>
      </c>
      <c r="M1983" s="170" t="str">
        <f t="shared" si="240"/>
        <v>H4</v>
      </c>
      <c r="N1983" s="169" t="str">
        <f t="shared" si="241"/>
        <v>8802</v>
      </c>
      <c r="O1983" s="168" t="str">
        <f t="shared" si="242"/>
        <v/>
      </c>
      <c r="P1983" s="168" t="str">
        <f t="shared" si="243"/>
        <v/>
      </c>
      <c r="Q1983" s="168" t="str">
        <f t="shared" si="244"/>
        <v/>
      </c>
      <c r="R1983" s="168" t="str">
        <f t="shared" si="245"/>
        <v/>
      </c>
      <c r="S1983" s="168" t="str">
        <f t="shared" si="246"/>
        <v/>
      </c>
      <c r="T1983" s="168" t="str">
        <f t="shared" si="247"/>
        <v/>
      </c>
    </row>
    <row r="1984" spans="1:20" x14ac:dyDescent="0.2">
      <c r="A1984" t="s">
        <v>2790</v>
      </c>
      <c r="M1984" s="170" t="str">
        <f t="shared" si="240"/>
        <v>H5</v>
      </c>
      <c r="N1984" s="169" t="str">
        <f t="shared" si="241"/>
        <v>8802</v>
      </c>
      <c r="O1984" s="168" t="str">
        <f t="shared" si="242"/>
        <v/>
      </c>
      <c r="P1984" s="168" t="str">
        <f t="shared" si="243"/>
        <v/>
      </c>
      <c r="Q1984" s="168" t="str">
        <f t="shared" si="244"/>
        <v/>
      </c>
      <c r="R1984" s="168" t="str">
        <f t="shared" si="245"/>
        <v/>
      </c>
      <c r="S1984" s="168" t="str">
        <f t="shared" si="246"/>
        <v/>
      </c>
      <c r="T1984" s="168" t="str">
        <f t="shared" si="247"/>
        <v/>
      </c>
    </row>
    <row r="1985" spans="1:20" x14ac:dyDescent="0.2">
      <c r="A1985" t="s">
        <v>2791</v>
      </c>
      <c r="M1985" s="170" t="str">
        <f t="shared" si="240"/>
        <v>H6</v>
      </c>
      <c r="N1985" s="169" t="str">
        <f t="shared" si="241"/>
        <v>2740</v>
      </c>
      <c r="O1985" s="168" t="str">
        <f t="shared" si="242"/>
        <v/>
      </c>
      <c r="P1985" s="168" t="str">
        <f t="shared" si="243"/>
        <v/>
      </c>
      <c r="Q1985" s="168" t="str">
        <f t="shared" si="244"/>
        <v/>
      </c>
      <c r="R1985" s="168" t="str">
        <f t="shared" si="245"/>
        <v/>
      </c>
      <c r="S1985" s="168" t="str">
        <f t="shared" si="246"/>
        <v/>
      </c>
      <c r="T1985" s="168" t="str">
        <f t="shared" si="247"/>
        <v/>
      </c>
    </row>
    <row r="1986" spans="1:20" x14ac:dyDescent="0.2">
      <c r="A1986" t="s">
        <v>2605</v>
      </c>
      <c r="M1986" s="170" t="str">
        <f t="shared" si="240"/>
        <v>H7</v>
      </c>
      <c r="N1986" s="169" t="str">
        <f t="shared" si="241"/>
        <v>2740</v>
      </c>
      <c r="O1986" s="168" t="str">
        <f t="shared" si="242"/>
        <v/>
      </c>
      <c r="P1986" s="168" t="str">
        <f t="shared" si="243"/>
        <v/>
      </c>
      <c r="Q1986" s="168" t="str">
        <f t="shared" si="244"/>
        <v/>
      </c>
      <c r="R1986" s="168" t="str">
        <f t="shared" si="245"/>
        <v/>
      </c>
      <c r="S1986" s="168" t="str">
        <f t="shared" si="246"/>
        <v/>
      </c>
      <c r="T1986" s="168" t="str">
        <f t="shared" si="247"/>
        <v/>
      </c>
    </row>
    <row r="1987" spans="1:20" x14ac:dyDescent="0.2">
      <c r="A1987" t="s">
        <v>2606</v>
      </c>
      <c r="M1987" s="170" t="str">
        <f t="shared" ref="M1987:M2050" si="248">IF(ROW()&lt;23,"",
  IF(NOT(ISERROR(FIND("Trinity County",$A1987,30))),"H1",
  IF(M1986="H1","H2",
  IF(M1986="H2","H3",
  IF(M1986="H3","H4",
  IF(M1986="H4","H5",
  IF(M1986="H5","H6",
  IF(M1986="H6","H7",
  IF(M1986="H7","H8",
  IF(M1986="H8","H9",
  IF(M1986="H9","H10",
  IF(TRIM(LEFT($A1987,7))="Total","Ttl","DTL"))))))))))))</f>
        <v>H8</v>
      </c>
      <c r="N1987" s="169" t="str">
        <f t="shared" ref="N1987:N2050" si="249">IF(ROW()&lt;23,"",
  IF($M1987="H6",TRIM(LEFT($A1987,5)),N1986))</f>
        <v>2740</v>
      </c>
      <c r="O1987" s="168" t="str">
        <f t="shared" ref="O1987:O2050" si="250">IF($M1987&lt;&gt;"DTL","",
  IF(NOT(ISNUMBER(VALUE(MID($A1987,31,15)))),"",LEFT($A1987,4)))</f>
        <v/>
      </c>
      <c r="P1987" s="168" t="str">
        <f t="shared" ref="P1987:P2050" si="251">IF(O1987="","",N1987&amp;O1987)</f>
        <v/>
      </c>
      <c r="Q1987" s="168" t="str">
        <f t="shared" ref="Q1987:Q2050" si="252">IF($M1987&lt;&gt;"DTL","",
  IF(NOT(ISNUMBER(VALUE(MID($A1987,31,15)))),"",VALUE(TRIM(MID($A1987,47,15)))))</f>
        <v/>
      </c>
      <c r="R1987" s="168" t="str">
        <f t="shared" ref="R1987:R2050" si="253">IF($M1987&lt;&gt;"DTL","",
  IF(NOT(ISNUMBER(VALUE(MID($A1987,31,15)))),"",VALUE(TRIM(MID($A1987,61,14)))))</f>
        <v/>
      </c>
      <c r="S1987" s="168" t="str">
        <f t="shared" ref="S1987:S2050" si="254">IF($M1987&lt;&gt;"DTL","",
  IF(NOT(ISNUMBER(VALUE(MID($A1987,31,15)))),"",VALUE(TRIM(MID($A1987,76,14)))))</f>
        <v/>
      </c>
      <c r="T1987" s="168" t="str">
        <f t="shared" ref="T1987:T2050" si="255">IF($M1987&lt;&gt;"DTL","",
  IF(NOT(ISNUMBER(VALUE(MID($A1987,31,15)))),"",VALUE(TRIM(MID($A1987,90,14)))))</f>
        <v/>
      </c>
    </row>
    <row r="1988" spans="1:20" x14ac:dyDescent="0.2">
      <c r="A1988" t="s">
        <v>2607</v>
      </c>
      <c r="M1988" s="170" t="str">
        <f t="shared" si="248"/>
        <v>H9</v>
      </c>
      <c r="N1988" s="169" t="str">
        <f t="shared" si="249"/>
        <v>2740</v>
      </c>
      <c r="O1988" s="168" t="str">
        <f t="shared" si="250"/>
        <v/>
      </c>
      <c r="P1988" s="168" t="str">
        <f t="shared" si="251"/>
        <v/>
      </c>
      <c r="Q1988" s="168" t="str">
        <f t="shared" si="252"/>
        <v/>
      </c>
      <c r="R1988" s="168" t="str">
        <f t="shared" si="253"/>
        <v/>
      </c>
      <c r="S1988" s="168" t="str">
        <f t="shared" si="254"/>
        <v/>
      </c>
      <c r="T1988" s="168" t="str">
        <f t="shared" si="255"/>
        <v/>
      </c>
    </row>
    <row r="1989" spans="1:20" x14ac:dyDescent="0.2">
      <c r="A1989" t="s">
        <v>2608</v>
      </c>
      <c r="M1989" s="170" t="str">
        <f t="shared" si="248"/>
        <v>H10</v>
      </c>
      <c r="N1989" s="169" t="str">
        <f t="shared" si="249"/>
        <v>2740</v>
      </c>
      <c r="O1989" s="168" t="str">
        <f t="shared" si="250"/>
        <v/>
      </c>
      <c r="P1989" s="168" t="str">
        <f t="shared" si="251"/>
        <v/>
      </c>
      <c r="Q1989" s="168" t="str">
        <f t="shared" si="252"/>
        <v/>
      </c>
      <c r="R1989" s="168" t="str">
        <f t="shared" si="253"/>
        <v/>
      </c>
      <c r="S1989" s="168" t="str">
        <f t="shared" si="254"/>
        <v/>
      </c>
      <c r="T1989" s="168" t="str">
        <f t="shared" si="255"/>
        <v/>
      </c>
    </row>
    <row r="1990" spans="1:20" x14ac:dyDescent="0.2">
      <c r="A1990" t="s">
        <v>2609</v>
      </c>
      <c r="M1990" s="170" t="str">
        <f t="shared" si="248"/>
        <v>DTL</v>
      </c>
      <c r="N1990" s="169" t="str">
        <f t="shared" si="249"/>
        <v>2740</v>
      </c>
      <c r="O1990" s="168" t="str">
        <f t="shared" si="250"/>
        <v/>
      </c>
      <c r="P1990" s="168" t="str">
        <f t="shared" si="251"/>
        <v/>
      </c>
      <c r="Q1990" s="168" t="str">
        <f t="shared" si="252"/>
        <v/>
      </c>
      <c r="R1990" s="168" t="str">
        <f t="shared" si="253"/>
        <v/>
      </c>
      <c r="S1990" s="168" t="str">
        <f t="shared" si="254"/>
        <v/>
      </c>
      <c r="T1990" s="168" t="str">
        <f t="shared" si="255"/>
        <v/>
      </c>
    </row>
    <row r="1991" spans="1:20" x14ac:dyDescent="0.2">
      <c r="A1991" t="s">
        <v>4901</v>
      </c>
      <c r="M1991" s="170" t="str">
        <f t="shared" si="248"/>
        <v>DTL</v>
      </c>
      <c r="N1991" s="169" t="str">
        <f t="shared" si="249"/>
        <v>2740</v>
      </c>
      <c r="O1991" s="168" t="str">
        <f t="shared" si="250"/>
        <v>6550</v>
      </c>
      <c r="P1991" s="168" t="str">
        <f t="shared" si="251"/>
        <v>27406550</v>
      </c>
      <c r="Q1991" s="168">
        <f t="shared" si="252"/>
        <v>435</v>
      </c>
      <c r="R1991" s="168">
        <f t="shared" si="253"/>
        <v>835</v>
      </c>
      <c r="S1991" s="168">
        <f t="shared" si="254"/>
        <v>1000</v>
      </c>
      <c r="T1991" s="168">
        <f t="shared" si="255"/>
        <v>1039</v>
      </c>
    </row>
    <row r="1992" spans="1:20" x14ac:dyDescent="0.2">
      <c r="A1992" t="s">
        <v>4902</v>
      </c>
      <c r="M1992" s="170" t="str">
        <f t="shared" si="248"/>
        <v>DTL</v>
      </c>
      <c r="N1992" s="169" t="str">
        <f t="shared" si="249"/>
        <v>2740</v>
      </c>
      <c r="O1992" s="168" t="str">
        <f t="shared" si="250"/>
        <v>6601</v>
      </c>
      <c r="P1992" s="168" t="str">
        <f t="shared" si="251"/>
        <v>27406601</v>
      </c>
      <c r="Q1992" s="168">
        <f t="shared" si="252"/>
        <v>64</v>
      </c>
      <c r="R1992" s="168">
        <f t="shared" si="253"/>
        <v>117</v>
      </c>
      <c r="S1992" s="168">
        <f t="shared" si="254"/>
        <v>100</v>
      </c>
      <c r="T1992" s="168">
        <f t="shared" si="255"/>
        <v>85</v>
      </c>
    </row>
    <row r="1993" spans="1:20" x14ac:dyDescent="0.2">
      <c r="A1993" t="s">
        <v>4903</v>
      </c>
      <c r="M1993" s="170" t="str">
        <f t="shared" si="248"/>
        <v>DTL</v>
      </c>
      <c r="N1993" s="169" t="str">
        <f t="shared" si="249"/>
        <v>2740</v>
      </c>
      <c r="O1993" s="168" t="str">
        <f t="shared" si="250"/>
        <v>7775</v>
      </c>
      <c r="P1993" s="168" t="str">
        <f t="shared" si="251"/>
        <v>27407775</v>
      </c>
      <c r="Q1993" s="168">
        <f t="shared" si="252"/>
        <v>524</v>
      </c>
      <c r="R1993" s="168">
        <f t="shared" si="253"/>
        <v>590</v>
      </c>
      <c r="S1993" s="168">
        <f t="shared" si="254"/>
        <v>600</v>
      </c>
      <c r="T1993" s="168">
        <f t="shared" si="255"/>
        <v>0</v>
      </c>
    </row>
    <row r="1994" spans="1:20" x14ac:dyDescent="0.2">
      <c r="A1994" t="s">
        <v>4246</v>
      </c>
      <c r="M1994" s="170" t="str">
        <f t="shared" si="248"/>
        <v>DTL</v>
      </c>
      <c r="N1994" s="169" t="str">
        <f t="shared" si="249"/>
        <v>2740</v>
      </c>
      <c r="O1994" s="168" t="str">
        <f t="shared" si="250"/>
        <v/>
      </c>
      <c r="P1994" s="168" t="str">
        <f t="shared" si="251"/>
        <v/>
      </c>
      <c r="Q1994" s="168" t="str">
        <f t="shared" si="252"/>
        <v/>
      </c>
      <c r="R1994" s="168" t="str">
        <f t="shared" si="253"/>
        <v/>
      </c>
      <c r="S1994" s="168" t="str">
        <f t="shared" si="254"/>
        <v/>
      </c>
      <c r="T1994" s="168" t="str">
        <f t="shared" si="255"/>
        <v/>
      </c>
    </row>
    <row r="1995" spans="1:20" x14ac:dyDescent="0.2">
      <c r="A1995" t="s">
        <v>2611</v>
      </c>
      <c r="M1995" s="170" t="str">
        <f t="shared" si="248"/>
        <v>DTL</v>
      </c>
      <c r="N1995" s="169" t="str">
        <f t="shared" si="249"/>
        <v>2740</v>
      </c>
      <c r="O1995" s="168" t="str">
        <f t="shared" si="250"/>
        <v/>
      </c>
      <c r="P1995" s="168" t="str">
        <f t="shared" si="251"/>
        <v/>
      </c>
      <c r="Q1995" s="168" t="str">
        <f t="shared" si="252"/>
        <v/>
      </c>
      <c r="R1995" s="168" t="str">
        <f t="shared" si="253"/>
        <v/>
      </c>
      <c r="S1995" s="168" t="str">
        <f t="shared" si="254"/>
        <v/>
      </c>
      <c r="T1995" s="168" t="str">
        <f t="shared" si="255"/>
        <v/>
      </c>
    </row>
    <row r="1996" spans="1:20" x14ac:dyDescent="0.2">
      <c r="A1996" t="s">
        <v>4904</v>
      </c>
      <c r="M1996" s="170" t="str">
        <f t="shared" si="248"/>
        <v>Ttl</v>
      </c>
      <c r="N1996" s="169" t="str">
        <f t="shared" si="249"/>
        <v>2740</v>
      </c>
      <c r="O1996" s="168" t="str">
        <f t="shared" si="250"/>
        <v/>
      </c>
      <c r="P1996" s="168" t="str">
        <f t="shared" si="251"/>
        <v/>
      </c>
      <c r="Q1996" s="168" t="str">
        <f t="shared" si="252"/>
        <v/>
      </c>
      <c r="R1996" s="168" t="str">
        <f t="shared" si="253"/>
        <v/>
      </c>
      <c r="S1996" s="168" t="str">
        <f t="shared" si="254"/>
        <v/>
      </c>
      <c r="T1996" s="168" t="str">
        <f t="shared" si="255"/>
        <v/>
      </c>
    </row>
    <row r="1997" spans="1:20" x14ac:dyDescent="0.2">
      <c r="A1997" t="s">
        <v>2612</v>
      </c>
      <c r="M1997" s="170" t="str">
        <f t="shared" si="248"/>
        <v>DTL</v>
      </c>
      <c r="N1997" s="169" t="str">
        <f t="shared" si="249"/>
        <v>2740</v>
      </c>
      <c r="O1997" s="168" t="str">
        <f t="shared" si="250"/>
        <v/>
      </c>
      <c r="P1997" s="168" t="str">
        <f t="shared" si="251"/>
        <v/>
      </c>
      <c r="Q1997" s="168" t="str">
        <f t="shared" si="252"/>
        <v/>
      </c>
      <c r="R1997" s="168" t="str">
        <f t="shared" si="253"/>
        <v/>
      </c>
      <c r="S1997" s="168" t="str">
        <f t="shared" si="254"/>
        <v/>
      </c>
      <c r="T1997" s="168" t="str">
        <f t="shared" si="255"/>
        <v/>
      </c>
    </row>
    <row r="1998" spans="1:20" x14ac:dyDescent="0.2">
      <c r="A1998" t="s">
        <v>2611</v>
      </c>
      <c r="M1998" s="170" t="str">
        <f t="shared" si="248"/>
        <v>DTL</v>
      </c>
      <c r="N1998" s="169" t="str">
        <f t="shared" si="249"/>
        <v>2740</v>
      </c>
      <c r="O1998" s="168" t="str">
        <f t="shared" si="250"/>
        <v/>
      </c>
      <c r="P1998" s="168" t="str">
        <f t="shared" si="251"/>
        <v/>
      </c>
      <c r="Q1998" s="168" t="str">
        <f t="shared" si="252"/>
        <v/>
      </c>
      <c r="R1998" s="168" t="str">
        <f t="shared" si="253"/>
        <v/>
      </c>
      <c r="S1998" s="168" t="str">
        <f t="shared" si="254"/>
        <v/>
      </c>
      <c r="T1998" s="168" t="str">
        <f t="shared" si="255"/>
        <v/>
      </c>
    </row>
    <row r="1999" spans="1:20" x14ac:dyDescent="0.2">
      <c r="A1999" t="s">
        <v>2611</v>
      </c>
      <c r="M1999" s="170" t="str">
        <f t="shared" si="248"/>
        <v>DTL</v>
      </c>
      <c r="N1999" s="169" t="str">
        <f t="shared" si="249"/>
        <v>2740</v>
      </c>
      <c r="O1999" s="168" t="str">
        <f t="shared" si="250"/>
        <v/>
      </c>
      <c r="P1999" s="168" t="str">
        <f t="shared" si="251"/>
        <v/>
      </c>
      <c r="Q1999" s="168" t="str">
        <f t="shared" si="252"/>
        <v/>
      </c>
      <c r="R1999" s="168" t="str">
        <f t="shared" si="253"/>
        <v/>
      </c>
      <c r="S1999" s="168" t="str">
        <f t="shared" si="254"/>
        <v/>
      </c>
      <c r="T1999" s="168" t="str">
        <f t="shared" si="255"/>
        <v/>
      </c>
    </row>
    <row r="2000" spans="1:20" x14ac:dyDescent="0.2">
      <c r="A2000" t="s">
        <v>2613</v>
      </c>
      <c r="M2000" s="170" t="str">
        <f t="shared" si="248"/>
        <v>DTL</v>
      </c>
      <c r="N2000" s="169" t="str">
        <f t="shared" si="249"/>
        <v>2740</v>
      </c>
      <c r="O2000" s="168" t="str">
        <f t="shared" si="250"/>
        <v/>
      </c>
      <c r="P2000" s="168" t="str">
        <f t="shared" si="251"/>
        <v/>
      </c>
      <c r="Q2000" s="168" t="str">
        <f t="shared" si="252"/>
        <v/>
      </c>
      <c r="R2000" s="168" t="str">
        <f t="shared" si="253"/>
        <v/>
      </c>
      <c r="S2000" s="168" t="str">
        <f t="shared" si="254"/>
        <v/>
      </c>
      <c r="T2000" s="168" t="str">
        <f t="shared" si="255"/>
        <v/>
      </c>
    </row>
    <row r="2001" spans="1:20" x14ac:dyDescent="0.2">
      <c r="A2001" t="s">
        <v>2792</v>
      </c>
      <c r="M2001" s="170" t="str">
        <f t="shared" si="248"/>
        <v>DTL</v>
      </c>
      <c r="N2001" s="169" t="str">
        <f t="shared" si="249"/>
        <v>2740</v>
      </c>
      <c r="O2001" s="168" t="str">
        <f t="shared" si="250"/>
        <v>2260</v>
      </c>
      <c r="P2001" s="168" t="str">
        <f t="shared" si="251"/>
        <v>27402260</v>
      </c>
      <c r="Q2001" s="168">
        <f t="shared" si="252"/>
        <v>143</v>
      </c>
      <c r="R2001" s="168">
        <f t="shared" si="253"/>
        <v>102</v>
      </c>
      <c r="S2001" s="168">
        <f t="shared" si="254"/>
        <v>100</v>
      </c>
      <c r="T2001" s="168">
        <f t="shared" si="255"/>
        <v>56</v>
      </c>
    </row>
    <row r="2002" spans="1:20" x14ac:dyDescent="0.2">
      <c r="A2002" t="s">
        <v>4905</v>
      </c>
      <c r="M2002" s="170" t="str">
        <f t="shared" si="248"/>
        <v>DTL</v>
      </c>
      <c r="N2002" s="169" t="str">
        <f t="shared" si="249"/>
        <v>2740</v>
      </c>
      <c r="O2002" s="168" t="str">
        <f t="shared" si="250"/>
        <v>2300</v>
      </c>
      <c r="P2002" s="168" t="str">
        <f t="shared" si="251"/>
        <v>27402300</v>
      </c>
      <c r="Q2002" s="168">
        <f t="shared" si="252"/>
        <v>750</v>
      </c>
      <c r="R2002" s="168">
        <f t="shared" si="253"/>
        <v>750</v>
      </c>
      <c r="S2002" s="168">
        <f t="shared" si="254"/>
        <v>900</v>
      </c>
      <c r="T2002" s="168">
        <f t="shared" si="255"/>
        <v>600</v>
      </c>
    </row>
    <row r="2003" spans="1:20" x14ac:dyDescent="0.2">
      <c r="A2003" t="s">
        <v>4906</v>
      </c>
      <c r="M2003" s="170" t="str">
        <f t="shared" si="248"/>
        <v>DTL</v>
      </c>
      <c r="N2003" s="169" t="str">
        <f t="shared" si="249"/>
        <v>2740</v>
      </c>
      <c r="O2003" s="168" t="str">
        <f t="shared" si="250"/>
        <v>2301</v>
      </c>
      <c r="P2003" s="168" t="str">
        <f t="shared" si="251"/>
        <v>27402301</v>
      </c>
      <c r="Q2003" s="168">
        <f t="shared" si="252"/>
        <v>15</v>
      </c>
      <c r="R2003" s="168">
        <f t="shared" si="253"/>
        <v>13</v>
      </c>
      <c r="S2003" s="168">
        <f t="shared" si="254"/>
        <v>50</v>
      </c>
      <c r="T2003" s="168">
        <f t="shared" si="255"/>
        <v>12</v>
      </c>
    </row>
    <row r="2004" spans="1:20" x14ac:dyDescent="0.2">
      <c r="A2004" t="s">
        <v>2793</v>
      </c>
      <c r="M2004" s="170" t="str">
        <f t="shared" si="248"/>
        <v>DTL</v>
      </c>
      <c r="N2004" s="169" t="str">
        <f t="shared" si="249"/>
        <v>2740</v>
      </c>
      <c r="O2004" s="168" t="str">
        <f t="shared" si="250"/>
        <v>2500</v>
      </c>
      <c r="P2004" s="168" t="str">
        <f t="shared" si="251"/>
        <v>27402500</v>
      </c>
      <c r="Q2004" s="168">
        <f t="shared" si="252"/>
        <v>0</v>
      </c>
      <c r="R2004" s="168">
        <f t="shared" si="253"/>
        <v>0</v>
      </c>
      <c r="S2004" s="168">
        <f t="shared" si="254"/>
        <v>100</v>
      </c>
      <c r="T2004" s="168">
        <f t="shared" si="255"/>
        <v>0</v>
      </c>
    </row>
    <row r="2005" spans="1:20" x14ac:dyDescent="0.2">
      <c r="A2005" t="s">
        <v>4907</v>
      </c>
      <c r="M2005" s="170" t="str">
        <f t="shared" si="248"/>
        <v>DTL</v>
      </c>
      <c r="N2005" s="169" t="str">
        <f t="shared" si="249"/>
        <v>2740</v>
      </c>
      <c r="O2005" s="168" t="str">
        <f t="shared" si="250"/>
        <v>2700</v>
      </c>
      <c r="P2005" s="168" t="str">
        <f t="shared" si="251"/>
        <v>27402700</v>
      </c>
      <c r="Q2005" s="168">
        <f t="shared" si="252"/>
        <v>1050</v>
      </c>
      <c r="R2005" s="168">
        <f t="shared" si="253"/>
        <v>1050</v>
      </c>
      <c r="S2005" s="168">
        <f t="shared" si="254"/>
        <v>7000</v>
      </c>
      <c r="T2005" s="168">
        <f t="shared" si="255"/>
        <v>0</v>
      </c>
    </row>
    <row r="2006" spans="1:20" x14ac:dyDescent="0.2">
      <c r="A2006" t="s">
        <v>4246</v>
      </c>
      <c r="M2006" s="170" t="str">
        <f t="shared" si="248"/>
        <v>DTL</v>
      </c>
      <c r="N2006" s="169" t="str">
        <f t="shared" si="249"/>
        <v>2740</v>
      </c>
      <c r="O2006" s="168" t="str">
        <f t="shared" si="250"/>
        <v/>
      </c>
      <c r="P2006" s="168" t="str">
        <f t="shared" si="251"/>
        <v/>
      </c>
      <c r="Q2006" s="168" t="str">
        <f t="shared" si="252"/>
        <v/>
      </c>
      <c r="R2006" s="168" t="str">
        <f t="shared" si="253"/>
        <v/>
      </c>
      <c r="S2006" s="168" t="str">
        <f t="shared" si="254"/>
        <v/>
      </c>
      <c r="T2006" s="168" t="str">
        <f t="shared" si="255"/>
        <v/>
      </c>
    </row>
    <row r="2007" spans="1:20" x14ac:dyDescent="0.2">
      <c r="A2007" t="s">
        <v>2611</v>
      </c>
      <c r="M2007" s="170" t="str">
        <f t="shared" si="248"/>
        <v>DTL</v>
      </c>
      <c r="N2007" s="169" t="str">
        <f t="shared" si="249"/>
        <v>2740</v>
      </c>
      <c r="O2007" s="168" t="str">
        <f t="shared" si="250"/>
        <v/>
      </c>
      <c r="P2007" s="168" t="str">
        <f t="shared" si="251"/>
        <v/>
      </c>
      <c r="Q2007" s="168" t="str">
        <f t="shared" si="252"/>
        <v/>
      </c>
      <c r="R2007" s="168" t="str">
        <f t="shared" si="253"/>
        <v/>
      </c>
      <c r="S2007" s="168" t="str">
        <f t="shared" si="254"/>
        <v/>
      </c>
      <c r="T2007" s="168" t="str">
        <f t="shared" si="255"/>
        <v/>
      </c>
    </row>
    <row r="2008" spans="1:20" x14ac:dyDescent="0.2">
      <c r="A2008" t="s">
        <v>4908</v>
      </c>
      <c r="M2008" s="170" t="str">
        <f t="shared" si="248"/>
        <v>Ttl</v>
      </c>
      <c r="N2008" s="169" t="str">
        <f t="shared" si="249"/>
        <v>2740</v>
      </c>
      <c r="O2008" s="168" t="str">
        <f t="shared" si="250"/>
        <v/>
      </c>
      <c r="P2008" s="168" t="str">
        <f t="shared" si="251"/>
        <v/>
      </c>
      <c r="Q2008" s="168" t="str">
        <f t="shared" si="252"/>
        <v/>
      </c>
      <c r="R2008" s="168" t="str">
        <f t="shared" si="253"/>
        <v/>
      </c>
      <c r="S2008" s="168" t="str">
        <f t="shared" si="254"/>
        <v/>
      </c>
      <c r="T2008" s="168" t="str">
        <f t="shared" si="255"/>
        <v/>
      </c>
    </row>
    <row r="2009" spans="1:20" x14ac:dyDescent="0.2">
      <c r="A2009" t="s">
        <v>2611</v>
      </c>
      <c r="M2009" s="170" t="str">
        <f t="shared" si="248"/>
        <v>DTL</v>
      </c>
      <c r="N2009" s="169" t="str">
        <f t="shared" si="249"/>
        <v>2740</v>
      </c>
      <c r="O2009" s="168" t="str">
        <f t="shared" si="250"/>
        <v/>
      </c>
      <c r="P2009" s="168" t="str">
        <f t="shared" si="251"/>
        <v/>
      </c>
      <c r="Q2009" s="168" t="str">
        <f t="shared" si="252"/>
        <v/>
      </c>
      <c r="R2009" s="168" t="str">
        <f t="shared" si="253"/>
        <v/>
      </c>
      <c r="S2009" s="168" t="str">
        <f t="shared" si="254"/>
        <v/>
      </c>
      <c r="T2009" s="168" t="str">
        <f t="shared" si="255"/>
        <v/>
      </c>
    </row>
    <row r="2010" spans="1:20" x14ac:dyDescent="0.2">
      <c r="A2010" t="s">
        <v>2611</v>
      </c>
      <c r="M2010" s="170" t="str">
        <f t="shared" si="248"/>
        <v>DTL</v>
      </c>
      <c r="N2010" s="169" t="str">
        <f t="shared" si="249"/>
        <v>2740</v>
      </c>
      <c r="O2010" s="168" t="str">
        <f t="shared" si="250"/>
        <v/>
      </c>
      <c r="P2010" s="168" t="str">
        <f t="shared" si="251"/>
        <v/>
      </c>
      <c r="Q2010" s="168" t="str">
        <f t="shared" si="252"/>
        <v/>
      </c>
      <c r="R2010" s="168" t="str">
        <f t="shared" si="253"/>
        <v/>
      </c>
      <c r="S2010" s="168" t="str">
        <f t="shared" si="254"/>
        <v/>
      </c>
      <c r="T2010" s="168" t="str">
        <f t="shared" si="255"/>
        <v/>
      </c>
    </row>
    <row r="2011" spans="1:20" x14ac:dyDescent="0.2">
      <c r="A2011" t="s">
        <v>4909</v>
      </c>
      <c r="M2011" s="170" t="str">
        <f t="shared" si="248"/>
        <v>Ttl</v>
      </c>
      <c r="N2011" s="169" t="str">
        <f t="shared" si="249"/>
        <v>2740</v>
      </c>
      <c r="O2011" s="168" t="str">
        <f t="shared" si="250"/>
        <v/>
      </c>
      <c r="P2011" s="168" t="str">
        <f t="shared" si="251"/>
        <v/>
      </c>
      <c r="Q2011" s="168" t="str">
        <f t="shared" si="252"/>
        <v/>
      </c>
      <c r="R2011" s="168" t="str">
        <f t="shared" si="253"/>
        <v/>
      </c>
      <c r="S2011" s="168" t="str">
        <f t="shared" si="254"/>
        <v/>
      </c>
      <c r="T2011" s="168" t="str">
        <f t="shared" si="255"/>
        <v/>
      </c>
    </row>
    <row r="2012" spans="1:20" x14ac:dyDescent="0.2">
      <c r="A2012" t="s">
        <v>2612</v>
      </c>
      <c r="M2012" s="170" t="str">
        <f t="shared" si="248"/>
        <v>DTL</v>
      </c>
      <c r="N2012" s="169" t="str">
        <f t="shared" si="249"/>
        <v>2740</v>
      </c>
      <c r="O2012" s="168" t="str">
        <f t="shared" si="250"/>
        <v/>
      </c>
      <c r="P2012" s="168" t="str">
        <f t="shared" si="251"/>
        <v/>
      </c>
      <c r="Q2012" s="168" t="str">
        <f t="shared" si="252"/>
        <v/>
      </c>
      <c r="R2012" s="168" t="str">
        <f t="shared" si="253"/>
        <v/>
      </c>
      <c r="S2012" s="168" t="str">
        <f t="shared" si="254"/>
        <v/>
      </c>
      <c r="T2012" s="168" t="str">
        <f t="shared" si="255"/>
        <v/>
      </c>
    </row>
    <row r="2013" spans="1:20" x14ac:dyDescent="0.2">
      <c r="A2013" t="s">
        <v>2611</v>
      </c>
      <c r="M2013" s="170" t="str">
        <f t="shared" si="248"/>
        <v>DTL</v>
      </c>
      <c r="N2013" s="169" t="str">
        <f t="shared" si="249"/>
        <v>2740</v>
      </c>
      <c r="O2013" s="168" t="str">
        <f t="shared" si="250"/>
        <v/>
      </c>
      <c r="P2013" s="168" t="str">
        <f t="shared" si="251"/>
        <v/>
      </c>
      <c r="Q2013" s="168" t="str">
        <f t="shared" si="252"/>
        <v/>
      </c>
      <c r="R2013" s="168" t="str">
        <f t="shared" si="253"/>
        <v/>
      </c>
      <c r="S2013" s="168" t="str">
        <f t="shared" si="254"/>
        <v/>
      </c>
      <c r="T2013" s="168" t="str">
        <f t="shared" si="255"/>
        <v/>
      </c>
    </row>
    <row r="2014" spans="1:20" x14ac:dyDescent="0.2">
      <c r="A2014" t="s">
        <v>2620</v>
      </c>
      <c r="M2014" s="170" t="str">
        <f t="shared" si="248"/>
        <v>DTL</v>
      </c>
      <c r="N2014" s="169" t="str">
        <f t="shared" si="249"/>
        <v>2740</v>
      </c>
      <c r="O2014" s="168" t="str">
        <f t="shared" si="250"/>
        <v/>
      </c>
      <c r="P2014" s="168" t="str">
        <f t="shared" si="251"/>
        <v/>
      </c>
      <c r="Q2014" s="168" t="str">
        <f t="shared" si="252"/>
        <v/>
      </c>
      <c r="R2014" s="168" t="str">
        <f t="shared" si="253"/>
        <v/>
      </c>
      <c r="S2014" s="168" t="str">
        <f t="shared" si="254"/>
        <v/>
      </c>
      <c r="T2014" s="168" t="str">
        <f t="shared" si="255"/>
        <v/>
      </c>
    </row>
    <row r="2015" spans="1:20" x14ac:dyDescent="0.2">
      <c r="A2015" t="s">
        <v>4910</v>
      </c>
      <c r="M2015" s="170" t="str">
        <f t="shared" si="248"/>
        <v>Ttl</v>
      </c>
      <c r="N2015" s="169" t="str">
        <f t="shared" si="249"/>
        <v>2740</v>
      </c>
      <c r="O2015" s="168" t="str">
        <f t="shared" si="250"/>
        <v/>
      </c>
      <c r="P2015" s="168" t="str">
        <f t="shared" si="251"/>
        <v/>
      </c>
      <c r="Q2015" s="168" t="str">
        <f t="shared" si="252"/>
        <v/>
      </c>
      <c r="R2015" s="168" t="str">
        <f t="shared" si="253"/>
        <v/>
      </c>
      <c r="S2015" s="168" t="str">
        <f t="shared" si="254"/>
        <v/>
      </c>
      <c r="T2015" s="168" t="str">
        <f t="shared" si="255"/>
        <v/>
      </c>
    </row>
    <row r="2016" spans="1:20" x14ac:dyDescent="0.2">
      <c r="A2016" t="s">
        <v>2611</v>
      </c>
      <c r="M2016" s="170" t="str">
        <f t="shared" si="248"/>
        <v>DTL</v>
      </c>
      <c r="N2016" s="169" t="str">
        <f t="shared" si="249"/>
        <v>2740</v>
      </c>
      <c r="O2016" s="168" t="str">
        <f t="shared" si="250"/>
        <v/>
      </c>
      <c r="P2016" s="168" t="str">
        <f t="shared" si="251"/>
        <v/>
      </c>
      <c r="Q2016" s="168" t="str">
        <f t="shared" si="252"/>
        <v/>
      </c>
      <c r="R2016" s="168" t="str">
        <f t="shared" si="253"/>
        <v/>
      </c>
      <c r="S2016" s="168" t="str">
        <f t="shared" si="254"/>
        <v/>
      </c>
      <c r="T2016" s="168" t="str">
        <f t="shared" si="255"/>
        <v/>
      </c>
    </row>
    <row r="2017" spans="1:20" x14ac:dyDescent="0.2">
      <c r="A2017" t="s">
        <v>4911</v>
      </c>
      <c r="M2017" s="170" t="str">
        <f t="shared" si="248"/>
        <v>Ttl</v>
      </c>
      <c r="N2017" s="169" t="str">
        <f t="shared" si="249"/>
        <v>2740</v>
      </c>
      <c r="O2017" s="168" t="str">
        <f t="shared" si="250"/>
        <v/>
      </c>
      <c r="P2017" s="168" t="str">
        <f t="shared" si="251"/>
        <v/>
      </c>
      <c r="Q2017" s="168" t="str">
        <f t="shared" si="252"/>
        <v/>
      </c>
      <c r="R2017" s="168" t="str">
        <f t="shared" si="253"/>
        <v/>
      </c>
      <c r="S2017" s="168" t="str">
        <f t="shared" si="254"/>
        <v/>
      </c>
      <c r="T2017" s="168" t="str">
        <f t="shared" si="255"/>
        <v/>
      </c>
    </row>
    <row r="2018" spans="1:20" x14ac:dyDescent="0.2">
      <c r="A2018" t="s">
        <v>4246</v>
      </c>
      <c r="M2018" s="170" t="str">
        <f t="shared" si="248"/>
        <v>DTL</v>
      </c>
      <c r="N2018" s="169" t="str">
        <f t="shared" si="249"/>
        <v>2740</v>
      </c>
      <c r="O2018" s="168" t="str">
        <f t="shared" si="250"/>
        <v/>
      </c>
      <c r="P2018" s="168" t="str">
        <f t="shared" si="251"/>
        <v/>
      </c>
      <c r="Q2018" s="168" t="str">
        <f t="shared" si="252"/>
        <v/>
      </c>
      <c r="R2018" s="168" t="str">
        <f t="shared" si="253"/>
        <v/>
      </c>
      <c r="S2018" s="168" t="str">
        <f t="shared" si="254"/>
        <v/>
      </c>
      <c r="T2018" s="168" t="str">
        <f t="shared" si="255"/>
        <v/>
      </c>
    </row>
    <row r="2019" spans="1:20" x14ac:dyDescent="0.2">
      <c r="A2019" t="s">
        <v>2611</v>
      </c>
      <c r="M2019" s="170" t="str">
        <f t="shared" si="248"/>
        <v>DTL</v>
      </c>
      <c r="N2019" s="169" t="str">
        <f t="shared" si="249"/>
        <v>2740</v>
      </c>
      <c r="O2019" s="168" t="str">
        <f t="shared" si="250"/>
        <v/>
      </c>
      <c r="P2019" s="168" t="str">
        <f t="shared" si="251"/>
        <v/>
      </c>
      <c r="Q2019" s="168" t="str">
        <f t="shared" si="252"/>
        <v/>
      </c>
      <c r="R2019" s="168" t="str">
        <f t="shared" si="253"/>
        <v/>
      </c>
      <c r="S2019" s="168" t="str">
        <f t="shared" si="254"/>
        <v/>
      </c>
      <c r="T2019" s="168" t="str">
        <f t="shared" si="255"/>
        <v/>
      </c>
    </row>
    <row r="2020" spans="1:20" x14ac:dyDescent="0.2">
      <c r="A2020" t="s">
        <v>4912</v>
      </c>
      <c r="M2020" s="170" t="str">
        <f t="shared" si="248"/>
        <v>DTL</v>
      </c>
      <c r="N2020" s="169" t="str">
        <f t="shared" si="249"/>
        <v>2740</v>
      </c>
      <c r="O2020" s="168" t="str">
        <f t="shared" si="250"/>
        <v xml:space="preserve">    </v>
      </c>
      <c r="P2020" s="168" t="str">
        <f t="shared" si="251"/>
        <v xml:space="preserve">2740    </v>
      </c>
      <c r="Q2020" s="168">
        <f t="shared" si="252"/>
        <v>-935</v>
      </c>
      <c r="R2020" s="168">
        <f t="shared" si="253"/>
        <v>-374</v>
      </c>
      <c r="S2020" s="168">
        <f t="shared" si="254"/>
        <v>-6450</v>
      </c>
      <c r="T2020" s="168">
        <f t="shared" si="255"/>
        <v>456</v>
      </c>
    </row>
    <row r="2021" spans="1:20" x14ac:dyDescent="0.2">
      <c r="A2021" t="s">
        <v>2611</v>
      </c>
      <c r="M2021" s="170" t="str">
        <f t="shared" si="248"/>
        <v>DTL</v>
      </c>
      <c r="N2021" s="169" t="str">
        <f t="shared" si="249"/>
        <v>2740</v>
      </c>
      <c r="O2021" s="168" t="str">
        <f t="shared" si="250"/>
        <v/>
      </c>
      <c r="P2021" s="168" t="str">
        <f t="shared" si="251"/>
        <v/>
      </c>
      <c r="Q2021" s="168" t="str">
        <f t="shared" si="252"/>
        <v/>
      </c>
      <c r="R2021" s="168" t="str">
        <f t="shared" si="253"/>
        <v/>
      </c>
      <c r="S2021" s="168" t="str">
        <f t="shared" si="254"/>
        <v/>
      </c>
      <c r="T2021" s="168" t="str">
        <f t="shared" si="255"/>
        <v/>
      </c>
    </row>
    <row r="2022" spans="1:20" x14ac:dyDescent="0.2">
      <c r="A2022" t="s">
        <v>2622</v>
      </c>
      <c r="M2022" s="170" t="str">
        <f t="shared" si="248"/>
        <v>DTL</v>
      </c>
      <c r="N2022" s="169" t="str">
        <f t="shared" si="249"/>
        <v>2740</v>
      </c>
      <c r="O2022" s="168" t="str">
        <f t="shared" si="250"/>
        <v>Tran</v>
      </c>
      <c r="P2022" s="168" t="str">
        <f t="shared" si="251"/>
        <v>2740Tran</v>
      </c>
      <c r="Q2022" s="168">
        <f t="shared" si="252"/>
        <v>0</v>
      </c>
      <c r="R2022" s="168">
        <f t="shared" si="253"/>
        <v>0</v>
      </c>
      <c r="S2022" s="168">
        <f t="shared" si="254"/>
        <v>0</v>
      </c>
      <c r="T2022" s="168">
        <f t="shared" si="255"/>
        <v>0</v>
      </c>
    </row>
    <row r="2023" spans="1:20" x14ac:dyDescent="0.2">
      <c r="A2023" t="s">
        <v>4467</v>
      </c>
      <c r="M2023" s="170" t="str">
        <f t="shared" si="248"/>
        <v>DTL</v>
      </c>
      <c r="N2023" s="169" t="str">
        <f t="shared" si="249"/>
        <v>2740</v>
      </c>
      <c r="O2023" s="168" t="str">
        <f t="shared" si="250"/>
        <v/>
      </c>
      <c r="P2023" s="168" t="str">
        <f t="shared" si="251"/>
        <v/>
      </c>
      <c r="Q2023" s="168" t="str">
        <f t="shared" si="252"/>
        <v/>
      </c>
      <c r="R2023" s="168" t="str">
        <f t="shared" si="253"/>
        <v/>
      </c>
      <c r="S2023" s="168" t="str">
        <f t="shared" si="254"/>
        <v/>
      </c>
      <c r="T2023" s="168" t="str">
        <f t="shared" si="255"/>
        <v/>
      </c>
    </row>
    <row r="2024" spans="1:20" x14ac:dyDescent="0.2">
      <c r="A2024">
        <v>1</v>
      </c>
      <c r="M2024" s="170" t="str">
        <f t="shared" si="248"/>
        <v>DTL</v>
      </c>
      <c r="N2024" s="169" t="str">
        <f t="shared" si="249"/>
        <v>2740</v>
      </c>
      <c r="O2024" s="168" t="str">
        <f t="shared" si="250"/>
        <v/>
      </c>
      <c r="P2024" s="168" t="str">
        <f t="shared" si="251"/>
        <v/>
      </c>
      <c r="Q2024" s="168" t="str">
        <f t="shared" si="252"/>
        <v/>
      </c>
      <c r="R2024" s="168" t="str">
        <f t="shared" si="253"/>
        <v/>
      </c>
      <c r="S2024" s="168" t="str">
        <f t="shared" si="254"/>
        <v/>
      </c>
      <c r="T2024" s="168" t="str">
        <f t="shared" si="255"/>
        <v/>
      </c>
    </row>
    <row r="2025" spans="1:20" x14ac:dyDescent="0.2">
      <c r="M2025" s="170" t="str">
        <f t="shared" si="248"/>
        <v>DTL</v>
      </c>
      <c r="N2025" s="169" t="str">
        <f t="shared" si="249"/>
        <v>2740</v>
      </c>
      <c r="O2025" s="168" t="str">
        <f t="shared" si="250"/>
        <v/>
      </c>
      <c r="P2025" s="168" t="str">
        <f t="shared" si="251"/>
        <v/>
      </c>
      <c r="Q2025" s="168" t="str">
        <f t="shared" si="252"/>
        <v/>
      </c>
      <c r="R2025" s="168" t="str">
        <f t="shared" si="253"/>
        <v/>
      </c>
      <c r="S2025" s="168" t="str">
        <f t="shared" si="254"/>
        <v/>
      </c>
      <c r="T2025" s="168" t="str">
        <f t="shared" si="255"/>
        <v/>
      </c>
    </row>
    <row r="2026" spans="1:20" x14ac:dyDescent="0.2">
      <c r="A2026" t="s">
        <v>2794</v>
      </c>
      <c r="M2026" s="170" t="str">
        <f t="shared" si="248"/>
        <v>H1</v>
      </c>
      <c r="N2026" s="169" t="str">
        <f t="shared" si="249"/>
        <v>2740</v>
      </c>
      <c r="O2026" s="168" t="str">
        <f t="shared" si="250"/>
        <v/>
      </c>
      <c r="P2026" s="168" t="str">
        <f t="shared" si="251"/>
        <v/>
      </c>
      <c r="Q2026" s="168" t="str">
        <f t="shared" si="252"/>
        <v/>
      </c>
      <c r="R2026" s="168" t="str">
        <f t="shared" si="253"/>
        <v/>
      </c>
      <c r="S2026" s="168" t="str">
        <f t="shared" si="254"/>
        <v/>
      </c>
      <c r="T2026" s="168" t="str">
        <f t="shared" si="255"/>
        <v/>
      </c>
    </row>
    <row r="2027" spans="1:20" x14ac:dyDescent="0.2">
      <c r="A2027" t="s">
        <v>2600</v>
      </c>
      <c r="M2027" s="170" t="str">
        <f t="shared" si="248"/>
        <v>H2</v>
      </c>
      <c r="N2027" s="169" t="str">
        <f t="shared" si="249"/>
        <v>2740</v>
      </c>
      <c r="O2027" s="168" t="str">
        <f t="shared" si="250"/>
        <v/>
      </c>
      <c r="P2027" s="168" t="str">
        <f t="shared" si="251"/>
        <v/>
      </c>
      <c r="Q2027" s="168" t="str">
        <f t="shared" si="252"/>
        <v/>
      </c>
      <c r="R2027" s="168" t="str">
        <f t="shared" si="253"/>
        <v/>
      </c>
      <c r="S2027" s="168" t="str">
        <f t="shared" si="254"/>
        <v/>
      </c>
      <c r="T2027" s="168" t="str">
        <f t="shared" si="255"/>
        <v/>
      </c>
    </row>
    <row r="2028" spans="1:20" x14ac:dyDescent="0.2">
      <c r="A2028" t="s">
        <v>2601</v>
      </c>
      <c r="M2028" s="170" t="str">
        <f t="shared" si="248"/>
        <v>H3</v>
      </c>
      <c r="N2028" s="169" t="str">
        <f t="shared" si="249"/>
        <v>2740</v>
      </c>
      <c r="O2028" s="168" t="str">
        <f t="shared" si="250"/>
        <v/>
      </c>
      <c r="P2028" s="168" t="str">
        <f t="shared" si="251"/>
        <v/>
      </c>
      <c r="Q2028" s="168" t="str">
        <f t="shared" si="252"/>
        <v/>
      </c>
      <c r="R2028" s="168" t="str">
        <f t="shared" si="253"/>
        <v/>
      </c>
      <c r="S2028" s="168" t="str">
        <f t="shared" si="254"/>
        <v/>
      </c>
      <c r="T2028" s="168" t="str">
        <f t="shared" si="255"/>
        <v/>
      </c>
    </row>
    <row r="2029" spans="1:20" x14ac:dyDescent="0.2">
      <c r="A2029" t="s">
        <v>2789</v>
      </c>
      <c r="M2029" s="170" t="str">
        <f t="shared" si="248"/>
        <v>H4</v>
      </c>
      <c r="N2029" s="169" t="str">
        <f t="shared" si="249"/>
        <v>2740</v>
      </c>
      <c r="O2029" s="168" t="str">
        <f t="shared" si="250"/>
        <v/>
      </c>
      <c r="P2029" s="168" t="str">
        <f t="shared" si="251"/>
        <v/>
      </c>
      <c r="Q2029" s="168" t="str">
        <f t="shared" si="252"/>
        <v/>
      </c>
      <c r="R2029" s="168" t="str">
        <f t="shared" si="253"/>
        <v/>
      </c>
      <c r="S2029" s="168" t="str">
        <f t="shared" si="254"/>
        <v/>
      </c>
      <c r="T2029" s="168" t="str">
        <f t="shared" si="255"/>
        <v/>
      </c>
    </row>
    <row r="2030" spans="1:20" x14ac:dyDescent="0.2">
      <c r="A2030" t="s">
        <v>2790</v>
      </c>
      <c r="M2030" s="170" t="str">
        <f t="shared" si="248"/>
        <v>H5</v>
      </c>
      <c r="N2030" s="169" t="str">
        <f t="shared" si="249"/>
        <v>2740</v>
      </c>
      <c r="O2030" s="168" t="str">
        <f t="shared" si="250"/>
        <v/>
      </c>
      <c r="P2030" s="168" t="str">
        <f t="shared" si="251"/>
        <v/>
      </c>
      <c r="Q2030" s="168" t="str">
        <f t="shared" si="252"/>
        <v/>
      </c>
      <c r="R2030" s="168" t="str">
        <f t="shared" si="253"/>
        <v/>
      </c>
      <c r="S2030" s="168" t="str">
        <f t="shared" si="254"/>
        <v/>
      </c>
      <c r="T2030" s="168" t="str">
        <f t="shared" si="255"/>
        <v/>
      </c>
    </row>
    <row r="2031" spans="1:20" x14ac:dyDescent="0.2">
      <c r="A2031" t="s">
        <v>2791</v>
      </c>
      <c r="M2031" s="170" t="str">
        <f t="shared" si="248"/>
        <v>H6</v>
      </c>
      <c r="N2031" s="169" t="str">
        <f t="shared" si="249"/>
        <v>2740</v>
      </c>
      <c r="O2031" s="168" t="str">
        <f t="shared" si="250"/>
        <v/>
      </c>
      <c r="P2031" s="168" t="str">
        <f t="shared" si="251"/>
        <v/>
      </c>
      <c r="Q2031" s="168" t="str">
        <f t="shared" si="252"/>
        <v/>
      </c>
      <c r="R2031" s="168" t="str">
        <f t="shared" si="253"/>
        <v/>
      </c>
      <c r="S2031" s="168" t="str">
        <f t="shared" si="254"/>
        <v/>
      </c>
      <c r="T2031" s="168" t="str">
        <f t="shared" si="255"/>
        <v/>
      </c>
    </row>
    <row r="2032" spans="1:20" x14ac:dyDescent="0.2">
      <c r="A2032" t="s">
        <v>2605</v>
      </c>
      <c r="M2032" s="170" t="str">
        <f t="shared" si="248"/>
        <v>H7</v>
      </c>
      <c r="N2032" s="169" t="str">
        <f t="shared" si="249"/>
        <v>2740</v>
      </c>
      <c r="O2032" s="168" t="str">
        <f t="shared" si="250"/>
        <v/>
      </c>
      <c r="P2032" s="168" t="str">
        <f t="shared" si="251"/>
        <v/>
      </c>
      <c r="Q2032" s="168" t="str">
        <f t="shared" si="252"/>
        <v/>
      </c>
      <c r="R2032" s="168" t="str">
        <f t="shared" si="253"/>
        <v/>
      </c>
      <c r="S2032" s="168" t="str">
        <f t="shared" si="254"/>
        <v/>
      </c>
      <c r="T2032" s="168" t="str">
        <f t="shared" si="255"/>
        <v/>
      </c>
    </row>
    <row r="2033" spans="1:20" x14ac:dyDescent="0.2">
      <c r="A2033" t="s">
        <v>2606</v>
      </c>
      <c r="M2033" s="170" t="str">
        <f t="shared" si="248"/>
        <v>H8</v>
      </c>
      <c r="N2033" s="169" t="str">
        <f t="shared" si="249"/>
        <v>2740</v>
      </c>
      <c r="O2033" s="168" t="str">
        <f t="shared" si="250"/>
        <v/>
      </c>
      <c r="P2033" s="168" t="str">
        <f t="shared" si="251"/>
        <v/>
      </c>
      <c r="Q2033" s="168" t="str">
        <f t="shared" si="252"/>
        <v/>
      </c>
      <c r="R2033" s="168" t="str">
        <f t="shared" si="253"/>
        <v/>
      </c>
      <c r="S2033" s="168" t="str">
        <f t="shared" si="254"/>
        <v/>
      </c>
      <c r="T2033" s="168" t="str">
        <f t="shared" si="255"/>
        <v/>
      </c>
    </row>
    <row r="2034" spans="1:20" x14ac:dyDescent="0.2">
      <c r="A2034" t="s">
        <v>2607</v>
      </c>
      <c r="M2034" s="170" t="str">
        <f t="shared" si="248"/>
        <v>H9</v>
      </c>
      <c r="N2034" s="169" t="str">
        <f t="shared" si="249"/>
        <v>2740</v>
      </c>
      <c r="O2034" s="168" t="str">
        <f t="shared" si="250"/>
        <v/>
      </c>
      <c r="P2034" s="168" t="str">
        <f t="shared" si="251"/>
        <v/>
      </c>
      <c r="Q2034" s="168" t="str">
        <f t="shared" si="252"/>
        <v/>
      </c>
      <c r="R2034" s="168" t="str">
        <f t="shared" si="253"/>
        <v/>
      </c>
      <c r="S2034" s="168" t="str">
        <f t="shared" si="254"/>
        <v/>
      </c>
      <c r="T2034" s="168" t="str">
        <f t="shared" si="255"/>
        <v/>
      </c>
    </row>
    <row r="2035" spans="1:20" x14ac:dyDescent="0.2">
      <c r="A2035" t="s">
        <v>2608</v>
      </c>
      <c r="M2035" s="170" t="str">
        <f t="shared" si="248"/>
        <v>H10</v>
      </c>
      <c r="N2035" s="169" t="str">
        <f t="shared" si="249"/>
        <v>2740</v>
      </c>
      <c r="O2035" s="168" t="str">
        <f t="shared" si="250"/>
        <v/>
      </c>
      <c r="P2035" s="168" t="str">
        <f t="shared" si="251"/>
        <v/>
      </c>
      <c r="Q2035" s="168" t="str">
        <f t="shared" si="252"/>
        <v/>
      </c>
      <c r="R2035" s="168" t="str">
        <f t="shared" si="253"/>
        <v/>
      </c>
      <c r="S2035" s="168" t="str">
        <f t="shared" si="254"/>
        <v/>
      </c>
      <c r="T2035" s="168" t="str">
        <f t="shared" si="255"/>
        <v/>
      </c>
    </row>
    <row r="2036" spans="1:20" x14ac:dyDescent="0.2">
      <c r="A2036" t="s">
        <v>2623</v>
      </c>
      <c r="M2036" s="170" t="str">
        <f t="shared" si="248"/>
        <v>DTL</v>
      </c>
      <c r="N2036" s="169" t="str">
        <f t="shared" si="249"/>
        <v>2740</v>
      </c>
      <c r="O2036" s="168" t="str">
        <f t="shared" si="250"/>
        <v>Tran</v>
      </c>
      <c r="P2036" s="168" t="str">
        <f t="shared" si="251"/>
        <v>2740Tran</v>
      </c>
      <c r="Q2036" s="168">
        <f t="shared" si="252"/>
        <v>0</v>
      </c>
      <c r="R2036" s="168">
        <f t="shared" si="253"/>
        <v>0</v>
      </c>
      <c r="S2036" s="168">
        <f t="shared" si="254"/>
        <v>0</v>
      </c>
      <c r="T2036" s="168">
        <f t="shared" si="255"/>
        <v>0</v>
      </c>
    </row>
    <row r="2037" spans="1:20" x14ac:dyDescent="0.2">
      <c r="A2037" t="s">
        <v>4246</v>
      </c>
      <c r="M2037" s="170" t="str">
        <f t="shared" si="248"/>
        <v>DTL</v>
      </c>
      <c r="N2037" s="169" t="str">
        <f t="shared" si="249"/>
        <v>2740</v>
      </c>
      <c r="O2037" s="168" t="str">
        <f t="shared" si="250"/>
        <v/>
      </c>
      <c r="P2037" s="168" t="str">
        <f t="shared" si="251"/>
        <v/>
      </c>
      <c r="Q2037" s="168" t="str">
        <f t="shared" si="252"/>
        <v/>
      </c>
      <c r="R2037" s="168" t="str">
        <f t="shared" si="253"/>
        <v/>
      </c>
      <c r="S2037" s="168" t="str">
        <f t="shared" si="254"/>
        <v/>
      </c>
      <c r="T2037" s="168" t="str">
        <f t="shared" si="255"/>
        <v/>
      </c>
    </row>
    <row r="2038" spans="1:20" x14ac:dyDescent="0.2">
      <c r="A2038" t="s">
        <v>2611</v>
      </c>
      <c r="M2038" s="170" t="str">
        <f t="shared" si="248"/>
        <v>DTL</v>
      </c>
      <c r="N2038" s="169" t="str">
        <f t="shared" si="249"/>
        <v>2740</v>
      </c>
      <c r="O2038" s="168" t="str">
        <f t="shared" si="250"/>
        <v/>
      </c>
      <c r="P2038" s="168" t="str">
        <f t="shared" si="251"/>
        <v/>
      </c>
      <c r="Q2038" s="168" t="str">
        <f t="shared" si="252"/>
        <v/>
      </c>
      <c r="R2038" s="168" t="str">
        <f t="shared" si="253"/>
        <v/>
      </c>
      <c r="S2038" s="168" t="str">
        <f t="shared" si="254"/>
        <v/>
      </c>
      <c r="T2038" s="168" t="str">
        <f t="shared" si="255"/>
        <v/>
      </c>
    </row>
    <row r="2039" spans="1:20" x14ac:dyDescent="0.2">
      <c r="A2039" t="s">
        <v>4913</v>
      </c>
      <c r="M2039" s="170" t="str">
        <f t="shared" si="248"/>
        <v>Ttl</v>
      </c>
      <c r="N2039" s="169" t="str">
        <f t="shared" si="249"/>
        <v>2740</v>
      </c>
      <c r="O2039" s="168" t="str">
        <f t="shared" si="250"/>
        <v/>
      </c>
      <c r="P2039" s="168" t="str">
        <f t="shared" si="251"/>
        <v/>
      </c>
      <c r="Q2039" s="168" t="str">
        <f t="shared" si="252"/>
        <v/>
      </c>
      <c r="R2039" s="168" t="str">
        <f t="shared" si="253"/>
        <v/>
      </c>
      <c r="S2039" s="168" t="str">
        <f t="shared" si="254"/>
        <v/>
      </c>
      <c r="T2039" s="168" t="str">
        <f t="shared" si="255"/>
        <v/>
      </c>
    </row>
    <row r="2040" spans="1:20" x14ac:dyDescent="0.2">
      <c r="A2040" t="s">
        <v>4467</v>
      </c>
      <c r="M2040" s="170" t="str">
        <f t="shared" si="248"/>
        <v>DTL</v>
      </c>
      <c r="N2040" s="169" t="str">
        <f t="shared" si="249"/>
        <v>2740</v>
      </c>
      <c r="O2040" s="168" t="str">
        <f t="shared" si="250"/>
        <v/>
      </c>
      <c r="P2040" s="168" t="str">
        <f t="shared" si="251"/>
        <v/>
      </c>
      <c r="Q2040" s="168" t="str">
        <f t="shared" si="252"/>
        <v/>
      </c>
      <c r="R2040" s="168" t="str">
        <f t="shared" si="253"/>
        <v/>
      </c>
      <c r="S2040" s="168" t="str">
        <f t="shared" si="254"/>
        <v/>
      </c>
      <c r="T2040" s="168" t="str">
        <f t="shared" si="255"/>
        <v/>
      </c>
    </row>
    <row r="2041" spans="1:20" x14ac:dyDescent="0.2">
      <c r="A2041">
        <v>1</v>
      </c>
      <c r="M2041" s="170" t="str">
        <f t="shared" si="248"/>
        <v>DTL</v>
      </c>
      <c r="N2041" s="169" t="str">
        <f t="shared" si="249"/>
        <v>2740</v>
      </c>
      <c r="O2041" s="168" t="str">
        <f t="shared" si="250"/>
        <v/>
      </c>
      <c r="P2041" s="168" t="str">
        <f t="shared" si="251"/>
        <v/>
      </c>
      <c r="Q2041" s="168" t="str">
        <f t="shared" si="252"/>
        <v/>
      </c>
      <c r="R2041" s="168" t="str">
        <f t="shared" si="253"/>
        <v/>
      </c>
      <c r="S2041" s="168" t="str">
        <f t="shared" si="254"/>
        <v/>
      </c>
      <c r="T2041" s="168" t="str">
        <f t="shared" si="255"/>
        <v/>
      </c>
    </row>
    <row r="2042" spans="1:20" x14ac:dyDescent="0.2">
      <c r="M2042" s="170" t="str">
        <f t="shared" si="248"/>
        <v>DTL</v>
      </c>
      <c r="N2042" s="169" t="str">
        <f t="shared" si="249"/>
        <v>2740</v>
      </c>
      <c r="O2042" s="168" t="str">
        <f t="shared" si="250"/>
        <v/>
      </c>
      <c r="P2042" s="168" t="str">
        <f t="shared" si="251"/>
        <v/>
      </c>
      <c r="Q2042" s="168" t="str">
        <f t="shared" si="252"/>
        <v/>
      </c>
      <c r="R2042" s="168" t="str">
        <f t="shared" si="253"/>
        <v/>
      </c>
      <c r="S2042" s="168" t="str">
        <f t="shared" si="254"/>
        <v/>
      </c>
      <c r="T2042" s="168" t="str">
        <f t="shared" si="255"/>
        <v/>
      </c>
    </row>
    <row r="2043" spans="1:20" x14ac:dyDescent="0.2">
      <c r="A2043" t="s">
        <v>2795</v>
      </c>
      <c r="M2043" s="170" t="str">
        <f t="shared" si="248"/>
        <v>H1</v>
      </c>
      <c r="N2043" s="169" t="str">
        <f t="shared" si="249"/>
        <v>2740</v>
      </c>
      <c r="O2043" s="168" t="str">
        <f t="shared" si="250"/>
        <v/>
      </c>
      <c r="P2043" s="168" t="str">
        <f t="shared" si="251"/>
        <v/>
      </c>
      <c r="Q2043" s="168" t="str">
        <f t="shared" si="252"/>
        <v/>
      </c>
      <c r="R2043" s="168" t="str">
        <f t="shared" si="253"/>
        <v/>
      </c>
      <c r="S2043" s="168" t="str">
        <f t="shared" si="254"/>
        <v/>
      </c>
      <c r="T2043" s="168" t="str">
        <f t="shared" si="255"/>
        <v/>
      </c>
    </row>
    <row r="2044" spans="1:20" x14ac:dyDescent="0.2">
      <c r="A2044" t="s">
        <v>2600</v>
      </c>
      <c r="M2044" s="170" t="str">
        <f t="shared" si="248"/>
        <v>H2</v>
      </c>
      <c r="N2044" s="169" t="str">
        <f t="shared" si="249"/>
        <v>2740</v>
      </c>
      <c r="O2044" s="168" t="str">
        <f t="shared" si="250"/>
        <v/>
      </c>
      <c r="P2044" s="168" t="str">
        <f t="shared" si="251"/>
        <v/>
      </c>
      <c r="Q2044" s="168" t="str">
        <f t="shared" si="252"/>
        <v/>
      </c>
      <c r="R2044" s="168" t="str">
        <f t="shared" si="253"/>
        <v/>
      </c>
      <c r="S2044" s="168" t="str">
        <f t="shared" si="254"/>
        <v/>
      </c>
      <c r="T2044" s="168" t="str">
        <f t="shared" si="255"/>
        <v/>
      </c>
    </row>
    <row r="2045" spans="1:20" x14ac:dyDescent="0.2">
      <c r="A2045" t="s">
        <v>2601</v>
      </c>
      <c r="M2045" s="170" t="str">
        <f t="shared" si="248"/>
        <v>H3</v>
      </c>
      <c r="N2045" s="169" t="str">
        <f t="shared" si="249"/>
        <v>2740</v>
      </c>
      <c r="O2045" s="168" t="str">
        <f t="shared" si="250"/>
        <v/>
      </c>
      <c r="P2045" s="168" t="str">
        <f t="shared" si="251"/>
        <v/>
      </c>
      <c r="Q2045" s="168" t="str">
        <f t="shared" si="252"/>
        <v/>
      </c>
      <c r="R2045" s="168" t="str">
        <f t="shared" si="253"/>
        <v/>
      </c>
      <c r="S2045" s="168" t="str">
        <f t="shared" si="254"/>
        <v/>
      </c>
      <c r="T2045" s="168" t="str">
        <f t="shared" si="255"/>
        <v/>
      </c>
    </row>
    <row r="2046" spans="1:20" x14ac:dyDescent="0.2">
      <c r="A2046" t="s">
        <v>2789</v>
      </c>
      <c r="M2046" s="170" t="str">
        <f t="shared" si="248"/>
        <v>H4</v>
      </c>
      <c r="N2046" s="169" t="str">
        <f t="shared" si="249"/>
        <v>2740</v>
      </c>
      <c r="O2046" s="168" t="str">
        <f t="shared" si="250"/>
        <v/>
      </c>
      <c r="P2046" s="168" t="str">
        <f t="shared" si="251"/>
        <v/>
      </c>
      <c r="Q2046" s="168" t="str">
        <f t="shared" si="252"/>
        <v/>
      </c>
      <c r="R2046" s="168" t="str">
        <f t="shared" si="253"/>
        <v/>
      </c>
      <c r="S2046" s="168" t="str">
        <f t="shared" si="254"/>
        <v/>
      </c>
      <c r="T2046" s="168" t="str">
        <f t="shared" si="255"/>
        <v/>
      </c>
    </row>
    <row r="2047" spans="1:20" x14ac:dyDescent="0.2">
      <c r="A2047" t="s">
        <v>2796</v>
      </c>
      <c r="M2047" s="170" t="str">
        <f t="shared" si="248"/>
        <v>H5</v>
      </c>
      <c r="N2047" s="169" t="str">
        <f t="shared" si="249"/>
        <v>2740</v>
      </c>
      <c r="O2047" s="168" t="str">
        <f t="shared" si="250"/>
        <v/>
      </c>
      <c r="P2047" s="168" t="str">
        <f t="shared" si="251"/>
        <v/>
      </c>
      <c r="Q2047" s="168" t="str">
        <f t="shared" si="252"/>
        <v/>
      </c>
      <c r="R2047" s="168" t="str">
        <f t="shared" si="253"/>
        <v/>
      </c>
      <c r="S2047" s="168" t="str">
        <f t="shared" si="254"/>
        <v/>
      </c>
      <c r="T2047" s="168" t="str">
        <f t="shared" si="255"/>
        <v/>
      </c>
    </row>
    <row r="2048" spans="1:20" x14ac:dyDescent="0.2">
      <c r="A2048" t="s">
        <v>2797</v>
      </c>
      <c r="M2048" s="170" t="str">
        <f t="shared" si="248"/>
        <v>H6</v>
      </c>
      <c r="N2048" s="169" t="str">
        <f t="shared" si="249"/>
        <v>8483</v>
      </c>
      <c r="O2048" s="168" t="str">
        <f t="shared" si="250"/>
        <v/>
      </c>
      <c r="P2048" s="168" t="str">
        <f t="shared" si="251"/>
        <v/>
      </c>
      <c r="Q2048" s="168" t="str">
        <f t="shared" si="252"/>
        <v/>
      </c>
      <c r="R2048" s="168" t="str">
        <f t="shared" si="253"/>
        <v/>
      </c>
      <c r="S2048" s="168" t="str">
        <f t="shared" si="254"/>
        <v/>
      </c>
      <c r="T2048" s="168" t="str">
        <f t="shared" si="255"/>
        <v/>
      </c>
    </row>
    <row r="2049" spans="1:20" x14ac:dyDescent="0.2">
      <c r="A2049" t="s">
        <v>2605</v>
      </c>
      <c r="M2049" s="170" t="str">
        <f t="shared" si="248"/>
        <v>H7</v>
      </c>
      <c r="N2049" s="169" t="str">
        <f t="shared" si="249"/>
        <v>8483</v>
      </c>
      <c r="O2049" s="168" t="str">
        <f t="shared" si="250"/>
        <v/>
      </c>
      <c r="P2049" s="168" t="str">
        <f t="shared" si="251"/>
        <v/>
      </c>
      <c r="Q2049" s="168" t="str">
        <f t="shared" si="252"/>
        <v/>
      </c>
      <c r="R2049" s="168" t="str">
        <f t="shared" si="253"/>
        <v/>
      </c>
      <c r="S2049" s="168" t="str">
        <f t="shared" si="254"/>
        <v/>
      </c>
      <c r="T2049" s="168" t="str">
        <f t="shared" si="255"/>
        <v/>
      </c>
    </row>
    <row r="2050" spans="1:20" x14ac:dyDescent="0.2">
      <c r="A2050" t="s">
        <v>2606</v>
      </c>
      <c r="M2050" s="170" t="str">
        <f t="shared" si="248"/>
        <v>H8</v>
      </c>
      <c r="N2050" s="169" t="str">
        <f t="shared" si="249"/>
        <v>8483</v>
      </c>
      <c r="O2050" s="168" t="str">
        <f t="shared" si="250"/>
        <v/>
      </c>
      <c r="P2050" s="168" t="str">
        <f t="shared" si="251"/>
        <v/>
      </c>
      <c r="Q2050" s="168" t="str">
        <f t="shared" si="252"/>
        <v/>
      </c>
      <c r="R2050" s="168" t="str">
        <f t="shared" si="253"/>
        <v/>
      </c>
      <c r="S2050" s="168" t="str">
        <f t="shared" si="254"/>
        <v/>
      </c>
      <c r="T2050" s="168" t="str">
        <f t="shared" si="255"/>
        <v/>
      </c>
    </row>
    <row r="2051" spans="1:20" x14ac:dyDescent="0.2">
      <c r="A2051" t="s">
        <v>2607</v>
      </c>
      <c r="M2051" s="170" t="str">
        <f t="shared" ref="M2051:M2114" si="256">IF(ROW()&lt;23,"",
  IF(NOT(ISERROR(FIND("Trinity County",$A2051,30))),"H1",
  IF(M2050="H1","H2",
  IF(M2050="H2","H3",
  IF(M2050="H3","H4",
  IF(M2050="H4","H5",
  IF(M2050="H5","H6",
  IF(M2050="H6","H7",
  IF(M2050="H7","H8",
  IF(M2050="H8","H9",
  IF(M2050="H9","H10",
  IF(TRIM(LEFT($A2051,7))="Total","Ttl","DTL"))))))))))))</f>
        <v>H9</v>
      </c>
      <c r="N2051" s="169" t="str">
        <f t="shared" ref="N2051:N2114" si="257">IF(ROW()&lt;23,"",
  IF($M2051="H6",TRIM(LEFT($A2051,5)),N2050))</f>
        <v>8483</v>
      </c>
      <c r="O2051" s="168" t="str">
        <f t="shared" ref="O2051:O2114" si="258">IF($M2051&lt;&gt;"DTL","",
  IF(NOT(ISNUMBER(VALUE(MID($A2051,31,15)))),"",LEFT($A2051,4)))</f>
        <v/>
      </c>
      <c r="P2051" s="168" t="str">
        <f t="shared" ref="P2051:P2114" si="259">IF(O2051="","",N2051&amp;O2051)</f>
        <v/>
      </c>
      <c r="Q2051" s="168" t="str">
        <f t="shared" ref="Q2051:Q2114" si="260">IF($M2051&lt;&gt;"DTL","",
  IF(NOT(ISNUMBER(VALUE(MID($A2051,31,15)))),"",VALUE(TRIM(MID($A2051,47,15)))))</f>
        <v/>
      </c>
      <c r="R2051" s="168" t="str">
        <f t="shared" ref="R2051:R2114" si="261">IF($M2051&lt;&gt;"DTL","",
  IF(NOT(ISNUMBER(VALUE(MID($A2051,31,15)))),"",VALUE(TRIM(MID($A2051,61,14)))))</f>
        <v/>
      </c>
      <c r="S2051" s="168" t="str">
        <f t="shared" ref="S2051:S2114" si="262">IF($M2051&lt;&gt;"DTL","",
  IF(NOT(ISNUMBER(VALUE(MID($A2051,31,15)))),"",VALUE(TRIM(MID($A2051,76,14)))))</f>
        <v/>
      </c>
      <c r="T2051" s="168" t="str">
        <f t="shared" ref="T2051:T2114" si="263">IF($M2051&lt;&gt;"DTL","",
  IF(NOT(ISNUMBER(VALUE(MID($A2051,31,15)))),"",VALUE(TRIM(MID($A2051,90,14)))))</f>
        <v/>
      </c>
    </row>
    <row r="2052" spans="1:20" x14ac:dyDescent="0.2">
      <c r="A2052" t="s">
        <v>2608</v>
      </c>
      <c r="M2052" s="170" t="str">
        <f t="shared" si="256"/>
        <v>H10</v>
      </c>
      <c r="N2052" s="169" t="str">
        <f t="shared" si="257"/>
        <v>8483</v>
      </c>
      <c r="O2052" s="168" t="str">
        <f t="shared" si="258"/>
        <v/>
      </c>
      <c r="P2052" s="168" t="str">
        <f t="shared" si="259"/>
        <v/>
      </c>
      <c r="Q2052" s="168" t="str">
        <f t="shared" si="260"/>
        <v/>
      </c>
      <c r="R2052" s="168" t="str">
        <f t="shared" si="261"/>
        <v/>
      </c>
      <c r="S2052" s="168" t="str">
        <f t="shared" si="262"/>
        <v/>
      </c>
      <c r="T2052" s="168" t="str">
        <f t="shared" si="263"/>
        <v/>
      </c>
    </row>
    <row r="2053" spans="1:20" x14ac:dyDescent="0.2">
      <c r="A2053" t="s">
        <v>2609</v>
      </c>
      <c r="M2053" s="170" t="str">
        <f t="shared" si="256"/>
        <v>DTL</v>
      </c>
      <c r="N2053" s="169" t="str">
        <f t="shared" si="257"/>
        <v>8483</v>
      </c>
      <c r="O2053" s="168" t="str">
        <f t="shared" si="258"/>
        <v/>
      </c>
      <c r="P2053" s="168" t="str">
        <f t="shared" si="259"/>
        <v/>
      </c>
      <c r="Q2053" s="168" t="str">
        <f t="shared" si="260"/>
        <v/>
      </c>
      <c r="R2053" s="168" t="str">
        <f t="shared" si="261"/>
        <v/>
      </c>
      <c r="S2053" s="168" t="str">
        <f t="shared" si="262"/>
        <v/>
      </c>
      <c r="T2053" s="168" t="str">
        <f t="shared" si="263"/>
        <v/>
      </c>
    </row>
    <row r="2054" spans="1:20" x14ac:dyDescent="0.2">
      <c r="A2054" t="s">
        <v>4914</v>
      </c>
      <c r="M2054" s="170" t="str">
        <f t="shared" si="256"/>
        <v>DTL</v>
      </c>
      <c r="N2054" s="169" t="str">
        <f t="shared" si="257"/>
        <v>8483</v>
      </c>
      <c r="O2054" s="168" t="str">
        <f t="shared" si="258"/>
        <v>6601</v>
      </c>
      <c r="P2054" s="168" t="str">
        <f t="shared" si="259"/>
        <v>84836601</v>
      </c>
      <c r="Q2054" s="168">
        <f t="shared" si="260"/>
        <v>465</v>
      </c>
      <c r="R2054" s="168">
        <f t="shared" si="261"/>
        <v>962</v>
      </c>
      <c r="S2054" s="168">
        <f t="shared" si="262"/>
        <v>325</v>
      </c>
      <c r="T2054" s="168">
        <f t="shared" si="263"/>
        <v>423</v>
      </c>
    </row>
    <row r="2055" spans="1:20" x14ac:dyDescent="0.2">
      <c r="A2055" t="s">
        <v>4915</v>
      </c>
      <c r="M2055" s="170" t="str">
        <f t="shared" si="256"/>
        <v>DTL</v>
      </c>
      <c r="N2055" s="169" t="str">
        <f t="shared" si="257"/>
        <v>8483</v>
      </c>
      <c r="O2055" s="168" t="str">
        <f t="shared" si="258"/>
        <v>7770</v>
      </c>
      <c r="P2055" s="168" t="str">
        <f t="shared" si="259"/>
        <v>84837770</v>
      </c>
      <c r="Q2055" s="168">
        <f t="shared" si="260"/>
        <v>106814</v>
      </c>
      <c r="R2055" s="168">
        <f t="shared" si="261"/>
        <v>0</v>
      </c>
      <c r="S2055" s="168">
        <f t="shared" si="262"/>
        <v>0</v>
      </c>
      <c r="T2055" s="168">
        <f t="shared" si="263"/>
        <v>0</v>
      </c>
    </row>
    <row r="2056" spans="1:20" x14ac:dyDescent="0.2">
      <c r="A2056" t="s">
        <v>4246</v>
      </c>
      <c r="M2056" s="170" t="str">
        <f t="shared" si="256"/>
        <v>DTL</v>
      </c>
      <c r="N2056" s="169" t="str">
        <f t="shared" si="257"/>
        <v>8483</v>
      </c>
      <c r="O2056" s="168" t="str">
        <f t="shared" si="258"/>
        <v/>
      </c>
      <c r="P2056" s="168" t="str">
        <f t="shared" si="259"/>
        <v/>
      </c>
      <c r="Q2056" s="168" t="str">
        <f t="shared" si="260"/>
        <v/>
      </c>
      <c r="R2056" s="168" t="str">
        <f t="shared" si="261"/>
        <v/>
      </c>
      <c r="S2056" s="168" t="str">
        <f t="shared" si="262"/>
        <v/>
      </c>
      <c r="T2056" s="168" t="str">
        <f t="shared" si="263"/>
        <v/>
      </c>
    </row>
    <row r="2057" spans="1:20" x14ac:dyDescent="0.2">
      <c r="A2057" t="s">
        <v>2611</v>
      </c>
      <c r="M2057" s="170" t="str">
        <f t="shared" si="256"/>
        <v>DTL</v>
      </c>
      <c r="N2057" s="169" t="str">
        <f t="shared" si="257"/>
        <v>8483</v>
      </c>
      <c r="O2057" s="168" t="str">
        <f t="shared" si="258"/>
        <v/>
      </c>
      <c r="P2057" s="168" t="str">
        <f t="shared" si="259"/>
        <v/>
      </c>
      <c r="Q2057" s="168" t="str">
        <f t="shared" si="260"/>
        <v/>
      </c>
      <c r="R2057" s="168" t="str">
        <f t="shared" si="261"/>
        <v/>
      </c>
      <c r="S2057" s="168" t="str">
        <f t="shared" si="262"/>
        <v/>
      </c>
      <c r="T2057" s="168" t="str">
        <f t="shared" si="263"/>
        <v/>
      </c>
    </row>
    <row r="2058" spans="1:20" x14ac:dyDescent="0.2">
      <c r="A2058" t="s">
        <v>4916</v>
      </c>
      <c r="M2058" s="170" t="str">
        <f t="shared" si="256"/>
        <v>Ttl</v>
      </c>
      <c r="N2058" s="169" t="str">
        <f t="shared" si="257"/>
        <v>8483</v>
      </c>
      <c r="O2058" s="168" t="str">
        <f t="shared" si="258"/>
        <v/>
      </c>
      <c r="P2058" s="168" t="str">
        <f t="shared" si="259"/>
        <v/>
      </c>
      <c r="Q2058" s="168" t="str">
        <f t="shared" si="260"/>
        <v/>
      </c>
      <c r="R2058" s="168" t="str">
        <f t="shared" si="261"/>
        <v/>
      </c>
      <c r="S2058" s="168" t="str">
        <f t="shared" si="262"/>
        <v/>
      </c>
      <c r="T2058" s="168" t="str">
        <f t="shared" si="263"/>
        <v/>
      </c>
    </row>
    <row r="2059" spans="1:20" x14ac:dyDescent="0.2">
      <c r="A2059" t="s">
        <v>2612</v>
      </c>
      <c r="M2059" s="170" t="str">
        <f t="shared" si="256"/>
        <v>DTL</v>
      </c>
      <c r="N2059" s="169" t="str">
        <f t="shared" si="257"/>
        <v>8483</v>
      </c>
      <c r="O2059" s="168" t="str">
        <f t="shared" si="258"/>
        <v/>
      </c>
      <c r="P2059" s="168" t="str">
        <f t="shared" si="259"/>
        <v/>
      </c>
      <c r="Q2059" s="168" t="str">
        <f t="shared" si="260"/>
        <v/>
      </c>
      <c r="R2059" s="168" t="str">
        <f t="shared" si="261"/>
        <v/>
      </c>
      <c r="S2059" s="168" t="str">
        <f t="shared" si="262"/>
        <v/>
      </c>
      <c r="T2059" s="168" t="str">
        <f t="shared" si="263"/>
        <v/>
      </c>
    </row>
    <row r="2060" spans="1:20" x14ac:dyDescent="0.2">
      <c r="A2060" t="s">
        <v>2611</v>
      </c>
      <c r="M2060" s="170" t="str">
        <f t="shared" si="256"/>
        <v>DTL</v>
      </c>
      <c r="N2060" s="169" t="str">
        <f t="shared" si="257"/>
        <v>8483</v>
      </c>
      <c r="O2060" s="168" t="str">
        <f t="shared" si="258"/>
        <v/>
      </c>
      <c r="P2060" s="168" t="str">
        <f t="shared" si="259"/>
        <v/>
      </c>
      <c r="Q2060" s="168" t="str">
        <f t="shared" si="260"/>
        <v/>
      </c>
      <c r="R2060" s="168" t="str">
        <f t="shared" si="261"/>
        <v/>
      </c>
      <c r="S2060" s="168" t="str">
        <f t="shared" si="262"/>
        <v/>
      </c>
      <c r="T2060" s="168" t="str">
        <f t="shared" si="263"/>
        <v/>
      </c>
    </row>
    <row r="2061" spans="1:20" x14ac:dyDescent="0.2">
      <c r="A2061" t="s">
        <v>2611</v>
      </c>
      <c r="M2061" s="170" t="str">
        <f t="shared" si="256"/>
        <v>DTL</v>
      </c>
      <c r="N2061" s="169" t="str">
        <f t="shared" si="257"/>
        <v>8483</v>
      </c>
      <c r="O2061" s="168" t="str">
        <f t="shared" si="258"/>
        <v/>
      </c>
      <c r="P2061" s="168" t="str">
        <f t="shared" si="259"/>
        <v/>
      </c>
      <c r="Q2061" s="168" t="str">
        <f t="shared" si="260"/>
        <v/>
      </c>
      <c r="R2061" s="168" t="str">
        <f t="shared" si="261"/>
        <v/>
      </c>
      <c r="S2061" s="168" t="str">
        <f t="shared" si="262"/>
        <v/>
      </c>
      <c r="T2061" s="168" t="str">
        <f t="shared" si="263"/>
        <v/>
      </c>
    </row>
    <row r="2062" spans="1:20" x14ac:dyDescent="0.2">
      <c r="A2062" t="s">
        <v>2613</v>
      </c>
      <c r="M2062" s="170" t="str">
        <f t="shared" si="256"/>
        <v>DTL</v>
      </c>
      <c r="N2062" s="169" t="str">
        <f t="shared" si="257"/>
        <v>8483</v>
      </c>
      <c r="O2062" s="168" t="str">
        <f t="shared" si="258"/>
        <v/>
      </c>
      <c r="P2062" s="168" t="str">
        <f t="shared" si="259"/>
        <v/>
      </c>
      <c r="Q2062" s="168" t="str">
        <f t="shared" si="260"/>
        <v/>
      </c>
      <c r="R2062" s="168" t="str">
        <f t="shared" si="261"/>
        <v/>
      </c>
      <c r="S2062" s="168" t="str">
        <f t="shared" si="262"/>
        <v/>
      </c>
      <c r="T2062" s="168" t="str">
        <f t="shared" si="263"/>
        <v/>
      </c>
    </row>
    <row r="2063" spans="1:20" x14ac:dyDescent="0.2">
      <c r="A2063" t="s">
        <v>2798</v>
      </c>
      <c r="M2063" s="170" t="str">
        <f t="shared" si="256"/>
        <v>DTL</v>
      </c>
      <c r="N2063" s="169" t="str">
        <f t="shared" si="257"/>
        <v>8483</v>
      </c>
      <c r="O2063" s="168" t="str">
        <f t="shared" si="258"/>
        <v>1020</v>
      </c>
      <c r="P2063" s="168" t="str">
        <f t="shared" si="259"/>
        <v>84831020</v>
      </c>
      <c r="Q2063" s="168">
        <f t="shared" si="260"/>
        <v>0</v>
      </c>
      <c r="R2063" s="168">
        <f t="shared" si="261"/>
        <v>0</v>
      </c>
      <c r="S2063" s="168">
        <f t="shared" si="262"/>
        <v>0</v>
      </c>
      <c r="T2063" s="168">
        <f t="shared" si="263"/>
        <v>0</v>
      </c>
    </row>
    <row r="2064" spans="1:20" x14ac:dyDescent="0.2">
      <c r="A2064" t="s">
        <v>2799</v>
      </c>
      <c r="M2064" s="170" t="str">
        <f t="shared" si="256"/>
        <v>DTL</v>
      </c>
      <c r="N2064" s="169" t="str">
        <f t="shared" si="257"/>
        <v>8483</v>
      </c>
      <c r="O2064" s="168" t="str">
        <f t="shared" si="258"/>
        <v>1100</v>
      </c>
      <c r="P2064" s="168" t="str">
        <f t="shared" si="259"/>
        <v>84831100</v>
      </c>
      <c r="Q2064" s="168">
        <f t="shared" si="260"/>
        <v>0</v>
      </c>
      <c r="R2064" s="168">
        <f t="shared" si="261"/>
        <v>0</v>
      </c>
      <c r="S2064" s="168">
        <f t="shared" si="262"/>
        <v>0</v>
      </c>
      <c r="T2064" s="168">
        <f t="shared" si="263"/>
        <v>0</v>
      </c>
    </row>
    <row r="2065" spans="1:20" x14ac:dyDescent="0.2">
      <c r="A2065" t="s">
        <v>4246</v>
      </c>
      <c r="M2065" s="170" t="str">
        <f t="shared" si="256"/>
        <v>DTL</v>
      </c>
      <c r="N2065" s="169" t="str">
        <f t="shared" si="257"/>
        <v>8483</v>
      </c>
      <c r="O2065" s="168" t="str">
        <f t="shared" si="258"/>
        <v/>
      </c>
      <c r="P2065" s="168" t="str">
        <f t="shared" si="259"/>
        <v/>
      </c>
      <c r="Q2065" s="168" t="str">
        <f t="shared" si="260"/>
        <v/>
      </c>
      <c r="R2065" s="168" t="str">
        <f t="shared" si="261"/>
        <v/>
      </c>
      <c r="S2065" s="168" t="str">
        <f t="shared" si="262"/>
        <v/>
      </c>
      <c r="T2065" s="168" t="str">
        <f t="shared" si="263"/>
        <v/>
      </c>
    </row>
    <row r="2066" spans="1:20" x14ac:dyDescent="0.2">
      <c r="A2066" t="s">
        <v>2611</v>
      </c>
      <c r="M2066" s="170" t="str">
        <f t="shared" si="256"/>
        <v>DTL</v>
      </c>
      <c r="N2066" s="169" t="str">
        <f t="shared" si="257"/>
        <v>8483</v>
      </c>
      <c r="O2066" s="168" t="str">
        <f t="shared" si="258"/>
        <v/>
      </c>
      <c r="P2066" s="168" t="str">
        <f t="shared" si="259"/>
        <v/>
      </c>
      <c r="Q2066" s="168" t="str">
        <f t="shared" si="260"/>
        <v/>
      </c>
      <c r="R2066" s="168" t="str">
        <f t="shared" si="261"/>
        <v/>
      </c>
      <c r="S2066" s="168" t="str">
        <f t="shared" si="262"/>
        <v/>
      </c>
      <c r="T2066" s="168" t="str">
        <f t="shared" si="263"/>
        <v/>
      </c>
    </row>
    <row r="2067" spans="1:20" x14ac:dyDescent="0.2">
      <c r="A2067" t="s">
        <v>2800</v>
      </c>
      <c r="M2067" s="170" t="str">
        <f t="shared" si="256"/>
        <v>Ttl</v>
      </c>
      <c r="N2067" s="169" t="str">
        <f t="shared" si="257"/>
        <v>8483</v>
      </c>
      <c r="O2067" s="168" t="str">
        <f t="shared" si="258"/>
        <v/>
      </c>
      <c r="P2067" s="168" t="str">
        <f t="shared" si="259"/>
        <v/>
      </c>
      <c r="Q2067" s="168" t="str">
        <f t="shared" si="260"/>
        <v/>
      </c>
      <c r="R2067" s="168" t="str">
        <f t="shared" si="261"/>
        <v/>
      </c>
      <c r="S2067" s="168" t="str">
        <f t="shared" si="262"/>
        <v/>
      </c>
      <c r="T2067" s="168" t="str">
        <f t="shared" si="263"/>
        <v/>
      </c>
    </row>
    <row r="2068" spans="1:20" x14ac:dyDescent="0.2">
      <c r="A2068" t="s">
        <v>2611</v>
      </c>
      <c r="M2068" s="170" t="str">
        <f t="shared" si="256"/>
        <v>DTL</v>
      </c>
      <c r="N2068" s="169" t="str">
        <f t="shared" si="257"/>
        <v>8483</v>
      </c>
      <c r="O2068" s="168" t="str">
        <f t="shared" si="258"/>
        <v/>
      </c>
      <c r="P2068" s="168" t="str">
        <f t="shared" si="259"/>
        <v/>
      </c>
      <c r="Q2068" s="168" t="str">
        <f t="shared" si="260"/>
        <v/>
      </c>
      <c r="R2068" s="168" t="str">
        <f t="shared" si="261"/>
        <v/>
      </c>
      <c r="S2068" s="168" t="str">
        <f t="shared" si="262"/>
        <v/>
      </c>
      <c r="T2068" s="168" t="str">
        <f t="shared" si="263"/>
        <v/>
      </c>
    </row>
    <row r="2069" spans="1:20" x14ac:dyDescent="0.2">
      <c r="A2069" t="s">
        <v>4917</v>
      </c>
      <c r="M2069" s="170" t="str">
        <f t="shared" si="256"/>
        <v>DTL</v>
      </c>
      <c r="N2069" s="169" t="str">
        <f t="shared" si="257"/>
        <v>8483</v>
      </c>
      <c r="O2069" s="168" t="str">
        <f t="shared" si="258"/>
        <v>2301</v>
      </c>
      <c r="P2069" s="168" t="str">
        <f t="shared" si="259"/>
        <v>84832301</v>
      </c>
      <c r="Q2069" s="168">
        <f t="shared" si="260"/>
        <v>84</v>
      </c>
      <c r="R2069" s="168">
        <f t="shared" si="261"/>
        <v>173</v>
      </c>
      <c r="S2069" s="168">
        <f t="shared" si="262"/>
        <v>175</v>
      </c>
      <c r="T2069" s="168">
        <f t="shared" si="263"/>
        <v>128</v>
      </c>
    </row>
    <row r="2070" spans="1:20" x14ac:dyDescent="0.2">
      <c r="A2070" t="s">
        <v>4918</v>
      </c>
      <c r="M2070" s="170" t="str">
        <f t="shared" si="256"/>
        <v>DTL</v>
      </c>
      <c r="N2070" s="169" t="str">
        <f t="shared" si="257"/>
        <v>8483</v>
      </c>
      <c r="O2070" s="168" t="str">
        <f t="shared" si="258"/>
        <v>2500</v>
      </c>
      <c r="P2070" s="168" t="str">
        <f t="shared" si="259"/>
        <v>84832500</v>
      </c>
      <c r="Q2070" s="168">
        <f t="shared" si="260"/>
        <v>0</v>
      </c>
      <c r="R2070" s="168">
        <f t="shared" si="261"/>
        <v>382</v>
      </c>
      <c r="S2070" s="168">
        <f t="shared" si="262"/>
        <v>500</v>
      </c>
      <c r="T2070" s="168">
        <f t="shared" si="263"/>
        <v>0</v>
      </c>
    </row>
    <row r="2071" spans="1:20" x14ac:dyDescent="0.2">
      <c r="A2071" t="s">
        <v>4260</v>
      </c>
      <c r="M2071" s="170" t="str">
        <f t="shared" si="256"/>
        <v>DTL</v>
      </c>
      <c r="N2071" s="169" t="str">
        <f t="shared" si="257"/>
        <v>8483</v>
      </c>
      <c r="O2071" s="168" t="str">
        <f t="shared" si="258"/>
        <v>3290</v>
      </c>
      <c r="P2071" s="168" t="str">
        <f t="shared" si="259"/>
        <v>84833290</v>
      </c>
      <c r="Q2071" s="168">
        <f t="shared" si="260"/>
        <v>0</v>
      </c>
      <c r="R2071" s="168">
        <f t="shared" si="261"/>
        <v>658</v>
      </c>
      <c r="S2071" s="168">
        <f t="shared" si="262"/>
        <v>700</v>
      </c>
      <c r="T2071" s="168">
        <f t="shared" si="263"/>
        <v>788</v>
      </c>
    </row>
    <row r="2072" spans="1:20" x14ac:dyDescent="0.2">
      <c r="A2072" t="s">
        <v>4246</v>
      </c>
      <c r="M2072" s="170" t="str">
        <f t="shared" si="256"/>
        <v>DTL</v>
      </c>
      <c r="N2072" s="169" t="str">
        <f t="shared" si="257"/>
        <v>8483</v>
      </c>
      <c r="O2072" s="168" t="str">
        <f t="shared" si="258"/>
        <v/>
      </c>
      <c r="P2072" s="168" t="str">
        <f t="shared" si="259"/>
        <v/>
      </c>
      <c r="Q2072" s="168" t="str">
        <f t="shared" si="260"/>
        <v/>
      </c>
      <c r="R2072" s="168" t="str">
        <f t="shared" si="261"/>
        <v/>
      </c>
      <c r="S2072" s="168" t="str">
        <f t="shared" si="262"/>
        <v/>
      </c>
      <c r="T2072" s="168" t="str">
        <f t="shared" si="263"/>
        <v/>
      </c>
    </row>
    <row r="2073" spans="1:20" x14ac:dyDescent="0.2">
      <c r="A2073" t="s">
        <v>2611</v>
      </c>
      <c r="M2073" s="170" t="str">
        <f t="shared" si="256"/>
        <v>DTL</v>
      </c>
      <c r="N2073" s="169" t="str">
        <f t="shared" si="257"/>
        <v>8483</v>
      </c>
      <c r="O2073" s="168" t="str">
        <f t="shared" si="258"/>
        <v/>
      </c>
      <c r="P2073" s="168" t="str">
        <f t="shared" si="259"/>
        <v/>
      </c>
      <c r="Q2073" s="168" t="str">
        <f t="shared" si="260"/>
        <v/>
      </c>
      <c r="R2073" s="168" t="str">
        <f t="shared" si="261"/>
        <v/>
      </c>
      <c r="S2073" s="168" t="str">
        <f t="shared" si="262"/>
        <v/>
      </c>
      <c r="T2073" s="168" t="str">
        <f t="shared" si="263"/>
        <v/>
      </c>
    </row>
    <row r="2074" spans="1:20" x14ac:dyDescent="0.2">
      <c r="A2074" t="s">
        <v>4919</v>
      </c>
      <c r="M2074" s="170" t="str">
        <f t="shared" si="256"/>
        <v>Ttl</v>
      </c>
      <c r="N2074" s="169" t="str">
        <f t="shared" si="257"/>
        <v>8483</v>
      </c>
      <c r="O2074" s="168" t="str">
        <f t="shared" si="258"/>
        <v/>
      </c>
      <c r="P2074" s="168" t="str">
        <f t="shared" si="259"/>
        <v/>
      </c>
      <c r="Q2074" s="168" t="str">
        <f t="shared" si="260"/>
        <v/>
      </c>
      <c r="R2074" s="168" t="str">
        <f t="shared" si="261"/>
        <v/>
      </c>
      <c r="S2074" s="168" t="str">
        <f t="shared" si="262"/>
        <v/>
      </c>
      <c r="T2074" s="168" t="str">
        <f t="shared" si="263"/>
        <v/>
      </c>
    </row>
    <row r="2075" spans="1:20" x14ac:dyDescent="0.2">
      <c r="A2075" t="s">
        <v>2611</v>
      </c>
      <c r="M2075" s="170" t="str">
        <f t="shared" si="256"/>
        <v>DTL</v>
      </c>
      <c r="N2075" s="169" t="str">
        <f t="shared" si="257"/>
        <v>8483</v>
      </c>
      <c r="O2075" s="168" t="str">
        <f t="shared" si="258"/>
        <v/>
      </c>
      <c r="P2075" s="168" t="str">
        <f t="shared" si="259"/>
        <v/>
      </c>
      <c r="Q2075" s="168" t="str">
        <f t="shared" si="260"/>
        <v/>
      </c>
      <c r="R2075" s="168" t="str">
        <f t="shared" si="261"/>
        <v/>
      </c>
      <c r="S2075" s="168" t="str">
        <f t="shared" si="262"/>
        <v/>
      </c>
      <c r="T2075" s="168" t="str">
        <f t="shared" si="263"/>
        <v/>
      </c>
    </row>
    <row r="2076" spans="1:20" x14ac:dyDescent="0.2">
      <c r="A2076" t="s">
        <v>4920</v>
      </c>
      <c r="M2076" s="170" t="str">
        <f t="shared" si="256"/>
        <v>DTL</v>
      </c>
      <c r="N2076" s="169" t="str">
        <f t="shared" si="257"/>
        <v>8483</v>
      </c>
      <c r="O2076" s="168" t="str">
        <f t="shared" si="258"/>
        <v>3200</v>
      </c>
      <c r="P2076" s="168" t="str">
        <f t="shared" si="259"/>
        <v>84833200</v>
      </c>
      <c r="Q2076" s="168">
        <f t="shared" si="260"/>
        <v>57254</v>
      </c>
      <c r="R2076" s="168">
        <f t="shared" si="261"/>
        <v>61068</v>
      </c>
      <c r="S2076" s="168">
        <f t="shared" si="262"/>
        <v>112615</v>
      </c>
      <c r="T2076" s="168">
        <f t="shared" si="263"/>
        <v>36572</v>
      </c>
    </row>
    <row r="2077" spans="1:20" x14ac:dyDescent="0.2">
      <c r="A2077" t="s">
        <v>4246</v>
      </c>
      <c r="M2077" s="170" t="str">
        <f t="shared" si="256"/>
        <v>DTL</v>
      </c>
      <c r="N2077" s="169" t="str">
        <f t="shared" si="257"/>
        <v>8483</v>
      </c>
      <c r="O2077" s="168" t="str">
        <f t="shared" si="258"/>
        <v/>
      </c>
      <c r="P2077" s="168" t="str">
        <f t="shared" si="259"/>
        <v/>
      </c>
      <c r="Q2077" s="168" t="str">
        <f t="shared" si="260"/>
        <v/>
      </c>
      <c r="R2077" s="168" t="str">
        <f t="shared" si="261"/>
        <v/>
      </c>
      <c r="S2077" s="168" t="str">
        <f t="shared" si="262"/>
        <v/>
      </c>
      <c r="T2077" s="168" t="str">
        <f t="shared" si="263"/>
        <v/>
      </c>
    </row>
    <row r="2078" spans="1:20" x14ac:dyDescent="0.2">
      <c r="A2078" t="s">
        <v>2611</v>
      </c>
      <c r="M2078" s="170" t="str">
        <f t="shared" si="256"/>
        <v>DTL</v>
      </c>
      <c r="N2078" s="169" t="str">
        <f t="shared" si="257"/>
        <v>8483</v>
      </c>
      <c r="O2078" s="168" t="str">
        <f t="shared" si="258"/>
        <v/>
      </c>
      <c r="P2078" s="168" t="str">
        <f t="shared" si="259"/>
        <v/>
      </c>
      <c r="Q2078" s="168" t="str">
        <f t="shared" si="260"/>
        <v/>
      </c>
      <c r="R2078" s="168" t="str">
        <f t="shared" si="261"/>
        <v/>
      </c>
      <c r="S2078" s="168" t="str">
        <f t="shared" si="262"/>
        <v/>
      </c>
      <c r="T2078" s="168" t="str">
        <f t="shared" si="263"/>
        <v/>
      </c>
    </row>
    <row r="2079" spans="1:20" x14ac:dyDescent="0.2">
      <c r="A2079" t="s">
        <v>4921</v>
      </c>
      <c r="M2079" s="170" t="str">
        <f t="shared" si="256"/>
        <v>Ttl</v>
      </c>
      <c r="N2079" s="169" t="str">
        <f t="shared" si="257"/>
        <v>8483</v>
      </c>
      <c r="O2079" s="168" t="str">
        <f t="shared" si="258"/>
        <v/>
      </c>
      <c r="P2079" s="168" t="str">
        <f t="shared" si="259"/>
        <v/>
      </c>
      <c r="Q2079" s="168" t="str">
        <f t="shared" si="260"/>
        <v/>
      </c>
      <c r="R2079" s="168" t="str">
        <f t="shared" si="261"/>
        <v/>
      </c>
      <c r="S2079" s="168" t="str">
        <f t="shared" si="262"/>
        <v/>
      </c>
      <c r="T2079" s="168" t="str">
        <f t="shared" si="263"/>
        <v/>
      </c>
    </row>
    <row r="2080" spans="1:20" x14ac:dyDescent="0.2">
      <c r="A2080" t="s">
        <v>2611</v>
      </c>
      <c r="M2080" s="170" t="str">
        <f t="shared" si="256"/>
        <v>DTL</v>
      </c>
      <c r="N2080" s="169" t="str">
        <f t="shared" si="257"/>
        <v>8483</v>
      </c>
      <c r="O2080" s="168" t="str">
        <f t="shared" si="258"/>
        <v/>
      </c>
      <c r="P2080" s="168" t="str">
        <f t="shared" si="259"/>
        <v/>
      </c>
      <c r="Q2080" s="168" t="str">
        <f t="shared" si="260"/>
        <v/>
      </c>
      <c r="R2080" s="168" t="str">
        <f t="shared" si="261"/>
        <v/>
      </c>
      <c r="S2080" s="168" t="str">
        <f t="shared" si="262"/>
        <v/>
      </c>
      <c r="T2080" s="168" t="str">
        <f t="shared" si="263"/>
        <v/>
      </c>
    </row>
    <row r="2081" spans="1:20" x14ac:dyDescent="0.2">
      <c r="A2081" t="s">
        <v>2611</v>
      </c>
      <c r="M2081" s="170" t="str">
        <f t="shared" si="256"/>
        <v>DTL</v>
      </c>
      <c r="N2081" s="169" t="str">
        <f t="shared" si="257"/>
        <v>8483</v>
      </c>
      <c r="O2081" s="168" t="str">
        <f t="shared" si="258"/>
        <v/>
      </c>
      <c r="P2081" s="168" t="str">
        <f t="shared" si="259"/>
        <v/>
      </c>
      <c r="Q2081" s="168" t="str">
        <f t="shared" si="260"/>
        <v/>
      </c>
      <c r="R2081" s="168" t="str">
        <f t="shared" si="261"/>
        <v/>
      </c>
      <c r="S2081" s="168" t="str">
        <f t="shared" si="262"/>
        <v/>
      </c>
      <c r="T2081" s="168" t="str">
        <f t="shared" si="263"/>
        <v/>
      </c>
    </row>
    <row r="2082" spans="1:20" x14ac:dyDescent="0.2">
      <c r="A2082" t="s">
        <v>4922</v>
      </c>
      <c r="M2082" s="170" t="str">
        <f t="shared" si="256"/>
        <v>Ttl</v>
      </c>
      <c r="N2082" s="169" t="str">
        <f t="shared" si="257"/>
        <v>8483</v>
      </c>
      <c r="O2082" s="168" t="str">
        <f t="shared" si="258"/>
        <v/>
      </c>
      <c r="P2082" s="168" t="str">
        <f t="shared" si="259"/>
        <v/>
      </c>
      <c r="Q2082" s="168" t="str">
        <f t="shared" si="260"/>
        <v/>
      </c>
      <c r="R2082" s="168" t="str">
        <f t="shared" si="261"/>
        <v/>
      </c>
      <c r="S2082" s="168" t="str">
        <f t="shared" si="262"/>
        <v/>
      </c>
      <c r="T2082" s="168" t="str">
        <f t="shared" si="263"/>
        <v/>
      </c>
    </row>
    <row r="2083" spans="1:20" x14ac:dyDescent="0.2">
      <c r="A2083" t="s">
        <v>2612</v>
      </c>
      <c r="M2083" s="170" t="str">
        <f t="shared" si="256"/>
        <v>DTL</v>
      </c>
      <c r="N2083" s="169" t="str">
        <f t="shared" si="257"/>
        <v>8483</v>
      </c>
      <c r="O2083" s="168" t="str">
        <f t="shared" si="258"/>
        <v/>
      </c>
      <c r="P2083" s="168" t="str">
        <f t="shared" si="259"/>
        <v/>
      </c>
      <c r="Q2083" s="168" t="str">
        <f t="shared" si="260"/>
        <v/>
      </c>
      <c r="R2083" s="168" t="str">
        <f t="shared" si="261"/>
        <v/>
      </c>
      <c r="S2083" s="168" t="str">
        <f t="shared" si="262"/>
        <v/>
      </c>
      <c r="T2083" s="168" t="str">
        <f t="shared" si="263"/>
        <v/>
      </c>
    </row>
    <row r="2084" spans="1:20" x14ac:dyDescent="0.2">
      <c r="A2084" t="s">
        <v>2611</v>
      </c>
      <c r="M2084" s="170" t="str">
        <f t="shared" si="256"/>
        <v>DTL</v>
      </c>
      <c r="N2084" s="169" t="str">
        <f t="shared" si="257"/>
        <v>8483</v>
      </c>
      <c r="O2084" s="168" t="str">
        <f t="shared" si="258"/>
        <v/>
      </c>
      <c r="P2084" s="168" t="str">
        <f t="shared" si="259"/>
        <v/>
      </c>
      <c r="Q2084" s="168" t="str">
        <f t="shared" si="260"/>
        <v/>
      </c>
      <c r="R2084" s="168" t="str">
        <f t="shared" si="261"/>
        <v/>
      </c>
      <c r="S2084" s="168" t="str">
        <f t="shared" si="262"/>
        <v/>
      </c>
      <c r="T2084" s="168" t="str">
        <f t="shared" si="263"/>
        <v/>
      </c>
    </row>
    <row r="2085" spans="1:20" x14ac:dyDescent="0.2">
      <c r="A2085" t="s">
        <v>2620</v>
      </c>
      <c r="M2085" s="170" t="str">
        <f t="shared" si="256"/>
        <v>DTL</v>
      </c>
      <c r="N2085" s="169" t="str">
        <f t="shared" si="257"/>
        <v>8483</v>
      </c>
      <c r="O2085" s="168" t="str">
        <f t="shared" si="258"/>
        <v/>
      </c>
      <c r="P2085" s="168" t="str">
        <f t="shared" si="259"/>
        <v/>
      </c>
      <c r="Q2085" s="168" t="str">
        <f t="shared" si="260"/>
        <v/>
      </c>
      <c r="R2085" s="168" t="str">
        <f t="shared" si="261"/>
        <v/>
      </c>
      <c r="S2085" s="168" t="str">
        <f t="shared" si="262"/>
        <v/>
      </c>
      <c r="T2085" s="168" t="str">
        <f t="shared" si="263"/>
        <v/>
      </c>
    </row>
    <row r="2086" spans="1:20" x14ac:dyDescent="0.2">
      <c r="A2086" t="s">
        <v>4923</v>
      </c>
      <c r="M2086" s="170" t="str">
        <f t="shared" si="256"/>
        <v>Ttl</v>
      </c>
      <c r="N2086" s="169" t="str">
        <f t="shared" si="257"/>
        <v>8483</v>
      </c>
      <c r="O2086" s="168" t="str">
        <f t="shared" si="258"/>
        <v/>
      </c>
      <c r="P2086" s="168" t="str">
        <f t="shared" si="259"/>
        <v/>
      </c>
      <c r="Q2086" s="168" t="str">
        <f t="shared" si="260"/>
        <v/>
      </c>
      <c r="R2086" s="168" t="str">
        <f t="shared" si="261"/>
        <v/>
      </c>
      <c r="S2086" s="168" t="str">
        <f t="shared" si="262"/>
        <v/>
      </c>
      <c r="T2086" s="168" t="str">
        <f t="shared" si="263"/>
        <v/>
      </c>
    </row>
    <row r="2087" spans="1:20" x14ac:dyDescent="0.2">
      <c r="A2087" t="s">
        <v>4467</v>
      </c>
      <c r="M2087" s="170" t="str">
        <f t="shared" si="256"/>
        <v>DTL</v>
      </c>
      <c r="N2087" s="169" t="str">
        <f t="shared" si="257"/>
        <v>8483</v>
      </c>
      <c r="O2087" s="168" t="str">
        <f t="shared" si="258"/>
        <v/>
      </c>
      <c r="P2087" s="168" t="str">
        <f t="shared" si="259"/>
        <v/>
      </c>
      <c r="Q2087" s="168" t="str">
        <f t="shared" si="260"/>
        <v/>
      </c>
      <c r="R2087" s="168" t="str">
        <f t="shared" si="261"/>
        <v/>
      </c>
      <c r="S2087" s="168" t="str">
        <f t="shared" si="262"/>
        <v/>
      </c>
      <c r="T2087" s="168" t="str">
        <f t="shared" si="263"/>
        <v/>
      </c>
    </row>
    <row r="2088" spans="1:20" x14ac:dyDescent="0.2">
      <c r="A2088">
        <v>1</v>
      </c>
      <c r="M2088" s="170" t="str">
        <f t="shared" si="256"/>
        <v>DTL</v>
      </c>
      <c r="N2088" s="169" t="str">
        <f t="shared" si="257"/>
        <v>8483</v>
      </c>
      <c r="O2088" s="168" t="str">
        <f t="shared" si="258"/>
        <v/>
      </c>
      <c r="P2088" s="168" t="str">
        <f t="shared" si="259"/>
        <v/>
      </c>
      <c r="Q2088" s="168" t="str">
        <f t="shared" si="260"/>
        <v/>
      </c>
      <c r="R2088" s="168" t="str">
        <f t="shared" si="261"/>
        <v/>
      </c>
      <c r="S2088" s="168" t="str">
        <f t="shared" si="262"/>
        <v/>
      </c>
      <c r="T2088" s="168" t="str">
        <f t="shared" si="263"/>
        <v/>
      </c>
    </row>
    <row r="2089" spans="1:20" x14ac:dyDescent="0.2">
      <c r="M2089" s="170" t="str">
        <f t="shared" si="256"/>
        <v>DTL</v>
      </c>
      <c r="N2089" s="169" t="str">
        <f t="shared" si="257"/>
        <v>8483</v>
      </c>
      <c r="O2089" s="168" t="str">
        <f t="shared" si="258"/>
        <v/>
      </c>
      <c r="P2089" s="168" t="str">
        <f t="shared" si="259"/>
        <v/>
      </c>
      <c r="Q2089" s="168" t="str">
        <f t="shared" si="260"/>
        <v/>
      </c>
      <c r="R2089" s="168" t="str">
        <f t="shared" si="261"/>
        <v/>
      </c>
      <c r="S2089" s="168" t="str">
        <f t="shared" si="262"/>
        <v/>
      </c>
      <c r="T2089" s="168" t="str">
        <f t="shared" si="263"/>
        <v/>
      </c>
    </row>
    <row r="2090" spans="1:20" x14ac:dyDescent="0.2">
      <c r="A2090" t="s">
        <v>2801</v>
      </c>
      <c r="M2090" s="170" t="str">
        <f t="shared" si="256"/>
        <v>H1</v>
      </c>
      <c r="N2090" s="169" t="str">
        <f t="shared" si="257"/>
        <v>8483</v>
      </c>
      <c r="O2090" s="168" t="str">
        <f t="shared" si="258"/>
        <v/>
      </c>
      <c r="P2090" s="168" t="str">
        <f t="shared" si="259"/>
        <v/>
      </c>
      <c r="Q2090" s="168" t="str">
        <f t="shared" si="260"/>
        <v/>
      </c>
      <c r="R2090" s="168" t="str">
        <f t="shared" si="261"/>
        <v/>
      </c>
      <c r="S2090" s="168" t="str">
        <f t="shared" si="262"/>
        <v/>
      </c>
      <c r="T2090" s="168" t="str">
        <f t="shared" si="263"/>
        <v/>
      </c>
    </row>
    <row r="2091" spans="1:20" x14ac:dyDescent="0.2">
      <c r="A2091" t="s">
        <v>2600</v>
      </c>
      <c r="M2091" s="170" t="str">
        <f t="shared" si="256"/>
        <v>H2</v>
      </c>
      <c r="N2091" s="169" t="str">
        <f t="shared" si="257"/>
        <v>8483</v>
      </c>
      <c r="O2091" s="168" t="str">
        <f t="shared" si="258"/>
        <v/>
      </c>
      <c r="P2091" s="168" t="str">
        <f t="shared" si="259"/>
        <v/>
      </c>
      <c r="Q2091" s="168" t="str">
        <f t="shared" si="260"/>
        <v/>
      </c>
      <c r="R2091" s="168" t="str">
        <f t="shared" si="261"/>
        <v/>
      </c>
      <c r="S2091" s="168" t="str">
        <f t="shared" si="262"/>
        <v/>
      </c>
      <c r="T2091" s="168" t="str">
        <f t="shared" si="263"/>
        <v/>
      </c>
    </row>
    <row r="2092" spans="1:20" x14ac:dyDescent="0.2">
      <c r="A2092" t="s">
        <v>2601</v>
      </c>
      <c r="M2092" s="170" t="str">
        <f t="shared" si="256"/>
        <v>H3</v>
      </c>
      <c r="N2092" s="169" t="str">
        <f t="shared" si="257"/>
        <v>8483</v>
      </c>
      <c r="O2092" s="168" t="str">
        <f t="shared" si="258"/>
        <v/>
      </c>
      <c r="P2092" s="168" t="str">
        <f t="shared" si="259"/>
        <v/>
      </c>
      <c r="Q2092" s="168" t="str">
        <f t="shared" si="260"/>
        <v/>
      </c>
      <c r="R2092" s="168" t="str">
        <f t="shared" si="261"/>
        <v/>
      </c>
      <c r="S2092" s="168" t="str">
        <f t="shared" si="262"/>
        <v/>
      </c>
      <c r="T2092" s="168" t="str">
        <f t="shared" si="263"/>
        <v/>
      </c>
    </row>
    <row r="2093" spans="1:20" x14ac:dyDescent="0.2">
      <c r="A2093" t="s">
        <v>2789</v>
      </c>
      <c r="M2093" s="170" t="str">
        <f t="shared" si="256"/>
        <v>H4</v>
      </c>
      <c r="N2093" s="169" t="str">
        <f t="shared" si="257"/>
        <v>8483</v>
      </c>
      <c r="O2093" s="168" t="str">
        <f t="shared" si="258"/>
        <v/>
      </c>
      <c r="P2093" s="168" t="str">
        <f t="shared" si="259"/>
        <v/>
      </c>
      <c r="Q2093" s="168" t="str">
        <f t="shared" si="260"/>
        <v/>
      </c>
      <c r="R2093" s="168" t="str">
        <f t="shared" si="261"/>
        <v/>
      </c>
      <c r="S2093" s="168" t="str">
        <f t="shared" si="262"/>
        <v/>
      </c>
      <c r="T2093" s="168" t="str">
        <f t="shared" si="263"/>
        <v/>
      </c>
    </row>
    <row r="2094" spans="1:20" x14ac:dyDescent="0.2">
      <c r="A2094" t="s">
        <v>2796</v>
      </c>
      <c r="M2094" s="170" t="str">
        <f t="shared" si="256"/>
        <v>H5</v>
      </c>
      <c r="N2094" s="169" t="str">
        <f t="shared" si="257"/>
        <v>8483</v>
      </c>
      <c r="O2094" s="168" t="str">
        <f t="shared" si="258"/>
        <v/>
      </c>
      <c r="P2094" s="168" t="str">
        <f t="shared" si="259"/>
        <v/>
      </c>
      <c r="Q2094" s="168" t="str">
        <f t="shared" si="260"/>
        <v/>
      </c>
      <c r="R2094" s="168" t="str">
        <f t="shared" si="261"/>
        <v/>
      </c>
      <c r="S2094" s="168" t="str">
        <f t="shared" si="262"/>
        <v/>
      </c>
      <c r="T2094" s="168" t="str">
        <f t="shared" si="263"/>
        <v/>
      </c>
    </row>
    <row r="2095" spans="1:20" x14ac:dyDescent="0.2">
      <c r="A2095" t="s">
        <v>2797</v>
      </c>
      <c r="M2095" s="170" t="str">
        <f t="shared" si="256"/>
        <v>H6</v>
      </c>
      <c r="N2095" s="169" t="str">
        <f t="shared" si="257"/>
        <v>8483</v>
      </c>
      <c r="O2095" s="168" t="str">
        <f t="shared" si="258"/>
        <v/>
      </c>
      <c r="P2095" s="168" t="str">
        <f t="shared" si="259"/>
        <v/>
      </c>
      <c r="Q2095" s="168" t="str">
        <f t="shared" si="260"/>
        <v/>
      </c>
      <c r="R2095" s="168" t="str">
        <f t="shared" si="261"/>
        <v/>
      </c>
      <c r="S2095" s="168" t="str">
        <f t="shared" si="262"/>
        <v/>
      </c>
      <c r="T2095" s="168" t="str">
        <f t="shared" si="263"/>
        <v/>
      </c>
    </row>
    <row r="2096" spans="1:20" x14ac:dyDescent="0.2">
      <c r="A2096" t="s">
        <v>2605</v>
      </c>
      <c r="M2096" s="170" t="str">
        <f t="shared" si="256"/>
        <v>H7</v>
      </c>
      <c r="N2096" s="169" t="str">
        <f t="shared" si="257"/>
        <v>8483</v>
      </c>
      <c r="O2096" s="168" t="str">
        <f t="shared" si="258"/>
        <v/>
      </c>
      <c r="P2096" s="168" t="str">
        <f t="shared" si="259"/>
        <v/>
      </c>
      <c r="Q2096" s="168" t="str">
        <f t="shared" si="260"/>
        <v/>
      </c>
      <c r="R2096" s="168" t="str">
        <f t="shared" si="261"/>
        <v/>
      </c>
      <c r="S2096" s="168" t="str">
        <f t="shared" si="262"/>
        <v/>
      </c>
      <c r="T2096" s="168" t="str">
        <f t="shared" si="263"/>
        <v/>
      </c>
    </row>
    <row r="2097" spans="1:20" x14ac:dyDescent="0.2">
      <c r="A2097" t="s">
        <v>2606</v>
      </c>
      <c r="M2097" s="170" t="str">
        <f t="shared" si="256"/>
        <v>H8</v>
      </c>
      <c r="N2097" s="169" t="str">
        <f t="shared" si="257"/>
        <v>8483</v>
      </c>
      <c r="O2097" s="168" t="str">
        <f t="shared" si="258"/>
        <v/>
      </c>
      <c r="P2097" s="168" t="str">
        <f t="shared" si="259"/>
        <v/>
      </c>
      <c r="Q2097" s="168" t="str">
        <f t="shared" si="260"/>
        <v/>
      </c>
      <c r="R2097" s="168" t="str">
        <f t="shared" si="261"/>
        <v/>
      </c>
      <c r="S2097" s="168" t="str">
        <f t="shared" si="262"/>
        <v/>
      </c>
      <c r="T2097" s="168" t="str">
        <f t="shared" si="263"/>
        <v/>
      </c>
    </row>
    <row r="2098" spans="1:20" x14ac:dyDescent="0.2">
      <c r="A2098" t="s">
        <v>2607</v>
      </c>
      <c r="M2098" s="170" t="str">
        <f t="shared" si="256"/>
        <v>H9</v>
      </c>
      <c r="N2098" s="169" t="str">
        <f t="shared" si="257"/>
        <v>8483</v>
      </c>
      <c r="O2098" s="168" t="str">
        <f t="shared" si="258"/>
        <v/>
      </c>
      <c r="P2098" s="168" t="str">
        <f t="shared" si="259"/>
        <v/>
      </c>
      <c r="Q2098" s="168" t="str">
        <f t="shared" si="260"/>
        <v/>
      </c>
      <c r="R2098" s="168" t="str">
        <f t="shared" si="261"/>
        <v/>
      </c>
      <c r="S2098" s="168" t="str">
        <f t="shared" si="262"/>
        <v/>
      </c>
      <c r="T2098" s="168" t="str">
        <f t="shared" si="263"/>
        <v/>
      </c>
    </row>
    <row r="2099" spans="1:20" x14ac:dyDescent="0.2">
      <c r="A2099" t="s">
        <v>2608</v>
      </c>
      <c r="M2099" s="170" t="str">
        <f t="shared" si="256"/>
        <v>H10</v>
      </c>
      <c r="N2099" s="169" t="str">
        <f t="shared" si="257"/>
        <v>8483</v>
      </c>
      <c r="O2099" s="168" t="str">
        <f t="shared" si="258"/>
        <v/>
      </c>
      <c r="P2099" s="168" t="str">
        <f t="shared" si="259"/>
        <v/>
      </c>
      <c r="Q2099" s="168" t="str">
        <f t="shared" si="260"/>
        <v/>
      </c>
      <c r="R2099" s="168" t="str">
        <f t="shared" si="261"/>
        <v/>
      </c>
      <c r="S2099" s="168" t="str">
        <f t="shared" si="262"/>
        <v/>
      </c>
      <c r="T2099" s="168" t="str">
        <f t="shared" si="263"/>
        <v/>
      </c>
    </row>
    <row r="2100" spans="1:20" x14ac:dyDescent="0.2">
      <c r="A2100" t="s">
        <v>4924</v>
      </c>
      <c r="M2100" s="170" t="str">
        <f t="shared" si="256"/>
        <v>Ttl</v>
      </c>
      <c r="N2100" s="169" t="str">
        <f t="shared" si="257"/>
        <v>8483</v>
      </c>
      <c r="O2100" s="168" t="str">
        <f t="shared" si="258"/>
        <v/>
      </c>
      <c r="P2100" s="168" t="str">
        <f t="shared" si="259"/>
        <v/>
      </c>
      <c r="Q2100" s="168" t="str">
        <f t="shared" si="260"/>
        <v/>
      </c>
      <c r="R2100" s="168" t="str">
        <f t="shared" si="261"/>
        <v/>
      </c>
      <c r="S2100" s="168" t="str">
        <f t="shared" si="262"/>
        <v/>
      </c>
      <c r="T2100" s="168" t="str">
        <f t="shared" si="263"/>
        <v/>
      </c>
    </row>
    <row r="2101" spans="1:20" x14ac:dyDescent="0.2">
      <c r="A2101" t="s">
        <v>4246</v>
      </c>
      <c r="M2101" s="170" t="str">
        <f t="shared" si="256"/>
        <v>DTL</v>
      </c>
      <c r="N2101" s="169" t="str">
        <f t="shared" si="257"/>
        <v>8483</v>
      </c>
      <c r="O2101" s="168" t="str">
        <f t="shared" si="258"/>
        <v/>
      </c>
      <c r="P2101" s="168" t="str">
        <f t="shared" si="259"/>
        <v/>
      </c>
      <c r="Q2101" s="168" t="str">
        <f t="shared" si="260"/>
        <v/>
      </c>
      <c r="R2101" s="168" t="str">
        <f t="shared" si="261"/>
        <v/>
      </c>
      <c r="S2101" s="168" t="str">
        <f t="shared" si="262"/>
        <v/>
      </c>
      <c r="T2101" s="168" t="str">
        <f t="shared" si="263"/>
        <v/>
      </c>
    </row>
    <row r="2102" spans="1:20" x14ac:dyDescent="0.2">
      <c r="A2102" t="s">
        <v>2611</v>
      </c>
      <c r="M2102" s="170" t="str">
        <f t="shared" si="256"/>
        <v>DTL</v>
      </c>
      <c r="N2102" s="169" t="str">
        <f t="shared" si="257"/>
        <v>8483</v>
      </c>
      <c r="O2102" s="168" t="str">
        <f t="shared" si="258"/>
        <v/>
      </c>
      <c r="P2102" s="168" t="str">
        <f t="shared" si="259"/>
        <v/>
      </c>
      <c r="Q2102" s="168" t="str">
        <f t="shared" si="260"/>
        <v/>
      </c>
      <c r="R2102" s="168" t="str">
        <f t="shared" si="261"/>
        <v/>
      </c>
      <c r="S2102" s="168" t="str">
        <f t="shared" si="262"/>
        <v/>
      </c>
      <c r="T2102" s="168" t="str">
        <f t="shared" si="263"/>
        <v/>
      </c>
    </row>
    <row r="2103" spans="1:20" x14ac:dyDescent="0.2">
      <c r="A2103" t="s">
        <v>4925</v>
      </c>
      <c r="M2103" s="170" t="str">
        <f t="shared" si="256"/>
        <v>DTL</v>
      </c>
      <c r="N2103" s="169" t="str">
        <f t="shared" si="257"/>
        <v>8483</v>
      </c>
      <c r="O2103" s="168" t="str">
        <f t="shared" si="258"/>
        <v xml:space="preserve">    </v>
      </c>
      <c r="P2103" s="168" t="str">
        <f t="shared" si="259"/>
        <v xml:space="preserve">8483    </v>
      </c>
      <c r="Q2103" s="168">
        <f t="shared" si="260"/>
        <v>49940</v>
      </c>
      <c r="R2103" s="168">
        <f t="shared" si="261"/>
        <v>-61318</v>
      </c>
      <c r="S2103" s="168">
        <f t="shared" si="262"/>
        <v>-113665</v>
      </c>
      <c r="T2103" s="168">
        <f t="shared" si="263"/>
        <v>-37066</v>
      </c>
    </row>
    <row r="2104" spans="1:20" x14ac:dyDescent="0.2">
      <c r="A2104" t="s">
        <v>2611</v>
      </c>
      <c r="M2104" s="170" t="str">
        <f t="shared" si="256"/>
        <v>DTL</v>
      </c>
      <c r="N2104" s="169" t="str">
        <f t="shared" si="257"/>
        <v>8483</v>
      </c>
      <c r="O2104" s="168" t="str">
        <f t="shared" si="258"/>
        <v/>
      </c>
      <c r="P2104" s="168" t="str">
        <f t="shared" si="259"/>
        <v/>
      </c>
      <c r="Q2104" s="168" t="str">
        <f t="shared" si="260"/>
        <v/>
      </c>
      <c r="R2104" s="168" t="str">
        <f t="shared" si="261"/>
        <v/>
      </c>
      <c r="S2104" s="168" t="str">
        <f t="shared" si="262"/>
        <v/>
      </c>
      <c r="T2104" s="168" t="str">
        <f t="shared" si="263"/>
        <v/>
      </c>
    </row>
    <row r="2105" spans="1:20" x14ac:dyDescent="0.2">
      <c r="A2105" t="s">
        <v>2622</v>
      </c>
      <c r="M2105" s="170" t="str">
        <f t="shared" si="256"/>
        <v>DTL</v>
      </c>
      <c r="N2105" s="169" t="str">
        <f t="shared" si="257"/>
        <v>8483</v>
      </c>
      <c r="O2105" s="168" t="str">
        <f t="shared" si="258"/>
        <v>Tran</v>
      </c>
      <c r="P2105" s="168" t="str">
        <f t="shared" si="259"/>
        <v>8483Tran</v>
      </c>
      <c r="Q2105" s="168">
        <f t="shared" si="260"/>
        <v>0</v>
      </c>
      <c r="R2105" s="168">
        <f t="shared" si="261"/>
        <v>0</v>
      </c>
      <c r="S2105" s="168">
        <f t="shared" si="262"/>
        <v>0</v>
      </c>
      <c r="T2105" s="168">
        <f t="shared" si="263"/>
        <v>0</v>
      </c>
    </row>
    <row r="2106" spans="1:20" x14ac:dyDescent="0.2">
      <c r="A2106" t="s">
        <v>2611</v>
      </c>
      <c r="M2106" s="170" t="str">
        <f t="shared" si="256"/>
        <v>DTL</v>
      </c>
      <c r="N2106" s="169" t="str">
        <f t="shared" si="257"/>
        <v>8483</v>
      </c>
      <c r="O2106" s="168" t="str">
        <f t="shared" si="258"/>
        <v/>
      </c>
      <c r="P2106" s="168" t="str">
        <f t="shared" si="259"/>
        <v/>
      </c>
      <c r="Q2106" s="168" t="str">
        <f t="shared" si="260"/>
        <v/>
      </c>
      <c r="R2106" s="168" t="str">
        <f t="shared" si="261"/>
        <v/>
      </c>
      <c r="S2106" s="168" t="str">
        <f t="shared" si="262"/>
        <v/>
      </c>
      <c r="T2106" s="168" t="str">
        <f t="shared" si="263"/>
        <v/>
      </c>
    </row>
    <row r="2107" spans="1:20" x14ac:dyDescent="0.2">
      <c r="A2107" t="s">
        <v>2623</v>
      </c>
      <c r="M2107" s="170" t="str">
        <f t="shared" si="256"/>
        <v>DTL</v>
      </c>
      <c r="N2107" s="169" t="str">
        <f t="shared" si="257"/>
        <v>8483</v>
      </c>
      <c r="O2107" s="168" t="str">
        <f t="shared" si="258"/>
        <v>Tran</v>
      </c>
      <c r="P2107" s="168" t="str">
        <f t="shared" si="259"/>
        <v>8483Tran</v>
      </c>
      <c r="Q2107" s="168">
        <f t="shared" si="260"/>
        <v>0</v>
      </c>
      <c r="R2107" s="168">
        <f t="shared" si="261"/>
        <v>0</v>
      </c>
      <c r="S2107" s="168">
        <f t="shared" si="262"/>
        <v>0</v>
      </c>
      <c r="T2107" s="168">
        <f t="shared" si="263"/>
        <v>0</v>
      </c>
    </row>
    <row r="2108" spans="1:20" x14ac:dyDescent="0.2">
      <c r="A2108" t="s">
        <v>4246</v>
      </c>
      <c r="M2108" s="170" t="str">
        <f t="shared" si="256"/>
        <v>DTL</v>
      </c>
      <c r="N2108" s="169" t="str">
        <f t="shared" si="257"/>
        <v>8483</v>
      </c>
      <c r="O2108" s="168" t="str">
        <f t="shared" si="258"/>
        <v/>
      </c>
      <c r="P2108" s="168" t="str">
        <f t="shared" si="259"/>
        <v/>
      </c>
      <c r="Q2108" s="168" t="str">
        <f t="shared" si="260"/>
        <v/>
      </c>
      <c r="R2108" s="168" t="str">
        <f t="shared" si="261"/>
        <v/>
      </c>
      <c r="S2108" s="168" t="str">
        <f t="shared" si="262"/>
        <v/>
      </c>
      <c r="T2108" s="168" t="str">
        <f t="shared" si="263"/>
        <v/>
      </c>
    </row>
    <row r="2109" spans="1:20" x14ac:dyDescent="0.2">
      <c r="A2109" t="s">
        <v>2611</v>
      </c>
      <c r="M2109" s="170" t="str">
        <f t="shared" si="256"/>
        <v>DTL</v>
      </c>
      <c r="N2109" s="169" t="str">
        <f t="shared" si="257"/>
        <v>8483</v>
      </c>
      <c r="O2109" s="168" t="str">
        <f t="shared" si="258"/>
        <v/>
      </c>
      <c r="P2109" s="168" t="str">
        <f t="shared" si="259"/>
        <v/>
      </c>
      <c r="Q2109" s="168" t="str">
        <f t="shared" si="260"/>
        <v/>
      </c>
      <c r="R2109" s="168" t="str">
        <f t="shared" si="261"/>
        <v/>
      </c>
      <c r="S2109" s="168" t="str">
        <f t="shared" si="262"/>
        <v/>
      </c>
      <c r="T2109" s="168" t="str">
        <f t="shared" si="263"/>
        <v/>
      </c>
    </row>
    <row r="2110" spans="1:20" x14ac:dyDescent="0.2">
      <c r="A2110" t="s">
        <v>4926</v>
      </c>
      <c r="M2110" s="170" t="str">
        <f t="shared" si="256"/>
        <v>Ttl</v>
      </c>
      <c r="N2110" s="169" t="str">
        <f t="shared" si="257"/>
        <v>8483</v>
      </c>
      <c r="O2110" s="168" t="str">
        <f t="shared" si="258"/>
        <v/>
      </c>
      <c r="P2110" s="168" t="str">
        <f t="shared" si="259"/>
        <v/>
      </c>
      <c r="Q2110" s="168" t="str">
        <f t="shared" si="260"/>
        <v/>
      </c>
      <c r="R2110" s="168" t="str">
        <f t="shared" si="261"/>
        <v/>
      </c>
      <c r="S2110" s="168" t="str">
        <f t="shared" si="262"/>
        <v/>
      </c>
      <c r="T2110" s="168" t="str">
        <f t="shared" si="263"/>
        <v/>
      </c>
    </row>
    <row r="2111" spans="1:20" x14ac:dyDescent="0.2">
      <c r="A2111" t="s">
        <v>4467</v>
      </c>
      <c r="M2111" s="170" t="str">
        <f t="shared" si="256"/>
        <v>DTL</v>
      </c>
      <c r="N2111" s="169" t="str">
        <f t="shared" si="257"/>
        <v>8483</v>
      </c>
      <c r="O2111" s="168" t="str">
        <f t="shared" si="258"/>
        <v/>
      </c>
      <c r="P2111" s="168" t="str">
        <f t="shared" si="259"/>
        <v/>
      </c>
      <c r="Q2111" s="168" t="str">
        <f t="shared" si="260"/>
        <v/>
      </c>
      <c r="R2111" s="168" t="str">
        <f t="shared" si="261"/>
        <v/>
      </c>
      <c r="S2111" s="168" t="str">
        <f t="shared" si="262"/>
        <v/>
      </c>
      <c r="T2111" s="168" t="str">
        <f t="shared" si="263"/>
        <v/>
      </c>
    </row>
    <row r="2112" spans="1:20" x14ac:dyDescent="0.2">
      <c r="A2112">
        <v>1</v>
      </c>
      <c r="M2112" s="170" t="str">
        <f t="shared" si="256"/>
        <v>DTL</v>
      </c>
      <c r="N2112" s="169" t="str">
        <f t="shared" si="257"/>
        <v>8483</v>
      </c>
      <c r="O2112" s="168" t="str">
        <f t="shared" si="258"/>
        <v/>
      </c>
      <c r="P2112" s="168" t="str">
        <f t="shared" si="259"/>
        <v/>
      </c>
      <c r="Q2112" s="168" t="str">
        <f t="shared" si="260"/>
        <v/>
      </c>
      <c r="R2112" s="168" t="str">
        <f t="shared" si="261"/>
        <v/>
      </c>
      <c r="S2112" s="168" t="str">
        <f t="shared" si="262"/>
        <v/>
      </c>
      <c r="T2112" s="168" t="str">
        <f t="shared" si="263"/>
        <v/>
      </c>
    </row>
    <row r="2113" spans="1:20" x14ac:dyDescent="0.2">
      <c r="M2113" s="170" t="str">
        <f t="shared" si="256"/>
        <v>DTL</v>
      </c>
      <c r="N2113" s="169" t="str">
        <f t="shared" si="257"/>
        <v>8483</v>
      </c>
      <c r="O2113" s="168" t="str">
        <f t="shared" si="258"/>
        <v/>
      </c>
      <c r="P2113" s="168" t="str">
        <f t="shared" si="259"/>
        <v/>
      </c>
      <c r="Q2113" s="168" t="str">
        <f t="shared" si="260"/>
        <v/>
      </c>
      <c r="R2113" s="168" t="str">
        <f t="shared" si="261"/>
        <v/>
      </c>
      <c r="S2113" s="168" t="str">
        <f t="shared" si="262"/>
        <v/>
      </c>
      <c r="T2113" s="168" t="str">
        <f t="shared" si="263"/>
        <v/>
      </c>
    </row>
    <row r="2114" spans="1:20" x14ac:dyDescent="0.2">
      <c r="A2114" t="s">
        <v>2802</v>
      </c>
      <c r="M2114" s="170" t="str">
        <f t="shared" si="256"/>
        <v>H1</v>
      </c>
      <c r="N2114" s="169" t="str">
        <f t="shared" si="257"/>
        <v>8483</v>
      </c>
      <c r="O2114" s="168" t="str">
        <f t="shared" si="258"/>
        <v/>
      </c>
      <c r="P2114" s="168" t="str">
        <f t="shared" si="259"/>
        <v/>
      </c>
      <c r="Q2114" s="168" t="str">
        <f t="shared" si="260"/>
        <v/>
      </c>
      <c r="R2114" s="168" t="str">
        <f t="shared" si="261"/>
        <v/>
      </c>
      <c r="S2114" s="168" t="str">
        <f t="shared" si="262"/>
        <v/>
      </c>
      <c r="T2114" s="168" t="str">
        <f t="shared" si="263"/>
        <v/>
      </c>
    </row>
    <row r="2115" spans="1:20" x14ac:dyDescent="0.2">
      <c r="A2115" t="s">
        <v>2600</v>
      </c>
      <c r="M2115" s="170" t="str">
        <f t="shared" ref="M2115:M2178" si="264">IF(ROW()&lt;23,"",
  IF(NOT(ISERROR(FIND("Trinity County",$A2115,30))),"H1",
  IF(M2114="H1","H2",
  IF(M2114="H2","H3",
  IF(M2114="H3","H4",
  IF(M2114="H4","H5",
  IF(M2114="H5","H6",
  IF(M2114="H6","H7",
  IF(M2114="H7","H8",
  IF(M2114="H8","H9",
  IF(M2114="H9","H10",
  IF(TRIM(LEFT($A2115,7))="Total","Ttl","DTL"))))))))))))</f>
        <v>H2</v>
      </c>
      <c r="N2115" s="169" t="str">
        <f t="shared" ref="N2115:N2178" si="265">IF(ROW()&lt;23,"",
  IF($M2115="H6",TRIM(LEFT($A2115,5)),N2114))</f>
        <v>8483</v>
      </c>
      <c r="O2115" s="168" t="str">
        <f t="shared" ref="O2115:O2178" si="266">IF($M2115&lt;&gt;"DTL","",
  IF(NOT(ISNUMBER(VALUE(MID($A2115,31,15)))),"",LEFT($A2115,4)))</f>
        <v/>
      </c>
      <c r="P2115" s="168" t="str">
        <f t="shared" ref="P2115:P2178" si="267">IF(O2115="","",N2115&amp;O2115)</f>
        <v/>
      </c>
      <c r="Q2115" s="168" t="str">
        <f t="shared" ref="Q2115:Q2178" si="268">IF($M2115&lt;&gt;"DTL","",
  IF(NOT(ISNUMBER(VALUE(MID($A2115,31,15)))),"",VALUE(TRIM(MID($A2115,47,15)))))</f>
        <v/>
      </c>
      <c r="R2115" s="168" t="str">
        <f t="shared" ref="R2115:R2178" si="269">IF($M2115&lt;&gt;"DTL","",
  IF(NOT(ISNUMBER(VALUE(MID($A2115,31,15)))),"",VALUE(TRIM(MID($A2115,61,14)))))</f>
        <v/>
      </c>
      <c r="S2115" s="168" t="str">
        <f t="shared" ref="S2115:S2178" si="270">IF($M2115&lt;&gt;"DTL","",
  IF(NOT(ISNUMBER(VALUE(MID($A2115,31,15)))),"",VALUE(TRIM(MID($A2115,76,14)))))</f>
        <v/>
      </c>
      <c r="T2115" s="168" t="str">
        <f t="shared" ref="T2115:T2178" si="271">IF($M2115&lt;&gt;"DTL","",
  IF(NOT(ISNUMBER(VALUE(MID($A2115,31,15)))),"",VALUE(TRIM(MID($A2115,90,14)))))</f>
        <v/>
      </c>
    </row>
    <row r="2116" spans="1:20" x14ac:dyDescent="0.2">
      <c r="A2116" t="s">
        <v>2601</v>
      </c>
      <c r="M2116" s="170" t="str">
        <f t="shared" si="264"/>
        <v>H3</v>
      </c>
      <c r="N2116" s="169" t="str">
        <f t="shared" si="265"/>
        <v>8483</v>
      </c>
      <c r="O2116" s="168" t="str">
        <f t="shared" si="266"/>
        <v/>
      </c>
      <c r="P2116" s="168" t="str">
        <f t="shared" si="267"/>
        <v/>
      </c>
      <c r="Q2116" s="168" t="str">
        <f t="shared" si="268"/>
        <v/>
      </c>
      <c r="R2116" s="168" t="str">
        <f t="shared" si="269"/>
        <v/>
      </c>
      <c r="S2116" s="168" t="str">
        <f t="shared" si="270"/>
        <v/>
      </c>
      <c r="T2116" s="168" t="str">
        <f t="shared" si="271"/>
        <v/>
      </c>
    </row>
    <row r="2117" spans="1:20" x14ac:dyDescent="0.2">
      <c r="A2117" t="s">
        <v>2789</v>
      </c>
      <c r="M2117" s="170" t="str">
        <f t="shared" si="264"/>
        <v>H4</v>
      </c>
      <c r="N2117" s="169" t="str">
        <f t="shared" si="265"/>
        <v>8483</v>
      </c>
      <c r="O2117" s="168" t="str">
        <f t="shared" si="266"/>
        <v/>
      </c>
      <c r="P2117" s="168" t="str">
        <f t="shared" si="267"/>
        <v/>
      </c>
      <c r="Q2117" s="168" t="str">
        <f t="shared" si="268"/>
        <v/>
      </c>
      <c r="R2117" s="168" t="str">
        <f t="shared" si="269"/>
        <v/>
      </c>
      <c r="S2117" s="168" t="str">
        <f t="shared" si="270"/>
        <v/>
      </c>
      <c r="T2117" s="168" t="str">
        <f t="shared" si="271"/>
        <v/>
      </c>
    </row>
    <row r="2118" spans="1:20" x14ac:dyDescent="0.2">
      <c r="A2118" t="s">
        <v>2803</v>
      </c>
      <c r="M2118" s="170" t="str">
        <f t="shared" si="264"/>
        <v>H5</v>
      </c>
      <c r="N2118" s="169" t="str">
        <f t="shared" si="265"/>
        <v>8483</v>
      </c>
      <c r="O2118" s="168" t="str">
        <f t="shared" si="266"/>
        <v/>
      </c>
      <c r="P2118" s="168" t="str">
        <f t="shared" si="267"/>
        <v/>
      </c>
      <c r="Q2118" s="168" t="str">
        <f t="shared" si="268"/>
        <v/>
      </c>
      <c r="R2118" s="168" t="str">
        <f t="shared" si="269"/>
        <v/>
      </c>
      <c r="S2118" s="168" t="str">
        <f t="shared" si="270"/>
        <v/>
      </c>
      <c r="T2118" s="168" t="str">
        <f t="shared" si="271"/>
        <v/>
      </c>
    </row>
    <row r="2119" spans="1:20" x14ac:dyDescent="0.2">
      <c r="A2119" t="s">
        <v>2804</v>
      </c>
      <c r="M2119" s="170" t="str">
        <f t="shared" si="264"/>
        <v>H6</v>
      </c>
      <c r="N2119" s="169" t="str">
        <f t="shared" si="265"/>
        <v>8667</v>
      </c>
      <c r="O2119" s="168" t="str">
        <f t="shared" si="266"/>
        <v/>
      </c>
      <c r="P2119" s="168" t="str">
        <f t="shared" si="267"/>
        <v/>
      </c>
      <c r="Q2119" s="168" t="str">
        <f t="shared" si="268"/>
        <v/>
      </c>
      <c r="R2119" s="168" t="str">
        <f t="shared" si="269"/>
        <v/>
      </c>
      <c r="S2119" s="168" t="str">
        <f t="shared" si="270"/>
        <v/>
      </c>
      <c r="T2119" s="168" t="str">
        <f t="shared" si="271"/>
        <v/>
      </c>
    </row>
    <row r="2120" spans="1:20" x14ac:dyDescent="0.2">
      <c r="A2120" t="s">
        <v>2605</v>
      </c>
      <c r="M2120" s="170" t="str">
        <f t="shared" si="264"/>
        <v>H7</v>
      </c>
      <c r="N2120" s="169" t="str">
        <f t="shared" si="265"/>
        <v>8667</v>
      </c>
      <c r="O2120" s="168" t="str">
        <f t="shared" si="266"/>
        <v/>
      </c>
      <c r="P2120" s="168" t="str">
        <f t="shared" si="267"/>
        <v/>
      </c>
      <c r="Q2120" s="168" t="str">
        <f t="shared" si="268"/>
        <v/>
      </c>
      <c r="R2120" s="168" t="str">
        <f t="shared" si="269"/>
        <v/>
      </c>
      <c r="S2120" s="168" t="str">
        <f t="shared" si="270"/>
        <v/>
      </c>
      <c r="T2120" s="168" t="str">
        <f t="shared" si="271"/>
        <v/>
      </c>
    </row>
    <row r="2121" spans="1:20" x14ac:dyDescent="0.2">
      <c r="A2121" t="s">
        <v>2606</v>
      </c>
      <c r="M2121" s="170" t="str">
        <f t="shared" si="264"/>
        <v>H8</v>
      </c>
      <c r="N2121" s="169" t="str">
        <f t="shared" si="265"/>
        <v>8667</v>
      </c>
      <c r="O2121" s="168" t="str">
        <f t="shared" si="266"/>
        <v/>
      </c>
      <c r="P2121" s="168" t="str">
        <f t="shared" si="267"/>
        <v/>
      </c>
      <c r="Q2121" s="168" t="str">
        <f t="shared" si="268"/>
        <v/>
      </c>
      <c r="R2121" s="168" t="str">
        <f t="shared" si="269"/>
        <v/>
      </c>
      <c r="S2121" s="168" t="str">
        <f t="shared" si="270"/>
        <v/>
      </c>
      <c r="T2121" s="168" t="str">
        <f t="shared" si="271"/>
        <v/>
      </c>
    </row>
    <row r="2122" spans="1:20" x14ac:dyDescent="0.2">
      <c r="A2122" t="s">
        <v>2607</v>
      </c>
      <c r="M2122" s="170" t="str">
        <f t="shared" si="264"/>
        <v>H9</v>
      </c>
      <c r="N2122" s="169" t="str">
        <f t="shared" si="265"/>
        <v>8667</v>
      </c>
      <c r="O2122" s="168" t="str">
        <f t="shared" si="266"/>
        <v/>
      </c>
      <c r="P2122" s="168" t="str">
        <f t="shared" si="267"/>
        <v/>
      </c>
      <c r="Q2122" s="168" t="str">
        <f t="shared" si="268"/>
        <v/>
      </c>
      <c r="R2122" s="168" t="str">
        <f t="shared" si="269"/>
        <v/>
      </c>
      <c r="S2122" s="168" t="str">
        <f t="shared" si="270"/>
        <v/>
      </c>
      <c r="T2122" s="168" t="str">
        <f t="shared" si="271"/>
        <v/>
      </c>
    </row>
    <row r="2123" spans="1:20" x14ac:dyDescent="0.2">
      <c r="A2123" t="s">
        <v>2608</v>
      </c>
      <c r="M2123" s="170" t="str">
        <f t="shared" si="264"/>
        <v>H10</v>
      </c>
      <c r="N2123" s="169" t="str">
        <f t="shared" si="265"/>
        <v>8667</v>
      </c>
      <c r="O2123" s="168" t="str">
        <f t="shared" si="266"/>
        <v/>
      </c>
      <c r="P2123" s="168" t="str">
        <f t="shared" si="267"/>
        <v/>
      </c>
      <c r="Q2123" s="168" t="str">
        <f t="shared" si="268"/>
        <v/>
      </c>
      <c r="R2123" s="168" t="str">
        <f t="shared" si="269"/>
        <v/>
      </c>
      <c r="S2123" s="168" t="str">
        <f t="shared" si="270"/>
        <v/>
      </c>
      <c r="T2123" s="168" t="str">
        <f t="shared" si="271"/>
        <v/>
      </c>
    </row>
    <row r="2124" spans="1:20" x14ac:dyDescent="0.2">
      <c r="A2124" t="s">
        <v>2609</v>
      </c>
      <c r="M2124" s="170" t="str">
        <f t="shared" si="264"/>
        <v>DTL</v>
      </c>
      <c r="N2124" s="169" t="str">
        <f t="shared" si="265"/>
        <v>8667</v>
      </c>
      <c r="O2124" s="168" t="str">
        <f t="shared" si="266"/>
        <v/>
      </c>
      <c r="P2124" s="168" t="str">
        <f t="shared" si="267"/>
        <v/>
      </c>
      <c r="Q2124" s="168" t="str">
        <f t="shared" si="268"/>
        <v/>
      </c>
      <c r="R2124" s="168" t="str">
        <f t="shared" si="269"/>
        <v/>
      </c>
      <c r="S2124" s="168" t="str">
        <f t="shared" si="270"/>
        <v/>
      </c>
      <c r="T2124" s="168" t="str">
        <f t="shared" si="271"/>
        <v/>
      </c>
    </row>
    <row r="2125" spans="1:20" x14ac:dyDescent="0.2">
      <c r="A2125" t="s">
        <v>4927</v>
      </c>
      <c r="M2125" s="170" t="str">
        <f t="shared" si="264"/>
        <v>DTL</v>
      </c>
      <c r="N2125" s="169" t="str">
        <f t="shared" si="265"/>
        <v>8667</v>
      </c>
      <c r="O2125" s="168" t="str">
        <f t="shared" si="266"/>
        <v>6010</v>
      </c>
      <c r="P2125" s="168" t="str">
        <f t="shared" si="267"/>
        <v>86676010</v>
      </c>
      <c r="Q2125" s="168">
        <f t="shared" si="268"/>
        <v>6318</v>
      </c>
      <c r="R2125" s="168">
        <f t="shared" si="269"/>
        <v>6671</v>
      </c>
      <c r="S2125" s="168">
        <f t="shared" si="270"/>
        <v>6086</v>
      </c>
      <c r="T2125" s="168">
        <f t="shared" si="271"/>
        <v>3944</v>
      </c>
    </row>
    <row r="2126" spans="1:20" x14ac:dyDescent="0.2">
      <c r="A2126" t="s">
        <v>4928</v>
      </c>
      <c r="M2126" s="170" t="str">
        <f t="shared" si="264"/>
        <v>DTL</v>
      </c>
      <c r="N2126" s="169" t="str">
        <f t="shared" si="265"/>
        <v>8667</v>
      </c>
      <c r="O2126" s="168" t="str">
        <f t="shared" si="266"/>
        <v>6020</v>
      </c>
      <c r="P2126" s="168" t="str">
        <f t="shared" si="267"/>
        <v>86676020</v>
      </c>
      <c r="Q2126" s="168">
        <f t="shared" si="268"/>
        <v>166</v>
      </c>
      <c r="R2126" s="168">
        <f t="shared" si="269"/>
        <v>159</v>
      </c>
      <c r="S2126" s="168">
        <f t="shared" si="270"/>
        <v>147</v>
      </c>
      <c r="T2126" s="168">
        <f t="shared" si="271"/>
        <v>158</v>
      </c>
    </row>
    <row r="2127" spans="1:20" x14ac:dyDescent="0.2">
      <c r="A2127" t="s">
        <v>4929</v>
      </c>
      <c r="M2127" s="170" t="str">
        <f t="shared" si="264"/>
        <v>DTL</v>
      </c>
      <c r="N2127" s="169" t="str">
        <f t="shared" si="265"/>
        <v>8667</v>
      </c>
      <c r="O2127" s="168" t="str">
        <f t="shared" si="266"/>
        <v>6040</v>
      </c>
      <c r="P2127" s="168" t="str">
        <f t="shared" si="267"/>
        <v>86676040</v>
      </c>
      <c r="Q2127" s="168">
        <f t="shared" si="268"/>
        <v>8</v>
      </c>
      <c r="R2127" s="168">
        <f t="shared" si="269"/>
        <v>6</v>
      </c>
      <c r="S2127" s="168">
        <f t="shared" si="270"/>
        <v>2</v>
      </c>
      <c r="T2127" s="168">
        <f t="shared" si="271"/>
        <v>0</v>
      </c>
    </row>
    <row r="2128" spans="1:20" x14ac:dyDescent="0.2">
      <c r="A2128" t="s">
        <v>4930</v>
      </c>
      <c r="M2128" s="170" t="str">
        <f t="shared" si="264"/>
        <v>DTL</v>
      </c>
      <c r="N2128" s="169" t="str">
        <f t="shared" si="265"/>
        <v>8667</v>
      </c>
      <c r="O2128" s="168" t="str">
        <f t="shared" si="266"/>
        <v>6090</v>
      </c>
      <c r="P2128" s="168" t="str">
        <f t="shared" si="267"/>
        <v>86676090</v>
      </c>
      <c r="Q2128" s="168">
        <f t="shared" si="268"/>
        <v>184</v>
      </c>
      <c r="R2128" s="168">
        <f t="shared" si="269"/>
        <v>409</v>
      </c>
      <c r="S2128" s="168">
        <f t="shared" si="270"/>
        <v>166</v>
      </c>
      <c r="T2128" s="168">
        <f t="shared" si="271"/>
        <v>0</v>
      </c>
    </row>
    <row r="2129" spans="1:20" x14ac:dyDescent="0.2">
      <c r="A2129" t="s">
        <v>4931</v>
      </c>
      <c r="M2129" s="170" t="str">
        <f t="shared" si="264"/>
        <v>DTL</v>
      </c>
      <c r="N2129" s="169" t="str">
        <f t="shared" si="265"/>
        <v>8667</v>
      </c>
      <c r="O2129" s="168" t="str">
        <f t="shared" si="266"/>
        <v>6601</v>
      </c>
      <c r="P2129" s="168" t="str">
        <f t="shared" si="267"/>
        <v>86676601</v>
      </c>
      <c r="Q2129" s="168">
        <f t="shared" si="268"/>
        <v>4</v>
      </c>
      <c r="R2129" s="168">
        <f t="shared" si="269"/>
        <v>7</v>
      </c>
      <c r="S2129" s="168">
        <f t="shared" si="270"/>
        <v>3</v>
      </c>
      <c r="T2129" s="168">
        <f t="shared" si="271"/>
        <v>7</v>
      </c>
    </row>
    <row r="2130" spans="1:20" x14ac:dyDescent="0.2">
      <c r="A2130" t="s">
        <v>4932</v>
      </c>
      <c r="M2130" s="170" t="str">
        <f t="shared" si="264"/>
        <v>DTL</v>
      </c>
      <c r="N2130" s="169" t="str">
        <f t="shared" si="265"/>
        <v>8667</v>
      </c>
      <c r="O2130" s="168" t="str">
        <f t="shared" si="266"/>
        <v>7430</v>
      </c>
      <c r="P2130" s="168" t="str">
        <f t="shared" si="267"/>
        <v>86677430</v>
      </c>
      <c r="Q2130" s="168">
        <f t="shared" si="268"/>
        <v>76</v>
      </c>
      <c r="R2130" s="168">
        <f t="shared" si="269"/>
        <v>77</v>
      </c>
      <c r="S2130" s="168">
        <f t="shared" si="270"/>
        <v>80</v>
      </c>
      <c r="T2130" s="168">
        <f t="shared" si="271"/>
        <v>38</v>
      </c>
    </row>
    <row r="2131" spans="1:20" x14ac:dyDescent="0.2">
      <c r="A2131" t="s">
        <v>4246</v>
      </c>
      <c r="M2131" s="170" t="str">
        <f t="shared" si="264"/>
        <v>DTL</v>
      </c>
      <c r="N2131" s="169" t="str">
        <f t="shared" si="265"/>
        <v>8667</v>
      </c>
      <c r="O2131" s="168" t="str">
        <f t="shared" si="266"/>
        <v/>
      </c>
      <c r="P2131" s="168" t="str">
        <f t="shared" si="267"/>
        <v/>
      </c>
      <c r="Q2131" s="168" t="str">
        <f t="shared" si="268"/>
        <v/>
      </c>
      <c r="R2131" s="168" t="str">
        <f t="shared" si="269"/>
        <v/>
      </c>
      <c r="S2131" s="168" t="str">
        <f t="shared" si="270"/>
        <v/>
      </c>
      <c r="T2131" s="168" t="str">
        <f t="shared" si="271"/>
        <v/>
      </c>
    </row>
    <row r="2132" spans="1:20" x14ac:dyDescent="0.2">
      <c r="A2132" t="s">
        <v>2611</v>
      </c>
      <c r="M2132" s="170" t="str">
        <f t="shared" si="264"/>
        <v>DTL</v>
      </c>
      <c r="N2132" s="169" t="str">
        <f t="shared" si="265"/>
        <v>8667</v>
      </c>
      <c r="O2132" s="168" t="str">
        <f t="shared" si="266"/>
        <v/>
      </c>
      <c r="P2132" s="168" t="str">
        <f t="shared" si="267"/>
        <v/>
      </c>
      <c r="Q2132" s="168" t="str">
        <f t="shared" si="268"/>
        <v/>
      </c>
      <c r="R2132" s="168" t="str">
        <f t="shared" si="269"/>
        <v/>
      </c>
      <c r="S2132" s="168" t="str">
        <f t="shared" si="270"/>
        <v/>
      </c>
      <c r="T2132" s="168" t="str">
        <f t="shared" si="271"/>
        <v/>
      </c>
    </row>
    <row r="2133" spans="1:20" x14ac:dyDescent="0.2">
      <c r="A2133" t="s">
        <v>4933</v>
      </c>
      <c r="M2133" s="170" t="str">
        <f t="shared" si="264"/>
        <v>Ttl</v>
      </c>
      <c r="N2133" s="169" t="str">
        <f t="shared" si="265"/>
        <v>8667</v>
      </c>
      <c r="O2133" s="168" t="str">
        <f t="shared" si="266"/>
        <v/>
      </c>
      <c r="P2133" s="168" t="str">
        <f t="shared" si="267"/>
        <v/>
      </c>
      <c r="Q2133" s="168" t="str">
        <f t="shared" si="268"/>
        <v/>
      </c>
      <c r="R2133" s="168" t="str">
        <f t="shared" si="269"/>
        <v/>
      </c>
      <c r="S2133" s="168" t="str">
        <f t="shared" si="270"/>
        <v/>
      </c>
      <c r="T2133" s="168" t="str">
        <f t="shared" si="271"/>
        <v/>
      </c>
    </row>
    <row r="2134" spans="1:20" x14ac:dyDescent="0.2">
      <c r="A2134" t="s">
        <v>2612</v>
      </c>
      <c r="M2134" s="170" t="str">
        <f t="shared" si="264"/>
        <v>DTL</v>
      </c>
      <c r="N2134" s="169" t="str">
        <f t="shared" si="265"/>
        <v>8667</v>
      </c>
      <c r="O2134" s="168" t="str">
        <f t="shared" si="266"/>
        <v/>
      </c>
      <c r="P2134" s="168" t="str">
        <f t="shared" si="267"/>
        <v/>
      </c>
      <c r="Q2134" s="168" t="str">
        <f t="shared" si="268"/>
        <v/>
      </c>
      <c r="R2134" s="168" t="str">
        <f t="shared" si="269"/>
        <v/>
      </c>
      <c r="S2134" s="168" t="str">
        <f t="shared" si="270"/>
        <v/>
      </c>
      <c r="T2134" s="168" t="str">
        <f t="shared" si="271"/>
        <v/>
      </c>
    </row>
    <row r="2135" spans="1:20" x14ac:dyDescent="0.2">
      <c r="A2135" t="s">
        <v>2611</v>
      </c>
      <c r="M2135" s="170" t="str">
        <f t="shared" si="264"/>
        <v>DTL</v>
      </c>
      <c r="N2135" s="169" t="str">
        <f t="shared" si="265"/>
        <v>8667</v>
      </c>
      <c r="O2135" s="168" t="str">
        <f t="shared" si="266"/>
        <v/>
      </c>
      <c r="P2135" s="168" t="str">
        <f t="shared" si="267"/>
        <v/>
      </c>
      <c r="Q2135" s="168" t="str">
        <f t="shared" si="268"/>
        <v/>
      </c>
      <c r="R2135" s="168" t="str">
        <f t="shared" si="269"/>
        <v/>
      </c>
      <c r="S2135" s="168" t="str">
        <f t="shared" si="270"/>
        <v/>
      </c>
      <c r="T2135" s="168" t="str">
        <f t="shared" si="271"/>
        <v/>
      </c>
    </row>
    <row r="2136" spans="1:20" x14ac:dyDescent="0.2">
      <c r="A2136" t="s">
        <v>2611</v>
      </c>
      <c r="M2136" s="170" t="str">
        <f t="shared" si="264"/>
        <v>DTL</v>
      </c>
      <c r="N2136" s="169" t="str">
        <f t="shared" si="265"/>
        <v>8667</v>
      </c>
      <c r="O2136" s="168" t="str">
        <f t="shared" si="266"/>
        <v/>
      </c>
      <c r="P2136" s="168" t="str">
        <f t="shared" si="267"/>
        <v/>
      </c>
      <c r="Q2136" s="168" t="str">
        <f t="shared" si="268"/>
        <v/>
      </c>
      <c r="R2136" s="168" t="str">
        <f t="shared" si="269"/>
        <v/>
      </c>
      <c r="S2136" s="168" t="str">
        <f t="shared" si="270"/>
        <v/>
      </c>
      <c r="T2136" s="168" t="str">
        <f t="shared" si="271"/>
        <v/>
      </c>
    </row>
    <row r="2137" spans="1:20" x14ac:dyDescent="0.2">
      <c r="A2137" t="s">
        <v>2613</v>
      </c>
      <c r="M2137" s="170" t="str">
        <f t="shared" si="264"/>
        <v>DTL</v>
      </c>
      <c r="N2137" s="169" t="str">
        <f t="shared" si="265"/>
        <v>8667</v>
      </c>
      <c r="O2137" s="168" t="str">
        <f t="shared" si="266"/>
        <v/>
      </c>
      <c r="P2137" s="168" t="str">
        <f t="shared" si="267"/>
        <v/>
      </c>
      <c r="Q2137" s="168" t="str">
        <f t="shared" si="268"/>
        <v/>
      </c>
      <c r="R2137" s="168" t="str">
        <f t="shared" si="269"/>
        <v/>
      </c>
      <c r="S2137" s="168" t="str">
        <f t="shared" si="270"/>
        <v/>
      </c>
      <c r="T2137" s="168" t="str">
        <f t="shared" si="271"/>
        <v/>
      </c>
    </row>
    <row r="2138" spans="1:20" x14ac:dyDescent="0.2">
      <c r="A2138" t="s">
        <v>4934</v>
      </c>
      <c r="M2138" s="170" t="str">
        <f t="shared" si="264"/>
        <v>DTL</v>
      </c>
      <c r="N2138" s="169" t="str">
        <f t="shared" si="265"/>
        <v>8667</v>
      </c>
      <c r="O2138" s="168" t="str">
        <f t="shared" si="266"/>
        <v>2700</v>
      </c>
      <c r="P2138" s="168" t="str">
        <f t="shared" si="267"/>
        <v>86672700</v>
      </c>
      <c r="Q2138" s="168">
        <f t="shared" si="268"/>
        <v>6418</v>
      </c>
      <c r="R2138" s="168">
        <f t="shared" si="269"/>
        <v>7668</v>
      </c>
      <c r="S2138" s="168">
        <f t="shared" si="270"/>
        <v>6371</v>
      </c>
      <c r="T2138" s="168">
        <f t="shared" si="271"/>
        <v>4149</v>
      </c>
    </row>
    <row r="2139" spans="1:20" x14ac:dyDescent="0.2">
      <c r="A2139" t="s">
        <v>4246</v>
      </c>
      <c r="M2139" s="170" t="str">
        <f t="shared" si="264"/>
        <v>DTL</v>
      </c>
      <c r="N2139" s="169" t="str">
        <f t="shared" si="265"/>
        <v>8667</v>
      </c>
      <c r="O2139" s="168" t="str">
        <f t="shared" si="266"/>
        <v/>
      </c>
      <c r="P2139" s="168" t="str">
        <f t="shared" si="267"/>
        <v/>
      </c>
      <c r="Q2139" s="168" t="str">
        <f t="shared" si="268"/>
        <v/>
      </c>
      <c r="R2139" s="168" t="str">
        <f t="shared" si="269"/>
        <v/>
      </c>
      <c r="S2139" s="168" t="str">
        <f t="shared" si="270"/>
        <v/>
      </c>
      <c r="T2139" s="168" t="str">
        <f t="shared" si="271"/>
        <v/>
      </c>
    </row>
    <row r="2140" spans="1:20" x14ac:dyDescent="0.2">
      <c r="A2140" t="s">
        <v>2611</v>
      </c>
      <c r="M2140" s="170" t="str">
        <f t="shared" si="264"/>
        <v>DTL</v>
      </c>
      <c r="N2140" s="169" t="str">
        <f t="shared" si="265"/>
        <v>8667</v>
      </c>
      <c r="O2140" s="168" t="str">
        <f t="shared" si="266"/>
        <v/>
      </c>
      <c r="P2140" s="168" t="str">
        <f t="shared" si="267"/>
        <v/>
      </c>
      <c r="Q2140" s="168" t="str">
        <f t="shared" si="268"/>
        <v/>
      </c>
      <c r="R2140" s="168" t="str">
        <f t="shared" si="269"/>
        <v/>
      </c>
      <c r="S2140" s="168" t="str">
        <f t="shared" si="270"/>
        <v/>
      </c>
      <c r="T2140" s="168" t="str">
        <f t="shared" si="271"/>
        <v/>
      </c>
    </row>
    <row r="2141" spans="1:20" x14ac:dyDescent="0.2">
      <c r="A2141" t="s">
        <v>4935</v>
      </c>
      <c r="M2141" s="170" t="str">
        <f t="shared" si="264"/>
        <v>Ttl</v>
      </c>
      <c r="N2141" s="169" t="str">
        <f t="shared" si="265"/>
        <v>8667</v>
      </c>
      <c r="O2141" s="168" t="str">
        <f t="shared" si="266"/>
        <v/>
      </c>
      <c r="P2141" s="168" t="str">
        <f t="shared" si="267"/>
        <v/>
      </c>
      <c r="Q2141" s="168" t="str">
        <f t="shared" si="268"/>
        <v/>
      </c>
      <c r="R2141" s="168" t="str">
        <f t="shared" si="269"/>
        <v/>
      </c>
      <c r="S2141" s="168" t="str">
        <f t="shared" si="270"/>
        <v/>
      </c>
      <c r="T2141" s="168" t="str">
        <f t="shared" si="271"/>
        <v/>
      </c>
    </row>
    <row r="2142" spans="1:20" x14ac:dyDescent="0.2">
      <c r="A2142" t="s">
        <v>2611</v>
      </c>
      <c r="M2142" s="170" t="str">
        <f t="shared" si="264"/>
        <v>DTL</v>
      </c>
      <c r="N2142" s="169" t="str">
        <f t="shared" si="265"/>
        <v>8667</v>
      </c>
      <c r="O2142" s="168" t="str">
        <f t="shared" si="266"/>
        <v/>
      </c>
      <c r="P2142" s="168" t="str">
        <f t="shared" si="267"/>
        <v/>
      </c>
      <c r="Q2142" s="168" t="str">
        <f t="shared" si="268"/>
        <v/>
      </c>
      <c r="R2142" s="168" t="str">
        <f t="shared" si="269"/>
        <v/>
      </c>
      <c r="S2142" s="168" t="str">
        <f t="shared" si="270"/>
        <v/>
      </c>
      <c r="T2142" s="168" t="str">
        <f t="shared" si="271"/>
        <v/>
      </c>
    </row>
    <row r="2143" spans="1:20" x14ac:dyDescent="0.2">
      <c r="A2143" t="s">
        <v>2611</v>
      </c>
      <c r="M2143" s="170" t="str">
        <f t="shared" si="264"/>
        <v>DTL</v>
      </c>
      <c r="N2143" s="169" t="str">
        <f t="shared" si="265"/>
        <v>8667</v>
      </c>
      <c r="O2143" s="168" t="str">
        <f t="shared" si="266"/>
        <v/>
      </c>
      <c r="P2143" s="168" t="str">
        <f t="shared" si="267"/>
        <v/>
      </c>
      <c r="Q2143" s="168" t="str">
        <f t="shared" si="268"/>
        <v/>
      </c>
      <c r="R2143" s="168" t="str">
        <f t="shared" si="269"/>
        <v/>
      </c>
      <c r="S2143" s="168" t="str">
        <f t="shared" si="270"/>
        <v/>
      </c>
      <c r="T2143" s="168" t="str">
        <f t="shared" si="271"/>
        <v/>
      </c>
    </row>
    <row r="2144" spans="1:20" x14ac:dyDescent="0.2">
      <c r="A2144" t="s">
        <v>4936</v>
      </c>
      <c r="M2144" s="170" t="str">
        <f t="shared" si="264"/>
        <v>Ttl</v>
      </c>
      <c r="N2144" s="169" t="str">
        <f t="shared" si="265"/>
        <v>8667</v>
      </c>
      <c r="O2144" s="168" t="str">
        <f t="shared" si="266"/>
        <v/>
      </c>
      <c r="P2144" s="168" t="str">
        <f t="shared" si="267"/>
        <v/>
      </c>
      <c r="Q2144" s="168" t="str">
        <f t="shared" si="268"/>
        <v/>
      </c>
      <c r="R2144" s="168" t="str">
        <f t="shared" si="269"/>
        <v/>
      </c>
      <c r="S2144" s="168" t="str">
        <f t="shared" si="270"/>
        <v/>
      </c>
      <c r="T2144" s="168" t="str">
        <f t="shared" si="271"/>
        <v/>
      </c>
    </row>
    <row r="2145" spans="1:20" x14ac:dyDescent="0.2">
      <c r="A2145" t="s">
        <v>2612</v>
      </c>
      <c r="M2145" s="170" t="str">
        <f t="shared" si="264"/>
        <v>DTL</v>
      </c>
      <c r="N2145" s="169" t="str">
        <f t="shared" si="265"/>
        <v>8667</v>
      </c>
      <c r="O2145" s="168" t="str">
        <f t="shared" si="266"/>
        <v/>
      </c>
      <c r="P2145" s="168" t="str">
        <f t="shared" si="267"/>
        <v/>
      </c>
      <c r="Q2145" s="168" t="str">
        <f t="shared" si="268"/>
        <v/>
      </c>
      <c r="R2145" s="168" t="str">
        <f t="shared" si="269"/>
        <v/>
      </c>
      <c r="S2145" s="168" t="str">
        <f t="shared" si="270"/>
        <v/>
      </c>
      <c r="T2145" s="168" t="str">
        <f t="shared" si="271"/>
        <v/>
      </c>
    </row>
    <row r="2146" spans="1:20" x14ac:dyDescent="0.2">
      <c r="A2146" t="s">
        <v>2611</v>
      </c>
      <c r="M2146" s="170" t="str">
        <f t="shared" si="264"/>
        <v>DTL</v>
      </c>
      <c r="N2146" s="169" t="str">
        <f t="shared" si="265"/>
        <v>8667</v>
      </c>
      <c r="O2146" s="168" t="str">
        <f t="shared" si="266"/>
        <v/>
      </c>
      <c r="P2146" s="168" t="str">
        <f t="shared" si="267"/>
        <v/>
      </c>
      <c r="Q2146" s="168" t="str">
        <f t="shared" si="268"/>
        <v/>
      </c>
      <c r="R2146" s="168" t="str">
        <f t="shared" si="269"/>
        <v/>
      </c>
      <c r="S2146" s="168" t="str">
        <f t="shared" si="270"/>
        <v/>
      </c>
      <c r="T2146" s="168" t="str">
        <f t="shared" si="271"/>
        <v/>
      </c>
    </row>
    <row r="2147" spans="1:20" x14ac:dyDescent="0.2">
      <c r="A2147" t="s">
        <v>2620</v>
      </c>
      <c r="M2147" s="170" t="str">
        <f t="shared" si="264"/>
        <v>DTL</v>
      </c>
      <c r="N2147" s="169" t="str">
        <f t="shared" si="265"/>
        <v>8667</v>
      </c>
      <c r="O2147" s="168" t="str">
        <f t="shared" si="266"/>
        <v/>
      </c>
      <c r="P2147" s="168" t="str">
        <f t="shared" si="267"/>
        <v/>
      </c>
      <c r="Q2147" s="168" t="str">
        <f t="shared" si="268"/>
        <v/>
      </c>
      <c r="R2147" s="168" t="str">
        <f t="shared" si="269"/>
        <v/>
      </c>
      <c r="S2147" s="168" t="str">
        <f t="shared" si="270"/>
        <v/>
      </c>
      <c r="T2147" s="168" t="str">
        <f t="shared" si="271"/>
        <v/>
      </c>
    </row>
    <row r="2148" spans="1:20" x14ac:dyDescent="0.2">
      <c r="A2148" t="s">
        <v>4937</v>
      </c>
      <c r="M2148" s="170" t="str">
        <f t="shared" si="264"/>
        <v>Ttl</v>
      </c>
      <c r="N2148" s="169" t="str">
        <f t="shared" si="265"/>
        <v>8667</v>
      </c>
      <c r="O2148" s="168" t="str">
        <f t="shared" si="266"/>
        <v/>
      </c>
      <c r="P2148" s="168" t="str">
        <f t="shared" si="267"/>
        <v/>
      </c>
      <c r="Q2148" s="168" t="str">
        <f t="shared" si="268"/>
        <v/>
      </c>
      <c r="R2148" s="168" t="str">
        <f t="shared" si="269"/>
        <v/>
      </c>
      <c r="S2148" s="168" t="str">
        <f t="shared" si="270"/>
        <v/>
      </c>
      <c r="T2148" s="168" t="str">
        <f t="shared" si="271"/>
        <v/>
      </c>
    </row>
    <row r="2149" spans="1:20" x14ac:dyDescent="0.2">
      <c r="A2149" t="s">
        <v>2611</v>
      </c>
      <c r="M2149" s="170" t="str">
        <f t="shared" si="264"/>
        <v>DTL</v>
      </c>
      <c r="N2149" s="169" t="str">
        <f t="shared" si="265"/>
        <v>8667</v>
      </c>
      <c r="O2149" s="168" t="str">
        <f t="shared" si="266"/>
        <v/>
      </c>
      <c r="P2149" s="168" t="str">
        <f t="shared" si="267"/>
        <v/>
      </c>
      <c r="Q2149" s="168" t="str">
        <f t="shared" si="268"/>
        <v/>
      </c>
      <c r="R2149" s="168" t="str">
        <f t="shared" si="269"/>
        <v/>
      </c>
      <c r="S2149" s="168" t="str">
        <f t="shared" si="270"/>
        <v/>
      </c>
      <c r="T2149" s="168" t="str">
        <f t="shared" si="271"/>
        <v/>
      </c>
    </row>
    <row r="2150" spans="1:20" x14ac:dyDescent="0.2">
      <c r="A2150" t="s">
        <v>4938</v>
      </c>
      <c r="M2150" s="170" t="str">
        <f t="shared" si="264"/>
        <v>Ttl</v>
      </c>
      <c r="N2150" s="169" t="str">
        <f t="shared" si="265"/>
        <v>8667</v>
      </c>
      <c r="O2150" s="168" t="str">
        <f t="shared" si="266"/>
        <v/>
      </c>
      <c r="P2150" s="168" t="str">
        <f t="shared" si="267"/>
        <v/>
      </c>
      <c r="Q2150" s="168" t="str">
        <f t="shared" si="268"/>
        <v/>
      </c>
      <c r="R2150" s="168" t="str">
        <f t="shared" si="269"/>
        <v/>
      </c>
      <c r="S2150" s="168" t="str">
        <f t="shared" si="270"/>
        <v/>
      </c>
      <c r="T2150" s="168" t="str">
        <f t="shared" si="271"/>
        <v/>
      </c>
    </row>
    <row r="2151" spans="1:20" x14ac:dyDescent="0.2">
      <c r="A2151" t="s">
        <v>4246</v>
      </c>
      <c r="M2151" s="170" t="str">
        <f t="shared" si="264"/>
        <v>DTL</v>
      </c>
      <c r="N2151" s="169" t="str">
        <f t="shared" si="265"/>
        <v>8667</v>
      </c>
      <c r="O2151" s="168" t="str">
        <f t="shared" si="266"/>
        <v/>
      </c>
      <c r="P2151" s="168" t="str">
        <f t="shared" si="267"/>
        <v/>
      </c>
      <c r="Q2151" s="168" t="str">
        <f t="shared" si="268"/>
        <v/>
      </c>
      <c r="R2151" s="168" t="str">
        <f t="shared" si="269"/>
        <v/>
      </c>
      <c r="S2151" s="168" t="str">
        <f t="shared" si="270"/>
        <v/>
      </c>
      <c r="T2151" s="168" t="str">
        <f t="shared" si="271"/>
        <v/>
      </c>
    </row>
    <row r="2152" spans="1:20" x14ac:dyDescent="0.2">
      <c r="A2152" t="s">
        <v>2611</v>
      </c>
      <c r="M2152" s="170" t="str">
        <f t="shared" si="264"/>
        <v>DTL</v>
      </c>
      <c r="N2152" s="169" t="str">
        <f t="shared" si="265"/>
        <v>8667</v>
      </c>
      <c r="O2152" s="168" t="str">
        <f t="shared" si="266"/>
        <v/>
      </c>
      <c r="P2152" s="168" t="str">
        <f t="shared" si="267"/>
        <v/>
      </c>
      <c r="Q2152" s="168" t="str">
        <f t="shared" si="268"/>
        <v/>
      </c>
      <c r="R2152" s="168" t="str">
        <f t="shared" si="269"/>
        <v/>
      </c>
      <c r="S2152" s="168" t="str">
        <f t="shared" si="270"/>
        <v/>
      </c>
      <c r="T2152" s="168" t="str">
        <f t="shared" si="271"/>
        <v/>
      </c>
    </row>
    <row r="2153" spans="1:20" x14ac:dyDescent="0.2">
      <c r="A2153" t="s">
        <v>4939</v>
      </c>
      <c r="M2153" s="170" t="str">
        <f t="shared" si="264"/>
        <v>DTL</v>
      </c>
      <c r="N2153" s="169" t="str">
        <f t="shared" si="265"/>
        <v>8667</v>
      </c>
      <c r="O2153" s="168" t="str">
        <f t="shared" si="266"/>
        <v xml:space="preserve">    </v>
      </c>
      <c r="P2153" s="168" t="str">
        <f t="shared" si="267"/>
        <v xml:space="preserve">8667    </v>
      </c>
      <c r="Q2153" s="168">
        <f t="shared" si="268"/>
        <v>339</v>
      </c>
      <c r="R2153" s="168">
        <f t="shared" si="269"/>
        <v>-339</v>
      </c>
      <c r="S2153" s="168">
        <f t="shared" si="270"/>
        <v>113</v>
      </c>
      <c r="T2153" s="168">
        <f t="shared" si="271"/>
        <v>-1</v>
      </c>
    </row>
    <row r="2154" spans="1:20" x14ac:dyDescent="0.2">
      <c r="A2154" t="s">
        <v>2611</v>
      </c>
      <c r="M2154" s="170" t="str">
        <f t="shared" si="264"/>
        <v>DTL</v>
      </c>
      <c r="N2154" s="169" t="str">
        <f t="shared" si="265"/>
        <v>8667</v>
      </c>
      <c r="O2154" s="168" t="str">
        <f t="shared" si="266"/>
        <v/>
      </c>
      <c r="P2154" s="168" t="str">
        <f t="shared" si="267"/>
        <v/>
      </c>
      <c r="Q2154" s="168" t="str">
        <f t="shared" si="268"/>
        <v/>
      </c>
      <c r="R2154" s="168" t="str">
        <f t="shared" si="269"/>
        <v/>
      </c>
      <c r="S2154" s="168" t="str">
        <f t="shared" si="270"/>
        <v/>
      </c>
      <c r="T2154" s="168" t="str">
        <f t="shared" si="271"/>
        <v/>
      </c>
    </row>
    <row r="2155" spans="1:20" x14ac:dyDescent="0.2">
      <c r="A2155" t="s">
        <v>2622</v>
      </c>
      <c r="M2155" s="170" t="str">
        <f t="shared" si="264"/>
        <v>DTL</v>
      </c>
      <c r="N2155" s="169" t="str">
        <f t="shared" si="265"/>
        <v>8667</v>
      </c>
      <c r="O2155" s="168" t="str">
        <f t="shared" si="266"/>
        <v>Tran</v>
      </c>
      <c r="P2155" s="168" t="str">
        <f t="shared" si="267"/>
        <v>8667Tran</v>
      </c>
      <c r="Q2155" s="168">
        <f t="shared" si="268"/>
        <v>0</v>
      </c>
      <c r="R2155" s="168">
        <f t="shared" si="269"/>
        <v>0</v>
      </c>
      <c r="S2155" s="168">
        <f t="shared" si="270"/>
        <v>0</v>
      </c>
      <c r="T2155" s="168">
        <f t="shared" si="271"/>
        <v>0</v>
      </c>
    </row>
    <row r="2156" spans="1:20" x14ac:dyDescent="0.2">
      <c r="A2156" t="s">
        <v>2611</v>
      </c>
      <c r="M2156" s="170" t="str">
        <f t="shared" si="264"/>
        <v>DTL</v>
      </c>
      <c r="N2156" s="169" t="str">
        <f t="shared" si="265"/>
        <v>8667</v>
      </c>
      <c r="O2156" s="168" t="str">
        <f t="shared" si="266"/>
        <v/>
      </c>
      <c r="P2156" s="168" t="str">
        <f t="shared" si="267"/>
        <v/>
      </c>
      <c r="Q2156" s="168" t="str">
        <f t="shared" si="268"/>
        <v/>
      </c>
      <c r="R2156" s="168" t="str">
        <f t="shared" si="269"/>
        <v/>
      </c>
      <c r="S2156" s="168" t="str">
        <f t="shared" si="270"/>
        <v/>
      </c>
      <c r="T2156" s="168" t="str">
        <f t="shared" si="271"/>
        <v/>
      </c>
    </row>
    <row r="2157" spans="1:20" x14ac:dyDescent="0.2">
      <c r="A2157" t="s">
        <v>2623</v>
      </c>
      <c r="M2157" s="170" t="str">
        <f t="shared" si="264"/>
        <v>DTL</v>
      </c>
      <c r="N2157" s="169" t="str">
        <f t="shared" si="265"/>
        <v>8667</v>
      </c>
      <c r="O2157" s="168" t="str">
        <f t="shared" si="266"/>
        <v>Tran</v>
      </c>
      <c r="P2157" s="168" t="str">
        <f t="shared" si="267"/>
        <v>8667Tran</v>
      </c>
      <c r="Q2157" s="168">
        <f t="shared" si="268"/>
        <v>0</v>
      </c>
      <c r="R2157" s="168">
        <f t="shared" si="269"/>
        <v>0</v>
      </c>
      <c r="S2157" s="168">
        <f t="shared" si="270"/>
        <v>0</v>
      </c>
      <c r="T2157" s="168">
        <f t="shared" si="271"/>
        <v>0</v>
      </c>
    </row>
    <row r="2158" spans="1:20" x14ac:dyDescent="0.2">
      <c r="A2158" t="s">
        <v>4246</v>
      </c>
      <c r="M2158" s="170" t="str">
        <f t="shared" si="264"/>
        <v>DTL</v>
      </c>
      <c r="N2158" s="169" t="str">
        <f t="shared" si="265"/>
        <v>8667</v>
      </c>
      <c r="O2158" s="168" t="str">
        <f t="shared" si="266"/>
        <v/>
      </c>
      <c r="P2158" s="168" t="str">
        <f t="shared" si="267"/>
        <v/>
      </c>
      <c r="Q2158" s="168" t="str">
        <f t="shared" si="268"/>
        <v/>
      </c>
      <c r="R2158" s="168" t="str">
        <f t="shared" si="269"/>
        <v/>
      </c>
      <c r="S2158" s="168" t="str">
        <f t="shared" si="270"/>
        <v/>
      </c>
      <c r="T2158" s="168" t="str">
        <f t="shared" si="271"/>
        <v/>
      </c>
    </row>
    <row r="2159" spans="1:20" x14ac:dyDescent="0.2">
      <c r="A2159" t="s">
        <v>4467</v>
      </c>
      <c r="M2159" s="170" t="str">
        <f t="shared" si="264"/>
        <v>DTL</v>
      </c>
      <c r="N2159" s="169" t="str">
        <f t="shared" si="265"/>
        <v>8667</v>
      </c>
      <c r="O2159" s="168" t="str">
        <f t="shared" si="266"/>
        <v/>
      </c>
      <c r="P2159" s="168" t="str">
        <f t="shared" si="267"/>
        <v/>
      </c>
      <c r="Q2159" s="168" t="str">
        <f t="shared" si="268"/>
        <v/>
      </c>
      <c r="R2159" s="168" t="str">
        <f t="shared" si="269"/>
        <v/>
      </c>
      <c r="S2159" s="168" t="str">
        <f t="shared" si="270"/>
        <v/>
      </c>
      <c r="T2159" s="168" t="str">
        <f t="shared" si="271"/>
        <v/>
      </c>
    </row>
    <row r="2160" spans="1:20" x14ac:dyDescent="0.2">
      <c r="A2160">
        <v>1</v>
      </c>
      <c r="M2160" s="170" t="str">
        <f t="shared" si="264"/>
        <v>DTL</v>
      </c>
      <c r="N2160" s="169" t="str">
        <f t="shared" si="265"/>
        <v>8667</v>
      </c>
      <c r="O2160" s="168" t="str">
        <f t="shared" si="266"/>
        <v/>
      </c>
      <c r="P2160" s="168" t="str">
        <f t="shared" si="267"/>
        <v/>
      </c>
      <c r="Q2160" s="168" t="str">
        <f t="shared" si="268"/>
        <v/>
      </c>
      <c r="R2160" s="168" t="str">
        <f t="shared" si="269"/>
        <v/>
      </c>
      <c r="S2160" s="168" t="str">
        <f t="shared" si="270"/>
        <v/>
      </c>
      <c r="T2160" s="168" t="str">
        <f t="shared" si="271"/>
        <v/>
      </c>
    </row>
    <row r="2161" spans="1:20" x14ac:dyDescent="0.2">
      <c r="M2161" s="170" t="str">
        <f t="shared" si="264"/>
        <v>DTL</v>
      </c>
      <c r="N2161" s="169" t="str">
        <f t="shared" si="265"/>
        <v>8667</v>
      </c>
      <c r="O2161" s="168" t="str">
        <f t="shared" si="266"/>
        <v/>
      </c>
      <c r="P2161" s="168" t="str">
        <f t="shared" si="267"/>
        <v/>
      </c>
      <c r="Q2161" s="168" t="str">
        <f t="shared" si="268"/>
        <v/>
      </c>
      <c r="R2161" s="168" t="str">
        <f t="shared" si="269"/>
        <v/>
      </c>
      <c r="S2161" s="168" t="str">
        <f t="shared" si="270"/>
        <v/>
      </c>
      <c r="T2161" s="168" t="str">
        <f t="shared" si="271"/>
        <v/>
      </c>
    </row>
    <row r="2162" spans="1:20" x14ac:dyDescent="0.2">
      <c r="A2162" t="s">
        <v>2805</v>
      </c>
      <c r="M2162" s="170" t="str">
        <f t="shared" si="264"/>
        <v>H1</v>
      </c>
      <c r="N2162" s="169" t="str">
        <f t="shared" si="265"/>
        <v>8667</v>
      </c>
      <c r="O2162" s="168" t="str">
        <f t="shared" si="266"/>
        <v/>
      </c>
      <c r="P2162" s="168" t="str">
        <f t="shared" si="267"/>
        <v/>
      </c>
      <c r="Q2162" s="168" t="str">
        <f t="shared" si="268"/>
        <v/>
      </c>
      <c r="R2162" s="168" t="str">
        <f t="shared" si="269"/>
        <v/>
      </c>
      <c r="S2162" s="168" t="str">
        <f t="shared" si="270"/>
        <v/>
      </c>
      <c r="T2162" s="168" t="str">
        <f t="shared" si="271"/>
        <v/>
      </c>
    </row>
    <row r="2163" spans="1:20" x14ac:dyDescent="0.2">
      <c r="A2163" t="s">
        <v>2600</v>
      </c>
      <c r="M2163" s="170" t="str">
        <f t="shared" si="264"/>
        <v>H2</v>
      </c>
      <c r="N2163" s="169" t="str">
        <f t="shared" si="265"/>
        <v>8667</v>
      </c>
      <c r="O2163" s="168" t="str">
        <f t="shared" si="266"/>
        <v/>
      </c>
      <c r="P2163" s="168" t="str">
        <f t="shared" si="267"/>
        <v/>
      </c>
      <c r="Q2163" s="168" t="str">
        <f t="shared" si="268"/>
        <v/>
      </c>
      <c r="R2163" s="168" t="str">
        <f t="shared" si="269"/>
        <v/>
      </c>
      <c r="S2163" s="168" t="str">
        <f t="shared" si="270"/>
        <v/>
      </c>
      <c r="T2163" s="168" t="str">
        <f t="shared" si="271"/>
        <v/>
      </c>
    </row>
    <row r="2164" spans="1:20" x14ac:dyDescent="0.2">
      <c r="A2164" t="s">
        <v>2601</v>
      </c>
      <c r="M2164" s="170" t="str">
        <f t="shared" si="264"/>
        <v>H3</v>
      </c>
      <c r="N2164" s="169" t="str">
        <f t="shared" si="265"/>
        <v>8667</v>
      </c>
      <c r="O2164" s="168" t="str">
        <f t="shared" si="266"/>
        <v/>
      </c>
      <c r="P2164" s="168" t="str">
        <f t="shared" si="267"/>
        <v/>
      </c>
      <c r="Q2164" s="168" t="str">
        <f t="shared" si="268"/>
        <v/>
      </c>
      <c r="R2164" s="168" t="str">
        <f t="shared" si="269"/>
        <v/>
      </c>
      <c r="S2164" s="168" t="str">
        <f t="shared" si="270"/>
        <v/>
      </c>
      <c r="T2164" s="168" t="str">
        <f t="shared" si="271"/>
        <v/>
      </c>
    </row>
    <row r="2165" spans="1:20" x14ac:dyDescent="0.2">
      <c r="A2165" t="s">
        <v>2789</v>
      </c>
      <c r="M2165" s="170" t="str">
        <f t="shared" si="264"/>
        <v>H4</v>
      </c>
      <c r="N2165" s="169" t="str">
        <f t="shared" si="265"/>
        <v>8667</v>
      </c>
      <c r="O2165" s="168" t="str">
        <f t="shared" si="266"/>
        <v/>
      </c>
      <c r="P2165" s="168" t="str">
        <f t="shared" si="267"/>
        <v/>
      </c>
      <c r="Q2165" s="168" t="str">
        <f t="shared" si="268"/>
        <v/>
      </c>
      <c r="R2165" s="168" t="str">
        <f t="shared" si="269"/>
        <v/>
      </c>
      <c r="S2165" s="168" t="str">
        <f t="shared" si="270"/>
        <v/>
      </c>
      <c r="T2165" s="168" t="str">
        <f t="shared" si="271"/>
        <v/>
      </c>
    </row>
    <row r="2166" spans="1:20" x14ac:dyDescent="0.2">
      <c r="A2166" t="s">
        <v>2803</v>
      </c>
      <c r="M2166" s="170" t="str">
        <f t="shared" si="264"/>
        <v>H5</v>
      </c>
      <c r="N2166" s="169" t="str">
        <f t="shared" si="265"/>
        <v>8667</v>
      </c>
      <c r="O2166" s="168" t="str">
        <f t="shared" si="266"/>
        <v/>
      </c>
      <c r="P2166" s="168" t="str">
        <f t="shared" si="267"/>
        <v/>
      </c>
      <c r="Q2166" s="168" t="str">
        <f t="shared" si="268"/>
        <v/>
      </c>
      <c r="R2166" s="168" t="str">
        <f t="shared" si="269"/>
        <v/>
      </c>
      <c r="S2166" s="168" t="str">
        <f t="shared" si="270"/>
        <v/>
      </c>
      <c r="T2166" s="168" t="str">
        <f t="shared" si="271"/>
        <v/>
      </c>
    </row>
    <row r="2167" spans="1:20" x14ac:dyDescent="0.2">
      <c r="A2167" t="s">
        <v>2804</v>
      </c>
      <c r="M2167" s="170" t="str">
        <f t="shared" si="264"/>
        <v>H6</v>
      </c>
      <c r="N2167" s="169" t="str">
        <f t="shared" si="265"/>
        <v>8667</v>
      </c>
      <c r="O2167" s="168" t="str">
        <f t="shared" si="266"/>
        <v/>
      </c>
      <c r="P2167" s="168" t="str">
        <f t="shared" si="267"/>
        <v/>
      </c>
      <c r="Q2167" s="168" t="str">
        <f t="shared" si="268"/>
        <v/>
      </c>
      <c r="R2167" s="168" t="str">
        <f t="shared" si="269"/>
        <v/>
      </c>
      <c r="S2167" s="168" t="str">
        <f t="shared" si="270"/>
        <v/>
      </c>
      <c r="T2167" s="168" t="str">
        <f t="shared" si="271"/>
        <v/>
      </c>
    </row>
    <row r="2168" spans="1:20" x14ac:dyDescent="0.2">
      <c r="A2168" t="s">
        <v>2605</v>
      </c>
      <c r="M2168" s="170" t="str">
        <f t="shared" si="264"/>
        <v>H7</v>
      </c>
      <c r="N2168" s="169" t="str">
        <f t="shared" si="265"/>
        <v>8667</v>
      </c>
      <c r="O2168" s="168" t="str">
        <f t="shared" si="266"/>
        <v/>
      </c>
      <c r="P2168" s="168" t="str">
        <f t="shared" si="267"/>
        <v/>
      </c>
      <c r="Q2168" s="168" t="str">
        <f t="shared" si="268"/>
        <v/>
      </c>
      <c r="R2168" s="168" t="str">
        <f t="shared" si="269"/>
        <v/>
      </c>
      <c r="S2168" s="168" t="str">
        <f t="shared" si="270"/>
        <v/>
      </c>
      <c r="T2168" s="168" t="str">
        <f t="shared" si="271"/>
        <v/>
      </c>
    </row>
    <row r="2169" spans="1:20" x14ac:dyDescent="0.2">
      <c r="A2169" t="s">
        <v>2606</v>
      </c>
      <c r="M2169" s="170" t="str">
        <f t="shared" si="264"/>
        <v>H8</v>
      </c>
      <c r="N2169" s="169" t="str">
        <f t="shared" si="265"/>
        <v>8667</v>
      </c>
      <c r="O2169" s="168" t="str">
        <f t="shared" si="266"/>
        <v/>
      </c>
      <c r="P2169" s="168" t="str">
        <f t="shared" si="267"/>
        <v/>
      </c>
      <c r="Q2169" s="168" t="str">
        <f t="shared" si="268"/>
        <v/>
      </c>
      <c r="R2169" s="168" t="str">
        <f t="shared" si="269"/>
        <v/>
      </c>
      <c r="S2169" s="168" t="str">
        <f t="shared" si="270"/>
        <v/>
      </c>
      <c r="T2169" s="168" t="str">
        <f t="shared" si="271"/>
        <v/>
      </c>
    </row>
    <row r="2170" spans="1:20" x14ac:dyDescent="0.2">
      <c r="A2170" t="s">
        <v>2607</v>
      </c>
      <c r="M2170" s="170" t="str">
        <f t="shared" si="264"/>
        <v>H9</v>
      </c>
      <c r="N2170" s="169" t="str">
        <f t="shared" si="265"/>
        <v>8667</v>
      </c>
      <c r="O2170" s="168" t="str">
        <f t="shared" si="266"/>
        <v/>
      </c>
      <c r="P2170" s="168" t="str">
        <f t="shared" si="267"/>
        <v/>
      </c>
      <c r="Q2170" s="168" t="str">
        <f t="shared" si="268"/>
        <v/>
      </c>
      <c r="R2170" s="168" t="str">
        <f t="shared" si="269"/>
        <v/>
      </c>
      <c r="S2170" s="168" t="str">
        <f t="shared" si="270"/>
        <v/>
      </c>
      <c r="T2170" s="168" t="str">
        <f t="shared" si="271"/>
        <v/>
      </c>
    </row>
    <row r="2171" spans="1:20" x14ac:dyDescent="0.2">
      <c r="A2171" t="s">
        <v>2608</v>
      </c>
      <c r="M2171" s="170" t="str">
        <f t="shared" si="264"/>
        <v>H10</v>
      </c>
      <c r="N2171" s="169" t="str">
        <f t="shared" si="265"/>
        <v>8667</v>
      </c>
      <c r="O2171" s="168" t="str">
        <f t="shared" si="266"/>
        <v/>
      </c>
      <c r="P2171" s="168" t="str">
        <f t="shared" si="267"/>
        <v/>
      </c>
      <c r="Q2171" s="168" t="str">
        <f t="shared" si="268"/>
        <v/>
      </c>
      <c r="R2171" s="168" t="str">
        <f t="shared" si="269"/>
        <v/>
      </c>
      <c r="S2171" s="168" t="str">
        <f t="shared" si="270"/>
        <v/>
      </c>
      <c r="T2171" s="168" t="str">
        <f t="shared" si="271"/>
        <v/>
      </c>
    </row>
    <row r="2172" spans="1:20" x14ac:dyDescent="0.2">
      <c r="A2172" t="s">
        <v>4940</v>
      </c>
      <c r="M2172" s="170" t="str">
        <f t="shared" si="264"/>
        <v>Ttl</v>
      </c>
      <c r="N2172" s="169" t="str">
        <f t="shared" si="265"/>
        <v>8667</v>
      </c>
      <c r="O2172" s="168" t="str">
        <f t="shared" si="266"/>
        <v/>
      </c>
      <c r="P2172" s="168" t="str">
        <f t="shared" si="267"/>
        <v/>
      </c>
      <c r="Q2172" s="168" t="str">
        <f t="shared" si="268"/>
        <v/>
      </c>
      <c r="R2172" s="168" t="str">
        <f t="shared" si="269"/>
        <v/>
      </c>
      <c r="S2172" s="168" t="str">
        <f t="shared" si="270"/>
        <v/>
      </c>
      <c r="T2172" s="168" t="str">
        <f t="shared" si="271"/>
        <v/>
      </c>
    </row>
    <row r="2173" spans="1:20" x14ac:dyDescent="0.2">
      <c r="A2173" t="s">
        <v>4581</v>
      </c>
      <c r="M2173" s="170" t="str">
        <f t="shared" si="264"/>
        <v>DTL</v>
      </c>
      <c r="N2173" s="169" t="str">
        <f t="shared" si="265"/>
        <v>8667</v>
      </c>
      <c r="O2173" s="168" t="str">
        <f t="shared" si="266"/>
        <v/>
      </c>
      <c r="P2173" s="168" t="str">
        <f t="shared" si="267"/>
        <v/>
      </c>
      <c r="Q2173" s="168" t="str">
        <f t="shared" si="268"/>
        <v/>
      </c>
      <c r="R2173" s="168" t="str">
        <f t="shared" si="269"/>
        <v/>
      </c>
      <c r="S2173" s="168" t="str">
        <f t="shared" si="270"/>
        <v/>
      </c>
      <c r="T2173" s="168" t="str">
        <f t="shared" si="271"/>
        <v/>
      </c>
    </row>
    <row r="2174" spans="1:20" x14ac:dyDescent="0.2">
      <c r="A2174">
        <v>1</v>
      </c>
      <c r="M2174" s="170" t="str">
        <f t="shared" si="264"/>
        <v>DTL</v>
      </c>
      <c r="N2174" s="169" t="str">
        <f t="shared" si="265"/>
        <v>8667</v>
      </c>
      <c r="O2174" s="168" t="str">
        <f t="shared" si="266"/>
        <v/>
      </c>
      <c r="P2174" s="168" t="str">
        <f t="shared" si="267"/>
        <v/>
      </c>
      <c r="Q2174" s="168" t="str">
        <f t="shared" si="268"/>
        <v/>
      </c>
      <c r="R2174" s="168" t="str">
        <f t="shared" si="269"/>
        <v/>
      </c>
      <c r="S2174" s="168" t="str">
        <f t="shared" si="270"/>
        <v/>
      </c>
      <c r="T2174" s="168" t="str">
        <f t="shared" si="271"/>
        <v/>
      </c>
    </row>
    <row r="2175" spans="1:20" x14ac:dyDescent="0.2">
      <c r="M2175" s="170" t="str">
        <f t="shared" si="264"/>
        <v>DTL</v>
      </c>
      <c r="N2175" s="169" t="str">
        <f t="shared" si="265"/>
        <v>8667</v>
      </c>
      <c r="O2175" s="168" t="str">
        <f t="shared" si="266"/>
        <v/>
      </c>
      <c r="P2175" s="168" t="str">
        <f t="shared" si="267"/>
        <v/>
      </c>
      <c r="Q2175" s="168" t="str">
        <f t="shared" si="268"/>
        <v/>
      </c>
      <c r="R2175" s="168" t="str">
        <f t="shared" si="269"/>
        <v/>
      </c>
      <c r="S2175" s="168" t="str">
        <f t="shared" si="270"/>
        <v/>
      </c>
      <c r="T2175" s="168" t="str">
        <f t="shared" si="271"/>
        <v/>
      </c>
    </row>
    <row r="2176" spans="1:20" x14ac:dyDescent="0.2">
      <c r="A2176" t="s">
        <v>2806</v>
      </c>
      <c r="M2176" s="170" t="str">
        <f t="shared" si="264"/>
        <v>H1</v>
      </c>
      <c r="N2176" s="169" t="str">
        <f t="shared" si="265"/>
        <v>8667</v>
      </c>
      <c r="O2176" s="168" t="str">
        <f t="shared" si="266"/>
        <v/>
      </c>
      <c r="P2176" s="168" t="str">
        <f t="shared" si="267"/>
        <v/>
      </c>
      <c r="Q2176" s="168" t="str">
        <f t="shared" si="268"/>
        <v/>
      </c>
      <c r="R2176" s="168" t="str">
        <f t="shared" si="269"/>
        <v/>
      </c>
      <c r="S2176" s="168" t="str">
        <f t="shared" si="270"/>
        <v/>
      </c>
      <c r="T2176" s="168" t="str">
        <f t="shared" si="271"/>
        <v/>
      </c>
    </row>
    <row r="2177" spans="1:20" x14ac:dyDescent="0.2">
      <c r="A2177" t="s">
        <v>2600</v>
      </c>
      <c r="M2177" s="170" t="str">
        <f t="shared" si="264"/>
        <v>H2</v>
      </c>
      <c r="N2177" s="169" t="str">
        <f t="shared" si="265"/>
        <v>8667</v>
      </c>
      <c r="O2177" s="168" t="str">
        <f t="shared" si="266"/>
        <v/>
      </c>
      <c r="P2177" s="168" t="str">
        <f t="shared" si="267"/>
        <v/>
      </c>
      <c r="Q2177" s="168" t="str">
        <f t="shared" si="268"/>
        <v/>
      </c>
      <c r="R2177" s="168" t="str">
        <f t="shared" si="269"/>
        <v/>
      </c>
      <c r="S2177" s="168" t="str">
        <f t="shared" si="270"/>
        <v/>
      </c>
      <c r="T2177" s="168" t="str">
        <f t="shared" si="271"/>
        <v/>
      </c>
    </row>
    <row r="2178" spans="1:20" x14ac:dyDescent="0.2">
      <c r="A2178" t="s">
        <v>2601</v>
      </c>
      <c r="M2178" s="170" t="str">
        <f t="shared" si="264"/>
        <v>H3</v>
      </c>
      <c r="N2178" s="169" t="str">
        <f t="shared" si="265"/>
        <v>8667</v>
      </c>
      <c r="O2178" s="168" t="str">
        <f t="shared" si="266"/>
        <v/>
      </c>
      <c r="P2178" s="168" t="str">
        <f t="shared" si="267"/>
        <v/>
      </c>
      <c r="Q2178" s="168" t="str">
        <f t="shared" si="268"/>
        <v/>
      </c>
      <c r="R2178" s="168" t="str">
        <f t="shared" si="269"/>
        <v/>
      </c>
      <c r="S2178" s="168" t="str">
        <f t="shared" si="270"/>
        <v/>
      </c>
      <c r="T2178" s="168" t="str">
        <f t="shared" si="271"/>
        <v/>
      </c>
    </row>
    <row r="2179" spans="1:20" x14ac:dyDescent="0.2">
      <c r="A2179" t="s">
        <v>2807</v>
      </c>
      <c r="M2179" s="170" t="str">
        <f t="shared" ref="M2179:M2242" si="272">IF(ROW()&lt;23,"",
  IF(NOT(ISERROR(FIND("Trinity County",$A2179,30))),"H1",
  IF(M2178="H1","H2",
  IF(M2178="H2","H3",
  IF(M2178="H3","H4",
  IF(M2178="H4","H5",
  IF(M2178="H5","H6",
  IF(M2178="H6","H7",
  IF(M2178="H7","H8",
  IF(M2178="H8","H9",
  IF(M2178="H9","H10",
  IF(TRIM(LEFT($A2179,7))="Total","Ttl","DTL"))))))))))))</f>
        <v>H4</v>
      </c>
      <c r="N2179" s="169" t="str">
        <f t="shared" ref="N2179:N2242" si="273">IF(ROW()&lt;23,"",
  IF($M2179="H6",TRIM(LEFT($A2179,5)),N2178))</f>
        <v>8667</v>
      </c>
      <c r="O2179" s="168" t="str">
        <f t="shared" ref="O2179:O2242" si="274">IF($M2179&lt;&gt;"DTL","",
  IF(NOT(ISNUMBER(VALUE(MID($A2179,31,15)))),"",LEFT($A2179,4)))</f>
        <v/>
      </c>
      <c r="P2179" s="168" t="str">
        <f t="shared" ref="P2179:P2242" si="275">IF(O2179="","",N2179&amp;O2179)</f>
        <v/>
      </c>
      <c r="Q2179" s="168" t="str">
        <f t="shared" ref="Q2179:Q2242" si="276">IF($M2179&lt;&gt;"DTL","",
  IF(NOT(ISNUMBER(VALUE(MID($A2179,31,15)))),"",VALUE(TRIM(MID($A2179,47,15)))))</f>
        <v/>
      </c>
      <c r="R2179" s="168" t="str">
        <f t="shared" ref="R2179:R2242" si="277">IF($M2179&lt;&gt;"DTL","",
  IF(NOT(ISNUMBER(VALUE(MID($A2179,31,15)))),"",VALUE(TRIM(MID($A2179,61,14)))))</f>
        <v/>
      </c>
      <c r="S2179" s="168" t="str">
        <f t="shared" ref="S2179:S2242" si="278">IF($M2179&lt;&gt;"DTL","",
  IF(NOT(ISNUMBER(VALUE(MID($A2179,31,15)))),"",VALUE(TRIM(MID($A2179,76,14)))))</f>
        <v/>
      </c>
      <c r="T2179" s="168" t="str">
        <f t="shared" ref="T2179:T2242" si="279">IF($M2179&lt;&gt;"DTL","",
  IF(NOT(ISNUMBER(VALUE(MID($A2179,31,15)))),"",VALUE(TRIM(MID($A2179,90,14)))))</f>
        <v/>
      </c>
    </row>
    <row r="2180" spans="1:20" x14ac:dyDescent="0.2">
      <c r="A2180" t="s">
        <v>2603</v>
      </c>
      <c r="M2180" s="170" t="str">
        <f t="shared" si="272"/>
        <v>H5</v>
      </c>
      <c r="N2180" s="169" t="str">
        <f t="shared" si="273"/>
        <v>8667</v>
      </c>
      <c r="O2180" s="168" t="str">
        <f t="shared" si="274"/>
        <v/>
      </c>
      <c r="P2180" s="168" t="str">
        <f t="shared" si="275"/>
        <v/>
      </c>
      <c r="Q2180" s="168" t="str">
        <f t="shared" si="276"/>
        <v/>
      </c>
      <c r="R2180" s="168" t="str">
        <f t="shared" si="277"/>
        <v/>
      </c>
      <c r="S2180" s="168" t="str">
        <f t="shared" si="278"/>
        <v/>
      </c>
      <c r="T2180" s="168" t="str">
        <f t="shared" si="279"/>
        <v/>
      </c>
    </row>
    <row r="2181" spans="1:20" x14ac:dyDescent="0.2">
      <c r="A2181" t="s">
        <v>2808</v>
      </c>
      <c r="M2181" s="170" t="str">
        <f t="shared" si="272"/>
        <v>H6</v>
      </c>
      <c r="N2181" s="169" t="str">
        <f t="shared" si="273"/>
        <v>1050</v>
      </c>
      <c r="O2181" s="168" t="str">
        <f t="shared" si="274"/>
        <v/>
      </c>
      <c r="P2181" s="168" t="str">
        <f t="shared" si="275"/>
        <v/>
      </c>
      <c r="Q2181" s="168" t="str">
        <f t="shared" si="276"/>
        <v/>
      </c>
      <c r="R2181" s="168" t="str">
        <f t="shared" si="277"/>
        <v/>
      </c>
      <c r="S2181" s="168" t="str">
        <f t="shared" si="278"/>
        <v/>
      </c>
      <c r="T2181" s="168" t="str">
        <f t="shared" si="279"/>
        <v/>
      </c>
    </row>
    <row r="2182" spans="1:20" x14ac:dyDescent="0.2">
      <c r="A2182" t="s">
        <v>2605</v>
      </c>
      <c r="M2182" s="170" t="str">
        <f t="shared" si="272"/>
        <v>H7</v>
      </c>
      <c r="N2182" s="169" t="str">
        <f t="shared" si="273"/>
        <v>1050</v>
      </c>
      <c r="O2182" s="168" t="str">
        <f t="shared" si="274"/>
        <v/>
      </c>
      <c r="P2182" s="168" t="str">
        <f t="shared" si="275"/>
        <v/>
      </c>
      <c r="Q2182" s="168" t="str">
        <f t="shared" si="276"/>
        <v/>
      </c>
      <c r="R2182" s="168" t="str">
        <f t="shared" si="277"/>
        <v/>
      </c>
      <c r="S2182" s="168" t="str">
        <f t="shared" si="278"/>
        <v/>
      </c>
      <c r="T2182" s="168" t="str">
        <f t="shared" si="279"/>
        <v/>
      </c>
    </row>
    <row r="2183" spans="1:20" x14ac:dyDescent="0.2">
      <c r="A2183" t="s">
        <v>2606</v>
      </c>
      <c r="M2183" s="170" t="str">
        <f t="shared" si="272"/>
        <v>H8</v>
      </c>
      <c r="N2183" s="169" t="str">
        <f t="shared" si="273"/>
        <v>1050</v>
      </c>
      <c r="O2183" s="168" t="str">
        <f t="shared" si="274"/>
        <v/>
      </c>
      <c r="P2183" s="168" t="str">
        <f t="shared" si="275"/>
        <v/>
      </c>
      <c r="Q2183" s="168" t="str">
        <f t="shared" si="276"/>
        <v/>
      </c>
      <c r="R2183" s="168" t="str">
        <f t="shared" si="277"/>
        <v/>
      </c>
      <c r="S2183" s="168" t="str">
        <f t="shared" si="278"/>
        <v/>
      </c>
      <c r="T2183" s="168" t="str">
        <f t="shared" si="279"/>
        <v/>
      </c>
    </row>
    <row r="2184" spans="1:20" x14ac:dyDescent="0.2">
      <c r="A2184" t="s">
        <v>2607</v>
      </c>
      <c r="M2184" s="170" t="str">
        <f t="shared" si="272"/>
        <v>H9</v>
      </c>
      <c r="N2184" s="169" t="str">
        <f t="shared" si="273"/>
        <v>1050</v>
      </c>
      <c r="O2184" s="168" t="str">
        <f t="shared" si="274"/>
        <v/>
      </c>
      <c r="P2184" s="168" t="str">
        <f t="shared" si="275"/>
        <v/>
      </c>
      <c r="Q2184" s="168" t="str">
        <f t="shared" si="276"/>
        <v/>
      </c>
      <c r="R2184" s="168" t="str">
        <f t="shared" si="277"/>
        <v/>
      </c>
      <c r="S2184" s="168" t="str">
        <f t="shared" si="278"/>
        <v/>
      </c>
      <c r="T2184" s="168" t="str">
        <f t="shared" si="279"/>
        <v/>
      </c>
    </row>
    <row r="2185" spans="1:20" x14ac:dyDescent="0.2">
      <c r="A2185" t="s">
        <v>2608</v>
      </c>
      <c r="M2185" s="170" t="str">
        <f t="shared" si="272"/>
        <v>H10</v>
      </c>
      <c r="N2185" s="169" t="str">
        <f t="shared" si="273"/>
        <v>1050</v>
      </c>
      <c r="O2185" s="168" t="str">
        <f t="shared" si="274"/>
        <v/>
      </c>
      <c r="P2185" s="168" t="str">
        <f t="shared" si="275"/>
        <v/>
      </c>
      <c r="Q2185" s="168" t="str">
        <f t="shared" si="276"/>
        <v/>
      </c>
      <c r="R2185" s="168" t="str">
        <f t="shared" si="277"/>
        <v/>
      </c>
      <c r="S2185" s="168" t="str">
        <f t="shared" si="278"/>
        <v/>
      </c>
      <c r="T2185" s="168" t="str">
        <f t="shared" si="279"/>
        <v/>
      </c>
    </row>
    <row r="2186" spans="1:20" x14ac:dyDescent="0.2">
      <c r="A2186" t="s">
        <v>2609</v>
      </c>
      <c r="M2186" s="170" t="str">
        <f t="shared" si="272"/>
        <v>DTL</v>
      </c>
      <c r="N2186" s="169" t="str">
        <f t="shared" si="273"/>
        <v>1050</v>
      </c>
      <c r="O2186" s="168" t="str">
        <f t="shared" si="274"/>
        <v/>
      </c>
      <c r="P2186" s="168" t="str">
        <f t="shared" si="275"/>
        <v/>
      </c>
      <c r="Q2186" s="168" t="str">
        <f t="shared" si="276"/>
        <v/>
      </c>
      <c r="R2186" s="168" t="str">
        <f t="shared" si="277"/>
        <v/>
      </c>
      <c r="S2186" s="168" t="str">
        <f t="shared" si="278"/>
        <v/>
      </c>
      <c r="T2186" s="168" t="str">
        <f t="shared" si="279"/>
        <v/>
      </c>
    </row>
    <row r="2187" spans="1:20" x14ac:dyDescent="0.2">
      <c r="A2187" t="s">
        <v>4941</v>
      </c>
      <c r="M2187" s="170" t="str">
        <f t="shared" si="272"/>
        <v>DTL</v>
      </c>
      <c r="N2187" s="169" t="str">
        <f t="shared" si="273"/>
        <v>1050</v>
      </c>
      <c r="O2187" s="168" t="str">
        <f t="shared" si="274"/>
        <v>9268</v>
      </c>
      <c r="P2187" s="168" t="str">
        <f t="shared" si="275"/>
        <v>10509268</v>
      </c>
      <c r="Q2187" s="168">
        <f t="shared" si="276"/>
        <v>0</v>
      </c>
      <c r="R2187" s="168">
        <f t="shared" si="277"/>
        <v>313967</v>
      </c>
      <c r="S2187" s="168">
        <f t="shared" si="278"/>
        <v>75000</v>
      </c>
      <c r="T2187" s="168">
        <f t="shared" si="279"/>
        <v>86750</v>
      </c>
    </row>
    <row r="2188" spans="1:20" x14ac:dyDescent="0.2">
      <c r="A2188" t="s">
        <v>4246</v>
      </c>
      <c r="M2188" s="170" t="str">
        <f t="shared" si="272"/>
        <v>DTL</v>
      </c>
      <c r="N2188" s="169" t="str">
        <f t="shared" si="273"/>
        <v>1050</v>
      </c>
      <c r="O2188" s="168" t="str">
        <f t="shared" si="274"/>
        <v/>
      </c>
      <c r="P2188" s="168" t="str">
        <f t="shared" si="275"/>
        <v/>
      </c>
      <c r="Q2188" s="168" t="str">
        <f t="shared" si="276"/>
        <v/>
      </c>
      <c r="R2188" s="168" t="str">
        <f t="shared" si="277"/>
        <v/>
      </c>
      <c r="S2188" s="168" t="str">
        <f t="shared" si="278"/>
        <v/>
      </c>
      <c r="T2188" s="168" t="str">
        <f t="shared" si="279"/>
        <v/>
      </c>
    </row>
    <row r="2189" spans="1:20" x14ac:dyDescent="0.2">
      <c r="A2189" t="s">
        <v>2611</v>
      </c>
      <c r="M2189" s="170" t="str">
        <f t="shared" si="272"/>
        <v>DTL</v>
      </c>
      <c r="N2189" s="169" t="str">
        <f t="shared" si="273"/>
        <v>1050</v>
      </c>
      <c r="O2189" s="168" t="str">
        <f t="shared" si="274"/>
        <v/>
      </c>
      <c r="P2189" s="168" t="str">
        <f t="shared" si="275"/>
        <v/>
      </c>
      <c r="Q2189" s="168" t="str">
        <f t="shared" si="276"/>
        <v/>
      </c>
      <c r="R2189" s="168" t="str">
        <f t="shared" si="277"/>
        <v/>
      </c>
      <c r="S2189" s="168" t="str">
        <f t="shared" si="278"/>
        <v/>
      </c>
      <c r="T2189" s="168" t="str">
        <f t="shared" si="279"/>
        <v/>
      </c>
    </row>
    <row r="2190" spans="1:20" x14ac:dyDescent="0.2">
      <c r="A2190" t="s">
        <v>4942</v>
      </c>
      <c r="M2190" s="170" t="str">
        <f t="shared" si="272"/>
        <v>Ttl</v>
      </c>
      <c r="N2190" s="169" t="str">
        <f t="shared" si="273"/>
        <v>1050</v>
      </c>
      <c r="O2190" s="168" t="str">
        <f t="shared" si="274"/>
        <v/>
      </c>
      <c r="P2190" s="168" t="str">
        <f t="shared" si="275"/>
        <v/>
      </c>
      <c r="Q2190" s="168" t="str">
        <f t="shared" si="276"/>
        <v/>
      </c>
      <c r="R2190" s="168" t="str">
        <f t="shared" si="277"/>
        <v/>
      </c>
      <c r="S2190" s="168" t="str">
        <f t="shared" si="278"/>
        <v/>
      </c>
      <c r="T2190" s="168" t="str">
        <f t="shared" si="279"/>
        <v/>
      </c>
    </row>
    <row r="2191" spans="1:20" x14ac:dyDescent="0.2">
      <c r="A2191" t="s">
        <v>2612</v>
      </c>
      <c r="M2191" s="170" t="str">
        <f t="shared" si="272"/>
        <v>DTL</v>
      </c>
      <c r="N2191" s="169" t="str">
        <f t="shared" si="273"/>
        <v>1050</v>
      </c>
      <c r="O2191" s="168" t="str">
        <f t="shared" si="274"/>
        <v/>
      </c>
      <c r="P2191" s="168" t="str">
        <f t="shared" si="275"/>
        <v/>
      </c>
      <c r="Q2191" s="168" t="str">
        <f t="shared" si="276"/>
        <v/>
      </c>
      <c r="R2191" s="168" t="str">
        <f t="shared" si="277"/>
        <v/>
      </c>
      <c r="S2191" s="168" t="str">
        <f t="shared" si="278"/>
        <v/>
      </c>
      <c r="T2191" s="168" t="str">
        <f t="shared" si="279"/>
        <v/>
      </c>
    </row>
    <row r="2192" spans="1:20" x14ac:dyDescent="0.2">
      <c r="A2192" t="s">
        <v>2611</v>
      </c>
      <c r="M2192" s="170" t="str">
        <f t="shared" si="272"/>
        <v>DTL</v>
      </c>
      <c r="N2192" s="169" t="str">
        <f t="shared" si="273"/>
        <v>1050</v>
      </c>
      <c r="O2192" s="168" t="str">
        <f t="shared" si="274"/>
        <v/>
      </c>
      <c r="P2192" s="168" t="str">
        <f t="shared" si="275"/>
        <v/>
      </c>
      <c r="Q2192" s="168" t="str">
        <f t="shared" si="276"/>
        <v/>
      </c>
      <c r="R2192" s="168" t="str">
        <f t="shared" si="277"/>
        <v/>
      </c>
      <c r="S2192" s="168" t="str">
        <f t="shared" si="278"/>
        <v/>
      </c>
      <c r="T2192" s="168" t="str">
        <f t="shared" si="279"/>
        <v/>
      </c>
    </row>
    <row r="2193" spans="1:20" x14ac:dyDescent="0.2">
      <c r="A2193" t="s">
        <v>2611</v>
      </c>
      <c r="M2193" s="170" t="str">
        <f t="shared" si="272"/>
        <v>DTL</v>
      </c>
      <c r="N2193" s="169" t="str">
        <f t="shared" si="273"/>
        <v>1050</v>
      </c>
      <c r="O2193" s="168" t="str">
        <f t="shared" si="274"/>
        <v/>
      </c>
      <c r="P2193" s="168" t="str">
        <f t="shared" si="275"/>
        <v/>
      </c>
      <c r="Q2193" s="168" t="str">
        <f t="shared" si="276"/>
        <v/>
      </c>
      <c r="R2193" s="168" t="str">
        <f t="shared" si="277"/>
        <v/>
      </c>
      <c r="S2193" s="168" t="str">
        <f t="shared" si="278"/>
        <v/>
      </c>
      <c r="T2193" s="168" t="str">
        <f t="shared" si="279"/>
        <v/>
      </c>
    </row>
    <row r="2194" spans="1:20" x14ac:dyDescent="0.2">
      <c r="A2194" t="s">
        <v>2613</v>
      </c>
      <c r="M2194" s="170" t="str">
        <f t="shared" si="272"/>
        <v>DTL</v>
      </c>
      <c r="N2194" s="169" t="str">
        <f t="shared" si="273"/>
        <v>1050</v>
      </c>
      <c r="O2194" s="168" t="str">
        <f t="shared" si="274"/>
        <v/>
      </c>
      <c r="P2194" s="168" t="str">
        <f t="shared" si="275"/>
        <v/>
      </c>
      <c r="Q2194" s="168" t="str">
        <f t="shared" si="276"/>
        <v/>
      </c>
      <c r="R2194" s="168" t="str">
        <f t="shared" si="277"/>
        <v/>
      </c>
      <c r="S2194" s="168" t="str">
        <f t="shared" si="278"/>
        <v/>
      </c>
      <c r="T2194" s="168" t="str">
        <f t="shared" si="279"/>
        <v/>
      </c>
    </row>
    <row r="2195" spans="1:20" x14ac:dyDescent="0.2">
      <c r="A2195" t="s">
        <v>4943</v>
      </c>
      <c r="M2195" s="170" t="str">
        <f t="shared" si="272"/>
        <v>DTL</v>
      </c>
      <c r="N2195" s="169" t="str">
        <f t="shared" si="273"/>
        <v>1050</v>
      </c>
      <c r="O2195" s="168" t="str">
        <f t="shared" si="274"/>
        <v>2399</v>
      </c>
      <c r="P2195" s="168" t="str">
        <f t="shared" si="275"/>
        <v>10502399</v>
      </c>
      <c r="Q2195" s="168">
        <f t="shared" si="276"/>
        <v>0</v>
      </c>
      <c r="R2195" s="168">
        <f t="shared" si="277"/>
        <v>17398</v>
      </c>
      <c r="S2195" s="168">
        <f t="shared" si="278"/>
        <v>0</v>
      </c>
      <c r="T2195" s="168">
        <f t="shared" si="279"/>
        <v>0</v>
      </c>
    </row>
    <row r="2196" spans="1:20" x14ac:dyDescent="0.2">
      <c r="A2196" t="s">
        <v>4246</v>
      </c>
      <c r="M2196" s="170" t="str">
        <f t="shared" si="272"/>
        <v>DTL</v>
      </c>
      <c r="N2196" s="169" t="str">
        <f t="shared" si="273"/>
        <v>1050</v>
      </c>
      <c r="O2196" s="168" t="str">
        <f t="shared" si="274"/>
        <v/>
      </c>
      <c r="P2196" s="168" t="str">
        <f t="shared" si="275"/>
        <v/>
      </c>
      <c r="Q2196" s="168" t="str">
        <f t="shared" si="276"/>
        <v/>
      </c>
      <c r="R2196" s="168" t="str">
        <f t="shared" si="277"/>
        <v/>
      </c>
      <c r="S2196" s="168" t="str">
        <f t="shared" si="278"/>
        <v/>
      </c>
      <c r="T2196" s="168" t="str">
        <f t="shared" si="279"/>
        <v/>
      </c>
    </row>
    <row r="2197" spans="1:20" x14ac:dyDescent="0.2">
      <c r="A2197" t="s">
        <v>2611</v>
      </c>
      <c r="M2197" s="170" t="str">
        <f t="shared" si="272"/>
        <v>DTL</v>
      </c>
      <c r="N2197" s="169" t="str">
        <f t="shared" si="273"/>
        <v>1050</v>
      </c>
      <c r="O2197" s="168" t="str">
        <f t="shared" si="274"/>
        <v/>
      </c>
      <c r="P2197" s="168" t="str">
        <f t="shared" si="275"/>
        <v/>
      </c>
      <c r="Q2197" s="168" t="str">
        <f t="shared" si="276"/>
        <v/>
      </c>
      <c r="R2197" s="168" t="str">
        <f t="shared" si="277"/>
        <v/>
      </c>
      <c r="S2197" s="168" t="str">
        <f t="shared" si="278"/>
        <v/>
      </c>
      <c r="T2197" s="168" t="str">
        <f t="shared" si="279"/>
        <v/>
      </c>
    </row>
    <row r="2198" spans="1:20" x14ac:dyDescent="0.2">
      <c r="A2198" t="s">
        <v>4944</v>
      </c>
      <c r="M2198" s="170" t="str">
        <f t="shared" si="272"/>
        <v>Ttl</v>
      </c>
      <c r="N2198" s="169" t="str">
        <f t="shared" si="273"/>
        <v>1050</v>
      </c>
      <c r="O2198" s="168" t="str">
        <f t="shared" si="274"/>
        <v/>
      </c>
      <c r="P2198" s="168" t="str">
        <f t="shared" si="275"/>
        <v/>
      </c>
      <c r="Q2198" s="168" t="str">
        <f t="shared" si="276"/>
        <v/>
      </c>
      <c r="R2198" s="168" t="str">
        <f t="shared" si="277"/>
        <v/>
      </c>
      <c r="S2198" s="168" t="str">
        <f t="shared" si="278"/>
        <v/>
      </c>
      <c r="T2198" s="168" t="str">
        <f t="shared" si="279"/>
        <v/>
      </c>
    </row>
    <row r="2199" spans="1:20" x14ac:dyDescent="0.2">
      <c r="A2199" t="s">
        <v>2611</v>
      </c>
      <c r="M2199" s="170" t="str">
        <f t="shared" si="272"/>
        <v>DTL</v>
      </c>
      <c r="N2199" s="169" t="str">
        <f t="shared" si="273"/>
        <v>1050</v>
      </c>
      <c r="O2199" s="168" t="str">
        <f t="shared" si="274"/>
        <v/>
      </c>
      <c r="P2199" s="168" t="str">
        <f t="shared" si="275"/>
        <v/>
      </c>
      <c r="Q2199" s="168" t="str">
        <f t="shared" si="276"/>
        <v/>
      </c>
      <c r="R2199" s="168" t="str">
        <f t="shared" si="277"/>
        <v/>
      </c>
      <c r="S2199" s="168" t="str">
        <f t="shared" si="278"/>
        <v/>
      </c>
      <c r="T2199" s="168" t="str">
        <f t="shared" si="279"/>
        <v/>
      </c>
    </row>
    <row r="2200" spans="1:20" x14ac:dyDescent="0.2">
      <c r="A2200" t="s">
        <v>2611</v>
      </c>
      <c r="M2200" s="170" t="str">
        <f t="shared" si="272"/>
        <v>DTL</v>
      </c>
      <c r="N2200" s="169" t="str">
        <f t="shared" si="273"/>
        <v>1050</v>
      </c>
      <c r="O2200" s="168" t="str">
        <f t="shared" si="274"/>
        <v/>
      </c>
      <c r="P2200" s="168" t="str">
        <f t="shared" si="275"/>
        <v/>
      </c>
      <c r="Q2200" s="168" t="str">
        <f t="shared" si="276"/>
        <v/>
      </c>
      <c r="R2200" s="168" t="str">
        <f t="shared" si="277"/>
        <v/>
      </c>
      <c r="S2200" s="168" t="str">
        <f t="shared" si="278"/>
        <v/>
      </c>
      <c r="T2200" s="168" t="str">
        <f t="shared" si="279"/>
        <v/>
      </c>
    </row>
    <row r="2201" spans="1:20" x14ac:dyDescent="0.2">
      <c r="A2201" t="s">
        <v>4945</v>
      </c>
      <c r="M2201" s="170" t="str">
        <f t="shared" si="272"/>
        <v>Ttl</v>
      </c>
      <c r="N2201" s="169" t="str">
        <f t="shared" si="273"/>
        <v>1050</v>
      </c>
      <c r="O2201" s="168" t="str">
        <f t="shared" si="274"/>
        <v/>
      </c>
      <c r="P2201" s="168" t="str">
        <f t="shared" si="275"/>
        <v/>
      </c>
      <c r="Q2201" s="168" t="str">
        <f t="shared" si="276"/>
        <v/>
      </c>
      <c r="R2201" s="168" t="str">
        <f t="shared" si="277"/>
        <v/>
      </c>
      <c r="S2201" s="168" t="str">
        <f t="shared" si="278"/>
        <v/>
      </c>
      <c r="T2201" s="168" t="str">
        <f t="shared" si="279"/>
        <v/>
      </c>
    </row>
    <row r="2202" spans="1:20" x14ac:dyDescent="0.2">
      <c r="A2202" t="s">
        <v>2612</v>
      </c>
      <c r="M2202" s="170" t="str">
        <f t="shared" si="272"/>
        <v>DTL</v>
      </c>
      <c r="N2202" s="169" t="str">
        <f t="shared" si="273"/>
        <v>1050</v>
      </c>
      <c r="O2202" s="168" t="str">
        <f t="shared" si="274"/>
        <v/>
      </c>
      <c r="P2202" s="168" t="str">
        <f t="shared" si="275"/>
        <v/>
      </c>
      <c r="Q2202" s="168" t="str">
        <f t="shared" si="276"/>
        <v/>
      </c>
      <c r="R2202" s="168" t="str">
        <f t="shared" si="277"/>
        <v/>
      </c>
      <c r="S2202" s="168" t="str">
        <f t="shared" si="278"/>
        <v/>
      </c>
      <c r="T2202" s="168" t="str">
        <f t="shared" si="279"/>
        <v/>
      </c>
    </row>
    <row r="2203" spans="1:20" x14ac:dyDescent="0.2">
      <c r="A2203" t="s">
        <v>2611</v>
      </c>
      <c r="M2203" s="170" t="str">
        <f t="shared" si="272"/>
        <v>DTL</v>
      </c>
      <c r="N2203" s="169" t="str">
        <f t="shared" si="273"/>
        <v>1050</v>
      </c>
      <c r="O2203" s="168" t="str">
        <f t="shared" si="274"/>
        <v/>
      </c>
      <c r="P2203" s="168" t="str">
        <f t="shared" si="275"/>
        <v/>
      </c>
      <c r="Q2203" s="168" t="str">
        <f t="shared" si="276"/>
        <v/>
      </c>
      <c r="R2203" s="168" t="str">
        <f t="shared" si="277"/>
        <v/>
      </c>
      <c r="S2203" s="168" t="str">
        <f t="shared" si="278"/>
        <v/>
      </c>
      <c r="T2203" s="168" t="str">
        <f t="shared" si="279"/>
        <v/>
      </c>
    </row>
    <row r="2204" spans="1:20" x14ac:dyDescent="0.2">
      <c r="A2204" t="s">
        <v>2620</v>
      </c>
      <c r="M2204" s="170" t="str">
        <f t="shared" si="272"/>
        <v>DTL</v>
      </c>
      <c r="N2204" s="169" t="str">
        <f t="shared" si="273"/>
        <v>1050</v>
      </c>
      <c r="O2204" s="168" t="str">
        <f t="shared" si="274"/>
        <v/>
      </c>
      <c r="P2204" s="168" t="str">
        <f t="shared" si="275"/>
        <v/>
      </c>
      <c r="Q2204" s="168" t="str">
        <f t="shared" si="276"/>
        <v/>
      </c>
      <c r="R2204" s="168" t="str">
        <f t="shared" si="277"/>
        <v/>
      </c>
      <c r="S2204" s="168" t="str">
        <f t="shared" si="278"/>
        <v/>
      </c>
      <c r="T2204" s="168" t="str">
        <f t="shared" si="279"/>
        <v/>
      </c>
    </row>
    <row r="2205" spans="1:20" x14ac:dyDescent="0.2">
      <c r="A2205" t="s">
        <v>4946</v>
      </c>
      <c r="M2205" s="170" t="str">
        <f t="shared" si="272"/>
        <v>Ttl</v>
      </c>
      <c r="N2205" s="169" t="str">
        <f t="shared" si="273"/>
        <v>1050</v>
      </c>
      <c r="O2205" s="168" t="str">
        <f t="shared" si="274"/>
        <v/>
      </c>
      <c r="P2205" s="168" t="str">
        <f t="shared" si="275"/>
        <v/>
      </c>
      <c r="Q2205" s="168" t="str">
        <f t="shared" si="276"/>
        <v/>
      </c>
      <c r="R2205" s="168" t="str">
        <f t="shared" si="277"/>
        <v/>
      </c>
      <c r="S2205" s="168" t="str">
        <f t="shared" si="278"/>
        <v/>
      </c>
      <c r="T2205" s="168" t="str">
        <f t="shared" si="279"/>
        <v/>
      </c>
    </row>
    <row r="2206" spans="1:20" x14ac:dyDescent="0.2">
      <c r="A2206" t="s">
        <v>2611</v>
      </c>
      <c r="M2206" s="170" t="str">
        <f t="shared" si="272"/>
        <v>DTL</v>
      </c>
      <c r="N2206" s="169" t="str">
        <f t="shared" si="273"/>
        <v>1050</v>
      </c>
      <c r="O2206" s="168" t="str">
        <f t="shared" si="274"/>
        <v/>
      </c>
      <c r="P2206" s="168" t="str">
        <f t="shared" si="275"/>
        <v/>
      </c>
      <c r="Q2206" s="168" t="str">
        <f t="shared" si="276"/>
        <v/>
      </c>
      <c r="R2206" s="168" t="str">
        <f t="shared" si="277"/>
        <v/>
      </c>
      <c r="S2206" s="168" t="str">
        <f t="shared" si="278"/>
        <v/>
      </c>
      <c r="T2206" s="168" t="str">
        <f t="shared" si="279"/>
        <v/>
      </c>
    </row>
    <row r="2207" spans="1:20" x14ac:dyDescent="0.2">
      <c r="A2207" t="s">
        <v>4947</v>
      </c>
      <c r="M2207" s="170" t="str">
        <f t="shared" si="272"/>
        <v>Ttl</v>
      </c>
      <c r="N2207" s="169" t="str">
        <f t="shared" si="273"/>
        <v>1050</v>
      </c>
      <c r="O2207" s="168" t="str">
        <f t="shared" si="274"/>
        <v/>
      </c>
      <c r="P2207" s="168" t="str">
        <f t="shared" si="275"/>
        <v/>
      </c>
      <c r="Q2207" s="168" t="str">
        <f t="shared" si="276"/>
        <v/>
      </c>
      <c r="R2207" s="168" t="str">
        <f t="shared" si="277"/>
        <v/>
      </c>
      <c r="S2207" s="168" t="str">
        <f t="shared" si="278"/>
        <v/>
      </c>
      <c r="T2207" s="168" t="str">
        <f t="shared" si="279"/>
        <v/>
      </c>
    </row>
    <row r="2208" spans="1:20" x14ac:dyDescent="0.2">
      <c r="A2208" t="s">
        <v>4246</v>
      </c>
      <c r="M2208" s="170" t="str">
        <f t="shared" si="272"/>
        <v>DTL</v>
      </c>
      <c r="N2208" s="169" t="str">
        <f t="shared" si="273"/>
        <v>1050</v>
      </c>
      <c r="O2208" s="168" t="str">
        <f t="shared" si="274"/>
        <v/>
      </c>
      <c r="P2208" s="168" t="str">
        <f t="shared" si="275"/>
        <v/>
      </c>
      <c r="Q2208" s="168" t="str">
        <f t="shared" si="276"/>
        <v/>
      </c>
      <c r="R2208" s="168" t="str">
        <f t="shared" si="277"/>
        <v/>
      </c>
      <c r="S2208" s="168" t="str">
        <f t="shared" si="278"/>
        <v/>
      </c>
      <c r="T2208" s="168" t="str">
        <f t="shared" si="279"/>
        <v/>
      </c>
    </row>
    <row r="2209" spans="1:20" x14ac:dyDescent="0.2">
      <c r="A2209" t="s">
        <v>2611</v>
      </c>
      <c r="M2209" s="170" t="str">
        <f t="shared" si="272"/>
        <v>DTL</v>
      </c>
      <c r="N2209" s="169" t="str">
        <f t="shared" si="273"/>
        <v>1050</v>
      </c>
      <c r="O2209" s="168" t="str">
        <f t="shared" si="274"/>
        <v/>
      </c>
      <c r="P2209" s="168" t="str">
        <f t="shared" si="275"/>
        <v/>
      </c>
      <c r="Q2209" s="168" t="str">
        <f t="shared" si="276"/>
        <v/>
      </c>
      <c r="R2209" s="168" t="str">
        <f t="shared" si="277"/>
        <v/>
      </c>
      <c r="S2209" s="168" t="str">
        <f t="shared" si="278"/>
        <v/>
      </c>
      <c r="T2209" s="168" t="str">
        <f t="shared" si="279"/>
        <v/>
      </c>
    </row>
    <row r="2210" spans="1:20" x14ac:dyDescent="0.2">
      <c r="A2210" t="s">
        <v>4948</v>
      </c>
      <c r="M2210" s="170" t="str">
        <f t="shared" si="272"/>
        <v>DTL</v>
      </c>
      <c r="N2210" s="169" t="str">
        <f t="shared" si="273"/>
        <v>1050</v>
      </c>
      <c r="O2210" s="168" t="str">
        <f t="shared" si="274"/>
        <v xml:space="preserve">    </v>
      </c>
      <c r="P2210" s="168" t="str">
        <f t="shared" si="275"/>
        <v xml:space="preserve">1050    </v>
      </c>
      <c r="Q2210" s="168">
        <f t="shared" si="276"/>
        <v>0</v>
      </c>
      <c r="R2210" s="168">
        <f t="shared" si="277"/>
        <v>296569</v>
      </c>
      <c r="S2210" s="168">
        <f t="shared" si="278"/>
        <v>75000</v>
      </c>
      <c r="T2210" s="168">
        <f t="shared" si="279"/>
        <v>86750</v>
      </c>
    </row>
    <row r="2211" spans="1:20" x14ac:dyDescent="0.2">
      <c r="A2211" t="s">
        <v>2611</v>
      </c>
      <c r="M2211" s="170" t="str">
        <f t="shared" si="272"/>
        <v>DTL</v>
      </c>
      <c r="N2211" s="169" t="str">
        <f t="shared" si="273"/>
        <v>1050</v>
      </c>
      <c r="O2211" s="168" t="str">
        <f t="shared" si="274"/>
        <v/>
      </c>
      <c r="P2211" s="168" t="str">
        <f t="shared" si="275"/>
        <v/>
      </c>
      <c r="Q2211" s="168" t="str">
        <f t="shared" si="276"/>
        <v/>
      </c>
      <c r="R2211" s="168" t="str">
        <f t="shared" si="277"/>
        <v/>
      </c>
      <c r="S2211" s="168" t="str">
        <f t="shared" si="278"/>
        <v/>
      </c>
      <c r="T2211" s="168" t="str">
        <f t="shared" si="279"/>
        <v/>
      </c>
    </row>
    <row r="2212" spans="1:20" x14ac:dyDescent="0.2">
      <c r="A2212" t="s">
        <v>2622</v>
      </c>
      <c r="M2212" s="170" t="str">
        <f t="shared" si="272"/>
        <v>DTL</v>
      </c>
      <c r="N2212" s="169" t="str">
        <f t="shared" si="273"/>
        <v>1050</v>
      </c>
      <c r="O2212" s="168" t="str">
        <f t="shared" si="274"/>
        <v>Tran</v>
      </c>
      <c r="P2212" s="168" t="str">
        <f t="shared" si="275"/>
        <v>1050Tran</v>
      </c>
      <c r="Q2212" s="168">
        <f t="shared" si="276"/>
        <v>0</v>
      </c>
      <c r="R2212" s="168">
        <f t="shared" si="277"/>
        <v>0</v>
      </c>
      <c r="S2212" s="168">
        <f t="shared" si="278"/>
        <v>0</v>
      </c>
      <c r="T2212" s="168">
        <f t="shared" si="279"/>
        <v>0</v>
      </c>
    </row>
    <row r="2213" spans="1:20" x14ac:dyDescent="0.2">
      <c r="A2213" t="s">
        <v>2611</v>
      </c>
      <c r="M2213" s="170" t="str">
        <f t="shared" si="272"/>
        <v>DTL</v>
      </c>
      <c r="N2213" s="169" t="str">
        <f t="shared" si="273"/>
        <v>1050</v>
      </c>
      <c r="O2213" s="168" t="str">
        <f t="shared" si="274"/>
        <v/>
      </c>
      <c r="P2213" s="168" t="str">
        <f t="shared" si="275"/>
        <v/>
      </c>
      <c r="Q2213" s="168" t="str">
        <f t="shared" si="276"/>
        <v/>
      </c>
      <c r="R2213" s="168" t="str">
        <f t="shared" si="277"/>
        <v/>
      </c>
      <c r="S2213" s="168" t="str">
        <f t="shared" si="278"/>
        <v/>
      </c>
      <c r="T2213" s="168" t="str">
        <f t="shared" si="279"/>
        <v/>
      </c>
    </row>
    <row r="2214" spans="1:20" x14ac:dyDescent="0.2">
      <c r="A2214" t="s">
        <v>2623</v>
      </c>
      <c r="M2214" s="170" t="str">
        <f t="shared" si="272"/>
        <v>DTL</v>
      </c>
      <c r="N2214" s="169" t="str">
        <f t="shared" si="273"/>
        <v>1050</v>
      </c>
      <c r="O2214" s="168" t="str">
        <f t="shared" si="274"/>
        <v>Tran</v>
      </c>
      <c r="P2214" s="168" t="str">
        <f t="shared" si="275"/>
        <v>1050Tran</v>
      </c>
      <c r="Q2214" s="168">
        <f t="shared" si="276"/>
        <v>0</v>
      </c>
      <c r="R2214" s="168">
        <f t="shared" si="277"/>
        <v>0</v>
      </c>
      <c r="S2214" s="168">
        <f t="shared" si="278"/>
        <v>0</v>
      </c>
      <c r="T2214" s="168">
        <f t="shared" si="279"/>
        <v>0</v>
      </c>
    </row>
    <row r="2215" spans="1:20" x14ac:dyDescent="0.2">
      <c r="A2215" t="s">
        <v>4246</v>
      </c>
      <c r="M2215" s="170" t="str">
        <f t="shared" si="272"/>
        <v>DTL</v>
      </c>
      <c r="N2215" s="169" t="str">
        <f t="shared" si="273"/>
        <v>1050</v>
      </c>
      <c r="O2215" s="168" t="str">
        <f t="shared" si="274"/>
        <v/>
      </c>
      <c r="P2215" s="168" t="str">
        <f t="shared" si="275"/>
        <v/>
      </c>
      <c r="Q2215" s="168" t="str">
        <f t="shared" si="276"/>
        <v/>
      </c>
      <c r="R2215" s="168" t="str">
        <f t="shared" si="277"/>
        <v/>
      </c>
      <c r="S2215" s="168" t="str">
        <f t="shared" si="278"/>
        <v/>
      </c>
      <c r="T2215" s="168" t="str">
        <f t="shared" si="279"/>
        <v/>
      </c>
    </row>
    <row r="2216" spans="1:20" x14ac:dyDescent="0.2">
      <c r="A2216" t="s">
        <v>2611</v>
      </c>
      <c r="M2216" s="170" t="str">
        <f t="shared" si="272"/>
        <v>DTL</v>
      </c>
      <c r="N2216" s="169" t="str">
        <f t="shared" si="273"/>
        <v>1050</v>
      </c>
      <c r="O2216" s="168" t="str">
        <f t="shared" si="274"/>
        <v/>
      </c>
      <c r="P2216" s="168" t="str">
        <f t="shared" si="275"/>
        <v/>
      </c>
      <c r="Q2216" s="168" t="str">
        <f t="shared" si="276"/>
        <v/>
      </c>
      <c r="R2216" s="168" t="str">
        <f t="shared" si="277"/>
        <v/>
      </c>
      <c r="S2216" s="168" t="str">
        <f t="shared" si="278"/>
        <v/>
      </c>
      <c r="T2216" s="168" t="str">
        <f t="shared" si="279"/>
        <v/>
      </c>
    </row>
    <row r="2217" spans="1:20" x14ac:dyDescent="0.2">
      <c r="A2217" t="s">
        <v>4949</v>
      </c>
      <c r="M2217" s="170" t="str">
        <f t="shared" si="272"/>
        <v>Ttl</v>
      </c>
      <c r="N2217" s="169" t="str">
        <f t="shared" si="273"/>
        <v>1050</v>
      </c>
      <c r="O2217" s="168" t="str">
        <f t="shared" si="274"/>
        <v/>
      </c>
      <c r="P2217" s="168" t="str">
        <f t="shared" si="275"/>
        <v/>
      </c>
      <c r="Q2217" s="168" t="str">
        <f t="shared" si="276"/>
        <v/>
      </c>
      <c r="R2217" s="168" t="str">
        <f t="shared" si="277"/>
        <v/>
      </c>
      <c r="S2217" s="168" t="str">
        <f t="shared" si="278"/>
        <v/>
      </c>
      <c r="T2217" s="168" t="str">
        <f t="shared" si="279"/>
        <v/>
      </c>
    </row>
    <row r="2218" spans="1:20" x14ac:dyDescent="0.2">
      <c r="A2218" t="s">
        <v>4467</v>
      </c>
      <c r="M2218" s="170" t="str">
        <f t="shared" si="272"/>
        <v>DTL</v>
      </c>
      <c r="N2218" s="169" t="str">
        <f t="shared" si="273"/>
        <v>1050</v>
      </c>
      <c r="O2218" s="168" t="str">
        <f t="shared" si="274"/>
        <v/>
      </c>
      <c r="P2218" s="168" t="str">
        <f t="shared" si="275"/>
        <v/>
      </c>
      <c r="Q2218" s="168" t="str">
        <f t="shared" si="276"/>
        <v/>
      </c>
      <c r="R2218" s="168" t="str">
        <f t="shared" si="277"/>
        <v/>
      </c>
      <c r="S2218" s="168" t="str">
        <f t="shared" si="278"/>
        <v/>
      </c>
      <c r="T2218" s="168" t="str">
        <f t="shared" si="279"/>
        <v/>
      </c>
    </row>
    <row r="2219" spans="1:20" x14ac:dyDescent="0.2">
      <c r="A2219">
        <v>1</v>
      </c>
      <c r="M2219" s="170" t="str">
        <f t="shared" si="272"/>
        <v>DTL</v>
      </c>
      <c r="N2219" s="169" t="str">
        <f t="shared" si="273"/>
        <v>1050</v>
      </c>
      <c r="O2219" s="168" t="str">
        <f t="shared" si="274"/>
        <v/>
      </c>
      <c r="P2219" s="168" t="str">
        <f t="shared" si="275"/>
        <v/>
      </c>
      <c r="Q2219" s="168" t="str">
        <f t="shared" si="276"/>
        <v/>
      </c>
      <c r="R2219" s="168" t="str">
        <f t="shared" si="277"/>
        <v/>
      </c>
      <c r="S2219" s="168" t="str">
        <f t="shared" si="278"/>
        <v/>
      </c>
      <c r="T2219" s="168" t="str">
        <f t="shared" si="279"/>
        <v/>
      </c>
    </row>
    <row r="2220" spans="1:20" x14ac:dyDescent="0.2">
      <c r="M2220" s="170" t="str">
        <f t="shared" si="272"/>
        <v>DTL</v>
      </c>
      <c r="N2220" s="169" t="str">
        <f t="shared" si="273"/>
        <v>1050</v>
      </c>
      <c r="O2220" s="168" t="str">
        <f t="shared" si="274"/>
        <v/>
      </c>
      <c r="P2220" s="168" t="str">
        <f t="shared" si="275"/>
        <v/>
      </c>
      <c r="Q2220" s="168" t="str">
        <f t="shared" si="276"/>
        <v/>
      </c>
      <c r="R2220" s="168" t="str">
        <f t="shared" si="277"/>
        <v/>
      </c>
      <c r="S2220" s="168" t="str">
        <f t="shared" si="278"/>
        <v/>
      </c>
      <c r="T2220" s="168" t="str">
        <f t="shared" si="279"/>
        <v/>
      </c>
    </row>
    <row r="2221" spans="1:20" x14ac:dyDescent="0.2">
      <c r="A2221" t="s">
        <v>2809</v>
      </c>
      <c r="M2221" s="170" t="str">
        <f t="shared" si="272"/>
        <v>H1</v>
      </c>
      <c r="N2221" s="169" t="str">
        <f t="shared" si="273"/>
        <v>1050</v>
      </c>
      <c r="O2221" s="168" t="str">
        <f t="shared" si="274"/>
        <v/>
      </c>
      <c r="P2221" s="168" t="str">
        <f t="shared" si="275"/>
        <v/>
      </c>
      <c r="Q2221" s="168" t="str">
        <f t="shared" si="276"/>
        <v/>
      </c>
      <c r="R2221" s="168" t="str">
        <f t="shared" si="277"/>
        <v/>
      </c>
      <c r="S2221" s="168" t="str">
        <f t="shared" si="278"/>
        <v/>
      </c>
      <c r="T2221" s="168" t="str">
        <f t="shared" si="279"/>
        <v/>
      </c>
    </row>
    <row r="2222" spans="1:20" x14ac:dyDescent="0.2">
      <c r="A2222" t="s">
        <v>2600</v>
      </c>
      <c r="M2222" s="170" t="str">
        <f t="shared" si="272"/>
        <v>H2</v>
      </c>
      <c r="N2222" s="169" t="str">
        <f t="shared" si="273"/>
        <v>1050</v>
      </c>
      <c r="O2222" s="168" t="str">
        <f t="shared" si="274"/>
        <v/>
      </c>
      <c r="P2222" s="168" t="str">
        <f t="shared" si="275"/>
        <v/>
      </c>
      <c r="Q2222" s="168" t="str">
        <f t="shared" si="276"/>
        <v/>
      </c>
      <c r="R2222" s="168" t="str">
        <f t="shared" si="277"/>
        <v/>
      </c>
      <c r="S2222" s="168" t="str">
        <f t="shared" si="278"/>
        <v/>
      </c>
      <c r="T2222" s="168" t="str">
        <f t="shared" si="279"/>
        <v/>
      </c>
    </row>
    <row r="2223" spans="1:20" x14ac:dyDescent="0.2">
      <c r="A2223" t="s">
        <v>2601</v>
      </c>
      <c r="M2223" s="170" t="str">
        <f t="shared" si="272"/>
        <v>H3</v>
      </c>
      <c r="N2223" s="169" t="str">
        <f t="shared" si="273"/>
        <v>1050</v>
      </c>
      <c r="O2223" s="168" t="str">
        <f t="shared" si="274"/>
        <v/>
      </c>
      <c r="P2223" s="168" t="str">
        <f t="shared" si="275"/>
        <v/>
      </c>
      <c r="Q2223" s="168" t="str">
        <f t="shared" si="276"/>
        <v/>
      </c>
      <c r="R2223" s="168" t="str">
        <f t="shared" si="277"/>
        <v/>
      </c>
      <c r="S2223" s="168" t="str">
        <f t="shared" si="278"/>
        <v/>
      </c>
      <c r="T2223" s="168" t="str">
        <f t="shared" si="279"/>
        <v/>
      </c>
    </row>
    <row r="2224" spans="1:20" x14ac:dyDescent="0.2">
      <c r="A2224" t="s">
        <v>2807</v>
      </c>
      <c r="M2224" s="170" t="str">
        <f t="shared" si="272"/>
        <v>H4</v>
      </c>
      <c r="N2224" s="169" t="str">
        <f t="shared" si="273"/>
        <v>1050</v>
      </c>
      <c r="O2224" s="168" t="str">
        <f t="shared" si="274"/>
        <v/>
      </c>
      <c r="P2224" s="168" t="str">
        <f t="shared" si="275"/>
        <v/>
      </c>
      <c r="Q2224" s="168" t="str">
        <f t="shared" si="276"/>
        <v/>
      </c>
      <c r="R2224" s="168" t="str">
        <f t="shared" si="277"/>
        <v/>
      </c>
      <c r="S2224" s="168" t="str">
        <f t="shared" si="278"/>
        <v/>
      </c>
      <c r="T2224" s="168" t="str">
        <f t="shared" si="279"/>
        <v/>
      </c>
    </row>
    <row r="2225" spans="1:20" x14ac:dyDescent="0.2">
      <c r="A2225" t="s">
        <v>2603</v>
      </c>
      <c r="M2225" s="170" t="str">
        <f t="shared" si="272"/>
        <v>H5</v>
      </c>
      <c r="N2225" s="169" t="str">
        <f t="shared" si="273"/>
        <v>1050</v>
      </c>
      <c r="O2225" s="168" t="str">
        <f t="shared" si="274"/>
        <v/>
      </c>
      <c r="P2225" s="168" t="str">
        <f t="shared" si="275"/>
        <v/>
      </c>
      <c r="Q2225" s="168" t="str">
        <f t="shared" si="276"/>
        <v/>
      </c>
      <c r="R2225" s="168" t="str">
        <f t="shared" si="277"/>
        <v/>
      </c>
      <c r="S2225" s="168" t="str">
        <f t="shared" si="278"/>
        <v/>
      </c>
      <c r="T2225" s="168" t="str">
        <f t="shared" si="279"/>
        <v/>
      </c>
    </row>
    <row r="2226" spans="1:20" x14ac:dyDescent="0.2">
      <c r="A2226" t="s">
        <v>2810</v>
      </c>
      <c r="M2226" s="170" t="str">
        <f t="shared" si="272"/>
        <v>H6</v>
      </c>
      <c r="N2226" s="169" t="str">
        <f t="shared" si="273"/>
        <v>1100</v>
      </c>
      <c r="O2226" s="168" t="str">
        <f t="shared" si="274"/>
        <v/>
      </c>
      <c r="P2226" s="168" t="str">
        <f t="shared" si="275"/>
        <v/>
      </c>
      <c r="Q2226" s="168" t="str">
        <f t="shared" si="276"/>
        <v/>
      </c>
      <c r="R2226" s="168" t="str">
        <f t="shared" si="277"/>
        <v/>
      </c>
      <c r="S2226" s="168" t="str">
        <f t="shared" si="278"/>
        <v/>
      </c>
      <c r="T2226" s="168" t="str">
        <f t="shared" si="279"/>
        <v/>
      </c>
    </row>
    <row r="2227" spans="1:20" x14ac:dyDescent="0.2">
      <c r="A2227" t="s">
        <v>2605</v>
      </c>
      <c r="M2227" s="170" t="str">
        <f t="shared" si="272"/>
        <v>H7</v>
      </c>
      <c r="N2227" s="169" t="str">
        <f t="shared" si="273"/>
        <v>1100</v>
      </c>
      <c r="O2227" s="168" t="str">
        <f t="shared" si="274"/>
        <v/>
      </c>
      <c r="P2227" s="168" t="str">
        <f t="shared" si="275"/>
        <v/>
      </c>
      <c r="Q2227" s="168" t="str">
        <f t="shared" si="276"/>
        <v/>
      </c>
      <c r="R2227" s="168" t="str">
        <f t="shared" si="277"/>
        <v/>
      </c>
      <c r="S2227" s="168" t="str">
        <f t="shared" si="278"/>
        <v/>
      </c>
      <c r="T2227" s="168" t="str">
        <f t="shared" si="279"/>
        <v/>
      </c>
    </row>
    <row r="2228" spans="1:20" x14ac:dyDescent="0.2">
      <c r="A2228" t="s">
        <v>2606</v>
      </c>
      <c r="M2228" s="170" t="str">
        <f t="shared" si="272"/>
        <v>H8</v>
      </c>
      <c r="N2228" s="169" t="str">
        <f t="shared" si="273"/>
        <v>1100</v>
      </c>
      <c r="O2228" s="168" t="str">
        <f t="shared" si="274"/>
        <v/>
      </c>
      <c r="P2228" s="168" t="str">
        <f t="shared" si="275"/>
        <v/>
      </c>
      <c r="Q2228" s="168" t="str">
        <f t="shared" si="276"/>
        <v/>
      </c>
      <c r="R2228" s="168" t="str">
        <f t="shared" si="277"/>
        <v/>
      </c>
      <c r="S2228" s="168" t="str">
        <f t="shared" si="278"/>
        <v/>
      </c>
      <c r="T2228" s="168" t="str">
        <f t="shared" si="279"/>
        <v/>
      </c>
    </row>
    <row r="2229" spans="1:20" x14ac:dyDescent="0.2">
      <c r="A2229" t="s">
        <v>2607</v>
      </c>
      <c r="M2229" s="170" t="str">
        <f t="shared" si="272"/>
        <v>H9</v>
      </c>
      <c r="N2229" s="169" t="str">
        <f t="shared" si="273"/>
        <v>1100</v>
      </c>
      <c r="O2229" s="168" t="str">
        <f t="shared" si="274"/>
        <v/>
      </c>
      <c r="P2229" s="168" t="str">
        <f t="shared" si="275"/>
        <v/>
      </c>
      <c r="Q2229" s="168" t="str">
        <f t="shared" si="276"/>
        <v/>
      </c>
      <c r="R2229" s="168" t="str">
        <f t="shared" si="277"/>
        <v/>
      </c>
      <c r="S2229" s="168" t="str">
        <f t="shared" si="278"/>
        <v/>
      </c>
      <c r="T2229" s="168" t="str">
        <f t="shared" si="279"/>
        <v/>
      </c>
    </row>
    <row r="2230" spans="1:20" x14ac:dyDescent="0.2">
      <c r="A2230" t="s">
        <v>2608</v>
      </c>
      <c r="M2230" s="170" t="str">
        <f t="shared" si="272"/>
        <v>H10</v>
      </c>
      <c r="N2230" s="169" t="str">
        <f t="shared" si="273"/>
        <v>1100</v>
      </c>
      <c r="O2230" s="168" t="str">
        <f t="shared" si="274"/>
        <v/>
      </c>
      <c r="P2230" s="168" t="str">
        <f t="shared" si="275"/>
        <v/>
      </c>
      <c r="Q2230" s="168" t="str">
        <f t="shared" si="276"/>
        <v/>
      </c>
      <c r="R2230" s="168" t="str">
        <f t="shared" si="277"/>
        <v/>
      </c>
      <c r="S2230" s="168" t="str">
        <f t="shared" si="278"/>
        <v/>
      </c>
      <c r="T2230" s="168" t="str">
        <f t="shared" si="279"/>
        <v/>
      </c>
    </row>
    <row r="2231" spans="1:20" x14ac:dyDescent="0.2">
      <c r="A2231" t="s">
        <v>2609</v>
      </c>
      <c r="M2231" s="170" t="str">
        <f t="shared" si="272"/>
        <v>DTL</v>
      </c>
      <c r="N2231" s="169" t="str">
        <f t="shared" si="273"/>
        <v>1100</v>
      </c>
      <c r="O2231" s="168" t="str">
        <f t="shared" si="274"/>
        <v/>
      </c>
      <c r="P2231" s="168" t="str">
        <f t="shared" si="275"/>
        <v/>
      </c>
      <c r="Q2231" s="168" t="str">
        <f t="shared" si="276"/>
        <v/>
      </c>
      <c r="R2231" s="168" t="str">
        <f t="shared" si="277"/>
        <v/>
      </c>
      <c r="S2231" s="168" t="str">
        <f t="shared" si="278"/>
        <v/>
      </c>
      <c r="T2231" s="168" t="str">
        <f t="shared" si="279"/>
        <v/>
      </c>
    </row>
    <row r="2232" spans="1:20" x14ac:dyDescent="0.2">
      <c r="A2232" t="s">
        <v>2811</v>
      </c>
      <c r="M2232" s="170" t="str">
        <f t="shared" si="272"/>
        <v>DTL</v>
      </c>
      <c r="N2232" s="169" t="str">
        <f t="shared" si="273"/>
        <v>1100</v>
      </c>
      <c r="O2232" s="168" t="str">
        <f t="shared" si="274"/>
        <v>9590</v>
      </c>
      <c r="P2232" s="168" t="str">
        <f t="shared" si="275"/>
        <v>11009590</v>
      </c>
      <c r="Q2232" s="168">
        <f t="shared" si="276"/>
        <v>881</v>
      </c>
      <c r="R2232" s="168">
        <f t="shared" si="277"/>
        <v>0</v>
      </c>
      <c r="S2232" s="168">
        <f t="shared" si="278"/>
        <v>0</v>
      </c>
      <c r="T2232" s="168">
        <f t="shared" si="279"/>
        <v>0</v>
      </c>
    </row>
    <row r="2233" spans="1:20" x14ac:dyDescent="0.2">
      <c r="A2233" t="s">
        <v>4246</v>
      </c>
      <c r="M2233" s="170" t="str">
        <f t="shared" si="272"/>
        <v>DTL</v>
      </c>
      <c r="N2233" s="169" t="str">
        <f t="shared" si="273"/>
        <v>1100</v>
      </c>
      <c r="O2233" s="168" t="str">
        <f t="shared" si="274"/>
        <v/>
      </c>
      <c r="P2233" s="168" t="str">
        <f t="shared" si="275"/>
        <v/>
      </c>
      <c r="Q2233" s="168" t="str">
        <f t="shared" si="276"/>
        <v/>
      </c>
      <c r="R2233" s="168" t="str">
        <f t="shared" si="277"/>
        <v/>
      </c>
      <c r="S2233" s="168" t="str">
        <f t="shared" si="278"/>
        <v/>
      </c>
      <c r="T2233" s="168" t="str">
        <f t="shared" si="279"/>
        <v/>
      </c>
    </row>
    <row r="2234" spans="1:20" x14ac:dyDescent="0.2">
      <c r="A2234" t="s">
        <v>2611</v>
      </c>
      <c r="M2234" s="170" t="str">
        <f t="shared" si="272"/>
        <v>DTL</v>
      </c>
      <c r="N2234" s="169" t="str">
        <f t="shared" si="273"/>
        <v>1100</v>
      </c>
      <c r="O2234" s="168" t="str">
        <f t="shared" si="274"/>
        <v/>
      </c>
      <c r="P2234" s="168" t="str">
        <f t="shared" si="275"/>
        <v/>
      </c>
      <c r="Q2234" s="168" t="str">
        <f t="shared" si="276"/>
        <v/>
      </c>
      <c r="R2234" s="168" t="str">
        <f t="shared" si="277"/>
        <v/>
      </c>
      <c r="S2234" s="168" t="str">
        <f t="shared" si="278"/>
        <v/>
      </c>
      <c r="T2234" s="168" t="str">
        <f t="shared" si="279"/>
        <v/>
      </c>
    </row>
    <row r="2235" spans="1:20" x14ac:dyDescent="0.2">
      <c r="A2235" t="s">
        <v>2812</v>
      </c>
      <c r="M2235" s="170" t="str">
        <f t="shared" si="272"/>
        <v>Ttl</v>
      </c>
      <c r="N2235" s="169" t="str">
        <f t="shared" si="273"/>
        <v>1100</v>
      </c>
      <c r="O2235" s="168" t="str">
        <f t="shared" si="274"/>
        <v/>
      </c>
      <c r="P2235" s="168" t="str">
        <f t="shared" si="275"/>
        <v/>
      </c>
      <c r="Q2235" s="168" t="str">
        <f t="shared" si="276"/>
        <v/>
      </c>
      <c r="R2235" s="168" t="str">
        <f t="shared" si="277"/>
        <v/>
      </c>
      <c r="S2235" s="168" t="str">
        <f t="shared" si="278"/>
        <v/>
      </c>
      <c r="T2235" s="168" t="str">
        <f t="shared" si="279"/>
        <v/>
      </c>
    </row>
    <row r="2236" spans="1:20" x14ac:dyDescent="0.2">
      <c r="A2236" t="s">
        <v>2612</v>
      </c>
      <c r="M2236" s="170" t="str">
        <f t="shared" si="272"/>
        <v>DTL</v>
      </c>
      <c r="N2236" s="169" t="str">
        <f t="shared" si="273"/>
        <v>1100</v>
      </c>
      <c r="O2236" s="168" t="str">
        <f t="shared" si="274"/>
        <v/>
      </c>
      <c r="P2236" s="168" t="str">
        <f t="shared" si="275"/>
        <v/>
      </c>
      <c r="Q2236" s="168" t="str">
        <f t="shared" si="276"/>
        <v/>
      </c>
      <c r="R2236" s="168" t="str">
        <f t="shared" si="277"/>
        <v/>
      </c>
      <c r="S2236" s="168" t="str">
        <f t="shared" si="278"/>
        <v/>
      </c>
      <c r="T2236" s="168" t="str">
        <f t="shared" si="279"/>
        <v/>
      </c>
    </row>
    <row r="2237" spans="1:20" x14ac:dyDescent="0.2">
      <c r="A2237" t="s">
        <v>2611</v>
      </c>
      <c r="M2237" s="170" t="str">
        <f t="shared" si="272"/>
        <v>DTL</v>
      </c>
      <c r="N2237" s="169" t="str">
        <f t="shared" si="273"/>
        <v>1100</v>
      </c>
      <c r="O2237" s="168" t="str">
        <f t="shared" si="274"/>
        <v/>
      </c>
      <c r="P2237" s="168" t="str">
        <f t="shared" si="275"/>
        <v/>
      </c>
      <c r="Q2237" s="168" t="str">
        <f t="shared" si="276"/>
        <v/>
      </c>
      <c r="R2237" s="168" t="str">
        <f t="shared" si="277"/>
        <v/>
      </c>
      <c r="S2237" s="168" t="str">
        <f t="shared" si="278"/>
        <v/>
      </c>
      <c r="T2237" s="168" t="str">
        <f t="shared" si="279"/>
        <v/>
      </c>
    </row>
    <row r="2238" spans="1:20" x14ac:dyDescent="0.2">
      <c r="A2238" t="s">
        <v>2611</v>
      </c>
      <c r="M2238" s="170" t="str">
        <f t="shared" si="272"/>
        <v>DTL</v>
      </c>
      <c r="N2238" s="169" t="str">
        <f t="shared" si="273"/>
        <v>1100</v>
      </c>
      <c r="O2238" s="168" t="str">
        <f t="shared" si="274"/>
        <v/>
      </c>
      <c r="P2238" s="168" t="str">
        <f t="shared" si="275"/>
        <v/>
      </c>
      <c r="Q2238" s="168" t="str">
        <f t="shared" si="276"/>
        <v/>
      </c>
      <c r="R2238" s="168" t="str">
        <f t="shared" si="277"/>
        <v/>
      </c>
      <c r="S2238" s="168" t="str">
        <f t="shared" si="278"/>
        <v/>
      </c>
      <c r="T2238" s="168" t="str">
        <f t="shared" si="279"/>
        <v/>
      </c>
    </row>
    <row r="2239" spans="1:20" x14ac:dyDescent="0.2">
      <c r="A2239" t="s">
        <v>2613</v>
      </c>
      <c r="M2239" s="170" t="str">
        <f t="shared" si="272"/>
        <v>DTL</v>
      </c>
      <c r="N2239" s="169" t="str">
        <f t="shared" si="273"/>
        <v>1100</v>
      </c>
      <c r="O2239" s="168" t="str">
        <f t="shared" si="274"/>
        <v/>
      </c>
      <c r="P2239" s="168" t="str">
        <f t="shared" si="275"/>
        <v/>
      </c>
      <c r="Q2239" s="168" t="str">
        <f t="shared" si="276"/>
        <v/>
      </c>
      <c r="R2239" s="168" t="str">
        <f t="shared" si="277"/>
        <v/>
      </c>
      <c r="S2239" s="168" t="str">
        <f t="shared" si="278"/>
        <v/>
      </c>
      <c r="T2239" s="168" t="str">
        <f t="shared" si="279"/>
        <v/>
      </c>
    </row>
    <row r="2240" spans="1:20" x14ac:dyDescent="0.2">
      <c r="A2240" t="s">
        <v>4950</v>
      </c>
      <c r="M2240" s="170" t="str">
        <f t="shared" si="272"/>
        <v>DTL</v>
      </c>
      <c r="N2240" s="169" t="str">
        <f t="shared" si="273"/>
        <v>1100</v>
      </c>
      <c r="O2240" s="168" t="str">
        <f t="shared" si="274"/>
        <v>1010</v>
      </c>
      <c r="P2240" s="168" t="str">
        <f t="shared" si="275"/>
        <v>11001010</v>
      </c>
      <c r="Q2240" s="168">
        <f t="shared" si="276"/>
        <v>127500</v>
      </c>
      <c r="R2240" s="168">
        <f t="shared" si="277"/>
        <v>127377</v>
      </c>
      <c r="S2240" s="168">
        <f t="shared" si="278"/>
        <v>117772</v>
      </c>
      <c r="T2240" s="168">
        <f t="shared" si="279"/>
        <v>85893</v>
      </c>
    </row>
    <row r="2241" spans="1:20" x14ac:dyDescent="0.2">
      <c r="A2241" t="s">
        <v>4951</v>
      </c>
      <c r="M2241" s="170" t="str">
        <f t="shared" si="272"/>
        <v>DTL</v>
      </c>
      <c r="N2241" s="169" t="str">
        <f t="shared" si="273"/>
        <v>1100</v>
      </c>
      <c r="O2241" s="168" t="str">
        <f t="shared" si="274"/>
        <v>1100</v>
      </c>
      <c r="P2241" s="168" t="str">
        <f t="shared" si="275"/>
        <v>11001100</v>
      </c>
      <c r="Q2241" s="168">
        <f t="shared" si="276"/>
        <v>9778</v>
      </c>
      <c r="R2241" s="168">
        <f t="shared" si="277"/>
        <v>9726</v>
      </c>
      <c r="S2241" s="168">
        <f t="shared" si="278"/>
        <v>10146</v>
      </c>
      <c r="T2241" s="168">
        <f t="shared" si="279"/>
        <v>6205</v>
      </c>
    </row>
    <row r="2242" spans="1:20" x14ac:dyDescent="0.2">
      <c r="A2242" t="s">
        <v>4952</v>
      </c>
      <c r="M2242" s="170" t="str">
        <f t="shared" si="272"/>
        <v>DTL</v>
      </c>
      <c r="N2242" s="169" t="str">
        <f t="shared" si="273"/>
        <v>1100</v>
      </c>
      <c r="O2242" s="168" t="str">
        <f t="shared" si="274"/>
        <v>1200</v>
      </c>
      <c r="P2242" s="168" t="str">
        <f t="shared" si="275"/>
        <v>11001200</v>
      </c>
      <c r="Q2242" s="168">
        <f t="shared" si="276"/>
        <v>38741</v>
      </c>
      <c r="R2242" s="168">
        <f t="shared" si="277"/>
        <v>41644</v>
      </c>
      <c r="S2242" s="168">
        <f t="shared" si="278"/>
        <v>39264</v>
      </c>
      <c r="T2242" s="168">
        <f t="shared" si="279"/>
        <v>28652</v>
      </c>
    </row>
    <row r="2243" spans="1:20" x14ac:dyDescent="0.2">
      <c r="A2243" t="s">
        <v>4953</v>
      </c>
      <c r="M2243" s="170" t="str">
        <f t="shared" ref="M2243:M2306" si="280">IF(ROW()&lt;23,"",
  IF(NOT(ISERROR(FIND("Trinity County",$A2243,30))),"H1",
  IF(M2242="H1","H2",
  IF(M2242="H2","H3",
  IF(M2242="H3","H4",
  IF(M2242="H4","H5",
  IF(M2242="H5","H6",
  IF(M2242="H6","H7",
  IF(M2242="H7","H8",
  IF(M2242="H8","H9",
  IF(M2242="H9","H10",
  IF(TRIM(LEFT($A2243,7))="Total","Ttl","DTL"))))))))))))</f>
        <v>DTL</v>
      </c>
      <c r="N2243" s="169" t="str">
        <f t="shared" ref="N2243:N2306" si="281">IF(ROW()&lt;23,"",
  IF($M2243="H6",TRIM(LEFT($A2243,5)),N2242))</f>
        <v>1100</v>
      </c>
      <c r="O2243" s="168" t="str">
        <f t="shared" ref="O2243:O2306" si="282">IF($M2243&lt;&gt;"DTL","",
  IF(NOT(ISNUMBER(VALUE(MID($A2243,31,15)))),"",LEFT($A2243,4)))</f>
        <v>1300</v>
      </c>
      <c r="P2243" s="168" t="str">
        <f t="shared" ref="P2243:P2306" si="283">IF(O2243="","",N2243&amp;O2243)</f>
        <v>11001300</v>
      </c>
      <c r="Q2243" s="168">
        <f t="shared" ref="Q2243:Q2306" si="284">IF($M2243&lt;&gt;"DTL","",
  IF(NOT(ISNUMBER(VALUE(MID($A2243,31,15)))),"",VALUE(TRIM(MID($A2243,47,15)))))</f>
        <v>56274</v>
      </c>
      <c r="R2243" s="168">
        <f t="shared" ref="R2243:R2306" si="285">IF($M2243&lt;&gt;"DTL","",
  IF(NOT(ISNUMBER(VALUE(MID($A2243,31,15)))),"",VALUE(TRIM(MID($A2243,61,14)))))</f>
        <v>71255</v>
      </c>
      <c r="S2243" s="168">
        <f t="shared" ref="S2243:S2306" si="286">IF($M2243&lt;&gt;"DTL","",
  IF(NOT(ISNUMBER(VALUE(MID($A2243,31,15)))),"",VALUE(TRIM(MID($A2243,76,14)))))</f>
        <v>67877</v>
      </c>
      <c r="T2243" s="168">
        <f t="shared" ref="T2243:T2306" si="287">IF($M2243&lt;&gt;"DTL","",
  IF(NOT(ISNUMBER(VALUE(MID($A2243,31,15)))),"",VALUE(TRIM(MID($A2243,90,14)))))</f>
        <v>46125</v>
      </c>
    </row>
    <row r="2244" spans="1:20" x14ac:dyDescent="0.2">
      <c r="A2244" t="s">
        <v>4954</v>
      </c>
      <c r="M2244" s="170" t="str">
        <f t="shared" si="280"/>
        <v>DTL</v>
      </c>
      <c r="N2244" s="169" t="str">
        <f t="shared" si="281"/>
        <v>1100</v>
      </c>
      <c r="O2244" s="168" t="str">
        <f t="shared" si="282"/>
        <v>1301</v>
      </c>
      <c r="P2244" s="168" t="str">
        <f t="shared" si="283"/>
        <v>11001301</v>
      </c>
      <c r="Q2244" s="168">
        <f t="shared" si="284"/>
        <v>44897</v>
      </c>
      <c r="R2244" s="168">
        <f t="shared" si="285"/>
        <v>49703</v>
      </c>
      <c r="S2244" s="168">
        <f t="shared" si="286"/>
        <v>66565</v>
      </c>
      <c r="T2244" s="168">
        <f t="shared" si="287"/>
        <v>33282</v>
      </c>
    </row>
    <row r="2245" spans="1:20" x14ac:dyDescent="0.2">
      <c r="A2245" t="s">
        <v>2813</v>
      </c>
      <c r="M2245" s="170" t="str">
        <f t="shared" si="280"/>
        <v>DTL</v>
      </c>
      <c r="N2245" s="169" t="str">
        <f t="shared" si="281"/>
        <v>1100</v>
      </c>
      <c r="O2245" s="168" t="str">
        <f t="shared" si="282"/>
        <v>1500</v>
      </c>
      <c r="P2245" s="168" t="str">
        <f t="shared" si="283"/>
        <v>11001500</v>
      </c>
      <c r="Q2245" s="168">
        <f t="shared" si="284"/>
        <v>3184</v>
      </c>
      <c r="R2245" s="168">
        <f t="shared" si="285"/>
        <v>3499</v>
      </c>
      <c r="S2245" s="168">
        <f t="shared" si="286"/>
        <v>3483</v>
      </c>
      <c r="T2245" s="168">
        <f t="shared" si="287"/>
        <v>3483</v>
      </c>
    </row>
    <row r="2246" spans="1:20" x14ac:dyDescent="0.2">
      <c r="A2246" t="s">
        <v>4955</v>
      </c>
      <c r="M2246" s="170" t="str">
        <f t="shared" si="280"/>
        <v>DTL</v>
      </c>
      <c r="N2246" s="169" t="str">
        <f t="shared" si="281"/>
        <v>1100</v>
      </c>
      <c r="O2246" s="168" t="str">
        <f t="shared" si="282"/>
        <v>1299</v>
      </c>
      <c r="P2246" s="168" t="str">
        <f t="shared" si="283"/>
        <v>11001299</v>
      </c>
      <c r="Q2246" s="168">
        <f t="shared" si="284"/>
        <v>22697</v>
      </c>
      <c r="R2246" s="168">
        <f t="shared" si="285"/>
        <v>22960</v>
      </c>
      <c r="S2246" s="168">
        <f t="shared" si="286"/>
        <v>0</v>
      </c>
      <c r="T2246" s="168">
        <f t="shared" si="287"/>
        <v>0</v>
      </c>
    </row>
    <row r="2247" spans="1:20" x14ac:dyDescent="0.2">
      <c r="A2247" t="s">
        <v>4246</v>
      </c>
      <c r="M2247" s="170" t="str">
        <f t="shared" si="280"/>
        <v>DTL</v>
      </c>
      <c r="N2247" s="169" t="str">
        <f t="shared" si="281"/>
        <v>1100</v>
      </c>
      <c r="O2247" s="168" t="str">
        <f t="shared" si="282"/>
        <v/>
      </c>
      <c r="P2247" s="168" t="str">
        <f t="shared" si="283"/>
        <v/>
      </c>
      <c r="Q2247" s="168" t="str">
        <f t="shared" si="284"/>
        <v/>
      </c>
      <c r="R2247" s="168" t="str">
        <f t="shared" si="285"/>
        <v/>
      </c>
      <c r="S2247" s="168" t="str">
        <f t="shared" si="286"/>
        <v/>
      </c>
      <c r="T2247" s="168" t="str">
        <f t="shared" si="287"/>
        <v/>
      </c>
    </row>
    <row r="2248" spans="1:20" x14ac:dyDescent="0.2">
      <c r="A2248" t="s">
        <v>2611</v>
      </c>
      <c r="M2248" s="170" t="str">
        <f t="shared" si="280"/>
        <v>DTL</v>
      </c>
      <c r="N2248" s="169" t="str">
        <f t="shared" si="281"/>
        <v>1100</v>
      </c>
      <c r="O2248" s="168" t="str">
        <f t="shared" si="282"/>
        <v/>
      </c>
      <c r="P2248" s="168" t="str">
        <f t="shared" si="283"/>
        <v/>
      </c>
      <c r="Q2248" s="168" t="str">
        <f t="shared" si="284"/>
        <v/>
      </c>
      <c r="R2248" s="168" t="str">
        <f t="shared" si="285"/>
        <v/>
      </c>
      <c r="S2248" s="168" t="str">
        <f t="shared" si="286"/>
        <v/>
      </c>
      <c r="T2248" s="168" t="str">
        <f t="shared" si="287"/>
        <v/>
      </c>
    </row>
    <row r="2249" spans="1:20" x14ac:dyDescent="0.2">
      <c r="A2249" t="s">
        <v>4956</v>
      </c>
      <c r="M2249" s="170" t="str">
        <f t="shared" si="280"/>
        <v>Ttl</v>
      </c>
      <c r="N2249" s="169" t="str">
        <f t="shared" si="281"/>
        <v>1100</v>
      </c>
      <c r="O2249" s="168" t="str">
        <f t="shared" si="282"/>
        <v/>
      </c>
      <c r="P2249" s="168" t="str">
        <f t="shared" si="283"/>
        <v/>
      </c>
      <c r="Q2249" s="168" t="str">
        <f t="shared" si="284"/>
        <v/>
      </c>
      <c r="R2249" s="168" t="str">
        <f t="shared" si="285"/>
        <v/>
      </c>
      <c r="S2249" s="168" t="str">
        <f t="shared" si="286"/>
        <v/>
      </c>
      <c r="T2249" s="168" t="str">
        <f t="shared" si="287"/>
        <v/>
      </c>
    </row>
    <row r="2250" spans="1:20" x14ac:dyDescent="0.2">
      <c r="A2250" t="s">
        <v>2611</v>
      </c>
      <c r="M2250" s="170" t="str">
        <f t="shared" si="280"/>
        <v>DTL</v>
      </c>
      <c r="N2250" s="169" t="str">
        <f t="shared" si="281"/>
        <v>1100</v>
      </c>
      <c r="O2250" s="168" t="str">
        <f t="shared" si="282"/>
        <v/>
      </c>
      <c r="P2250" s="168" t="str">
        <f t="shared" si="283"/>
        <v/>
      </c>
      <c r="Q2250" s="168" t="str">
        <f t="shared" si="284"/>
        <v/>
      </c>
      <c r="R2250" s="168" t="str">
        <f t="shared" si="285"/>
        <v/>
      </c>
      <c r="S2250" s="168" t="str">
        <f t="shared" si="286"/>
        <v/>
      </c>
      <c r="T2250" s="168" t="str">
        <f t="shared" si="287"/>
        <v/>
      </c>
    </row>
    <row r="2251" spans="1:20" x14ac:dyDescent="0.2">
      <c r="A2251" t="s">
        <v>4957</v>
      </c>
      <c r="M2251" s="170" t="str">
        <f t="shared" si="280"/>
        <v>DTL</v>
      </c>
      <c r="N2251" s="169" t="str">
        <f t="shared" si="281"/>
        <v>1100</v>
      </c>
      <c r="O2251" s="168" t="str">
        <f t="shared" si="282"/>
        <v>2060</v>
      </c>
      <c r="P2251" s="168" t="str">
        <f t="shared" si="283"/>
        <v>11002060</v>
      </c>
      <c r="Q2251" s="168">
        <f t="shared" si="284"/>
        <v>3484</v>
      </c>
      <c r="R2251" s="168">
        <f t="shared" si="285"/>
        <v>3346</v>
      </c>
      <c r="S2251" s="168">
        <f t="shared" si="286"/>
        <v>3900</v>
      </c>
      <c r="T2251" s="168">
        <f t="shared" si="287"/>
        <v>2974</v>
      </c>
    </row>
    <row r="2252" spans="1:20" x14ac:dyDescent="0.2">
      <c r="A2252" t="s">
        <v>4261</v>
      </c>
      <c r="M2252" s="170" t="str">
        <f t="shared" si="280"/>
        <v>DTL</v>
      </c>
      <c r="N2252" s="169" t="str">
        <f t="shared" si="281"/>
        <v>1100</v>
      </c>
      <c r="O2252" s="168" t="str">
        <f t="shared" si="282"/>
        <v>2240</v>
      </c>
      <c r="P2252" s="168" t="str">
        <f t="shared" si="283"/>
        <v>11002240</v>
      </c>
      <c r="Q2252" s="168">
        <f t="shared" si="284"/>
        <v>8954</v>
      </c>
      <c r="R2252" s="168">
        <f t="shared" si="285"/>
        <v>8954</v>
      </c>
      <c r="S2252" s="168">
        <f t="shared" si="286"/>
        <v>8954</v>
      </c>
      <c r="T2252" s="168">
        <f t="shared" si="287"/>
        <v>8980</v>
      </c>
    </row>
    <row r="2253" spans="1:20" x14ac:dyDescent="0.2">
      <c r="A2253" t="s">
        <v>4958</v>
      </c>
      <c r="M2253" s="170" t="str">
        <f t="shared" si="280"/>
        <v>DTL</v>
      </c>
      <c r="N2253" s="169" t="str">
        <f t="shared" si="281"/>
        <v>1100</v>
      </c>
      <c r="O2253" s="168" t="str">
        <f t="shared" si="282"/>
        <v>2260</v>
      </c>
      <c r="P2253" s="168" t="str">
        <f t="shared" si="283"/>
        <v>11002260</v>
      </c>
      <c r="Q2253" s="168">
        <f t="shared" si="284"/>
        <v>2228</v>
      </c>
      <c r="R2253" s="168">
        <f t="shared" si="285"/>
        <v>1693</v>
      </c>
      <c r="S2253" s="168">
        <f t="shared" si="286"/>
        <v>2500</v>
      </c>
      <c r="T2253" s="168">
        <f t="shared" si="287"/>
        <v>1664</v>
      </c>
    </row>
    <row r="2254" spans="1:20" x14ac:dyDescent="0.2">
      <c r="A2254" t="s">
        <v>4959</v>
      </c>
      <c r="M2254" s="170" t="str">
        <f t="shared" si="280"/>
        <v>DTL</v>
      </c>
      <c r="N2254" s="169" t="str">
        <f t="shared" si="281"/>
        <v>1100</v>
      </c>
      <c r="O2254" s="168" t="str">
        <f t="shared" si="282"/>
        <v>2300</v>
      </c>
      <c r="P2254" s="168" t="str">
        <f t="shared" si="283"/>
        <v>11002300</v>
      </c>
      <c r="Q2254" s="168">
        <f t="shared" si="284"/>
        <v>0</v>
      </c>
      <c r="R2254" s="168">
        <f t="shared" si="285"/>
        <v>29216</v>
      </c>
      <c r="S2254" s="168">
        <f t="shared" si="286"/>
        <v>15000</v>
      </c>
      <c r="T2254" s="168">
        <f t="shared" si="287"/>
        <v>14654</v>
      </c>
    </row>
    <row r="2255" spans="1:20" x14ac:dyDescent="0.2">
      <c r="A2255" t="s">
        <v>4960</v>
      </c>
      <c r="M2255" s="170" t="str">
        <f t="shared" si="280"/>
        <v>DTL</v>
      </c>
      <c r="N2255" s="169" t="str">
        <f t="shared" si="281"/>
        <v>1100</v>
      </c>
      <c r="O2255" s="168" t="str">
        <f t="shared" si="282"/>
        <v>2500</v>
      </c>
      <c r="P2255" s="168" t="str">
        <f t="shared" si="283"/>
        <v>11002500</v>
      </c>
      <c r="Q2255" s="168">
        <f t="shared" si="284"/>
        <v>103</v>
      </c>
      <c r="R2255" s="168">
        <f t="shared" si="285"/>
        <v>206</v>
      </c>
      <c r="S2255" s="168">
        <f t="shared" si="286"/>
        <v>300</v>
      </c>
      <c r="T2255" s="168">
        <f t="shared" si="287"/>
        <v>0</v>
      </c>
    </row>
    <row r="2256" spans="1:20" x14ac:dyDescent="0.2">
      <c r="A2256" t="s">
        <v>2814</v>
      </c>
      <c r="M2256" s="170" t="str">
        <f t="shared" si="280"/>
        <v>DTL</v>
      </c>
      <c r="N2256" s="169" t="str">
        <f t="shared" si="281"/>
        <v>1100</v>
      </c>
      <c r="O2256" s="168" t="str">
        <f t="shared" si="282"/>
        <v>2600</v>
      </c>
      <c r="P2256" s="168" t="str">
        <f t="shared" si="283"/>
        <v>11002600</v>
      </c>
      <c r="Q2256" s="168">
        <f t="shared" si="284"/>
        <v>200</v>
      </c>
      <c r="R2256" s="168">
        <f t="shared" si="285"/>
        <v>0</v>
      </c>
      <c r="S2256" s="168">
        <f t="shared" si="286"/>
        <v>0</v>
      </c>
      <c r="T2256" s="168">
        <f t="shared" si="287"/>
        <v>0</v>
      </c>
    </row>
    <row r="2257" spans="1:20" x14ac:dyDescent="0.2">
      <c r="A2257" t="s">
        <v>2815</v>
      </c>
      <c r="M2257" s="170" t="str">
        <f t="shared" si="280"/>
        <v>DTL</v>
      </c>
      <c r="N2257" s="169" t="str">
        <f t="shared" si="281"/>
        <v>1100</v>
      </c>
      <c r="O2257" s="168" t="str">
        <f t="shared" si="282"/>
        <v>2700</v>
      </c>
      <c r="P2257" s="168" t="str">
        <f t="shared" si="283"/>
        <v>11002700</v>
      </c>
      <c r="Q2257" s="168">
        <f t="shared" si="284"/>
        <v>149</v>
      </c>
      <c r="R2257" s="168">
        <f t="shared" si="285"/>
        <v>300</v>
      </c>
      <c r="S2257" s="168">
        <f t="shared" si="286"/>
        <v>150</v>
      </c>
      <c r="T2257" s="168">
        <f t="shared" si="287"/>
        <v>0</v>
      </c>
    </row>
    <row r="2258" spans="1:20" x14ac:dyDescent="0.2">
      <c r="A2258" t="s">
        <v>4961</v>
      </c>
      <c r="M2258" s="170" t="str">
        <f t="shared" si="280"/>
        <v>DTL</v>
      </c>
      <c r="N2258" s="169" t="str">
        <f t="shared" si="281"/>
        <v>1100</v>
      </c>
      <c r="O2258" s="168" t="str">
        <f t="shared" si="282"/>
        <v>2750</v>
      </c>
      <c r="P2258" s="168" t="str">
        <f t="shared" si="283"/>
        <v>11002750</v>
      </c>
      <c r="Q2258" s="168">
        <f t="shared" si="284"/>
        <v>28231</v>
      </c>
      <c r="R2258" s="168">
        <f t="shared" si="285"/>
        <v>26810</v>
      </c>
      <c r="S2258" s="168">
        <f t="shared" si="286"/>
        <v>30000</v>
      </c>
      <c r="T2258" s="168">
        <f t="shared" si="287"/>
        <v>9707</v>
      </c>
    </row>
    <row r="2259" spans="1:20" x14ac:dyDescent="0.2">
      <c r="A2259" t="s">
        <v>4962</v>
      </c>
      <c r="M2259" s="170" t="str">
        <f t="shared" si="280"/>
        <v>DTL</v>
      </c>
      <c r="N2259" s="169" t="str">
        <f t="shared" si="281"/>
        <v>1100</v>
      </c>
      <c r="O2259" s="168" t="str">
        <f t="shared" si="282"/>
        <v>2755</v>
      </c>
      <c r="P2259" s="168" t="str">
        <f t="shared" si="283"/>
        <v>11002755</v>
      </c>
      <c r="Q2259" s="168">
        <f t="shared" si="284"/>
        <v>0</v>
      </c>
      <c r="R2259" s="168">
        <f t="shared" si="285"/>
        <v>0</v>
      </c>
      <c r="S2259" s="168">
        <f t="shared" si="286"/>
        <v>0</v>
      </c>
      <c r="T2259" s="168">
        <f t="shared" si="287"/>
        <v>190</v>
      </c>
    </row>
    <row r="2260" spans="1:20" x14ac:dyDescent="0.2">
      <c r="A2260" t="s">
        <v>4963</v>
      </c>
      <c r="M2260" s="170" t="str">
        <f t="shared" si="280"/>
        <v>DTL</v>
      </c>
      <c r="N2260" s="169" t="str">
        <f t="shared" si="281"/>
        <v>1100</v>
      </c>
      <c r="O2260" s="168" t="str">
        <f t="shared" si="282"/>
        <v>2756</v>
      </c>
      <c r="P2260" s="168" t="str">
        <f t="shared" si="283"/>
        <v>11002756</v>
      </c>
      <c r="Q2260" s="168">
        <f t="shared" si="284"/>
        <v>2213</v>
      </c>
      <c r="R2260" s="168">
        <f t="shared" si="285"/>
        <v>2640</v>
      </c>
      <c r="S2260" s="168">
        <f t="shared" si="286"/>
        <v>4000</v>
      </c>
      <c r="T2260" s="168">
        <f t="shared" si="287"/>
        <v>1640</v>
      </c>
    </row>
    <row r="2261" spans="1:20" x14ac:dyDescent="0.2">
      <c r="A2261" t="s">
        <v>2816</v>
      </c>
      <c r="M2261" s="170" t="str">
        <f t="shared" si="280"/>
        <v>DTL</v>
      </c>
      <c r="N2261" s="169" t="str">
        <f t="shared" si="281"/>
        <v>1100</v>
      </c>
      <c r="O2261" s="168" t="str">
        <f t="shared" si="282"/>
        <v>2850</v>
      </c>
      <c r="P2261" s="168" t="str">
        <f t="shared" si="283"/>
        <v>11002850</v>
      </c>
      <c r="Q2261" s="168">
        <f t="shared" si="284"/>
        <v>5000</v>
      </c>
      <c r="R2261" s="168">
        <f t="shared" si="285"/>
        <v>5000</v>
      </c>
      <c r="S2261" s="168">
        <f t="shared" si="286"/>
        <v>5000</v>
      </c>
      <c r="T2261" s="168">
        <f t="shared" si="287"/>
        <v>0</v>
      </c>
    </row>
    <row r="2262" spans="1:20" x14ac:dyDescent="0.2">
      <c r="A2262" t="s">
        <v>4964</v>
      </c>
      <c r="M2262" s="170" t="str">
        <f t="shared" si="280"/>
        <v>DTL</v>
      </c>
      <c r="N2262" s="169" t="str">
        <f t="shared" si="281"/>
        <v>1100</v>
      </c>
      <c r="O2262" s="168" t="str">
        <f t="shared" si="282"/>
        <v>2399</v>
      </c>
      <c r="P2262" s="168" t="str">
        <f t="shared" si="283"/>
        <v>11002399</v>
      </c>
      <c r="Q2262" s="168">
        <f t="shared" si="284"/>
        <v>21507</v>
      </c>
      <c r="R2262" s="168">
        <f t="shared" si="285"/>
        <v>0</v>
      </c>
      <c r="S2262" s="168">
        <f t="shared" si="286"/>
        <v>0</v>
      </c>
      <c r="T2262" s="168">
        <f t="shared" si="287"/>
        <v>0</v>
      </c>
    </row>
    <row r="2263" spans="1:20" x14ac:dyDescent="0.2">
      <c r="A2263" t="s">
        <v>4467</v>
      </c>
      <c r="M2263" s="170" t="str">
        <f t="shared" si="280"/>
        <v>DTL</v>
      </c>
      <c r="N2263" s="169" t="str">
        <f t="shared" si="281"/>
        <v>1100</v>
      </c>
      <c r="O2263" s="168" t="str">
        <f t="shared" si="282"/>
        <v/>
      </c>
      <c r="P2263" s="168" t="str">
        <f t="shared" si="283"/>
        <v/>
      </c>
      <c r="Q2263" s="168" t="str">
        <f t="shared" si="284"/>
        <v/>
      </c>
      <c r="R2263" s="168" t="str">
        <f t="shared" si="285"/>
        <v/>
      </c>
      <c r="S2263" s="168" t="str">
        <f t="shared" si="286"/>
        <v/>
      </c>
      <c r="T2263" s="168" t="str">
        <f t="shared" si="287"/>
        <v/>
      </c>
    </row>
    <row r="2264" spans="1:20" x14ac:dyDescent="0.2">
      <c r="A2264">
        <v>1</v>
      </c>
      <c r="M2264" s="170" t="str">
        <f t="shared" si="280"/>
        <v>DTL</v>
      </c>
      <c r="N2264" s="169" t="str">
        <f t="shared" si="281"/>
        <v>1100</v>
      </c>
      <c r="O2264" s="168" t="str">
        <f t="shared" si="282"/>
        <v/>
      </c>
      <c r="P2264" s="168" t="str">
        <f t="shared" si="283"/>
        <v/>
      </c>
      <c r="Q2264" s="168" t="str">
        <f t="shared" si="284"/>
        <v/>
      </c>
      <c r="R2264" s="168" t="str">
        <f t="shared" si="285"/>
        <v/>
      </c>
      <c r="S2264" s="168" t="str">
        <f t="shared" si="286"/>
        <v/>
      </c>
      <c r="T2264" s="168" t="str">
        <f t="shared" si="287"/>
        <v/>
      </c>
    </row>
    <row r="2265" spans="1:20" x14ac:dyDescent="0.2">
      <c r="M2265" s="170" t="str">
        <f t="shared" si="280"/>
        <v>DTL</v>
      </c>
      <c r="N2265" s="169" t="str">
        <f t="shared" si="281"/>
        <v>1100</v>
      </c>
      <c r="O2265" s="168" t="str">
        <f t="shared" si="282"/>
        <v/>
      </c>
      <c r="P2265" s="168" t="str">
        <f t="shared" si="283"/>
        <v/>
      </c>
      <c r="Q2265" s="168" t="str">
        <f t="shared" si="284"/>
        <v/>
      </c>
      <c r="R2265" s="168" t="str">
        <f t="shared" si="285"/>
        <v/>
      </c>
      <c r="S2265" s="168" t="str">
        <f t="shared" si="286"/>
        <v/>
      </c>
      <c r="T2265" s="168" t="str">
        <f t="shared" si="287"/>
        <v/>
      </c>
    </row>
    <row r="2266" spans="1:20" x14ac:dyDescent="0.2">
      <c r="A2266" t="s">
        <v>2817</v>
      </c>
      <c r="M2266" s="170" t="str">
        <f t="shared" si="280"/>
        <v>H1</v>
      </c>
      <c r="N2266" s="169" t="str">
        <f t="shared" si="281"/>
        <v>1100</v>
      </c>
      <c r="O2266" s="168" t="str">
        <f t="shared" si="282"/>
        <v/>
      </c>
      <c r="P2266" s="168" t="str">
        <f t="shared" si="283"/>
        <v/>
      </c>
      <c r="Q2266" s="168" t="str">
        <f t="shared" si="284"/>
        <v/>
      </c>
      <c r="R2266" s="168" t="str">
        <f t="shared" si="285"/>
        <v/>
      </c>
      <c r="S2266" s="168" t="str">
        <f t="shared" si="286"/>
        <v/>
      </c>
      <c r="T2266" s="168" t="str">
        <f t="shared" si="287"/>
        <v/>
      </c>
    </row>
    <row r="2267" spans="1:20" x14ac:dyDescent="0.2">
      <c r="A2267" t="s">
        <v>2600</v>
      </c>
      <c r="M2267" s="170" t="str">
        <f t="shared" si="280"/>
        <v>H2</v>
      </c>
      <c r="N2267" s="169" t="str">
        <f t="shared" si="281"/>
        <v>1100</v>
      </c>
      <c r="O2267" s="168" t="str">
        <f t="shared" si="282"/>
        <v/>
      </c>
      <c r="P2267" s="168" t="str">
        <f t="shared" si="283"/>
        <v/>
      </c>
      <c r="Q2267" s="168" t="str">
        <f t="shared" si="284"/>
        <v/>
      </c>
      <c r="R2267" s="168" t="str">
        <f t="shared" si="285"/>
        <v/>
      </c>
      <c r="S2267" s="168" t="str">
        <f t="shared" si="286"/>
        <v/>
      </c>
      <c r="T2267" s="168" t="str">
        <f t="shared" si="287"/>
        <v/>
      </c>
    </row>
    <row r="2268" spans="1:20" x14ac:dyDescent="0.2">
      <c r="A2268" t="s">
        <v>2601</v>
      </c>
      <c r="M2268" s="170" t="str">
        <f t="shared" si="280"/>
        <v>H3</v>
      </c>
      <c r="N2268" s="169" t="str">
        <f t="shared" si="281"/>
        <v>1100</v>
      </c>
      <c r="O2268" s="168" t="str">
        <f t="shared" si="282"/>
        <v/>
      </c>
      <c r="P2268" s="168" t="str">
        <f t="shared" si="283"/>
        <v/>
      </c>
      <c r="Q2268" s="168" t="str">
        <f t="shared" si="284"/>
        <v/>
      </c>
      <c r="R2268" s="168" t="str">
        <f t="shared" si="285"/>
        <v/>
      </c>
      <c r="S2268" s="168" t="str">
        <f t="shared" si="286"/>
        <v/>
      </c>
      <c r="T2268" s="168" t="str">
        <f t="shared" si="287"/>
        <v/>
      </c>
    </row>
    <row r="2269" spans="1:20" x14ac:dyDescent="0.2">
      <c r="A2269" t="s">
        <v>2807</v>
      </c>
      <c r="M2269" s="170" t="str">
        <f t="shared" si="280"/>
        <v>H4</v>
      </c>
      <c r="N2269" s="169" t="str">
        <f t="shared" si="281"/>
        <v>1100</v>
      </c>
      <c r="O2269" s="168" t="str">
        <f t="shared" si="282"/>
        <v/>
      </c>
      <c r="P2269" s="168" t="str">
        <f t="shared" si="283"/>
        <v/>
      </c>
      <c r="Q2269" s="168" t="str">
        <f t="shared" si="284"/>
        <v/>
      </c>
      <c r="R2269" s="168" t="str">
        <f t="shared" si="285"/>
        <v/>
      </c>
      <c r="S2269" s="168" t="str">
        <f t="shared" si="286"/>
        <v/>
      </c>
      <c r="T2269" s="168" t="str">
        <f t="shared" si="287"/>
        <v/>
      </c>
    </row>
    <row r="2270" spans="1:20" x14ac:dyDescent="0.2">
      <c r="A2270" t="s">
        <v>2603</v>
      </c>
      <c r="M2270" s="170" t="str">
        <f t="shared" si="280"/>
        <v>H5</v>
      </c>
      <c r="N2270" s="169" t="str">
        <f t="shared" si="281"/>
        <v>1100</v>
      </c>
      <c r="O2270" s="168" t="str">
        <f t="shared" si="282"/>
        <v/>
      </c>
      <c r="P2270" s="168" t="str">
        <f t="shared" si="283"/>
        <v/>
      </c>
      <c r="Q2270" s="168" t="str">
        <f t="shared" si="284"/>
        <v/>
      </c>
      <c r="R2270" s="168" t="str">
        <f t="shared" si="285"/>
        <v/>
      </c>
      <c r="S2270" s="168" t="str">
        <f t="shared" si="286"/>
        <v/>
      </c>
      <c r="T2270" s="168" t="str">
        <f t="shared" si="287"/>
        <v/>
      </c>
    </row>
    <row r="2271" spans="1:20" x14ac:dyDescent="0.2">
      <c r="A2271" t="s">
        <v>2810</v>
      </c>
      <c r="M2271" s="170" t="str">
        <f t="shared" si="280"/>
        <v>H6</v>
      </c>
      <c r="N2271" s="169" t="str">
        <f t="shared" si="281"/>
        <v>1100</v>
      </c>
      <c r="O2271" s="168" t="str">
        <f t="shared" si="282"/>
        <v/>
      </c>
      <c r="P2271" s="168" t="str">
        <f t="shared" si="283"/>
        <v/>
      </c>
      <c r="Q2271" s="168" t="str">
        <f t="shared" si="284"/>
        <v/>
      </c>
      <c r="R2271" s="168" t="str">
        <f t="shared" si="285"/>
        <v/>
      </c>
      <c r="S2271" s="168" t="str">
        <f t="shared" si="286"/>
        <v/>
      </c>
      <c r="T2271" s="168" t="str">
        <f t="shared" si="287"/>
        <v/>
      </c>
    </row>
    <row r="2272" spans="1:20" x14ac:dyDescent="0.2">
      <c r="A2272" t="s">
        <v>2605</v>
      </c>
      <c r="M2272" s="170" t="str">
        <f t="shared" si="280"/>
        <v>H7</v>
      </c>
      <c r="N2272" s="169" t="str">
        <f t="shared" si="281"/>
        <v>1100</v>
      </c>
      <c r="O2272" s="168" t="str">
        <f t="shared" si="282"/>
        <v/>
      </c>
      <c r="P2272" s="168" t="str">
        <f t="shared" si="283"/>
        <v/>
      </c>
      <c r="Q2272" s="168" t="str">
        <f t="shared" si="284"/>
        <v/>
      </c>
      <c r="R2272" s="168" t="str">
        <f t="shared" si="285"/>
        <v/>
      </c>
      <c r="S2272" s="168" t="str">
        <f t="shared" si="286"/>
        <v/>
      </c>
      <c r="T2272" s="168" t="str">
        <f t="shared" si="287"/>
        <v/>
      </c>
    </row>
    <row r="2273" spans="1:20" x14ac:dyDescent="0.2">
      <c r="A2273" t="s">
        <v>2606</v>
      </c>
      <c r="M2273" s="170" t="str">
        <f t="shared" si="280"/>
        <v>H8</v>
      </c>
      <c r="N2273" s="169" t="str">
        <f t="shared" si="281"/>
        <v>1100</v>
      </c>
      <c r="O2273" s="168" t="str">
        <f t="shared" si="282"/>
        <v/>
      </c>
      <c r="P2273" s="168" t="str">
        <f t="shared" si="283"/>
        <v/>
      </c>
      <c r="Q2273" s="168" t="str">
        <f t="shared" si="284"/>
        <v/>
      </c>
      <c r="R2273" s="168" t="str">
        <f t="shared" si="285"/>
        <v/>
      </c>
      <c r="S2273" s="168" t="str">
        <f t="shared" si="286"/>
        <v/>
      </c>
      <c r="T2273" s="168" t="str">
        <f t="shared" si="287"/>
        <v/>
      </c>
    </row>
    <row r="2274" spans="1:20" x14ac:dyDescent="0.2">
      <c r="A2274" t="s">
        <v>2607</v>
      </c>
      <c r="M2274" s="170" t="str">
        <f t="shared" si="280"/>
        <v>H9</v>
      </c>
      <c r="N2274" s="169" t="str">
        <f t="shared" si="281"/>
        <v>1100</v>
      </c>
      <c r="O2274" s="168" t="str">
        <f t="shared" si="282"/>
        <v/>
      </c>
      <c r="P2274" s="168" t="str">
        <f t="shared" si="283"/>
        <v/>
      </c>
      <c r="Q2274" s="168" t="str">
        <f t="shared" si="284"/>
        <v/>
      </c>
      <c r="R2274" s="168" t="str">
        <f t="shared" si="285"/>
        <v/>
      </c>
      <c r="S2274" s="168" t="str">
        <f t="shared" si="286"/>
        <v/>
      </c>
      <c r="T2274" s="168" t="str">
        <f t="shared" si="287"/>
        <v/>
      </c>
    </row>
    <row r="2275" spans="1:20" x14ac:dyDescent="0.2">
      <c r="A2275" t="s">
        <v>2608</v>
      </c>
      <c r="M2275" s="170" t="str">
        <f t="shared" si="280"/>
        <v>H10</v>
      </c>
      <c r="N2275" s="169" t="str">
        <f t="shared" si="281"/>
        <v>1100</v>
      </c>
      <c r="O2275" s="168" t="str">
        <f t="shared" si="282"/>
        <v/>
      </c>
      <c r="P2275" s="168" t="str">
        <f t="shared" si="283"/>
        <v/>
      </c>
      <c r="Q2275" s="168" t="str">
        <f t="shared" si="284"/>
        <v/>
      </c>
      <c r="R2275" s="168" t="str">
        <f t="shared" si="285"/>
        <v/>
      </c>
      <c r="S2275" s="168" t="str">
        <f t="shared" si="286"/>
        <v/>
      </c>
      <c r="T2275" s="168" t="str">
        <f t="shared" si="287"/>
        <v/>
      </c>
    </row>
    <row r="2276" spans="1:20" x14ac:dyDescent="0.2">
      <c r="A2276" t="s">
        <v>2818</v>
      </c>
      <c r="M2276" s="170" t="str">
        <f t="shared" si="280"/>
        <v>DTL</v>
      </c>
      <c r="N2276" s="169" t="str">
        <f t="shared" si="281"/>
        <v>1100</v>
      </c>
      <c r="O2276" s="168" t="str">
        <f t="shared" si="282"/>
        <v>2101</v>
      </c>
      <c r="P2276" s="168" t="str">
        <f t="shared" si="283"/>
        <v>11002101</v>
      </c>
      <c r="Q2276" s="168">
        <f t="shared" si="284"/>
        <v>2795</v>
      </c>
      <c r="R2276" s="168">
        <f t="shared" si="285"/>
        <v>2821</v>
      </c>
      <c r="S2276" s="168">
        <f t="shared" si="286"/>
        <v>4480</v>
      </c>
      <c r="T2276" s="168">
        <f t="shared" si="287"/>
        <v>4480</v>
      </c>
    </row>
    <row r="2277" spans="1:20" x14ac:dyDescent="0.2">
      <c r="A2277" t="s">
        <v>2819</v>
      </c>
      <c r="M2277" s="170" t="str">
        <f t="shared" si="280"/>
        <v>DTL</v>
      </c>
      <c r="N2277" s="169" t="str">
        <f t="shared" si="281"/>
        <v>1100</v>
      </c>
      <c r="O2277" s="168" t="str">
        <f t="shared" si="282"/>
        <v>3291</v>
      </c>
      <c r="P2277" s="168" t="str">
        <f t="shared" si="283"/>
        <v>11003291</v>
      </c>
      <c r="Q2277" s="168">
        <f t="shared" si="284"/>
        <v>68314</v>
      </c>
      <c r="R2277" s="168">
        <f t="shared" si="285"/>
        <v>89841</v>
      </c>
      <c r="S2277" s="168">
        <f t="shared" si="286"/>
        <v>90906</v>
      </c>
      <c r="T2277" s="168">
        <f t="shared" si="287"/>
        <v>90906</v>
      </c>
    </row>
    <row r="2278" spans="1:20" x14ac:dyDescent="0.2">
      <c r="A2278" t="s">
        <v>4246</v>
      </c>
      <c r="M2278" s="170" t="str">
        <f t="shared" si="280"/>
        <v>DTL</v>
      </c>
      <c r="N2278" s="169" t="str">
        <f t="shared" si="281"/>
        <v>1100</v>
      </c>
      <c r="O2278" s="168" t="str">
        <f t="shared" si="282"/>
        <v/>
      </c>
      <c r="P2278" s="168" t="str">
        <f t="shared" si="283"/>
        <v/>
      </c>
      <c r="Q2278" s="168" t="str">
        <f t="shared" si="284"/>
        <v/>
      </c>
      <c r="R2278" s="168" t="str">
        <f t="shared" si="285"/>
        <v/>
      </c>
      <c r="S2278" s="168" t="str">
        <f t="shared" si="286"/>
        <v/>
      </c>
      <c r="T2278" s="168" t="str">
        <f t="shared" si="287"/>
        <v/>
      </c>
    </row>
    <row r="2279" spans="1:20" x14ac:dyDescent="0.2">
      <c r="A2279" t="s">
        <v>2611</v>
      </c>
      <c r="M2279" s="170" t="str">
        <f t="shared" si="280"/>
        <v>DTL</v>
      </c>
      <c r="N2279" s="169" t="str">
        <f t="shared" si="281"/>
        <v>1100</v>
      </c>
      <c r="O2279" s="168" t="str">
        <f t="shared" si="282"/>
        <v/>
      </c>
      <c r="P2279" s="168" t="str">
        <f t="shared" si="283"/>
        <v/>
      </c>
      <c r="Q2279" s="168" t="str">
        <f t="shared" si="284"/>
        <v/>
      </c>
      <c r="R2279" s="168" t="str">
        <f t="shared" si="285"/>
        <v/>
      </c>
      <c r="S2279" s="168" t="str">
        <f t="shared" si="286"/>
        <v/>
      </c>
      <c r="T2279" s="168" t="str">
        <f t="shared" si="287"/>
        <v/>
      </c>
    </row>
    <row r="2280" spans="1:20" x14ac:dyDescent="0.2">
      <c r="A2280" t="s">
        <v>4965</v>
      </c>
      <c r="M2280" s="170" t="str">
        <f t="shared" si="280"/>
        <v>Ttl</v>
      </c>
      <c r="N2280" s="169" t="str">
        <f t="shared" si="281"/>
        <v>1100</v>
      </c>
      <c r="O2280" s="168" t="str">
        <f t="shared" si="282"/>
        <v/>
      </c>
      <c r="P2280" s="168" t="str">
        <f t="shared" si="283"/>
        <v/>
      </c>
      <c r="Q2280" s="168" t="str">
        <f t="shared" si="284"/>
        <v/>
      </c>
      <c r="R2280" s="168" t="str">
        <f t="shared" si="285"/>
        <v/>
      </c>
      <c r="S2280" s="168" t="str">
        <f t="shared" si="286"/>
        <v/>
      </c>
      <c r="T2280" s="168" t="str">
        <f t="shared" si="287"/>
        <v/>
      </c>
    </row>
    <row r="2281" spans="1:20" x14ac:dyDescent="0.2">
      <c r="A2281" t="s">
        <v>2611</v>
      </c>
      <c r="M2281" s="170" t="str">
        <f t="shared" si="280"/>
        <v>DTL</v>
      </c>
      <c r="N2281" s="169" t="str">
        <f t="shared" si="281"/>
        <v>1100</v>
      </c>
      <c r="O2281" s="168" t="str">
        <f t="shared" si="282"/>
        <v/>
      </c>
      <c r="P2281" s="168" t="str">
        <f t="shared" si="283"/>
        <v/>
      </c>
      <c r="Q2281" s="168" t="str">
        <f t="shared" si="284"/>
        <v/>
      </c>
      <c r="R2281" s="168" t="str">
        <f t="shared" si="285"/>
        <v/>
      </c>
      <c r="S2281" s="168" t="str">
        <f t="shared" si="286"/>
        <v/>
      </c>
      <c r="T2281" s="168" t="str">
        <f t="shared" si="287"/>
        <v/>
      </c>
    </row>
    <row r="2282" spans="1:20" x14ac:dyDescent="0.2">
      <c r="A2282" t="s">
        <v>2820</v>
      </c>
      <c r="M2282" s="170" t="str">
        <f t="shared" si="280"/>
        <v>DTL</v>
      </c>
      <c r="N2282" s="169" t="str">
        <f t="shared" si="281"/>
        <v>1100</v>
      </c>
      <c r="O2282" s="168" t="str">
        <f t="shared" si="282"/>
        <v>3200</v>
      </c>
      <c r="P2282" s="168" t="str">
        <f t="shared" si="283"/>
        <v>11003200</v>
      </c>
      <c r="Q2282" s="168">
        <f t="shared" si="284"/>
        <v>2313</v>
      </c>
      <c r="R2282" s="168">
        <f t="shared" si="285"/>
        <v>2332</v>
      </c>
      <c r="S2282" s="168">
        <f t="shared" si="286"/>
        <v>2330</v>
      </c>
      <c r="T2282" s="168">
        <f t="shared" si="287"/>
        <v>2330</v>
      </c>
    </row>
    <row r="2283" spans="1:20" x14ac:dyDescent="0.2">
      <c r="A2283" t="s">
        <v>4246</v>
      </c>
      <c r="M2283" s="170" t="str">
        <f t="shared" si="280"/>
        <v>DTL</v>
      </c>
      <c r="N2283" s="169" t="str">
        <f t="shared" si="281"/>
        <v>1100</v>
      </c>
      <c r="O2283" s="168" t="str">
        <f t="shared" si="282"/>
        <v/>
      </c>
      <c r="P2283" s="168" t="str">
        <f t="shared" si="283"/>
        <v/>
      </c>
      <c r="Q2283" s="168" t="str">
        <f t="shared" si="284"/>
        <v/>
      </c>
      <c r="R2283" s="168" t="str">
        <f t="shared" si="285"/>
        <v/>
      </c>
      <c r="S2283" s="168" t="str">
        <f t="shared" si="286"/>
        <v/>
      </c>
      <c r="T2283" s="168" t="str">
        <f t="shared" si="287"/>
        <v/>
      </c>
    </row>
    <row r="2284" spans="1:20" x14ac:dyDescent="0.2">
      <c r="A2284" t="s">
        <v>2611</v>
      </c>
      <c r="M2284" s="170" t="str">
        <f t="shared" si="280"/>
        <v>DTL</v>
      </c>
      <c r="N2284" s="169" t="str">
        <f t="shared" si="281"/>
        <v>1100</v>
      </c>
      <c r="O2284" s="168" t="str">
        <f t="shared" si="282"/>
        <v/>
      </c>
      <c r="P2284" s="168" t="str">
        <f t="shared" si="283"/>
        <v/>
      </c>
      <c r="Q2284" s="168" t="str">
        <f t="shared" si="284"/>
        <v/>
      </c>
      <c r="R2284" s="168" t="str">
        <f t="shared" si="285"/>
        <v/>
      </c>
      <c r="S2284" s="168" t="str">
        <f t="shared" si="286"/>
        <v/>
      </c>
      <c r="T2284" s="168" t="str">
        <f t="shared" si="287"/>
        <v/>
      </c>
    </row>
    <row r="2285" spans="1:20" x14ac:dyDescent="0.2">
      <c r="A2285" t="s">
        <v>2821</v>
      </c>
      <c r="M2285" s="170" t="str">
        <f t="shared" si="280"/>
        <v>Ttl</v>
      </c>
      <c r="N2285" s="169" t="str">
        <f t="shared" si="281"/>
        <v>1100</v>
      </c>
      <c r="O2285" s="168" t="str">
        <f t="shared" si="282"/>
        <v/>
      </c>
      <c r="P2285" s="168" t="str">
        <f t="shared" si="283"/>
        <v/>
      </c>
      <c r="Q2285" s="168" t="str">
        <f t="shared" si="284"/>
        <v/>
      </c>
      <c r="R2285" s="168" t="str">
        <f t="shared" si="285"/>
        <v/>
      </c>
      <c r="S2285" s="168" t="str">
        <f t="shared" si="286"/>
        <v/>
      </c>
      <c r="T2285" s="168" t="str">
        <f t="shared" si="287"/>
        <v/>
      </c>
    </row>
    <row r="2286" spans="1:20" x14ac:dyDescent="0.2">
      <c r="A2286" t="s">
        <v>2611</v>
      </c>
      <c r="M2286" s="170" t="str">
        <f t="shared" si="280"/>
        <v>DTL</v>
      </c>
      <c r="N2286" s="169" t="str">
        <f t="shared" si="281"/>
        <v>1100</v>
      </c>
      <c r="O2286" s="168" t="str">
        <f t="shared" si="282"/>
        <v/>
      </c>
      <c r="P2286" s="168" t="str">
        <f t="shared" si="283"/>
        <v/>
      </c>
      <c r="Q2286" s="168" t="str">
        <f t="shared" si="284"/>
        <v/>
      </c>
      <c r="R2286" s="168" t="str">
        <f t="shared" si="285"/>
        <v/>
      </c>
      <c r="S2286" s="168" t="str">
        <f t="shared" si="286"/>
        <v/>
      </c>
      <c r="T2286" s="168" t="str">
        <f t="shared" si="287"/>
        <v/>
      </c>
    </row>
    <row r="2287" spans="1:20" x14ac:dyDescent="0.2">
      <c r="A2287" t="s">
        <v>2611</v>
      </c>
      <c r="M2287" s="170" t="str">
        <f t="shared" si="280"/>
        <v>DTL</v>
      </c>
      <c r="N2287" s="169" t="str">
        <f t="shared" si="281"/>
        <v>1100</v>
      </c>
      <c r="O2287" s="168" t="str">
        <f t="shared" si="282"/>
        <v/>
      </c>
      <c r="P2287" s="168" t="str">
        <f t="shared" si="283"/>
        <v/>
      </c>
      <c r="Q2287" s="168" t="str">
        <f t="shared" si="284"/>
        <v/>
      </c>
      <c r="R2287" s="168" t="str">
        <f t="shared" si="285"/>
        <v/>
      </c>
      <c r="S2287" s="168" t="str">
        <f t="shared" si="286"/>
        <v/>
      </c>
      <c r="T2287" s="168" t="str">
        <f t="shared" si="287"/>
        <v/>
      </c>
    </row>
    <row r="2288" spans="1:20" x14ac:dyDescent="0.2">
      <c r="A2288" t="s">
        <v>4966</v>
      </c>
      <c r="M2288" s="170" t="str">
        <f t="shared" si="280"/>
        <v>Ttl</v>
      </c>
      <c r="N2288" s="169" t="str">
        <f t="shared" si="281"/>
        <v>1100</v>
      </c>
      <c r="O2288" s="168" t="str">
        <f t="shared" si="282"/>
        <v/>
      </c>
      <c r="P2288" s="168" t="str">
        <f t="shared" si="283"/>
        <v/>
      </c>
      <c r="Q2288" s="168" t="str">
        <f t="shared" si="284"/>
        <v/>
      </c>
      <c r="R2288" s="168" t="str">
        <f t="shared" si="285"/>
        <v/>
      </c>
      <c r="S2288" s="168" t="str">
        <f t="shared" si="286"/>
        <v/>
      </c>
      <c r="T2288" s="168" t="str">
        <f t="shared" si="287"/>
        <v/>
      </c>
    </row>
    <row r="2289" spans="1:20" x14ac:dyDescent="0.2">
      <c r="A2289" t="s">
        <v>2612</v>
      </c>
      <c r="M2289" s="170" t="str">
        <f t="shared" si="280"/>
        <v>DTL</v>
      </c>
      <c r="N2289" s="169" t="str">
        <f t="shared" si="281"/>
        <v>1100</v>
      </c>
      <c r="O2289" s="168" t="str">
        <f t="shared" si="282"/>
        <v/>
      </c>
      <c r="P2289" s="168" t="str">
        <f t="shared" si="283"/>
        <v/>
      </c>
      <c r="Q2289" s="168" t="str">
        <f t="shared" si="284"/>
        <v/>
      </c>
      <c r="R2289" s="168" t="str">
        <f t="shared" si="285"/>
        <v/>
      </c>
      <c r="S2289" s="168" t="str">
        <f t="shared" si="286"/>
        <v/>
      </c>
      <c r="T2289" s="168" t="str">
        <f t="shared" si="287"/>
        <v/>
      </c>
    </row>
    <row r="2290" spans="1:20" x14ac:dyDescent="0.2">
      <c r="A2290" t="s">
        <v>2611</v>
      </c>
      <c r="M2290" s="170" t="str">
        <f t="shared" si="280"/>
        <v>DTL</v>
      </c>
      <c r="N2290" s="169" t="str">
        <f t="shared" si="281"/>
        <v>1100</v>
      </c>
      <c r="O2290" s="168" t="str">
        <f t="shared" si="282"/>
        <v/>
      </c>
      <c r="P2290" s="168" t="str">
        <f t="shared" si="283"/>
        <v/>
      </c>
      <c r="Q2290" s="168" t="str">
        <f t="shared" si="284"/>
        <v/>
      </c>
      <c r="R2290" s="168" t="str">
        <f t="shared" si="285"/>
        <v/>
      </c>
      <c r="S2290" s="168" t="str">
        <f t="shared" si="286"/>
        <v/>
      </c>
      <c r="T2290" s="168" t="str">
        <f t="shared" si="287"/>
        <v/>
      </c>
    </row>
    <row r="2291" spans="1:20" x14ac:dyDescent="0.2">
      <c r="A2291" t="s">
        <v>2620</v>
      </c>
      <c r="M2291" s="170" t="str">
        <f t="shared" si="280"/>
        <v>DTL</v>
      </c>
      <c r="N2291" s="169" t="str">
        <f t="shared" si="281"/>
        <v>1100</v>
      </c>
      <c r="O2291" s="168" t="str">
        <f t="shared" si="282"/>
        <v/>
      </c>
      <c r="P2291" s="168" t="str">
        <f t="shared" si="283"/>
        <v/>
      </c>
      <c r="Q2291" s="168" t="str">
        <f t="shared" si="284"/>
        <v/>
      </c>
      <c r="R2291" s="168" t="str">
        <f t="shared" si="285"/>
        <v/>
      </c>
      <c r="S2291" s="168" t="str">
        <f t="shared" si="286"/>
        <v/>
      </c>
      <c r="T2291" s="168" t="str">
        <f t="shared" si="287"/>
        <v/>
      </c>
    </row>
    <row r="2292" spans="1:20" x14ac:dyDescent="0.2">
      <c r="A2292" t="s">
        <v>2822</v>
      </c>
      <c r="M2292" s="170" t="str">
        <f t="shared" si="280"/>
        <v>Ttl</v>
      </c>
      <c r="N2292" s="169" t="str">
        <f t="shared" si="281"/>
        <v>1100</v>
      </c>
      <c r="O2292" s="168" t="str">
        <f t="shared" si="282"/>
        <v/>
      </c>
      <c r="P2292" s="168" t="str">
        <f t="shared" si="283"/>
        <v/>
      </c>
      <c r="Q2292" s="168" t="str">
        <f t="shared" si="284"/>
        <v/>
      </c>
      <c r="R2292" s="168" t="str">
        <f t="shared" si="285"/>
        <v/>
      </c>
      <c r="S2292" s="168" t="str">
        <f t="shared" si="286"/>
        <v/>
      </c>
      <c r="T2292" s="168" t="str">
        <f t="shared" si="287"/>
        <v/>
      </c>
    </row>
    <row r="2293" spans="1:20" x14ac:dyDescent="0.2">
      <c r="A2293" t="s">
        <v>2611</v>
      </c>
      <c r="M2293" s="170" t="str">
        <f t="shared" si="280"/>
        <v>DTL</v>
      </c>
      <c r="N2293" s="169" t="str">
        <f t="shared" si="281"/>
        <v>1100</v>
      </c>
      <c r="O2293" s="168" t="str">
        <f t="shared" si="282"/>
        <v/>
      </c>
      <c r="P2293" s="168" t="str">
        <f t="shared" si="283"/>
        <v/>
      </c>
      <c r="Q2293" s="168" t="str">
        <f t="shared" si="284"/>
        <v/>
      </c>
      <c r="R2293" s="168" t="str">
        <f t="shared" si="285"/>
        <v/>
      </c>
      <c r="S2293" s="168" t="str">
        <f t="shared" si="286"/>
        <v/>
      </c>
      <c r="T2293" s="168" t="str">
        <f t="shared" si="287"/>
        <v/>
      </c>
    </row>
    <row r="2294" spans="1:20" x14ac:dyDescent="0.2">
      <c r="A2294" t="s">
        <v>4967</v>
      </c>
      <c r="M2294" s="170" t="str">
        <f t="shared" si="280"/>
        <v>Ttl</v>
      </c>
      <c r="N2294" s="169" t="str">
        <f t="shared" si="281"/>
        <v>1100</v>
      </c>
      <c r="O2294" s="168" t="str">
        <f t="shared" si="282"/>
        <v/>
      </c>
      <c r="P2294" s="168" t="str">
        <f t="shared" si="283"/>
        <v/>
      </c>
      <c r="Q2294" s="168" t="str">
        <f t="shared" si="284"/>
        <v/>
      </c>
      <c r="R2294" s="168" t="str">
        <f t="shared" si="285"/>
        <v/>
      </c>
      <c r="S2294" s="168" t="str">
        <f t="shared" si="286"/>
        <v/>
      </c>
      <c r="T2294" s="168" t="str">
        <f t="shared" si="287"/>
        <v/>
      </c>
    </row>
    <row r="2295" spans="1:20" x14ac:dyDescent="0.2">
      <c r="A2295" t="s">
        <v>4246</v>
      </c>
      <c r="M2295" s="170" t="str">
        <f t="shared" si="280"/>
        <v>DTL</v>
      </c>
      <c r="N2295" s="169" t="str">
        <f t="shared" si="281"/>
        <v>1100</v>
      </c>
      <c r="O2295" s="168" t="str">
        <f t="shared" si="282"/>
        <v/>
      </c>
      <c r="P2295" s="168" t="str">
        <f t="shared" si="283"/>
        <v/>
      </c>
      <c r="Q2295" s="168" t="str">
        <f t="shared" si="284"/>
        <v/>
      </c>
      <c r="R2295" s="168" t="str">
        <f t="shared" si="285"/>
        <v/>
      </c>
      <c r="S2295" s="168" t="str">
        <f t="shared" si="286"/>
        <v/>
      </c>
      <c r="T2295" s="168" t="str">
        <f t="shared" si="287"/>
        <v/>
      </c>
    </row>
    <row r="2296" spans="1:20" x14ac:dyDescent="0.2">
      <c r="A2296" t="s">
        <v>2611</v>
      </c>
      <c r="M2296" s="170" t="str">
        <f t="shared" si="280"/>
        <v>DTL</v>
      </c>
      <c r="N2296" s="169" t="str">
        <f t="shared" si="281"/>
        <v>1100</v>
      </c>
      <c r="O2296" s="168" t="str">
        <f t="shared" si="282"/>
        <v/>
      </c>
      <c r="P2296" s="168" t="str">
        <f t="shared" si="283"/>
        <v/>
      </c>
      <c r="Q2296" s="168" t="str">
        <f t="shared" si="284"/>
        <v/>
      </c>
      <c r="R2296" s="168" t="str">
        <f t="shared" si="285"/>
        <v/>
      </c>
      <c r="S2296" s="168" t="str">
        <f t="shared" si="286"/>
        <v/>
      </c>
      <c r="T2296" s="168" t="str">
        <f t="shared" si="287"/>
        <v/>
      </c>
    </row>
    <row r="2297" spans="1:20" x14ac:dyDescent="0.2">
      <c r="A2297" t="s">
        <v>4968</v>
      </c>
      <c r="M2297" s="170" t="str">
        <f t="shared" si="280"/>
        <v>DTL</v>
      </c>
      <c r="N2297" s="169" t="str">
        <f t="shared" si="281"/>
        <v>1100</v>
      </c>
      <c r="O2297" s="168" t="str">
        <f t="shared" si="282"/>
        <v xml:space="preserve">    </v>
      </c>
      <c r="P2297" s="168" t="str">
        <f t="shared" si="283"/>
        <v xml:space="preserve">1100    </v>
      </c>
      <c r="Q2297" s="168">
        <f t="shared" si="284"/>
        <v>-447681</v>
      </c>
      <c r="R2297" s="168">
        <f t="shared" si="285"/>
        <v>-499323</v>
      </c>
      <c r="S2297" s="168">
        <f t="shared" si="286"/>
        <v>-472627</v>
      </c>
      <c r="T2297" s="168">
        <f t="shared" si="287"/>
        <v>-341164</v>
      </c>
    </row>
    <row r="2298" spans="1:20" x14ac:dyDescent="0.2">
      <c r="A2298" t="s">
        <v>2611</v>
      </c>
      <c r="M2298" s="170" t="str">
        <f t="shared" si="280"/>
        <v>DTL</v>
      </c>
      <c r="N2298" s="169" t="str">
        <f t="shared" si="281"/>
        <v>1100</v>
      </c>
      <c r="O2298" s="168" t="str">
        <f t="shared" si="282"/>
        <v/>
      </c>
      <c r="P2298" s="168" t="str">
        <f t="shared" si="283"/>
        <v/>
      </c>
      <c r="Q2298" s="168" t="str">
        <f t="shared" si="284"/>
        <v/>
      </c>
      <c r="R2298" s="168" t="str">
        <f t="shared" si="285"/>
        <v/>
      </c>
      <c r="S2298" s="168" t="str">
        <f t="shared" si="286"/>
        <v/>
      </c>
      <c r="T2298" s="168" t="str">
        <f t="shared" si="287"/>
        <v/>
      </c>
    </row>
    <row r="2299" spans="1:20" x14ac:dyDescent="0.2">
      <c r="A2299" t="s">
        <v>2622</v>
      </c>
      <c r="M2299" s="170" t="str">
        <f t="shared" si="280"/>
        <v>DTL</v>
      </c>
      <c r="N2299" s="169" t="str">
        <f t="shared" si="281"/>
        <v>1100</v>
      </c>
      <c r="O2299" s="168" t="str">
        <f t="shared" si="282"/>
        <v>Tran</v>
      </c>
      <c r="P2299" s="168" t="str">
        <f t="shared" si="283"/>
        <v>1100Tran</v>
      </c>
      <c r="Q2299" s="168">
        <f t="shared" si="284"/>
        <v>0</v>
      </c>
      <c r="R2299" s="168">
        <f t="shared" si="285"/>
        <v>0</v>
      </c>
      <c r="S2299" s="168">
        <f t="shared" si="286"/>
        <v>0</v>
      </c>
      <c r="T2299" s="168">
        <f t="shared" si="287"/>
        <v>0</v>
      </c>
    </row>
    <row r="2300" spans="1:20" x14ac:dyDescent="0.2">
      <c r="A2300" t="s">
        <v>2611</v>
      </c>
      <c r="M2300" s="170" t="str">
        <f t="shared" si="280"/>
        <v>DTL</v>
      </c>
      <c r="N2300" s="169" t="str">
        <f t="shared" si="281"/>
        <v>1100</v>
      </c>
      <c r="O2300" s="168" t="str">
        <f t="shared" si="282"/>
        <v/>
      </c>
      <c r="P2300" s="168" t="str">
        <f t="shared" si="283"/>
        <v/>
      </c>
      <c r="Q2300" s="168" t="str">
        <f t="shared" si="284"/>
        <v/>
      </c>
      <c r="R2300" s="168" t="str">
        <f t="shared" si="285"/>
        <v/>
      </c>
      <c r="S2300" s="168" t="str">
        <f t="shared" si="286"/>
        <v/>
      </c>
      <c r="T2300" s="168" t="str">
        <f t="shared" si="287"/>
        <v/>
      </c>
    </row>
    <row r="2301" spans="1:20" x14ac:dyDescent="0.2">
      <c r="A2301" t="s">
        <v>2623</v>
      </c>
      <c r="M2301" s="170" t="str">
        <f t="shared" si="280"/>
        <v>DTL</v>
      </c>
      <c r="N2301" s="169" t="str">
        <f t="shared" si="281"/>
        <v>1100</v>
      </c>
      <c r="O2301" s="168" t="str">
        <f t="shared" si="282"/>
        <v>Tran</v>
      </c>
      <c r="P2301" s="168" t="str">
        <f t="shared" si="283"/>
        <v>1100Tran</v>
      </c>
      <c r="Q2301" s="168">
        <f t="shared" si="284"/>
        <v>0</v>
      </c>
      <c r="R2301" s="168">
        <f t="shared" si="285"/>
        <v>0</v>
      </c>
      <c r="S2301" s="168">
        <f t="shared" si="286"/>
        <v>0</v>
      </c>
      <c r="T2301" s="168">
        <f t="shared" si="287"/>
        <v>0</v>
      </c>
    </row>
    <row r="2302" spans="1:20" x14ac:dyDescent="0.2">
      <c r="A2302" t="s">
        <v>4246</v>
      </c>
      <c r="M2302" s="170" t="str">
        <f t="shared" si="280"/>
        <v>DTL</v>
      </c>
      <c r="N2302" s="169" t="str">
        <f t="shared" si="281"/>
        <v>1100</v>
      </c>
      <c r="O2302" s="168" t="str">
        <f t="shared" si="282"/>
        <v/>
      </c>
      <c r="P2302" s="168" t="str">
        <f t="shared" si="283"/>
        <v/>
      </c>
      <c r="Q2302" s="168" t="str">
        <f t="shared" si="284"/>
        <v/>
      </c>
      <c r="R2302" s="168" t="str">
        <f t="shared" si="285"/>
        <v/>
      </c>
      <c r="S2302" s="168" t="str">
        <f t="shared" si="286"/>
        <v/>
      </c>
      <c r="T2302" s="168" t="str">
        <f t="shared" si="287"/>
        <v/>
      </c>
    </row>
    <row r="2303" spans="1:20" x14ac:dyDescent="0.2">
      <c r="A2303" t="s">
        <v>2611</v>
      </c>
      <c r="M2303" s="170" t="str">
        <f t="shared" si="280"/>
        <v>DTL</v>
      </c>
      <c r="N2303" s="169" t="str">
        <f t="shared" si="281"/>
        <v>1100</v>
      </c>
      <c r="O2303" s="168" t="str">
        <f t="shared" si="282"/>
        <v/>
      </c>
      <c r="P2303" s="168" t="str">
        <f t="shared" si="283"/>
        <v/>
      </c>
      <c r="Q2303" s="168" t="str">
        <f t="shared" si="284"/>
        <v/>
      </c>
      <c r="R2303" s="168" t="str">
        <f t="shared" si="285"/>
        <v/>
      </c>
      <c r="S2303" s="168" t="str">
        <f t="shared" si="286"/>
        <v/>
      </c>
      <c r="T2303" s="168" t="str">
        <f t="shared" si="287"/>
        <v/>
      </c>
    </row>
    <row r="2304" spans="1:20" x14ac:dyDescent="0.2">
      <c r="A2304" t="s">
        <v>4969</v>
      </c>
      <c r="M2304" s="170" t="str">
        <f t="shared" si="280"/>
        <v>Ttl</v>
      </c>
      <c r="N2304" s="169" t="str">
        <f t="shared" si="281"/>
        <v>1100</v>
      </c>
      <c r="O2304" s="168" t="str">
        <f t="shared" si="282"/>
        <v/>
      </c>
      <c r="P2304" s="168" t="str">
        <f t="shared" si="283"/>
        <v/>
      </c>
      <c r="Q2304" s="168" t="str">
        <f t="shared" si="284"/>
        <v/>
      </c>
      <c r="R2304" s="168" t="str">
        <f t="shared" si="285"/>
        <v/>
      </c>
      <c r="S2304" s="168" t="str">
        <f t="shared" si="286"/>
        <v/>
      </c>
      <c r="T2304" s="168" t="str">
        <f t="shared" si="287"/>
        <v/>
      </c>
    </row>
    <row r="2305" spans="1:20" x14ac:dyDescent="0.2">
      <c r="M2305" s="170" t="str">
        <f t="shared" si="280"/>
        <v>DTL</v>
      </c>
      <c r="N2305" s="169" t="str">
        <f t="shared" si="281"/>
        <v>1100</v>
      </c>
      <c r="O2305" s="168" t="str">
        <f t="shared" si="282"/>
        <v/>
      </c>
      <c r="P2305" s="168" t="str">
        <f t="shared" si="283"/>
        <v/>
      </c>
      <c r="Q2305" s="168" t="str">
        <f t="shared" si="284"/>
        <v/>
      </c>
      <c r="R2305" s="168" t="str">
        <f t="shared" si="285"/>
        <v/>
      </c>
      <c r="S2305" s="168" t="str">
        <f t="shared" si="286"/>
        <v/>
      </c>
      <c r="T2305" s="168" t="str">
        <f t="shared" si="287"/>
        <v/>
      </c>
    </row>
    <row r="2306" spans="1:20" x14ac:dyDescent="0.2">
      <c r="A2306" t="s">
        <v>4467</v>
      </c>
      <c r="M2306" s="170" t="str">
        <f t="shared" si="280"/>
        <v>DTL</v>
      </c>
      <c r="N2306" s="169" t="str">
        <f t="shared" si="281"/>
        <v>1100</v>
      </c>
      <c r="O2306" s="168" t="str">
        <f t="shared" si="282"/>
        <v/>
      </c>
      <c r="P2306" s="168" t="str">
        <f t="shared" si="283"/>
        <v/>
      </c>
      <c r="Q2306" s="168" t="str">
        <f t="shared" si="284"/>
        <v/>
      </c>
      <c r="R2306" s="168" t="str">
        <f t="shared" si="285"/>
        <v/>
      </c>
      <c r="S2306" s="168" t="str">
        <f t="shared" si="286"/>
        <v/>
      </c>
      <c r="T2306" s="168" t="str">
        <f t="shared" si="287"/>
        <v/>
      </c>
    </row>
    <row r="2307" spans="1:20" x14ac:dyDescent="0.2">
      <c r="A2307">
        <v>1</v>
      </c>
      <c r="M2307" s="170" t="str">
        <f t="shared" ref="M2307:M2370" si="288">IF(ROW()&lt;23,"",
  IF(NOT(ISERROR(FIND("Trinity County",$A2307,30))),"H1",
  IF(M2306="H1","H2",
  IF(M2306="H2","H3",
  IF(M2306="H3","H4",
  IF(M2306="H4","H5",
  IF(M2306="H5","H6",
  IF(M2306="H6","H7",
  IF(M2306="H7","H8",
  IF(M2306="H8","H9",
  IF(M2306="H9","H10",
  IF(TRIM(LEFT($A2307,7))="Total","Ttl","DTL"))))))))))))</f>
        <v>DTL</v>
      </c>
      <c r="N2307" s="169" t="str">
        <f t="shared" ref="N2307:N2370" si="289">IF(ROW()&lt;23,"",
  IF($M2307="H6",TRIM(LEFT($A2307,5)),N2306))</f>
        <v>1100</v>
      </c>
      <c r="O2307" s="168" t="str">
        <f t="shared" ref="O2307:O2370" si="290">IF($M2307&lt;&gt;"DTL","",
  IF(NOT(ISNUMBER(VALUE(MID($A2307,31,15)))),"",LEFT($A2307,4)))</f>
        <v/>
      </c>
      <c r="P2307" s="168" t="str">
        <f t="shared" ref="P2307:P2370" si="291">IF(O2307="","",N2307&amp;O2307)</f>
        <v/>
      </c>
      <c r="Q2307" s="168" t="str">
        <f t="shared" ref="Q2307:Q2370" si="292">IF($M2307&lt;&gt;"DTL","",
  IF(NOT(ISNUMBER(VALUE(MID($A2307,31,15)))),"",VALUE(TRIM(MID($A2307,47,15)))))</f>
        <v/>
      </c>
      <c r="R2307" s="168" t="str">
        <f t="shared" ref="R2307:R2370" si="293">IF($M2307&lt;&gt;"DTL","",
  IF(NOT(ISNUMBER(VALUE(MID($A2307,31,15)))),"",VALUE(TRIM(MID($A2307,61,14)))))</f>
        <v/>
      </c>
      <c r="S2307" s="168" t="str">
        <f t="shared" ref="S2307:S2370" si="294">IF($M2307&lt;&gt;"DTL","",
  IF(NOT(ISNUMBER(VALUE(MID($A2307,31,15)))),"",VALUE(TRIM(MID($A2307,76,14)))))</f>
        <v/>
      </c>
      <c r="T2307" s="168" t="str">
        <f t="shared" ref="T2307:T2370" si="295">IF($M2307&lt;&gt;"DTL","",
  IF(NOT(ISNUMBER(VALUE(MID($A2307,31,15)))),"",VALUE(TRIM(MID($A2307,90,14)))))</f>
        <v/>
      </c>
    </row>
    <row r="2308" spans="1:20" x14ac:dyDescent="0.2">
      <c r="M2308" s="170" t="str">
        <f t="shared" si="288"/>
        <v>DTL</v>
      </c>
      <c r="N2308" s="169" t="str">
        <f t="shared" si="289"/>
        <v>1100</v>
      </c>
      <c r="O2308" s="168" t="str">
        <f t="shared" si="290"/>
        <v/>
      </c>
      <c r="P2308" s="168" t="str">
        <f t="shared" si="291"/>
        <v/>
      </c>
      <c r="Q2308" s="168" t="str">
        <f t="shared" si="292"/>
        <v/>
      </c>
      <c r="R2308" s="168" t="str">
        <f t="shared" si="293"/>
        <v/>
      </c>
      <c r="S2308" s="168" t="str">
        <f t="shared" si="294"/>
        <v/>
      </c>
      <c r="T2308" s="168" t="str">
        <f t="shared" si="295"/>
        <v/>
      </c>
    </row>
    <row r="2309" spans="1:20" x14ac:dyDescent="0.2">
      <c r="A2309" t="s">
        <v>2823</v>
      </c>
      <c r="M2309" s="170" t="str">
        <f t="shared" si="288"/>
        <v>H1</v>
      </c>
      <c r="N2309" s="169" t="str">
        <f t="shared" si="289"/>
        <v>1100</v>
      </c>
      <c r="O2309" s="168" t="str">
        <f t="shared" si="290"/>
        <v/>
      </c>
      <c r="P2309" s="168" t="str">
        <f t="shared" si="291"/>
        <v/>
      </c>
      <c r="Q2309" s="168" t="str">
        <f t="shared" si="292"/>
        <v/>
      </c>
      <c r="R2309" s="168" t="str">
        <f t="shared" si="293"/>
        <v/>
      </c>
      <c r="S2309" s="168" t="str">
        <f t="shared" si="294"/>
        <v/>
      </c>
      <c r="T2309" s="168" t="str">
        <f t="shared" si="295"/>
        <v/>
      </c>
    </row>
    <row r="2310" spans="1:20" x14ac:dyDescent="0.2">
      <c r="A2310" t="s">
        <v>2600</v>
      </c>
      <c r="M2310" s="170" t="str">
        <f t="shared" si="288"/>
        <v>H2</v>
      </c>
      <c r="N2310" s="169" t="str">
        <f t="shared" si="289"/>
        <v>1100</v>
      </c>
      <c r="O2310" s="168" t="str">
        <f t="shared" si="290"/>
        <v/>
      </c>
      <c r="P2310" s="168" t="str">
        <f t="shared" si="291"/>
        <v/>
      </c>
      <c r="Q2310" s="168" t="str">
        <f t="shared" si="292"/>
        <v/>
      </c>
      <c r="R2310" s="168" t="str">
        <f t="shared" si="293"/>
        <v/>
      </c>
      <c r="S2310" s="168" t="str">
        <f t="shared" si="294"/>
        <v/>
      </c>
      <c r="T2310" s="168" t="str">
        <f t="shared" si="295"/>
        <v/>
      </c>
    </row>
    <row r="2311" spans="1:20" x14ac:dyDescent="0.2">
      <c r="A2311" t="s">
        <v>2601</v>
      </c>
      <c r="M2311" s="170" t="str">
        <f t="shared" si="288"/>
        <v>H3</v>
      </c>
      <c r="N2311" s="169" t="str">
        <f t="shared" si="289"/>
        <v>1100</v>
      </c>
      <c r="O2311" s="168" t="str">
        <f t="shared" si="290"/>
        <v/>
      </c>
      <c r="P2311" s="168" t="str">
        <f t="shared" si="291"/>
        <v/>
      </c>
      <c r="Q2311" s="168" t="str">
        <f t="shared" si="292"/>
        <v/>
      </c>
      <c r="R2311" s="168" t="str">
        <f t="shared" si="293"/>
        <v/>
      </c>
      <c r="S2311" s="168" t="str">
        <f t="shared" si="294"/>
        <v/>
      </c>
      <c r="T2311" s="168" t="str">
        <f t="shared" si="295"/>
        <v/>
      </c>
    </row>
    <row r="2312" spans="1:20" x14ac:dyDescent="0.2">
      <c r="A2312" t="s">
        <v>2807</v>
      </c>
      <c r="M2312" s="170" t="str">
        <f t="shared" si="288"/>
        <v>H4</v>
      </c>
      <c r="N2312" s="169" t="str">
        <f t="shared" si="289"/>
        <v>1100</v>
      </c>
      <c r="O2312" s="168" t="str">
        <f t="shared" si="290"/>
        <v/>
      </c>
      <c r="P2312" s="168" t="str">
        <f t="shared" si="291"/>
        <v/>
      </c>
      <c r="Q2312" s="168" t="str">
        <f t="shared" si="292"/>
        <v/>
      </c>
      <c r="R2312" s="168" t="str">
        <f t="shared" si="293"/>
        <v/>
      </c>
      <c r="S2312" s="168" t="str">
        <f t="shared" si="294"/>
        <v/>
      </c>
      <c r="T2312" s="168" t="str">
        <f t="shared" si="295"/>
        <v/>
      </c>
    </row>
    <row r="2313" spans="1:20" x14ac:dyDescent="0.2">
      <c r="A2313" t="s">
        <v>2603</v>
      </c>
      <c r="M2313" s="170" t="str">
        <f t="shared" si="288"/>
        <v>H5</v>
      </c>
      <c r="N2313" s="169" t="str">
        <f t="shared" si="289"/>
        <v>1100</v>
      </c>
      <c r="O2313" s="168" t="str">
        <f t="shared" si="290"/>
        <v/>
      </c>
      <c r="P2313" s="168" t="str">
        <f t="shared" si="291"/>
        <v/>
      </c>
      <c r="Q2313" s="168" t="str">
        <f t="shared" si="292"/>
        <v/>
      </c>
      <c r="R2313" s="168" t="str">
        <f t="shared" si="293"/>
        <v/>
      </c>
      <c r="S2313" s="168" t="str">
        <f t="shared" si="294"/>
        <v/>
      </c>
      <c r="T2313" s="168" t="str">
        <f t="shared" si="295"/>
        <v/>
      </c>
    </row>
    <row r="2314" spans="1:20" x14ac:dyDescent="0.2">
      <c r="A2314" t="s">
        <v>2824</v>
      </c>
      <c r="M2314" s="170" t="str">
        <f t="shared" si="288"/>
        <v>H6</v>
      </c>
      <c r="N2314" s="169" t="str">
        <f t="shared" si="289"/>
        <v>1200</v>
      </c>
      <c r="O2314" s="168" t="str">
        <f t="shared" si="290"/>
        <v/>
      </c>
      <c r="P2314" s="168" t="str">
        <f t="shared" si="291"/>
        <v/>
      </c>
      <c r="Q2314" s="168" t="str">
        <f t="shared" si="292"/>
        <v/>
      </c>
      <c r="R2314" s="168" t="str">
        <f t="shared" si="293"/>
        <v/>
      </c>
      <c r="S2314" s="168" t="str">
        <f t="shared" si="294"/>
        <v/>
      </c>
      <c r="T2314" s="168" t="str">
        <f t="shared" si="295"/>
        <v/>
      </c>
    </row>
    <row r="2315" spans="1:20" x14ac:dyDescent="0.2">
      <c r="A2315" t="s">
        <v>2605</v>
      </c>
      <c r="M2315" s="170" t="str">
        <f t="shared" si="288"/>
        <v>H7</v>
      </c>
      <c r="N2315" s="169" t="str">
        <f t="shared" si="289"/>
        <v>1200</v>
      </c>
      <c r="O2315" s="168" t="str">
        <f t="shared" si="290"/>
        <v/>
      </c>
      <c r="P2315" s="168" t="str">
        <f t="shared" si="291"/>
        <v/>
      </c>
      <c r="Q2315" s="168" t="str">
        <f t="shared" si="292"/>
        <v/>
      </c>
      <c r="R2315" s="168" t="str">
        <f t="shared" si="293"/>
        <v/>
      </c>
      <c r="S2315" s="168" t="str">
        <f t="shared" si="294"/>
        <v/>
      </c>
      <c r="T2315" s="168" t="str">
        <f t="shared" si="295"/>
        <v/>
      </c>
    </row>
    <row r="2316" spans="1:20" x14ac:dyDescent="0.2">
      <c r="A2316" t="s">
        <v>2606</v>
      </c>
      <c r="M2316" s="170" t="str">
        <f t="shared" si="288"/>
        <v>H8</v>
      </c>
      <c r="N2316" s="169" t="str">
        <f t="shared" si="289"/>
        <v>1200</v>
      </c>
      <c r="O2316" s="168" t="str">
        <f t="shared" si="290"/>
        <v/>
      </c>
      <c r="P2316" s="168" t="str">
        <f t="shared" si="291"/>
        <v/>
      </c>
      <c r="Q2316" s="168" t="str">
        <f t="shared" si="292"/>
        <v/>
      </c>
      <c r="R2316" s="168" t="str">
        <f t="shared" si="293"/>
        <v/>
      </c>
      <c r="S2316" s="168" t="str">
        <f t="shared" si="294"/>
        <v/>
      </c>
      <c r="T2316" s="168" t="str">
        <f t="shared" si="295"/>
        <v/>
      </c>
    </row>
    <row r="2317" spans="1:20" x14ac:dyDescent="0.2">
      <c r="A2317" t="s">
        <v>2607</v>
      </c>
      <c r="M2317" s="170" t="str">
        <f t="shared" si="288"/>
        <v>H9</v>
      </c>
      <c r="N2317" s="169" t="str">
        <f t="shared" si="289"/>
        <v>1200</v>
      </c>
      <c r="O2317" s="168" t="str">
        <f t="shared" si="290"/>
        <v/>
      </c>
      <c r="P2317" s="168" t="str">
        <f t="shared" si="291"/>
        <v/>
      </c>
      <c r="Q2317" s="168" t="str">
        <f t="shared" si="292"/>
        <v/>
      </c>
      <c r="R2317" s="168" t="str">
        <f t="shared" si="293"/>
        <v/>
      </c>
      <c r="S2317" s="168" t="str">
        <f t="shared" si="294"/>
        <v/>
      </c>
      <c r="T2317" s="168" t="str">
        <f t="shared" si="295"/>
        <v/>
      </c>
    </row>
    <row r="2318" spans="1:20" x14ac:dyDescent="0.2">
      <c r="A2318" t="s">
        <v>2608</v>
      </c>
      <c r="M2318" s="170" t="str">
        <f t="shared" si="288"/>
        <v>H10</v>
      </c>
      <c r="N2318" s="169" t="str">
        <f t="shared" si="289"/>
        <v>1200</v>
      </c>
      <c r="O2318" s="168" t="str">
        <f t="shared" si="290"/>
        <v/>
      </c>
      <c r="P2318" s="168" t="str">
        <f t="shared" si="291"/>
        <v/>
      </c>
      <c r="Q2318" s="168" t="str">
        <f t="shared" si="292"/>
        <v/>
      </c>
      <c r="R2318" s="168" t="str">
        <f t="shared" si="293"/>
        <v/>
      </c>
      <c r="S2318" s="168" t="str">
        <f t="shared" si="294"/>
        <v/>
      </c>
      <c r="T2318" s="168" t="str">
        <f t="shared" si="295"/>
        <v/>
      </c>
    </row>
    <row r="2319" spans="1:20" x14ac:dyDescent="0.2">
      <c r="A2319" t="s">
        <v>2609</v>
      </c>
      <c r="M2319" s="170" t="str">
        <f t="shared" si="288"/>
        <v>DTL</v>
      </c>
      <c r="N2319" s="169" t="str">
        <f t="shared" si="289"/>
        <v>1200</v>
      </c>
      <c r="O2319" s="168" t="str">
        <f t="shared" si="290"/>
        <v/>
      </c>
      <c r="P2319" s="168" t="str">
        <f t="shared" si="291"/>
        <v/>
      </c>
      <c r="Q2319" s="168" t="str">
        <f t="shared" si="292"/>
        <v/>
      </c>
      <c r="R2319" s="168" t="str">
        <f t="shared" si="293"/>
        <v/>
      </c>
      <c r="S2319" s="168" t="str">
        <f t="shared" si="294"/>
        <v/>
      </c>
      <c r="T2319" s="168" t="str">
        <f t="shared" si="295"/>
        <v/>
      </c>
    </row>
    <row r="2320" spans="1:20" x14ac:dyDescent="0.2">
      <c r="A2320" t="s">
        <v>4262</v>
      </c>
      <c r="M2320" s="170" t="str">
        <f t="shared" si="288"/>
        <v>DTL</v>
      </c>
      <c r="N2320" s="169" t="str">
        <f t="shared" si="289"/>
        <v>1200</v>
      </c>
      <c r="O2320" s="168" t="str">
        <f t="shared" si="290"/>
        <v>7801</v>
      </c>
      <c r="P2320" s="168" t="str">
        <f t="shared" si="291"/>
        <v>12007801</v>
      </c>
      <c r="Q2320" s="168">
        <f t="shared" si="292"/>
        <v>0</v>
      </c>
      <c r="R2320" s="168">
        <f t="shared" si="293"/>
        <v>0</v>
      </c>
      <c r="S2320" s="168">
        <f t="shared" si="294"/>
        <v>0</v>
      </c>
      <c r="T2320" s="168">
        <f t="shared" si="295"/>
        <v>3564</v>
      </c>
    </row>
    <row r="2321" spans="1:20" x14ac:dyDescent="0.2">
      <c r="A2321" t="s">
        <v>4263</v>
      </c>
      <c r="M2321" s="170" t="str">
        <f t="shared" si="288"/>
        <v>DTL</v>
      </c>
      <c r="N2321" s="169" t="str">
        <f t="shared" si="289"/>
        <v>1200</v>
      </c>
      <c r="O2321" s="168" t="str">
        <f t="shared" si="290"/>
        <v>8016</v>
      </c>
      <c r="P2321" s="168" t="str">
        <f t="shared" si="291"/>
        <v>12008016</v>
      </c>
      <c r="Q2321" s="168">
        <f t="shared" si="292"/>
        <v>55841</v>
      </c>
      <c r="R2321" s="168">
        <f t="shared" si="293"/>
        <v>47300</v>
      </c>
      <c r="S2321" s="168">
        <f t="shared" si="294"/>
        <v>43000</v>
      </c>
      <c r="T2321" s="168">
        <f t="shared" si="295"/>
        <v>81388</v>
      </c>
    </row>
    <row r="2322" spans="1:20" x14ac:dyDescent="0.2">
      <c r="A2322" t="s">
        <v>4970</v>
      </c>
      <c r="M2322" s="170" t="str">
        <f t="shared" si="288"/>
        <v>DTL</v>
      </c>
      <c r="N2322" s="169" t="str">
        <f t="shared" si="289"/>
        <v>1200</v>
      </c>
      <c r="O2322" s="168" t="str">
        <f t="shared" si="290"/>
        <v>8020</v>
      </c>
      <c r="P2322" s="168" t="str">
        <f t="shared" si="291"/>
        <v>12008020</v>
      </c>
      <c r="Q2322" s="168">
        <f t="shared" si="292"/>
        <v>0</v>
      </c>
      <c r="R2322" s="168">
        <f t="shared" si="293"/>
        <v>6300</v>
      </c>
      <c r="S2322" s="168">
        <f t="shared" si="294"/>
        <v>0</v>
      </c>
      <c r="T2322" s="168">
        <f t="shared" si="295"/>
        <v>0</v>
      </c>
    </row>
    <row r="2323" spans="1:20" x14ac:dyDescent="0.2">
      <c r="A2323" t="s">
        <v>4971</v>
      </c>
      <c r="M2323" s="170" t="str">
        <f t="shared" si="288"/>
        <v>DTL</v>
      </c>
      <c r="N2323" s="169" t="str">
        <f t="shared" si="289"/>
        <v>1200</v>
      </c>
      <c r="O2323" s="168" t="str">
        <f t="shared" si="290"/>
        <v>8022</v>
      </c>
      <c r="P2323" s="168" t="str">
        <f t="shared" si="291"/>
        <v>12008022</v>
      </c>
      <c r="Q2323" s="168">
        <f t="shared" si="292"/>
        <v>0</v>
      </c>
      <c r="R2323" s="168">
        <f t="shared" si="293"/>
        <v>0</v>
      </c>
      <c r="S2323" s="168">
        <f t="shared" si="294"/>
        <v>0</v>
      </c>
      <c r="T2323" s="168">
        <f t="shared" si="295"/>
        <v>0</v>
      </c>
    </row>
    <row r="2324" spans="1:20" x14ac:dyDescent="0.2">
      <c r="A2324" t="s">
        <v>4972</v>
      </c>
      <c r="M2324" s="170" t="str">
        <f t="shared" si="288"/>
        <v>DTL</v>
      </c>
      <c r="N2324" s="169" t="str">
        <f t="shared" si="289"/>
        <v>1200</v>
      </c>
      <c r="O2324" s="168" t="str">
        <f t="shared" si="290"/>
        <v>8033</v>
      </c>
      <c r="P2324" s="168" t="str">
        <f t="shared" si="291"/>
        <v>12008033</v>
      </c>
      <c r="Q2324" s="168">
        <f t="shared" si="292"/>
        <v>3000</v>
      </c>
      <c r="R2324" s="168">
        <f t="shared" si="293"/>
        <v>0</v>
      </c>
      <c r="S2324" s="168">
        <f t="shared" si="294"/>
        <v>0</v>
      </c>
      <c r="T2324" s="168">
        <f t="shared" si="295"/>
        <v>0</v>
      </c>
    </row>
    <row r="2325" spans="1:20" x14ac:dyDescent="0.2">
      <c r="A2325" t="s">
        <v>4973</v>
      </c>
      <c r="M2325" s="170" t="str">
        <f t="shared" si="288"/>
        <v>DTL</v>
      </c>
      <c r="N2325" s="169" t="str">
        <f t="shared" si="289"/>
        <v>1200</v>
      </c>
      <c r="O2325" s="168" t="str">
        <f t="shared" si="290"/>
        <v>8202</v>
      </c>
      <c r="P2325" s="168" t="str">
        <f t="shared" si="291"/>
        <v>12008202</v>
      </c>
      <c r="Q2325" s="168">
        <f t="shared" si="292"/>
        <v>0</v>
      </c>
      <c r="R2325" s="168">
        <f t="shared" si="293"/>
        <v>0</v>
      </c>
      <c r="S2325" s="168">
        <f t="shared" si="294"/>
        <v>0</v>
      </c>
      <c r="T2325" s="168">
        <f t="shared" si="295"/>
        <v>0</v>
      </c>
    </row>
    <row r="2326" spans="1:20" x14ac:dyDescent="0.2">
      <c r="A2326" t="s">
        <v>4974</v>
      </c>
      <c r="M2326" s="170" t="str">
        <f t="shared" si="288"/>
        <v>DTL</v>
      </c>
      <c r="N2326" s="169" t="str">
        <f t="shared" si="289"/>
        <v>1200</v>
      </c>
      <c r="O2326" s="168" t="str">
        <f t="shared" si="290"/>
        <v>8900</v>
      </c>
      <c r="P2326" s="168" t="str">
        <f t="shared" si="291"/>
        <v>12008900</v>
      </c>
      <c r="Q2326" s="168">
        <f t="shared" si="292"/>
        <v>0</v>
      </c>
      <c r="R2326" s="168">
        <f t="shared" si="293"/>
        <v>993</v>
      </c>
      <c r="S2326" s="168">
        <f t="shared" si="294"/>
        <v>0</v>
      </c>
      <c r="T2326" s="168">
        <f t="shared" si="295"/>
        <v>0</v>
      </c>
    </row>
    <row r="2327" spans="1:20" x14ac:dyDescent="0.2">
      <c r="A2327" t="s">
        <v>4264</v>
      </c>
      <c r="M2327" s="170" t="str">
        <f t="shared" si="288"/>
        <v>DTL</v>
      </c>
      <c r="N2327" s="169" t="str">
        <f t="shared" si="289"/>
        <v>1200</v>
      </c>
      <c r="O2327" s="168" t="str">
        <f t="shared" si="290"/>
        <v>8901</v>
      </c>
      <c r="P2327" s="168" t="str">
        <f t="shared" si="291"/>
        <v>12008901</v>
      </c>
      <c r="Q2327" s="168">
        <f t="shared" si="292"/>
        <v>263512</v>
      </c>
      <c r="R2327" s="168">
        <f t="shared" si="293"/>
        <v>323592</v>
      </c>
      <c r="S2327" s="168">
        <f t="shared" si="294"/>
        <v>352126</v>
      </c>
      <c r="T2327" s="168">
        <f t="shared" si="295"/>
        <v>430381</v>
      </c>
    </row>
    <row r="2328" spans="1:20" x14ac:dyDescent="0.2">
      <c r="A2328" t="s">
        <v>2825</v>
      </c>
      <c r="M2328" s="170" t="str">
        <f t="shared" si="288"/>
        <v>DTL</v>
      </c>
      <c r="N2328" s="169" t="str">
        <f t="shared" si="289"/>
        <v>1200</v>
      </c>
      <c r="O2328" s="168" t="str">
        <f t="shared" si="290"/>
        <v>8950</v>
      </c>
      <c r="P2328" s="168" t="str">
        <f t="shared" si="291"/>
        <v>12008950</v>
      </c>
      <c r="Q2328" s="168">
        <f t="shared" si="292"/>
        <v>6384</v>
      </c>
      <c r="R2328" s="168">
        <f t="shared" si="293"/>
        <v>12221</v>
      </c>
      <c r="S2328" s="168">
        <f t="shared" si="294"/>
        <v>17507</v>
      </c>
      <c r="T2328" s="168">
        <f t="shared" si="295"/>
        <v>17507</v>
      </c>
    </row>
    <row r="2329" spans="1:20" x14ac:dyDescent="0.2">
      <c r="A2329" t="s">
        <v>2826</v>
      </c>
      <c r="M2329" s="170" t="str">
        <f t="shared" si="288"/>
        <v>DTL</v>
      </c>
      <c r="N2329" s="169" t="str">
        <f t="shared" si="289"/>
        <v>1200</v>
      </c>
      <c r="O2329" s="168" t="str">
        <f t="shared" si="290"/>
        <v>9255</v>
      </c>
      <c r="P2329" s="168" t="str">
        <f t="shared" si="291"/>
        <v>12009255</v>
      </c>
      <c r="Q2329" s="168">
        <f t="shared" si="292"/>
        <v>0</v>
      </c>
      <c r="R2329" s="168">
        <f t="shared" si="293"/>
        <v>154</v>
      </c>
      <c r="S2329" s="168">
        <f t="shared" si="294"/>
        <v>0</v>
      </c>
      <c r="T2329" s="168">
        <f t="shared" si="295"/>
        <v>0</v>
      </c>
    </row>
    <row r="2330" spans="1:20" x14ac:dyDescent="0.2">
      <c r="A2330" t="s">
        <v>4975</v>
      </c>
      <c r="M2330" s="170" t="str">
        <f t="shared" si="288"/>
        <v>DTL</v>
      </c>
      <c r="N2330" s="169" t="str">
        <f t="shared" si="289"/>
        <v>1200</v>
      </c>
      <c r="O2330" s="168" t="str">
        <f t="shared" si="290"/>
        <v>9299</v>
      </c>
      <c r="P2330" s="168" t="str">
        <f t="shared" si="291"/>
        <v>12009299</v>
      </c>
      <c r="Q2330" s="168">
        <f t="shared" si="292"/>
        <v>144050</v>
      </c>
      <c r="R2330" s="168">
        <f t="shared" si="293"/>
        <v>2144</v>
      </c>
      <c r="S2330" s="168">
        <f t="shared" si="294"/>
        <v>500</v>
      </c>
      <c r="T2330" s="168">
        <f t="shared" si="295"/>
        <v>2800</v>
      </c>
    </row>
    <row r="2331" spans="1:20" x14ac:dyDescent="0.2">
      <c r="A2331" t="s">
        <v>4976</v>
      </c>
      <c r="M2331" s="170" t="str">
        <f t="shared" si="288"/>
        <v>DTL</v>
      </c>
      <c r="N2331" s="169" t="str">
        <f t="shared" si="289"/>
        <v>1200</v>
      </c>
      <c r="O2331" s="168" t="str">
        <f t="shared" si="290"/>
        <v>9590</v>
      </c>
      <c r="P2331" s="168" t="str">
        <f t="shared" si="291"/>
        <v>12009590</v>
      </c>
      <c r="Q2331" s="168">
        <f t="shared" si="292"/>
        <v>139</v>
      </c>
      <c r="R2331" s="168">
        <f t="shared" si="293"/>
        <v>0</v>
      </c>
      <c r="S2331" s="168">
        <f t="shared" si="294"/>
        <v>0</v>
      </c>
      <c r="T2331" s="168">
        <f t="shared" si="295"/>
        <v>0</v>
      </c>
    </row>
    <row r="2332" spans="1:20" x14ac:dyDescent="0.2">
      <c r="A2332" t="s">
        <v>4246</v>
      </c>
      <c r="M2332" s="170" t="str">
        <f t="shared" si="288"/>
        <v>DTL</v>
      </c>
      <c r="N2332" s="169" t="str">
        <f t="shared" si="289"/>
        <v>1200</v>
      </c>
      <c r="O2332" s="168" t="str">
        <f t="shared" si="290"/>
        <v/>
      </c>
      <c r="P2332" s="168" t="str">
        <f t="shared" si="291"/>
        <v/>
      </c>
      <c r="Q2332" s="168" t="str">
        <f t="shared" si="292"/>
        <v/>
      </c>
      <c r="R2332" s="168" t="str">
        <f t="shared" si="293"/>
        <v/>
      </c>
      <c r="S2332" s="168" t="str">
        <f t="shared" si="294"/>
        <v/>
      </c>
      <c r="T2332" s="168" t="str">
        <f t="shared" si="295"/>
        <v/>
      </c>
    </row>
    <row r="2333" spans="1:20" x14ac:dyDescent="0.2">
      <c r="A2333" t="s">
        <v>2611</v>
      </c>
      <c r="M2333" s="170" t="str">
        <f t="shared" si="288"/>
        <v>DTL</v>
      </c>
      <c r="N2333" s="169" t="str">
        <f t="shared" si="289"/>
        <v>1200</v>
      </c>
      <c r="O2333" s="168" t="str">
        <f t="shared" si="290"/>
        <v/>
      </c>
      <c r="P2333" s="168" t="str">
        <f t="shared" si="291"/>
        <v/>
      </c>
      <c r="Q2333" s="168" t="str">
        <f t="shared" si="292"/>
        <v/>
      </c>
      <c r="R2333" s="168" t="str">
        <f t="shared" si="293"/>
        <v/>
      </c>
      <c r="S2333" s="168" t="str">
        <f t="shared" si="294"/>
        <v/>
      </c>
      <c r="T2333" s="168" t="str">
        <f t="shared" si="295"/>
        <v/>
      </c>
    </row>
    <row r="2334" spans="1:20" x14ac:dyDescent="0.2">
      <c r="A2334" t="s">
        <v>4977</v>
      </c>
      <c r="M2334" s="170" t="str">
        <f t="shared" si="288"/>
        <v>Ttl</v>
      </c>
      <c r="N2334" s="169" t="str">
        <f t="shared" si="289"/>
        <v>1200</v>
      </c>
      <c r="O2334" s="168" t="str">
        <f t="shared" si="290"/>
        <v/>
      </c>
      <c r="P2334" s="168" t="str">
        <f t="shared" si="291"/>
        <v/>
      </c>
      <c r="Q2334" s="168" t="str">
        <f t="shared" si="292"/>
        <v/>
      </c>
      <c r="R2334" s="168" t="str">
        <f t="shared" si="293"/>
        <v/>
      </c>
      <c r="S2334" s="168" t="str">
        <f t="shared" si="294"/>
        <v/>
      </c>
      <c r="T2334" s="168" t="str">
        <f t="shared" si="295"/>
        <v/>
      </c>
    </row>
    <row r="2335" spans="1:20" x14ac:dyDescent="0.2">
      <c r="A2335" t="s">
        <v>2612</v>
      </c>
      <c r="M2335" s="170" t="str">
        <f t="shared" si="288"/>
        <v>DTL</v>
      </c>
      <c r="N2335" s="169" t="str">
        <f t="shared" si="289"/>
        <v>1200</v>
      </c>
      <c r="O2335" s="168" t="str">
        <f t="shared" si="290"/>
        <v/>
      </c>
      <c r="P2335" s="168" t="str">
        <f t="shared" si="291"/>
        <v/>
      </c>
      <c r="Q2335" s="168" t="str">
        <f t="shared" si="292"/>
        <v/>
      </c>
      <c r="R2335" s="168" t="str">
        <f t="shared" si="293"/>
        <v/>
      </c>
      <c r="S2335" s="168" t="str">
        <f t="shared" si="294"/>
        <v/>
      </c>
      <c r="T2335" s="168" t="str">
        <f t="shared" si="295"/>
        <v/>
      </c>
    </row>
    <row r="2336" spans="1:20" x14ac:dyDescent="0.2">
      <c r="A2336" t="s">
        <v>2611</v>
      </c>
      <c r="M2336" s="170" t="str">
        <f t="shared" si="288"/>
        <v>DTL</v>
      </c>
      <c r="N2336" s="169" t="str">
        <f t="shared" si="289"/>
        <v>1200</v>
      </c>
      <c r="O2336" s="168" t="str">
        <f t="shared" si="290"/>
        <v/>
      </c>
      <c r="P2336" s="168" t="str">
        <f t="shared" si="291"/>
        <v/>
      </c>
      <c r="Q2336" s="168" t="str">
        <f t="shared" si="292"/>
        <v/>
      </c>
      <c r="R2336" s="168" t="str">
        <f t="shared" si="293"/>
        <v/>
      </c>
      <c r="S2336" s="168" t="str">
        <f t="shared" si="294"/>
        <v/>
      </c>
      <c r="T2336" s="168" t="str">
        <f t="shared" si="295"/>
        <v/>
      </c>
    </row>
    <row r="2337" spans="1:20" x14ac:dyDescent="0.2">
      <c r="A2337" t="s">
        <v>2611</v>
      </c>
      <c r="M2337" s="170" t="str">
        <f t="shared" si="288"/>
        <v>DTL</v>
      </c>
      <c r="N2337" s="169" t="str">
        <f t="shared" si="289"/>
        <v>1200</v>
      </c>
      <c r="O2337" s="168" t="str">
        <f t="shared" si="290"/>
        <v/>
      </c>
      <c r="P2337" s="168" t="str">
        <f t="shared" si="291"/>
        <v/>
      </c>
      <c r="Q2337" s="168" t="str">
        <f t="shared" si="292"/>
        <v/>
      </c>
      <c r="R2337" s="168" t="str">
        <f t="shared" si="293"/>
        <v/>
      </c>
      <c r="S2337" s="168" t="str">
        <f t="shared" si="294"/>
        <v/>
      </c>
      <c r="T2337" s="168" t="str">
        <f t="shared" si="295"/>
        <v/>
      </c>
    </row>
    <row r="2338" spans="1:20" x14ac:dyDescent="0.2">
      <c r="A2338" t="s">
        <v>2613</v>
      </c>
      <c r="M2338" s="170" t="str">
        <f t="shared" si="288"/>
        <v>DTL</v>
      </c>
      <c r="N2338" s="169" t="str">
        <f t="shared" si="289"/>
        <v>1200</v>
      </c>
      <c r="O2338" s="168" t="str">
        <f t="shared" si="290"/>
        <v/>
      </c>
      <c r="P2338" s="168" t="str">
        <f t="shared" si="291"/>
        <v/>
      </c>
      <c r="Q2338" s="168" t="str">
        <f t="shared" si="292"/>
        <v/>
      </c>
      <c r="R2338" s="168" t="str">
        <f t="shared" si="293"/>
        <v/>
      </c>
      <c r="S2338" s="168" t="str">
        <f t="shared" si="294"/>
        <v/>
      </c>
      <c r="T2338" s="168" t="str">
        <f t="shared" si="295"/>
        <v/>
      </c>
    </row>
    <row r="2339" spans="1:20" x14ac:dyDescent="0.2">
      <c r="A2339" t="s">
        <v>4978</v>
      </c>
      <c r="M2339" s="170" t="str">
        <f t="shared" si="288"/>
        <v>DTL</v>
      </c>
      <c r="N2339" s="169" t="str">
        <f t="shared" si="289"/>
        <v>1200</v>
      </c>
      <c r="O2339" s="168" t="str">
        <f t="shared" si="290"/>
        <v>1010</v>
      </c>
      <c r="P2339" s="168" t="str">
        <f t="shared" si="291"/>
        <v>12001010</v>
      </c>
      <c r="Q2339" s="168">
        <f t="shared" si="292"/>
        <v>279920</v>
      </c>
      <c r="R2339" s="168">
        <f t="shared" si="293"/>
        <v>199096</v>
      </c>
      <c r="S2339" s="168">
        <f t="shared" si="294"/>
        <v>258832</v>
      </c>
      <c r="T2339" s="168">
        <f t="shared" si="295"/>
        <v>123598</v>
      </c>
    </row>
    <row r="2340" spans="1:20" x14ac:dyDescent="0.2">
      <c r="A2340" t="s">
        <v>4979</v>
      </c>
      <c r="M2340" s="170" t="str">
        <f t="shared" si="288"/>
        <v>DTL</v>
      </c>
      <c r="N2340" s="169" t="str">
        <f t="shared" si="289"/>
        <v>1200</v>
      </c>
      <c r="O2340" s="168" t="str">
        <f t="shared" si="290"/>
        <v>1020</v>
      </c>
      <c r="P2340" s="168" t="str">
        <f t="shared" si="291"/>
        <v>12001020</v>
      </c>
      <c r="Q2340" s="168">
        <f t="shared" si="292"/>
        <v>12078</v>
      </c>
      <c r="R2340" s="168">
        <f t="shared" si="293"/>
        <v>11320</v>
      </c>
      <c r="S2340" s="168">
        <f t="shared" si="294"/>
        <v>0</v>
      </c>
      <c r="T2340" s="168">
        <f t="shared" si="295"/>
        <v>9769</v>
      </c>
    </row>
    <row r="2341" spans="1:20" x14ac:dyDescent="0.2">
      <c r="A2341" t="s">
        <v>4980</v>
      </c>
      <c r="M2341" s="170" t="str">
        <f t="shared" si="288"/>
        <v>DTL</v>
      </c>
      <c r="N2341" s="169" t="str">
        <f t="shared" si="289"/>
        <v>1200</v>
      </c>
      <c r="O2341" s="168" t="str">
        <f t="shared" si="290"/>
        <v>1030</v>
      </c>
      <c r="P2341" s="168" t="str">
        <f t="shared" si="291"/>
        <v>12001030</v>
      </c>
      <c r="Q2341" s="168">
        <f t="shared" si="292"/>
        <v>149</v>
      </c>
      <c r="R2341" s="168">
        <f t="shared" si="293"/>
        <v>3773</v>
      </c>
      <c r="S2341" s="168">
        <f t="shared" si="294"/>
        <v>0</v>
      </c>
      <c r="T2341" s="168">
        <f t="shared" si="295"/>
        <v>0</v>
      </c>
    </row>
    <row r="2342" spans="1:20" x14ac:dyDescent="0.2">
      <c r="A2342" t="s">
        <v>4981</v>
      </c>
      <c r="M2342" s="170" t="str">
        <f t="shared" si="288"/>
        <v>DTL</v>
      </c>
      <c r="N2342" s="169" t="str">
        <f t="shared" si="289"/>
        <v>1200</v>
      </c>
      <c r="O2342" s="168" t="str">
        <f t="shared" si="290"/>
        <v>1100</v>
      </c>
      <c r="P2342" s="168" t="str">
        <f t="shared" si="291"/>
        <v>12001100</v>
      </c>
      <c r="Q2342" s="168">
        <f t="shared" si="292"/>
        <v>20532</v>
      </c>
      <c r="R2342" s="168">
        <f t="shared" si="293"/>
        <v>16764</v>
      </c>
      <c r="S2342" s="168">
        <f t="shared" si="294"/>
        <v>19800</v>
      </c>
      <c r="T2342" s="168">
        <f t="shared" si="295"/>
        <v>10490</v>
      </c>
    </row>
    <row r="2343" spans="1:20" x14ac:dyDescent="0.2">
      <c r="A2343" t="s">
        <v>4982</v>
      </c>
      <c r="M2343" s="170" t="str">
        <f t="shared" si="288"/>
        <v>DTL</v>
      </c>
      <c r="N2343" s="169" t="str">
        <f t="shared" si="289"/>
        <v>1200</v>
      </c>
      <c r="O2343" s="168" t="str">
        <f t="shared" si="290"/>
        <v>1200</v>
      </c>
      <c r="P2343" s="168" t="str">
        <f t="shared" si="291"/>
        <v>12001200</v>
      </c>
      <c r="Q2343" s="168">
        <f t="shared" si="292"/>
        <v>72873</v>
      </c>
      <c r="R2343" s="168">
        <f t="shared" si="293"/>
        <v>57188</v>
      </c>
      <c r="S2343" s="168">
        <f t="shared" si="294"/>
        <v>86341</v>
      </c>
      <c r="T2343" s="168">
        <f t="shared" si="295"/>
        <v>40835</v>
      </c>
    </row>
    <row r="2344" spans="1:20" x14ac:dyDescent="0.2">
      <c r="A2344" t="s">
        <v>4983</v>
      </c>
      <c r="M2344" s="170" t="str">
        <f t="shared" si="288"/>
        <v>DTL</v>
      </c>
      <c r="N2344" s="169" t="str">
        <f t="shared" si="289"/>
        <v>1200</v>
      </c>
      <c r="O2344" s="168" t="str">
        <f t="shared" si="290"/>
        <v>1300</v>
      </c>
      <c r="P2344" s="168" t="str">
        <f t="shared" si="291"/>
        <v>12001300</v>
      </c>
      <c r="Q2344" s="168">
        <f t="shared" si="292"/>
        <v>41656</v>
      </c>
      <c r="R2344" s="168">
        <f t="shared" si="293"/>
        <v>34158</v>
      </c>
      <c r="S2344" s="168">
        <f t="shared" si="294"/>
        <v>42917</v>
      </c>
      <c r="T2344" s="168">
        <f t="shared" si="295"/>
        <v>19400</v>
      </c>
    </row>
    <row r="2345" spans="1:20" x14ac:dyDescent="0.2">
      <c r="A2345" t="s">
        <v>4984</v>
      </c>
      <c r="M2345" s="170" t="str">
        <f t="shared" si="288"/>
        <v>DTL</v>
      </c>
      <c r="N2345" s="169" t="str">
        <f t="shared" si="289"/>
        <v>1200</v>
      </c>
      <c r="O2345" s="168" t="str">
        <f t="shared" si="290"/>
        <v>1301</v>
      </c>
      <c r="P2345" s="168" t="str">
        <f t="shared" si="291"/>
        <v>12001301</v>
      </c>
      <c r="Q2345" s="168">
        <f t="shared" si="292"/>
        <v>53877</v>
      </c>
      <c r="R2345" s="168">
        <f t="shared" si="293"/>
        <v>59644</v>
      </c>
      <c r="S2345" s="168">
        <f t="shared" si="294"/>
        <v>53252</v>
      </c>
      <c r="T2345" s="168">
        <f t="shared" si="295"/>
        <v>26626</v>
      </c>
    </row>
    <row r="2346" spans="1:20" x14ac:dyDescent="0.2">
      <c r="A2346" t="s">
        <v>4985</v>
      </c>
      <c r="M2346" s="170" t="str">
        <f t="shared" si="288"/>
        <v>DTL</v>
      </c>
      <c r="N2346" s="169" t="str">
        <f t="shared" si="289"/>
        <v>1200</v>
      </c>
      <c r="O2346" s="168" t="str">
        <f t="shared" si="290"/>
        <v>1400</v>
      </c>
      <c r="P2346" s="168" t="str">
        <f t="shared" si="291"/>
        <v>12001400</v>
      </c>
      <c r="Q2346" s="168">
        <f t="shared" si="292"/>
        <v>2450</v>
      </c>
      <c r="R2346" s="168">
        <f t="shared" si="293"/>
        <v>2204</v>
      </c>
      <c r="S2346" s="168">
        <f t="shared" si="294"/>
        <v>2450</v>
      </c>
      <c r="T2346" s="168">
        <f t="shared" si="295"/>
        <v>2476</v>
      </c>
    </row>
    <row r="2347" spans="1:20" x14ac:dyDescent="0.2">
      <c r="A2347" t="s">
        <v>4265</v>
      </c>
      <c r="M2347" s="170" t="str">
        <f t="shared" si="288"/>
        <v>DTL</v>
      </c>
      <c r="N2347" s="169" t="str">
        <f t="shared" si="289"/>
        <v>1200</v>
      </c>
      <c r="O2347" s="168" t="str">
        <f t="shared" si="290"/>
        <v>1500</v>
      </c>
      <c r="P2347" s="168" t="str">
        <f t="shared" si="291"/>
        <v>12001500</v>
      </c>
      <c r="Q2347" s="168">
        <f t="shared" si="292"/>
        <v>6352</v>
      </c>
      <c r="R2347" s="168">
        <f t="shared" si="293"/>
        <v>7270</v>
      </c>
      <c r="S2347" s="168">
        <f t="shared" si="294"/>
        <v>6207</v>
      </c>
      <c r="T2347" s="168">
        <f t="shared" si="295"/>
        <v>6208</v>
      </c>
    </row>
    <row r="2348" spans="1:20" x14ac:dyDescent="0.2">
      <c r="A2348" t="s">
        <v>4679</v>
      </c>
      <c r="M2348" s="170" t="str">
        <f t="shared" si="288"/>
        <v>DTL</v>
      </c>
      <c r="N2348" s="169" t="str">
        <f t="shared" si="289"/>
        <v>1200</v>
      </c>
      <c r="O2348" s="168" t="str">
        <f t="shared" si="290"/>
        <v>1299</v>
      </c>
      <c r="P2348" s="168" t="str">
        <f t="shared" si="291"/>
        <v>12001299</v>
      </c>
      <c r="Q2348" s="168">
        <f t="shared" si="292"/>
        <v>27236</v>
      </c>
      <c r="R2348" s="168">
        <f t="shared" si="293"/>
        <v>27552</v>
      </c>
      <c r="S2348" s="168">
        <f t="shared" si="294"/>
        <v>0</v>
      </c>
      <c r="T2348" s="168">
        <f t="shared" si="295"/>
        <v>0</v>
      </c>
    </row>
    <row r="2349" spans="1:20" x14ac:dyDescent="0.2">
      <c r="A2349" t="s">
        <v>4246</v>
      </c>
      <c r="M2349" s="170" t="str">
        <f t="shared" si="288"/>
        <v>DTL</v>
      </c>
      <c r="N2349" s="169" t="str">
        <f t="shared" si="289"/>
        <v>1200</v>
      </c>
      <c r="O2349" s="168" t="str">
        <f t="shared" si="290"/>
        <v/>
      </c>
      <c r="P2349" s="168" t="str">
        <f t="shared" si="291"/>
        <v/>
      </c>
      <c r="Q2349" s="168" t="str">
        <f t="shared" si="292"/>
        <v/>
      </c>
      <c r="R2349" s="168" t="str">
        <f t="shared" si="293"/>
        <v/>
      </c>
      <c r="S2349" s="168" t="str">
        <f t="shared" si="294"/>
        <v/>
      </c>
      <c r="T2349" s="168" t="str">
        <f t="shared" si="295"/>
        <v/>
      </c>
    </row>
    <row r="2350" spans="1:20" x14ac:dyDescent="0.2">
      <c r="A2350" t="s">
        <v>4467</v>
      </c>
      <c r="M2350" s="170" t="str">
        <f t="shared" si="288"/>
        <v>DTL</v>
      </c>
      <c r="N2350" s="169" t="str">
        <f t="shared" si="289"/>
        <v>1200</v>
      </c>
      <c r="O2350" s="168" t="str">
        <f t="shared" si="290"/>
        <v/>
      </c>
      <c r="P2350" s="168" t="str">
        <f t="shared" si="291"/>
        <v/>
      </c>
      <c r="Q2350" s="168" t="str">
        <f t="shared" si="292"/>
        <v/>
      </c>
      <c r="R2350" s="168" t="str">
        <f t="shared" si="293"/>
        <v/>
      </c>
      <c r="S2350" s="168" t="str">
        <f t="shared" si="294"/>
        <v/>
      </c>
      <c r="T2350" s="168" t="str">
        <f t="shared" si="295"/>
        <v/>
      </c>
    </row>
    <row r="2351" spans="1:20" x14ac:dyDescent="0.2">
      <c r="A2351">
        <v>1</v>
      </c>
      <c r="M2351" s="170" t="str">
        <f t="shared" si="288"/>
        <v>DTL</v>
      </c>
      <c r="N2351" s="169" t="str">
        <f t="shared" si="289"/>
        <v>1200</v>
      </c>
      <c r="O2351" s="168" t="str">
        <f t="shared" si="290"/>
        <v/>
      </c>
      <c r="P2351" s="168" t="str">
        <f t="shared" si="291"/>
        <v/>
      </c>
      <c r="Q2351" s="168" t="str">
        <f t="shared" si="292"/>
        <v/>
      </c>
      <c r="R2351" s="168" t="str">
        <f t="shared" si="293"/>
        <v/>
      </c>
      <c r="S2351" s="168" t="str">
        <f t="shared" si="294"/>
        <v/>
      </c>
      <c r="T2351" s="168" t="str">
        <f t="shared" si="295"/>
        <v/>
      </c>
    </row>
    <row r="2352" spans="1:20" x14ac:dyDescent="0.2">
      <c r="M2352" s="170" t="str">
        <f t="shared" si="288"/>
        <v>DTL</v>
      </c>
      <c r="N2352" s="169" t="str">
        <f t="shared" si="289"/>
        <v>1200</v>
      </c>
      <c r="O2352" s="168" t="str">
        <f t="shared" si="290"/>
        <v/>
      </c>
      <c r="P2352" s="168" t="str">
        <f t="shared" si="291"/>
        <v/>
      </c>
      <c r="Q2352" s="168" t="str">
        <f t="shared" si="292"/>
        <v/>
      </c>
      <c r="R2352" s="168" t="str">
        <f t="shared" si="293"/>
        <v/>
      </c>
      <c r="S2352" s="168" t="str">
        <f t="shared" si="294"/>
        <v/>
      </c>
      <c r="T2352" s="168" t="str">
        <f t="shared" si="295"/>
        <v/>
      </c>
    </row>
    <row r="2353" spans="1:20" x14ac:dyDescent="0.2">
      <c r="A2353" t="s">
        <v>2827</v>
      </c>
      <c r="M2353" s="170" t="str">
        <f t="shared" si="288"/>
        <v>H1</v>
      </c>
      <c r="N2353" s="169" t="str">
        <f t="shared" si="289"/>
        <v>1200</v>
      </c>
      <c r="O2353" s="168" t="str">
        <f t="shared" si="290"/>
        <v/>
      </c>
      <c r="P2353" s="168" t="str">
        <f t="shared" si="291"/>
        <v/>
      </c>
      <c r="Q2353" s="168" t="str">
        <f t="shared" si="292"/>
        <v/>
      </c>
      <c r="R2353" s="168" t="str">
        <f t="shared" si="293"/>
        <v/>
      </c>
      <c r="S2353" s="168" t="str">
        <f t="shared" si="294"/>
        <v/>
      </c>
      <c r="T2353" s="168" t="str">
        <f t="shared" si="295"/>
        <v/>
      </c>
    </row>
    <row r="2354" spans="1:20" x14ac:dyDescent="0.2">
      <c r="A2354" t="s">
        <v>2600</v>
      </c>
      <c r="M2354" s="170" t="str">
        <f t="shared" si="288"/>
        <v>H2</v>
      </c>
      <c r="N2354" s="169" t="str">
        <f t="shared" si="289"/>
        <v>1200</v>
      </c>
      <c r="O2354" s="168" t="str">
        <f t="shared" si="290"/>
        <v/>
      </c>
      <c r="P2354" s="168" t="str">
        <f t="shared" si="291"/>
        <v/>
      </c>
      <c r="Q2354" s="168" t="str">
        <f t="shared" si="292"/>
        <v/>
      </c>
      <c r="R2354" s="168" t="str">
        <f t="shared" si="293"/>
        <v/>
      </c>
      <c r="S2354" s="168" t="str">
        <f t="shared" si="294"/>
        <v/>
      </c>
      <c r="T2354" s="168" t="str">
        <f t="shared" si="295"/>
        <v/>
      </c>
    </row>
    <row r="2355" spans="1:20" x14ac:dyDescent="0.2">
      <c r="A2355" t="s">
        <v>2601</v>
      </c>
      <c r="M2355" s="170" t="str">
        <f t="shared" si="288"/>
        <v>H3</v>
      </c>
      <c r="N2355" s="169" t="str">
        <f t="shared" si="289"/>
        <v>1200</v>
      </c>
      <c r="O2355" s="168" t="str">
        <f t="shared" si="290"/>
        <v/>
      </c>
      <c r="P2355" s="168" t="str">
        <f t="shared" si="291"/>
        <v/>
      </c>
      <c r="Q2355" s="168" t="str">
        <f t="shared" si="292"/>
        <v/>
      </c>
      <c r="R2355" s="168" t="str">
        <f t="shared" si="293"/>
        <v/>
      </c>
      <c r="S2355" s="168" t="str">
        <f t="shared" si="294"/>
        <v/>
      </c>
      <c r="T2355" s="168" t="str">
        <f t="shared" si="295"/>
        <v/>
      </c>
    </row>
    <row r="2356" spans="1:20" x14ac:dyDescent="0.2">
      <c r="A2356" t="s">
        <v>2807</v>
      </c>
      <c r="M2356" s="170" t="str">
        <f t="shared" si="288"/>
        <v>H4</v>
      </c>
      <c r="N2356" s="169" t="str">
        <f t="shared" si="289"/>
        <v>1200</v>
      </c>
      <c r="O2356" s="168" t="str">
        <f t="shared" si="290"/>
        <v/>
      </c>
      <c r="P2356" s="168" t="str">
        <f t="shared" si="291"/>
        <v/>
      </c>
      <c r="Q2356" s="168" t="str">
        <f t="shared" si="292"/>
        <v/>
      </c>
      <c r="R2356" s="168" t="str">
        <f t="shared" si="293"/>
        <v/>
      </c>
      <c r="S2356" s="168" t="str">
        <f t="shared" si="294"/>
        <v/>
      </c>
      <c r="T2356" s="168" t="str">
        <f t="shared" si="295"/>
        <v/>
      </c>
    </row>
    <row r="2357" spans="1:20" x14ac:dyDescent="0.2">
      <c r="A2357" t="s">
        <v>2603</v>
      </c>
      <c r="M2357" s="170" t="str">
        <f t="shared" si="288"/>
        <v>H5</v>
      </c>
      <c r="N2357" s="169" t="str">
        <f t="shared" si="289"/>
        <v>1200</v>
      </c>
      <c r="O2357" s="168" t="str">
        <f t="shared" si="290"/>
        <v/>
      </c>
      <c r="P2357" s="168" t="str">
        <f t="shared" si="291"/>
        <v/>
      </c>
      <c r="Q2357" s="168" t="str">
        <f t="shared" si="292"/>
        <v/>
      </c>
      <c r="R2357" s="168" t="str">
        <f t="shared" si="293"/>
        <v/>
      </c>
      <c r="S2357" s="168" t="str">
        <f t="shared" si="294"/>
        <v/>
      </c>
      <c r="T2357" s="168" t="str">
        <f t="shared" si="295"/>
        <v/>
      </c>
    </row>
    <row r="2358" spans="1:20" x14ac:dyDescent="0.2">
      <c r="A2358" t="s">
        <v>2824</v>
      </c>
      <c r="M2358" s="170" t="str">
        <f t="shared" si="288"/>
        <v>H6</v>
      </c>
      <c r="N2358" s="169" t="str">
        <f t="shared" si="289"/>
        <v>1200</v>
      </c>
      <c r="O2358" s="168" t="str">
        <f t="shared" si="290"/>
        <v/>
      </c>
      <c r="P2358" s="168" t="str">
        <f t="shared" si="291"/>
        <v/>
      </c>
      <c r="Q2358" s="168" t="str">
        <f t="shared" si="292"/>
        <v/>
      </c>
      <c r="R2358" s="168" t="str">
        <f t="shared" si="293"/>
        <v/>
      </c>
      <c r="S2358" s="168" t="str">
        <f t="shared" si="294"/>
        <v/>
      </c>
      <c r="T2358" s="168" t="str">
        <f t="shared" si="295"/>
        <v/>
      </c>
    </row>
    <row r="2359" spans="1:20" x14ac:dyDescent="0.2">
      <c r="A2359" t="s">
        <v>2605</v>
      </c>
      <c r="M2359" s="170" t="str">
        <f t="shared" si="288"/>
        <v>H7</v>
      </c>
      <c r="N2359" s="169" t="str">
        <f t="shared" si="289"/>
        <v>1200</v>
      </c>
      <c r="O2359" s="168" t="str">
        <f t="shared" si="290"/>
        <v/>
      </c>
      <c r="P2359" s="168" t="str">
        <f t="shared" si="291"/>
        <v/>
      </c>
      <c r="Q2359" s="168" t="str">
        <f t="shared" si="292"/>
        <v/>
      </c>
      <c r="R2359" s="168" t="str">
        <f t="shared" si="293"/>
        <v/>
      </c>
      <c r="S2359" s="168" t="str">
        <f t="shared" si="294"/>
        <v/>
      </c>
      <c r="T2359" s="168" t="str">
        <f t="shared" si="295"/>
        <v/>
      </c>
    </row>
    <row r="2360" spans="1:20" x14ac:dyDescent="0.2">
      <c r="A2360" t="s">
        <v>2606</v>
      </c>
      <c r="M2360" s="170" t="str">
        <f t="shared" si="288"/>
        <v>H8</v>
      </c>
      <c r="N2360" s="169" t="str">
        <f t="shared" si="289"/>
        <v>1200</v>
      </c>
      <c r="O2360" s="168" t="str">
        <f t="shared" si="290"/>
        <v/>
      </c>
      <c r="P2360" s="168" t="str">
        <f t="shared" si="291"/>
        <v/>
      </c>
      <c r="Q2360" s="168" t="str">
        <f t="shared" si="292"/>
        <v/>
      </c>
      <c r="R2360" s="168" t="str">
        <f t="shared" si="293"/>
        <v/>
      </c>
      <c r="S2360" s="168" t="str">
        <f t="shared" si="294"/>
        <v/>
      </c>
      <c r="T2360" s="168" t="str">
        <f t="shared" si="295"/>
        <v/>
      </c>
    </row>
    <row r="2361" spans="1:20" x14ac:dyDescent="0.2">
      <c r="A2361" t="s">
        <v>2607</v>
      </c>
      <c r="M2361" s="170" t="str">
        <f t="shared" si="288"/>
        <v>H9</v>
      </c>
      <c r="N2361" s="169" t="str">
        <f t="shared" si="289"/>
        <v>1200</v>
      </c>
      <c r="O2361" s="168" t="str">
        <f t="shared" si="290"/>
        <v/>
      </c>
      <c r="P2361" s="168" t="str">
        <f t="shared" si="291"/>
        <v/>
      </c>
      <c r="Q2361" s="168" t="str">
        <f t="shared" si="292"/>
        <v/>
      </c>
      <c r="R2361" s="168" t="str">
        <f t="shared" si="293"/>
        <v/>
      </c>
      <c r="S2361" s="168" t="str">
        <f t="shared" si="294"/>
        <v/>
      </c>
      <c r="T2361" s="168" t="str">
        <f t="shared" si="295"/>
        <v/>
      </c>
    </row>
    <row r="2362" spans="1:20" x14ac:dyDescent="0.2">
      <c r="A2362" t="s">
        <v>2608</v>
      </c>
      <c r="M2362" s="170" t="str">
        <f t="shared" si="288"/>
        <v>H10</v>
      </c>
      <c r="N2362" s="169" t="str">
        <f t="shared" si="289"/>
        <v>1200</v>
      </c>
      <c r="O2362" s="168" t="str">
        <f t="shared" si="290"/>
        <v/>
      </c>
      <c r="P2362" s="168" t="str">
        <f t="shared" si="291"/>
        <v/>
      </c>
      <c r="Q2362" s="168" t="str">
        <f t="shared" si="292"/>
        <v/>
      </c>
      <c r="R2362" s="168" t="str">
        <f t="shared" si="293"/>
        <v/>
      </c>
      <c r="S2362" s="168" t="str">
        <f t="shared" si="294"/>
        <v/>
      </c>
      <c r="T2362" s="168" t="str">
        <f t="shared" si="295"/>
        <v/>
      </c>
    </row>
    <row r="2363" spans="1:20" x14ac:dyDescent="0.2">
      <c r="A2363" t="s">
        <v>4986</v>
      </c>
      <c r="M2363" s="170" t="str">
        <f t="shared" si="288"/>
        <v>Ttl</v>
      </c>
      <c r="N2363" s="169" t="str">
        <f t="shared" si="289"/>
        <v>1200</v>
      </c>
      <c r="O2363" s="168" t="str">
        <f t="shared" si="290"/>
        <v/>
      </c>
      <c r="P2363" s="168" t="str">
        <f t="shared" si="291"/>
        <v/>
      </c>
      <c r="Q2363" s="168" t="str">
        <f t="shared" si="292"/>
        <v/>
      </c>
      <c r="R2363" s="168" t="str">
        <f t="shared" si="293"/>
        <v/>
      </c>
      <c r="S2363" s="168" t="str">
        <f t="shared" si="294"/>
        <v/>
      </c>
      <c r="T2363" s="168" t="str">
        <f t="shared" si="295"/>
        <v/>
      </c>
    </row>
    <row r="2364" spans="1:20" x14ac:dyDescent="0.2">
      <c r="A2364" t="s">
        <v>2611</v>
      </c>
      <c r="M2364" s="170" t="str">
        <f t="shared" si="288"/>
        <v>DTL</v>
      </c>
      <c r="N2364" s="169" t="str">
        <f t="shared" si="289"/>
        <v>1200</v>
      </c>
      <c r="O2364" s="168" t="str">
        <f t="shared" si="290"/>
        <v/>
      </c>
      <c r="P2364" s="168" t="str">
        <f t="shared" si="291"/>
        <v/>
      </c>
      <c r="Q2364" s="168" t="str">
        <f t="shared" si="292"/>
        <v/>
      </c>
      <c r="R2364" s="168" t="str">
        <f t="shared" si="293"/>
        <v/>
      </c>
      <c r="S2364" s="168" t="str">
        <f t="shared" si="294"/>
        <v/>
      </c>
      <c r="T2364" s="168" t="str">
        <f t="shared" si="295"/>
        <v/>
      </c>
    </row>
    <row r="2365" spans="1:20" x14ac:dyDescent="0.2">
      <c r="A2365" t="s">
        <v>4987</v>
      </c>
      <c r="M2365" s="170" t="str">
        <f t="shared" si="288"/>
        <v>DTL</v>
      </c>
      <c r="N2365" s="169" t="str">
        <f t="shared" si="289"/>
        <v>1200</v>
      </c>
      <c r="O2365" s="168" t="str">
        <f t="shared" si="290"/>
        <v>2000</v>
      </c>
      <c r="P2365" s="168" t="str">
        <f t="shared" si="291"/>
        <v>12002000</v>
      </c>
      <c r="Q2365" s="168">
        <f t="shared" si="292"/>
        <v>0</v>
      </c>
      <c r="R2365" s="168">
        <f t="shared" si="293"/>
        <v>0</v>
      </c>
      <c r="S2365" s="168">
        <f t="shared" si="294"/>
        <v>0</v>
      </c>
      <c r="T2365" s="168">
        <f t="shared" si="295"/>
        <v>93</v>
      </c>
    </row>
    <row r="2366" spans="1:20" x14ac:dyDescent="0.2">
      <c r="A2366" t="s">
        <v>4988</v>
      </c>
      <c r="M2366" s="170" t="str">
        <f t="shared" si="288"/>
        <v>DTL</v>
      </c>
      <c r="N2366" s="169" t="str">
        <f t="shared" si="289"/>
        <v>1200</v>
      </c>
      <c r="O2366" s="168" t="str">
        <f t="shared" si="290"/>
        <v>2060</v>
      </c>
      <c r="P2366" s="168" t="str">
        <f t="shared" si="291"/>
        <v>12002060</v>
      </c>
      <c r="Q2366" s="168">
        <f t="shared" si="292"/>
        <v>5046</v>
      </c>
      <c r="R2366" s="168">
        <f t="shared" si="293"/>
        <v>5583</v>
      </c>
      <c r="S2366" s="168">
        <f t="shared" si="294"/>
        <v>4910</v>
      </c>
      <c r="T2366" s="168">
        <f t="shared" si="295"/>
        <v>1898</v>
      </c>
    </row>
    <row r="2367" spans="1:20" x14ac:dyDescent="0.2">
      <c r="A2367" t="s">
        <v>4989</v>
      </c>
      <c r="M2367" s="170" t="str">
        <f t="shared" si="288"/>
        <v>DTL</v>
      </c>
      <c r="N2367" s="169" t="str">
        <f t="shared" si="289"/>
        <v>1200</v>
      </c>
      <c r="O2367" s="168" t="str">
        <f t="shared" si="290"/>
        <v>2090</v>
      </c>
      <c r="P2367" s="168" t="str">
        <f t="shared" si="291"/>
        <v>12002090</v>
      </c>
      <c r="Q2367" s="168">
        <f t="shared" si="292"/>
        <v>0</v>
      </c>
      <c r="R2367" s="168">
        <f t="shared" si="293"/>
        <v>27</v>
      </c>
      <c r="S2367" s="168">
        <f t="shared" si="294"/>
        <v>0</v>
      </c>
      <c r="T2367" s="168">
        <f t="shared" si="295"/>
        <v>10</v>
      </c>
    </row>
    <row r="2368" spans="1:20" x14ac:dyDescent="0.2">
      <c r="A2368" t="s">
        <v>2828</v>
      </c>
      <c r="M2368" s="170" t="str">
        <f t="shared" si="288"/>
        <v>DTL</v>
      </c>
      <c r="N2368" s="169" t="str">
        <f t="shared" si="289"/>
        <v>1200</v>
      </c>
      <c r="O2368" s="168" t="str">
        <f t="shared" si="290"/>
        <v>2100</v>
      </c>
      <c r="P2368" s="168" t="str">
        <f t="shared" si="291"/>
        <v>12002100</v>
      </c>
      <c r="Q2368" s="168">
        <f t="shared" si="292"/>
        <v>0</v>
      </c>
      <c r="R2368" s="168">
        <f t="shared" si="293"/>
        <v>98</v>
      </c>
      <c r="S2368" s="168">
        <f t="shared" si="294"/>
        <v>0</v>
      </c>
      <c r="T2368" s="168">
        <f t="shared" si="295"/>
        <v>0</v>
      </c>
    </row>
    <row r="2369" spans="1:20" x14ac:dyDescent="0.2">
      <c r="A2369" t="s">
        <v>4990</v>
      </c>
      <c r="M2369" s="170" t="str">
        <f t="shared" si="288"/>
        <v>DTL</v>
      </c>
      <c r="N2369" s="169" t="str">
        <f t="shared" si="289"/>
        <v>1200</v>
      </c>
      <c r="O2369" s="168" t="str">
        <f t="shared" si="290"/>
        <v>2240</v>
      </c>
      <c r="P2369" s="168" t="str">
        <f t="shared" si="291"/>
        <v>12002240</v>
      </c>
      <c r="Q2369" s="168">
        <f t="shared" si="292"/>
        <v>1147</v>
      </c>
      <c r="R2369" s="168">
        <f t="shared" si="293"/>
        <v>2692</v>
      </c>
      <c r="S2369" s="168">
        <f t="shared" si="294"/>
        <v>1720</v>
      </c>
      <c r="T2369" s="168">
        <f t="shared" si="295"/>
        <v>1542</v>
      </c>
    </row>
    <row r="2370" spans="1:20" x14ac:dyDescent="0.2">
      <c r="A2370" t="s">
        <v>4991</v>
      </c>
      <c r="M2370" s="170" t="str">
        <f t="shared" si="288"/>
        <v>DTL</v>
      </c>
      <c r="N2370" s="169" t="str">
        <f t="shared" si="289"/>
        <v>1200</v>
      </c>
      <c r="O2370" s="168" t="str">
        <f t="shared" si="290"/>
        <v>2260</v>
      </c>
      <c r="P2370" s="168" t="str">
        <f t="shared" si="291"/>
        <v>12002260</v>
      </c>
      <c r="Q2370" s="168">
        <f t="shared" si="292"/>
        <v>9343</v>
      </c>
      <c r="R2370" s="168">
        <f t="shared" si="293"/>
        <v>15477</v>
      </c>
      <c r="S2370" s="168">
        <f t="shared" si="294"/>
        <v>5000</v>
      </c>
      <c r="T2370" s="168">
        <f t="shared" si="295"/>
        <v>6457</v>
      </c>
    </row>
    <row r="2371" spans="1:20" x14ac:dyDescent="0.2">
      <c r="A2371" t="s">
        <v>4992</v>
      </c>
      <c r="M2371" s="170" t="str">
        <f t="shared" ref="M2371:M2434" si="296">IF(ROW()&lt;23,"",
  IF(NOT(ISERROR(FIND("Trinity County",$A2371,30))),"H1",
  IF(M2370="H1","H2",
  IF(M2370="H2","H3",
  IF(M2370="H3","H4",
  IF(M2370="H4","H5",
  IF(M2370="H5","H6",
  IF(M2370="H6","H7",
  IF(M2370="H7","H8",
  IF(M2370="H8","H9",
  IF(M2370="H9","H10",
  IF(TRIM(LEFT($A2371,7))="Total","Ttl","DTL"))))))))))))</f>
        <v>DTL</v>
      </c>
      <c r="N2371" s="169" t="str">
        <f t="shared" ref="N2371:N2434" si="297">IF(ROW()&lt;23,"",
  IF($M2371="H6",TRIM(LEFT($A2371,5)),N2370))</f>
        <v>1200</v>
      </c>
      <c r="O2371" s="168" t="str">
        <f t="shared" ref="O2371:O2434" si="298">IF($M2371&lt;&gt;"DTL","",
  IF(NOT(ISNUMBER(VALUE(MID($A2371,31,15)))),"",LEFT($A2371,4)))</f>
        <v>2300</v>
      </c>
      <c r="P2371" s="168" t="str">
        <f t="shared" ref="P2371:P2434" si="299">IF(O2371="","",N2371&amp;O2371)</f>
        <v>12002300</v>
      </c>
      <c r="Q2371" s="168">
        <f t="shared" ref="Q2371:Q2434" si="300">IF($M2371&lt;&gt;"DTL","",
  IF(NOT(ISNUMBER(VALUE(MID($A2371,31,15)))),"",VALUE(TRIM(MID($A2371,47,15)))))</f>
        <v>236180</v>
      </c>
      <c r="R2371" s="168">
        <f t="shared" ref="R2371:R2434" si="301">IF($M2371&lt;&gt;"DTL","",
  IF(NOT(ISNUMBER(VALUE(MID($A2371,31,15)))),"",VALUE(TRIM(MID($A2371,61,14)))))</f>
        <v>74852</v>
      </c>
      <c r="S2371" s="168">
        <f t="shared" ref="S2371:S2434" si="302">IF($M2371&lt;&gt;"DTL","",
  IF(NOT(ISNUMBER(VALUE(MID($A2371,31,15)))),"",VALUE(TRIM(MID($A2371,76,14)))))</f>
        <v>9800</v>
      </c>
      <c r="T2371" s="168">
        <f t="shared" ref="T2371:T2434" si="303">IF($M2371&lt;&gt;"DTL","",
  IF(NOT(ISNUMBER(VALUE(MID($A2371,31,15)))),"",VALUE(TRIM(MID($A2371,90,14)))))</f>
        <v>3294</v>
      </c>
    </row>
    <row r="2372" spans="1:20" x14ac:dyDescent="0.2">
      <c r="A2372" t="s">
        <v>4993</v>
      </c>
      <c r="M2372" s="170" t="str">
        <f t="shared" si="296"/>
        <v>DTL</v>
      </c>
      <c r="N2372" s="169" t="str">
        <f t="shared" si="297"/>
        <v>1200</v>
      </c>
      <c r="O2372" s="168" t="str">
        <f t="shared" si="298"/>
        <v>2313</v>
      </c>
      <c r="P2372" s="168" t="str">
        <f t="shared" si="299"/>
        <v>12002313</v>
      </c>
      <c r="Q2372" s="168">
        <f t="shared" si="300"/>
        <v>222</v>
      </c>
      <c r="R2372" s="168">
        <f t="shared" si="301"/>
        <v>0</v>
      </c>
      <c r="S2372" s="168">
        <f t="shared" si="302"/>
        <v>100</v>
      </c>
      <c r="T2372" s="168">
        <f t="shared" si="303"/>
        <v>32</v>
      </c>
    </row>
    <row r="2373" spans="1:20" x14ac:dyDescent="0.2">
      <c r="A2373" t="s">
        <v>4994</v>
      </c>
      <c r="M2373" s="170" t="str">
        <f t="shared" si="296"/>
        <v>DTL</v>
      </c>
      <c r="N2373" s="169" t="str">
        <f t="shared" si="297"/>
        <v>1200</v>
      </c>
      <c r="O2373" s="168" t="str">
        <f t="shared" si="298"/>
        <v>2500</v>
      </c>
      <c r="P2373" s="168" t="str">
        <f t="shared" si="299"/>
        <v>12002500</v>
      </c>
      <c r="Q2373" s="168">
        <f t="shared" si="300"/>
        <v>1908</v>
      </c>
      <c r="R2373" s="168">
        <f t="shared" si="301"/>
        <v>491</v>
      </c>
      <c r="S2373" s="168">
        <f t="shared" si="302"/>
        <v>250</v>
      </c>
      <c r="T2373" s="168">
        <f t="shared" si="303"/>
        <v>78</v>
      </c>
    </row>
    <row r="2374" spans="1:20" x14ac:dyDescent="0.2">
      <c r="A2374" t="s">
        <v>2829</v>
      </c>
      <c r="M2374" s="170" t="str">
        <f t="shared" si="296"/>
        <v>DTL</v>
      </c>
      <c r="N2374" s="169" t="str">
        <f t="shared" si="297"/>
        <v>1200</v>
      </c>
      <c r="O2374" s="168" t="str">
        <f t="shared" si="298"/>
        <v>2504</v>
      </c>
      <c r="P2374" s="168" t="str">
        <f t="shared" si="299"/>
        <v>12002504</v>
      </c>
      <c r="Q2374" s="168">
        <f t="shared" si="300"/>
        <v>0</v>
      </c>
      <c r="R2374" s="168">
        <f t="shared" si="301"/>
        <v>122</v>
      </c>
      <c r="S2374" s="168">
        <f t="shared" si="302"/>
        <v>0</v>
      </c>
      <c r="T2374" s="168">
        <f t="shared" si="303"/>
        <v>0</v>
      </c>
    </row>
    <row r="2375" spans="1:20" x14ac:dyDescent="0.2">
      <c r="A2375" t="s">
        <v>2830</v>
      </c>
      <c r="M2375" s="170" t="str">
        <f t="shared" si="296"/>
        <v>DTL</v>
      </c>
      <c r="N2375" s="169" t="str">
        <f t="shared" si="297"/>
        <v>1200</v>
      </c>
      <c r="O2375" s="168" t="str">
        <f t="shared" si="298"/>
        <v>2600</v>
      </c>
      <c r="P2375" s="168" t="str">
        <f t="shared" si="299"/>
        <v>12002600</v>
      </c>
      <c r="Q2375" s="168">
        <f t="shared" si="300"/>
        <v>0</v>
      </c>
      <c r="R2375" s="168">
        <f t="shared" si="301"/>
        <v>0</v>
      </c>
      <c r="S2375" s="168">
        <f t="shared" si="302"/>
        <v>0</v>
      </c>
      <c r="T2375" s="168">
        <f t="shared" si="303"/>
        <v>0</v>
      </c>
    </row>
    <row r="2376" spans="1:20" x14ac:dyDescent="0.2">
      <c r="A2376" t="s">
        <v>4995</v>
      </c>
      <c r="M2376" s="170" t="str">
        <f t="shared" si="296"/>
        <v>DTL</v>
      </c>
      <c r="N2376" s="169" t="str">
        <f t="shared" si="297"/>
        <v>1200</v>
      </c>
      <c r="O2376" s="168" t="str">
        <f t="shared" si="298"/>
        <v>2700</v>
      </c>
      <c r="P2376" s="168" t="str">
        <f t="shared" si="299"/>
        <v>12002700</v>
      </c>
      <c r="Q2376" s="168">
        <f t="shared" si="300"/>
        <v>27</v>
      </c>
      <c r="R2376" s="168">
        <f t="shared" si="301"/>
        <v>2080</v>
      </c>
      <c r="S2376" s="168">
        <f t="shared" si="302"/>
        <v>100</v>
      </c>
      <c r="T2376" s="168">
        <f t="shared" si="303"/>
        <v>-317</v>
      </c>
    </row>
    <row r="2377" spans="1:20" x14ac:dyDescent="0.2">
      <c r="A2377" t="s">
        <v>4996</v>
      </c>
      <c r="M2377" s="170" t="str">
        <f t="shared" si="296"/>
        <v>DTL</v>
      </c>
      <c r="N2377" s="169" t="str">
        <f t="shared" si="297"/>
        <v>1200</v>
      </c>
      <c r="O2377" s="168" t="str">
        <f t="shared" si="298"/>
        <v>2750</v>
      </c>
      <c r="P2377" s="168" t="str">
        <f t="shared" si="299"/>
        <v>12002750</v>
      </c>
      <c r="Q2377" s="168">
        <f t="shared" si="300"/>
        <v>2535</v>
      </c>
      <c r="R2377" s="168">
        <f t="shared" si="301"/>
        <v>1473</v>
      </c>
      <c r="S2377" s="168">
        <f t="shared" si="302"/>
        <v>4000</v>
      </c>
      <c r="T2377" s="168">
        <f t="shared" si="303"/>
        <v>2682</v>
      </c>
    </row>
    <row r="2378" spans="1:20" x14ac:dyDescent="0.2">
      <c r="A2378" t="s">
        <v>4997</v>
      </c>
      <c r="M2378" s="170" t="str">
        <f t="shared" si="296"/>
        <v>DTL</v>
      </c>
      <c r="N2378" s="169" t="str">
        <f t="shared" si="297"/>
        <v>1200</v>
      </c>
      <c r="O2378" s="168" t="str">
        <f t="shared" si="298"/>
        <v>2756</v>
      </c>
      <c r="P2378" s="168" t="str">
        <f t="shared" si="299"/>
        <v>12002756</v>
      </c>
      <c r="Q2378" s="168">
        <f t="shared" si="300"/>
        <v>843</v>
      </c>
      <c r="R2378" s="168">
        <f t="shared" si="301"/>
        <v>1294</v>
      </c>
      <c r="S2378" s="168">
        <f t="shared" si="302"/>
        <v>1700</v>
      </c>
      <c r="T2378" s="168">
        <f t="shared" si="303"/>
        <v>0</v>
      </c>
    </row>
    <row r="2379" spans="1:20" x14ac:dyDescent="0.2">
      <c r="A2379" t="s">
        <v>4998</v>
      </c>
      <c r="M2379" s="170" t="str">
        <f t="shared" si="296"/>
        <v>DTL</v>
      </c>
      <c r="N2379" s="169" t="str">
        <f t="shared" si="297"/>
        <v>1200</v>
      </c>
      <c r="O2379" s="168" t="str">
        <f t="shared" si="298"/>
        <v>2399</v>
      </c>
      <c r="P2379" s="168" t="str">
        <f t="shared" si="299"/>
        <v>12002399</v>
      </c>
      <c r="Q2379" s="168">
        <f t="shared" si="300"/>
        <v>0</v>
      </c>
      <c r="R2379" s="168">
        <f t="shared" si="301"/>
        <v>127805</v>
      </c>
      <c r="S2379" s="168">
        <f t="shared" si="302"/>
        <v>132000</v>
      </c>
      <c r="T2379" s="168">
        <f t="shared" si="303"/>
        <v>55213</v>
      </c>
    </row>
    <row r="2380" spans="1:20" x14ac:dyDescent="0.2">
      <c r="A2380" t="s">
        <v>2831</v>
      </c>
      <c r="M2380" s="170" t="str">
        <f t="shared" si="296"/>
        <v>DTL</v>
      </c>
      <c r="N2380" s="169" t="str">
        <f t="shared" si="297"/>
        <v>1200</v>
      </c>
      <c r="O2380" s="168" t="str">
        <f t="shared" si="298"/>
        <v>2799</v>
      </c>
      <c r="P2380" s="168" t="str">
        <f t="shared" si="299"/>
        <v>12002799</v>
      </c>
      <c r="Q2380" s="168">
        <f t="shared" si="300"/>
        <v>25</v>
      </c>
      <c r="R2380" s="168">
        <f t="shared" si="301"/>
        <v>0</v>
      </c>
      <c r="S2380" s="168">
        <f t="shared" si="302"/>
        <v>25</v>
      </c>
      <c r="T2380" s="168">
        <f t="shared" si="303"/>
        <v>0</v>
      </c>
    </row>
    <row r="2381" spans="1:20" x14ac:dyDescent="0.2">
      <c r="A2381" t="s">
        <v>4266</v>
      </c>
      <c r="M2381" s="170" t="str">
        <f t="shared" si="296"/>
        <v>DTL</v>
      </c>
      <c r="N2381" s="169" t="str">
        <f t="shared" si="297"/>
        <v>1200</v>
      </c>
      <c r="O2381" s="168" t="str">
        <f t="shared" si="298"/>
        <v>5100</v>
      </c>
      <c r="P2381" s="168" t="str">
        <f t="shared" si="299"/>
        <v>12005100</v>
      </c>
      <c r="Q2381" s="168">
        <f t="shared" si="300"/>
        <v>-145844</v>
      </c>
      <c r="R2381" s="168">
        <f t="shared" si="301"/>
        <v>-144548</v>
      </c>
      <c r="S2381" s="168">
        <f t="shared" si="302"/>
        <v>-147393</v>
      </c>
      <c r="T2381" s="168">
        <f t="shared" si="303"/>
        <v>-147393</v>
      </c>
    </row>
    <row r="2382" spans="1:20" x14ac:dyDescent="0.2">
      <c r="A2382" t="s">
        <v>4246</v>
      </c>
      <c r="M2382" s="170" t="str">
        <f t="shared" si="296"/>
        <v>DTL</v>
      </c>
      <c r="N2382" s="169" t="str">
        <f t="shared" si="297"/>
        <v>1200</v>
      </c>
      <c r="O2382" s="168" t="str">
        <f t="shared" si="298"/>
        <v/>
      </c>
      <c r="P2382" s="168" t="str">
        <f t="shared" si="299"/>
        <v/>
      </c>
      <c r="Q2382" s="168" t="str">
        <f t="shared" si="300"/>
        <v/>
      </c>
      <c r="R2382" s="168" t="str">
        <f t="shared" si="301"/>
        <v/>
      </c>
      <c r="S2382" s="168" t="str">
        <f t="shared" si="302"/>
        <v/>
      </c>
      <c r="T2382" s="168" t="str">
        <f t="shared" si="303"/>
        <v/>
      </c>
    </row>
    <row r="2383" spans="1:20" x14ac:dyDescent="0.2">
      <c r="A2383" t="s">
        <v>2611</v>
      </c>
      <c r="M2383" s="170" t="str">
        <f t="shared" si="296"/>
        <v>DTL</v>
      </c>
      <c r="N2383" s="169" t="str">
        <f t="shared" si="297"/>
        <v>1200</v>
      </c>
      <c r="O2383" s="168" t="str">
        <f t="shared" si="298"/>
        <v/>
      </c>
      <c r="P2383" s="168" t="str">
        <f t="shared" si="299"/>
        <v/>
      </c>
      <c r="Q2383" s="168" t="str">
        <f t="shared" si="300"/>
        <v/>
      </c>
      <c r="R2383" s="168" t="str">
        <f t="shared" si="301"/>
        <v/>
      </c>
      <c r="S2383" s="168" t="str">
        <f t="shared" si="302"/>
        <v/>
      </c>
      <c r="T2383" s="168" t="str">
        <f t="shared" si="303"/>
        <v/>
      </c>
    </row>
    <row r="2384" spans="1:20" x14ac:dyDescent="0.2">
      <c r="A2384" t="s">
        <v>4999</v>
      </c>
      <c r="M2384" s="170" t="str">
        <f t="shared" si="296"/>
        <v>Ttl</v>
      </c>
      <c r="N2384" s="169" t="str">
        <f t="shared" si="297"/>
        <v>1200</v>
      </c>
      <c r="O2384" s="168" t="str">
        <f t="shared" si="298"/>
        <v/>
      </c>
      <c r="P2384" s="168" t="str">
        <f t="shared" si="299"/>
        <v/>
      </c>
      <c r="Q2384" s="168" t="str">
        <f t="shared" si="300"/>
        <v/>
      </c>
      <c r="R2384" s="168" t="str">
        <f t="shared" si="301"/>
        <v/>
      </c>
      <c r="S2384" s="168" t="str">
        <f t="shared" si="302"/>
        <v/>
      </c>
      <c r="T2384" s="168" t="str">
        <f t="shared" si="303"/>
        <v/>
      </c>
    </row>
    <row r="2385" spans="1:20" x14ac:dyDescent="0.2">
      <c r="A2385" t="s">
        <v>2611</v>
      </c>
      <c r="M2385" s="170" t="str">
        <f t="shared" si="296"/>
        <v>DTL</v>
      </c>
      <c r="N2385" s="169" t="str">
        <f t="shared" si="297"/>
        <v>1200</v>
      </c>
      <c r="O2385" s="168" t="str">
        <f t="shared" si="298"/>
        <v/>
      </c>
      <c r="P2385" s="168" t="str">
        <f t="shared" si="299"/>
        <v/>
      </c>
      <c r="Q2385" s="168" t="str">
        <f t="shared" si="300"/>
        <v/>
      </c>
      <c r="R2385" s="168" t="str">
        <f t="shared" si="301"/>
        <v/>
      </c>
      <c r="S2385" s="168" t="str">
        <f t="shared" si="302"/>
        <v/>
      </c>
      <c r="T2385" s="168" t="str">
        <f t="shared" si="303"/>
        <v/>
      </c>
    </row>
    <row r="2386" spans="1:20" x14ac:dyDescent="0.2">
      <c r="A2386" t="s">
        <v>5000</v>
      </c>
      <c r="M2386" s="170" t="str">
        <f t="shared" si="296"/>
        <v>DTL</v>
      </c>
      <c r="N2386" s="169" t="str">
        <f t="shared" si="297"/>
        <v>1200</v>
      </c>
      <c r="O2386" s="168" t="str">
        <f t="shared" si="298"/>
        <v>3232</v>
      </c>
      <c r="P2386" s="168" t="str">
        <f t="shared" si="299"/>
        <v>12003232</v>
      </c>
      <c r="Q2386" s="168">
        <f t="shared" si="300"/>
        <v>0</v>
      </c>
      <c r="R2386" s="168">
        <f t="shared" si="301"/>
        <v>20</v>
      </c>
      <c r="S2386" s="168">
        <f t="shared" si="302"/>
        <v>0</v>
      </c>
      <c r="T2386" s="168">
        <f t="shared" si="303"/>
        <v>0</v>
      </c>
    </row>
    <row r="2387" spans="1:20" x14ac:dyDescent="0.2">
      <c r="A2387" t="s">
        <v>4246</v>
      </c>
      <c r="M2387" s="170" t="str">
        <f t="shared" si="296"/>
        <v>DTL</v>
      </c>
      <c r="N2387" s="169" t="str">
        <f t="shared" si="297"/>
        <v>1200</v>
      </c>
      <c r="O2387" s="168" t="str">
        <f t="shared" si="298"/>
        <v/>
      </c>
      <c r="P2387" s="168" t="str">
        <f t="shared" si="299"/>
        <v/>
      </c>
      <c r="Q2387" s="168" t="str">
        <f t="shared" si="300"/>
        <v/>
      </c>
      <c r="R2387" s="168" t="str">
        <f t="shared" si="301"/>
        <v/>
      </c>
      <c r="S2387" s="168" t="str">
        <f t="shared" si="302"/>
        <v/>
      </c>
      <c r="T2387" s="168" t="str">
        <f t="shared" si="303"/>
        <v/>
      </c>
    </row>
    <row r="2388" spans="1:20" x14ac:dyDescent="0.2">
      <c r="A2388" t="s">
        <v>2611</v>
      </c>
      <c r="M2388" s="170" t="str">
        <f t="shared" si="296"/>
        <v>DTL</v>
      </c>
      <c r="N2388" s="169" t="str">
        <f t="shared" si="297"/>
        <v>1200</v>
      </c>
      <c r="O2388" s="168" t="str">
        <f t="shared" si="298"/>
        <v/>
      </c>
      <c r="P2388" s="168" t="str">
        <f t="shared" si="299"/>
        <v/>
      </c>
      <c r="Q2388" s="168" t="str">
        <f t="shared" si="300"/>
        <v/>
      </c>
      <c r="R2388" s="168" t="str">
        <f t="shared" si="301"/>
        <v/>
      </c>
      <c r="S2388" s="168" t="str">
        <f t="shared" si="302"/>
        <v/>
      </c>
      <c r="T2388" s="168" t="str">
        <f t="shared" si="303"/>
        <v/>
      </c>
    </row>
    <row r="2389" spans="1:20" x14ac:dyDescent="0.2">
      <c r="A2389" t="s">
        <v>5001</v>
      </c>
      <c r="M2389" s="170" t="str">
        <f t="shared" si="296"/>
        <v>Ttl</v>
      </c>
      <c r="N2389" s="169" t="str">
        <f t="shared" si="297"/>
        <v>1200</v>
      </c>
      <c r="O2389" s="168" t="str">
        <f t="shared" si="298"/>
        <v/>
      </c>
      <c r="P2389" s="168" t="str">
        <f t="shared" si="299"/>
        <v/>
      </c>
      <c r="Q2389" s="168" t="str">
        <f t="shared" si="300"/>
        <v/>
      </c>
      <c r="R2389" s="168" t="str">
        <f t="shared" si="301"/>
        <v/>
      </c>
      <c r="S2389" s="168" t="str">
        <f t="shared" si="302"/>
        <v/>
      </c>
      <c r="T2389" s="168" t="str">
        <f t="shared" si="303"/>
        <v/>
      </c>
    </row>
    <row r="2390" spans="1:20" x14ac:dyDescent="0.2">
      <c r="A2390" t="s">
        <v>2611</v>
      </c>
      <c r="M2390" s="170" t="str">
        <f t="shared" si="296"/>
        <v>DTL</v>
      </c>
      <c r="N2390" s="169" t="str">
        <f t="shared" si="297"/>
        <v>1200</v>
      </c>
      <c r="O2390" s="168" t="str">
        <f t="shared" si="298"/>
        <v/>
      </c>
      <c r="P2390" s="168" t="str">
        <f t="shared" si="299"/>
        <v/>
      </c>
      <c r="Q2390" s="168" t="str">
        <f t="shared" si="300"/>
        <v/>
      </c>
      <c r="R2390" s="168" t="str">
        <f t="shared" si="301"/>
        <v/>
      </c>
      <c r="S2390" s="168" t="str">
        <f t="shared" si="302"/>
        <v/>
      </c>
      <c r="T2390" s="168" t="str">
        <f t="shared" si="303"/>
        <v/>
      </c>
    </row>
    <row r="2391" spans="1:20" x14ac:dyDescent="0.2">
      <c r="A2391" t="s">
        <v>2611</v>
      </c>
      <c r="M2391" s="170" t="str">
        <f t="shared" si="296"/>
        <v>DTL</v>
      </c>
      <c r="N2391" s="169" t="str">
        <f t="shared" si="297"/>
        <v>1200</v>
      </c>
      <c r="O2391" s="168" t="str">
        <f t="shared" si="298"/>
        <v/>
      </c>
      <c r="P2391" s="168" t="str">
        <f t="shared" si="299"/>
        <v/>
      </c>
      <c r="Q2391" s="168" t="str">
        <f t="shared" si="300"/>
        <v/>
      </c>
      <c r="R2391" s="168" t="str">
        <f t="shared" si="301"/>
        <v/>
      </c>
      <c r="S2391" s="168" t="str">
        <f t="shared" si="302"/>
        <v/>
      </c>
      <c r="T2391" s="168" t="str">
        <f t="shared" si="303"/>
        <v/>
      </c>
    </row>
    <row r="2392" spans="1:20" x14ac:dyDescent="0.2">
      <c r="A2392" t="s">
        <v>5002</v>
      </c>
      <c r="M2392" s="170" t="str">
        <f t="shared" si="296"/>
        <v>Ttl</v>
      </c>
      <c r="N2392" s="169" t="str">
        <f t="shared" si="297"/>
        <v>1200</v>
      </c>
      <c r="O2392" s="168" t="str">
        <f t="shared" si="298"/>
        <v/>
      </c>
      <c r="P2392" s="168" t="str">
        <f t="shared" si="299"/>
        <v/>
      </c>
      <c r="Q2392" s="168" t="str">
        <f t="shared" si="300"/>
        <v/>
      </c>
      <c r="R2392" s="168" t="str">
        <f t="shared" si="301"/>
        <v/>
      </c>
      <c r="S2392" s="168" t="str">
        <f t="shared" si="302"/>
        <v/>
      </c>
      <c r="T2392" s="168" t="str">
        <f t="shared" si="303"/>
        <v/>
      </c>
    </row>
    <row r="2393" spans="1:20" x14ac:dyDescent="0.2">
      <c r="A2393" t="s">
        <v>2612</v>
      </c>
      <c r="M2393" s="170" t="str">
        <f t="shared" si="296"/>
        <v>DTL</v>
      </c>
      <c r="N2393" s="169" t="str">
        <f t="shared" si="297"/>
        <v>1200</v>
      </c>
      <c r="O2393" s="168" t="str">
        <f t="shared" si="298"/>
        <v/>
      </c>
      <c r="P2393" s="168" t="str">
        <f t="shared" si="299"/>
        <v/>
      </c>
      <c r="Q2393" s="168" t="str">
        <f t="shared" si="300"/>
        <v/>
      </c>
      <c r="R2393" s="168" t="str">
        <f t="shared" si="301"/>
        <v/>
      </c>
      <c r="S2393" s="168" t="str">
        <f t="shared" si="302"/>
        <v/>
      </c>
      <c r="T2393" s="168" t="str">
        <f t="shared" si="303"/>
        <v/>
      </c>
    </row>
    <row r="2394" spans="1:20" x14ac:dyDescent="0.2">
      <c r="A2394" t="s">
        <v>2611</v>
      </c>
      <c r="M2394" s="170" t="str">
        <f t="shared" si="296"/>
        <v>DTL</v>
      </c>
      <c r="N2394" s="169" t="str">
        <f t="shared" si="297"/>
        <v>1200</v>
      </c>
      <c r="O2394" s="168" t="str">
        <f t="shared" si="298"/>
        <v/>
      </c>
      <c r="P2394" s="168" t="str">
        <f t="shared" si="299"/>
        <v/>
      </c>
      <c r="Q2394" s="168" t="str">
        <f t="shared" si="300"/>
        <v/>
      </c>
      <c r="R2394" s="168" t="str">
        <f t="shared" si="301"/>
        <v/>
      </c>
      <c r="S2394" s="168" t="str">
        <f t="shared" si="302"/>
        <v/>
      </c>
      <c r="T2394" s="168" t="str">
        <f t="shared" si="303"/>
        <v/>
      </c>
    </row>
    <row r="2395" spans="1:20" x14ac:dyDescent="0.2">
      <c r="A2395" t="s">
        <v>4467</v>
      </c>
      <c r="M2395" s="170" t="str">
        <f t="shared" si="296"/>
        <v>DTL</v>
      </c>
      <c r="N2395" s="169" t="str">
        <f t="shared" si="297"/>
        <v>1200</v>
      </c>
      <c r="O2395" s="168" t="str">
        <f t="shared" si="298"/>
        <v/>
      </c>
      <c r="P2395" s="168" t="str">
        <f t="shared" si="299"/>
        <v/>
      </c>
      <c r="Q2395" s="168" t="str">
        <f t="shared" si="300"/>
        <v/>
      </c>
      <c r="R2395" s="168" t="str">
        <f t="shared" si="301"/>
        <v/>
      </c>
      <c r="S2395" s="168" t="str">
        <f t="shared" si="302"/>
        <v/>
      </c>
      <c r="T2395" s="168" t="str">
        <f t="shared" si="303"/>
        <v/>
      </c>
    </row>
    <row r="2396" spans="1:20" x14ac:dyDescent="0.2">
      <c r="A2396">
        <v>1</v>
      </c>
      <c r="M2396" s="170" t="str">
        <f t="shared" si="296"/>
        <v>DTL</v>
      </c>
      <c r="N2396" s="169" t="str">
        <f t="shared" si="297"/>
        <v>1200</v>
      </c>
      <c r="O2396" s="168" t="str">
        <f t="shared" si="298"/>
        <v/>
      </c>
      <c r="P2396" s="168" t="str">
        <f t="shared" si="299"/>
        <v/>
      </c>
      <c r="Q2396" s="168" t="str">
        <f t="shared" si="300"/>
        <v/>
      </c>
      <c r="R2396" s="168" t="str">
        <f t="shared" si="301"/>
        <v/>
      </c>
      <c r="S2396" s="168" t="str">
        <f t="shared" si="302"/>
        <v/>
      </c>
      <c r="T2396" s="168" t="str">
        <f t="shared" si="303"/>
        <v/>
      </c>
    </row>
    <row r="2397" spans="1:20" x14ac:dyDescent="0.2">
      <c r="M2397" s="170" t="str">
        <f t="shared" si="296"/>
        <v>DTL</v>
      </c>
      <c r="N2397" s="169" t="str">
        <f t="shared" si="297"/>
        <v>1200</v>
      </c>
      <c r="O2397" s="168" t="str">
        <f t="shared" si="298"/>
        <v/>
      </c>
      <c r="P2397" s="168" t="str">
        <f t="shared" si="299"/>
        <v/>
      </c>
      <c r="Q2397" s="168" t="str">
        <f t="shared" si="300"/>
        <v/>
      </c>
      <c r="R2397" s="168" t="str">
        <f t="shared" si="301"/>
        <v/>
      </c>
      <c r="S2397" s="168" t="str">
        <f t="shared" si="302"/>
        <v/>
      </c>
      <c r="T2397" s="168" t="str">
        <f t="shared" si="303"/>
        <v/>
      </c>
    </row>
    <row r="2398" spans="1:20" x14ac:dyDescent="0.2">
      <c r="A2398" t="s">
        <v>2832</v>
      </c>
      <c r="M2398" s="170" t="str">
        <f t="shared" si="296"/>
        <v>H1</v>
      </c>
      <c r="N2398" s="169" t="str">
        <f t="shared" si="297"/>
        <v>1200</v>
      </c>
      <c r="O2398" s="168" t="str">
        <f t="shared" si="298"/>
        <v/>
      </c>
      <c r="P2398" s="168" t="str">
        <f t="shared" si="299"/>
        <v/>
      </c>
      <c r="Q2398" s="168" t="str">
        <f t="shared" si="300"/>
        <v/>
      </c>
      <c r="R2398" s="168" t="str">
        <f t="shared" si="301"/>
        <v/>
      </c>
      <c r="S2398" s="168" t="str">
        <f t="shared" si="302"/>
        <v/>
      </c>
      <c r="T2398" s="168" t="str">
        <f t="shared" si="303"/>
        <v/>
      </c>
    </row>
    <row r="2399" spans="1:20" x14ac:dyDescent="0.2">
      <c r="A2399" t="s">
        <v>2600</v>
      </c>
      <c r="M2399" s="170" t="str">
        <f t="shared" si="296"/>
        <v>H2</v>
      </c>
      <c r="N2399" s="169" t="str">
        <f t="shared" si="297"/>
        <v>1200</v>
      </c>
      <c r="O2399" s="168" t="str">
        <f t="shared" si="298"/>
        <v/>
      </c>
      <c r="P2399" s="168" t="str">
        <f t="shared" si="299"/>
        <v/>
      </c>
      <c r="Q2399" s="168" t="str">
        <f t="shared" si="300"/>
        <v/>
      </c>
      <c r="R2399" s="168" t="str">
        <f t="shared" si="301"/>
        <v/>
      </c>
      <c r="S2399" s="168" t="str">
        <f t="shared" si="302"/>
        <v/>
      </c>
      <c r="T2399" s="168" t="str">
        <f t="shared" si="303"/>
        <v/>
      </c>
    </row>
    <row r="2400" spans="1:20" x14ac:dyDescent="0.2">
      <c r="A2400" t="s">
        <v>2601</v>
      </c>
      <c r="M2400" s="170" t="str">
        <f t="shared" si="296"/>
        <v>H3</v>
      </c>
      <c r="N2400" s="169" t="str">
        <f t="shared" si="297"/>
        <v>1200</v>
      </c>
      <c r="O2400" s="168" t="str">
        <f t="shared" si="298"/>
        <v/>
      </c>
      <c r="P2400" s="168" t="str">
        <f t="shared" si="299"/>
        <v/>
      </c>
      <c r="Q2400" s="168" t="str">
        <f t="shared" si="300"/>
        <v/>
      </c>
      <c r="R2400" s="168" t="str">
        <f t="shared" si="301"/>
        <v/>
      </c>
      <c r="S2400" s="168" t="str">
        <f t="shared" si="302"/>
        <v/>
      </c>
      <c r="T2400" s="168" t="str">
        <f t="shared" si="303"/>
        <v/>
      </c>
    </row>
    <row r="2401" spans="1:20" x14ac:dyDescent="0.2">
      <c r="A2401" t="s">
        <v>2807</v>
      </c>
      <c r="M2401" s="170" t="str">
        <f t="shared" si="296"/>
        <v>H4</v>
      </c>
      <c r="N2401" s="169" t="str">
        <f t="shared" si="297"/>
        <v>1200</v>
      </c>
      <c r="O2401" s="168" t="str">
        <f t="shared" si="298"/>
        <v/>
      </c>
      <c r="P2401" s="168" t="str">
        <f t="shared" si="299"/>
        <v/>
      </c>
      <c r="Q2401" s="168" t="str">
        <f t="shared" si="300"/>
        <v/>
      </c>
      <c r="R2401" s="168" t="str">
        <f t="shared" si="301"/>
        <v/>
      </c>
      <c r="S2401" s="168" t="str">
        <f t="shared" si="302"/>
        <v/>
      </c>
      <c r="T2401" s="168" t="str">
        <f t="shared" si="303"/>
        <v/>
      </c>
    </row>
    <row r="2402" spans="1:20" x14ac:dyDescent="0.2">
      <c r="A2402" t="s">
        <v>2603</v>
      </c>
      <c r="M2402" s="170" t="str">
        <f t="shared" si="296"/>
        <v>H5</v>
      </c>
      <c r="N2402" s="169" t="str">
        <f t="shared" si="297"/>
        <v>1200</v>
      </c>
      <c r="O2402" s="168" t="str">
        <f t="shared" si="298"/>
        <v/>
      </c>
      <c r="P2402" s="168" t="str">
        <f t="shared" si="299"/>
        <v/>
      </c>
      <c r="Q2402" s="168" t="str">
        <f t="shared" si="300"/>
        <v/>
      </c>
      <c r="R2402" s="168" t="str">
        <f t="shared" si="301"/>
        <v/>
      </c>
      <c r="S2402" s="168" t="str">
        <f t="shared" si="302"/>
        <v/>
      </c>
      <c r="T2402" s="168" t="str">
        <f t="shared" si="303"/>
        <v/>
      </c>
    </row>
    <row r="2403" spans="1:20" x14ac:dyDescent="0.2">
      <c r="A2403" t="s">
        <v>2824</v>
      </c>
      <c r="M2403" s="170" t="str">
        <f t="shared" si="296"/>
        <v>H6</v>
      </c>
      <c r="N2403" s="169" t="str">
        <f t="shared" si="297"/>
        <v>1200</v>
      </c>
      <c r="O2403" s="168" t="str">
        <f t="shared" si="298"/>
        <v/>
      </c>
      <c r="P2403" s="168" t="str">
        <f t="shared" si="299"/>
        <v/>
      </c>
      <c r="Q2403" s="168" t="str">
        <f t="shared" si="300"/>
        <v/>
      </c>
      <c r="R2403" s="168" t="str">
        <f t="shared" si="301"/>
        <v/>
      </c>
      <c r="S2403" s="168" t="str">
        <f t="shared" si="302"/>
        <v/>
      </c>
      <c r="T2403" s="168" t="str">
        <f t="shared" si="303"/>
        <v/>
      </c>
    </row>
    <row r="2404" spans="1:20" x14ac:dyDescent="0.2">
      <c r="A2404" t="s">
        <v>2605</v>
      </c>
      <c r="M2404" s="170" t="str">
        <f t="shared" si="296"/>
        <v>H7</v>
      </c>
      <c r="N2404" s="169" t="str">
        <f t="shared" si="297"/>
        <v>1200</v>
      </c>
      <c r="O2404" s="168" t="str">
        <f t="shared" si="298"/>
        <v/>
      </c>
      <c r="P2404" s="168" t="str">
        <f t="shared" si="299"/>
        <v/>
      </c>
      <c r="Q2404" s="168" t="str">
        <f t="shared" si="300"/>
        <v/>
      </c>
      <c r="R2404" s="168" t="str">
        <f t="shared" si="301"/>
        <v/>
      </c>
      <c r="S2404" s="168" t="str">
        <f t="shared" si="302"/>
        <v/>
      </c>
      <c r="T2404" s="168" t="str">
        <f t="shared" si="303"/>
        <v/>
      </c>
    </row>
    <row r="2405" spans="1:20" x14ac:dyDescent="0.2">
      <c r="A2405" t="s">
        <v>2606</v>
      </c>
      <c r="M2405" s="170" t="str">
        <f t="shared" si="296"/>
        <v>H8</v>
      </c>
      <c r="N2405" s="169" t="str">
        <f t="shared" si="297"/>
        <v>1200</v>
      </c>
      <c r="O2405" s="168" t="str">
        <f t="shared" si="298"/>
        <v/>
      </c>
      <c r="P2405" s="168" t="str">
        <f t="shared" si="299"/>
        <v/>
      </c>
      <c r="Q2405" s="168" t="str">
        <f t="shared" si="300"/>
        <v/>
      </c>
      <c r="R2405" s="168" t="str">
        <f t="shared" si="301"/>
        <v/>
      </c>
      <c r="S2405" s="168" t="str">
        <f t="shared" si="302"/>
        <v/>
      </c>
      <c r="T2405" s="168" t="str">
        <f t="shared" si="303"/>
        <v/>
      </c>
    </row>
    <row r="2406" spans="1:20" x14ac:dyDescent="0.2">
      <c r="A2406" t="s">
        <v>2607</v>
      </c>
      <c r="M2406" s="170" t="str">
        <f t="shared" si="296"/>
        <v>H9</v>
      </c>
      <c r="N2406" s="169" t="str">
        <f t="shared" si="297"/>
        <v>1200</v>
      </c>
      <c r="O2406" s="168" t="str">
        <f t="shared" si="298"/>
        <v/>
      </c>
      <c r="P2406" s="168" t="str">
        <f t="shared" si="299"/>
        <v/>
      </c>
      <c r="Q2406" s="168" t="str">
        <f t="shared" si="300"/>
        <v/>
      </c>
      <c r="R2406" s="168" t="str">
        <f t="shared" si="301"/>
        <v/>
      </c>
      <c r="S2406" s="168" t="str">
        <f t="shared" si="302"/>
        <v/>
      </c>
      <c r="T2406" s="168" t="str">
        <f t="shared" si="303"/>
        <v/>
      </c>
    </row>
    <row r="2407" spans="1:20" x14ac:dyDescent="0.2">
      <c r="A2407" t="s">
        <v>2608</v>
      </c>
      <c r="M2407" s="170" t="str">
        <f t="shared" si="296"/>
        <v>H10</v>
      </c>
      <c r="N2407" s="169" t="str">
        <f t="shared" si="297"/>
        <v>1200</v>
      </c>
      <c r="O2407" s="168" t="str">
        <f t="shared" si="298"/>
        <v/>
      </c>
      <c r="P2407" s="168" t="str">
        <f t="shared" si="299"/>
        <v/>
      </c>
      <c r="Q2407" s="168" t="str">
        <f t="shared" si="300"/>
        <v/>
      </c>
      <c r="R2407" s="168" t="str">
        <f t="shared" si="301"/>
        <v/>
      </c>
      <c r="S2407" s="168" t="str">
        <f t="shared" si="302"/>
        <v/>
      </c>
      <c r="T2407" s="168" t="str">
        <f t="shared" si="303"/>
        <v/>
      </c>
    </row>
    <row r="2408" spans="1:20" x14ac:dyDescent="0.2">
      <c r="A2408" t="s">
        <v>2620</v>
      </c>
      <c r="M2408" s="170" t="str">
        <f t="shared" si="296"/>
        <v>DTL</v>
      </c>
      <c r="N2408" s="169" t="str">
        <f t="shared" si="297"/>
        <v>1200</v>
      </c>
      <c r="O2408" s="168" t="str">
        <f t="shared" si="298"/>
        <v/>
      </c>
      <c r="P2408" s="168" t="str">
        <f t="shared" si="299"/>
        <v/>
      </c>
      <c r="Q2408" s="168" t="str">
        <f t="shared" si="300"/>
        <v/>
      </c>
      <c r="R2408" s="168" t="str">
        <f t="shared" si="301"/>
        <v/>
      </c>
      <c r="S2408" s="168" t="str">
        <f t="shared" si="302"/>
        <v/>
      </c>
      <c r="T2408" s="168" t="str">
        <f t="shared" si="303"/>
        <v/>
      </c>
    </row>
    <row r="2409" spans="1:20" x14ac:dyDescent="0.2">
      <c r="A2409" t="s">
        <v>5003</v>
      </c>
      <c r="M2409" s="170" t="str">
        <f t="shared" si="296"/>
        <v>Ttl</v>
      </c>
      <c r="N2409" s="169" t="str">
        <f t="shared" si="297"/>
        <v>1200</v>
      </c>
      <c r="O2409" s="168" t="str">
        <f t="shared" si="298"/>
        <v/>
      </c>
      <c r="P2409" s="168" t="str">
        <f t="shared" si="299"/>
        <v/>
      </c>
      <c r="Q2409" s="168" t="str">
        <f t="shared" si="300"/>
        <v/>
      </c>
      <c r="R2409" s="168" t="str">
        <f t="shared" si="301"/>
        <v/>
      </c>
      <c r="S2409" s="168" t="str">
        <f t="shared" si="302"/>
        <v/>
      </c>
      <c r="T2409" s="168" t="str">
        <f t="shared" si="303"/>
        <v/>
      </c>
    </row>
    <row r="2410" spans="1:20" x14ac:dyDescent="0.2">
      <c r="A2410" t="s">
        <v>2611</v>
      </c>
      <c r="M2410" s="170" t="str">
        <f t="shared" si="296"/>
        <v>DTL</v>
      </c>
      <c r="N2410" s="169" t="str">
        <f t="shared" si="297"/>
        <v>1200</v>
      </c>
      <c r="O2410" s="168" t="str">
        <f t="shared" si="298"/>
        <v/>
      </c>
      <c r="P2410" s="168" t="str">
        <f t="shared" si="299"/>
        <v/>
      </c>
      <c r="Q2410" s="168" t="str">
        <f t="shared" si="300"/>
        <v/>
      </c>
      <c r="R2410" s="168" t="str">
        <f t="shared" si="301"/>
        <v/>
      </c>
      <c r="S2410" s="168" t="str">
        <f t="shared" si="302"/>
        <v/>
      </c>
      <c r="T2410" s="168" t="str">
        <f t="shared" si="303"/>
        <v/>
      </c>
    </row>
    <row r="2411" spans="1:20" x14ac:dyDescent="0.2">
      <c r="A2411" t="s">
        <v>5004</v>
      </c>
      <c r="M2411" s="170" t="str">
        <f t="shared" si="296"/>
        <v>Ttl</v>
      </c>
      <c r="N2411" s="169" t="str">
        <f t="shared" si="297"/>
        <v>1200</v>
      </c>
      <c r="O2411" s="168" t="str">
        <f t="shared" si="298"/>
        <v/>
      </c>
      <c r="P2411" s="168" t="str">
        <f t="shared" si="299"/>
        <v/>
      </c>
      <c r="Q2411" s="168" t="str">
        <f t="shared" si="300"/>
        <v/>
      </c>
      <c r="R2411" s="168" t="str">
        <f t="shared" si="301"/>
        <v/>
      </c>
      <c r="S2411" s="168" t="str">
        <f t="shared" si="302"/>
        <v/>
      </c>
      <c r="T2411" s="168" t="str">
        <f t="shared" si="303"/>
        <v/>
      </c>
    </row>
    <row r="2412" spans="1:20" x14ac:dyDescent="0.2">
      <c r="A2412" t="s">
        <v>4246</v>
      </c>
      <c r="M2412" s="170" t="str">
        <f t="shared" si="296"/>
        <v>DTL</v>
      </c>
      <c r="N2412" s="169" t="str">
        <f t="shared" si="297"/>
        <v>1200</v>
      </c>
      <c r="O2412" s="168" t="str">
        <f t="shared" si="298"/>
        <v/>
      </c>
      <c r="P2412" s="168" t="str">
        <f t="shared" si="299"/>
        <v/>
      </c>
      <c r="Q2412" s="168" t="str">
        <f t="shared" si="300"/>
        <v/>
      </c>
      <c r="R2412" s="168" t="str">
        <f t="shared" si="301"/>
        <v/>
      </c>
      <c r="S2412" s="168" t="str">
        <f t="shared" si="302"/>
        <v/>
      </c>
      <c r="T2412" s="168" t="str">
        <f t="shared" si="303"/>
        <v/>
      </c>
    </row>
    <row r="2413" spans="1:20" x14ac:dyDescent="0.2">
      <c r="A2413" t="s">
        <v>2611</v>
      </c>
      <c r="M2413" s="170" t="str">
        <f t="shared" si="296"/>
        <v>DTL</v>
      </c>
      <c r="N2413" s="169" t="str">
        <f t="shared" si="297"/>
        <v>1200</v>
      </c>
      <c r="O2413" s="168" t="str">
        <f t="shared" si="298"/>
        <v/>
      </c>
      <c r="P2413" s="168" t="str">
        <f t="shared" si="299"/>
        <v/>
      </c>
      <c r="Q2413" s="168" t="str">
        <f t="shared" si="300"/>
        <v/>
      </c>
      <c r="R2413" s="168" t="str">
        <f t="shared" si="301"/>
        <v/>
      </c>
      <c r="S2413" s="168" t="str">
        <f t="shared" si="302"/>
        <v/>
      </c>
      <c r="T2413" s="168" t="str">
        <f t="shared" si="303"/>
        <v/>
      </c>
    </row>
    <row r="2414" spans="1:20" x14ac:dyDescent="0.2">
      <c r="A2414" t="s">
        <v>5005</v>
      </c>
      <c r="M2414" s="170" t="str">
        <f t="shared" si="296"/>
        <v>DTL</v>
      </c>
      <c r="N2414" s="169" t="str">
        <f t="shared" si="297"/>
        <v>1200</v>
      </c>
      <c r="O2414" s="168" t="str">
        <f t="shared" si="298"/>
        <v xml:space="preserve">    </v>
      </c>
      <c r="P2414" s="168" t="str">
        <f t="shared" si="299"/>
        <v xml:space="preserve">1200    </v>
      </c>
      <c r="Q2414" s="168">
        <f t="shared" si="300"/>
        <v>-155627</v>
      </c>
      <c r="R2414" s="168">
        <f t="shared" si="301"/>
        <v>-113733</v>
      </c>
      <c r="S2414" s="168">
        <f t="shared" si="302"/>
        <v>-68878</v>
      </c>
      <c r="T2414" s="168">
        <f t="shared" si="303"/>
        <v>372652</v>
      </c>
    </row>
    <row r="2415" spans="1:20" x14ac:dyDescent="0.2">
      <c r="A2415" t="s">
        <v>2611</v>
      </c>
      <c r="M2415" s="170" t="str">
        <f t="shared" si="296"/>
        <v>DTL</v>
      </c>
      <c r="N2415" s="169" t="str">
        <f t="shared" si="297"/>
        <v>1200</v>
      </c>
      <c r="O2415" s="168" t="str">
        <f t="shared" si="298"/>
        <v/>
      </c>
      <c r="P2415" s="168" t="str">
        <f t="shared" si="299"/>
        <v/>
      </c>
      <c r="Q2415" s="168" t="str">
        <f t="shared" si="300"/>
        <v/>
      </c>
      <c r="R2415" s="168" t="str">
        <f t="shared" si="301"/>
        <v/>
      </c>
      <c r="S2415" s="168" t="str">
        <f t="shared" si="302"/>
        <v/>
      </c>
      <c r="T2415" s="168" t="str">
        <f t="shared" si="303"/>
        <v/>
      </c>
    </row>
    <row r="2416" spans="1:20" x14ac:dyDescent="0.2">
      <c r="A2416" t="s">
        <v>2622</v>
      </c>
      <c r="M2416" s="170" t="str">
        <f t="shared" si="296"/>
        <v>DTL</v>
      </c>
      <c r="N2416" s="169" t="str">
        <f t="shared" si="297"/>
        <v>1200</v>
      </c>
      <c r="O2416" s="168" t="str">
        <f t="shared" si="298"/>
        <v>Tran</v>
      </c>
      <c r="P2416" s="168" t="str">
        <f t="shared" si="299"/>
        <v>1200Tran</v>
      </c>
      <c r="Q2416" s="168">
        <f t="shared" si="300"/>
        <v>0</v>
      </c>
      <c r="R2416" s="168">
        <f t="shared" si="301"/>
        <v>0</v>
      </c>
      <c r="S2416" s="168">
        <f t="shared" si="302"/>
        <v>0</v>
      </c>
      <c r="T2416" s="168">
        <f t="shared" si="303"/>
        <v>0</v>
      </c>
    </row>
    <row r="2417" spans="1:20" x14ac:dyDescent="0.2">
      <c r="A2417" t="s">
        <v>2611</v>
      </c>
      <c r="M2417" s="170" t="str">
        <f t="shared" si="296"/>
        <v>DTL</v>
      </c>
      <c r="N2417" s="169" t="str">
        <f t="shared" si="297"/>
        <v>1200</v>
      </c>
      <c r="O2417" s="168" t="str">
        <f t="shared" si="298"/>
        <v/>
      </c>
      <c r="P2417" s="168" t="str">
        <f t="shared" si="299"/>
        <v/>
      </c>
      <c r="Q2417" s="168" t="str">
        <f t="shared" si="300"/>
        <v/>
      </c>
      <c r="R2417" s="168" t="str">
        <f t="shared" si="301"/>
        <v/>
      </c>
      <c r="S2417" s="168" t="str">
        <f t="shared" si="302"/>
        <v/>
      </c>
      <c r="T2417" s="168" t="str">
        <f t="shared" si="303"/>
        <v/>
      </c>
    </row>
    <row r="2418" spans="1:20" x14ac:dyDescent="0.2">
      <c r="A2418" t="s">
        <v>2623</v>
      </c>
      <c r="M2418" s="170" t="str">
        <f t="shared" si="296"/>
        <v>DTL</v>
      </c>
      <c r="N2418" s="169" t="str">
        <f t="shared" si="297"/>
        <v>1200</v>
      </c>
      <c r="O2418" s="168" t="str">
        <f t="shared" si="298"/>
        <v>Tran</v>
      </c>
      <c r="P2418" s="168" t="str">
        <f t="shared" si="299"/>
        <v>1200Tran</v>
      </c>
      <c r="Q2418" s="168">
        <f t="shared" si="300"/>
        <v>0</v>
      </c>
      <c r="R2418" s="168">
        <f t="shared" si="301"/>
        <v>0</v>
      </c>
      <c r="S2418" s="168">
        <f t="shared" si="302"/>
        <v>0</v>
      </c>
      <c r="T2418" s="168">
        <f t="shared" si="303"/>
        <v>0</v>
      </c>
    </row>
    <row r="2419" spans="1:20" x14ac:dyDescent="0.2">
      <c r="A2419" t="s">
        <v>4246</v>
      </c>
      <c r="M2419" s="170" t="str">
        <f t="shared" si="296"/>
        <v>DTL</v>
      </c>
      <c r="N2419" s="169" t="str">
        <f t="shared" si="297"/>
        <v>1200</v>
      </c>
      <c r="O2419" s="168" t="str">
        <f t="shared" si="298"/>
        <v/>
      </c>
      <c r="P2419" s="168" t="str">
        <f t="shared" si="299"/>
        <v/>
      </c>
      <c r="Q2419" s="168" t="str">
        <f t="shared" si="300"/>
        <v/>
      </c>
      <c r="R2419" s="168" t="str">
        <f t="shared" si="301"/>
        <v/>
      </c>
      <c r="S2419" s="168" t="str">
        <f t="shared" si="302"/>
        <v/>
      </c>
      <c r="T2419" s="168" t="str">
        <f t="shared" si="303"/>
        <v/>
      </c>
    </row>
    <row r="2420" spans="1:20" x14ac:dyDescent="0.2">
      <c r="A2420" t="s">
        <v>2611</v>
      </c>
      <c r="M2420" s="170" t="str">
        <f t="shared" si="296"/>
        <v>DTL</v>
      </c>
      <c r="N2420" s="169" t="str">
        <f t="shared" si="297"/>
        <v>1200</v>
      </c>
      <c r="O2420" s="168" t="str">
        <f t="shared" si="298"/>
        <v/>
      </c>
      <c r="P2420" s="168" t="str">
        <f t="shared" si="299"/>
        <v/>
      </c>
      <c r="Q2420" s="168" t="str">
        <f t="shared" si="300"/>
        <v/>
      </c>
      <c r="R2420" s="168" t="str">
        <f t="shared" si="301"/>
        <v/>
      </c>
      <c r="S2420" s="168" t="str">
        <f t="shared" si="302"/>
        <v/>
      </c>
      <c r="T2420" s="168" t="str">
        <f t="shared" si="303"/>
        <v/>
      </c>
    </row>
    <row r="2421" spans="1:20" x14ac:dyDescent="0.2">
      <c r="A2421" t="s">
        <v>5006</v>
      </c>
      <c r="M2421" s="170" t="str">
        <f t="shared" si="296"/>
        <v>Ttl</v>
      </c>
      <c r="N2421" s="169" t="str">
        <f t="shared" si="297"/>
        <v>1200</v>
      </c>
      <c r="O2421" s="168" t="str">
        <f t="shared" si="298"/>
        <v/>
      </c>
      <c r="P2421" s="168" t="str">
        <f t="shared" si="299"/>
        <v/>
      </c>
      <c r="Q2421" s="168" t="str">
        <f t="shared" si="300"/>
        <v/>
      </c>
      <c r="R2421" s="168" t="str">
        <f t="shared" si="301"/>
        <v/>
      </c>
      <c r="S2421" s="168" t="str">
        <f t="shared" si="302"/>
        <v/>
      </c>
      <c r="T2421" s="168" t="str">
        <f t="shared" si="303"/>
        <v/>
      </c>
    </row>
    <row r="2422" spans="1:20" x14ac:dyDescent="0.2">
      <c r="A2422" t="s">
        <v>2707</v>
      </c>
      <c r="M2422" s="170" t="str">
        <f t="shared" si="296"/>
        <v>DTL</v>
      </c>
      <c r="N2422" s="169" t="str">
        <f t="shared" si="297"/>
        <v>1200</v>
      </c>
      <c r="O2422" s="168" t="str">
        <f t="shared" si="298"/>
        <v/>
      </c>
      <c r="P2422" s="168" t="str">
        <f t="shared" si="299"/>
        <v/>
      </c>
      <c r="Q2422" s="168" t="str">
        <f t="shared" si="300"/>
        <v/>
      </c>
      <c r="R2422" s="168" t="str">
        <f t="shared" si="301"/>
        <v/>
      </c>
      <c r="S2422" s="168" t="str">
        <f t="shared" si="302"/>
        <v/>
      </c>
      <c r="T2422" s="168" t="str">
        <f t="shared" si="303"/>
        <v/>
      </c>
    </row>
    <row r="2423" spans="1:20" x14ac:dyDescent="0.2">
      <c r="A2423" t="s">
        <v>2601</v>
      </c>
      <c r="M2423" s="170" t="str">
        <f t="shared" si="296"/>
        <v>DTL</v>
      </c>
      <c r="N2423" s="169" t="str">
        <f t="shared" si="297"/>
        <v>1200</v>
      </c>
      <c r="O2423" s="168" t="str">
        <f t="shared" si="298"/>
        <v/>
      </c>
      <c r="P2423" s="168" t="str">
        <f t="shared" si="299"/>
        <v/>
      </c>
      <c r="Q2423" s="168" t="str">
        <f t="shared" si="300"/>
        <v/>
      </c>
      <c r="R2423" s="168" t="str">
        <f t="shared" si="301"/>
        <v/>
      </c>
      <c r="S2423" s="168" t="str">
        <f t="shared" si="302"/>
        <v/>
      </c>
      <c r="T2423" s="168" t="str">
        <f t="shared" si="303"/>
        <v/>
      </c>
    </row>
    <row r="2424" spans="1:20" x14ac:dyDescent="0.2">
      <c r="A2424" t="s">
        <v>2807</v>
      </c>
      <c r="M2424" s="170" t="str">
        <f t="shared" si="296"/>
        <v>DTL</v>
      </c>
      <c r="N2424" s="169" t="str">
        <f t="shared" si="297"/>
        <v>1200</v>
      </c>
      <c r="O2424" s="168" t="str">
        <f t="shared" si="298"/>
        <v/>
      </c>
      <c r="P2424" s="168" t="str">
        <f t="shared" si="299"/>
        <v/>
      </c>
      <c r="Q2424" s="168" t="str">
        <f t="shared" si="300"/>
        <v/>
      </c>
      <c r="R2424" s="168" t="str">
        <f t="shared" si="301"/>
        <v/>
      </c>
      <c r="S2424" s="168" t="str">
        <f t="shared" si="302"/>
        <v/>
      </c>
      <c r="T2424" s="168" t="str">
        <f t="shared" si="303"/>
        <v/>
      </c>
    </row>
    <row r="2425" spans="1:20" x14ac:dyDescent="0.2">
      <c r="A2425" t="s">
        <v>2603</v>
      </c>
      <c r="M2425" s="170" t="str">
        <f t="shared" si="296"/>
        <v>DTL</v>
      </c>
      <c r="N2425" s="169" t="str">
        <f t="shared" si="297"/>
        <v>1200</v>
      </c>
      <c r="O2425" s="168" t="str">
        <f t="shared" si="298"/>
        <v/>
      </c>
      <c r="P2425" s="168" t="str">
        <f t="shared" si="299"/>
        <v/>
      </c>
      <c r="Q2425" s="168" t="str">
        <f t="shared" si="300"/>
        <v/>
      </c>
      <c r="R2425" s="168" t="str">
        <f t="shared" si="301"/>
        <v/>
      </c>
      <c r="S2425" s="168" t="str">
        <f t="shared" si="302"/>
        <v/>
      </c>
      <c r="T2425" s="168" t="str">
        <f t="shared" si="303"/>
        <v/>
      </c>
    </row>
    <row r="2426" spans="1:20" x14ac:dyDescent="0.2">
      <c r="A2426" t="s">
        <v>2833</v>
      </c>
      <c r="M2426" s="170" t="str">
        <f t="shared" si="296"/>
        <v>DTL</v>
      </c>
      <c r="N2426" s="169" t="str">
        <f t="shared" si="297"/>
        <v>1200</v>
      </c>
      <c r="O2426" s="168" t="str">
        <f t="shared" si="298"/>
        <v/>
      </c>
      <c r="P2426" s="168" t="str">
        <f t="shared" si="299"/>
        <v/>
      </c>
      <c r="Q2426" s="168" t="str">
        <f t="shared" si="300"/>
        <v/>
      </c>
      <c r="R2426" s="168" t="str">
        <f t="shared" si="301"/>
        <v/>
      </c>
      <c r="S2426" s="168" t="str">
        <f t="shared" si="302"/>
        <v/>
      </c>
      <c r="T2426" s="168" t="str">
        <f t="shared" si="303"/>
        <v/>
      </c>
    </row>
    <row r="2427" spans="1:20" x14ac:dyDescent="0.2">
      <c r="A2427" t="s">
        <v>2605</v>
      </c>
      <c r="M2427" s="170" t="str">
        <f t="shared" si="296"/>
        <v>DTL</v>
      </c>
      <c r="N2427" s="169" t="str">
        <f t="shared" si="297"/>
        <v>1200</v>
      </c>
      <c r="O2427" s="168" t="str">
        <f t="shared" si="298"/>
        <v/>
      </c>
      <c r="P2427" s="168" t="str">
        <f t="shared" si="299"/>
        <v/>
      </c>
      <c r="Q2427" s="168" t="str">
        <f t="shared" si="300"/>
        <v/>
      </c>
      <c r="R2427" s="168" t="str">
        <f t="shared" si="301"/>
        <v/>
      </c>
      <c r="S2427" s="168" t="str">
        <f t="shared" si="302"/>
        <v/>
      </c>
      <c r="T2427" s="168" t="str">
        <f t="shared" si="303"/>
        <v/>
      </c>
    </row>
    <row r="2428" spans="1:20" x14ac:dyDescent="0.2">
      <c r="A2428" t="s">
        <v>2606</v>
      </c>
      <c r="M2428" s="170" t="str">
        <f t="shared" si="296"/>
        <v>DTL</v>
      </c>
      <c r="N2428" s="169" t="str">
        <f t="shared" si="297"/>
        <v>1200</v>
      </c>
      <c r="O2428" s="168" t="str">
        <f t="shared" si="298"/>
        <v/>
      </c>
      <c r="P2428" s="168" t="str">
        <f t="shared" si="299"/>
        <v/>
      </c>
      <c r="Q2428" s="168" t="str">
        <f t="shared" si="300"/>
        <v/>
      </c>
      <c r="R2428" s="168" t="str">
        <f t="shared" si="301"/>
        <v/>
      </c>
      <c r="S2428" s="168" t="str">
        <f t="shared" si="302"/>
        <v/>
      </c>
      <c r="T2428" s="168" t="str">
        <f t="shared" si="303"/>
        <v/>
      </c>
    </row>
    <row r="2429" spans="1:20" x14ac:dyDescent="0.2">
      <c r="A2429" t="s">
        <v>2607</v>
      </c>
      <c r="M2429" s="170" t="str">
        <f t="shared" si="296"/>
        <v>DTL</v>
      </c>
      <c r="N2429" s="169" t="str">
        <f t="shared" si="297"/>
        <v>1200</v>
      </c>
      <c r="O2429" s="168" t="str">
        <f t="shared" si="298"/>
        <v/>
      </c>
      <c r="P2429" s="168" t="str">
        <f t="shared" si="299"/>
        <v/>
      </c>
      <c r="Q2429" s="168" t="str">
        <f t="shared" si="300"/>
        <v/>
      </c>
      <c r="R2429" s="168" t="str">
        <f t="shared" si="301"/>
        <v/>
      </c>
      <c r="S2429" s="168" t="str">
        <f t="shared" si="302"/>
        <v/>
      </c>
      <c r="T2429" s="168" t="str">
        <f t="shared" si="303"/>
        <v/>
      </c>
    </row>
    <row r="2430" spans="1:20" x14ac:dyDescent="0.2">
      <c r="A2430" t="s">
        <v>2608</v>
      </c>
      <c r="M2430" s="170" t="str">
        <f t="shared" si="296"/>
        <v>DTL</v>
      </c>
      <c r="N2430" s="169" t="str">
        <f t="shared" si="297"/>
        <v>1200</v>
      </c>
      <c r="O2430" s="168" t="str">
        <f t="shared" si="298"/>
        <v/>
      </c>
      <c r="P2430" s="168" t="str">
        <f t="shared" si="299"/>
        <v/>
      </c>
      <c r="Q2430" s="168" t="str">
        <f t="shared" si="300"/>
        <v/>
      </c>
      <c r="R2430" s="168" t="str">
        <f t="shared" si="301"/>
        <v/>
      </c>
      <c r="S2430" s="168" t="str">
        <f t="shared" si="302"/>
        <v/>
      </c>
      <c r="T2430" s="168" t="str">
        <f t="shared" si="303"/>
        <v/>
      </c>
    </row>
    <row r="2431" spans="1:20" x14ac:dyDescent="0.2">
      <c r="A2431" t="s">
        <v>2609</v>
      </c>
      <c r="M2431" s="170" t="str">
        <f t="shared" si="296"/>
        <v>DTL</v>
      </c>
      <c r="N2431" s="169" t="str">
        <f t="shared" si="297"/>
        <v>1200</v>
      </c>
      <c r="O2431" s="168" t="str">
        <f t="shared" si="298"/>
        <v/>
      </c>
      <c r="P2431" s="168" t="str">
        <f t="shared" si="299"/>
        <v/>
      </c>
      <c r="Q2431" s="168" t="str">
        <f t="shared" si="300"/>
        <v/>
      </c>
      <c r="R2431" s="168" t="str">
        <f t="shared" si="301"/>
        <v/>
      </c>
      <c r="S2431" s="168" t="str">
        <f t="shared" si="302"/>
        <v/>
      </c>
      <c r="T2431" s="168" t="str">
        <f t="shared" si="303"/>
        <v/>
      </c>
    </row>
    <row r="2432" spans="1:20" x14ac:dyDescent="0.2">
      <c r="A2432" t="s">
        <v>4267</v>
      </c>
      <c r="M2432" s="170" t="str">
        <f t="shared" si="296"/>
        <v>DTL</v>
      </c>
      <c r="N2432" s="169" t="str">
        <f t="shared" si="297"/>
        <v>1200</v>
      </c>
      <c r="O2432" s="168" t="str">
        <f t="shared" si="298"/>
        <v>8016</v>
      </c>
      <c r="P2432" s="168" t="str">
        <f t="shared" si="299"/>
        <v>12008016</v>
      </c>
      <c r="Q2432" s="168">
        <f t="shared" si="300"/>
        <v>1057</v>
      </c>
      <c r="R2432" s="168">
        <f t="shared" si="301"/>
        <v>1477</v>
      </c>
      <c r="S2432" s="168">
        <f t="shared" si="302"/>
        <v>850</v>
      </c>
      <c r="T2432" s="168">
        <f t="shared" si="303"/>
        <v>3169</v>
      </c>
    </row>
    <row r="2433" spans="1:20" x14ac:dyDescent="0.2">
      <c r="A2433" t="s">
        <v>5007</v>
      </c>
      <c r="M2433" s="170" t="str">
        <f t="shared" si="296"/>
        <v>DTL</v>
      </c>
      <c r="N2433" s="169" t="str">
        <f t="shared" si="297"/>
        <v>1200</v>
      </c>
      <c r="O2433" s="168" t="str">
        <f t="shared" si="298"/>
        <v>8023</v>
      </c>
      <c r="P2433" s="168" t="str">
        <f t="shared" si="299"/>
        <v>12008023</v>
      </c>
      <c r="Q2433" s="168">
        <f t="shared" si="300"/>
        <v>0</v>
      </c>
      <c r="R2433" s="168">
        <f t="shared" si="301"/>
        <v>420</v>
      </c>
      <c r="S2433" s="168">
        <f t="shared" si="302"/>
        <v>0</v>
      </c>
      <c r="T2433" s="168">
        <f t="shared" si="303"/>
        <v>800</v>
      </c>
    </row>
    <row r="2434" spans="1:20" x14ac:dyDescent="0.2">
      <c r="A2434" t="s">
        <v>5008</v>
      </c>
      <c r="M2434" s="170" t="str">
        <f t="shared" si="296"/>
        <v>DTL</v>
      </c>
      <c r="N2434" s="169" t="str">
        <f t="shared" si="297"/>
        <v>1200</v>
      </c>
      <c r="O2434" s="168" t="str">
        <f t="shared" si="298"/>
        <v>8900</v>
      </c>
      <c r="P2434" s="168" t="str">
        <f t="shared" si="299"/>
        <v>12008900</v>
      </c>
      <c r="Q2434" s="168">
        <f t="shared" si="300"/>
        <v>173663</v>
      </c>
      <c r="R2434" s="168">
        <f t="shared" si="301"/>
        <v>395020</v>
      </c>
      <c r="S2434" s="168">
        <f t="shared" si="302"/>
        <v>408060</v>
      </c>
      <c r="T2434" s="168">
        <f t="shared" si="303"/>
        <v>205613</v>
      </c>
    </row>
    <row r="2435" spans="1:20" x14ac:dyDescent="0.2">
      <c r="A2435" t="s">
        <v>4268</v>
      </c>
      <c r="M2435" s="170" t="str">
        <f t="shared" ref="M2435:M2498" si="304">IF(ROW()&lt;23,"",
  IF(NOT(ISERROR(FIND("Trinity County",$A2435,30))),"H1",
  IF(M2434="H1","H2",
  IF(M2434="H2","H3",
  IF(M2434="H3","H4",
  IF(M2434="H4","H5",
  IF(M2434="H5","H6",
  IF(M2434="H6","H7",
  IF(M2434="H7","H8",
  IF(M2434="H8","H9",
  IF(M2434="H9","H10",
  IF(TRIM(LEFT($A2435,7))="Total","Ttl","DTL"))))))))))))</f>
        <v>DTL</v>
      </c>
      <c r="N2435" s="169" t="str">
        <f t="shared" ref="N2435:N2498" si="305">IF(ROW()&lt;23,"",
  IF($M2435="H6",TRIM(LEFT($A2435,5)),N2434))</f>
        <v>1200</v>
      </c>
      <c r="O2435" s="168" t="str">
        <f t="shared" ref="O2435:O2498" si="306">IF($M2435&lt;&gt;"DTL","",
  IF(NOT(ISNUMBER(VALUE(MID($A2435,31,15)))),"",LEFT($A2435,4)))</f>
        <v>8901</v>
      </c>
      <c r="P2435" s="168" t="str">
        <f t="shared" ref="P2435:P2498" si="307">IF(O2435="","",N2435&amp;O2435)</f>
        <v>12008901</v>
      </c>
      <c r="Q2435" s="168">
        <f t="shared" ref="Q2435:Q2498" si="308">IF($M2435&lt;&gt;"DTL","",
  IF(NOT(ISNUMBER(VALUE(MID($A2435,31,15)))),"",VALUE(TRIM(MID($A2435,47,15)))))</f>
        <v>49578</v>
      </c>
      <c r="R2435" s="168">
        <f t="shared" ref="R2435:R2498" si="309">IF($M2435&lt;&gt;"DTL","",
  IF(NOT(ISNUMBER(VALUE(MID($A2435,31,15)))),"",VALUE(TRIM(MID($A2435,61,14)))))</f>
        <v>4132</v>
      </c>
      <c r="S2435" s="168">
        <f t="shared" ref="S2435:S2498" si="310">IF($M2435&lt;&gt;"DTL","",
  IF(NOT(ISNUMBER(VALUE(MID($A2435,31,15)))),"",VALUE(TRIM(MID($A2435,76,14)))))</f>
        <v>-43890</v>
      </c>
      <c r="T2435" s="168">
        <f t="shared" ref="T2435:T2498" si="311">IF($M2435&lt;&gt;"DTL","",
  IF(NOT(ISNUMBER(VALUE(MID($A2435,31,15)))),"",VALUE(TRIM(MID($A2435,90,14)))))</f>
        <v>-36544</v>
      </c>
    </row>
    <row r="2436" spans="1:20" x14ac:dyDescent="0.2">
      <c r="A2436" t="s">
        <v>4269</v>
      </c>
      <c r="M2436" s="170" t="str">
        <f t="shared" si="304"/>
        <v>DTL</v>
      </c>
      <c r="N2436" s="169" t="str">
        <f t="shared" si="305"/>
        <v>1200</v>
      </c>
      <c r="O2436" s="168" t="str">
        <f t="shared" si="306"/>
        <v>8950</v>
      </c>
      <c r="P2436" s="168" t="str">
        <f t="shared" si="307"/>
        <v>12008950</v>
      </c>
      <c r="Q2436" s="168">
        <f t="shared" si="308"/>
        <v>-499</v>
      </c>
      <c r="R2436" s="168">
        <f t="shared" si="309"/>
        <v>0</v>
      </c>
      <c r="S2436" s="168">
        <f t="shared" si="310"/>
        <v>0</v>
      </c>
      <c r="T2436" s="168">
        <f t="shared" si="311"/>
        <v>0</v>
      </c>
    </row>
    <row r="2437" spans="1:20" x14ac:dyDescent="0.2">
      <c r="A2437" t="s">
        <v>4270</v>
      </c>
      <c r="M2437" s="170" t="str">
        <f t="shared" si="304"/>
        <v>DTL</v>
      </c>
      <c r="N2437" s="169" t="str">
        <f t="shared" si="305"/>
        <v>1200</v>
      </c>
      <c r="O2437" s="168" t="str">
        <f t="shared" si="306"/>
        <v>9299</v>
      </c>
      <c r="P2437" s="168" t="str">
        <f t="shared" si="307"/>
        <v>12009299</v>
      </c>
      <c r="Q2437" s="168">
        <f t="shared" si="308"/>
        <v>-892</v>
      </c>
      <c r="R2437" s="168">
        <f t="shared" si="309"/>
        <v>0</v>
      </c>
      <c r="S2437" s="168">
        <f t="shared" si="310"/>
        <v>0</v>
      </c>
      <c r="T2437" s="168">
        <f t="shared" si="311"/>
        <v>0</v>
      </c>
    </row>
    <row r="2438" spans="1:20" x14ac:dyDescent="0.2">
      <c r="A2438" t="s">
        <v>4246</v>
      </c>
      <c r="M2438" s="170" t="str">
        <f t="shared" si="304"/>
        <v>DTL</v>
      </c>
      <c r="N2438" s="169" t="str">
        <f t="shared" si="305"/>
        <v>1200</v>
      </c>
      <c r="O2438" s="168" t="str">
        <f t="shared" si="306"/>
        <v/>
      </c>
      <c r="P2438" s="168" t="str">
        <f t="shared" si="307"/>
        <v/>
      </c>
      <c r="Q2438" s="168" t="str">
        <f t="shared" si="308"/>
        <v/>
      </c>
      <c r="R2438" s="168" t="str">
        <f t="shared" si="309"/>
        <v/>
      </c>
      <c r="S2438" s="168" t="str">
        <f t="shared" si="310"/>
        <v/>
      </c>
      <c r="T2438" s="168" t="str">
        <f t="shared" si="311"/>
        <v/>
      </c>
    </row>
    <row r="2439" spans="1:20" x14ac:dyDescent="0.2">
      <c r="A2439" t="s">
        <v>2611</v>
      </c>
      <c r="M2439" s="170" t="str">
        <f t="shared" si="304"/>
        <v>DTL</v>
      </c>
      <c r="N2439" s="169" t="str">
        <f t="shared" si="305"/>
        <v>1200</v>
      </c>
      <c r="O2439" s="168" t="str">
        <f t="shared" si="306"/>
        <v/>
      </c>
      <c r="P2439" s="168" t="str">
        <f t="shared" si="307"/>
        <v/>
      </c>
      <c r="Q2439" s="168" t="str">
        <f t="shared" si="308"/>
        <v/>
      </c>
      <c r="R2439" s="168" t="str">
        <f t="shared" si="309"/>
        <v/>
      </c>
      <c r="S2439" s="168" t="str">
        <f t="shared" si="310"/>
        <v/>
      </c>
      <c r="T2439" s="168" t="str">
        <f t="shared" si="311"/>
        <v/>
      </c>
    </row>
    <row r="2440" spans="1:20" x14ac:dyDescent="0.2">
      <c r="A2440" t="s">
        <v>5009</v>
      </c>
      <c r="M2440" s="170" t="str">
        <f t="shared" si="304"/>
        <v>Ttl</v>
      </c>
      <c r="N2440" s="169" t="str">
        <f t="shared" si="305"/>
        <v>1200</v>
      </c>
      <c r="O2440" s="168" t="str">
        <f t="shared" si="306"/>
        <v/>
      </c>
      <c r="P2440" s="168" t="str">
        <f t="shared" si="307"/>
        <v/>
      </c>
      <c r="Q2440" s="168" t="str">
        <f t="shared" si="308"/>
        <v/>
      </c>
      <c r="R2440" s="168" t="str">
        <f t="shared" si="309"/>
        <v/>
      </c>
      <c r="S2440" s="168" t="str">
        <f t="shared" si="310"/>
        <v/>
      </c>
      <c r="T2440" s="168" t="str">
        <f t="shared" si="311"/>
        <v/>
      </c>
    </row>
    <row r="2441" spans="1:20" x14ac:dyDescent="0.2">
      <c r="A2441" t="s">
        <v>2612</v>
      </c>
      <c r="M2441" s="170" t="str">
        <f t="shared" si="304"/>
        <v>DTL</v>
      </c>
      <c r="N2441" s="169" t="str">
        <f t="shared" si="305"/>
        <v>1200</v>
      </c>
      <c r="O2441" s="168" t="str">
        <f t="shared" si="306"/>
        <v/>
      </c>
      <c r="P2441" s="168" t="str">
        <f t="shared" si="307"/>
        <v/>
      </c>
      <c r="Q2441" s="168" t="str">
        <f t="shared" si="308"/>
        <v/>
      </c>
      <c r="R2441" s="168" t="str">
        <f t="shared" si="309"/>
        <v/>
      </c>
      <c r="S2441" s="168" t="str">
        <f t="shared" si="310"/>
        <v/>
      </c>
      <c r="T2441" s="168" t="str">
        <f t="shared" si="311"/>
        <v/>
      </c>
    </row>
    <row r="2442" spans="1:20" x14ac:dyDescent="0.2">
      <c r="A2442" t="s">
        <v>2611</v>
      </c>
      <c r="M2442" s="170" t="str">
        <f t="shared" si="304"/>
        <v>DTL</v>
      </c>
      <c r="N2442" s="169" t="str">
        <f t="shared" si="305"/>
        <v>1200</v>
      </c>
      <c r="O2442" s="168" t="str">
        <f t="shared" si="306"/>
        <v/>
      </c>
      <c r="P2442" s="168" t="str">
        <f t="shared" si="307"/>
        <v/>
      </c>
      <c r="Q2442" s="168" t="str">
        <f t="shared" si="308"/>
        <v/>
      </c>
      <c r="R2442" s="168" t="str">
        <f t="shared" si="309"/>
        <v/>
      </c>
      <c r="S2442" s="168" t="str">
        <f t="shared" si="310"/>
        <v/>
      </c>
      <c r="T2442" s="168" t="str">
        <f t="shared" si="311"/>
        <v/>
      </c>
    </row>
    <row r="2443" spans="1:20" x14ac:dyDescent="0.2">
      <c r="A2443" t="s">
        <v>2611</v>
      </c>
      <c r="M2443" s="170" t="str">
        <f t="shared" si="304"/>
        <v>DTL</v>
      </c>
      <c r="N2443" s="169" t="str">
        <f t="shared" si="305"/>
        <v>1200</v>
      </c>
      <c r="O2443" s="168" t="str">
        <f t="shared" si="306"/>
        <v/>
      </c>
      <c r="P2443" s="168" t="str">
        <f t="shared" si="307"/>
        <v/>
      </c>
      <c r="Q2443" s="168" t="str">
        <f t="shared" si="308"/>
        <v/>
      </c>
      <c r="R2443" s="168" t="str">
        <f t="shared" si="309"/>
        <v/>
      </c>
      <c r="S2443" s="168" t="str">
        <f t="shared" si="310"/>
        <v/>
      </c>
      <c r="T2443" s="168" t="str">
        <f t="shared" si="311"/>
        <v/>
      </c>
    </row>
    <row r="2444" spans="1:20" x14ac:dyDescent="0.2">
      <c r="A2444" t="s">
        <v>2613</v>
      </c>
      <c r="M2444" s="170" t="str">
        <f t="shared" si="304"/>
        <v>DTL</v>
      </c>
      <c r="N2444" s="169" t="str">
        <f t="shared" si="305"/>
        <v>1200</v>
      </c>
      <c r="O2444" s="168" t="str">
        <f t="shared" si="306"/>
        <v/>
      </c>
      <c r="P2444" s="168" t="str">
        <f t="shared" si="307"/>
        <v/>
      </c>
      <c r="Q2444" s="168" t="str">
        <f t="shared" si="308"/>
        <v/>
      </c>
      <c r="R2444" s="168" t="str">
        <f t="shared" si="309"/>
        <v/>
      </c>
      <c r="S2444" s="168" t="str">
        <f t="shared" si="310"/>
        <v/>
      </c>
      <c r="T2444" s="168" t="str">
        <f t="shared" si="311"/>
        <v/>
      </c>
    </row>
    <row r="2445" spans="1:20" x14ac:dyDescent="0.2">
      <c r="A2445" t="s">
        <v>2834</v>
      </c>
      <c r="M2445" s="170" t="str">
        <f t="shared" si="304"/>
        <v>DTL</v>
      </c>
      <c r="N2445" s="169" t="str">
        <f t="shared" si="305"/>
        <v>1200</v>
      </c>
      <c r="O2445" s="168" t="str">
        <f t="shared" si="306"/>
        <v>1500</v>
      </c>
      <c r="P2445" s="168" t="str">
        <f t="shared" si="307"/>
        <v>12001500</v>
      </c>
      <c r="Q2445" s="168">
        <f t="shared" si="308"/>
        <v>0</v>
      </c>
      <c r="R2445" s="168">
        <f t="shared" si="309"/>
        <v>0</v>
      </c>
      <c r="S2445" s="168">
        <f t="shared" si="310"/>
        <v>0</v>
      </c>
      <c r="T2445" s="168">
        <f t="shared" si="311"/>
        <v>0</v>
      </c>
    </row>
    <row r="2446" spans="1:20" x14ac:dyDescent="0.2">
      <c r="A2446" t="s">
        <v>4246</v>
      </c>
      <c r="M2446" s="170" t="str">
        <f t="shared" si="304"/>
        <v>DTL</v>
      </c>
      <c r="N2446" s="169" t="str">
        <f t="shared" si="305"/>
        <v>1200</v>
      </c>
      <c r="O2446" s="168" t="str">
        <f t="shared" si="306"/>
        <v/>
      </c>
      <c r="P2446" s="168" t="str">
        <f t="shared" si="307"/>
        <v/>
      </c>
      <c r="Q2446" s="168" t="str">
        <f t="shared" si="308"/>
        <v/>
      </c>
      <c r="R2446" s="168" t="str">
        <f t="shared" si="309"/>
        <v/>
      </c>
      <c r="S2446" s="168" t="str">
        <f t="shared" si="310"/>
        <v/>
      </c>
      <c r="T2446" s="168" t="str">
        <f t="shared" si="311"/>
        <v/>
      </c>
    </row>
    <row r="2447" spans="1:20" x14ac:dyDescent="0.2">
      <c r="A2447" t="s">
        <v>2611</v>
      </c>
      <c r="M2447" s="170" t="str">
        <f t="shared" si="304"/>
        <v>DTL</v>
      </c>
      <c r="N2447" s="169" t="str">
        <f t="shared" si="305"/>
        <v>1200</v>
      </c>
      <c r="O2447" s="168" t="str">
        <f t="shared" si="306"/>
        <v/>
      </c>
      <c r="P2447" s="168" t="str">
        <f t="shared" si="307"/>
        <v/>
      </c>
      <c r="Q2447" s="168" t="str">
        <f t="shared" si="308"/>
        <v/>
      </c>
      <c r="R2447" s="168" t="str">
        <f t="shared" si="309"/>
        <v/>
      </c>
      <c r="S2447" s="168" t="str">
        <f t="shared" si="310"/>
        <v/>
      </c>
      <c r="T2447" s="168" t="str">
        <f t="shared" si="311"/>
        <v/>
      </c>
    </row>
    <row r="2448" spans="1:20" x14ac:dyDescent="0.2">
      <c r="A2448" t="s">
        <v>2835</v>
      </c>
      <c r="M2448" s="170" t="str">
        <f t="shared" si="304"/>
        <v>Ttl</v>
      </c>
      <c r="N2448" s="169" t="str">
        <f t="shared" si="305"/>
        <v>1200</v>
      </c>
      <c r="O2448" s="168" t="str">
        <f t="shared" si="306"/>
        <v/>
      </c>
      <c r="P2448" s="168" t="str">
        <f t="shared" si="307"/>
        <v/>
      </c>
      <c r="Q2448" s="168" t="str">
        <f t="shared" si="308"/>
        <v/>
      </c>
      <c r="R2448" s="168" t="str">
        <f t="shared" si="309"/>
        <v/>
      </c>
      <c r="S2448" s="168" t="str">
        <f t="shared" si="310"/>
        <v/>
      </c>
      <c r="T2448" s="168" t="str">
        <f t="shared" si="311"/>
        <v/>
      </c>
    </row>
    <row r="2449" spans="1:20" x14ac:dyDescent="0.2">
      <c r="A2449" t="s">
        <v>2611</v>
      </c>
      <c r="M2449" s="170" t="str">
        <f t="shared" si="304"/>
        <v>DTL</v>
      </c>
      <c r="N2449" s="169" t="str">
        <f t="shared" si="305"/>
        <v>1200</v>
      </c>
      <c r="O2449" s="168" t="str">
        <f t="shared" si="306"/>
        <v/>
      </c>
      <c r="P2449" s="168" t="str">
        <f t="shared" si="307"/>
        <v/>
      </c>
      <c r="Q2449" s="168" t="str">
        <f t="shared" si="308"/>
        <v/>
      </c>
      <c r="R2449" s="168" t="str">
        <f t="shared" si="309"/>
        <v/>
      </c>
      <c r="S2449" s="168" t="str">
        <f t="shared" si="310"/>
        <v/>
      </c>
      <c r="T2449" s="168" t="str">
        <f t="shared" si="311"/>
        <v/>
      </c>
    </row>
    <row r="2450" spans="1:20" x14ac:dyDescent="0.2">
      <c r="A2450" t="s">
        <v>4271</v>
      </c>
      <c r="M2450" s="170" t="str">
        <f t="shared" si="304"/>
        <v>DTL</v>
      </c>
      <c r="N2450" s="169" t="str">
        <f t="shared" si="305"/>
        <v>1200</v>
      </c>
      <c r="O2450" s="168" t="str">
        <f t="shared" si="306"/>
        <v>2240</v>
      </c>
      <c r="P2450" s="168" t="str">
        <f t="shared" si="307"/>
        <v>12002240</v>
      </c>
      <c r="Q2450" s="168">
        <f t="shared" si="308"/>
        <v>2217</v>
      </c>
      <c r="R2450" s="168">
        <f t="shared" si="309"/>
        <v>2217</v>
      </c>
      <c r="S2450" s="168">
        <f t="shared" si="310"/>
        <v>2217</v>
      </c>
      <c r="T2450" s="168">
        <f t="shared" si="311"/>
        <v>2771</v>
      </c>
    </row>
    <row r="2451" spans="1:20" x14ac:dyDescent="0.2">
      <c r="A2451" t="s">
        <v>5010</v>
      </c>
      <c r="M2451" s="170" t="str">
        <f t="shared" si="304"/>
        <v>DTL</v>
      </c>
      <c r="N2451" s="169" t="str">
        <f t="shared" si="305"/>
        <v>1200</v>
      </c>
      <c r="O2451" s="168" t="str">
        <f t="shared" si="306"/>
        <v>2260</v>
      </c>
      <c r="P2451" s="168" t="str">
        <f t="shared" si="307"/>
        <v>12002260</v>
      </c>
      <c r="Q2451" s="168">
        <f t="shared" si="308"/>
        <v>98</v>
      </c>
      <c r="R2451" s="168">
        <f t="shared" si="309"/>
        <v>3</v>
      </c>
      <c r="S2451" s="168">
        <f t="shared" si="310"/>
        <v>100</v>
      </c>
      <c r="T2451" s="168">
        <f t="shared" si="311"/>
        <v>0</v>
      </c>
    </row>
    <row r="2452" spans="1:20" x14ac:dyDescent="0.2">
      <c r="A2452" t="s">
        <v>5011</v>
      </c>
      <c r="M2452" s="170" t="str">
        <f t="shared" si="304"/>
        <v>DTL</v>
      </c>
      <c r="N2452" s="169" t="str">
        <f t="shared" si="305"/>
        <v>1200</v>
      </c>
      <c r="O2452" s="168" t="str">
        <f t="shared" si="306"/>
        <v>2300</v>
      </c>
      <c r="P2452" s="168" t="str">
        <f t="shared" si="307"/>
        <v>12002300</v>
      </c>
      <c r="Q2452" s="168">
        <f t="shared" si="308"/>
        <v>303018</v>
      </c>
      <c r="R2452" s="168">
        <f t="shared" si="309"/>
        <v>517728</v>
      </c>
      <c r="S2452" s="168">
        <f t="shared" si="310"/>
        <v>533460</v>
      </c>
      <c r="T2452" s="168">
        <f t="shared" si="311"/>
        <v>334244</v>
      </c>
    </row>
    <row r="2453" spans="1:20" x14ac:dyDescent="0.2">
      <c r="A2453" t="s">
        <v>2793</v>
      </c>
      <c r="M2453" s="170" t="str">
        <f t="shared" si="304"/>
        <v>DTL</v>
      </c>
      <c r="N2453" s="169" t="str">
        <f t="shared" si="305"/>
        <v>1200</v>
      </c>
      <c r="O2453" s="168" t="str">
        <f t="shared" si="306"/>
        <v>2500</v>
      </c>
      <c r="P2453" s="168" t="str">
        <f t="shared" si="307"/>
        <v>12002500</v>
      </c>
      <c r="Q2453" s="168">
        <f t="shared" si="308"/>
        <v>0</v>
      </c>
      <c r="R2453" s="168">
        <f t="shared" si="309"/>
        <v>0</v>
      </c>
      <c r="S2453" s="168">
        <f t="shared" si="310"/>
        <v>100</v>
      </c>
      <c r="T2453" s="168">
        <f t="shared" si="311"/>
        <v>0</v>
      </c>
    </row>
    <row r="2454" spans="1:20" x14ac:dyDescent="0.2">
      <c r="A2454" t="s">
        <v>4272</v>
      </c>
      <c r="M2454" s="170" t="str">
        <f t="shared" si="304"/>
        <v>DTL</v>
      </c>
      <c r="N2454" s="169" t="str">
        <f t="shared" si="305"/>
        <v>1200</v>
      </c>
      <c r="O2454" s="168" t="str">
        <f t="shared" si="306"/>
        <v>5100</v>
      </c>
      <c r="P2454" s="168" t="str">
        <f t="shared" si="307"/>
        <v>12005100</v>
      </c>
      <c r="Q2454" s="168">
        <f t="shared" si="308"/>
        <v>-85204</v>
      </c>
      <c r="R2454" s="168">
        <f t="shared" si="309"/>
        <v>-87223</v>
      </c>
      <c r="S2454" s="168">
        <f t="shared" si="310"/>
        <v>-64532</v>
      </c>
      <c r="T2454" s="168">
        <f t="shared" si="311"/>
        <v>-64532</v>
      </c>
    </row>
    <row r="2455" spans="1:20" x14ac:dyDescent="0.2">
      <c r="A2455" t="s">
        <v>4246</v>
      </c>
      <c r="M2455" s="170" t="str">
        <f t="shared" si="304"/>
        <v>DTL</v>
      </c>
      <c r="N2455" s="169" t="str">
        <f t="shared" si="305"/>
        <v>1200</v>
      </c>
      <c r="O2455" s="168" t="str">
        <f t="shared" si="306"/>
        <v/>
      </c>
      <c r="P2455" s="168" t="str">
        <f t="shared" si="307"/>
        <v/>
      </c>
      <c r="Q2455" s="168" t="str">
        <f t="shared" si="308"/>
        <v/>
      </c>
      <c r="R2455" s="168" t="str">
        <f t="shared" si="309"/>
        <v/>
      </c>
      <c r="S2455" s="168" t="str">
        <f t="shared" si="310"/>
        <v/>
      </c>
      <c r="T2455" s="168" t="str">
        <f t="shared" si="311"/>
        <v/>
      </c>
    </row>
    <row r="2456" spans="1:20" x14ac:dyDescent="0.2">
      <c r="A2456" t="s">
        <v>2611</v>
      </c>
      <c r="M2456" s="170" t="str">
        <f t="shared" si="304"/>
        <v>DTL</v>
      </c>
      <c r="N2456" s="169" t="str">
        <f t="shared" si="305"/>
        <v>1200</v>
      </c>
      <c r="O2456" s="168" t="str">
        <f t="shared" si="306"/>
        <v/>
      </c>
      <c r="P2456" s="168" t="str">
        <f t="shared" si="307"/>
        <v/>
      </c>
      <c r="Q2456" s="168" t="str">
        <f t="shared" si="308"/>
        <v/>
      </c>
      <c r="R2456" s="168" t="str">
        <f t="shared" si="309"/>
        <v/>
      </c>
      <c r="S2456" s="168" t="str">
        <f t="shared" si="310"/>
        <v/>
      </c>
      <c r="T2456" s="168" t="str">
        <f t="shared" si="311"/>
        <v/>
      </c>
    </row>
    <row r="2457" spans="1:20" x14ac:dyDescent="0.2">
      <c r="A2457" t="s">
        <v>5012</v>
      </c>
      <c r="M2457" s="170" t="str">
        <f t="shared" si="304"/>
        <v>Ttl</v>
      </c>
      <c r="N2457" s="169" t="str">
        <f t="shared" si="305"/>
        <v>1200</v>
      </c>
      <c r="O2457" s="168" t="str">
        <f t="shared" si="306"/>
        <v/>
      </c>
      <c r="P2457" s="168" t="str">
        <f t="shared" si="307"/>
        <v/>
      </c>
      <c r="Q2457" s="168" t="str">
        <f t="shared" si="308"/>
        <v/>
      </c>
      <c r="R2457" s="168" t="str">
        <f t="shared" si="309"/>
        <v/>
      </c>
      <c r="S2457" s="168" t="str">
        <f t="shared" si="310"/>
        <v/>
      </c>
      <c r="T2457" s="168" t="str">
        <f t="shared" si="311"/>
        <v/>
      </c>
    </row>
    <row r="2458" spans="1:20" x14ac:dyDescent="0.2">
      <c r="A2458" t="s">
        <v>2611</v>
      </c>
      <c r="M2458" s="170" t="str">
        <f t="shared" si="304"/>
        <v>DTL</v>
      </c>
      <c r="N2458" s="169" t="str">
        <f t="shared" si="305"/>
        <v>1200</v>
      </c>
      <c r="O2458" s="168" t="str">
        <f t="shared" si="306"/>
        <v/>
      </c>
      <c r="P2458" s="168" t="str">
        <f t="shared" si="307"/>
        <v/>
      </c>
      <c r="Q2458" s="168" t="str">
        <f t="shared" si="308"/>
        <v/>
      </c>
      <c r="R2458" s="168" t="str">
        <f t="shared" si="309"/>
        <v/>
      </c>
      <c r="S2458" s="168" t="str">
        <f t="shared" si="310"/>
        <v/>
      </c>
      <c r="T2458" s="168" t="str">
        <f t="shared" si="311"/>
        <v/>
      </c>
    </row>
    <row r="2459" spans="1:20" x14ac:dyDescent="0.2">
      <c r="A2459" t="s">
        <v>2611</v>
      </c>
      <c r="M2459" s="170" t="str">
        <f t="shared" si="304"/>
        <v>DTL</v>
      </c>
      <c r="N2459" s="169" t="str">
        <f t="shared" si="305"/>
        <v>1200</v>
      </c>
      <c r="O2459" s="168" t="str">
        <f t="shared" si="306"/>
        <v/>
      </c>
      <c r="P2459" s="168" t="str">
        <f t="shared" si="307"/>
        <v/>
      </c>
      <c r="Q2459" s="168" t="str">
        <f t="shared" si="308"/>
        <v/>
      </c>
      <c r="R2459" s="168" t="str">
        <f t="shared" si="309"/>
        <v/>
      </c>
      <c r="S2459" s="168" t="str">
        <f t="shared" si="310"/>
        <v/>
      </c>
      <c r="T2459" s="168" t="str">
        <f t="shared" si="311"/>
        <v/>
      </c>
    </row>
    <row r="2460" spans="1:20" x14ac:dyDescent="0.2">
      <c r="A2460" t="s">
        <v>5013</v>
      </c>
      <c r="M2460" s="170" t="str">
        <f t="shared" si="304"/>
        <v>Ttl</v>
      </c>
      <c r="N2460" s="169" t="str">
        <f t="shared" si="305"/>
        <v>1200</v>
      </c>
      <c r="O2460" s="168" t="str">
        <f t="shared" si="306"/>
        <v/>
      </c>
      <c r="P2460" s="168" t="str">
        <f t="shared" si="307"/>
        <v/>
      </c>
      <c r="Q2460" s="168" t="str">
        <f t="shared" si="308"/>
        <v/>
      </c>
      <c r="R2460" s="168" t="str">
        <f t="shared" si="309"/>
        <v/>
      </c>
      <c r="S2460" s="168" t="str">
        <f t="shared" si="310"/>
        <v/>
      </c>
      <c r="T2460" s="168" t="str">
        <f t="shared" si="311"/>
        <v/>
      </c>
    </row>
    <row r="2461" spans="1:20" x14ac:dyDescent="0.2">
      <c r="A2461" t="s">
        <v>2612</v>
      </c>
      <c r="M2461" s="170" t="str">
        <f t="shared" si="304"/>
        <v>DTL</v>
      </c>
      <c r="N2461" s="169" t="str">
        <f t="shared" si="305"/>
        <v>1200</v>
      </c>
      <c r="O2461" s="168" t="str">
        <f t="shared" si="306"/>
        <v/>
      </c>
      <c r="P2461" s="168" t="str">
        <f t="shared" si="307"/>
        <v/>
      </c>
      <c r="Q2461" s="168" t="str">
        <f t="shared" si="308"/>
        <v/>
      </c>
      <c r="R2461" s="168" t="str">
        <f t="shared" si="309"/>
        <v/>
      </c>
      <c r="S2461" s="168" t="str">
        <f t="shared" si="310"/>
        <v/>
      </c>
      <c r="T2461" s="168" t="str">
        <f t="shared" si="311"/>
        <v/>
      </c>
    </row>
    <row r="2462" spans="1:20" x14ac:dyDescent="0.2">
      <c r="A2462" t="s">
        <v>2611</v>
      </c>
      <c r="M2462" s="170" t="str">
        <f t="shared" si="304"/>
        <v>DTL</v>
      </c>
      <c r="N2462" s="169" t="str">
        <f t="shared" si="305"/>
        <v>1200</v>
      </c>
      <c r="O2462" s="168" t="str">
        <f t="shared" si="306"/>
        <v/>
      </c>
      <c r="P2462" s="168" t="str">
        <f t="shared" si="307"/>
        <v/>
      </c>
      <c r="Q2462" s="168" t="str">
        <f t="shared" si="308"/>
        <v/>
      </c>
      <c r="R2462" s="168" t="str">
        <f t="shared" si="309"/>
        <v/>
      </c>
      <c r="S2462" s="168" t="str">
        <f t="shared" si="310"/>
        <v/>
      </c>
      <c r="T2462" s="168" t="str">
        <f t="shared" si="311"/>
        <v/>
      </c>
    </row>
    <row r="2463" spans="1:20" x14ac:dyDescent="0.2">
      <c r="A2463" t="s">
        <v>2620</v>
      </c>
      <c r="M2463" s="170" t="str">
        <f t="shared" si="304"/>
        <v>DTL</v>
      </c>
      <c r="N2463" s="169" t="str">
        <f t="shared" si="305"/>
        <v>1200</v>
      </c>
      <c r="O2463" s="168" t="str">
        <f t="shared" si="306"/>
        <v/>
      </c>
      <c r="P2463" s="168" t="str">
        <f t="shared" si="307"/>
        <v/>
      </c>
      <c r="Q2463" s="168" t="str">
        <f t="shared" si="308"/>
        <v/>
      </c>
      <c r="R2463" s="168" t="str">
        <f t="shared" si="309"/>
        <v/>
      </c>
      <c r="S2463" s="168" t="str">
        <f t="shared" si="310"/>
        <v/>
      </c>
      <c r="T2463" s="168" t="str">
        <f t="shared" si="311"/>
        <v/>
      </c>
    </row>
    <row r="2464" spans="1:20" x14ac:dyDescent="0.2">
      <c r="A2464" t="s">
        <v>5014</v>
      </c>
      <c r="M2464" s="170" t="str">
        <f t="shared" si="304"/>
        <v>Ttl</v>
      </c>
      <c r="N2464" s="169" t="str">
        <f t="shared" si="305"/>
        <v>1200</v>
      </c>
      <c r="O2464" s="168" t="str">
        <f t="shared" si="306"/>
        <v/>
      </c>
      <c r="P2464" s="168" t="str">
        <f t="shared" si="307"/>
        <v/>
      </c>
      <c r="Q2464" s="168" t="str">
        <f t="shared" si="308"/>
        <v/>
      </c>
      <c r="R2464" s="168" t="str">
        <f t="shared" si="309"/>
        <v/>
      </c>
      <c r="S2464" s="168" t="str">
        <f t="shared" si="310"/>
        <v/>
      </c>
      <c r="T2464" s="168" t="str">
        <f t="shared" si="311"/>
        <v/>
      </c>
    </row>
    <row r="2465" spans="1:20" x14ac:dyDescent="0.2">
      <c r="A2465" t="s">
        <v>4467</v>
      </c>
      <c r="M2465" s="170" t="str">
        <f t="shared" si="304"/>
        <v>DTL</v>
      </c>
      <c r="N2465" s="169" t="str">
        <f t="shared" si="305"/>
        <v>1200</v>
      </c>
      <c r="O2465" s="168" t="str">
        <f t="shared" si="306"/>
        <v/>
      </c>
      <c r="P2465" s="168" t="str">
        <f t="shared" si="307"/>
        <v/>
      </c>
      <c r="Q2465" s="168" t="str">
        <f t="shared" si="308"/>
        <v/>
      </c>
      <c r="R2465" s="168" t="str">
        <f t="shared" si="309"/>
        <v/>
      </c>
      <c r="S2465" s="168" t="str">
        <f t="shared" si="310"/>
        <v/>
      </c>
      <c r="T2465" s="168" t="str">
        <f t="shared" si="311"/>
        <v/>
      </c>
    </row>
    <row r="2466" spans="1:20" x14ac:dyDescent="0.2">
      <c r="A2466">
        <v>1</v>
      </c>
      <c r="M2466" s="170" t="str">
        <f t="shared" si="304"/>
        <v>DTL</v>
      </c>
      <c r="N2466" s="169" t="str">
        <f t="shared" si="305"/>
        <v>1200</v>
      </c>
      <c r="O2466" s="168" t="str">
        <f t="shared" si="306"/>
        <v/>
      </c>
      <c r="P2466" s="168" t="str">
        <f t="shared" si="307"/>
        <v/>
      </c>
      <c r="Q2466" s="168" t="str">
        <f t="shared" si="308"/>
        <v/>
      </c>
      <c r="R2466" s="168" t="str">
        <f t="shared" si="309"/>
        <v/>
      </c>
      <c r="S2466" s="168" t="str">
        <f t="shared" si="310"/>
        <v/>
      </c>
      <c r="T2466" s="168" t="str">
        <f t="shared" si="311"/>
        <v/>
      </c>
    </row>
    <row r="2467" spans="1:20" x14ac:dyDescent="0.2">
      <c r="M2467" s="170" t="str">
        <f t="shared" si="304"/>
        <v>DTL</v>
      </c>
      <c r="N2467" s="169" t="str">
        <f t="shared" si="305"/>
        <v>1200</v>
      </c>
      <c r="O2467" s="168" t="str">
        <f t="shared" si="306"/>
        <v/>
      </c>
      <c r="P2467" s="168" t="str">
        <f t="shared" si="307"/>
        <v/>
      </c>
      <c r="Q2467" s="168" t="str">
        <f t="shared" si="308"/>
        <v/>
      </c>
      <c r="R2467" s="168" t="str">
        <f t="shared" si="309"/>
        <v/>
      </c>
      <c r="S2467" s="168" t="str">
        <f t="shared" si="310"/>
        <v/>
      </c>
      <c r="T2467" s="168" t="str">
        <f t="shared" si="311"/>
        <v/>
      </c>
    </row>
    <row r="2468" spans="1:20" x14ac:dyDescent="0.2">
      <c r="A2468" t="s">
        <v>2836</v>
      </c>
      <c r="M2468" s="170" t="str">
        <f t="shared" si="304"/>
        <v>H1</v>
      </c>
      <c r="N2468" s="169" t="str">
        <f t="shared" si="305"/>
        <v>1200</v>
      </c>
      <c r="O2468" s="168" t="str">
        <f t="shared" si="306"/>
        <v/>
      </c>
      <c r="P2468" s="168" t="str">
        <f t="shared" si="307"/>
        <v/>
      </c>
      <c r="Q2468" s="168" t="str">
        <f t="shared" si="308"/>
        <v/>
      </c>
      <c r="R2468" s="168" t="str">
        <f t="shared" si="309"/>
        <v/>
      </c>
      <c r="S2468" s="168" t="str">
        <f t="shared" si="310"/>
        <v/>
      </c>
      <c r="T2468" s="168" t="str">
        <f t="shared" si="311"/>
        <v/>
      </c>
    </row>
    <row r="2469" spans="1:20" x14ac:dyDescent="0.2">
      <c r="A2469" t="s">
        <v>2600</v>
      </c>
      <c r="M2469" s="170" t="str">
        <f t="shared" si="304"/>
        <v>H2</v>
      </c>
      <c r="N2469" s="169" t="str">
        <f t="shared" si="305"/>
        <v>1200</v>
      </c>
      <c r="O2469" s="168" t="str">
        <f t="shared" si="306"/>
        <v/>
      </c>
      <c r="P2469" s="168" t="str">
        <f t="shared" si="307"/>
        <v/>
      </c>
      <c r="Q2469" s="168" t="str">
        <f t="shared" si="308"/>
        <v/>
      </c>
      <c r="R2469" s="168" t="str">
        <f t="shared" si="309"/>
        <v/>
      </c>
      <c r="S2469" s="168" t="str">
        <f t="shared" si="310"/>
        <v/>
      </c>
      <c r="T2469" s="168" t="str">
        <f t="shared" si="311"/>
        <v/>
      </c>
    </row>
    <row r="2470" spans="1:20" x14ac:dyDescent="0.2">
      <c r="A2470" t="s">
        <v>2601</v>
      </c>
      <c r="M2470" s="170" t="str">
        <f t="shared" si="304"/>
        <v>H3</v>
      </c>
      <c r="N2470" s="169" t="str">
        <f t="shared" si="305"/>
        <v>1200</v>
      </c>
      <c r="O2470" s="168" t="str">
        <f t="shared" si="306"/>
        <v/>
      </c>
      <c r="P2470" s="168" t="str">
        <f t="shared" si="307"/>
        <v/>
      </c>
      <c r="Q2470" s="168" t="str">
        <f t="shared" si="308"/>
        <v/>
      </c>
      <c r="R2470" s="168" t="str">
        <f t="shared" si="309"/>
        <v/>
      </c>
      <c r="S2470" s="168" t="str">
        <f t="shared" si="310"/>
        <v/>
      </c>
      <c r="T2470" s="168" t="str">
        <f t="shared" si="311"/>
        <v/>
      </c>
    </row>
    <row r="2471" spans="1:20" x14ac:dyDescent="0.2">
      <c r="A2471" t="s">
        <v>2807</v>
      </c>
      <c r="M2471" s="170" t="str">
        <f t="shared" si="304"/>
        <v>H4</v>
      </c>
      <c r="N2471" s="169" t="str">
        <f t="shared" si="305"/>
        <v>1200</v>
      </c>
      <c r="O2471" s="168" t="str">
        <f t="shared" si="306"/>
        <v/>
      </c>
      <c r="P2471" s="168" t="str">
        <f t="shared" si="307"/>
        <v/>
      </c>
      <c r="Q2471" s="168" t="str">
        <f t="shared" si="308"/>
        <v/>
      </c>
      <c r="R2471" s="168" t="str">
        <f t="shared" si="309"/>
        <v/>
      </c>
      <c r="S2471" s="168" t="str">
        <f t="shared" si="310"/>
        <v/>
      </c>
      <c r="T2471" s="168" t="str">
        <f t="shared" si="311"/>
        <v/>
      </c>
    </row>
    <row r="2472" spans="1:20" x14ac:dyDescent="0.2">
      <c r="A2472" t="s">
        <v>2603</v>
      </c>
      <c r="M2472" s="170" t="str">
        <f t="shared" si="304"/>
        <v>H5</v>
      </c>
      <c r="N2472" s="169" t="str">
        <f t="shared" si="305"/>
        <v>1200</v>
      </c>
      <c r="O2472" s="168" t="str">
        <f t="shared" si="306"/>
        <v/>
      </c>
      <c r="P2472" s="168" t="str">
        <f t="shared" si="307"/>
        <v/>
      </c>
      <c r="Q2472" s="168" t="str">
        <f t="shared" si="308"/>
        <v/>
      </c>
      <c r="R2472" s="168" t="str">
        <f t="shared" si="309"/>
        <v/>
      </c>
      <c r="S2472" s="168" t="str">
        <f t="shared" si="310"/>
        <v/>
      </c>
      <c r="T2472" s="168" t="str">
        <f t="shared" si="311"/>
        <v/>
      </c>
    </row>
    <row r="2473" spans="1:20" x14ac:dyDescent="0.2">
      <c r="A2473" t="s">
        <v>2833</v>
      </c>
      <c r="M2473" s="170" t="str">
        <f t="shared" si="304"/>
        <v>H6</v>
      </c>
      <c r="N2473" s="169" t="str">
        <f t="shared" si="305"/>
        <v>1600</v>
      </c>
      <c r="O2473" s="168" t="str">
        <f t="shared" si="306"/>
        <v/>
      </c>
      <c r="P2473" s="168" t="str">
        <f t="shared" si="307"/>
        <v/>
      </c>
      <c r="Q2473" s="168" t="str">
        <f t="shared" si="308"/>
        <v/>
      </c>
      <c r="R2473" s="168" t="str">
        <f t="shared" si="309"/>
        <v/>
      </c>
      <c r="S2473" s="168" t="str">
        <f t="shared" si="310"/>
        <v/>
      </c>
      <c r="T2473" s="168" t="str">
        <f t="shared" si="311"/>
        <v/>
      </c>
    </row>
    <row r="2474" spans="1:20" x14ac:dyDescent="0.2">
      <c r="A2474" t="s">
        <v>2605</v>
      </c>
      <c r="M2474" s="170" t="str">
        <f t="shared" si="304"/>
        <v>H7</v>
      </c>
      <c r="N2474" s="169" t="str">
        <f t="shared" si="305"/>
        <v>1600</v>
      </c>
      <c r="O2474" s="168" t="str">
        <f t="shared" si="306"/>
        <v/>
      </c>
      <c r="P2474" s="168" t="str">
        <f t="shared" si="307"/>
        <v/>
      </c>
      <c r="Q2474" s="168" t="str">
        <f t="shared" si="308"/>
        <v/>
      </c>
      <c r="R2474" s="168" t="str">
        <f t="shared" si="309"/>
        <v/>
      </c>
      <c r="S2474" s="168" t="str">
        <f t="shared" si="310"/>
        <v/>
      </c>
      <c r="T2474" s="168" t="str">
        <f t="shared" si="311"/>
        <v/>
      </c>
    </row>
    <row r="2475" spans="1:20" x14ac:dyDescent="0.2">
      <c r="A2475" t="s">
        <v>2606</v>
      </c>
      <c r="M2475" s="170" t="str">
        <f t="shared" si="304"/>
        <v>H8</v>
      </c>
      <c r="N2475" s="169" t="str">
        <f t="shared" si="305"/>
        <v>1600</v>
      </c>
      <c r="O2475" s="168" t="str">
        <f t="shared" si="306"/>
        <v/>
      </c>
      <c r="P2475" s="168" t="str">
        <f t="shared" si="307"/>
        <v/>
      </c>
      <c r="Q2475" s="168" t="str">
        <f t="shared" si="308"/>
        <v/>
      </c>
      <c r="R2475" s="168" t="str">
        <f t="shared" si="309"/>
        <v/>
      </c>
      <c r="S2475" s="168" t="str">
        <f t="shared" si="310"/>
        <v/>
      </c>
      <c r="T2475" s="168" t="str">
        <f t="shared" si="311"/>
        <v/>
      </c>
    </row>
    <row r="2476" spans="1:20" x14ac:dyDescent="0.2">
      <c r="A2476" t="s">
        <v>2607</v>
      </c>
      <c r="M2476" s="170" t="str">
        <f t="shared" si="304"/>
        <v>H9</v>
      </c>
      <c r="N2476" s="169" t="str">
        <f t="shared" si="305"/>
        <v>1600</v>
      </c>
      <c r="O2476" s="168" t="str">
        <f t="shared" si="306"/>
        <v/>
      </c>
      <c r="P2476" s="168" t="str">
        <f t="shared" si="307"/>
        <v/>
      </c>
      <c r="Q2476" s="168" t="str">
        <f t="shared" si="308"/>
        <v/>
      </c>
      <c r="R2476" s="168" t="str">
        <f t="shared" si="309"/>
        <v/>
      </c>
      <c r="S2476" s="168" t="str">
        <f t="shared" si="310"/>
        <v/>
      </c>
      <c r="T2476" s="168" t="str">
        <f t="shared" si="311"/>
        <v/>
      </c>
    </row>
    <row r="2477" spans="1:20" x14ac:dyDescent="0.2">
      <c r="A2477" t="s">
        <v>2608</v>
      </c>
      <c r="M2477" s="170" t="str">
        <f t="shared" si="304"/>
        <v>H10</v>
      </c>
      <c r="N2477" s="169" t="str">
        <f t="shared" si="305"/>
        <v>1600</v>
      </c>
      <c r="O2477" s="168" t="str">
        <f t="shared" si="306"/>
        <v/>
      </c>
      <c r="P2477" s="168" t="str">
        <f t="shared" si="307"/>
        <v/>
      </c>
      <c r="Q2477" s="168" t="str">
        <f t="shared" si="308"/>
        <v/>
      </c>
      <c r="R2477" s="168" t="str">
        <f t="shared" si="309"/>
        <v/>
      </c>
      <c r="S2477" s="168" t="str">
        <f t="shared" si="310"/>
        <v/>
      </c>
      <c r="T2477" s="168" t="str">
        <f t="shared" si="311"/>
        <v/>
      </c>
    </row>
    <row r="2478" spans="1:20" x14ac:dyDescent="0.2">
      <c r="A2478" t="s">
        <v>5015</v>
      </c>
      <c r="M2478" s="170" t="str">
        <f t="shared" si="304"/>
        <v>Ttl</v>
      </c>
      <c r="N2478" s="169" t="str">
        <f t="shared" si="305"/>
        <v>1600</v>
      </c>
      <c r="O2478" s="168" t="str">
        <f t="shared" si="306"/>
        <v/>
      </c>
      <c r="P2478" s="168" t="str">
        <f t="shared" si="307"/>
        <v/>
      </c>
      <c r="Q2478" s="168" t="str">
        <f t="shared" si="308"/>
        <v/>
      </c>
      <c r="R2478" s="168" t="str">
        <f t="shared" si="309"/>
        <v/>
      </c>
      <c r="S2478" s="168" t="str">
        <f t="shared" si="310"/>
        <v/>
      </c>
      <c r="T2478" s="168" t="str">
        <f t="shared" si="311"/>
        <v/>
      </c>
    </row>
    <row r="2479" spans="1:20" x14ac:dyDescent="0.2">
      <c r="A2479" t="s">
        <v>4246</v>
      </c>
      <c r="M2479" s="170" t="str">
        <f t="shared" si="304"/>
        <v>DTL</v>
      </c>
      <c r="N2479" s="169" t="str">
        <f t="shared" si="305"/>
        <v>1600</v>
      </c>
      <c r="O2479" s="168" t="str">
        <f t="shared" si="306"/>
        <v/>
      </c>
      <c r="P2479" s="168" t="str">
        <f t="shared" si="307"/>
        <v/>
      </c>
      <c r="Q2479" s="168" t="str">
        <f t="shared" si="308"/>
        <v/>
      </c>
      <c r="R2479" s="168" t="str">
        <f t="shared" si="309"/>
        <v/>
      </c>
      <c r="S2479" s="168" t="str">
        <f t="shared" si="310"/>
        <v/>
      </c>
      <c r="T2479" s="168" t="str">
        <f t="shared" si="311"/>
        <v/>
      </c>
    </row>
    <row r="2480" spans="1:20" x14ac:dyDescent="0.2">
      <c r="A2480" t="s">
        <v>2611</v>
      </c>
      <c r="M2480" s="170" t="str">
        <f t="shared" si="304"/>
        <v>DTL</v>
      </c>
      <c r="N2480" s="169" t="str">
        <f t="shared" si="305"/>
        <v>1600</v>
      </c>
      <c r="O2480" s="168" t="str">
        <f t="shared" si="306"/>
        <v/>
      </c>
      <c r="P2480" s="168" t="str">
        <f t="shared" si="307"/>
        <v/>
      </c>
      <c r="Q2480" s="168" t="str">
        <f t="shared" si="308"/>
        <v/>
      </c>
      <c r="R2480" s="168" t="str">
        <f t="shared" si="309"/>
        <v/>
      </c>
      <c r="S2480" s="168" t="str">
        <f t="shared" si="310"/>
        <v/>
      </c>
      <c r="T2480" s="168" t="str">
        <f t="shared" si="311"/>
        <v/>
      </c>
    </row>
    <row r="2481" spans="1:20" x14ac:dyDescent="0.2">
      <c r="A2481" t="s">
        <v>5016</v>
      </c>
      <c r="M2481" s="170" t="str">
        <f t="shared" si="304"/>
        <v>DTL</v>
      </c>
      <c r="N2481" s="169" t="str">
        <f t="shared" si="305"/>
        <v>1600</v>
      </c>
      <c r="O2481" s="168" t="str">
        <f t="shared" si="306"/>
        <v xml:space="preserve">    </v>
      </c>
      <c r="P2481" s="168" t="str">
        <f t="shared" si="307"/>
        <v xml:space="preserve">1600    </v>
      </c>
      <c r="Q2481" s="168">
        <f t="shared" si="308"/>
        <v>2777</v>
      </c>
      <c r="R2481" s="168">
        <f t="shared" si="309"/>
        <v>-31675</v>
      </c>
      <c r="S2481" s="168">
        <f t="shared" si="310"/>
        <v>-106325</v>
      </c>
      <c r="T2481" s="168">
        <f t="shared" si="311"/>
        <v>-99444</v>
      </c>
    </row>
    <row r="2482" spans="1:20" x14ac:dyDescent="0.2">
      <c r="A2482" t="s">
        <v>2611</v>
      </c>
      <c r="M2482" s="170" t="str">
        <f t="shared" si="304"/>
        <v>DTL</v>
      </c>
      <c r="N2482" s="169" t="str">
        <f t="shared" si="305"/>
        <v>1600</v>
      </c>
      <c r="O2482" s="168" t="str">
        <f t="shared" si="306"/>
        <v/>
      </c>
      <c r="P2482" s="168" t="str">
        <f t="shared" si="307"/>
        <v/>
      </c>
      <c r="Q2482" s="168" t="str">
        <f t="shared" si="308"/>
        <v/>
      </c>
      <c r="R2482" s="168" t="str">
        <f t="shared" si="309"/>
        <v/>
      </c>
      <c r="S2482" s="168" t="str">
        <f t="shared" si="310"/>
        <v/>
      </c>
      <c r="T2482" s="168" t="str">
        <f t="shared" si="311"/>
        <v/>
      </c>
    </row>
    <row r="2483" spans="1:20" x14ac:dyDescent="0.2">
      <c r="A2483" t="s">
        <v>2622</v>
      </c>
      <c r="M2483" s="170" t="str">
        <f t="shared" si="304"/>
        <v>DTL</v>
      </c>
      <c r="N2483" s="169" t="str">
        <f t="shared" si="305"/>
        <v>1600</v>
      </c>
      <c r="O2483" s="168" t="str">
        <f t="shared" si="306"/>
        <v>Tran</v>
      </c>
      <c r="P2483" s="168" t="str">
        <f t="shared" si="307"/>
        <v>1600Tran</v>
      </c>
      <c r="Q2483" s="168">
        <f t="shared" si="308"/>
        <v>0</v>
      </c>
      <c r="R2483" s="168">
        <f t="shared" si="309"/>
        <v>0</v>
      </c>
      <c r="S2483" s="168">
        <f t="shared" si="310"/>
        <v>0</v>
      </c>
      <c r="T2483" s="168">
        <f t="shared" si="311"/>
        <v>0</v>
      </c>
    </row>
    <row r="2484" spans="1:20" x14ac:dyDescent="0.2">
      <c r="A2484" t="s">
        <v>2611</v>
      </c>
      <c r="M2484" s="170" t="str">
        <f t="shared" si="304"/>
        <v>DTL</v>
      </c>
      <c r="N2484" s="169" t="str">
        <f t="shared" si="305"/>
        <v>1600</v>
      </c>
      <c r="O2484" s="168" t="str">
        <f t="shared" si="306"/>
        <v/>
      </c>
      <c r="P2484" s="168" t="str">
        <f t="shared" si="307"/>
        <v/>
      </c>
      <c r="Q2484" s="168" t="str">
        <f t="shared" si="308"/>
        <v/>
      </c>
      <c r="R2484" s="168" t="str">
        <f t="shared" si="309"/>
        <v/>
      </c>
      <c r="S2484" s="168" t="str">
        <f t="shared" si="310"/>
        <v/>
      </c>
      <c r="T2484" s="168" t="str">
        <f t="shared" si="311"/>
        <v/>
      </c>
    </row>
    <row r="2485" spans="1:20" x14ac:dyDescent="0.2">
      <c r="A2485" t="s">
        <v>2623</v>
      </c>
      <c r="M2485" s="170" t="str">
        <f t="shared" si="304"/>
        <v>DTL</v>
      </c>
      <c r="N2485" s="169" t="str">
        <f t="shared" si="305"/>
        <v>1600</v>
      </c>
      <c r="O2485" s="168" t="str">
        <f t="shared" si="306"/>
        <v>Tran</v>
      </c>
      <c r="P2485" s="168" t="str">
        <f t="shared" si="307"/>
        <v>1600Tran</v>
      </c>
      <c r="Q2485" s="168">
        <f t="shared" si="308"/>
        <v>0</v>
      </c>
      <c r="R2485" s="168">
        <f t="shared" si="309"/>
        <v>0</v>
      </c>
      <c r="S2485" s="168">
        <f t="shared" si="310"/>
        <v>0</v>
      </c>
      <c r="T2485" s="168">
        <f t="shared" si="311"/>
        <v>0</v>
      </c>
    </row>
    <row r="2486" spans="1:20" x14ac:dyDescent="0.2">
      <c r="A2486" t="s">
        <v>4246</v>
      </c>
      <c r="M2486" s="170" t="str">
        <f t="shared" si="304"/>
        <v>DTL</v>
      </c>
      <c r="N2486" s="169" t="str">
        <f t="shared" si="305"/>
        <v>1600</v>
      </c>
      <c r="O2486" s="168" t="str">
        <f t="shared" si="306"/>
        <v/>
      </c>
      <c r="P2486" s="168" t="str">
        <f t="shared" si="307"/>
        <v/>
      </c>
      <c r="Q2486" s="168" t="str">
        <f t="shared" si="308"/>
        <v/>
      </c>
      <c r="R2486" s="168" t="str">
        <f t="shared" si="309"/>
        <v/>
      </c>
      <c r="S2486" s="168" t="str">
        <f t="shared" si="310"/>
        <v/>
      </c>
      <c r="T2486" s="168" t="str">
        <f t="shared" si="311"/>
        <v/>
      </c>
    </row>
    <row r="2487" spans="1:20" x14ac:dyDescent="0.2">
      <c r="A2487" t="s">
        <v>2611</v>
      </c>
      <c r="M2487" s="170" t="str">
        <f t="shared" si="304"/>
        <v>DTL</v>
      </c>
      <c r="N2487" s="169" t="str">
        <f t="shared" si="305"/>
        <v>1600</v>
      </c>
      <c r="O2487" s="168" t="str">
        <f t="shared" si="306"/>
        <v/>
      </c>
      <c r="P2487" s="168" t="str">
        <f t="shared" si="307"/>
        <v/>
      </c>
      <c r="Q2487" s="168" t="str">
        <f t="shared" si="308"/>
        <v/>
      </c>
      <c r="R2487" s="168" t="str">
        <f t="shared" si="309"/>
        <v/>
      </c>
      <c r="S2487" s="168" t="str">
        <f t="shared" si="310"/>
        <v/>
      </c>
      <c r="T2487" s="168" t="str">
        <f t="shared" si="311"/>
        <v/>
      </c>
    </row>
    <row r="2488" spans="1:20" x14ac:dyDescent="0.2">
      <c r="A2488" t="s">
        <v>5017</v>
      </c>
      <c r="M2488" s="170" t="str">
        <f t="shared" si="304"/>
        <v>Ttl</v>
      </c>
      <c r="N2488" s="169" t="str">
        <f t="shared" si="305"/>
        <v>1600</v>
      </c>
      <c r="O2488" s="168" t="str">
        <f t="shared" si="306"/>
        <v/>
      </c>
      <c r="P2488" s="168" t="str">
        <f t="shared" si="307"/>
        <v/>
      </c>
      <c r="Q2488" s="168" t="str">
        <f t="shared" si="308"/>
        <v/>
      </c>
      <c r="R2488" s="168" t="str">
        <f t="shared" si="309"/>
        <v/>
      </c>
      <c r="S2488" s="168" t="str">
        <f t="shared" si="310"/>
        <v/>
      </c>
      <c r="T2488" s="168" t="str">
        <f t="shared" si="311"/>
        <v/>
      </c>
    </row>
    <row r="2489" spans="1:20" x14ac:dyDescent="0.2">
      <c r="A2489" t="s">
        <v>4467</v>
      </c>
      <c r="M2489" s="170" t="str">
        <f t="shared" si="304"/>
        <v>DTL</v>
      </c>
      <c r="N2489" s="169" t="str">
        <f t="shared" si="305"/>
        <v>1600</v>
      </c>
      <c r="O2489" s="168" t="str">
        <f t="shared" si="306"/>
        <v/>
      </c>
      <c r="P2489" s="168" t="str">
        <f t="shared" si="307"/>
        <v/>
      </c>
      <c r="Q2489" s="168" t="str">
        <f t="shared" si="308"/>
        <v/>
      </c>
      <c r="R2489" s="168" t="str">
        <f t="shared" si="309"/>
        <v/>
      </c>
      <c r="S2489" s="168" t="str">
        <f t="shared" si="310"/>
        <v/>
      </c>
      <c r="T2489" s="168" t="str">
        <f t="shared" si="311"/>
        <v/>
      </c>
    </row>
    <row r="2490" spans="1:20" x14ac:dyDescent="0.2">
      <c r="A2490">
        <v>1</v>
      </c>
      <c r="M2490" s="170" t="str">
        <f t="shared" si="304"/>
        <v>DTL</v>
      </c>
      <c r="N2490" s="169" t="str">
        <f t="shared" si="305"/>
        <v>1600</v>
      </c>
      <c r="O2490" s="168" t="str">
        <f t="shared" si="306"/>
        <v/>
      </c>
      <c r="P2490" s="168" t="str">
        <f t="shared" si="307"/>
        <v/>
      </c>
      <c r="Q2490" s="168" t="str">
        <f t="shared" si="308"/>
        <v/>
      </c>
      <c r="R2490" s="168" t="str">
        <f t="shared" si="309"/>
        <v/>
      </c>
      <c r="S2490" s="168" t="str">
        <f t="shared" si="310"/>
        <v/>
      </c>
      <c r="T2490" s="168" t="str">
        <f t="shared" si="311"/>
        <v/>
      </c>
    </row>
    <row r="2491" spans="1:20" x14ac:dyDescent="0.2">
      <c r="M2491" s="170" t="str">
        <f t="shared" si="304"/>
        <v>DTL</v>
      </c>
      <c r="N2491" s="169" t="str">
        <f t="shared" si="305"/>
        <v>1600</v>
      </c>
      <c r="O2491" s="168" t="str">
        <f t="shared" si="306"/>
        <v/>
      </c>
      <c r="P2491" s="168" t="str">
        <f t="shared" si="307"/>
        <v/>
      </c>
      <c r="Q2491" s="168" t="str">
        <f t="shared" si="308"/>
        <v/>
      </c>
      <c r="R2491" s="168" t="str">
        <f t="shared" si="309"/>
        <v/>
      </c>
      <c r="S2491" s="168" t="str">
        <f t="shared" si="310"/>
        <v/>
      </c>
      <c r="T2491" s="168" t="str">
        <f t="shared" si="311"/>
        <v/>
      </c>
    </row>
    <row r="2492" spans="1:20" x14ac:dyDescent="0.2">
      <c r="A2492" t="s">
        <v>2837</v>
      </c>
      <c r="M2492" s="170" t="str">
        <f t="shared" si="304"/>
        <v>H1</v>
      </c>
      <c r="N2492" s="169" t="str">
        <f t="shared" si="305"/>
        <v>1600</v>
      </c>
      <c r="O2492" s="168" t="str">
        <f t="shared" si="306"/>
        <v/>
      </c>
      <c r="P2492" s="168" t="str">
        <f t="shared" si="307"/>
        <v/>
      </c>
      <c r="Q2492" s="168" t="str">
        <f t="shared" si="308"/>
        <v/>
      </c>
      <c r="R2492" s="168" t="str">
        <f t="shared" si="309"/>
        <v/>
      </c>
      <c r="S2492" s="168" t="str">
        <f t="shared" si="310"/>
        <v/>
      </c>
      <c r="T2492" s="168" t="str">
        <f t="shared" si="311"/>
        <v/>
      </c>
    </row>
    <row r="2493" spans="1:20" x14ac:dyDescent="0.2">
      <c r="A2493" t="s">
        <v>2600</v>
      </c>
      <c r="M2493" s="170" t="str">
        <f t="shared" si="304"/>
        <v>H2</v>
      </c>
      <c r="N2493" s="169" t="str">
        <f t="shared" si="305"/>
        <v>1600</v>
      </c>
      <c r="O2493" s="168" t="str">
        <f t="shared" si="306"/>
        <v/>
      </c>
      <c r="P2493" s="168" t="str">
        <f t="shared" si="307"/>
        <v/>
      </c>
      <c r="Q2493" s="168" t="str">
        <f t="shared" si="308"/>
        <v/>
      </c>
      <c r="R2493" s="168" t="str">
        <f t="shared" si="309"/>
        <v/>
      </c>
      <c r="S2493" s="168" t="str">
        <f t="shared" si="310"/>
        <v/>
      </c>
      <c r="T2493" s="168" t="str">
        <f t="shared" si="311"/>
        <v/>
      </c>
    </row>
    <row r="2494" spans="1:20" x14ac:dyDescent="0.2">
      <c r="A2494" t="s">
        <v>2601</v>
      </c>
      <c r="M2494" s="170" t="str">
        <f t="shared" si="304"/>
        <v>H3</v>
      </c>
      <c r="N2494" s="169" t="str">
        <f t="shared" si="305"/>
        <v>1600</v>
      </c>
      <c r="O2494" s="168" t="str">
        <f t="shared" si="306"/>
        <v/>
      </c>
      <c r="P2494" s="168" t="str">
        <f t="shared" si="307"/>
        <v/>
      </c>
      <c r="Q2494" s="168" t="str">
        <f t="shared" si="308"/>
        <v/>
      </c>
      <c r="R2494" s="168" t="str">
        <f t="shared" si="309"/>
        <v/>
      </c>
      <c r="S2494" s="168" t="str">
        <f t="shared" si="310"/>
        <v/>
      </c>
      <c r="T2494" s="168" t="str">
        <f t="shared" si="311"/>
        <v/>
      </c>
    </row>
    <row r="2495" spans="1:20" x14ac:dyDescent="0.2">
      <c r="A2495" t="s">
        <v>2807</v>
      </c>
      <c r="M2495" s="170" t="str">
        <f t="shared" si="304"/>
        <v>H4</v>
      </c>
      <c r="N2495" s="169" t="str">
        <f t="shared" si="305"/>
        <v>1600</v>
      </c>
      <c r="O2495" s="168" t="str">
        <f t="shared" si="306"/>
        <v/>
      </c>
      <c r="P2495" s="168" t="str">
        <f t="shared" si="307"/>
        <v/>
      </c>
      <c r="Q2495" s="168" t="str">
        <f t="shared" si="308"/>
        <v/>
      </c>
      <c r="R2495" s="168" t="str">
        <f t="shared" si="309"/>
        <v/>
      </c>
      <c r="S2495" s="168" t="str">
        <f t="shared" si="310"/>
        <v/>
      </c>
      <c r="T2495" s="168" t="str">
        <f t="shared" si="311"/>
        <v/>
      </c>
    </row>
    <row r="2496" spans="1:20" x14ac:dyDescent="0.2">
      <c r="A2496" t="s">
        <v>2603</v>
      </c>
      <c r="M2496" s="170" t="str">
        <f t="shared" si="304"/>
        <v>H5</v>
      </c>
      <c r="N2496" s="169" t="str">
        <f t="shared" si="305"/>
        <v>1600</v>
      </c>
      <c r="O2496" s="168" t="str">
        <f t="shared" si="306"/>
        <v/>
      </c>
      <c r="P2496" s="168" t="str">
        <f t="shared" si="307"/>
        <v/>
      </c>
      <c r="Q2496" s="168" t="str">
        <f t="shared" si="308"/>
        <v/>
      </c>
      <c r="R2496" s="168" t="str">
        <f t="shared" si="309"/>
        <v/>
      </c>
      <c r="S2496" s="168" t="str">
        <f t="shared" si="310"/>
        <v/>
      </c>
      <c r="T2496" s="168" t="str">
        <f t="shared" si="311"/>
        <v/>
      </c>
    </row>
    <row r="2497" spans="1:20" x14ac:dyDescent="0.2">
      <c r="A2497" t="s">
        <v>2838</v>
      </c>
      <c r="M2497" s="170" t="str">
        <f t="shared" si="304"/>
        <v>H6</v>
      </c>
      <c r="N2497" s="169" t="str">
        <f t="shared" si="305"/>
        <v>1750</v>
      </c>
      <c r="O2497" s="168" t="str">
        <f t="shared" si="306"/>
        <v/>
      </c>
      <c r="P2497" s="168" t="str">
        <f t="shared" si="307"/>
        <v/>
      </c>
      <c r="Q2497" s="168" t="str">
        <f t="shared" si="308"/>
        <v/>
      </c>
      <c r="R2497" s="168" t="str">
        <f t="shared" si="309"/>
        <v/>
      </c>
      <c r="S2497" s="168" t="str">
        <f t="shared" si="310"/>
        <v/>
      </c>
      <c r="T2497" s="168" t="str">
        <f t="shared" si="311"/>
        <v/>
      </c>
    </row>
    <row r="2498" spans="1:20" x14ac:dyDescent="0.2">
      <c r="A2498" t="s">
        <v>2605</v>
      </c>
      <c r="M2498" s="170" t="str">
        <f t="shared" si="304"/>
        <v>H7</v>
      </c>
      <c r="N2498" s="169" t="str">
        <f t="shared" si="305"/>
        <v>1750</v>
      </c>
      <c r="O2498" s="168" t="str">
        <f t="shared" si="306"/>
        <v/>
      </c>
      <c r="P2498" s="168" t="str">
        <f t="shared" si="307"/>
        <v/>
      </c>
      <c r="Q2498" s="168" t="str">
        <f t="shared" si="308"/>
        <v/>
      </c>
      <c r="R2498" s="168" t="str">
        <f t="shared" si="309"/>
        <v/>
      </c>
      <c r="S2498" s="168" t="str">
        <f t="shared" si="310"/>
        <v/>
      </c>
      <c r="T2498" s="168" t="str">
        <f t="shared" si="311"/>
        <v/>
      </c>
    </row>
    <row r="2499" spans="1:20" x14ac:dyDescent="0.2">
      <c r="A2499" t="s">
        <v>2606</v>
      </c>
      <c r="M2499" s="170" t="str">
        <f t="shared" ref="M2499:M2562" si="312">IF(ROW()&lt;23,"",
  IF(NOT(ISERROR(FIND("Trinity County",$A2499,30))),"H1",
  IF(M2498="H1","H2",
  IF(M2498="H2","H3",
  IF(M2498="H3","H4",
  IF(M2498="H4","H5",
  IF(M2498="H5","H6",
  IF(M2498="H6","H7",
  IF(M2498="H7","H8",
  IF(M2498="H8","H9",
  IF(M2498="H9","H10",
  IF(TRIM(LEFT($A2499,7))="Total","Ttl","DTL"))))))))))))</f>
        <v>H8</v>
      </c>
      <c r="N2499" s="169" t="str">
        <f t="shared" ref="N2499:N2562" si="313">IF(ROW()&lt;23,"",
  IF($M2499="H6",TRIM(LEFT($A2499,5)),N2498))</f>
        <v>1750</v>
      </c>
      <c r="O2499" s="168" t="str">
        <f t="shared" ref="O2499:O2562" si="314">IF($M2499&lt;&gt;"DTL","",
  IF(NOT(ISNUMBER(VALUE(MID($A2499,31,15)))),"",LEFT($A2499,4)))</f>
        <v/>
      </c>
      <c r="P2499" s="168" t="str">
        <f t="shared" ref="P2499:P2562" si="315">IF(O2499="","",N2499&amp;O2499)</f>
        <v/>
      </c>
      <c r="Q2499" s="168" t="str">
        <f t="shared" ref="Q2499:Q2562" si="316">IF($M2499&lt;&gt;"DTL","",
  IF(NOT(ISNUMBER(VALUE(MID($A2499,31,15)))),"",VALUE(TRIM(MID($A2499,47,15)))))</f>
        <v/>
      </c>
      <c r="R2499" s="168" t="str">
        <f t="shared" ref="R2499:R2562" si="317">IF($M2499&lt;&gt;"DTL","",
  IF(NOT(ISNUMBER(VALUE(MID($A2499,31,15)))),"",VALUE(TRIM(MID($A2499,61,14)))))</f>
        <v/>
      </c>
      <c r="S2499" s="168" t="str">
        <f t="shared" ref="S2499:S2562" si="318">IF($M2499&lt;&gt;"DTL","",
  IF(NOT(ISNUMBER(VALUE(MID($A2499,31,15)))),"",VALUE(TRIM(MID($A2499,76,14)))))</f>
        <v/>
      </c>
      <c r="T2499" s="168" t="str">
        <f t="shared" ref="T2499:T2562" si="319">IF($M2499&lt;&gt;"DTL","",
  IF(NOT(ISNUMBER(VALUE(MID($A2499,31,15)))),"",VALUE(TRIM(MID($A2499,90,14)))))</f>
        <v/>
      </c>
    </row>
    <row r="2500" spans="1:20" x14ac:dyDescent="0.2">
      <c r="A2500" t="s">
        <v>2607</v>
      </c>
      <c r="M2500" s="170" t="str">
        <f t="shared" si="312"/>
        <v>H9</v>
      </c>
      <c r="N2500" s="169" t="str">
        <f t="shared" si="313"/>
        <v>1750</v>
      </c>
      <c r="O2500" s="168" t="str">
        <f t="shared" si="314"/>
        <v/>
      </c>
      <c r="P2500" s="168" t="str">
        <f t="shared" si="315"/>
        <v/>
      </c>
      <c r="Q2500" s="168" t="str">
        <f t="shared" si="316"/>
        <v/>
      </c>
      <c r="R2500" s="168" t="str">
        <f t="shared" si="317"/>
        <v/>
      </c>
      <c r="S2500" s="168" t="str">
        <f t="shared" si="318"/>
        <v/>
      </c>
      <c r="T2500" s="168" t="str">
        <f t="shared" si="319"/>
        <v/>
      </c>
    </row>
    <row r="2501" spans="1:20" x14ac:dyDescent="0.2">
      <c r="A2501" t="s">
        <v>2608</v>
      </c>
      <c r="M2501" s="170" t="str">
        <f t="shared" si="312"/>
        <v>H10</v>
      </c>
      <c r="N2501" s="169" t="str">
        <f t="shared" si="313"/>
        <v>1750</v>
      </c>
      <c r="O2501" s="168" t="str">
        <f t="shared" si="314"/>
        <v/>
      </c>
      <c r="P2501" s="168" t="str">
        <f t="shared" si="315"/>
        <v/>
      </c>
      <c r="Q2501" s="168" t="str">
        <f t="shared" si="316"/>
        <v/>
      </c>
      <c r="R2501" s="168" t="str">
        <f t="shared" si="317"/>
        <v/>
      </c>
      <c r="S2501" s="168" t="str">
        <f t="shared" si="318"/>
        <v/>
      </c>
      <c r="T2501" s="168" t="str">
        <f t="shared" si="319"/>
        <v/>
      </c>
    </row>
    <row r="2502" spans="1:20" x14ac:dyDescent="0.2">
      <c r="A2502" t="s">
        <v>2609</v>
      </c>
      <c r="M2502" s="170" t="str">
        <f t="shared" si="312"/>
        <v>DTL</v>
      </c>
      <c r="N2502" s="169" t="str">
        <f t="shared" si="313"/>
        <v>1750</v>
      </c>
      <c r="O2502" s="168" t="str">
        <f t="shared" si="314"/>
        <v/>
      </c>
      <c r="P2502" s="168" t="str">
        <f t="shared" si="315"/>
        <v/>
      </c>
      <c r="Q2502" s="168" t="str">
        <f t="shared" si="316"/>
        <v/>
      </c>
      <c r="R2502" s="168" t="str">
        <f t="shared" si="317"/>
        <v/>
      </c>
      <c r="S2502" s="168" t="str">
        <f t="shared" si="318"/>
        <v/>
      </c>
      <c r="T2502" s="168" t="str">
        <f t="shared" si="319"/>
        <v/>
      </c>
    </row>
    <row r="2503" spans="1:20" x14ac:dyDescent="0.2">
      <c r="A2503" t="s">
        <v>5018</v>
      </c>
      <c r="M2503" s="170" t="str">
        <f t="shared" si="312"/>
        <v>DTL</v>
      </c>
      <c r="N2503" s="169" t="str">
        <f t="shared" si="313"/>
        <v>1750</v>
      </c>
      <c r="O2503" s="168" t="str">
        <f t="shared" si="314"/>
        <v>6651</v>
      </c>
      <c r="P2503" s="168" t="str">
        <f t="shared" si="315"/>
        <v>17506651</v>
      </c>
      <c r="Q2503" s="168">
        <f t="shared" si="316"/>
        <v>20881</v>
      </c>
      <c r="R2503" s="168">
        <f t="shared" si="317"/>
        <v>1446</v>
      </c>
      <c r="S2503" s="168">
        <f t="shared" si="318"/>
        <v>400</v>
      </c>
      <c r="T2503" s="168">
        <f t="shared" si="319"/>
        <v>1190</v>
      </c>
    </row>
    <row r="2504" spans="1:20" x14ac:dyDescent="0.2">
      <c r="A2504" t="s">
        <v>5019</v>
      </c>
      <c r="M2504" s="170" t="str">
        <f t="shared" si="312"/>
        <v>DTL</v>
      </c>
      <c r="N2504" s="169" t="str">
        <f t="shared" si="313"/>
        <v>1750</v>
      </c>
      <c r="O2504" s="168" t="str">
        <f t="shared" si="314"/>
        <v>6652</v>
      </c>
      <c r="P2504" s="168" t="str">
        <f t="shared" si="315"/>
        <v>17506652</v>
      </c>
      <c r="Q2504" s="168">
        <f t="shared" si="316"/>
        <v>2919</v>
      </c>
      <c r="R2504" s="168">
        <f t="shared" si="317"/>
        <v>3247</v>
      </c>
      <c r="S2504" s="168">
        <f t="shared" si="318"/>
        <v>4000</v>
      </c>
      <c r="T2504" s="168">
        <f t="shared" si="319"/>
        <v>3244</v>
      </c>
    </row>
    <row r="2505" spans="1:20" x14ac:dyDescent="0.2">
      <c r="A2505" t="s">
        <v>5020</v>
      </c>
      <c r="M2505" s="170" t="str">
        <f t="shared" si="312"/>
        <v>DTL</v>
      </c>
      <c r="N2505" s="169" t="str">
        <f t="shared" si="313"/>
        <v>1750</v>
      </c>
      <c r="O2505" s="168" t="str">
        <f t="shared" si="314"/>
        <v>6659</v>
      </c>
      <c r="P2505" s="168" t="str">
        <f t="shared" si="315"/>
        <v>17506659</v>
      </c>
      <c r="Q2505" s="168">
        <f t="shared" si="316"/>
        <v>60323</v>
      </c>
      <c r="R2505" s="168">
        <f t="shared" si="317"/>
        <v>52836</v>
      </c>
      <c r="S2505" s="168">
        <f t="shared" si="318"/>
        <v>88252</v>
      </c>
      <c r="T2505" s="168">
        <f t="shared" si="319"/>
        <v>95766</v>
      </c>
    </row>
    <row r="2506" spans="1:20" x14ac:dyDescent="0.2">
      <c r="A2506" t="s">
        <v>5021</v>
      </c>
      <c r="M2506" s="170" t="str">
        <f t="shared" si="312"/>
        <v>DTL</v>
      </c>
      <c r="N2506" s="169" t="str">
        <f t="shared" si="313"/>
        <v>1750</v>
      </c>
      <c r="O2506" s="168" t="str">
        <f t="shared" si="314"/>
        <v>6690</v>
      </c>
      <c r="P2506" s="168" t="str">
        <f t="shared" si="315"/>
        <v>17506690</v>
      </c>
      <c r="Q2506" s="168">
        <f t="shared" si="316"/>
        <v>328</v>
      </c>
      <c r="R2506" s="168">
        <f t="shared" si="317"/>
        <v>0</v>
      </c>
      <c r="S2506" s="168">
        <f t="shared" si="318"/>
        <v>0</v>
      </c>
      <c r="T2506" s="168">
        <f t="shared" si="319"/>
        <v>0</v>
      </c>
    </row>
    <row r="2507" spans="1:20" x14ac:dyDescent="0.2">
      <c r="A2507" t="s">
        <v>4273</v>
      </c>
      <c r="M2507" s="170" t="str">
        <f t="shared" si="312"/>
        <v>DTL</v>
      </c>
      <c r="N2507" s="169" t="str">
        <f t="shared" si="313"/>
        <v>1750</v>
      </c>
      <c r="O2507" s="168" t="str">
        <f t="shared" si="314"/>
        <v>6699</v>
      </c>
      <c r="P2507" s="168" t="str">
        <f t="shared" si="315"/>
        <v>17506699</v>
      </c>
      <c r="Q2507" s="168">
        <f t="shared" si="316"/>
        <v>0</v>
      </c>
      <c r="R2507" s="168">
        <f t="shared" si="317"/>
        <v>0</v>
      </c>
      <c r="S2507" s="168">
        <f t="shared" si="318"/>
        <v>0</v>
      </c>
      <c r="T2507" s="168">
        <f t="shared" si="319"/>
        <v>10</v>
      </c>
    </row>
    <row r="2508" spans="1:20" x14ac:dyDescent="0.2">
      <c r="A2508" t="s">
        <v>5022</v>
      </c>
      <c r="M2508" s="170" t="str">
        <f t="shared" si="312"/>
        <v>DTL</v>
      </c>
      <c r="N2508" s="169" t="str">
        <f t="shared" si="313"/>
        <v>1750</v>
      </c>
      <c r="O2508" s="168" t="str">
        <f t="shared" si="314"/>
        <v>8016</v>
      </c>
      <c r="P2508" s="168" t="str">
        <f t="shared" si="315"/>
        <v>17508016</v>
      </c>
      <c r="Q2508" s="168">
        <f t="shared" si="316"/>
        <v>25132</v>
      </c>
      <c r="R2508" s="168">
        <f t="shared" si="317"/>
        <v>22288</v>
      </c>
      <c r="S2508" s="168">
        <f t="shared" si="318"/>
        <v>18000</v>
      </c>
      <c r="T2508" s="168">
        <f t="shared" si="319"/>
        <v>24011</v>
      </c>
    </row>
    <row r="2509" spans="1:20" x14ac:dyDescent="0.2">
      <c r="A2509" t="s">
        <v>5023</v>
      </c>
      <c r="M2509" s="170" t="str">
        <f t="shared" si="312"/>
        <v>DTL</v>
      </c>
      <c r="N2509" s="169" t="str">
        <f t="shared" si="313"/>
        <v>1750</v>
      </c>
      <c r="O2509" s="168" t="str">
        <f t="shared" si="314"/>
        <v>8034</v>
      </c>
      <c r="P2509" s="168" t="str">
        <f t="shared" si="315"/>
        <v>17508034</v>
      </c>
      <c r="Q2509" s="168">
        <f t="shared" si="316"/>
        <v>67785</v>
      </c>
      <c r="R2509" s="168">
        <f t="shared" si="317"/>
        <v>28316</v>
      </c>
      <c r="S2509" s="168">
        <f t="shared" si="318"/>
        <v>15000</v>
      </c>
      <c r="T2509" s="168">
        <f t="shared" si="319"/>
        <v>22677</v>
      </c>
    </row>
    <row r="2510" spans="1:20" x14ac:dyDescent="0.2">
      <c r="A2510" t="s">
        <v>5024</v>
      </c>
      <c r="M2510" s="170" t="str">
        <f t="shared" si="312"/>
        <v>DTL</v>
      </c>
      <c r="N2510" s="169" t="str">
        <f t="shared" si="313"/>
        <v>1750</v>
      </c>
      <c r="O2510" s="168" t="str">
        <f t="shared" si="314"/>
        <v>8900</v>
      </c>
      <c r="P2510" s="168" t="str">
        <f t="shared" si="315"/>
        <v>17508900</v>
      </c>
      <c r="Q2510" s="168">
        <f t="shared" si="316"/>
        <v>56354</v>
      </c>
      <c r="R2510" s="168">
        <f t="shared" si="317"/>
        <v>23683</v>
      </c>
      <c r="S2510" s="168">
        <f t="shared" si="318"/>
        <v>30000</v>
      </c>
      <c r="T2510" s="168">
        <f t="shared" si="319"/>
        <v>8331</v>
      </c>
    </row>
    <row r="2511" spans="1:20" x14ac:dyDescent="0.2">
      <c r="A2511" t="s">
        <v>4274</v>
      </c>
      <c r="M2511" s="170" t="str">
        <f t="shared" si="312"/>
        <v>DTL</v>
      </c>
      <c r="N2511" s="169" t="str">
        <f t="shared" si="313"/>
        <v>1750</v>
      </c>
      <c r="O2511" s="168" t="str">
        <f t="shared" si="314"/>
        <v>8901</v>
      </c>
      <c r="P2511" s="168" t="str">
        <f t="shared" si="315"/>
        <v>17508901</v>
      </c>
      <c r="Q2511" s="168">
        <f t="shared" si="316"/>
        <v>131553</v>
      </c>
      <c r="R2511" s="168">
        <f t="shared" si="317"/>
        <v>272583</v>
      </c>
      <c r="S2511" s="168">
        <f t="shared" si="318"/>
        <v>250957</v>
      </c>
      <c r="T2511" s="168">
        <f t="shared" si="319"/>
        <v>338968</v>
      </c>
    </row>
    <row r="2512" spans="1:20" x14ac:dyDescent="0.2">
      <c r="A2512" t="s">
        <v>2839</v>
      </c>
      <c r="M2512" s="170" t="str">
        <f t="shared" si="312"/>
        <v>DTL</v>
      </c>
      <c r="N2512" s="169" t="str">
        <f t="shared" si="313"/>
        <v>1750</v>
      </c>
      <c r="O2512" s="168" t="str">
        <f t="shared" si="314"/>
        <v>8950</v>
      </c>
      <c r="P2512" s="168" t="str">
        <f t="shared" si="315"/>
        <v>17508950</v>
      </c>
      <c r="Q2512" s="168">
        <f t="shared" si="316"/>
        <v>33671</v>
      </c>
      <c r="R2512" s="168">
        <f t="shared" si="317"/>
        <v>6792</v>
      </c>
      <c r="S2512" s="168">
        <f t="shared" si="318"/>
        <v>33167</v>
      </c>
      <c r="T2512" s="168">
        <f t="shared" si="319"/>
        <v>33167</v>
      </c>
    </row>
    <row r="2513" spans="1:20" x14ac:dyDescent="0.2">
      <c r="A2513" t="s">
        <v>2840</v>
      </c>
      <c r="M2513" s="170" t="str">
        <f t="shared" si="312"/>
        <v>DTL</v>
      </c>
      <c r="N2513" s="169" t="str">
        <f t="shared" si="313"/>
        <v>1750</v>
      </c>
      <c r="O2513" s="168" t="str">
        <f t="shared" si="314"/>
        <v>9253</v>
      </c>
      <c r="P2513" s="168" t="str">
        <f t="shared" si="315"/>
        <v>17509253</v>
      </c>
      <c r="Q2513" s="168">
        <f t="shared" si="316"/>
        <v>0</v>
      </c>
      <c r="R2513" s="168">
        <f t="shared" si="317"/>
        <v>0</v>
      </c>
      <c r="S2513" s="168">
        <f t="shared" si="318"/>
        <v>0</v>
      </c>
      <c r="T2513" s="168">
        <f t="shared" si="319"/>
        <v>0</v>
      </c>
    </row>
    <row r="2514" spans="1:20" x14ac:dyDescent="0.2">
      <c r="A2514" t="s">
        <v>2841</v>
      </c>
      <c r="M2514" s="170" t="str">
        <f t="shared" si="312"/>
        <v>DTL</v>
      </c>
      <c r="N2514" s="169" t="str">
        <f t="shared" si="313"/>
        <v>1750</v>
      </c>
      <c r="O2514" s="168" t="str">
        <f t="shared" si="314"/>
        <v>9254</v>
      </c>
      <c r="P2514" s="168" t="str">
        <f t="shared" si="315"/>
        <v>17509254</v>
      </c>
      <c r="Q2514" s="168">
        <f t="shared" si="316"/>
        <v>0</v>
      </c>
      <c r="R2514" s="168">
        <f t="shared" si="317"/>
        <v>0</v>
      </c>
      <c r="S2514" s="168">
        <f t="shared" si="318"/>
        <v>0</v>
      </c>
      <c r="T2514" s="168">
        <f t="shared" si="319"/>
        <v>0</v>
      </c>
    </row>
    <row r="2515" spans="1:20" x14ac:dyDescent="0.2">
      <c r="A2515" t="s">
        <v>2842</v>
      </c>
      <c r="M2515" s="170" t="str">
        <f t="shared" si="312"/>
        <v>DTL</v>
      </c>
      <c r="N2515" s="169" t="str">
        <f t="shared" si="313"/>
        <v>1750</v>
      </c>
      <c r="O2515" s="168" t="str">
        <f t="shared" si="314"/>
        <v>9256</v>
      </c>
      <c r="P2515" s="168" t="str">
        <f t="shared" si="315"/>
        <v>17509256</v>
      </c>
      <c r="Q2515" s="168">
        <f t="shared" si="316"/>
        <v>308</v>
      </c>
      <c r="R2515" s="168">
        <f t="shared" si="317"/>
        <v>0</v>
      </c>
      <c r="S2515" s="168">
        <f t="shared" si="318"/>
        <v>200</v>
      </c>
      <c r="T2515" s="168">
        <f t="shared" si="319"/>
        <v>0</v>
      </c>
    </row>
    <row r="2516" spans="1:20" x14ac:dyDescent="0.2">
      <c r="A2516" t="s">
        <v>5025</v>
      </c>
      <c r="M2516" s="170" t="str">
        <f t="shared" si="312"/>
        <v>DTL</v>
      </c>
      <c r="N2516" s="169" t="str">
        <f t="shared" si="313"/>
        <v>1750</v>
      </c>
      <c r="O2516" s="168" t="str">
        <f t="shared" si="314"/>
        <v>9299</v>
      </c>
      <c r="P2516" s="168" t="str">
        <f t="shared" si="315"/>
        <v>17509299</v>
      </c>
      <c r="Q2516" s="168">
        <f t="shared" si="316"/>
        <v>23</v>
      </c>
      <c r="R2516" s="168">
        <f t="shared" si="317"/>
        <v>0</v>
      </c>
      <c r="S2516" s="168">
        <f t="shared" si="318"/>
        <v>200</v>
      </c>
      <c r="T2516" s="168">
        <f t="shared" si="319"/>
        <v>254</v>
      </c>
    </row>
    <row r="2517" spans="1:20" x14ac:dyDescent="0.2">
      <c r="A2517" t="s">
        <v>5026</v>
      </c>
      <c r="M2517" s="170" t="str">
        <f t="shared" si="312"/>
        <v>DTL</v>
      </c>
      <c r="N2517" s="169" t="str">
        <f t="shared" si="313"/>
        <v>1750</v>
      </c>
      <c r="O2517" s="168" t="str">
        <f t="shared" si="314"/>
        <v>9590</v>
      </c>
      <c r="P2517" s="168" t="str">
        <f t="shared" si="315"/>
        <v>17509590</v>
      </c>
      <c r="Q2517" s="168">
        <f t="shared" si="316"/>
        <v>913</v>
      </c>
      <c r="R2517" s="168">
        <f t="shared" si="317"/>
        <v>661</v>
      </c>
      <c r="S2517" s="168">
        <f t="shared" si="318"/>
        <v>0</v>
      </c>
      <c r="T2517" s="168">
        <f t="shared" si="319"/>
        <v>7073</v>
      </c>
    </row>
    <row r="2518" spans="1:20" x14ac:dyDescent="0.2">
      <c r="A2518" t="s">
        <v>2843</v>
      </c>
      <c r="M2518" s="170" t="str">
        <f t="shared" si="312"/>
        <v>DTL</v>
      </c>
      <c r="N2518" s="169" t="str">
        <f t="shared" si="313"/>
        <v>1750</v>
      </c>
      <c r="O2518" s="168" t="str">
        <f t="shared" si="314"/>
        <v>9297</v>
      </c>
      <c r="P2518" s="168" t="str">
        <f t="shared" si="315"/>
        <v>17509297</v>
      </c>
      <c r="Q2518" s="168">
        <f t="shared" si="316"/>
        <v>649</v>
      </c>
      <c r="R2518" s="168">
        <f t="shared" si="317"/>
        <v>0</v>
      </c>
      <c r="S2518" s="168">
        <f t="shared" si="318"/>
        <v>0</v>
      </c>
      <c r="T2518" s="168">
        <f t="shared" si="319"/>
        <v>0</v>
      </c>
    </row>
    <row r="2519" spans="1:20" x14ac:dyDescent="0.2">
      <c r="A2519" t="s">
        <v>4246</v>
      </c>
      <c r="M2519" s="170" t="str">
        <f t="shared" si="312"/>
        <v>DTL</v>
      </c>
      <c r="N2519" s="169" t="str">
        <f t="shared" si="313"/>
        <v>1750</v>
      </c>
      <c r="O2519" s="168" t="str">
        <f t="shared" si="314"/>
        <v/>
      </c>
      <c r="P2519" s="168" t="str">
        <f t="shared" si="315"/>
        <v/>
      </c>
      <c r="Q2519" s="168" t="str">
        <f t="shared" si="316"/>
        <v/>
      </c>
      <c r="R2519" s="168" t="str">
        <f t="shared" si="317"/>
        <v/>
      </c>
      <c r="S2519" s="168" t="str">
        <f t="shared" si="318"/>
        <v/>
      </c>
      <c r="T2519" s="168" t="str">
        <f t="shared" si="319"/>
        <v/>
      </c>
    </row>
    <row r="2520" spans="1:20" x14ac:dyDescent="0.2">
      <c r="A2520" t="s">
        <v>2611</v>
      </c>
      <c r="M2520" s="170" t="str">
        <f t="shared" si="312"/>
        <v>DTL</v>
      </c>
      <c r="N2520" s="169" t="str">
        <f t="shared" si="313"/>
        <v>1750</v>
      </c>
      <c r="O2520" s="168" t="str">
        <f t="shared" si="314"/>
        <v/>
      </c>
      <c r="P2520" s="168" t="str">
        <f t="shared" si="315"/>
        <v/>
      </c>
      <c r="Q2520" s="168" t="str">
        <f t="shared" si="316"/>
        <v/>
      </c>
      <c r="R2520" s="168" t="str">
        <f t="shared" si="317"/>
        <v/>
      </c>
      <c r="S2520" s="168" t="str">
        <f t="shared" si="318"/>
        <v/>
      </c>
      <c r="T2520" s="168" t="str">
        <f t="shared" si="319"/>
        <v/>
      </c>
    </row>
    <row r="2521" spans="1:20" x14ac:dyDescent="0.2">
      <c r="A2521" t="s">
        <v>5027</v>
      </c>
      <c r="M2521" s="170" t="str">
        <f t="shared" si="312"/>
        <v>Ttl</v>
      </c>
      <c r="N2521" s="169" t="str">
        <f t="shared" si="313"/>
        <v>1750</v>
      </c>
      <c r="O2521" s="168" t="str">
        <f t="shared" si="314"/>
        <v/>
      </c>
      <c r="P2521" s="168" t="str">
        <f t="shared" si="315"/>
        <v/>
      </c>
      <c r="Q2521" s="168" t="str">
        <f t="shared" si="316"/>
        <v/>
      </c>
      <c r="R2521" s="168" t="str">
        <f t="shared" si="317"/>
        <v/>
      </c>
      <c r="S2521" s="168" t="str">
        <f t="shared" si="318"/>
        <v/>
      </c>
      <c r="T2521" s="168" t="str">
        <f t="shared" si="319"/>
        <v/>
      </c>
    </row>
    <row r="2522" spans="1:20" x14ac:dyDescent="0.2">
      <c r="A2522" t="s">
        <v>2612</v>
      </c>
      <c r="M2522" s="170" t="str">
        <f t="shared" si="312"/>
        <v>DTL</v>
      </c>
      <c r="N2522" s="169" t="str">
        <f t="shared" si="313"/>
        <v>1750</v>
      </c>
      <c r="O2522" s="168" t="str">
        <f t="shared" si="314"/>
        <v/>
      </c>
      <c r="P2522" s="168" t="str">
        <f t="shared" si="315"/>
        <v/>
      </c>
      <c r="Q2522" s="168" t="str">
        <f t="shared" si="316"/>
        <v/>
      </c>
      <c r="R2522" s="168" t="str">
        <f t="shared" si="317"/>
        <v/>
      </c>
      <c r="S2522" s="168" t="str">
        <f t="shared" si="318"/>
        <v/>
      </c>
      <c r="T2522" s="168" t="str">
        <f t="shared" si="319"/>
        <v/>
      </c>
    </row>
    <row r="2523" spans="1:20" x14ac:dyDescent="0.2">
      <c r="A2523" t="s">
        <v>2611</v>
      </c>
      <c r="M2523" s="170" t="str">
        <f t="shared" si="312"/>
        <v>DTL</v>
      </c>
      <c r="N2523" s="169" t="str">
        <f t="shared" si="313"/>
        <v>1750</v>
      </c>
      <c r="O2523" s="168" t="str">
        <f t="shared" si="314"/>
        <v/>
      </c>
      <c r="P2523" s="168" t="str">
        <f t="shared" si="315"/>
        <v/>
      </c>
      <c r="Q2523" s="168" t="str">
        <f t="shared" si="316"/>
        <v/>
      </c>
      <c r="R2523" s="168" t="str">
        <f t="shared" si="317"/>
        <v/>
      </c>
      <c r="S2523" s="168" t="str">
        <f t="shared" si="318"/>
        <v/>
      </c>
      <c r="T2523" s="168" t="str">
        <f t="shared" si="319"/>
        <v/>
      </c>
    </row>
    <row r="2524" spans="1:20" x14ac:dyDescent="0.2">
      <c r="A2524" t="s">
        <v>2611</v>
      </c>
      <c r="M2524" s="170" t="str">
        <f t="shared" si="312"/>
        <v>DTL</v>
      </c>
      <c r="N2524" s="169" t="str">
        <f t="shared" si="313"/>
        <v>1750</v>
      </c>
      <c r="O2524" s="168" t="str">
        <f t="shared" si="314"/>
        <v/>
      </c>
      <c r="P2524" s="168" t="str">
        <f t="shared" si="315"/>
        <v/>
      </c>
      <c r="Q2524" s="168" t="str">
        <f t="shared" si="316"/>
        <v/>
      </c>
      <c r="R2524" s="168" t="str">
        <f t="shared" si="317"/>
        <v/>
      </c>
      <c r="S2524" s="168" t="str">
        <f t="shared" si="318"/>
        <v/>
      </c>
      <c r="T2524" s="168" t="str">
        <f t="shared" si="319"/>
        <v/>
      </c>
    </row>
    <row r="2525" spans="1:20" x14ac:dyDescent="0.2">
      <c r="A2525" t="s">
        <v>2613</v>
      </c>
      <c r="M2525" s="170" t="str">
        <f t="shared" si="312"/>
        <v>DTL</v>
      </c>
      <c r="N2525" s="169" t="str">
        <f t="shared" si="313"/>
        <v>1750</v>
      </c>
      <c r="O2525" s="168" t="str">
        <f t="shared" si="314"/>
        <v/>
      </c>
      <c r="P2525" s="168" t="str">
        <f t="shared" si="315"/>
        <v/>
      </c>
      <c r="Q2525" s="168" t="str">
        <f t="shared" si="316"/>
        <v/>
      </c>
      <c r="R2525" s="168" t="str">
        <f t="shared" si="317"/>
        <v/>
      </c>
      <c r="S2525" s="168" t="str">
        <f t="shared" si="318"/>
        <v/>
      </c>
      <c r="T2525" s="168" t="str">
        <f t="shared" si="319"/>
        <v/>
      </c>
    </row>
    <row r="2526" spans="1:20" x14ac:dyDescent="0.2">
      <c r="A2526" t="s">
        <v>5028</v>
      </c>
      <c r="M2526" s="170" t="str">
        <f t="shared" si="312"/>
        <v>DTL</v>
      </c>
      <c r="N2526" s="169" t="str">
        <f t="shared" si="313"/>
        <v>1750</v>
      </c>
      <c r="O2526" s="168" t="str">
        <f t="shared" si="314"/>
        <v>1010</v>
      </c>
      <c r="P2526" s="168" t="str">
        <f t="shared" si="315"/>
        <v>17501010</v>
      </c>
      <c r="Q2526" s="168">
        <f t="shared" si="316"/>
        <v>245835</v>
      </c>
      <c r="R2526" s="168">
        <f t="shared" si="317"/>
        <v>232801</v>
      </c>
      <c r="S2526" s="168">
        <f t="shared" si="318"/>
        <v>279292</v>
      </c>
      <c r="T2526" s="168">
        <f t="shared" si="319"/>
        <v>200734</v>
      </c>
    </row>
    <row r="2527" spans="1:20" x14ac:dyDescent="0.2">
      <c r="A2527" t="s">
        <v>5029</v>
      </c>
      <c r="M2527" s="170" t="str">
        <f t="shared" si="312"/>
        <v>DTL</v>
      </c>
      <c r="N2527" s="169" t="str">
        <f t="shared" si="313"/>
        <v>1750</v>
      </c>
      <c r="O2527" s="168" t="str">
        <f t="shared" si="314"/>
        <v>1020</v>
      </c>
      <c r="P2527" s="168" t="str">
        <f t="shared" si="315"/>
        <v>17501020</v>
      </c>
      <c r="Q2527" s="168">
        <f t="shared" si="316"/>
        <v>3687</v>
      </c>
      <c r="R2527" s="168">
        <f t="shared" si="317"/>
        <v>919</v>
      </c>
      <c r="S2527" s="168">
        <f t="shared" si="318"/>
        <v>5000</v>
      </c>
      <c r="T2527" s="168">
        <f t="shared" si="319"/>
        <v>0</v>
      </c>
    </row>
    <row r="2528" spans="1:20" x14ac:dyDescent="0.2">
      <c r="A2528" t="s">
        <v>5030</v>
      </c>
      <c r="M2528" s="170" t="str">
        <f t="shared" si="312"/>
        <v>DTL</v>
      </c>
      <c r="N2528" s="169" t="str">
        <f t="shared" si="313"/>
        <v>1750</v>
      </c>
      <c r="O2528" s="168" t="str">
        <f t="shared" si="314"/>
        <v>1030</v>
      </c>
      <c r="P2528" s="168" t="str">
        <f t="shared" si="315"/>
        <v>17501030</v>
      </c>
      <c r="Q2528" s="168">
        <f t="shared" si="316"/>
        <v>636</v>
      </c>
      <c r="R2528" s="168">
        <f t="shared" si="317"/>
        <v>127</v>
      </c>
      <c r="S2528" s="168">
        <f t="shared" si="318"/>
        <v>0</v>
      </c>
      <c r="T2528" s="168">
        <f t="shared" si="319"/>
        <v>0</v>
      </c>
    </row>
    <row r="2529" spans="1:20" x14ac:dyDescent="0.2">
      <c r="A2529" t="s">
        <v>5031</v>
      </c>
      <c r="M2529" s="170" t="str">
        <f t="shared" si="312"/>
        <v>DTL</v>
      </c>
      <c r="N2529" s="169" t="str">
        <f t="shared" si="313"/>
        <v>1750</v>
      </c>
      <c r="O2529" s="168" t="str">
        <f t="shared" si="314"/>
        <v>1100</v>
      </c>
      <c r="P2529" s="168" t="str">
        <f t="shared" si="315"/>
        <v>17501100</v>
      </c>
      <c r="Q2529" s="168">
        <f t="shared" si="316"/>
        <v>19956</v>
      </c>
      <c r="R2529" s="168">
        <f t="shared" si="317"/>
        <v>20533</v>
      </c>
      <c r="S2529" s="168">
        <f t="shared" si="318"/>
        <v>19826</v>
      </c>
      <c r="T2529" s="168">
        <f t="shared" si="319"/>
        <v>17728</v>
      </c>
    </row>
    <row r="2530" spans="1:20" x14ac:dyDescent="0.2">
      <c r="A2530" t="s">
        <v>5032</v>
      </c>
      <c r="M2530" s="170" t="str">
        <f t="shared" si="312"/>
        <v>DTL</v>
      </c>
      <c r="N2530" s="169" t="str">
        <f t="shared" si="313"/>
        <v>1750</v>
      </c>
      <c r="O2530" s="168" t="str">
        <f t="shared" si="314"/>
        <v>1200</v>
      </c>
      <c r="P2530" s="168" t="str">
        <f t="shared" si="315"/>
        <v>17501200</v>
      </c>
      <c r="Q2530" s="168">
        <f t="shared" si="316"/>
        <v>74716</v>
      </c>
      <c r="R2530" s="168">
        <f t="shared" si="317"/>
        <v>75523</v>
      </c>
      <c r="S2530" s="168">
        <f t="shared" si="318"/>
        <v>84651</v>
      </c>
      <c r="T2530" s="168">
        <f t="shared" si="319"/>
        <v>67064</v>
      </c>
    </row>
    <row r="2531" spans="1:20" x14ac:dyDescent="0.2">
      <c r="A2531" t="s">
        <v>5033</v>
      </c>
      <c r="M2531" s="170" t="str">
        <f t="shared" si="312"/>
        <v>DTL</v>
      </c>
      <c r="N2531" s="169" t="str">
        <f t="shared" si="313"/>
        <v>1750</v>
      </c>
      <c r="O2531" s="168" t="str">
        <f t="shared" si="314"/>
        <v>1210</v>
      </c>
      <c r="P2531" s="168" t="str">
        <f t="shared" si="315"/>
        <v>17501210</v>
      </c>
      <c r="Q2531" s="168">
        <f t="shared" si="316"/>
        <v>4254</v>
      </c>
      <c r="R2531" s="168">
        <f t="shared" si="317"/>
        <v>4271</v>
      </c>
      <c r="S2531" s="168">
        <f t="shared" si="318"/>
        <v>5990</v>
      </c>
      <c r="T2531" s="168">
        <f t="shared" si="319"/>
        <v>3660</v>
      </c>
    </row>
    <row r="2532" spans="1:20" x14ac:dyDescent="0.2">
      <c r="A2532" t="s">
        <v>5034</v>
      </c>
      <c r="M2532" s="170" t="str">
        <f t="shared" si="312"/>
        <v>DTL</v>
      </c>
      <c r="N2532" s="169" t="str">
        <f t="shared" si="313"/>
        <v>1750</v>
      </c>
      <c r="O2532" s="168" t="str">
        <f t="shared" si="314"/>
        <v>1300</v>
      </c>
      <c r="P2532" s="168" t="str">
        <f t="shared" si="315"/>
        <v>17501300</v>
      </c>
      <c r="Q2532" s="168">
        <f t="shared" si="316"/>
        <v>60045</v>
      </c>
      <c r="R2532" s="168">
        <f t="shared" si="317"/>
        <v>54036</v>
      </c>
      <c r="S2532" s="168">
        <f t="shared" si="318"/>
        <v>62981</v>
      </c>
      <c r="T2532" s="168">
        <f t="shared" si="319"/>
        <v>44958</v>
      </c>
    </row>
    <row r="2533" spans="1:20" x14ac:dyDescent="0.2">
      <c r="A2533" t="s">
        <v>4467</v>
      </c>
      <c r="M2533" s="170" t="str">
        <f t="shared" si="312"/>
        <v>DTL</v>
      </c>
      <c r="N2533" s="169" t="str">
        <f t="shared" si="313"/>
        <v>1750</v>
      </c>
      <c r="O2533" s="168" t="str">
        <f t="shared" si="314"/>
        <v/>
      </c>
      <c r="P2533" s="168" t="str">
        <f t="shared" si="315"/>
        <v/>
      </c>
      <c r="Q2533" s="168" t="str">
        <f t="shared" si="316"/>
        <v/>
      </c>
      <c r="R2533" s="168" t="str">
        <f t="shared" si="317"/>
        <v/>
      </c>
      <c r="S2533" s="168" t="str">
        <f t="shared" si="318"/>
        <v/>
      </c>
      <c r="T2533" s="168" t="str">
        <f t="shared" si="319"/>
        <v/>
      </c>
    </row>
    <row r="2534" spans="1:20" x14ac:dyDescent="0.2">
      <c r="A2534">
        <v>1</v>
      </c>
      <c r="M2534" s="170" t="str">
        <f t="shared" si="312"/>
        <v>DTL</v>
      </c>
      <c r="N2534" s="169" t="str">
        <f t="shared" si="313"/>
        <v>1750</v>
      </c>
      <c r="O2534" s="168" t="str">
        <f t="shared" si="314"/>
        <v/>
      </c>
      <c r="P2534" s="168" t="str">
        <f t="shared" si="315"/>
        <v/>
      </c>
      <c r="Q2534" s="168" t="str">
        <f t="shared" si="316"/>
        <v/>
      </c>
      <c r="R2534" s="168" t="str">
        <f t="shared" si="317"/>
        <v/>
      </c>
      <c r="S2534" s="168" t="str">
        <f t="shared" si="318"/>
        <v/>
      </c>
      <c r="T2534" s="168" t="str">
        <f t="shared" si="319"/>
        <v/>
      </c>
    </row>
    <row r="2535" spans="1:20" x14ac:dyDescent="0.2">
      <c r="M2535" s="170" t="str">
        <f t="shared" si="312"/>
        <v>DTL</v>
      </c>
      <c r="N2535" s="169" t="str">
        <f t="shared" si="313"/>
        <v>1750</v>
      </c>
      <c r="O2535" s="168" t="str">
        <f t="shared" si="314"/>
        <v/>
      </c>
      <c r="P2535" s="168" t="str">
        <f t="shared" si="315"/>
        <v/>
      </c>
      <c r="Q2535" s="168" t="str">
        <f t="shared" si="316"/>
        <v/>
      </c>
      <c r="R2535" s="168" t="str">
        <f t="shared" si="317"/>
        <v/>
      </c>
      <c r="S2535" s="168" t="str">
        <f t="shared" si="318"/>
        <v/>
      </c>
      <c r="T2535" s="168" t="str">
        <f t="shared" si="319"/>
        <v/>
      </c>
    </row>
    <row r="2536" spans="1:20" x14ac:dyDescent="0.2">
      <c r="A2536" t="s">
        <v>2844</v>
      </c>
      <c r="M2536" s="170" t="str">
        <f t="shared" si="312"/>
        <v>H1</v>
      </c>
      <c r="N2536" s="169" t="str">
        <f t="shared" si="313"/>
        <v>1750</v>
      </c>
      <c r="O2536" s="168" t="str">
        <f t="shared" si="314"/>
        <v/>
      </c>
      <c r="P2536" s="168" t="str">
        <f t="shared" si="315"/>
        <v/>
      </c>
      <c r="Q2536" s="168" t="str">
        <f t="shared" si="316"/>
        <v/>
      </c>
      <c r="R2536" s="168" t="str">
        <f t="shared" si="317"/>
        <v/>
      </c>
      <c r="S2536" s="168" t="str">
        <f t="shared" si="318"/>
        <v/>
      </c>
      <c r="T2536" s="168" t="str">
        <f t="shared" si="319"/>
        <v/>
      </c>
    </row>
    <row r="2537" spans="1:20" x14ac:dyDescent="0.2">
      <c r="A2537" t="s">
        <v>2600</v>
      </c>
      <c r="M2537" s="170" t="str">
        <f t="shared" si="312"/>
        <v>H2</v>
      </c>
      <c r="N2537" s="169" t="str">
        <f t="shared" si="313"/>
        <v>1750</v>
      </c>
      <c r="O2537" s="168" t="str">
        <f t="shared" si="314"/>
        <v/>
      </c>
      <c r="P2537" s="168" t="str">
        <f t="shared" si="315"/>
        <v/>
      </c>
      <c r="Q2537" s="168" t="str">
        <f t="shared" si="316"/>
        <v/>
      </c>
      <c r="R2537" s="168" t="str">
        <f t="shared" si="317"/>
        <v/>
      </c>
      <c r="S2537" s="168" t="str">
        <f t="shared" si="318"/>
        <v/>
      </c>
      <c r="T2537" s="168" t="str">
        <f t="shared" si="319"/>
        <v/>
      </c>
    </row>
    <row r="2538" spans="1:20" x14ac:dyDescent="0.2">
      <c r="A2538" t="s">
        <v>2601</v>
      </c>
      <c r="M2538" s="170" t="str">
        <f t="shared" si="312"/>
        <v>H3</v>
      </c>
      <c r="N2538" s="169" t="str">
        <f t="shared" si="313"/>
        <v>1750</v>
      </c>
      <c r="O2538" s="168" t="str">
        <f t="shared" si="314"/>
        <v/>
      </c>
      <c r="P2538" s="168" t="str">
        <f t="shared" si="315"/>
        <v/>
      </c>
      <c r="Q2538" s="168" t="str">
        <f t="shared" si="316"/>
        <v/>
      </c>
      <c r="R2538" s="168" t="str">
        <f t="shared" si="317"/>
        <v/>
      </c>
      <c r="S2538" s="168" t="str">
        <f t="shared" si="318"/>
        <v/>
      </c>
      <c r="T2538" s="168" t="str">
        <f t="shared" si="319"/>
        <v/>
      </c>
    </row>
    <row r="2539" spans="1:20" x14ac:dyDescent="0.2">
      <c r="A2539" t="s">
        <v>2807</v>
      </c>
      <c r="M2539" s="170" t="str">
        <f t="shared" si="312"/>
        <v>H4</v>
      </c>
      <c r="N2539" s="169" t="str">
        <f t="shared" si="313"/>
        <v>1750</v>
      </c>
      <c r="O2539" s="168" t="str">
        <f t="shared" si="314"/>
        <v/>
      </c>
      <c r="P2539" s="168" t="str">
        <f t="shared" si="315"/>
        <v/>
      </c>
      <c r="Q2539" s="168" t="str">
        <f t="shared" si="316"/>
        <v/>
      </c>
      <c r="R2539" s="168" t="str">
        <f t="shared" si="317"/>
        <v/>
      </c>
      <c r="S2539" s="168" t="str">
        <f t="shared" si="318"/>
        <v/>
      </c>
      <c r="T2539" s="168" t="str">
        <f t="shared" si="319"/>
        <v/>
      </c>
    </row>
    <row r="2540" spans="1:20" x14ac:dyDescent="0.2">
      <c r="A2540" t="s">
        <v>2603</v>
      </c>
      <c r="M2540" s="170" t="str">
        <f t="shared" si="312"/>
        <v>H5</v>
      </c>
      <c r="N2540" s="169" t="str">
        <f t="shared" si="313"/>
        <v>1750</v>
      </c>
      <c r="O2540" s="168" t="str">
        <f t="shared" si="314"/>
        <v/>
      </c>
      <c r="P2540" s="168" t="str">
        <f t="shared" si="315"/>
        <v/>
      </c>
      <c r="Q2540" s="168" t="str">
        <f t="shared" si="316"/>
        <v/>
      </c>
      <c r="R2540" s="168" t="str">
        <f t="shared" si="317"/>
        <v/>
      </c>
      <c r="S2540" s="168" t="str">
        <f t="shared" si="318"/>
        <v/>
      </c>
      <c r="T2540" s="168" t="str">
        <f t="shared" si="319"/>
        <v/>
      </c>
    </row>
    <row r="2541" spans="1:20" x14ac:dyDescent="0.2">
      <c r="A2541" t="s">
        <v>2838</v>
      </c>
      <c r="M2541" s="170" t="str">
        <f t="shared" si="312"/>
        <v>H6</v>
      </c>
      <c r="N2541" s="169" t="str">
        <f t="shared" si="313"/>
        <v>1750</v>
      </c>
      <c r="O2541" s="168" t="str">
        <f t="shared" si="314"/>
        <v/>
      </c>
      <c r="P2541" s="168" t="str">
        <f t="shared" si="315"/>
        <v/>
      </c>
      <c r="Q2541" s="168" t="str">
        <f t="shared" si="316"/>
        <v/>
      </c>
      <c r="R2541" s="168" t="str">
        <f t="shared" si="317"/>
        <v/>
      </c>
      <c r="S2541" s="168" t="str">
        <f t="shared" si="318"/>
        <v/>
      </c>
      <c r="T2541" s="168" t="str">
        <f t="shared" si="319"/>
        <v/>
      </c>
    </row>
    <row r="2542" spans="1:20" x14ac:dyDescent="0.2">
      <c r="A2542" t="s">
        <v>2605</v>
      </c>
      <c r="M2542" s="170" t="str">
        <f t="shared" si="312"/>
        <v>H7</v>
      </c>
      <c r="N2542" s="169" t="str">
        <f t="shared" si="313"/>
        <v>1750</v>
      </c>
      <c r="O2542" s="168" t="str">
        <f t="shared" si="314"/>
        <v/>
      </c>
      <c r="P2542" s="168" t="str">
        <f t="shared" si="315"/>
        <v/>
      </c>
      <c r="Q2542" s="168" t="str">
        <f t="shared" si="316"/>
        <v/>
      </c>
      <c r="R2542" s="168" t="str">
        <f t="shared" si="317"/>
        <v/>
      </c>
      <c r="S2542" s="168" t="str">
        <f t="shared" si="318"/>
        <v/>
      </c>
      <c r="T2542" s="168" t="str">
        <f t="shared" si="319"/>
        <v/>
      </c>
    </row>
    <row r="2543" spans="1:20" x14ac:dyDescent="0.2">
      <c r="A2543" t="s">
        <v>2606</v>
      </c>
      <c r="M2543" s="170" t="str">
        <f t="shared" si="312"/>
        <v>H8</v>
      </c>
      <c r="N2543" s="169" t="str">
        <f t="shared" si="313"/>
        <v>1750</v>
      </c>
      <c r="O2543" s="168" t="str">
        <f t="shared" si="314"/>
        <v/>
      </c>
      <c r="P2543" s="168" t="str">
        <f t="shared" si="315"/>
        <v/>
      </c>
      <c r="Q2543" s="168" t="str">
        <f t="shared" si="316"/>
        <v/>
      </c>
      <c r="R2543" s="168" t="str">
        <f t="shared" si="317"/>
        <v/>
      </c>
      <c r="S2543" s="168" t="str">
        <f t="shared" si="318"/>
        <v/>
      </c>
      <c r="T2543" s="168" t="str">
        <f t="shared" si="319"/>
        <v/>
      </c>
    </row>
    <row r="2544" spans="1:20" x14ac:dyDescent="0.2">
      <c r="A2544" t="s">
        <v>2607</v>
      </c>
      <c r="M2544" s="170" t="str">
        <f t="shared" si="312"/>
        <v>H9</v>
      </c>
      <c r="N2544" s="169" t="str">
        <f t="shared" si="313"/>
        <v>1750</v>
      </c>
      <c r="O2544" s="168" t="str">
        <f t="shared" si="314"/>
        <v/>
      </c>
      <c r="P2544" s="168" t="str">
        <f t="shared" si="315"/>
        <v/>
      </c>
      <c r="Q2544" s="168" t="str">
        <f t="shared" si="316"/>
        <v/>
      </c>
      <c r="R2544" s="168" t="str">
        <f t="shared" si="317"/>
        <v/>
      </c>
      <c r="S2544" s="168" t="str">
        <f t="shared" si="318"/>
        <v/>
      </c>
      <c r="T2544" s="168" t="str">
        <f t="shared" si="319"/>
        <v/>
      </c>
    </row>
    <row r="2545" spans="1:20" x14ac:dyDescent="0.2">
      <c r="A2545" t="s">
        <v>2608</v>
      </c>
      <c r="M2545" s="170" t="str">
        <f t="shared" si="312"/>
        <v>H10</v>
      </c>
      <c r="N2545" s="169" t="str">
        <f t="shared" si="313"/>
        <v>1750</v>
      </c>
      <c r="O2545" s="168" t="str">
        <f t="shared" si="314"/>
        <v/>
      </c>
      <c r="P2545" s="168" t="str">
        <f t="shared" si="315"/>
        <v/>
      </c>
      <c r="Q2545" s="168" t="str">
        <f t="shared" si="316"/>
        <v/>
      </c>
      <c r="R2545" s="168" t="str">
        <f t="shared" si="317"/>
        <v/>
      </c>
      <c r="S2545" s="168" t="str">
        <f t="shared" si="318"/>
        <v/>
      </c>
      <c r="T2545" s="168" t="str">
        <f t="shared" si="319"/>
        <v/>
      </c>
    </row>
    <row r="2546" spans="1:20" x14ac:dyDescent="0.2">
      <c r="A2546" t="s">
        <v>5035</v>
      </c>
      <c r="M2546" s="170" t="str">
        <f t="shared" si="312"/>
        <v>DTL</v>
      </c>
      <c r="N2546" s="169" t="str">
        <f t="shared" si="313"/>
        <v>1750</v>
      </c>
      <c r="O2546" s="168" t="str">
        <f t="shared" si="314"/>
        <v>1301</v>
      </c>
      <c r="P2546" s="168" t="str">
        <f t="shared" si="315"/>
        <v>17501301</v>
      </c>
      <c r="Q2546" s="168">
        <f t="shared" si="316"/>
        <v>62856</v>
      </c>
      <c r="R2546" s="168">
        <f t="shared" si="317"/>
        <v>74555</v>
      </c>
      <c r="S2546" s="168">
        <f t="shared" si="318"/>
        <v>99847</v>
      </c>
      <c r="T2546" s="168">
        <f t="shared" si="319"/>
        <v>49923</v>
      </c>
    </row>
    <row r="2547" spans="1:20" x14ac:dyDescent="0.2">
      <c r="A2547" t="s">
        <v>5036</v>
      </c>
      <c r="M2547" s="170" t="str">
        <f t="shared" si="312"/>
        <v>DTL</v>
      </c>
      <c r="N2547" s="169" t="str">
        <f t="shared" si="313"/>
        <v>1750</v>
      </c>
      <c r="O2547" s="168" t="str">
        <f t="shared" si="314"/>
        <v>1400</v>
      </c>
      <c r="P2547" s="168" t="str">
        <f t="shared" si="315"/>
        <v>17501400</v>
      </c>
      <c r="Q2547" s="168">
        <f t="shared" si="316"/>
        <v>3689</v>
      </c>
      <c r="R2547" s="168">
        <f t="shared" si="317"/>
        <v>3591</v>
      </c>
      <c r="S2547" s="168">
        <f t="shared" si="318"/>
        <v>3808</v>
      </c>
      <c r="T2547" s="168">
        <f t="shared" si="319"/>
        <v>3707</v>
      </c>
    </row>
    <row r="2548" spans="1:20" x14ac:dyDescent="0.2">
      <c r="A2548" t="s">
        <v>2845</v>
      </c>
      <c r="M2548" s="170" t="str">
        <f t="shared" si="312"/>
        <v>DTL</v>
      </c>
      <c r="N2548" s="169" t="str">
        <f t="shared" si="313"/>
        <v>1750</v>
      </c>
      <c r="O2548" s="168" t="str">
        <f t="shared" si="314"/>
        <v>1500</v>
      </c>
      <c r="P2548" s="168" t="str">
        <f t="shared" si="315"/>
        <v>17501500</v>
      </c>
      <c r="Q2548" s="168">
        <f t="shared" si="316"/>
        <v>11433</v>
      </c>
      <c r="R2548" s="168">
        <f t="shared" si="317"/>
        <v>24748</v>
      </c>
      <c r="S2548" s="168">
        <f t="shared" si="318"/>
        <v>34727</v>
      </c>
      <c r="T2548" s="168">
        <f t="shared" si="319"/>
        <v>34727</v>
      </c>
    </row>
    <row r="2549" spans="1:20" x14ac:dyDescent="0.2">
      <c r="A2549" t="s">
        <v>5037</v>
      </c>
      <c r="M2549" s="170" t="str">
        <f t="shared" si="312"/>
        <v>DTL</v>
      </c>
      <c r="N2549" s="169" t="str">
        <f t="shared" si="313"/>
        <v>1750</v>
      </c>
      <c r="O2549" s="168" t="str">
        <f t="shared" si="314"/>
        <v>1299</v>
      </c>
      <c r="P2549" s="168" t="str">
        <f t="shared" si="315"/>
        <v>17501299</v>
      </c>
      <c r="Q2549" s="168">
        <f t="shared" si="316"/>
        <v>31775</v>
      </c>
      <c r="R2549" s="168">
        <f t="shared" si="317"/>
        <v>34440</v>
      </c>
      <c r="S2549" s="168">
        <f t="shared" si="318"/>
        <v>0</v>
      </c>
      <c r="T2549" s="168">
        <f t="shared" si="319"/>
        <v>0</v>
      </c>
    </row>
    <row r="2550" spans="1:20" x14ac:dyDescent="0.2">
      <c r="A2550" t="s">
        <v>4246</v>
      </c>
      <c r="M2550" s="170" t="str">
        <f t="shared" si="312"/>
        <v>DTL</v>
      </c>
      <c r="N2550" s="169" t="str">
        <f t="shared" si="313"/>
        <v>1750</v>
      </c>
      <c r="O2550" s="168" t="str">
        <f t="shared" si="314"/>
        <v/>
      </c>
      <c r="P2550" s="168" t="str">
        <f t="shared" si="315"/>
        <v/>
      </c>
      <c r="Q2550" s="168" t="str">
        <f t="shared" si="316"/>
        <v/>
      </c>
      <c r="R2550" s="168" t="str">
        <f t="shared" si="317"/>
        <v/>
      </c>
      <c r="S2550" s="168" t="str">
        <f t="shared" si="318"/>
        <v/>
      </c>
      <c r="T2550" s="168" t="str">
        <f t="shared" si="319"/>
        <v/>
      </c>
    </row>
    <row r="2551" spans="1:20" x14ac:dyDescent="0.2">
      <c r="A2551" t="s">
        <v>2611</v>
      </c>
      <c r="M2551" s="170" t="str">
        <f t="shared" si="312"/>
        <v>DTL</v>
      </c>
      <c r="N2551" s="169" t="str">
        <f t="shared" si="313"/>
        <v>1750</v>
      </c>
      <c r="O2551" s="168" t="str">
        <f t="shared" si="314"/>
        <v/>
      </c>
      <c r="P2551" s="168" t="str">
        <f t="shared" si="315"/>
        <v/>
      </c>
      <c r="Q2551" s="168" t="str">
        <f t="shared" si="316"/>
        <v/>
      </c>
      <c r="R2551" s="168" t="str">
        <f t="shared" si="317"/>
        <v/>
      </c>
      <c r="S2551" s="168" t="str">
        <f t="shared" si="318"/>
        <v/>
      </c>
      <c r="T2551" s="168" t="str">
        <f t="shared" si="319"/>
        <v/>
      </c>
    </row>
    <row r="2552" spans="1:20" x14ac:dyDescent="0.2">
      <c r="A2552" t="s">
        <v>5038</v>
      </c>
      <c r="M2552" s="170" t="str">
        <f t="shared" si="312"/>
        <v>Ttl</v>
      </c>
      <c r="N2552" s="169" t="str">
        <f t="shared" si="313"/>
        <v>1750</v>
      </c>
      <c r="O2552" s="168" t="str">
        <f t="shared" si="314"/>
        <v/>
      </c>
      <c r="P2552" s="168" t="str">
        <f t="shared" si="315"/>
        <v/>
      </c>
      <c r="Q2552" s="168" t="str">
        <f t="shared" si="316"/>
        <v/>
      </c>
      <c r="R2552" s="168" t="str">
        <f t="shared" si="317"/>
        <v/>
      </c>
      <c r="S2552" s="168" t="str">
        <f t="shared" si="318"/>
        <v/>
      </c>
      <c r="T2552" s="168" t="str">
        <f t="shared" si="319"/>
        <v/>
      </c>
    </row>
    <row r="2553" spans="1:20" x14ac:dyDescent="0.2">
      <c r="A2553" t="s">
        <v>2611</v>
      </c>
      <c r="M2553" s="170" t="str">
        <f t="shared" si="312"/>
        <v>DTL</v>
      </c>
      <c r="N2553" s="169" t="str">
        <f t="shared" si="313"/>
        <v>1750</v>
      </c>
      <c r="O2553" s="168" t="str">
        <f t="shared" si="314"/>
        <v/>
      </c>
      <c r="P2553" s="168" t="str">
        <f t="shared" si="315"/>
        <v/>
      </c>
      <c r="Q2553" s="168" t="str">
        <f t="shared" si="316"/>
        <v/>
      </c>
      <c r="R2553" s="168" t="str">
        <f t="shared" si="317"/>
        <v/>
      </c>
      <c r="S2553" s="168" t="str">
        <f t="shared" si="318"/>
        <v/>
      </c>
      <c r="T2553" s="168" t="str">
        <f t="shared" si="319"/>
        <v/>
      </c>
    </row>
    <row r="2554" spans="1:20" x14ac:dyDescent="0.2">
      <c r="A2554" t="s">
        <v>5039</v>
      </c>
      <c r="M2554" s="170" t="str">
        <f t="shared" si="312"/>
        <v>DTL</v>
      </c>
      <c r="N2554" s="169" t="str">
        <f t="shared" si="313"/>
        <v>1750</v>
      </c>
      <c r="O2554" s="168" t="str">
        <f t="shared" si="314"/>
        <v>2000</v>
      </c>
      <c r="P2554" s="168" t="str">
        <f t="shared" si="315"/>
        <v>17502000</v>
      </c>
      <c r="Q2554" s="168">
        <f t="shared" si="316"/>
        <v>0</v>
      </c>
      <c r="R2554" s="168">
        <f t="shared" si="317"/>
        <v>0</v>
      </c>
      <c r="S2554" s="168">
        <f t="shared" si="318"/>
        <v>0</v>
      </c>
      <c r="T2554" s="168">
        <f t="shared" si="319"/>
        <v>10186</v>
      </c>
    </row>
    <row r="2555" spans="1:20" x14ac:dyDescent="0.2">
      <c r="A2555" t="s">
        <v>5040</v>
      </c>
      <c r="M2555" s="170" t="str">
        <f t="shared" si="312"/>
        <v>DTL</v>
      </c>
      <c r="N2555" s="169" t="str">
        <f t="shared" si="313"/>
        <v>1750</v>
      </c>
      <c r="O2555" s="168" t="str">
        <f t="shared" si="314"/>
        <v>2050</v>
      </c>
      <c r="P2555" s="168" t="str">
        <f t="shared" si="315"/>
        <v>17502050</v>
      </c>
      <c r="Q2555" s="168">
        <f t="shared" si="316"/>
        <v>315</v>
      </c>
      <c r="R2555" s="168">
        <f t="shared" si="317"/>
        <v>369</v>
      </c>
      <c r="S2555" s="168">
        <f t="shared" si="318"/>
        <v>400</v>
      </c>
      <c r="T2555" s="168">
        <f t="shared" si="319"/>
        <v>323</v>
      </c>
    </row>
    <row r="2556" spans="1:20" x14ac:dyDescent="0.2">
      <c r="A2556" t="s">
        <v>5041</v>
      </c>
      <c r="M2556" s="170" t="str">
        <f t="shared" si="312"/>
        <v>DTL</v>
      </c>
      <c r="N2556" s="169" t="str">
        <f t="shared" si="313"/>
        <v>1750</v>
      </c>
      <c r="O2556" s="168" t="str">
        <f t="shared" si="314"/>
        <v>2060</v>
      </c>
      <c r="P2556" s="168" t="str">
        <f t="shared" si="315"/>
        <v>17502060</v>
      </c>
      <c r="Q2556" s="168">
        <f t="shared" si="316"/>
        <v>4153</v>
      </c>
      <c r="R2556" s="168">
        <f t="shared" si="317"/>
        <v>4038</v>
      </c>
      <c r="S2556" s="168">
        <f t="shared" si="318"/>
        <v>4000</v>
      </c>
      <c r="T2556" s="168">
        <f t="shared" si="319"/>
        <v>3577</v>
      </c>
    </row>
    <row r="2557" spans="1:20" x14ac:dyDescent="0.2">
      <c r="A2557" t="s">
        <v>5042</v>
      </c>
      <c r="M2557" s="170" t="str">
        <f t="shared" si="312"/>
        <v>DTL</v>
      </c>
      <c r="N2557" s="169" t="str">
        <f t="shared" si="313"/>
        <v>1750</v>
      </c>
      <c r="O2557" s="168" t="str">
        <f t="shared" si="314"/>
        <v>2090</v>
      </c>
      <c r="P2557" s="168" t="str">
        <f t="shared" si="315"/>
        <v>17502090</v>
      </c>
      <c r="Q2557" s="168">
        <f t="shared" si="316"/>
        <v>21240</v>
      </c>
      <c r="R2557" s="168">
        <f t="shared" si="317"/>
        <v>32271</v>
      </c>
      <c r="S2557" s="168">
        <f t="shared" si="318"/>
        <v>25000</v>
      </c>
      <c r="T2557" s="168">
        <f t="shared" si="319"/>
        <v>16379</v>
      </c>
    </row>
    <row r="2558" spans="1:20" x14ac:dyDescent="0.2">
      <c r="A2558" t="s">
        <v>5043</v>
      </c>
      <c r="M2558" s="170" t="str">
        <f t="shared" si="312"/>
        <v>DTL</v>
      </c>
      <c r="N2558" s="169" t="str">
        <f t="shared" si="313"/>
        <v>1750</v>
      </c>
      <c r="O2558" s="168" t="str">
        <f t="shared" si="314"/>
        <v>2100</v>
      </c>
      <c r="P2558" s="168" t="str">
        <f t="shared" si="315"/>
        <v>17502100</v>
      </c>
      <c r="Q2558" s="168">
        <f t="shared" si="316"/>
        <v>0</v>
      </c>
      <c r="R2558" s="168">
        <f t="shared" si="317"/>
        <v>0</v>
      </c>
      <c r="S2558" s="168">
        <f t="shared" si="318"/>
        <v>1300</v>
      </c>
      <c r="T2558" s="168">
        <f t="shared" si="319"/>
        <v>254</v>
      </c>
    </row>
    <row r="2559" spans="1:20" x14ac:dyDescent="0.2">
      <c r="A2559" t="s">
        <v>5044</v>
      </c>
      <c r="M2559" s="170" t="str">
        <f t="shared" si="312"/>
        <v>DTL</v>
      </c>
      <c r="N2559" s="169" t="str">
        <f t="shared" si="313"/>
        <v>1750</v>
      </c>
      <c r="O2559" s="168" t="str">
        <f t="shared" si="314"/>
        <v>2140</v>
      </c>
      <c r="P2559" s="168" t="str">
        <f t="shared" si="315"/>
        <v>17502140</v>
      </c>
      <c r="Q2559" s="168">
        <f t="shared" si="316"/>
        <v>5470</v>
      </c>
      <c r="R2559" s="168">
        <f t="shared" si="317"/>
        <v>1297</v>
      </c>
      <c r="S2559" s="168">
        <f t="shared" si="318"/>
        <v>6000</v>
      </c>
      <c r="T2559" s="168">
        <f t="shared" si="319"/>
        <v>2009</v>
      </c>
    </row>
    <row r="2560" spans="1:20" x14ac:dyDescent="0.2">
      <c r="A2560" t="s">
        <v>5045</v>
      </c>
      <c r="M2560" s="170" t="str">
        <f t="shared" si="312"/>
        <v>DTL</v>
      </c>
      <c r="N2560" s="169" t="str">
        <f t="shared" si="313"/>
        <v>1750</v>
      </c>
      <c r="O2560" s="168" t="str">
        <f t="shared" si="314"/>
        <v>2141</v>
      </c>
      <c r="P2560" s="168" t="str">
        <f t="shared" si="315"/>
        <v>17502141</v>
      </c>
      <c r="Q2560" s="168">
        <f t="shared" si="316"/>
        <v>2747</v>
      </c>
      <c r="R2560" s="168">
        <f t="shared" si="317"/>
        <v>2767</v>
      </c>
      <c r="S2560" s="168">
        <f t="shared" si="318"/>
        <v>3000</v>
      </c>
      <c r="T2560" s="168">
        <f t="shared" si="319"/>
        <v>2818</v>
      </c>
    </row>
    <row r="2561" spans="1:20" x14ac:dyDescent="0.2">
      <c r="A2561" t="s">
        <v>5046</v>
      </c>
      <c r="M2561" s="170" t="str">
        <f t="shared" si="312"/>
        <v>DTL</v>
      </c>
      <c r="N2561" s="169" t="str">
        <f t="shared" si="313"/>
        <v>1750</v>
      </c>
      <c r="O2561" s="168" t="str">
        <f t="shared" si="314"/>
        <v>2150</v>
      </c>
      <c r="P2561" s="168" t="str">
        <f t="shared" si="315"/>
        <v>17502150</v>
      </c>
      <c r="Q2561" s="168">
        <f t="shared" si="316"/>
        <v>65169</v>
      </c>
      <c r="R2561" s="168">
        <f t="shared" si="317"/>
        <v>56857</v>
      </c>
      <c r="S2561" s="168">
        <f t="shared" si="318"/>
        <v>58126</v>
      </c>
      <c r="T2561" s="168">
        <f t="shared" si="319"/>
        <v>40802</v>
      </c>
    </row>
    <row r="2562" spans="1:20" x14ac:dyDescent="0.2">
      <c r="A2562" t="s">
        <v>2846</v>
      </c>
      <c r="M2562" s="170" t="str">
        <f t="shared" si="312"/>
        <v>DTL</v>
      </c>
      <c r="N2562" s="169" t="str">
        <f t="shared" si="313"/>
        <v>1750</v>
      </c>
      <c r="O2562" s="168" t="str">
        <f t="shared" si="314"/>
        <v>2220</v>
      </c>
      <c r="P2562" s="168" t="str">
        <f t="shared" si="315"/>
        <v>17502220</v>
      </c>
      <c r="Q2562" s="168">
        <f t="shared" si="316"/>
        <v>0</v>
      </c>
      <c r="R2562" s="168">
        <f t="shared" si="317"/>
        <v>0</v>
      </c>
      <c r="S2562" s="168">
        <f t="shared" si="318"/>
        <v>50</v>
      </c>
      <c r="T2562" s="168">
        <f t="shared" si="319"/>
        <v>0</v>
      </c>
    </row>
    <row r="2563" spans="1:20" x14ac:dyDescent="0.2">
      <c r="A2563" t="s">
        <v>5047</v>
      </c>
      <c r="M2563" s="170" t="str">
        <f t="shared" ref="M2563:M2626" si="320">IF(ROW()&lt;23,"",
  IF(NOT(ISERROR(FIND("Trinity County",$A2563,30))),"H1",
  IF(M2562="H1","H2",
  IF(M2562="H2","H3",
  IF(M2562="H3","H4",
  IF(M2562="H4","H5",
  IF(M2562="H5","H6",
  IF(M2562="H6","H7",
  IF(M2562="H7","H8",
  IF(M2562="H8","H9",
  IF(M2562="H9","H10",
  IF(TRIM(LEFT($A2563,7))="Total","Ttl","DTL"))))))))))))</f>
        <v>DTL</v>
      </c>
      <c r="N2563" s="169" t="str">
        <f t="shared" ref="N2563:N2626" si="321">IF(ROW()&lt;23,"",
  IF($M2563="H6",TRIM(LEFT($A2563,5)),N2562))</f>
        <v>1750</v>
      </c>
      <c r="O2563" s="168" t="str">
        <f t="shared" ref="O2563:O2626" si="322">IF($M2563&lt;&gt;"DTL","",
  IF(NOT(ISNUMBER(VALUE(MID($A2563,31,15)))),"",LEFT($A2563,4)))</f>
        <v>2260</v>
      </c>
      <c r="P2563" s="168" t="str">
        <f t="shared" ref="P2563:P2626" si="323">IF(O2563="","",N2563&amp;O2563)</f>
        <v>17502260</v>
      </c>
      <c r="Q2563" s="168">
        <f t="shared" ref="Q2563:Q2626" si="324">IF($M2563&lt;&gt;"DTL","",
  IF(NOT(ISNUMBER(VALUE(MID($A2563,31,15)))),"",VALUE(TRIM(MID($A2563,47,15)))))</f>
        <v>1984</v>
      </c>
      <c r="R2563" s="168">
        <f t="shared" ref="R2563:R2626" si="325">IF($M2563&lt;&gt;"DTL","",
  IF(NOT(ISNUMBER(VALUE(MID($A2563,31,15)))),"",VALUE(TRIM(MID($A2563,61,14)))))</f>
        <v>2455</v>
      </c>
      <c r="S2563" s="168">
        <f t="shared" ref="S2563:S2626" si="326">IF($M2563&lt;&gt;"DTL","",
  IF(NOT(ISNUMBER(VALUE(MID($A2563,31,15)))),"",VALUE(TRIM(MID($A2563,76,14)))))</f>
        <v>2500</v>
      </c>
      <c r="T2563" s="168">
        <f t="shared" ref="T2563:T2626" si="327">IF($M2563&lt;&gt;"DTL","",
  IF(NOT(ISNUMBER(VALUE(MID($A2563,31,15)))),"",VALUE(TRIM(MID($A2563,90,14)))))</f>
        <v>1757</v>
      </c>
    </row>
    <row r="2564" spans="1:20" x14ac:dyDescent="0.2">
      <c r="A2564" t="s">
        <v>5048</v>
      </c>
      <c r="M2564" s="170" t="str">
        <f t="shared" si="320"/>
        <v>DTL</v>
      </c>
      <c r="N2564" s="169" t="str">
        <f t="shared" si="321"/>
        <v>1750</v>
      </c>
      <c r="O2564" s="168" t="str">
        <f t="shared" si="322"/>
        <v>2300</v>
      </c>
      <c r="P2564" s="168" t="str">
        <f t="shared" si="323"/>
        <v>17502300</v>
      </c>
      <c r="Q2564" s="168">
        <f t="shared" si="324"/>
        <v>40510</v>
      </c>
      <c r="R2564" s="168">
        <f t="shared" si="325"/>
        <v>43486</v>
      </c>
      <c r="S2564" s="168">
        <f t="shared" si="326"/>
        <v>51700</v>
      </c>
      <c r="T2564" s="168">
        <f t="shared" si="327"/>
        <v>32538</v>
      </c>
    </row>
    <row r="2565" spans="1:20" x14ac:dyDescent="0.2">
      <c r="A2565" t="s">
        <v>5049</v>
      </c>
      <c r="M2565" s="170" t="str">
        <f t="shared" si="320"/>
        <v>DTL</v>
      </c>
      <c r="N2565" s="169" t="str">
        <f t="shared" si="321"/>
        <v>1750</v>
      </c>
      <c r="O2565" s="168" t="str">
        <f t="shared" si="322"/>
        <v>2313</v>
      </c>
      <c r="P2565" s="168" t="str">
        <f t="shared" si="323"/>
        <v>17502313</v>
      </c>
      <c r="Q2565" s="168">
        <f t="shared" si="324"/>
        <v>64</v>
      </c>
      <c r="R2565" s="168">
        <f t="shared" si="325"/>
        <v>0</v>
      </c>
      <c r="S2565" s="168">
        <f t="shared" si="326"/>
        <v>650</v>
      </c>
      <c r="T2565" s="168">
        <f t="shared" si="327"/>
        <v>0</v>
      </c>
    </row>
    <row r="2566" spans="1:20" x14ac:dyDescent="0.2">
      <c r="A2566" t="s">
        <v>5050</v>
      </c>
      <c r="M2566" s="170" t="str">
        <f t="shared" si="320"/>
        <v>DTL</v>
      </c>
      <c r="N2566" s="169" t="str">
        <f t="shared" si="321"/>
        <v>1750</v>
      </c>
      <c r="O2566" s="168" t="str">
        <f t="shared" si="322"/>
        <v>2500</v>
      </c>
      <c r="P2566" s="168" t="str">
        <f t="shared" si="323"/>
        <v>17502500</v>
      </c>
      <c r="Q2566" s="168">
        <f t="shared" si="324"/>
        <v>0</v>
      </c>
      <c r="R2566" s="168">
        <f t="shared" si="325"/>
        <v>39</v>
      </c>
      <c r="S2566" s="168">
        <f t="shared" si="326"/>
        <v>1000</v>
      </c>
      <c r="T2566" s="168">
        <f t="shared" si="327"/>
        <v>34</v>
      </c>
    </row>
    <row r="2567" spans="1:20" x14ac:dyDescent="0.2">
      <c r="A2567" t="s">
        <v>5051</v>
      </c>
      <c r="M2567" s="170" t="str">
        <f t="shared" si="320"/>
        <v>DTL</v>
      </c>
      <c r="N2567" s="169" t="str">
        <f t="shared" si="321"/>
        <v>1750</v>
      </c>
      <c r="O2567" s="168" t="str">
        <f t="shared" si="322"/>
        <v>2600</v>
      </c>
      <c r="P2567" s="168" t="str">
        <f t="shared" si="323"/>
        <v>17502600</v>
      </c>
      <c r="Q2567" s="168">
        <f t="shared" si="324"/>
        <v>0</v>
      </c>
      <c r="R2567" s="168">
        <f t="shared" si="325"/>
        <v>0</v>
      </c>
      <c r="S2567" s="168">
        <f t="shared" si="326"/>
        <v>0</v>
      </c>
      <c r="T2567" s="168">
        <f t="shared" si="327"/>
        <v>0</v>
      </c>
    </row>
    <row r="2568" spans="1:20" x14ac:dyDescent="0.2">
      <c r="A2568" t="s">
        <v>5052</v>
      </c>
      <c r="M2568" s="170" t="str">
        <f t="shared" si="320"/>
        <v>DTL</v>
      </c>
      <c r="N2568" s="169" t="str">
        <f t="shared" si="321"/>
        <v>1750</v>
      </c>
      <c r="O2568" s="168" t="str">
        <f t="shared" si="322"/>
        <v>2630</v>
      </c>
      <c r="P2568" s="168" t="str">
        <f t="shared" si="323"/>
        <v>17502630</v>
      </c>
      <c r="Q2568" s="168">
        <f t="shared" si="324"/>
        <v>17483</v>
      </c>
      <c r="R2568" s="168">
        <f t="shared" si="325"/>
        <v>17554</v>
      </c>
      <c r="S2568" s="168">
        <f t="shared" si="326"/>
        <v>17650</v>
      </c>
      <c r="T2568" s="168">
        <f t="shared" si="327"/>
        <v>17795</v>
      </c>
    </row>
    <row r="2569" spans="1:20" x14ac:dyDescent="0.2">
      <c r="A2569" t="s">
        <v>5053</v>
      </c>
      <c r="M2569" s="170" t="str">
        <f t="shared" si="320"/>
        <v>DTL</v>
      </c>
      <c r="N2569" s="169" t="str">
        <f t="shared" si="321"/>
        <v>1750</v>
      </c>
      <c r="O2569" s="168" t="str">
        <f t="shared" si="322"/>
        <v>2660</v>
      </c>
      <c r="P2569" s="168" t="str">
        <f t="shared" si="323"/>
        <v>17502660</v>
      </c>
      <c r="Q2569" s="168">
        <f t="shared" si="324"/>
        <v>9085</v>
      </c>
      <c r="R2569" s="168">
        <f t="shared" si="325"/>
        <v>9042</v>
      </c>
      <c r="S2569" s="168">
        <f t="shared" si="326"/>
        <v>7500</v>
      </c>
      <c r="T2569" s="168">
        <f t="shared" si="327"/>
        <v>5804</v>
      </c>
    </row>
    <row r="2570" spans="1:20" x14ac:dyDescent="0.2">
      <c r="A2570" t="s">
        <v>5054</v>
      </c>
      <c r="M2570" s="170" t="str">
        <f t="shared" si="320"/>
        <v>DTL</v>
      </c>
      <c r="N2570" s="169" t="str">
        <f t="shared" si="321"/>
        <v>1750</v>
      </c>
      <c r="O2570" s="168" t="str">
        <f t="shared" si="322"/>
        <v>2700</v>
      </c>
      <c r="P2570" s="168" t="str">
        <f t="shared" si="323"/>
        <v>17502700</v>
      </c>
      <c r="Q2570" s="168">
        <f t="shared" si="324"/>
        <v>1538</v>
      </c>
      <c r="R2570" s="168">
        <f t="shared" si="325"/>
        <v>1793</v>
      </c>
      <c r="S2570" s="168">
        <f t="shared" si="326"/>
        <v>2400</v>
      </c>
      <c r="T2570" s="168">
        <f t="shared" si="327"/>
        <v>1557</v>
      </c>
    </row>
    <row r="2571" spans="1:20" x14ac:dyDescent="0.2">
      <c r="A2571" t="s">
        <v>5055</v>
      </c>
      <c r="M2571" s="170" t="str">
        <f t="shared" si="320"/>
        <v>DTL</v>
      </c>
      <c r="N2571" s="169" t="str">
        <f t="shared" si="321"/>
        <v>1750</v>
      </c>
      <c r="O2571" s="168" t="str">
        <f t="shared" si="322"/>
        <v>2750</v>
      </c>
      <c r="P2571" s="168" t="str">
        <f t="shared" si="323"/>
        <v>17502750</v>
      </c>
      <c r="Q2571" s="168">
        <f t="shared" si="324"/>
        <v>9472</v>
      </c>
      <c r="R2571" s="168">
        <f t="shared" si="325"/>
        <v>9117</v>
      </c>
      <c r="S2571" s="168">
        <f t="shared" si="326"/>
        <v>12380</v>
      </c>
      <c r="T2571" s="168">
        <f t="shared" si="327"/>
        <v>6362</v>
      </c>
    </row>
    <row r="2572" spans="1:20" x14ac:dyDescent="0.2">
      <c r="A2572" t="s">
        <v>5056</v>
      </c>
      <c r="M2572" s="170" t="str">
        <f t="shared" si="320"/>
        <v>DTL</v>
      </c>
      <c r="N2572" s="169" t="str">
        <f t="shared" si="321"/>
        <v>1750</v>
      </c>
      <c r="O2572" s="168" t="str">
        <f t="shared" si="322"/>
        <v>2752</v>
      </c>
      <c r="P2572" s="168" t="str">
        <f t="shared" si="323"/>
        <v>17502752</v>
      </c>
      <c r="Q2572" s="168">
        <f t="shared" si="324"/>
        <v>0</v>
      </c>
      <c r="R2572" s="168">
        <f t="shared" si="325"/>
        <v>110</v>
      </c>
      <c r="S2572" s="168">
        <f t="shared" si="326"/>
        <v>0</v>
      </c>
      <c r="T2572" s="168">
        <f t="shared" si="327"/>
        <v>0</v>
      </c>
    </row>
    <row r="2573" spans="1:20" x14ac:dyDescent="0.2">
      <c r="A2573" t="s">
        <v>5057</v>
      </c>
      <c r="M2573" s="170" t="str">
        <f t="shared" si="320"/>
        <v>DTL</v>
      </c>
      <c r="N2573" s="169" t="str">
        <f t="shared" si="321"/>
        <v>1750</v>
      </c>
      <c r="O2573" s="168" t="str">
        <f t="shared" si="322"/>
        <v>2756</v>
      </c>
      <c r="P2573" s="168" t="str">
        <f t="shared" si="323"/>
        <v>17502756</v>
      </c>
      <c r="Q2573" s="168">
        <f t="shared" si="324"/>
        <v>0</v>
      </c>
      <c r="R2573" s="168">
        <f t="shared" si="325"/>
        <v>1590</v>
      </c>
      <c r="S2573" s="168">
        <f t="shared" si="326"/>
        <v>3000</v>
      </c>
      <c r="T2573" s="168">
        <f t="shared" si="327"/>
        <v>0</v>
      </c>
    </row>
    <row r="2574" spans="1:20" x14ac:dyDescent="0.2">
      <c r="A2574" t="s">
        <v>5058</v>
      </c>
      <c r="M2574" s="170" t="str">
        <f t="shared" si="320"/>
        <v>DTL</v>
      </c>
      <c r="N2574" s="169" t="str">
        <f t="shared" si="321"/>
        <v>1750</v>
      </c>
      <c r="O2574" s="168" t="str">
        <f t="shared" si="322"/>
        <v>2850</v>
      </c>
      <c r="P2574" s="168" t="str">
        <f t="shared" si="323"/>
        <v>17502850</v>
      </c>
      <c r="Q2574" s="168">
        <f t="shared" si="324"/>
        <v>97255</v>
      </c>
      <c r="R2574" s="168">
        <f t="shared" si="325"/>
        <v>84067</v>
      </c>
      <c r="S2574" s="168">
        <f t="shared" si="326"/>
        <v>135000</v>
      </c>
      <c r="T2574" s="168">
        <f t="shared" si="327"/>
        <v>58431</v>
      </c>
    </row>
    <row r="2575" spans="1:20" x14ac:dyDescent="0.2">
      <c r="A2575" t="s">
        <v>5059</v>
      </c>
      <c r="M2575" s="170" t="str">
        <f t="shared" si="320"/>
        <v>DTL</v>
      </c>
      <c r="N2575" s="169" t="str">
        <f t="shared" si="321"/>
        <v>1750</v>
      </c>
      <c r="O2575" s="168" t="str">
        <f t="shared" si="322"/>
        <v>2199</v>
      </c>
      <c r="P2575" s="168" t="str">
        <f t="shared" si="323"/>
        <v>17502199</v>
      </c>
      <c r="Q2575" s="168">
        <f t="shared" si="324"/>
        <v>3114</v>
      </c>
      <c r="R2575" s="168">
        <f t="shared" si="325"/>
        <v>4504</v>
      </c>
      <c r="S2575" s="168">
        <f t="shared" si="326"/>
        <v>3701</v>
      </c>
      <c r="T2575" s="168">
        <f t="shared" si="327"/>
        <v>3641</v>
      </c>
    </row>
    <row r="2576" spans="1:20" x14ac:dyDescent="0.2">
      <c r="A2576" t="s">
        <v>4467</v>
      </c>
      <c r="M2576" s="170" t="str">
        <f t="shared" si="320"/>
        <v>DTL</v>
      </c>
      <c r="N2576" s="169" t="str">
        <f t="shared" si="321"/>
        <v>1750</v>
      </c>
      <c r="O2576" s="168" t="str">
        <f t="shared" si="322"/>
        <v/>
      </c>
      <c r="P2576" s="168" t="str">
        <f t="shared" si="323"/>
        <v/>
      </c>
      <c r="Q2576" s="168" t="str">
        <f t="shared" si="324"/>
        <v/>
      </c>
      <c r="R2576" s="168" t="str">
        <f t="shared" si="325"/>
        <v/>
      </c>
      <c r="S2576" s="168" t="str">
        <f t="shared" si="326"/>
        <v/>
      </c>
      <c r="T2576" s="168" t="str">
        <f t="shared" si="327"/>
        <v/>
      </c>
    </row>
    <row r="2577" spans="1:20" x14ac:dyDescent="0.2">
      <c r="A2577">
        <v>1</v>
      </c>
      <c r="M2577" s="170" t="str">
        <f t="shared" si="320"/>
        <v>DTL</v>
      </c>
      <c r="N2577" s="169" t="str">
        <f t="shared" si="321"/>
        <v>1750</v>
      </c>
      <c r="O2577" s="168" t="str">
        <f t="shared" si="322"/>
        <v/>
      </c>
      <c r="P2577" s="168" t="str">
        <f t="shared" si="323"/>
        <v/>
      </c>
      <c r="Q2577" s="168" t="str">
        <f t="shared" si="324"/>
        <v/>
      </c>
      <c r="R2577" s="168" t="str">
        <f t="shared" si="325"/>
        <v/>
      </c>
      <c r="S2577" s="168" t="str">
        <f t="shared" si="326"/>
        <v/>
      </c>
      <c r="T2577" s="168" t="str">
        <f t="shared" si="327"/>
        <v/>
      </c>
    </row>
    <row r="2578" spans="1:20" x14ac:dyDescent="0.2">
      <c r="M2578" s="170" t="str">
        <f t="shared" si="320"/>
        <v>DTL</v>
      </c>
      <c r="N2578" s="169" t="str">
        <f t="shared" si="321"/>
        <v>1750</v>
      </c>
      <c r="O2578" s="168" t="str">
        <f t="shared" si="322"/>
        <v/>
      </c>
      <c r="P2578" s="168" t="str">
        <f t="shared" si="323"/>
        <v/>
      </c>
      <c r="Q2578" s="168" t="str">
        <f t="shared" si="324"/>
        <v/>
      </c>
      <c r="R2578" s="168" t="str">
        <f t="shared" si="325"/>
        <v/>
      </c>
      <c r="S2578" s="168" t="str">
        <f t="shared" si="326"/>
        <v/>
      </c>
      <c r="T2578" s="168" t="str">
        <f t="shared" si="327"/>
        <v/>
      </c>
    </row>
    <row r="2579" spans="1:20" x14ac:dyDescent="0.2">
      <c r="A2579" t="s">
        <v>2847</v>
      </c>
      <c r="M2579" s="170" t="str">
        <f t="shared" si="320"/>
        <v>H1</v>
      </c>
      <c r="N2579" s="169" t="str">
        <f t="shared" si="321"/>
        <v>1750</v>
      </c>
      <c r="O2579" s="168" t="str">
        <f t="shared" si="322"/>
        <v/>
      </c>
      <c r="P2579" s="168" t="str">
        <f t="shared" si="323"/>
        <v/>
      </c>
      <c r="Q2579" s="168" t="str">
        <f t="shared" si="324"/>
        <v/>
      </c>
      <c r="R2579" s="168" t="str">
        <f t="shared" si="325"/>
        <v/>
      </c>
      <c r="S2579" s="168" t="str">
        <f t="shared" si="326"/>
        <v/>
      </c>
      <c r="T2579" s="168" t="str">
        <f t="shared" si="327"/>
        <v/>
      </c>
    </row>
    <row r="2580" spans="1:20" x14ac:dyDescent="0.2">
      <c r="A2580" t="s">
        <v>2600</v>
      </c>
      <c r="M2580" s="170" t="str">
        <f t="shared" si="320"/>
        <v>H2</v>
      </c>
      <c r="N2580" s="169" t="str">
        <f t="shared" si="321"/>
        <v>1750</v>
      </c>
      <c r="O2580" s="168" t="str">
        <f t="shared" si="322"/>
        <v/>
      </c>
      <c r="P2580" s="168" t="str">
        <f t="shared" si="323"/>
        <v/>
      </c>
      <c r="Q2580" s="168" t="str">
        <f t="shared" si="324"/>
        <v/>
      </c>
      <c r="R2580" s="168" t="str">
        <f t="shared" si="325"/>
        <v/>
      </c>
      <c r="S2580" s="168" t="str">
        <f t="shared" si="326"/>
        <v/>
      </c>
      <c r="T2580" s="168" t="str">
        <f t="shared" si="327"/>
        <v/>
      </c>
    </row>
    <row r="2581" spans="1:20" x14ac:dyDescent="0.2">
      <c r="A2581" t="s">
        <v>2601</v>
      </c>
      <c r="M2581" s="170" t="str">
        <f t="shared" si="320"/>
        <v>H3</v>
      </c>
      <c r="N2581" s="169" t="str">
        <f t="shared" si="321"/>
        <v>1750</v>
      </c>
      <c r="O2581" s="168" t="str">
        <f t="shared" si="322"/>
        <v/>
      </c>
      <c r="P2581" s="168" t="str">
        <f t="shared" si="323"/>
        <v/>
      </c>
      <c r="Q2581" s="168" t="str">
        <f t="shared" si="324"/>
        <v/>
      </c>
      <c r="R2581" s="168" t="str">
        <f t="shared" si="325"/>
        <v/>
      </c>
      <c r="S2581" s="168" t="str">
        <f t="shared" si="326"/>
        <v/>
      </c>
      <c r="T2581" s="168" t="str">
        <f t="shared" si="327"/>
        <v/>
      </c>
    </row>
    <row r="2582" spans="1:20" x14ac:dyDescent="0.2">
      <c r="A2582" t="s">
        <v>2807</v>
      </c>
      <c r="M2582" s="170" t="str">
        <f t="shared" si="320"/>
        <v>H4</v>
      </c>
      <c r="N2582" s="169" t="str">
        <f t="shared" si="321"/>
        <v>1750</v>
      </c>
      <c r="O2582" s="168" t="str">
        <f t="shared" si="322"/>
        <v/>
      </c>
      <c r="P2582" s="168" t="str">
        <f t="shared" si="323"/>
        <v/>
      </c>
      <c r="Q2582" s="168" t="str">
        <f t="shared" si="324"/>
        <v/>
      </c>
      <c r="R2582" s="168" t="str">
        <f t="shared" si="325"/>
        <v/>
      </c>
      <c r="S2582" s="168" t="str">
        <f t="shared" si="326"/>
        <v/>
      </c>
      <c r="T2582" s="168" t="str">
        <f t="shared" si="327"/>
        <v/>
      </c>
    </row>
    <row r="2583" spans="1:20" x14ac:dyDescent="0.2">
      <c r="A2583" t="s">
        <v>2603</v>
      </c>
      <c r="M2583" s="170" t="str">
        <f t="shared" si="320"/>
        <v>H5</v>
      </c>
      <c r="N2583" s="169" t="str">
        <f t="shared" si="321"/>
        <v>1750</v>
      </c>
      <c r="O2583" s="168" t="str">
        <f t="shared" si="322"/>
        <v/>
      </c>
      <c r="P2583" s="168" t="str">
        <f t="shared" si="323"/>
        <v/>
      </c>
      <c r="Q2583" s="168" t="str">
        <f t="shared" si="324"/>
        <v/>
      </c>
      <c r="R2583" s="168" t="str">
        <f t="shared" si="325"/>
        <v/>
      </c>
      <c r="S2583" s="168" t="str">
        <f t="shared" si="326"/>
        <v/>
      </c>
      <c r="T2583" s="168" t="str">
        <f t="shared" si="327"/>
        <v/>
      </c>
    </row>
    <row r="2584" spans="1:20" x14ac:dyDescent="0.2">
      <c r="A2584" t="s">
        <v>2838</v>
      </c>
      <c r="M2584" s="170" t="str">
        <f t="shared" si="320"/>
        <v>H6</v>
      </c>
      <c r="N2584" s="169" t="str">
        <f t="shared" si="321"/>
        <v>1750</v>
      </c>
      <c r="O2584" s="168" t="str">
        <f t="shared" si="322"/>
        <v/>
      </c>
      <c r="P2584" s="168" t="str">
        <f t="shared" si="323"/>
        <v/>
      </c>
      <c r="Q2584" s="168" t="str">
        <f t="shared" si="324"/>
        <v/>
      </c>
      <c r="R2584" s="168" t="str">
        <f t="shared" si="325"/>
        <v/>
      </c>
      <c r="S2584" s="168" t="str">
        <f t="shared" si="326"/>
        <v/>
      </c>
      <c r="T2584" s="168" t="str">
        <f t="shared" si="327"/>
        <v/>
      </c>
    </row>
    <row r="2585" spans="1:20" x14ac:dyDescent="0.2">
      <c r="A2585" t="s">
        <v>2605</v>
      </c>
      <c r="M2585" s="170" t="str">
        <f t="shared" si="320"/>
        <v>H7</v>
      </c>
      <c r="N2585" s="169" t="str">
        <f t="shared" si="321"/>
        <v>1750</v>
      </c>
      <c r="O2585" s="168" t="str">
        <f t="shared" si="322"/>
        <v/>
      </c>
      <c r="P2585" s="168" t="str">
        <f t="shared" si="323"/>
        <v/>
      </c>
      <c r="Q2585" s="168" t="str">
        <f t="shared" si="324"/>
        <v/>
      </c>
      <c r="R2585" s="168" t="str">
        <f t="shared" si="325"/>
        <v/>
      </c>
      <c r="S2585" s="168" t="str">
        <f t="shared" si="326"/>
        <v/>
      </c>
      <c r="T2585" s="168" t="str">
        <f t="shared" si="327"/>
        <v/>
      </c>
    </row>
    <row r="2586" spans="1:20" x14ac:dyDescent="0.2">
      <c r="A2586" t="s">
        <v>2606</v>
      </c>
      <c r="M2586" s="170" t="str">
        <f t="shared" si="320"/>
        <v>H8</v>
      </c>
      <c r="N2586" s="169" t="str">
        <f t="shared" si="321"/>
        <v>1750</v>
      </c>
      <c r="O2586" s="168" t="str">
        <f t="shared" si="322"/>
        <v/>
      </c>
      <c r="P2586" s="168" t="str">
        <f t="shared" si="323"/>
        <v/>
      </c>
      <c r="Q2586" s="168" t="str">
        <f t="shared" si="324"/>
        <v/>
      </c>
      <c r="R2586" s="168" t="str">
        <f t="shared" si="325"/>
        <v/>
      </c>
      <c r="S2586" s="168" t="str">
        <f t="shared" si="326"/>
        <v/>
      </c>
      <c r="T2586" s="168" t="str">
        <f t="shared" si="327"/>
        <v/>
      </c>
    </row>
    <row r="2587" spans="1:20" x14ac:dyDescent="0.2">
      <c r="A2587" t="s">
        <v>2607</v>
      </c>
      <c r="M2587" s="170" t="str">
        <f t="shared" si="320"/>
        <v>H9</v>
      </c>
      <c r="N2587" s="169" t="str">
        <f t="shared" si="321"/>
        <v>1750</v>
      </c>
      <c r="O2587" s="168" t="str">
        <f t="shared" si="322"/>
        <v/>
      </c>
      <c r="P2587" s="168" t="str">
        <f t="shared" si="323"/>
        <v/>
      </c>
      <c r="Q2587" s="168" t="str">
        <f t="shared" si="324"/>
        <v/>
      </c>
      <c r="R2587" s="168" t="str">
        <f t="shared" si="325"/>
        <v/>
      </c>
      <c r="S2587" s="168" t="str">
        <f t="shared" si="326"/>
        <v/>
      </c>
      <c r="T2587" s="168" t="str">
        <f t="shared" si="327"/>
        <v/>
      </c>
    </row>
    <row r="2588" spans="1:20" x14ac:dyDescent="0.2">
      <c r="A2588" t="s">
        <v>2608</v>
      </c>
      <c r="M2588" s="170" t="str">
        <f t="shared" si="320"/>
        <v>H10</v>
      </c>
      <c r="N2588" s="169" t="str">
        <f t="shared" si="321"/>
        <v>1750</v>
      </c>
      <c r="O2588" s="168" t="str">
        <f t="shared" si="322"/>
        <v/>
      </c>
      <c r="P2588" s="168" t="str">
        <f t="shared" si="323"/>
        <v/>
      </c>
      <c r="Q2588" s="168" t="str">
        <f t="shared" si="324"/>
        <v/>
      </c>
      <c r="R2588" s="168" t="str">
        <f t="shared" si="325"/>
        <v/>
      </c>
      <c r="S2588" s="168" t="str">
        <f t="shared" si="326"/>
        <v/>
      </c>
      <c r="T2588" s="168" t="str">
        <f t="shared" si="327"/>
        <v/>
      </c>
    </row>
    <row r="2589" spans="1:20" x14ac:dyDescent="0.2">
      <c r="A2589" t="s">
        <v>5060</v>
      </c>
      <c r="M2589" s="170" t="str">
        <f t="shared" si="320"/>
        <v>DTL</v>
      </c>
      <c r="N2589" s="169" t="str">
        <f t="shared" si="321"/>
        <v>1750</v>
      </c>
      <c r="O2589" s="168" t="str">
        <f t="shared" si="322"/>
        <v>2399</v>
      </c>
      <c r="P2589" s="168" t="str">
        <f t="shared" si="323"/>
        <v>17502399</v>
      </c>
      <c r="Q2589" s="168">
        <f t="shared" si="324"/>
        <v>30</v>
      </c>
      <c r="R2589" s="168">
        <f t="shared" si="325"/>
        <v>5410</v>
      </c>
      <c r="S2589" s="168">
        <f t="shared" si="326"/>
        <v>150</v>
      </c>
      <c r="T2589" s="168">
        <f t="shared" si="327"/>
        <v>0</v>
      </c>
    </row>
    <row r="2590" spans="1:20" x14ac:dyDescent="0.2">
      <c r="A2590" t="s">
        <v>2848</v>
      </c>
      <c r="M2590" s="170" t="str">
        <f t="shared" si="320"/>
        <v>DTL</v>
      </c>
      <c r="N2590" s="169" t="str">
        <f t="shared" si="321"/>
        <v>1750</v>
      </c>
      <c r="O2590" s="168" t="str">
        <f t="shared" si="322"/>
        <v>2599</v>
      </c>
      <c r="P2590" s="168" t="str">
        <f t="shared" si="323"/>
        <v>17502599</v>
      </c>
      <c r="Q2590" s="168">
        <f t="shared" si="324"/>
        <v>0</v>
      </c>
      <c r="R2590" s="168">
        <f t="shared" si="325"/>
        <v>141</v>
      </c>
      <c r="S2590" s="168">
        <f t="shared" si="326"/>
        <v>0</v>
      </c>
      <c r="T2590" s="168">
        <f t="shared" si="327"/>
        <v>0</v>
      </c>
    </row>
    <row r="2591" spans="1:20" x14ac:dyDescent="0.2">
      <c r="A2591" t="s">
        <v>5061</v>
      </c>
      <c r="M2591" s="170" t="str">
        <f t="shared" si="320"/>
        <v>DTL</v>
      </c>
      <c r="N2591" s="169" t="str">
        <f t="shared" si="321"/>
        <v>1750</v>
      </c>
      <c r="O2591" s="168" t="str">
        <f t="shared" si="322"/>
        <v>2799</v>
      </c>
      <c r="P2591" s="168" t="str">
        <f t="shared" si="323"/>
        <v>17502799</v>
      </c>
      <c r="Q2591" s="168">
        <f t="shared" si="324"/>
        <v>5743</v>
      </c>
      <c r="R2591" s="168">
        <f t="shared" si="325"/>
        <v>4106</v>
      </c>
      <c r="S2591" s="168">
        <f t="shared" si="326"/>
        <v>6000</v>
      </c>
      <c r="T2591" s="168">
        <f t="shared" si="327"/>
        <v>3888</v>
      </c>
    </row>
    <row r="2592" spans="1:20" x14ac:dyDescent="0.2">
      <c r="A2592" t="s">
        <v>4275</v>
      </c>
      <c r="M2592" s="170" t="str">
        <f t="shared" si="320"/>
        <v>DTL</v>
      </c>
      <c r="N2592" s="169" t="str">
        <f t="shared" si="321"/>
        <v>1750</v>
      </c>
      <c r="O2592" s="168" t="str">
        <f t="shared" si="322"/>
        <v>5100</v>
      </c>
      <c r="P2592" s="168" t="str">
        <f t="shared" si="323"/>
        <v>17505100</v>
      </c>
      <c r="Q2592" s="168">
        <f t="shared" si="324"/>
        <v>-240722</v>
      </c>
      <c r="R2592" s="168">
        <f t="shared" si="325"/>
        <v>-257579</v>
      </c>
      <c r="S2592" s="168">
        <f t="shared" si="326"/>
        <v>-257345</v>
      </c>
      <c r="T2592" s="168">
        <f t="shared" si="327"/>
        <v>-257345</v>
      </c>
    </row>
    <row r="2593" spans="1:20" x14ac:dyDescent="0.2">
      <c r="A2593" t="s">
        <v>4246</v>
      </c>
      <c r="M2593" s="170" t="str">
        <f t="shared" si="320"/>
        <v>DTL</v>
      </c>
      <c r="N2593" s="169" t="str">
        <f t="shared" si="321"/>
        <v>1750</v>
      </c>
      <c r="O2593" s="168" t="str">
        <f t="shared" si="322"/>
        <v/>
      </c>
      <c r="P2593" s="168" t="str">
        <f t="shared" si="323"/>
        <v/>
      </c>
      <c r="Q2593" s="168" t="str">
        <f t="shared" si="324"/>
        <v/>
      </c>
      <c r="R2593" s="168" t="str">
        <f t="shared" si="325"/>
        <v/>
      </c>
      <c r="S2593" s="168" t="str">
        <f t="shared" si="326"/>
        <v/>
      </c>
      <c r="T2593" s="168" t="str">
        <f t="shared" si="327"/>
        <v/>
      </c>
    </row>
    <row r="2594" spans="1:20" x14ac:dyDescent="0.2">
      <c r="A2594" t="s">
        <v>2611</v>
      </c>
      <c r="M2594" s="170" t="str">
        <f t="shared" si="320"/>
        <v>DTL</v>
      </c>
      <c r="N2594" s="169" t="str">
        <f t="shared" si="321"/>
        <v>1750</v>
      </c>
      <c r="O2594" s="168" t="str">
        <f t="shared" si="322"/>
        <v/>
      </c>
      <c r="P2594" s="168" t="str">
        <f t="shared" si="323"/>
        <v/>
      </c>
      <c r="Q2594" s="168" t="str">
        <f t="shared" si="324"/>
        <v/>
      </c>
      <c r="R2594" s="168" t="str">
        <f t="shared" si="325"/>
        <v/>
      </c>
      <c r="S2594" s="168" t="str">
        <f t="shared" si="326"/>
        <v/>
      </c>
      <c r="T2594" s="168" t="str">
        <f t="shared" si="327"/>
        <v/>
      </c>
    </row>
    <row r="2595" spans="1:20" x14ac:dyDescent="0.2">
      <c r="A2595" t="s">
        <v>5062</v>
      </c>
      <c r="M2595" s="170" t="str">
        <f t="shared" si="320"/>
        <v>Ttl</v>
      </c>
      <c r="N2595" s="169" t="str">
        <f t="shared" si="321"/>
        <v>1750</v>
      </c>
      <c r="O2595" s="168" t="str">
        <f t="shared" si="322"/>
        <v/>
      </c>
      <c r="P2595" s="168" t="str">
        <f t="shared" si="323"/>
        <v/>
      </c>
      <c r="Q2595" s="168" t="str">
        <f t="shared" si="324"/>
        <v/>
      </c>
      <c r="R2595" s="168" t="str">
        <f t="shared" si="325"/>
        <v/>
      </c>
      <c r="S2595" s="168" t="str">
        <f t="shared" si="326"/>
        <v/>
      </c>
      <c r="T2595" s="168" t="str">
        <f t="shared" si="327"/>
        <v/>
      </c>
    </row>
    <row r="2596" spans="1:20" x14ac:dyDescent="0.2">
      <c r="A2596" t="s">
        <v>2611</v>
      </c>
      <c r="M2596" s="170" t="str">
        <f t="shared" si="320"/>
        <v>DTL</v>
      </c>
      <c r="N2596" s="169" t="str">
        <f t="shared" si="321"/>
        <v>1750</v>
      </c>
      <c r="O2596" s="168" t="str">
        <f t="shared" si="322"/>
        <v/>
      </c>
      <c r="P2596" s="168" t="str">
        <f t="shared" si="323"/>
        <v/>
      </c>
      <c r="Q2596" s="168" t="str">
        <f t="shared" si="324"/>
        <v/>
      </c>
      <c r="R2596" s="168" t="str">
        <f t="shared" si="325"/>
        <v/>
      </c>
      <c r="S2596" s="168" t="str">
        <f t="shared" si="326"/>
        <v/>
      </c>
      <c r="T2596" s="168" t="str">
        <f t="shared" si="327"/>
        <v/>
      </c>
    </row>
    <row r="2597" spans="1:20" x14ac:dyDescent="0.2">
      <c r="A2597" t="s">
        <v>2849</v>
      </c>
      <c r="M2597" s="170" t="str">
        <f t="shared" si="320"/>
        <v>DTL</v>
      </c>
      <c r="N2597" s="169" t="str">
        <f t="shared" si="321"/>
        <v>1750</v>
      </c>
      <c r="O2597" s="168" t="str">
        <f t="shared" si="322"/>
        <v>3375</v>
      </c>
      <c r="P2597" s="168" t="str">
        <f t="shared" si="323"/>
        <v>17503375</v>
      </c>
      <c r="Q2597" s="168">
        <f t="shared" si="324"/>
        <v>0</v>
      </c>
      <c r="R2597" s="168">
        <f t="shared" si="325"/>
        <v>0</v>
      </c>
      <c r="S2597" s="168">
        <f t="shared" si="326"/>
        <v>500</v>
      </c>
      <c r="T2597" s="168">
        <f t="shared" si="327"/>
        <v>0</v>
      </c>
    </row>
    <row r="2598" spans="1:20" x14ac:dyDescent="0.2">
      <c r="A2598" t="s">
        <v>4246</v>
      </c>
      <c r="M2598" s="170" t="str">
        <f t="shared" si="320"/>
        <v>DTL</v>
      </c>
      <c r="N2598" s="169" t="str">
        <f t="shared" si="321"/>
        <v>1750</v>
      </c>
      <c r="O2598" s="168" t="str">
        <f t="shared" si="322"/>
        <v/>
      </c>
      <c r="P2598" s="168" t="str">
        <f t="shared" si="323"/>
        <v/>
      </c>
      <c r="Q2598" s="168" t="str">
        <f t="shared" si="324"/>
        <v/>
      </c>
      <c r="R2598" s="168" t="str">
        <f t="shared" si="325"/>
        <v/>
      </c>
      <c r="S2598" s="168" t="str">
        <f t="shared" si="326"/>
        <v/>
      </c>
      <c r="T2598" s="168" t="str">
        <f t="shared" si="327"/>
        <v/>
      </c>
    </row>
    <row r="2599" spans="1:20" x14ac:dyDescent="0.2">
      <c r="A2599" t="s">
        <v>2611</v>
      </c>
      <c r="M2599" s="170" t="str">
        <f t="shared" si="320"/>
        <v>DTL</v>
      </c>
      <c r="N2599" s="169" t="str">
        <f t="shared" si="321"/>
        <v>1750</v>
      </c>
      <c r="O2599" s="168" t="str">
        <f t="shared" si="322"/>
        <v/>
      </c>
      <c r="P2599" s="168" t="str">
        <f t="shared" si="323"/>
        <v/>
      </c>
      <c r="Q2599" s="168" t="str">
        <f t="shared" si="324"/>
        <v/>
      </c>
      <c r="R2599" s="168" t="str">
        <f t="shared" si="325"/>
        <v/>
      </c>
      <c r="S2599" s="168" t="str">
        <f t="shared" si="326"/>
        <v/>
      </c>
      <c r="T2599" s="168" t="str">
        <f t="shared" si="327"/>
        <v/>
      </c>
    </row>
    <row r="2600" spans="1:20" x14ac:dyDescent="0.2">
      <c r="A2600" t="s">
        <v>2850</v>
      </c>
      <c r="M2600" s="170" t="str">
        <f t="shared" si="320"/>
        <v>Ttl</v>
      </c>
      <c r="N2600" s="169" t="str">
        <f t="shared" si="321"/>
        <v>1750</v>
      </c>
      <c r="O2600" s="168" t="str">
        <f t="shared" si="322"/>
        <v/>
      </c>
      <c r="P2600" s="168" t="str">
        <f t="shared" si="323"/>
        <v/>
      </c>
      <c r="Q2600" s="168" t="str">
        <f t="shared" si="324"/>
        <v/>
      </c>
      <c r="R2600" s="168" t="str">
        <f t="shared" si="325"/>
        <v/>
      </c>
      <c r="S2600" s="168" t="str">
        <f t="shared" si="326"/>
        <v/>
      </c>
      <c r="T2600" s="168" t="str">
        <f t="shared" si="327"/>
        <v/>
      </c>
    </row>
    <row r="2601" spans="1:20" x14ac:dyDescent="0.2">
      <c r="A2601" t="s">
        <v>2611</v>
      </c>
      <c r="M2601" s="170" t="str">
        <f t="shared" si="320"/>
        <v>DTL</v>
      </c>
      <c r="N2601" s="169" t="str">
        <f t="shared" si="321"/>
        <v>1750</v>
      </c>
      <c r="O2601" s="168" t="str">
        <f t="shared" si="322"/>
        <v/>
      </c>
      <c r="P2601" s="168" t="str">
        <f t="shared" si="323"/>
        <v/>
      </c>
      <c r="Q2601" s="168" t="str">
        <f t="shared" si="324"/>
        <v/>
      </c>
      <c r="R2601" s="168" t="str">
        <f t="shared" si="325"/>
        <v/>
      </c>
      <c r="S2601" s="168" t="str">
        <f t="shared" si="326"/>
        <v/>
      </c>
      <c r="T2601" s="168" t="str">
        <f t="shared" si="327"/>
        <v/>
      </c>
    </row>
    <row r="2602" spans="1:20" x14ac:dyDescent="0.2">
      <c r="A2602" t="s">
        <v>2611</v>
      </c>
      <c r="M2602" s="170" t="str">
        <f t="shared" si="320"/>
        <v>DTL</v>
      </c>
      <c r="N2602" s="169" t="str">
        <f t="shared" si="321"/>
        <v>1750</v>
      </c>
      <c r="O2602" s="168" t="str">
        <f t="shared" si="322"/>
        <v/>
      </c>
      <c r="P2602" s="168" t="str">
        <f t="shared" si="323"/>
        <v/>
      </c>
      <c r="Q2602" s="168" t="str">
        <f t="shared" si="324"/>
        <v/>
      </c>
      <c r="R2602" s="168" t="str">
        <f t="shared" si="325"/>
        <v/>
      </c>
      <c r="S2602" s="168" t="str">
        <f t="shared" si="326"/>
        <v/>
      </c>
      <c r="T2602" s="168" t="str">
        <f t="shared" si="327"/>
        <v/>
      </c>
    </row>
    <row r="2603" spans="1:20" x14ac:dyDescent="0.2">
      <c r="A2603" t="s">
        <v>5063</v>
      </c>
      <c r="M2603" s="170" t="str">
        <f t="shared" si="320"/>
        <v>Ttl</v>
      </c>
      <c r="N2603" s="169" t="str">
        <f t="shared" si="321"/>
        <v>1750</v>
      </c>
      <c r="O2603" s="168" t="str">
        <f t="shared" si="322"/>
        <v/>
      </c>
      <c r="P2603" s="168" t="str">
        <f t="shared" si="323"/>
        <v/>
      </c>
      <c r="Q2603" s="168" t="str">
        <f t="shared" si="324"/>
        <v/>
      </c>
      <c r="R2603" s="168" t="str">
        <f t="shared" si="325"/>
        <v/>
      </c>
      <c r="S2603" s="168" t="str">
        <f t="shared" si="326"/>
        <v/>
      </c>
      <c r="T2603" s="168" t="str">
        <f t="shared" si="327"/>
        <v/>
      </c>
    </row>
    <row r="2604" spans="1:20" x14ac:dyDescent="0.2">
      <c r="A2604" t="s">
        <v>2612</v>
      </c>
      <c r="M2604" s="170" t="str">
        <f t="shared" si="320"/>
        <v>DTL</v>
      </c>
      <c r="N2604" s="169" t="str">
        <f t="shared" si="321"/>
        <v>1750</v>
      </c>
      <c r="O2604" s="168" t="str">
        <f t="shared" si="322"/>
        <v/>
      </c>
      <c r="P2604" s="168" t="str">
        <f t="shared" si="323"/>
        <v/>
      </c>
      <c r="Q2604" s="168" t="str">
        <f t="shared" si="324"/>
        <v/>
      </c>
      <c r="R2604" s="168" t="str">
        <f t="shared" si="325"/>
        <v/>
      </c>
      <c r="S2604" s="168" t="str">
        <f t="shared" si="326"/>
        <v/>
      </c>
      <c r="T2604" s="168" t="str">
        <f t="shared" si="327"/>
        <v/>
      </c>
    </row>
    <row r="2605" spans="1:20" x14ac:dyDescent="0.2">
      <c r="A2605" t="s">
        <v>2611</v>
      </c>
      <c r="M2605" s="170" t="str">
        <f t="shared" si="320"/>
        <v>DTL</v>
      </c>
      <c r="N2605" s="169" t="str">
        <f t="shared" si="321"/>
        <v>1750</v>
      </c>
      <c r="O2605" s="168" t="str">
        <f t="shared" si="322"/>
        <v/>
      </c>
      <c r="P2605" s="168" t="str">
        <f t="shared" si="323"/>
        <v/>
      </c>
      <c r="Q2605" s="168" t="str">
        <f t="shared" si="324"/>
        <v/>
      </c>
      <c r="R2605" s="168" t="str">
        <f t="shared" si="325"/>
        <v/>
      </c>
      <c r="S2605" s="168" t="str">
        <f t="shared" si="326"/>
        <v/>
      </c>
      <c r="T2605" s="168" t="str">
        <f t="shared" si="327"/>
        <v/>
      </c>
    </row>
    <row r="2606" spans="1:20" x14ac:dyDescent="0.2">
      <c r="A2606" t="s">
        <v>2611</v>
      </c>
      <c r="M2606" s="170" t="str">
        <f t="shared" si="320"/>
        <v>DTL</v>
      </c>
      <c r="N2606" s="169" t="str">
        <f t="shared" si="321"/>
        <v>1750</v>
      </c>
      <c r="O2606" s="168" t="str">
        <f t="shared" si="322"/>
        <v/>
      </c>
      <c r="P2606" s="168" t="str">
        <f t="shared" si="323"/>
        <v/>
      </c>
      <c r="Q2606" s="168" t="str">
        <f t="shared" si="324"/>
        <v/>
      </c>
      <c r="R2606" s="168" t="str">
        <f t="shared" si="325"/>
        <v/>
      </c>
      <c r="S2606" s="168" t="str">
        <f t="shared" si="326"/>
        <v/>
      </c>
      <c r="T2606" s="168" t="str">
        <f t="shared" si="327"/>
        <v/>
      </c>
    </row>
    <row r="2607" spans="1:20" x14ac:dyDescent="0.2">
      <c r="A2607" t="s">
        <v>2642</v>
      </c>
      <c r="M2607" s="170" t="str">
        <f t="shared" si="320"/>
        <v>DTL</v>
      </c>
      <c r="N2607" s="169" t="str">
        <f t="shared" si="321"/>
        <v>1750</v>
      </c>
      <c r="O2607" s="168" t="str">
        <f t="shared" si="322"/>
        <v/>
      </c>
      <c r="P2607" s="168" t="str">
        <f t="shared" si="323"/>
        <v/>
      </c>
      <c r="Q2607" s="168" t="str">
        <f t="shared" si="324"/>
        <v/>
      </c>
      <c r="R2607" s="168" t="str">
        <f t="shared" si="325"/>
        <v/>
      </c>
      <c r="S2607" s="168" t="str">
        <f t="shared" si="326"/>
        <v/>
      </c>
      <c r="T2607" s="168" t="str">
        <f t="shared" si="327"/>
        <v/>
      </c>
    </row>
    <row r="2608" spans="1:20" x14ac:dyDescent="0.2">
      <c r="A2608" t="s">
        <v>5064</v>
      </c>
      <c r="M2608" s="170" t="str">
        <f t="shared" si="320"/>
        <v>DTL</v>
      </c>
      <c r="N2608" s="169" t="str">
        <f t="shared" si="321"/>
        <v>1750</v>
      </c>
      <c r="O2608" s="168" t="str">
        <f t="shared" si="322"/>
        <v>5500</v>
      </c>
      <c r="P2608" s="168" t="str">
        <f t="shared" si="323"/>
        <v>17505500</v>
      </c>
      <c r="Q2608" s="168">
        <f t="shared" si="324"/>
        <v>98266</v>
      </c>
      <c r="R2608" s="168">
        <f t="shared" si="325"/>
        <v>50000</v>
      </c>
      <c r="S2608" s="168">
        <f t="shared" si="326"/>
        <v>35000</v>
      </c>
      <c r="T2608" s="168">
        <f t="shared" si="327"/>
        <v>0</v>
      </c>
    </row>
    <row r="2609" spans="1:20" x14ac:dyDescent="0.2">
      <c r="A2609" t="s">
        <v>4246</v>
      </c>
      <c r="M2609" s="170" t="str">
        <f t="shared" si="320"/>
        <v>DTL</v>
      </c>
      <c r="N2609" s="169" t="str">
        <f t="shared" si="321"/>
        <v>1750</v>
      </c>
      <c r="O2609" s="168" t="str">
        <f t="shared" si="322"/>
        <v/>
      </c>
      <c r="P2609" s="168" t="str">
        <f t="shared" si="323"/>
        <v/>
      </c>
      <c r="Q2609" s="168" t="str">
        <f t="shared" si="324"/>
        <v/>
      </c>
      <c r="R2609" s="168" t="str">
        <f t="shared" si="325"/>
        <v/>
      </c>
      <c r="S2609" s="168" t="str">
        <f t="shared" si="326"/>
        <v/>
      </c>
      <c r="T2609" s="168" t="str">
        <f t="shared" si="327"/>
        <v/>
      </c>
    </row>
    <row r="2610" spans="1:20" x14ac:dyDescent="0.2">
      <c r="A2610" t="s">
        <v>2611</v>
      </c>
      <c r="M2610" s="170" t="str">
        <f t="shared" si="320"/>
        <v>DTL</v>
      </c>
      <c r="N2610" s="169" t="str">
        <f t="shared" si="321"/>
        <v>1750</v>
      </c>
      <c r="O2610" s="168" t="str">
        <f t="shared" si="322"/>
        <v/>
      </c>
      <c r="P2610" s="168" t="str">
        <f t="shared" si="323"/>
        <v/>
      </c>
      <c r="Q2610" s="168" t="str">
        <f t="shared" si="324"/>
        <v/>
      </c>
      <c r="R2610" s="168" t="str">
        <f t="shared" si="325"/>
        <v/>
      </c>
      <c r="S2610" s="168" t="str">
        <f t="shared" si="326"/>
        <v/>
      </c>
      <c r="T2610" s="168" t="str">
        <f t="shared" si="327"/>
        <v/>
      </c>
    </row>
    <row r="2611" spans="1:20" x14ac:dyDescent="0.2">
      <c r="A2611" t="s">
        <v>5065</v>
      </c>
      <c r="M2611" s="170" t="str">
        <f t="shared" si="320"/>
        <v>Ttl</v>
      </c>
      <c r="N2611" s="169" t="str">
        <f t="shared" si="321"/>
        <v>1750</v>
      </c>
      <c r="O2611" s="168" t="str">
        <f t="shared" si="322"/>
        <v/>
      </c>
      <c r="P2611" s="168" t="str">
        <f t="shared" si="323"/>
        <v/>
      </c>
      <c r="Q2611" s="168" t="str">
        <f t="shared" si="324"/>
        <v/>
      </c>
      <c r="R2611" s="168" t="str">
        <f t="shared" si="325"/>
        <v/>
      </c>
      <c r="S2611" s="168" t="str">
        <f t="shared" si="326"/>
        <v/>
      </c>
      <c r="T2611" s="168" t="str">
        <f t="shared" si="327"/>
        <v/>
      </c>
    </row>
    <row r="2612" spans="1:20" x14ac:dyDescent="0.2">
      <c r="A2612" t="s">
        <v>2611</v>
      </c>
      <c r="M2612" s="170" t="str">
        <f t="shared" si="320"/>
        <v>DTL</v>
      </c>
      <c r="N2612" s="169" t="str">
        <f t="shared" si="321"/>
        <v>1750</v>
      </c>
      <c r="O2612" s="168" t="str">
        <f t="shared" si="322"/>
        <v/>
      </c>
      <c r="P2612" s="168" t="str">
        <f t="shared" si="323"/>
        <v/>
      </c>
      <c r="Q2612" s="168" t="str">
        <f t="shared" si="324"/>
        <v/>
      </c>
      <c r="R2612" s="168" t="str">
        <f t="shared" si="325"/>
        <v/>
      </c>
      <c r="S2612" s="168" t="str">
        <f t="shared" si="326"/>
        <v/>
      </c>
      <c r="T2612" s="168" t="str">
        <f t="shared" si="327"/>
        <v/>
      </c>
    </row>
    <row r="2613" spans="1:20" x14ac:dyDescent="0.2">
      <c r="A2613" t="s">
        <v>2611</v>
      </c>
      <c r="M2613" s="170" t="str">
        <f t="shared" si="320"/>
        <v>DTL</v>
      </c>
      <c r="N2613" s="169" t="str">
        <f t="shared" si="321"/>
        <v>1750</v>
      </c>
      <c r="O2613" s="168" t="str">
        <f t="shared" si="322"/>
        <v/>
      </c>
      <c r="P2613" s="168" t="str">
        <f t="shared" si="323"/>
        <v/>
      </c>
      <c r="Q2613" s="168" t="str">
        <f t="shared" si="324"/>
        <v/>
      </c>
      <c r="R2613" s="168" t="str">
        <f t="shared" si="325"/>
        <v/>
      </c>
      <c r="S2613" s="168" t="str">
        <f t="shared" si="326"/>
        <v/>
      </c>
      <c r="T2613" s="168" t="str">
        <f t="shared" si="327"/>
        <v/>
      </c>
    </row>
    <row r="2614" spans="1:20" x14ac:dyDescent="0.2">
      <c r="A2614" t="s">
        <v>5066</v>
      </c>
      <c r="M2614" s="170" t="str">
        <f t="shared" si="320"/>
        <v>Ttl</v>
      </c>
      <c r="N2614" s="169" t="str">
        <f t="shared" si="321"/>
        <v>1750</v>
      </c>
      <c r="O2614" s="168" t="str">
        <f t="shared" si="322"/>
        <v/>
      </c>
      <c r="P2614" s="168" t="str">
        <f t="shared" si="323"/>
        <v/>
      </c>
      <c r="Q2614" s="168" t="str">
        <f t="shared" si="324"/>
        <v/>
      </c>
      <c r="R2614" s="168" t="str">
        <f t="shared" si="325"/>
        <v/>
      </c>
      <c r="S2614" s="168" t="str">
        <f t="shared" si="326"/>
        <v/>
      </c>
      <c r="T2614" s="168" t="str">
        <f t="shared" si="327"/>
        <v/>
      </c>
    </row>
    <row r="2615" spans="1:20" x14ac:dyDescent="0.2">
      <c r="A2615" t="s">
        <v>2643</v>
      </c>
      <c r="M2615" s="170" t="str">
        <f t="shared" si="320"/>
        <v>DTL</v>
      </c>
      <c r="N2615" s="169" t="str">
        <f t="shared" si="321"/>
        <v>1750</v>
      </c>
      <c r="O2615" s="168" t="str">
        <f t="shared" si="322"/>
        <v/>
      </c>
      <c r="P2615" s="168" t="str">
        <f t="shared" si="323"/>
        <v/>
      </c>
      <c r="Q2615" s="168" t="str">
        <f t="shared" si="324"/>
        <v/>
      </c>
      <c r="R2615" s="168" t="str">
        <f t="shared" si="325"/>
        <v/>
      </c>
      <c r="S2615" s="168" t="str">
        <f t="shared" si="326"/>
        <v/>
      </c>
      <c r="T2615" s="168" t="str">
        <f t="shared" si="327"/>
        <v/>
      </c>
    </row>
    <row r="2616" spans="1:20" x14ac:dyDescent="0.2">
      <c r="A2616" t="s">
        <v>2611</v>
      </c>
      <c r="M2616" s="170" t="str">
        <f t="shared" si="320"/>
        <v>DTL</v>
      </c>
      <c r="N2616" s="169" t="str">
        <f t="shared" si="321"/>
        <v>1750</v>
      </c>
      <c r="O2616" s="168" t="str">
        <f t="shared" si="322"/>
        <v/>
      </c>
      <c r="P2616" s="168" t="str">
        <f t="shared" si="323"/>
        <v/>
      </c>
      <c r="Q2616" s="168" t="str">
        <f t="shared" si="324"/>
        <v/>
      </c>
      <c r="R2616" s="168" t="str">
        <f t="shared" si="325"/>
        <v/>
      </c>
      <c r="S2616" s="168" t="str">
        <f t="shared" si="326"/>
        <v/>
      </c>
      <c r="T2616" s="168" t="str">
        <f t="shared" si="327"/>
        <v/>
      </c>
    </row>
    <row r="2617" spans="1:20" x14ac:dyDescent="0.2">
      <c r="A2617" t="s">
        <v>2620</v>
      </c>
      <c r="M2617" s="170" t="str">
        <f t="shared" si="320"/>
        <v>DTL</v>
      </c>
      <c r="N2617" s="169" t="str">
        <f t="shared" si="321"/>
        <v>1750</v>
      </c>
      <c r="O2617" s="168" t="str">
        <f t="shared" si="322"/>
        <v/>
      </c>
      <c r="P2617" s="168" t="str">
        <f t="shared" si="323"/>
        <v/>
      </c>
      <c r="Q2617" s="168" t="str">
        <f t="shared" si="324"/>
        <v/>
      </c>
      <c r="R2617" s="168" t="str">
        <f t="shared" si="325"/>
        <v/>
      </c>
      <c r="S2617" s="168" t="str">
        <f t="shared" si="326"/>
        <v/>
      </c>
      <c r="T2617" s="168" t="str">
        <f t="shared" si="327"/>
        <v/>
      </c>
    </row>
    <row r="2618" spans="1:20" x14ac:dyDescent="0.2">
      <c r="A2618" t="s">
        <v>5067</v>
      </c>
      <c r="M2618" s="170" t="str">
        <f t="shared" si="320"/>
        <v>Ttl</v>
      </c>
      <c r="N2618" s="169" t="str">
        <f t="shared" si="321"/>
        <v>1750</v>
      </c>
      <c r="O2618" s="168" t="str">
        <f t="shared" si="322"/>
        <v/>
      </c>
      <c r="P2618" s="168" t="str">
        <f t="shared" si="323"/>
        <v/>
      </c>
      <c r="Q2618" s="168" t="str">
        <f t="shared" si="324"/>
        <v/>
      </c>
      <c r="R2618" s="168" t="str">
        <f t="shared" si="325"/>
        <v/>
      </c>
      <c r="S2618" s="168" t="str">
        <f t="shared" si="326"/>
        <v/>
      </c>
      <c r="T2618" s="168" t="str">
        <f t="shared" si="327"/>
        <v/>
      </c>
    </row>
    <row r="2619" spans="1:20" x14ac:dyDescent="0.2">
      <c r="A2619" t="s">
        <v>2611</v>
      </c>
      <c r="M2619" s="170" t="str">
        <f t="shared" si="320"/>
        <v>DTL</v>
      </c>
      <c r="N2619" s="169" t="str">
        <f t="shared" si="321"/>
        <v>1750</v>
      </c>
      <c r="O2619" s="168" t="str">
        <f t="shared" si="322"/>
        <v/>
      </c>
      <c r="P2619" s="168" t="str">
        <f t="shared" si="323"/>
        <v/>
      </c>
      <c r="Q2619" s="168" t="str">
        <f t="shared" si="324"/>
        <v/>
      </c>
      <c r="R2619" s="168" t="str">
        <f t="shared" si="325"/>
        <v/>
      </c>
      <c r="S2619" s="168" t="str">
        <f t="shared" si="326"/>
        <v/>
      </c>
      <c r="T2619" s="168" t="str">
        <f t="shared" si="327"/>
        <v/>
      </c>
    </row>
    <row r="2620" spans="1:20" x14ac:dyDescent="0.2">
      <c r="A2620" t="s">
        <v>5068</v>
      </c>
      <c r="M2620" s="170" t="str">
        <f t="shared" si="320"/>
        <v>Ttl</v>
      </c>
      <c r="N2620" s="169" t="str">
        <f t="shared" si="321"/>
        <v>1750</v>
      </c>
      <c r="O2620" s="168" t="str">
        <f t="shared" si="322"/>
        <v/>
      </c>
      <c r="P2620" s="168" t="str">
        <f t="shared" si="323"/>
        <v/>
      </c>
      <c r="Q2620" s="168" t="str">
        <f t="shared" si="324"/>
        <v/>
      </c>
      <c r="R2620" s="168" t="str">
        <f t="shared" si="325"/>
        <v/>
      </c>
      <c r="S2620" s="168" t="str">
        <f t="shared" si="326"/>
        <v/>
      </c>
      <c r="T2620" s="168" t="str">
        <f t="shared" si="327"/>
        <v/>
      </c>
    </row>
    <row r="2621" spans="1:20" x14ac:dyDescent="0.2">
      <c r="A2621" t="s">
        <v>4246</v>
      </c>
      <c r="M2621" s="170" t="str">
        <f t="shared" si="320"/>
        <v>DTL</v>
      </c>
      <c r="N2621" s="169" t="str">
        <f t="shared" si="321"/>
        <v>1750</v>
      </c>
      <c r="O2621" s="168" t="str">
        <f t="shared" si="322"/>
        <v/>
      </c>
      <c r="P2621" s="168" t="str">
        <f t="shared" si="323"/>
        <v/>
      </c>
      <c r="Q2621" s="168" t="str">
        <f t="shared" si="324"/>
        <v/>
      </c>
      <c r="R2621" s="168" t="str">
        <f t="shared" si="325"/>
        <v/>
      </c>
      <c r="S2621" s="168" t="str">
        <f t="shared" si="326"/>
        <v/>
      </c>
      <c r="T2621" s="168" t="str">
        <f t="shared" si="327"/>
        <v/>
      </c>
    </row>
    <row r="2622" spans="1:20" x14ac:dyDescent="0.2">
      <c r="A2622" t="s">
        <v>2611</v>
      </c>
      <c r="M2622" s="170" t="str">
        <f t="shared" si="320"/>
        <v>DTL</v>
      </c>
      <c r="N2622" s="169" t="str">
        <f t="shared" si="321"/>
        <v>1750</v>
      </c>
      <c r="O2622" s="168" t="str">
        <f t="shared" si="322"/>
        <v/>
      </c>
      <c r="P2622" s="168" t="str">
        <f t="shared" si="323"/>
        <v/>
      </c>
      <c r="Q2622" s="168" t="str">
        <f t="shared" si="324"/>
        <v/>
      </c>
      <c r="R2622" s="168" t="str">
        <f t="shared" si="325"/>
        <v/>
      </c>
      <c r="S2622" s="168" t="str">
        <f t="shared" si="326"/>
        <v/>
      </c>
      <c r="T2622" s="168" t="str">
        <f t="shared" si="327"/>
        <v/>
      </c>
    </row>
    <row r="2623" spans="1:20" x14ac:dyDescent="0.2">
      <c r="A2623" t="s">
        <v>5069</v>
      </c>
      <c r="M2623" s="170" t="str">
        <f t="shared" si="320"/>
        <v>DTL</v>
      </c>
      <c r="N2623" s="169" t="str">
        <f t="shared" si="321"/>
        <v>1750</v>
      </c>
      <c r="O2623" s="168" t="str">
        <f t="shared" si="322"/>
        <v xml:space="preserve">    </v>
      </c>
      <c r="P2623" s="168" t="str">
        <f t="shared" si="323"/>
        <v xml:space="preserve">1750    </v>
      </c>
      <c r="Q2623" s="168">
        <f t="shared" si="324"/>
        <v>-162693</v>
      </c>
      <c r="R2623" s="168">
        <f t="shared" si="325"/>
        <v>-137124</v>
      </c>
      <c r="S2623" s="168">
        <f t="shared" si="326"/>
        <v>-240608</v>
      </c>
      <c r="T2623" s="168">
        <f t="shared" si="327"/>
        <v>161380</v>
      </c>
    </row>
    <row r="2624" spans="1:20" x14ac:dyDescent="0.2">
      <c r="A2624" t="s">
        <v>4467</v>
      </c>
      <c r="M2624" s="170" t="str">
        <f t="shared" si="320"/>
        <v>DTL</v>
      </c>
      <c r="N2624" s="169" t="str">
        <f t="shared" si="321"/>
        <v>1750</v>
      </c>
      <c r="O2624" s="168" t="str">
        <f t="shared" si="322"/>
        <v/>
      </c>
      <c r="P2624" s="168" t="str">
        <f t="shared" si="323"/>
        <v/>
      </c>
      <c r="Q2624" s="168" t="str">
        <f t="shared" si="324"/>
        <v/>
      </c>
      <c r="R2624" s="168" t="str">
        <f t="shared" si="325"/>
        <v/>
      </c>
      <c r="S2624" s="168" t="str">
        <f t="shared" si="326"/>
        <v/>
      </c>
      <c r="T2624" s="168" t="str">
        <f t="shared" si="327"/>
        <v/>
      </c>
    </row>
    <row r="2625" spans="1:20" x14ac:dyDescent="0.2">
      <c r="A2625">
        <v>1</v>
      </c>
      <c r="M2625" s="170" t="str">
        <f t="shared" si="320"/>
        <v>DTL</v>
      </c>
      <c r="N2625" s="169" t="str">
        <f t="shared" si="321"/>
        <v>1750</v>
      </c>
      <c r="O2625" s="168" t="str">
        <f t="shared" si="322"/>
        <v/>
      </c>
      <c r="P2625" s="168" t="str">
        <f t="shared" si="323"/>
        <v/>
      </c>
      <c r="Q2625" s="168" t="str">
        <f t="shared" si="324"/>
        <v/>
      </c>
      <c r="R2625" s="168" t="str">
        <f t="shared" si="325"/>
        <v/>
      </c>
      <c r="S2625" s="168" t="str">
        <f t="shared" si="326"/>
        <v/>
      </c>
      <c r="T2625" s="168" t="str">
        <f t="shared" si="327"/>
        <v/>
      </c>
    </row>
    <row r="2626" spans="1:20" x14ac:dyDescent="0.2">
      <c r="M2626" s="170" t="str">
        <f t="shared" si="320"/>
        <v>DTL</v>
      </c>
      <c r="N2626" s="169" t="str">
        <f t="shared" si="321"/>
        <v>1750</v>
      </c>
      <c r="O2626" s="168" t="str">
        <f t="shared" si="322"/>
        <v/>
      </c>
      <c r="P2626" s="168" t="str">
        <f t="shared" si="323"/>
        <v/>
      </c>
      <c r="Q2626" s="168" t="str">
        <f t="shared" si="324"/>
        <v/>
      </c>
      <c r="R2626" s="168" t="str">
        <f t="shared" si="325"/>
        <v/>
      </c>
      <c r="S2626" s="168" t="str">
        <f t="shared" si="326"/>
        <v/>
      </c>
      <c r="T2626" s="168" t="str">
        <f t="shared" si="327"/>
        <v/>
      </c>
    </row>
    <row r="2627" spans="1:20" x14ac:dyDescent="0.2">
      <c r="A2627" t="s">
        <v>2851</v>
      </c>
      <c r="M2627" s="170" t="str">
        <f t="shared" ref="M2627:M2690" si="328">IF(ROW()&lt;23,"",
  IF(NOT(ISERROR(FIND("Trinity County",$A2627,30))),"H1",
  IF(M2626="H1","H2",
  IF(M2626="H2","H3",
  IF(M2626="H3","H4",
  IF(M2626="H4","H5",
  IF(M2626="H5","H6",
  IF(M2626="H6","H7",
  IF(M2626="H7","H8",
  IF(M2626="H8","H9",
  IF(M2626="H9","H10",
  IF(TRIM(LEFT($A2627,7))="Total","Ttl","DTL"))))))))))))</f>
        <v>H1</v>
      </c>
      <c r="N2627" s="169" t="str">
        <f t="shared" ref="N2627:N2690" si="329">IF(ROW()&lt;23,"",
  IF($M2627="H6",TRIM(LEFT($A2627,5)),N2626))</f>
        <v>1750</v>
      </c>
      <c r="O2627" s="168" t="str">
        <f t="shared" ref="O2627:O2690" si="330">IF($M2627&lt;&gt;"DTL","",
  IF(NOT(ISNUMBER(VALUE(MID($A2627,31,15)))),"",LEFT($A2627,4)))</f>
        <v/>
      </c>
      <c r="P2627" s="168" t="str">
        <f t="shared" ref="P2627:P2690" si="331">IF(O2627="","",N2627&amp;O2627)</f>
        <v/>
      </c>
      <c r="Q2627" s="168" t="str">
        <f t="shared" ref="Q2627:Q2690" si="332">IF($M2627&lt;&gt;"DTL","",
  IF(NOT(ISNUMBER(VALUE(MID($A2627,31,15)))),"",VALUE(TRIM(MID($A2627,47,15)))))</f>
        <v/>
      </c>
      <c r="R2627" s="168" t="str">
        <f t="shared" ref="R2627:R2690" si="333">IF($M2627&lt;&gt;"DTL","",
  IF(NOT(ISNUMBER(VALUE(MID($A2627,31,15)))),"",VALUE(TRIM(MID($A2627,61,14)))))</f>
        <v/>
      </c>
      <c r="S2627" s="168" t="str">
        <f t="shared" ref="S2627:S2690" si="334">IF($M2627&lt;&gt;"DTL","",
  IF(NOT(ISNUMBER(VALUE(MID($A2627,31,15)))),"",VALUE(TRIM(MID($A2627,76,14)))))</f>
        <v/>
      </c>
      <c r="T2627" s="168" t="str">
        <f t="shared" ref="T2627:T2690" si="335">IF($M2627&lt;&gt;"DTL","",
  IF(NOT(ISNUMBER(VALUE(MID($A2627,31,15)))),"",VALUE(TRIM(MID($A2627,90,14)))))</f>
        <v/>
      </c>
    </row>
    <row r="2628" spans="1:20" x14ac:dyDescent="0.2">
      <c r="A2628" t="s">
        <v>2600</v>
      </c>
      <c r="M2628" s="170" t="str">
        <f t="shared" si="328"/>
        <v>H2</v>
      </c>
      <c r="N2628" s="169" t="str">
        <f t="shared" si="329"/>
        <v>1750</v>
      </c>
      <c r="O2628" s="168" t="str">
        <f t="shared" si="330"/>
        <v/>
      </c>
      <c r="P2628" s="168" t="str">
        <f t="shared" si="331"/>
        <v/>
      </c>
      <c r="Q2628" s="168" t="str">
        <f t="shared" si="332"/>
        <v/>
      </c>
      <c r="R2628" s="168" t="str">
        <f t="shared" si="333"/>
        <v/>
      </c>
      <c r="S2628" s="168" t="str">
        <f t="shared" si="334"/>
        <v/>
      </c>
      <c r="T2628" s="168" t="str">
        <f t="shared" si="335"/>
        <v/>
      </c>
    </row>
    <row r="2629" spans="1:20" x14ac:dyDescent="0.2">
      <c r="A2629" t="s">
        <v>2601</v>
      </c>
      <c r="M2629" s="170" t="str">
        <f t="shared" si="328"/>
        <v>H3</v>
      </c>
      <c r="N2629" s="169" t="str">
        <f t="shared" si="329"/>
        <v>1750</v>
      </c>
      <c r="O2629" s="168" t="str">
        <f t="shared" si="330"/>
        <v/>
      </c>
      <c r="P2629" s="168" t="str">
        <f t="shared" si="331"/>
        <v/>
      </c>
      <c r="Q2629" s="168" t="str">
        <f t="shared" si="332"/>
        <v/>
      </c>
      <c r="R2629" s="168" t="str">
        <f t="shared" si="333"/>
        <v/>
      </c>
      <c r="S2629" s="168" t="str">
        <f t="shared" si="334"/>
        <v/>
      </c>
      <c r="T2629" s="168" t="str">
        <f t="shared" si="335"/>
        <v/>
      </c>
    </row>
    <row r="2630" spans="1:20" x14ac:dyDescent="0.2">
      <c r="A2630" t="s">
        <v>2807</v>
      </c>
      <c r="M2630" s="170" t="str">
        <f t="shared" si="328"/>
        <v>H4</v>
      </c>
      <c r="N2630" s="169" t="str">
        <f t="shared" si="329"/>
        <v>1750</v>
      </c>
      <c r="O2630" s="168" t="str">
        <f t="shared" si="330"/>
        <v/>
      </c>
      <c r="P2630" s="168" t="str">
        <f t="shared" si="331"/>
        <v/>
      </c>
      <c r="Q2630" s="168" t="str">
        <f t="shared" si="332"/>
        <v/>
      </c>
      <c r="R2630" s="168" t="str">
        <f t="shared" si="333"/>
        <v/>
      </c>
      <c r="S2630" s="168" t="str">
        <f t="shared" si="334"/>
        <v/>
      </c>
      <c r="T2630" s="168" t="str">
        <f t="shared" si="335"/>
        <v/>
      </c>
    </row>
    <row r="2631" spans="1:20" x14ac:dyDescent="0.2">
      <c r="A2631" t="s">
        <v>2603</v>
      </c>
      <c r="M2631" s="170" t="str">
        <f t="shared" si="328"/>
        <v>H5</v>
      </c>
      <c r="N2631" s="169" t="str">
        <f t="shared" si="329"/>
        <v>1750</v>
      </c>
      <c r="O2631" s="168" t="str">
        <f t="shared" si="330"/>
        <v/>
      </c>
      <c r="P2631" s="168" t="str">
        <f t="shared" si="331"/>
        <v/>
      </c>
      <c r="Q2631" s="168" t="str">
        <f t="shared" si="332"/>
        <v/>
      </c>
      <c r="R2631" s="168" t="str">
        <f t="shared" si="333"/>
        <v/>
      </c>
      <c r="S2631" s="168" t="str">
        <f t="shared" si="334"/>
        <v/>
      </c>
      <c r="T2631" s="168" t="str">
        <f t="shared" si="335"/>
        <v/>
      </c>
    </row>
    <row r="2632" spans="1:20" x14ac:dyDescent="0.2">
      <c r="A2632" t="s">
        <v>2838</v>
      </c>
      <c r="M2632" s="170" t="str">
        <f t="shared" si="328"/>
        <v>H6</v>
      </c>
      <c r="N2632" s="169" t="str">
        <f t="shared" si="329"/>
        <v>1750</v>
      </c>
      <c r="O2632" s="168" t="str">
        <f t="shared" si="330"/>
        <v/>
      </c>
      <c r="P2632" s="168" t="str">
        <f t="shared" si="331"/>
        <v/>
      </c>
      <c r="Q2632" s="168" t="str">
        <f t="shared" si="332"/>
        <v/>
      </c>
      <c r="R2632" s="168" t="str">
        <f t="shared" si="333"/>
        <v/>
      </c>
      <c r="S2632" s="168" t="str">
        <f t="shared" si="334"/>
        <v/>
      </c>
      <c r="T2632" s="168" t="str">
        <f t="shared" si="335"/>
        <v/>
      </c>
    </row>
    <row r="2633" spans="1:20" x14ac:dyDescent="0.2">
      <c r="A2633" t="s">
        <v>2605</v>
      </c>
      <c r="M2633" s="170" t="str">
        <f t="shared" si="328"/>
        <v>H7</v>
      </c>
      <c r="N2633" s="169" t="str">
        <f t="shared" si="329"/>
        <v>1750</v>
      </c>
      <c r="O2633" s="168" t="str">
        <f t="shared" si="330"/>
        <v/>
      </c>
      <c r="P2633" s="168" t="str">
        <f t="shared" si="331"/>
        <v/>
      </c>
      <c r="Q2633" s="168" t="str">
        <f t="shared" si="332"/>
        <v/>
      </c>
      <c r="R2633" s="168" t="str">
        <f t="shared" si="333"/>
        <v/>
      </c>
      <c r="S2633" s="168" t="str">
        <f t="shared" si="334"/>
        <v/>
      </c>
      <c r="T2633" s="168" t="str">
        <f t="shared" si="335"/>
        <v/>
      </c>
    </row>
    <row r="2634" spans="1:20" x14ac:dyDescent="0.2">
      <c r="A2634" t="s">
        <v>2606</v>
      </c>
      <c r="M2634" s="170" t="str">
        <f t="shared" si="328"/>
        <v>H8</v>
      </c>
      <c r="N2634" s="169" t="str">
        <f t="shared" si="329"/>
        <v>1750</v>
      </c>
      <c r="O2634" s="168" t="str">
        <f t="shared" si="330"/>
        <v/>
      </c>
      <c r="P2634" s="168" t="str">
        <f t="shared" si="331"/>
        <v/>
      </c>
      <c r="Q2634" s="168" t="str">
        <f t="shared" si="332"/>
        <v/>
      </c>
      <c r="R2634" s="168" t="str">
        <f t="shared" si="333"/>
        <v/>
      </c>
      <c r="S2634" s="168" t="str">
        <f t="shared" si="334"/>
        <v/>
      </c>
      <c r="T2634" s="168" t="str">
        <f t="shared" si="335"/>
        <v/>
      </c>
    </row>
    <row r="2635" spans="1:20" x14ac:dyDescent="0.2">
      <c r="A2635" t="s">
        <v>2607</v>
      </c>
      <c r="M2635" s="170" t="str">
        <f t="shared" si="328"/>
        <v>H9</v>
      </c>
      <c r="N2635" s="169" t="str">
        <f t="shared" si="329"/>
        <v>1750</v>
      </c>
      <c r="O2635" s="168" t="str">
        <f t="shared" si="330"/>
        <v/>
      </c>
      <c r="P2635" s="168" t="str">
        <f t="shared" si="331"/>
        <v/>
      </c>
      <c r="Q2635" s="168" t="str">
        <f t="shared" si="332"/>
        <v/>
      </c>
      <c r="R2635" s="168" t="str">
        <f t="shared" si="333"/>
        <v/>
      </c>
      <c r="S2635" s="168" t="str">
        <f t="shared" si="334"/>
        <v/>
      </c>
      <c r="T2635" s="168" t="str">
        <f t="shared" si="335"/>
        <v/>
      </c>
    </row>
    <row r="2636" spans="1:20" x14ac:dyDescent="0.2">
      <c r="A2636" t="s">
        <v>2608</v>
      </c>
      <c r="M2636" s="170" t="str">
        <f t="shared" si="328"/>
        <v>H10</v>
      </c>
      <c r="N2636" s="169" t="str">
        <f t="shared" si="329"/>
        <v>1750</v>
      </c>
      <c r="O2636" s="168" t="str">
        <f t="shared" si="330"/>
        <v/>
      </c>
      <c r="P2636" s="168" t="str">
        <f t="shared" si="331"/>
        <v/>
      </c>
      <c r="Q2636" s="168" t="str">
        <f t="shared" si="332"/>
        <v/>
      </c>
      <c r="R2636" s="168" t="str">
        <f t="shared" si="333"/>
        <v/>
      </c>
      <c r="S2636" s="168" t="str">
        <f t="shared" si="334"/>
        <v/>
      </c>
      <c r="T2636" s="168" t="str">
        <f t="shared" si="335"/>
        <v/>
      </c>
    </row>
    <row r="2637" spans="1:20" x14ac:dyDescent="0.2">
      <c r="A2637" t="s">
        <v>2622</v>
      </c>
      <c r="M2637" s="170" t="str">
        <f t="shared" si="328"/>
        <v>DTL</v>
      </c>
      <c r="N2637" s="169" t="str">
        <f t="shared" si="329"/>
        <v>1750</v>
      </c>
      <c r="O2637" s="168" t="str">
        <f t="shared" si="330"/>
        <v>Tran</v>
      </c>
      <c r="P2637" s="168" t="str">
        <f t="shared" si="331"/>
        <v>1750Tran</v>
      </c>
      <c r="Q2637" s="168">
        <f t="shared" si="332"/>
        <v>0</v>
      </c>
      <c r="R2637" s="168">
        <f t="shared" si="333"/>
        <v>0</v>
      </c>
      <c r="S2637" s="168">
        <f t="shared" si="334"/>
        <v>0</v>
      </c>
      <c r="T2637" s="168">
        <f t="shared" si="335"/>
        <v>0</v>
      </c>
    </row>
    <row r="2638" spans="1:20" x14ac:dyDescent="0.2">
      <c r="A2638" t="s">
        <v>2611</v>
      </c>
      <c r="M2638" s="170" t="str">
        <f t="shared" si="328"/>
        <v>DTL</v>
      </c>
      <c r="N2638" s="169" t="str">
        <f t="shared" si="329"/>
        <v>1750</v>
      </c>
      <c r="O2638" s="168" t="str">
        <f t="shared" si="330"/>
        <v/>
      </c>
      <c r="P2638" s="168" t="str">
        <f t="shared" si="331"/>
        <v/>
      </c>
      <c r="Q2638" s="168" t="str">
        <f t="shared" si="332"/>
        <v/>
      </c>
      <c r="R2638" s="168" t="str">
        <f t="shared" si="333"/>
        <v/>
      </c>
      <c r="S2638" s="168" t="str">
        <f t="shared" si="334"/>
        <v/>
      </c>
      <c r="T2638" s="168" t="str">
        <f t="shared" si="335"/>
        <v/>
      </c>
    </row>
    <row r="2639" spans="1:20" x14ac:dyDescent="0.2">
      <c r="A2639" t="s">
        <v>5070</v>
      </c>
      <c r="M2639" s="170" t="str">
        <f t="shared" si="328"/>
        <v>DTL</v>
      </c>
      <c r="N2639" s="169" t="str">
        <f t="shared" si="329"/>
        <v>1750</v>
      </c>
      <c r="O2639" s="168" t="str">
        <f t="shared" si="330"/>
        <v>Tran</v>
      </c>
      <c r="P2639" s="168" t="str">
        <f t="shared" si="331"/>
        <v>1750Tran</v>
      </c>
      <c r="Q2639" s="168">
        <f t="shared" si="332"/>
        <v>98266</v>
      </c>
      <c r="R2639" s="168">
        <f t="shared" si="333"/>
        <v>50000</v>
      </c>
      <c r="S2639" s="168">
        <f t="shared" si="334"/>
        <v>35000</v>
      </c>
      <c r="T2639" s="168">
        <f t="shared" si="335"/>
        <v>0</v>
      </c>
    </row>
    <row r="2640" spans="1:20" x14ac:dyDescent="0.2">
      <c r="A2640" t="s">
        <v>4246</v>
      </c>
      <c r="M2640" s="170" t="str">
        <f t="shared" si="328"/>
        <v>DTL</v>
      </c>
      <c r="N2640" s="169" t="str">
        <f t="shared" si="329"/>
        <v>1750</v>
      </c>
      <c r="O2640" s="168" t="str">
        <f t="shared" si="330"/>
        <v/>
      </c>
      <c r="P2640" s="168" t="str">
        <f t="shared" si="331"/>
        <v/>
      </c>
      <c r="Q2640" s="168" t="str">
        <f t="shared" si="332"/>
        <v/>
      </c>
      <c r="R2640" s="168" t="str">
        <f t="shared" si="333"/>
        <v/>
      </c>
      <c r="S2640" s="168" t="str">
        <f t="shared" si="334"/>
        <v/>
      </c>
      <c r="T2640" s="168" t="str">
        <f t="shared" si="335"/>
        <v/>
      </c>
    </row>
    <row r="2641" spans="1:20" x14ac:dyDescent="0.2">
      <c r="A2641" t="s">
        <v>2611</v>
      </c>
      <c r="M2641" s="170" t="str">
        <f t="shared" si="328"/>
        <v>DTL</v>
      </c>
      <c r="N2641" s="169" t="str">
        <f t="shared" si="329"/>
        <v>1750</v>
      </c>
      <c r="O2641" s="168" t="str">
        <f t="shared" si="330"/>
        <v/>
      </c>
      <c r="P2641" s="168" t="str">
        <f t="shared" si="331"/>
        <v/>
      </c>
      <c r="Q2641" s="168" t="str">
        <f t="shared" si="332"/>
        <v/>
      </c>
      <c r="R2641" s="168" t="str">
        <f t="shared" si="333"/>
        <v/>
      </c>
      <c r="S2641" s="168" t="str">
        <f t="shared" si="334"/>
        <v/>
      </c>
      <c r="T2641" s="168" t="str">
        <f t="shared" si="335"/>
        <v/>
      </c>
    </row>
    <row r="2642" spans="1:20" x14ac:dyDescent="0.2">
      <c r="A2642" t="s">
        <v>5071</v>
      </c>
      <c r="M2642" s="170" t="str">
        <f t="shared" si="328"/>
        <v>Ttl</v>
      </c>
      <c r="N2642" s="169" t="str">
        <f t="shared" si="329"/>
        <v>1750</v>
      </c>
      <c r="O2642" s="168" t="str">
        <f t="shared" si="330"/>
        <v/>
      </c>
      <c r="P2642" s="168" t="str">
        <f t="shared" si="331"/>
        <v/>
      </c>
      <c r="Q2642" s="168" t="str">
        <f t="shared" si="332"/>
        <v/>
      </c>
      <c r="R2642" s="168" t="str">
        <f t="shared" si="333"/>
        <v/>
      </c>
      <c r="S2642" s="168" t="str">
        <f t="shared" si="334"/>
        <v/>
      </c>
      <c r="T2642" s="168" t="str">
        <f t="shared" si="335"/>
        <v/>
      </c>
    </row>
    <row r="2643" spans="1:20" x14ac:dyDescent="0.2">
      <c r="A2643" t="s">
        <v>4467</v>
      </c>
      <c r="M2643" s="170" t="str">
        <f t="shared" si="328"/>
        <v>DTL</v>
      </c>
      <c r="N2643" s="169" t="str">
        <f t="shared" si="329"/>
        <v>1750</v>
      </c>
      <c r="O2643" s="168" t="str">
        <f t="shared" si="330"/>
        <v/>
      </c>
      <c r="P2643" s="168" t="str">
        <f t="shared" si="331"/>
        <v/>
      </c>
      <c r="Q2643" s="168" t="str">
        <f t="shared" si="332"/>
        <v/>
      </c>
      <c r="R2643" s="168" t="str">
        <f t="shared" si="333"/>
        <v/>
      </c>
      <c r="S2643" s="168" t="str">
        <f t="shared" si="334"/>
        <v/>
      </c>
      <c r="T2643" s="168" t="str">
        <f t="shared" si="335"/>
        <v/>
      </c>
    </row>
    <row r="2644" spans="1:20" x14ac:dyDescent="0.2">
      <c r="A2644">
        <v>1</v>
      </c>
      <c r="M2644" s="170" t="str">
        <f t="shared" si="328"/>
        <v>DTL</v>
      </c>
      <c r="N2644" s="169" t="str">
        <f t="shared" si="329"/>
        <v>1750</v>
      </c>
      <c r="O2644" s="168" t="str">
        <f t="shared" si="330"/>
        <v/>
      </c>
      <c r="P2644" s="168" t="str">
        <f t="shared" si="331"/>
        <v/>
      </c>
      <c r="Q2644" s="168" t="str">
        <f t="shared" si="332"/>
        <v/>
      </c>
      <c r="R2644" s="168" t="str">
        <f t="shared" si="333"/>
        <v/>
      </c>
      <c r="S2644" s="168" t="str">
        <f t="shared" si="334"/>
        <v/>
      </c>
      <c r="T2644" s="168" t="str">
        <f t="shared" si="335"/>
        <v/>
      </c>
    </row>
    <row r="2645" spans="1:20" x14ac:dyDescent="0.2">
      <c r="M2645" s="170" t="str">
        <f t="shared" si="328"/>
        <v>DTL</v>
      </c>
      <c r="N2645" s="169" t="str">
        <f t="shared" si="329"/>
        <v>1750</v>
      </c>
      <c r="O2645" s="168" t="str">
        <f t="shared" si="330"/>
        <v/>
      </c>
      <c r="P2645" s="168" t="str">
        <f t="shared" si="331"/>
        <v/>
      </c>
      <c r="Q2645" s="168" t="str">
        <f t="shared" si="332"/>
        <v/>
      </c>
      <c r="R2645" s="168" t="str">
        <f t="shared" si="333"/>
        <v/>
      </c>
      <c r="S2645" s="168" t="str">
        <f t="shared" si="334"/>
        <v/>
      </c>
      <c r="T2645" s="168" t="str">
        <f t="shared" si="335"/>
        <v/>
      </c>
    </row>
    <row r="2646" spans="1:20" x14ac:dyDescent="0.2">
      <c r="A2646" t="s">
        <v>2852</v>
      </c>
      <c r="M2646" s="170" t="str">
        <f t="shared" si="328"/>
        <v>H1</v>
      </c>
      <c r="N2646" s="169" t="str">
        <f t="shared" si="329"/>
        <v>1750</v>
      </c>
      <c r="O2646" s="168" t="str">
        <f t="shared" si="330"/>
        <v/>
      </c>
      <c r="P2646" s="168" t="str">
        <f t="shared" si="331"/>
        <v/>
      </c>
      <c r="Q2646" s="168" t="str">
        <f t="shared" si="332"/>
        <v/>
      </c>
      <c r="R2646" s="168" t="str">
        <f t="shared" si="333"/>
        <v/>
      </c>
      <c r="S2646" s="168" t="str">
        <f t="shared" si="334"/>
        <v/>
      </c>
      <c r="T2646" s="168" t="str">
        <f t="shared" si="335"/>
        <v/>
      </c>
    </row>
    <row r="2647" spans="1:20" x14ac:dyDescent="0.2">
      <c r="A2647" t="s">
        <v>2600</v>
      </c>
      <c r="M2647" s="170" t="str">
        <f t="shared" si="328"/>
        <v>H2</v>
      </c>
      <c r="N2647" s="169" t="str">
        <f t="shared" si="329"/>
        <v>1750</v>
      </c>
      <c r="O2647" s="168" t="str">
        <f t="shared" si="330"/>
        <v/>
      </c>
      <c r="P2647" s="168" t="str">
        <f t="shared" si="331"/>
        <v/>
      </c>
      <c r="Q2647" s="168" t="str">
        <f t="shared" si="332"/>
        <v/>
      </c>
      <c r="R2647" s="168" t="str">
        <f t="shared" si="333"/>
        <v/>
      </c>
      <c r="S2647" s="168" t="str">
        <f t="shared" si="334"/>
        <v/>
      </c>
      <c r="T2647" s="168" t="str">
        <f t="shared" si="335"/>
        <v/>
      </c>
    </row>
    <row r="2648" spans="1:20" x14ac:dyDescent="0.2">
      <c r="A2648" t="s">
        <v>2601</v>
      </c>
      <c r="M2648" s="170" t="str">
        <f t="shared" si="328"/>
        <v>H3</v>
      </c>
      <c r="N2648" s="169" t="str">
        <f t="shared" si="329"/>
        <v>1750</v>
      </c>
      <c r="O2648" s="168" t="str">
        <f t="shared" si="330"/>
        <v/>
      </c>
      <c r="P2648" s="168" t="str">
        <f t="shared" si="331"/>
        <v/>
      </c>
      <c r="Q2648" s="168" t="str">
        <f t="shared" si="332"/>
        <v/>
      </c>
      <c r="R2648" s="168" t="str">
        <f t="shared" si="333"/>
        <v/>
      </c>
      <c r="S2648" s="168" t="str">
        <f t="shared" si="334"/>
        <v/>
      </c>
      <c r="T2648" s="168" t="str">
        <f t="shared" si="335"/>
        <v/>
      </c>
    </row>
    <row r="2649" spans="1:20" x14ac:dyDescent="0.2">
      <c r="A2649" t="s">
        <v>2807</v>
      </c>
      <c r="M2649" s="170" t="str">
        <f t="shared" si="328"/>
        <v>H4</v>
      </c>
      <c r="N2649" s="169" t="str">
        <f t="shared" si="329"/>
        <v>1750</v>
      </c>
      <c r="O2649" s="168" t="str">
        <f t="shared" si="330"/>
        <v/>
      </c>
      <c r="P2649" s="168" t="str">
        <f t="shared" si="331"/>
        <v/>
      </c>
      <c r="Q2649" s="168" t="str">
        <f t="shared" si="332"/>
        <v/>
      </c>
      <c r="R2649" s="168" t="str">
        <f t="shared" si="333"/>
        <v/>
      </c>
      <c r="S2649" s="168" t="str">
        <f t="shared" si="334"/>
        <v/>
      </c>
      <c r="T2649" s="168" t="str">
        <f t="shared" si="335"/>
        <v/>
      </c>
    </row>
    <row r="2650" spans="1:20" x14ac:dyDescent="0.2">
      <c r="A2650" t="s">
        <v>2603</v>
      </c>
      <c r="M2650" s="170" t="str">
        <f t="shared" si="328"/>
        <v>H5</v>
      </c>
      <c r="N2650" s="169" t="str">
        <f t="shared" si="329"/>
        <v>1750</v>
      </c>
      <c r="O2650" s="168" t="str">
        <f t="shared" si="330"/>
        <v/>
      </c>
      <c r="P2650" s="168" t="str">
        <f t="shared" si="331"/>
        <v/>
      </c>
      <c r="Q2650" s="168" t="str">
        <f t="shared" si="332"/>
        <v/>
      </c>
      <c r="R2650" s="168" t="str">
        <f t="shared" si="333"/>
        <v/>
      </c>
      <c r="S2650" s="168" t="str">
        <f t="shared" si="334"/>
        <v/>
      </c>
      <c r="T2650" s="168" t="str">
        <f t="shared" si="335"/>
        <v/>
      </c>
    </row>
    <row r="2651" spans="1:20" x14ac:dyDescent="0.2">
      <c r="A2651" t="s">
        <v>2853</v>
      </c>
      <c r="M2651" s="170" t="str">
        <f t="shared" si="328"/>
        <v>H6</v>
      </c>
      <c r="N2651" s="169" t="str">
        <f t="shared" si="329"/>
        <v>1940</v>
      </c>
      <c r="O2651" s="168" t="str">
        <f t="shared" si="330"/>
        <v/>
      </c>
      <c r="P2651" s="168" t="str">
        <f t="shared" si="331"/>
        <v/>
      </c>
      <c r="Q2651" s="168" t="str">
        <f t="shared" si="332"/>
        <v/>
      </c>
      <c r="R2651" s="168" t="str">
        <f t="shared" si="333"/>
        <v/>
      </c>
      <c r="S2651" s="168" t="str">
        <f t="shared" si="334"/>
        <v/>
      </c>
      <c r="T2651" s="168" t="str">
        <f t="shared" si="335"/>
        <v/>
      </c>
    </row>
    <row r="2652" spans="1:20" x14ac:dyDescent="0.2">
      <c r="A2652" t="s">
        <v>2605</v>
      </c>
      <c r="M2652" s="170" t="str">
        <f t="shared" si="328"/>
        <v>H7</v>
      </c>
      <c r="N2652" s="169" t="str">
        <f t="shared" si="329"/>
        <v>1940</v>
      </c>
      <c r="O2652" s="168" t="str">
        <f t="shared" si="330"/>
        <v/>
      </c>
      <c r="P2652" s="168" t="str">
        <f t="shared" si="331"/>
        <v/>
      </c>
      <c r="Q2652" s="168" t="str">
        <f t="shared" si="332"/>
        <v/>
      </c>
      <c r="R2652" s="168" t="str">
        <f t="shared" si="333"/>
        <v/>
      </c>
      <c r="S2652" s="168" t="str">
        <f t="shared" si="334"/>
        <v/>
      </c>
      <c r="T2652" s="168" t="str">
        <f t="shared" si="335"/>
        <v/>
      </c>
    </row>
    <row r="2653" spans="1:20" x14ac:dyDescent="0.2">
      <c r="A2653" t="s">
        <v>2606</v>
      </c>
      <c r="M2653" s="170" t="str">
        <f t="shared" si="328"/>
        <v>H8</v>
      </c>
      <c r="N2653" s="169" t="str">
        <f t="shared" si="329"/>
        <v>1940</v>
      </c>
      <c r="O2653" s="168" t="str">
        <f t="shared" si="330"/>
        <v/>
      </c>
      <c r="P2653" s="168" t="str">
        <f t="shared" si="331"/>
        <v/>
      </c>
      <c r="Q2653" s="168" t="str">
        <f t="shared" si="332"/>
        <v/>
      </c>
      <c r="R2653" s="168" t="str">
        <f t="shared" si="333"/>
        <v/>
      </c>
      <c r="S2653" s="168" t="str">
        <f t="shared" si="334"/>
        <v/>
      </c>
      <c r="T2653" s="168" t="str">
        <f t="shared" si="335"/>
        <v/>
      </c>
    </row>
    <row r="2654" spans="1:20" x14ac:dyDescent="0.2">
      <c r="A2654" t="s">
        <v>2607</v>
      </c>
      <c r="M2654" s="170" t="str">
        <f t="shared" si="328"/>
        <v>H9</v>
      </c>
      <c r="N2654" s="169" t="str">
        <f t="shared" si="329"/>
        <v>1940</v>
      </c>
      <c r="O2654" s="168" t="str">
        <f t="shared" si="330"/>
        <v/>
      </c>
      <c r="P2654" s="168" t="str">
        <f t="shared" si="331"/>
        <v/>
      </c>
      <c r="Q2654" s="168" t="str">
        <f t="shared" si="332"/>
        <v/>
      </c>
      <c r="R2654" s="168" t="str">
        <f t="shared" si="333"/>
        <v/>
      </c>
      <c r="S2654" s="168" t="str">
        <f t="shared" si="334"/>
        <v/>
      </c>
      <c r="T2654" s="168" t="str">
        <f t="shared" si="335"/>
        <v/>
      </c>
    </row>
    <row r="2655" spans="1:20" x14ac:dyDescent="0.2">
      <c r="A2655" t="s">
        <v>2608</v>
      </c>
      <c r="M2655" s="170" t="str">
        <f t="shared" si="328"/>
        <v>H10</v>
      </c>
      <c r="N2655" s="169" t="str">
        <f t="shared" si="329"/>
        <v>1940</v>
      </c>
      <c r="O2655" s="168" t="str">
        <f t="shared" si="330"/>
        <v/>
      </c>
      <c r="P2655" s="168" t="str">
        <f t="shared" si="331"/>
        <v/>
      </c>
      <c r="Q2655" s="168" t="str">
        <f t="shared" si="332"/>
        <v/>
      </c>
      <c r="R2655" s="168" t="str">
        <f t="shared" si="333"/>
        <v/>
      </c>
      <c r="S2655" s="168" t="str">
        <f t="shared" si="334"/>
        <v/>
      </c>
      <c r="T2655" s="168" t="str">
        <f t="shared" si="335"/>
        <v/>
      </c>
    </row>
    <row r="2656" spans="1:20" x14ac:dyDescent="0.2">
      <c r="A2656" t="s">
        <v>2609</v>
      </c>
      <c r="M2656" s="170" t="str">
        <f t="shared" si="328"/>
        <v>DTL</v>
      </c>
      <c r="N2656" s="169" t="str">
        <f t="shared" si="329"/>
        <v>1940</v>
      </c>
      <c r="O2656" s="168" t="str">
        <f t="shared" si="330"/>
        <v/>
      </c>
      <c r="P2656" s="168" t="str">
        <f t="shared" si="331"/>
        <v/>
      </c>
      <c r="Q2656" s="168" t="str">
        <f t="shared" si="332"/>
        <v/>
      </c>
      <c r="R2656" s="168" t="str">
        <f t="shared" si="333"/>
        <v/>
      </c>
      <c r="S2656" s="168" t="str">
        <f t="shared" si="334"/>
        <v/>
      </c>
      <c r="T2656" s="168" t="str">
        <f t="shared" si="335"/>
        <v/>
      </c>
    </row>
    <row r="2657" spans="1:20" x14ac:dyDescent="0.2">
      <c r="A2657" t="s">
        <v>5072</v>
      </c>
      <c r="M2657" s="170" t="str">
        <f t="shared" si="328"/>
        <v>DTL</v>
      </c>
      <c r="N2657" s="169" t="str">
        <f t="shared" si="329"/>
        <v>1940</v>
      </c>
      <c r="O2657" s="168" t="str">
        <f t="shared" si="330"/>
        <v>6550</v>
      </c>
      <c r="P2657" s="168" t="str">
        <f t="shared" si="331"/>
        <v>19406550</v>
      </c>
      <c r="Q2657" s="168">
        <f t="shared" si="332"/>
        <v>164</v>
      </c>
      <c r="R2657" s="168">
        <f t="shared" si="333"/>
        <v>3</v>
      </c>
      <c r="S2657" s="168">
        <f t="shared" si="334"/>
        <v>3</v>
      </c>
      <c r="T2657" s="168">
        <f t="shared" si="335"/>
        <v>2</v>
      </c>
    </row>
    <row r="2658" spans="1:20" x14ac:dyDescent="0.2">
      <c r="A2658" t="s">
        <v>5073</v>
      </c>
      <c r="M2658" s="170" t="str">
        <f t="shared" si="328"/>
        <v>DTL</v>
      </c>
      <c r="N2658" s="169" t="str">
        <f t="shared" si="329"/>
        <v>1940</v>
      </c>
      <c r="O2658" s="168" t="str">
        <f t="shared" si="330"/>
        <v>9282</v>
      </c>
      <c r="P2658" s="168" t="str">
        <f t="shared" si="331"/>
        <v>19409282</v>
      </c>
      <c r="Q2658" s="168">
        <f t="shared" si="332"/>
        <v>787</v>
      </c>
      <c r="R2658" s="168">
        <f t="shared" si="333"/>
        <v>0</v>
      </c>
      <c r="S2658" s="168">
        <f t="shared" si="334"/>
        <v>0</v>
      </c>
      <c r="T2658" s="168">
        <f t="shared" si="335"/>
        <v>0</v>
      </c>
    </row>
    <row r="2659" spans="1:20" x14ac:dyDescent="0.2">
      <c r="A2659" t="s">
        <v>4276</v>
      </c>
      <c r="M2659" s="170" t="str">
        <f t="shared" si="328"/>
        <v>DTL</v>
      </c>
      <c r="N2659" s="169" t="str">
        <f t="shared" si="329"/>
        <v>1940</v>
      </c>
      <c r="O2659" s="168" t="str">
        <f t="shared" si="330"/>
        <v>8016</v>
      </c>
      <c r="P2659" s="168" t="str">
        <f t="shared" si="331"/>
        <v>19408016</v>
      </c>
      <c r="Q2659" s="168">
        <f t="shared" si="332"/>
        <v>39827</v>
      </c>
      <c r="R2659" s="168">
        <f t="shared" si="333"/>
        <v>41154</v>
      </c>
      <c r="S2659" s="168">
        <f t="shared" si="334"/>
        <v>25000</v>
      </c>
      <c r="T2659" s="168">
        <f t="shared" si="335"/>
        <v>41351</v>
      </c>
    </row>
    <row r="2660" spans="1:20" x14ac:dyDescent="0.2">
      <c r="A2660" t="s">
        <v>5074</v>
      </c>
      <c r="M2660" s="170" t="str">
        <f t="shared" si="328"/>
        <v>DTL</v>
      </c>
      <c r="N2660" s="169" t="str">
        <f t="shared" si="329"/>
        <v>1940</v>
      </c>
      <c r="O2660" s="168" t="str">
        <f t="shared" si="330"/>
        <v>8020</v>
      </c>
      <c r="P2660" s="168" t="str">
        <f t="shared" si="331"/>
        <v>19408020</v>
      </c>
      <c r="Q2660" s="168">
        <f t="shared" si="332"/>
        <v>693</v>
      </c>
      <c r="R2660" s="168">
        <f t="shared" si="333"/>
        <v>9787</v>
      </c>
      <c r="S2660" s="168">
        <f t="shared" si="334"/>
        <v>21260</v>
      </c>
      <c r="T2660" s="168">
        <f t="shared" si="335"/>
        <v>14689</v>
      </c>
    </row>
    <row r="2661" spans="1:20" x14ac:dyDescent="0.2">
      <c r="A2661" t="s">
        <v>2854</v>
      </c>
      <c r="M2661" s="170" t="str">
        <f t="shared" si="328"/>
        <v>DTL</v>
      </c>
      <c r="N2661" s="169" t="str">
        <f t="shared" si="329"/>
        <v>1940</v>
      </c>
      <c r="O2661" s="168" t="str">
        <f t="shared" si="330"/>
        <v>8022</v>
      </c>
      <c r="P2661" s="168" t="str">
        <f t="shared" si="331"/>
        <v>19408022</v>
      </c>
      <c r="Q2661" s="168">
        <f t="shared" si="332"/>
        <v>190</v>
      </c>
      <c r="R2661" s="168">
        <f t="shared" si="333"/>
        <v>0</v>
      </c>
      <c r="S2661" s="168">
        <f t="shared" si="334"/>
        <v>0</v>
      </c>
      <c r="T2661" s="168">
        <f t="shared" si="335"/>
        <v>0</v>
      </c>
    </row>
    <row r="2662" spans="1:20" x14ac:dyDescent="0.2">
      <c r="A2662" t="s">
        <v>5075</v>
      </c>
      <c r="M2662" s="170" t="str">
        <f t="shared" si="328"/>
        <v>DTL</v>
      </c>
      <c r="N2662" s="169" t="str">
        <f t="shared" si="329"/>
        <v>1940</v>
      </c>
      <c r="O2662" s="168" t="str">
        <f t="shared" si="330"/>
        <v>8900</v>
      </c>
      <c r="P2662" s="168" t="str">
        <f t="shared" si="331"/>
        <v>19408900</v>
      </c>
      <c r="Q2662" s="168">
        <f t="shared" si="332"/>
        <v>11300</v>
      </c>
      <c r="R2662" s="168">
        <f t="shared" si="333"/>
        <v>71693</v>
      </c>
      <c r="S2662" s="168">
        <f t="shared" si="334"/>
        <v>99411</v>
      </c>
      <c r="T2662" s="168">
        <f t="shared" si="335"/>
        <v>58868</v>
      </c>
    </row>
    <row r="2663" spans="1:20" x14ac:dyDescent="0.2">
      <c r="A2663" t="s">
        <v>4277</v>
      </c>
      <c r="M2663" s="170" t="str">
        <f t="shared" si="328"/>
        <v>DTL</v>
      </c>
      <c r="N2663" s="169" t="str">
        <f t="shared" si="329"/>
        <v>1940</v>
      </c>
      <c r="O2663" s="168" t="str">
        <f t="shared" si="330"/>
        <v>8901</v>
      </c>
      <c r="P2663" s="168" t="str">
        <f t="shared" si="331"/>
        <v>19408901</v>
      </c>
      <c r="Q2663" s="168">
        <f t="shared" si="332"/>
        <v>158150</v>
      </c>
      <c r="R2663" s="168">
        <f t="shared" si="333"/>
        <v>252789</v>
      </c>
      <c r="S2663" s="168">
        <f t="shared" si="334"/>
        <v>144451</v>
      </c>
      <c r="T2663" s="168">
        <f t="shared" si="335"/>
        <v>177487</v>
      </c>
    </row>
    <row r="2664" spans="1:20" x14ac:dyDescent="0.2">
      <c r="A2664" t="s">
        <v>2855</v>
      </c>
      <c r="M2664" s="170" t="str">
        <f t="shared" si="328"/>
        <v>DTL</v>
      </c>
      <c r="N2664" s="169" t="str">
        <f t="shared" si="329"/>
        <v>1940</v>
      </c>
      <c r="O2664" s="168" t="str">
        <f t="shared" si="330"/>
        <v>8950</v>
      </c>
      <c r="P2664" s="168" t="str">
        <f t="shared" si="331"/>
        <v>19408950</v>
      </c>
      <c r="Q2664" s="168">
        <f t="shared" si="332"/>
        <v>4236</v>
      </c>
      <c r="R2664" s="168">
        <f t="shared" si="333"/>
        <v>12068</v>
      </c>
      <c r="S2664" s="168">
        <f t="shared" si="334"/>
        <v>16389</v>
      </c>
      <c r="T2664" s="168">
        <f t="shared" si="335"/>
        <v>16389</v>
      </c>
    </row>
    <row r="2665" spans="1:20" x14ac:dyDescent="0.2">
      <c r="A2665" t="s">
        <v>5076</v>
      </c>
      <c r="M2665" s="170" t="str">
        <f t="shared" si="328"/>
        <v>DTL</v>
      </c>
      <c r="N2665" s="169" t="str">
        <f t="shared" si="329"/>
        <v>1940</v>
      </c>
      <c r="O2665" s="168" t="str">
        <f t="shared" si="330"/>
        <v>9299</v>
      </c>
      <c r="P2665" s="168" t="str">
        <f t="shared" si="331"/>
        <v>19409299</v>
      </c>
      <c r="Q2665" s="168">
        <f t="shared" si="332"/>
        <v>20390</v>
      </c>
      <c r="R2665" s="168">
        <f t="shared" si="333"/>
        <v>736</v>
      </c>
      <c r="S2665" s="168">
        <f t="shared" si="334"/>
        <v>0</v>
      </c>
      <c r="T2665" s="168">
        <f t="shared" si="335"/>
        <v>0</v>
      </c>
    </row>
    <row r="2666" spans="1:20" x14ac:dyDescent="0.2">
      <c r="A2666" t="s">
        <v>5077</v>
      </c>
      <c r="M2666" s="170" t="str">
        <f t="shared" si="328"/>
        <v>DTL</v>
      </c>
      <c r="N2666" s="169" t="str">
        <f t="shared" si="329"/>
        <v>1940</v>
      </c>
      <c r="O2666" s="168" t="str">
        <f t="shared" si="330"/>
        <v>9590</v>
      </c>
      <c r="P2666" s="168" t="str">
        <f t="shared" si="331"/>
        <v>19409590</v>
      </c>
      <c r="Q2666" s="168">
        <f t="shared" si="332"/>
        <v>4</v>
      </c>
      <c r="R2666" s="168">
        <f t="shared" si="333"/>
        <v>8721</v>
      </c>
      <c r="S2666" s="168">
        <f t="shared" si="334"/>
        <v>0</v>
      </c>
      <c r="T2666" s="168">
        <f t="shared" si="335"/>
        <v>0</v>
      </c>
    </row>
    <row r="2667" spans="1:20" x14ac:dyDescent="0.2">
      <c r="A2667" t="s">
        <v>4246</v>
      </c>
      <c r="M2667" s="170" t="str">
        <f t="shared" si="328"/>
        <v>DTL</v>
      </c>
      <c r="N2667" s="169" t="str">
        <f t="shared" si="329"/>
        <v>1940</v>
      </c>
      <c r="O2667" s="168" t="str">
        <f t="shared" si="330"/>
        <v/>
      </c>
      <c r="P2667" s="168" t="str">
        <f t="shared" si="331"/>
        <v/>
      </c>
      <c r="Q2667" s="168" t="str">
        <f t="shared" si="332"/>
        <v/>
      </c>
      <c r="R2667" s="168" t="str">
        <f t="shared" si="333"/>
        <v/>
      </c>
      <c r="S2667" s="168" t="str">
        <f t="shared" si="334"/>
        <v/>
      </c>
      <c r="T2667" s="168" t="str">
        <f t="shared" si="335"/>
        <v/>
      </c>
    </row>
    <row r="2668" spans="1:20" x14ac:dyDescent="0.2">
      <c r="A2668" t="s">
        <v>2611</v>
      </c>
      <c r="M2668" s="170" t="str">
        <f t="shared" si="328"/>
        <v>DTL</v>
      </c>
      <c r="N2668" s="169" t="str">
        <f t="shared" si="329"/>
        <v>1940</v>
      </c>
      <c r="O2668" s="168" t="str">
        <f t="shared" si="330"/>
        <v/>
      </c>
      <c r="P2668" s="168" t="str">
        <f t="shared" si="331"/>
        <v/>
      </c>
      <c r="Q2668" s="168" t="str">
        <f t="shared" si="332"/>
        <v/>
      </c>
      <c r="R2668" s="168" t="str">
        <f t="shared" si="333"/>
        <v/>
      </c>
      <c r="S2668" s="168" t="str">
        <f t="shared" si="334"/>
        <v/>
      </c>
      <c r="T2668" s="168" t="str">
        <f t="shared" si="335"/>
        <v/>
      </c>
    </row>
    <row r="2669" spans="1:20" x14ac:dyDescent="0.2">
      <c r="A2669" t="s">
        <v>5078</v>
      </c>
      <c r="M2669" s="170" t="str">
        <f t="shared" si="328"/>
        <v>Ttl</v>
      </c>
      <c r="N2669" s="169" t="str">
        <f t="shared" si="329"/>
        <v>1940</v>
      </c>
      <c r="O2669" s="168" t="str">
        <f t="shared" si="330"/>
        <v/>
      </c>
      <c r="P2669" s="168" t="str">
        <f t="shared" si="331"/>
        <v/>
      </c>
      <c r="Q2669" s="168" t="str">
        <f t="shared" si="332"/>
        <v/>
      </c>
      <c r="R2669" s="168" t="str">
        <f t="shared" si="333"/>
        <v/>
      </c>
      <c r="S2669" s="168" t="str">
        <f t="shared" si="334"/>
        <v/>
      </c>
      <c r="T2669" s="168" t="str">
        <f t="shared" si="335"/>
        <v/>
      </c>
    </row>
    <row r="2670" spans="1:20" x14ac:dyDescent="0.2">
      <c r="A2670" t="s">
        <v>2612</v>
      </c>
      <c r="M2670" s="170" t="str">
        <f t="shared" si="328"/>
        <v>DTL</v>
      </c>
      <c r="N2670" s="169" t="str">
        <f t="shared" si="329"/>
        <v>1940</v>
      </c>
      <c r="O2670" s="168" t="str">
        <f t="shared" si="330"/>
        <v/>
      </c>
      <c r="P2670" s="168" t="str">
        <f t="shared" si="331"/>
        <v/>
      </c>
      <c r="Q2670" s="168" t="str">
        <f t="shared" si="332"/>
        <v/>
      </c>
      <c r="R2670" s="168" t="str">
        <f t="shared" si="333"/>
        <v/>
      </c>
      <c r="S2670" s="168" t="str">
        <f t="shared" si="334"/>
        <v/>
      </c>
      <c r="T2670" s="168" t="str">
        <f t="shared" si="335"/>
        <v/>
      </c>
    </row>
    <row r="2671" spans="1:20" x14ac:dyDescent="0.2">
      <c r="A2671" t="s">
        <v>2611</v>
      </c>
      <c r="M2671" s="170" t="str">
        <f t="shared" si="328"/>
        <v>DTL</v>
      </c>
      <c r="N2671" s="169" t="str">
        <f t="shared" si="329"/>
        <v>1940</v>
      </c>
      <c r="O2671" s="168" t="str">
        <f t="shared" si="330"/>
        <v/>
      </c>
      <c r="P2671" s="168" t="str">
        <f t="shared" si="331"/>
        <v/>
      </c>
      <c r="Q2671" s="168" t="str">
        <f t="shared" si="332"/>
        <v/>
      </c>
      <c r="R2671" s="168" t="str">
        <f t="shared" si="333"/>
        <v/>
      </c>
      <c r="S2671" s="168" t="str">
        <f t="shared" si="334"/>
        <v/>
      </c>
      <c r="T2671" s="168" t="str">
        <f t="shared" si="335"/>
        <v/>
      </c>
    </row>
    <row r="2672" spans="1:20" x14ac:dyDescent="0.2">
      <c r="A2672" t="s">
        <v>2611</v>
      </c>
      <c r="M2672" s="170" t="str">
        <f t="shared" si="328"/>
        <v>DTL</v>
      </c>
      <c r="N2672" s="169" t="str">
        <f t="shared" si="329"/>
        <v>1940</v>
      </c>
      <c r="O2672" s="168" t="str">
        <f t="shared" si="330"/>
        <v/>
      </c>
      <c r="P2672" s="168" t="str">
        <f t="shared" si="331"/>
        <v/>
      </c>
      <c r="Q2672" s="168" t="str">
        <f t="shared" si="332"/>
        <v/>
      </c>
      <c r="R2672" s="168" t="str">
        <f t="shared" si="333"/>
        <v/>
      </c>
      <c r="S2672" s="168" t="str">
        <f t="shared" si="334"/>
        <v/>
      </c>
      <c r="T2672" s="168" t="str">
        <f t="shared" si="335"/>
        <v/>
      </c>
    </row>
    <row r="2673" spans="1:20" x14ac:dyDescent="0.2">
      <c r="A2673" t="s">
        <v>2613</v>
      </c>
      <c r="M2673" s="170" t="str">
        <f t="shared" si="328"/>
        <v>DTL</v>
      </c>
      <c r="N2673" s="169" t="str">
        <f t="shared" si="329"/>
        <v>1940</v>
      </c>
      <c r="O2673" s="168" t="str">
        <f t="shared" si="330"/>
        <v/>
      </c>
      <c r="P2673" s="168" t="str">
        <f t="shared" si="331"/>
        <v/>
      </c>
      <c r="Q2673" s="168" t="str">
        <f t="shared" si="332"/>
        <v/>
      </c>
      <c r="R2673" s="168" t="str">
        <f t="shared" si="333"/>
        <v/>
      </c>
      <c r="S2673" s="168" t="str">
        <f t="shared" si="334"/>
        <v/>
      </c>
      <c r="T2673" s="168" t="str">
        <f t="shared" si="335"/>
        <v/>
      </c>
    </row>
    <row r="2674" spans="1:20" x14ac:dyDescent="0.2">
      <c r="A2674" t="s">
        <v>5079</v>
      </c>
      <c r="M2674" s="170" t="str">
        <f t="shared" si="328"/>
        <v>DTL</v>
      </c>
      <c r="N2674" s="169" t="str">
        <f t="shared" si="329"/>
        <v>1940</v>
      </c>
      <c r="O2674" s="168" t="str">
        <f t="shared" si="330"/>
        <v>1010</v>
      </c>
      <c r="P2674" s="168" t="str">
        <f t="shared" si="331"/>
        <v>19401010</v>
      </c>
      <c r="Q2674" s="168">
        <f t="shared" si="332"/>
        <v>230844</v>
      </c>
      <c r="R2674" s="168">
        <f t="shared" si="333"/>
        <v>233368</v>
      </c>
      <c r="S2674" s="168">
        <f t="shared" si="334"/>
        <v>243842</v>
      </c>
      <c r="T2674" s="168">
        <f t="shared" si="335"/>
        <v>186890</v>
      </c>
    </row>
    <row r="2675" spans="1:20" x14ac:dyDescent="0.2">
      <c r="A2675" t="s">
        <v>2856</v>
      </c>
      <c r="M2675" s="170" t="str">
        <f t="shared" si="328"/>
        <v>DTL</v>
      </c>
      <c r="N2675" s="169" t="str">
        <f t="shared" si="329"/>
        <v>1940</v>
      </c>
      <c r="O2675" s="168" t="str">
        <f t="shared" si="330"/>
        <v>1030</v>
      </c>
      <c r="P2675" s="168" t="str">
        <f t="shared" si="331"/>
        <v>19401030</v>
      </c>
      <c r="Q2675" s="168">
        <f t="shared" si="332"/>
        <v>0</v>
      </c>
      <c r="R2675" s="168">
        <f t="shared" si="333"/>
        <v>329</v>
      </c>
      <c r="S2675" s="168">
        <f t="shared" si="334"/>
        <v>500</v>
      </c>
      <c r="T2675" s="168">
        <f t="shared" si="335"/>
        <v>72</v>
      </c>
    </row>
    <row r="2676" spans="1:20" x14ac:dyDescent="0.2">
      <c r="A2676" t="s">
        <v>5080</v>
      </c>
      <c r="M2676" s="170" t="str">
        <f t="shared" si="328"/>
        <v>DTL</v>
      </c>
      <c r="N2676" s="169" t="str">
        <f t="shared" si="329"/>
        <v>1940</v>
      </c>
      <c r="O2676" s="168" t="str">
        <f t="shared" si="330"/>
        <v>1100</v>
      </c>
      <c r="P2676" s="168" t="str">
        <f t="shared" si="331"/>
        <v>19401100</v>
      </c>
      <c r="Q2676" s="168">
        <f t="shared" si="332"/>
        <v>17123</v>
      </c>
      <c r="R2676" s="168">
        <f t="shared" si="333"/>
        <v>17723</v>
      </c>
      <c r="S2676" s="168">
        <f t="shared" si="334"/>
        <v>18654</v>
      </c>
      <c r="T2676" s="168">
        <f t="shared" si="335"/>
        <v>14774</v>
      </c>
    </row>
    <row r="2677" spans="1:20" x14ac:dyDescent="0.2">
      <c r="A2677" t="s">
        <v>5081</v>
      </c>
      <c r="M2677" s="170" t="str">
        <f t="shared" si="328"/>
        <v>DTL</v>
      </c>
      <c r="N2677" s="169" t="str">
        <f t="shared" si="329"/>
        <v>1940</v>
      </c>
      <c r="O2677" s="168" t="str">
        <f t="shared" si="330"/>
        <v>1200</v>
      </c>
      <c r="P2677" s="168" t="str">
        <f t="shared" si="331"/>
        <v>19401200</v>
      </c>
      <c r="Q2677" s="168">
        <f t="shared" si="332"/>
        <v>67978</v>
      </c>
      <c r="R2677" s="168">
        <f t="shared" si="333"/>
        <v>76298</v>
      </c>
      <c r="S2677" s="168">
        <f t="shared" si="334"/>
        <v>81341</v>
      </c>
      <c r="T2677" s="168">
        <f t="shared" si="335"/>
        <v>62346</v>
      </c>
    </row>
    <row r="2678" spans="1:20" x14ac:dyDescent="0.2">
      <c r="A2678" t="s">
        <v>5082</v>
      </c>
      <c r="M2678" s="170" t="str">
        <f t="shared" si="328"/>
        <v>DTL</v>
      </c>
      <c r="N2678" s="169" t="str">
        <f t="shared" si="329"/>
        <v>1940</v>
      </c>
      <c r="O2678" s="168" t="str">
        <f t="shared" si="330"/>
        <v>1300</v>
      </c>
      <c r="P2678" s="168" t="str">
        <f t="shared" si="331"/>
        <v>19401300</v>
      </c>
      <c r="Q2678" s="168">
        <f t="shared" si="332"/>
        <v>29407</v>
      </c>
      <c r="R2678" s="168">
        <f t="shared" si="333"/>
        <v>35810</v>
      </c>
      <c r="S2678" s="168">
        <f t="shared" si="334"/>
        <v>36806</v>
      </c>
      <c r="T2678" s="168">
        <f t="shared" si="335"/>
        <v>27151</v>
      </c>
    </row>
    <row r="2679" spans="1:20" x14ac:dyDescent="0.2">
      <c r="A2679" t="s">
        <v>5083</v>
      </c>
      <c r="M2679" s="170" t="str">
        <f t="shared" si="328"/>
        <v>DTL</v>
      </c>
      <c r="N2679" s="169" t="str">
        <f t="shared" si="329"/>
        <v>1940</v>
      </c>
      <c r="O2679" s="168" t="str">
        <f t="shared" si="330"/>
        <v>1301</v>
      </c>
      <c r="P2679" s="168" t="str">
        <f t="shared" si="331"/>
        <v>19401301</v>
      </c>
      <c r="Q2679" s="168">
        <f t="shared" si="332"/>
        <v>26938</v>
      </c>
      <c r="R2679" s="168">
        <f t="shared" si="333"/>
        <v>29822</v>
      </c>
      <c r="S2679" s="168">
        <f t="shared" si="334"/>
        <v>53252</v>
      </c>
      <c r="T2679" s="168">
        <f t="shared" si="335"/>
        <v>26626</v>
      </c>
    </row>
    <row r="2680" spans="1:20" x14ac:dyDescent="0.2">
      <c r="A2680" t="s">
        <v>5084</v>
      </c>
      <c r="M2680" s="170" t="str">
        <f t="shared" si="328"/>
        <v>DTL</v>
      </c>
      <c r="N2680" s="169" t="str">
        <f t="shared" si="329"/>
        <v>1940</v>
      </c>
      <c r="O2680" s="168" t="str">
        <f t="shared" si="330"/>
        <v>1400</v>
      </c>
      <c r="P2680" s="168" t="str">
        <f t="shared" si="331"/>
        <v>19401400</v>
      </c>
      <c r="Q2680" s="168">
        <f t="shared" si="332"/>
        <v>1554</v>
      </c>
      <c r="R2680" s="168">
        <f t="shared" si="333"/>
        <v>2366</v>
      </c>
      <c r="S2680" s="168">
        <f t="shared" si="334"/>
        <v>1960</v>
      </c>
      <c r="T2680" s="168">
        <f t="shared" si="335"/>
        <v>1961</v>
      </c>
    </row>
    <row r="2681" spans="1:20" x14ac:dyDescent="0.2">
      <c r="A2681" t="s">
        <v>2857</v>
      </c>
      <c r="M2681" s="170" t="str">
        <f t="shared" si="328"/>
        <v>DTL</v>
      </c>
      <c r="N2681" s="169" t="str">
        <f t="shared" si="329"/>
        <v>1940</v>
      </c>
      <c r="O2681" s="168" t="str">
        <f t="shared" si="330"/>
        <v>1500</v>
      </c>
      <c r="P2681" s="168" t="str">
        <f t="shared" si="331"/>
        <v>19401500</v>
      </c>
      <c r="Q2681" s="168">
        <f t="shared" si="332"/>
        <v>2700</v>
      </c>
      <c r="R2681" s="168">
        <f t="shared" si="333"/>
        <v>2133</v>
      </c>
      <c r="S2681" s="168">
        <f t="shared" si="334"/>
        <v>2824</v>
      </c>
      <c r="T2681" s="168">
        <f t="shared" si="335"/>
        <v>2824</v>
      </c>
    </row>
    <row r="2682" spans="1:20" x14ac:dyDescent="0.2">
      <c r="A2682" t="s">
        <v>5085</v>
      </c>
      <c r="M2682" s="170" t="str">
        <f t="shared" si="328"/>
        <v>DTL</v>
      </c>
      <c r="N2682" s="169" t="str">
        <f t="shared" si="329"/>
        <v>1940</v>
      </c>
      <c r="O2682" s="168" t="str">
        <f t="shared" si="330"/>
        <v>1299</v>
      </c>
      <c r="P2682" s="168" t="str">
        <f t="shared" si="331"/>
        <v>19401299</v>
      </c>
      <c r="Q2682" s="168">
        <f t="shared" si="332"/>
        <v>13618</v>
      </c>
      <c r="R2682" s="168">
        <f t="shared" si="333"/>
        <v>13776</v>
      </c>
      <c r="S2682" s="168">
        <f t="shared" si="334"/>
        <v>0</v>
      </c>
      <c r="T2682" s="168">
        <f t="shared" si="335"/>
        <v>0</v>
      </c>
    </row>
    <row r="2683" spans="1:20" x14ac:dyDescent="0.2">
      <c r="A2683" t="s">
        <v>4246</v>
      </c>
      <c r="M2683" s="170" t="str">
        <f t="shared" si="328"/>
        <v>DTL</v>
      </c>
      <c r="N2683" s="169" t="str">
        <f t="shared" si="329"/>
        <v>1940</v>
      </c>
      <c r="O2683" s="168" t="str">
        <f t="shared" si="330"/>
        <v/>
      </c>
      <c r="P2683" s="168" t="str">
        <f t="shared" si="331"/>
        <v/>
      </c>
      <c r="Q2683" s="168" t="str">
        <f t="shared" si="332"/>
        <v/>
      </c>
      <c r="R2683" s="168" t="str">
        <f t="shared" si="333"/>
        <v/>
      </c>
      <c r="S2683" s="168" t="str">
        <f t="shared" si="334"/>
        <v/>
      </c>
      <c r="T2683" s="168" t="str">
        <f t="shared" si="335"/>
        <v/>
      </c>
    </row>
    <row r="2684" spans="1:20" x14ac:dyDescent="0.2">
      <c r="A2684" t="s">
        <v>2611</v>
      </c>
      <c r="M2684" s="170" t="str">
        <f t="shared" si="328"/>
        <v>DTL</v>
      </c>
      <c r="N2684" s="169" t="str">
        <f t="shared" si="329"/>
        <v>1940</v>
      </c>
      <c r="O2684" s="168" t="str">
        <f t="shared" si="330"/>
        <v/>
      </c>
      <c r="P2684" s="168" t="str">
        <f t="shared" si="331"/>
        <v/>
      </c>
      <c r="Q2684" s="168" t="str">
        <f t="shared" si="332"/>
        <v/>
      </c>
      <c r="R2684" s="168" t="str">
        <f t="shared" si="333"/>
        <v/>
      </c>
      <c r="S2684" s="168" t="str">
        <f t="shared" si="334"/>
        <v/>
      </c>
      <c r="T2684" s="168" t="str">
        <f t="shared" si="335"/>
        <v/>
      </c>
    </row>
    <row r="2685" spans="1:20" x14ac:dyDescent="0.2">
      <c r="A2685" t="s">
        <v>5086</v>
      </c>
      <c r="M2685" s="170" t="str">
        <f t="shared" si="328"/>
        <v>Ttl</v>
      </c>
      <c r="N2685" s="169" t="str">
        <f t="shared" si="329"/>
        <v>1940</v>
      </c>
      <c r="O2685" s="168" t="str">
        <f t="shared" si="330"/>
        <v/>
      </c>
      <c r="P2685" s="168" t="str">
        <f t="shared" si="331"/>
        <v/>
      </c>
      <c r="Q2685" s="168" t="str">
        <f t="shared" si="332"/>
        <v/>
      </c>
      <c r="R2685" s="168" t="str">
        <f t="shared" si="333"/>
        <v/>
      </c>
      <c r="S2685" s="168" t="str">
        <f t="shared" si="334"/>
        <v/>
      </c>
      <c r="T2685" s="168" t="str">
        <f t="shared" si="335"/>
        <v/>
      </c>
    </row>
    <row r="2686" spans="1:20" x14ac:dyDescent="0.2">
      <c r="A2686" t="s">
        <v>2611</v>
      </c>
      <c r="M2686" s="170" t="str">
        <f t="shared" si="328"/>
        <v>DTL</v>
      </c>
      <c r="N2686" s="169" t="str">
        <f t="shared" si="329"/>
        <v>1940</v>
      </c>
      <c r="O2686" s="168" t="str">
        <f t="shared" si="330"/>
        <v/>
      </c>
      <c r="P2686" s="168" t="str">
        <f t="shared" si="331"/>
        <v/>
      </c>
      <c r="Q2686" s="168" t="str">
        <f t="shared" si="332"/>
        <v/>
      </c>
      <c r="R2686" s="168" t="str">
        <f t="shared" si="333"/>
        <v/>
      </c>
      <c r="S2686" s="168" t="str">
        <f t="shared" si="334"/>
        <v/>
      </c>
      <c r="T2686" s="168" t="str">
        <f t="shared" si="335"/>
        <v/>
      </c>
    </row>
    <row r="2687" spans="1:20" x14ac:dyDescent="0.2">
      <c r="A2687" t="s">
        <v>5087</v>
      </c>
      <c r="M2687" s="170" t="str">
        <f t="shared" si="328"/>
        <v>DTL</v>
      </c>
      <c r="N2687" s="169" t="str">
        <f t="shared" si="329"/>
        <v>1940</v>
      </c>
      <c r="O2687" s="168" t="str">
        <f t="shared" si="330"/>
        <v>2000</v>
      </c>
      <c r="P2687" s="168" t="str">
        <f t="shared" si="331"/>
        <v>19402000</v>
      </c>
      <c r="Q2687" s="168">
        <f t="shared" si="332"/>
        <v>0</v>
      </c>
      <c r="R2687" s="168">
        <f t="shared" si="333"/>
        <v>0</v>
      </c>
      <c r="S2687" s="168">
        <f t="shared" si="334"/>
        <v>0</v>
      </c>
      <c r="T2687" s="168">
        <f t="shared" si="335"/>
        <v>1014</v>
      </c>
    </row>
    <row r="2688" spans="1:20" x14ac:dyDescent="0.2">
      <c r="A2688" t="s">
        <v>4467</v>
      </c>
      <c r="M2688" s="170" t="str">
        <f t="shared" si="328"/>
        <v>DTL</v>
      </c>
      <c r="N2688" s="169" t="str">
        <f t="shared" si="329"/>
        <v>1940</v>
      </c>
      <c r="O2688" s="168" t="str">
        <f t="shared" si="330"/>
        <v/>
      </c>
      <c r="P2688" s="168" t="str">
        <f t="shared" si="331"/>
        <v/>
      </c>
      <c r="Q2688" s="168" t="str">
        <f t="shared" si="332"/>
        <v/>
      </c>
      <c r="R2688" s="168" t="str">
        <f t="shared" si="333"/>
        <v/>
      </c>
      <c r="S2688" s="168" t="str">
        <f t="shared" si="334"/>
        <v/>
      </c>
      <c r="T2688" s="168" t="str">
        <f t="shared" si="335"/>
        <v/>
      </c>
    </row>
    <row r="2689" spans="1:20" x14ac:dyDescent="0.2">
      <c r="A2689">
        <v>1</v>
      </c>
      <c r="M2689" s="170" t="str">
        <f t="shared" si="328"/>
        <v>DTL</v>
      </c>
      <c r="N2689" s="169" t="str">
        <f t="shared" si="329"/>
        <v>1940</v>
      </c>
      <c r="O2689" s="168" t="str">
        <f t="shared" si="330"/>
        <v/>
      </c>
      <c r="P2689" s="168" t="str">
        <f t="shared" si="331"/>
        <v/>
      </c>
      <c r="Q2689" s="168" t="str">
        <f t="shared" si="332"/>
        <v/>
      </c>
      <c r="R2689" s="168" t="str">
        <f t="shared" si="333"/>
        <v/>
      </c>
      <c r="S2689" s="168" t="str">
        <f t="shared" si="334"/>
        <v/>
      </c>
      <c r="T2689" s="168" t="str">
        <f t="shared" si="335"/>
        <v/>
      </c>
    </row>
    <row r="2690" spans="1:20" x14ac:dyDescent="0.2">
      <c r="M2690" s="170" t="str">
        <f t="shared" si="328"/>
        <v>DTL</v>
      </c>
      <c r="N2690" s="169" t="str">
        <f t="shared" si="329"/>
        <v>1940</v>
      </c>
      <c r="O2690" s="168" t="str">
        <f t="shared" si="330"/>
        <v/>
      </c>
      <c r="P2690" s="168" t="str">
        <f t="shared" si="331"/>
        <v/>
      </c>
      <c r="Q2690" s="168" t="str">
        <f t="shared" si="332"/>
        <v/>
      </c>
      <c r="R2690" s="168" t="str">
        <f t="shared" si="333"/>
        <v/>
      </c>
      <c r="S2690" s="168" t="str">
        <f t="shared" si="334"/>
        <v/>
      </c>
      <c r="T2690" s="168" t="str">
        <f t="shared" si="335"/>
        <v/>
      </c>
    </row>
    <row r="2691" spans="1:20" x14ac:dyDescent="0.2">
      <c r="A2691" t="s">
        <v>2858</v>
      </c>
      <c r="M2691" s="170" t="str">
        <f t="shared" ref="M2691:M2754" si="336">IF(ROW()&lt;23,"",
  IF(NOT(ISERROR(FIND("Trinity County",$A2691,30))),"H1",
  IF(M2690="H1","H2",
  IF(M2690="H2","H3",
  IF(M2690="H3","H4",
  IF(M2690="H4","H5",
  IF(M2690="H5","H6",
  IF(M2690="H6","H7",
  IF(M2690="H7","H8",
  IF(M2690="H8","H9",
  IF(M2690="H9","H10",
  IF(TRIM(LEFT($A2691,7))="Total","Ttl","DTL"))))))))))))</f>
        <v>H1</v>
      </c>
      <c r="N2691" s="169" t="str">
        <f t="shared" ref="N2691:N2754" si="337">IF(ROW()&lt;23,"",
  IF($M2691="H6",TRIM(LEFT($A2691,5)),N2690))</f>
        <v>1940</v>
      </c>
      <c r="O2691" s="168" t="str">
        <f t="shared" ref="O2691:O2754" si="338">IF($M2691&lt;&gt;"DTL","",
  IF(NOT(ISNUMBER(VALUE(MID($A2691,31,15)))),"",LEFT($A2691,4)))</f>
        <v/>
      </c>
      <c r="P2691" s="168" t="str">
        <f t="shared" ref="P2691:P2754" si="339">IF(O2691="","",N2691&amp;O2691)</f>
        <v/>
      </c>
      <c r="Q2691" s="168" t="str">
        <f t="shared" ref="Q2691:Q2754" si="340">IF($M2691&lt;&gt;"DTL","",
  IF(NOT(ISNUMBER(VALUE(MID($A2691,31,15)))),"",VALUE(TRIM(MID($A2691,47,15)))))</f>
        <v/>
      </c>
      <c r="R2691" s="168" t="str">
        <f t="shared" ref="R2691:R2754" si="341">IF($M2691&lt;&gt;"DTL","",
  IF(NOT(ISNUMBER(VALUE(MID($A2691,31,15)))),"",VALUE(TRIM(MID($A2691,61,14)))))</f>
        <v/>
      </c>
      <c r="S2691" s="168" t="str">
        <f t="shared" ref="S2691:S2754" si="342">IF($M2691&lt;&gt;"DTL","",
  IF(NOT(ISNUMBER(VALUE(MID($A2691,31,15)))),"",VALUE(TRIM(MID($A2691,76,14)))))</f>
        <v/>
      </c>
      <c r="T2691" s="168" t="str">
        <f t="shared" ref="T2691:T2754" si="343">IF($M2691&lt;&gt;"DTL","",
  IF(NOT(ISNUMBER(VALUE(MID($A2691,31,15)))),"",VALUE(TRIM(MID($A2691,90,14)))))</f>
        <v/>
      </c>
    </row>
    <row r="2692" spans="1:20" x14ac:dyDescent="0.2">
      <c r="A2692" t="s">
        <v>2600</v>
      </c>
      <c r="M2692" s="170" t="str">
        <f t="shared" si="336"/>
        <v>H2</v>
      </c>
      <c r="N2692" s="169" t="str">
        <f t="shared" si="337"/>
        <v>1940</v>
      </c>
      <c r="O2692" s="168" t="str">
        <f t="shared" si="338"/>
        <v/>
      </c>
      <c r="P2692" s="168" t="str">
        <f t="shared" si="339"/>
        <v/>
      </c>
      <c r="Q2692" s="168" t="str">
        <f t="shared" si="340"/>
        <v/>
      </c>
      <c r="R2692" s="168" t="str">
        <f t="shared" si="341"/>
        <v/>
      </c>
      <c r="S2692" s="168" t="str">
        <f t="shared" si="342"/>
        <v/>
      </c>
      <c r="T2692" s="168" t="str">
        <f t="shared" si="343"/>
        <v/>
      </c>
    </row>
    <row r="2693" spans="1:20" x14ac:dyDescent="0.2">
      <c r="A2693" t="s">
        <v>2601</v>
      </c>
      <c r="M2693" s="170" t="str">
        <f t="shared" si="336"/>
        <v>H3</v>
      </c>
      <c r="N2693" s="169" t="str">
        <f t="shared" si="337"/>
        <v>1940</v>
      </c>
      <c r="O2693" s="168" t="str">
        <f t="shared" si="338"/>
        <v/>
      </c>
      <c r="P2693" s="168" t="str">
        <f t="shared" si="339"/>
        <v/>
      </c>
      <c r="Q2693" s="168" t="str">
        <f t="shared" si="340"/>
        <v/>
      </c>
      <c r="R2693" s="168" t="str">
        <f t="shared" si="341"/>
        <v/>
      </c>
      <c r="S2693" s="168" t="str">
        <f t="shared" si="342"/>
        <v/>
      </c>
      <c r="T2693" s="168" t="str">
        <f t="shared" si="343"/>
        <v/>
      </c>
    </row>
    <row r="2694" spans="1:20" x14ac:dyDescent="0.2">
      <c r="A2694" t="s">
        <v>2807</v>
      </c>
      <c r="M2694" s="170" t="str">
        <f t="shared" si="336"/>
        <v>H4</v>
      </c>
      <c r="N2694" s="169" t="str">
        <f t="shared" si="337"/>
        <v>1940</v>
      </c>
      <c r="O2694" s="168" t="str">
        <f t="shared" si="338"/>
        <v/>
      </c>
      <c r="P2694" s="168" t="str">
        <f t="shared" si="339"/>
        <v/>
      </c>
      <c r="Q2694" s="168" t="str">
        <f t="shared" si="340"/>
        <v/>
      </c>
      <c r="R2694" s="168" t="str">
        <f t="shared" si="341"/>
        <v/>
      </c>
      <c r="S2694" s="168" t="str">
        <f t="shared" si="342"/>
        <v/>
      </c>
      <c r="T2694" s="168" t="str">
        <f t="shared" si="343"/>
        <v/>
      </c>
    </row>
    <row r="2695" spans="1:20" x14ac:dyDescent="0.2">
      <c r="A2695" t="s">
        <v>2603</v>
      </c>
      <c r="M2695" s="170" t="str">
        <f t="shared" si="336"/>
        <v>H5</v>
      </c>
      <c r="N2695" s="169" t="str">
        <f t="shared" si="337"/>
        <v>1940</v>
      </c>
      <c r="O2695" s="168" t="str">
        <f t="shared" si="338"/>
        <v/>
      </c>
      <c r="P2695" s="168" t="str">
        <f t="shared" si="339"/>
        <v/>
      </c>
      <c r="Q2695" s="168" t="str">
        <f t="shared" si="340"/>
        <v/>
      </c>
      <c r="R2695" s="168" t="str">
        <f t="shared" si="341"/>
        <v/>
      </c>
      <c r="S2695" s="168" t="str">
        <f t="shared" si="342"/>
        <v/>
      </c>
      <c r="T2695" s="168" t="str">
        <f t="shared" si="343"/>
        <v/>
      </c>
    </row>
    <row r="2696" spans="1:20" x14ac:dyDescent="0.2">
      <c r="A2696" t="s">
        <v>2853</v>
      </c>
      <c r="M2696" s="170" t="str">
        <f t="shared" si="336"/>
        <v>H6</v>
      </c>
      <c r="N2696" s="169" t="str">
        <f t="shared" si="337"/>
        <v>1940</v>
      </c>
      <c r="O2696" s="168" t="str">
        <f t="shared" si="338"/>
        <v/>
      </c>
      <c r="P2696" s="168" t="str">
        <f t="shared" si="339"/>
        <v/>
      </c>
      <c r="Q2696" s="168" t="str">
        <f t="shared" si="340"/>
        <v/>
      </c>
      <c r="R2696" s="168" t="str">
        <f t="shared" si="341"/>
        <v/>
      </c>
      <c r="S2696" s="168" t="str">
        <f t="shared" si="342"/>
        <v/>
      </c>
      <c r="T2696" s="168" t="str">
        <f t="shared" si="343"/>
        <v/>
      </c>
    </row>
    <row r="2697" spans="1:20" x14ac:dyDescent="0.2">
      <c r="A2697" t="s">
        <v>2605</v>
      </c>
      <c r="M2697" s="170" t="str">
        <f t="shared" si="336"/>
        <v>H7</v>
      </c>
      <c r="N2697" s="169" t="str">
        <f t="shared" si="337"/>
        <v>1940</v>
      </c>
      <c r="O2697" s="168" t="str">
        <f t="shared" si="338"/>
        <v/>
      </c>
      <c r="P2697" s="168" t="str">
        <f t="shared" si="339"/>
        <v/>
      </c>
      <c r="Q2697" s="168" t="str">
        <f t="shared" si="340"/>
        <v/>
      </c>
      <c r="R2697" s="168" t="str">
        <f t="shared" si="341"/>
        <v/>
      </c>
      <c r="S2697" s="168" t="str">
        <f t="shared" si="342"/>
        <v/>
      </c>
      <c r="T2697" s="168" t="str">
        <f t="shared" si="343"/>
        <v/>
      </c>
    </row>
    <row r="2698" spans="1:20" x14ac:dyDescent="0.2">
      <c r="A2698" t="s">
        <v>2606</v>
      </c>
      <c r="M2698" s="170" t="str">
        <f t="shared" si="336"/>
        <v>H8</v>
      </c>
      <c r="N2698" s="169" t="str">
        <f t="shared" si="337"/>
        <v>1940</v>
      </c>
      <c r="O2698" s="168" t="str">
        <f t="shared" si="338"/>
        <v/>
      </c>
      <c r="P2698" s="168" t="str">
        <f t="shared" si="339"/>
        <v/>
      </c>
      <c r="Q2698" s="168" t="str">
        <f t="shared" si="340"/>
        <v/>
      </c>
      <c r="R2698" s="168" t="str">
        <f t="shared" si="341"/>
        <v/>
      </c>
      <c r="S2698" s="168" t="str">
        <f t="shared" si="342"/>
        <v/>
      </c>
      <c r="T2698" s="168" t="str">
        <f t="shared" si="343"/>
        <v/>
      </c>
    </row>
    <row r="2699" spans="1:20" x14ac:dyDescent="0.2">
      <c r="A2699" t="s">
        <v>2607</v>
      </c>
      <c r="M2699" s="170" t="str">
        <f t="shared" si="336"/>
        <v>H9</v>
      </c>
      <c r="N2699" s="169" t="str">
        <f t="shared" si="337"/>
        <v>1940</v>
      </c>
      <c r="O2699" s="168" t="str">
        <f t="shared" si="338"/>
        <v/>
      </c>
      <c r="P2699" s="168" t="str">
        <f t="shared" si="339"/>
        <v/>
      </c>
      <c r="Q2699" s="168" t="str">
        <f t="shared" si="340"/>
        <v/>
      </c>
      <c r="R2699" s="168" t="str">
        <f t="shared" si="341"/>
        <v/>
      </c>
      <c r="S2699" s="168" t="str">
        <f t="shared" si="342"/>
        <v/>
      </c>
      <c r="T2699" s="168" t="str">
        <f t="shared" si="343"/>
        <v/>
      </c>
    </row>
    <row r="2700" spans="1:20" x14ac:dyDescent="0.2">
      <c r="A2700" t="s">
        <v>2608</v>
      </c>
      <c r="M2700" s="170" t="str">
        <f t="shared" si="336"/>
        <v>H10</v>
      </c>
      <c r="N2700" s="169" t="str">
        <f t="shared" si="337"/>
        <v>1940</v>
      </c>
      <c r="O2700" s="168" t="str">
        <f t="shared" si="338"/>
        <v/>
      </c>
      <c r="P2700" s="168" t="str">
        <f t="shared" si="339"/>
        <v/>
      </c>
      <c r="Q2700" s="168" t="str">
        <f t="shared" si="340"/>
        <v/>
      </c>
      <c r="R2700" s="168" t="str">
        <f t="shared" si="341"/>
        <v/>
      </c>
      <c r="S2700" s="168" t="str">
        <f t="shared" si="342"/>
        <v/>
      </c>
      <c r="T2700" s="168" t="str">
        <f t="shared" si="343"/>
        <v/>
      </c>
    </row>
    <row r="2701" spans="1:20" x14ac:dyDescent="0.2">
      <c r="A2701" t="s">
        <v>5088</v>
      </c>
      <c r="M2701" s="170" t="str">
        <f t="shared" si="336"/>
        <v>DTL</v>
      </c>
      <c r="N2701" s="169" t="str">
        <f t="shared" si="337"/>
        <v>1940</v>
      </c>
      <c r="O2701" s="168" t="str">
        <f t="shared" si="338"/>
        <v>2060</v>
      </c>
      <c r="P2701" s="168" t="str">
        <f t="shared" si="339"/>
        <v>19402060</v>
      </c>
      <c r="Q2701" s="168">
        <f t="shared" si="340"/>
        <v>15546</v>
      </c>
      <c r="R2701" s="168">
        <f t="shared" si="341"/>
        <v>30488</v>
      </c>
      <c r="S2701" s="168">
        <f t="shared" si="342"/>
        <v>36560</v>
      </c>
      <c r="T2701" s="168">
        <f t="shared" si="343"/>
        <v>18798</v>
      </c>
    </row>
    <row r="2702" spans="1:20" x14ac:dyDescent="0.2">
      <c r="A2702" t="s">
        <v>5089</v>
      </c>
      <c r="M2702" s="170" t="str">
        <f t="shared" si="336"/>
        <v>DTL</v>
      </c>
      <c r="N2702" s="169" t="str">
        <f t="shared" si="337"/>
        <v>1940</v>
      </c>
      <c r="O2702" s="168" t="str">
        <f t="shared" si="338"/>
        <v>2140</v>
      </c>
      <c r="P2702" s="168" t="str">
        <f t="shared" si="339"/>
        <v>19402140</v>
      </c>
      <c r="Q2702" s="168">
        <f t="shared" si="340"/>
        <v>19463</v>
      </c>
      <c r="R2702" s="168">
        <f t="shared" si="341"/>
        <v>6753</v>
      </c>
      <c r="S2702" s="168">
        <f t="shared" si="342"/>
        <v>19000</v>
      </c>
      <c r="T2702" s="168">
        <f t="shared" si="343"/>
        <v>0</v>
      </c>
    </row>
    <row r="2703" spans="1:20" x14ac:dyDescent="0.2">
      <c r="A2703" t="s">
        <v>5090</v>
      </c>
      <c r="M2703" s="170" t="str">
        <f t="shared" si="336"/>
        <v>DTL</v>
      </c>
      <c r="N2703" s="169" t="str">
        <f t="shared" si="337"/>
        <v>1940</v>
      </c>
      <c r="O2703" s="168" t="str">
        <f t="shared" si="338"/>
        <v>2141</v>
      </c>
      <c r="P2703" s="168" t="str">
        <f t="shared" si="339"/>
        <v>19402141</v>
      </c>
      <c r="Q2703" s="168">
        <f t="shared" si="340"/>
        <v>7856</v>
      </c>
      <c r="R2703" s="168">
        <f t="shared" si="341"/>
        <v>17281</v>
      </c>
      <c r="S2703" s="168">
        <f t="shared" si="342"/>
        <v>11200</v>
      </c>
      <c r="T2703" s="168">
        <f t="shared" si="343"/>
        <v>0</v>
      </c>
    </row>
    <row r="2704" spans="1:20" x14ac:dyDescent="0.2">
      <c r="A2704" t="s">
        <v>5091</v>
      </c>
      <c r="M2704" s="170" t="str">
        <f t="shared" si="336"/>
        <v>DTL</v>
      </c>
      <c r="N2704" s="169" t="str">
        <f t="shared" si="337"/>
        <v>1940</v>
      </c>
      <c r="O2704" s="168" t="str">
        <f t="shared" si="338"/>
        <v>2260</v>
      </c>
      <c r="P2704" s="168" t="str">
        <f t="shared" si="339"/>
        <v>19402260</v>
      </c>
      <c r="Q2704" s="168">
        <f t="shared" si="340"/>
        <v>16963</v>
      </c>
      <c r="R2704" s="168">
        <f t="shared" si="341"/>
        <v>39843</v>
      </c>
      <c r="S2704" s="168">
        <f t="shared" si="342"/>
        <v>16300</v>
      </c>
      <c r="T2704" s="168">
        <f t="shared" si="343"/>
        <v>17639</v>
      </c>
    </row>
    <row r="2705" spans="1:20" x14ac:dyDescent="0.2">
      <c r="A2705" t="s">
        <v>2859</v>
      </c>
      <c r="M2705" s="170" t="str">
        <f t="shared" si="336"/>
        <v>DTL</v>
      </c>
      <c r="N2705" s="169" t="str">
        <f t="shared" si="337"/>
        <v>1940</v>
      </c>
      <c r="O2705" s="168" t="str">
        <f t="shared" si="338"/>
        <v>2300</v>
      </c>
      <c r="P2705" s="168" t="str">
        <f t="shared" si="339"/>
        <v>19402300</v>
      </c>
      <c r="Q2705" s="168">
        <f t="shared" si="340"/>
        <v>0</v>
      </c>
      <c r="R2705" s="168">
        <f t="shared" si="341"/>
        <v>0</v>
      </c>
      <c r="S2705" s="168">
        <f t="shared" si="342"/>
        <v>2500</v>
      </c>
      <c r="T2705" s="168">
        <f t="shared" si="343"/>
        <v>0</v>
      </c>
    </row>
    <row r="2706" spans="1:20" x14ac:dyDescent="0.2">
      <c r="A2706" t="s">
        <v>5092</v>
      </c>
      <c r="M2706" s="170" t="str">
        <f t="shared" si="336"/>
        <v>DTL</v>
      </c>
      <c r="N2706" s="169" t="str">
        <f t="shared" si="337"/>
        <v>1940</v>
      </c>
      <c r="O2706" s="168" t="str">
        <f t="shared" si="338"/>
        <v>2313</v>
      </c>
      <c r="P2706" s="168" t="str">
        <f t="shared" si="339"/>
        <v>19402313</v>
      </c>
      <c r="Q2706" s="168">
        <f t="shared" si="340"/>
        <v>64</v>
      </c>
      <c r="R2706" s="168">
        <f t="shared" si="341"/>
        <v>0</v>
      </c>
      <c r="S2706" s="168">
        <f t="shared" si="342"/>
        <v>32</v>
      </c>
      <c r="T2706" s="168">
        <f t="shared" si="343"/>
        <v>0</v>
      </c>
    </row>
    <row r="2707" spans="1:20" x14ac:dyDescent="0.2">
      <c r="A2707" t="s">
        <v>5093</v>
      </c>
      <c r="M2707" s="170" t="str">
        <f t="shared" si="336"/>
        <v>DTL</v>
      </c>
      <c r="N2707" s="169" t="str">
        <f t="shared" si="337"/>
        <v>1940</v>
      </c>
      <c r="O2707" s="168" t="str">
        <f t="shared" si="338"/>
        <v>2500</v>
      </c>
      <c r="P2707" s="168" t="str">
        <f t="shared" si="339"/>
        <v>19402500</v>
      </c>
      <c r="Q2707" s="168">
        <f t="shared" si="340"/>
        <v>134</v>
      </c>
      <c r="R2707" s="168">
        <f t="shared" si="341"/>
        <v>0</v>
      </c>
      <c r="S2707" s="168">
        <f t="shared" si="342"/>
        <v>125</v>
      </c>
      <c r="T2707" s="168">
        <f t="shared" si="343"/>
        <v>0</v>
      </c>
    </row>
    <row r="2708" spans="1:20" x14ac:dyDescent="0.2">
      <c r="A2708" t="s">
        <v>5094</v>
      </c>
      <c r="M2708" s="170" t="str">
        <f t="shared" si="336"/>
        <v>DTL</v>
      </c>
      <c r="N2708" s="169" t="str">
        <f t="shared" si="337"/>
        <v>1940</v>
      </c>
      <c r="O2708" s="168" t="str">
        <f t="shared" si="338"/>
        <v>2600</v>
      </c>
      <c r="P2708" s="168" t="str">
        <f t="shared" si="339"/>
        <v>19402600</v>
      </c>
      <c r="Q2708" s="168">
        <f t="shared" si="340"/>
        <v>0</v>
      </c>
      <c r="R2708" s="168">
        <f t="shared" si="341"/>
        <v>0</v>
      </c>
      <c r="S2708" s="168">
        <f t="shared" si="342"/>
        <v>0</v>
      </c>
      <c r="T2708" s="168">
        <f t="shared" si="343"/>
        <v>0</v>
      </c>
    </row>
    <row r="2709" spans="1:20" x14ac:dyDescent="0.2">
      <c r="A2709" t="s">
        <v>5095</v>
      </c>
      <c r="M2709" s="170" t="str">
        <f t="shared" si="336"/>
        <v>DTL</v>
      </c>
      <c r="N2709" s="169" t="str">
        <f t="shared" si="337"/>
        <v>1940</v>
      </c>
      <c r="O2709" s="168" t="str">
        <f t="shared" si="338"/>
        <v>2660</v>
      </c>
      <c r="P2709" s="168" t="str">
        <f t="shared" si="339"/>
        <v>19402660</v>
      </c>
      <c r="Q2709" s="168">
        <f t="shared" si="340"/>
        <v>0</v>
      </c>
      <c r="R2709" s="168">
        <f t="shared" si="341"/>
        <v>214</v>
      </c>
      <c r="S2709" s="168">
        <f t="shared" si="342"/>
        <v>250</v>
      </c>
      <c r="T2709" s="168">
        <f t="shared" si="343"/>
        <v>6</v>
      </c>
    </row>
    <row r="2710" spans="1:20" x14ac:dyDescent="0.2">
      <c r="A2710" t="s">
        <v>5096</v>
      </c>
      <c r="M2710" s="170" t="str">
        <f t="shared" si="336"/>
        <v>DTL</v>
      </c>
      <c r="N2710" s="169" t="str">
        <f t="shared" si="337"/>
        <v>1940</v>
      </c>
      <c r="O2710" s="168" t="str">
        <f t="shared" si="338"/>
        <v>2700</v>
      </c>
      <c r="P2710" s="168" t="str">
        <f t="shared" si="339"/>
        <v>19402700</v>
      </c>
      <c r="Q2710" s="168">
        <f t="shared" si="340"/>
        <v>135</v>
      </c>
      <c r="R2710" s="168">
        <f t="shared" si="341"/>
        <v>381</v>
      </c>
      <c r="S2710" s="168">
        <f t="shared" si="342"/>
        <v>135</v>
      </c>
      <c r="T2710" s="168">
        <f t="shared" si="343"/>
        <v>0</v>
      </c>
    </row>
    <row r="2711" spans="1:20" x14ac:dyDescent="0.2">
      <c r="A2711" t="s">
        <v>5097</v>
      </c>
      <c r="M2711" s="170" t="str">
        <f t="shared" si="336"/>
        <v>DTL</v>
      </c>
      <c r="N2711" s="169" t="str">
        <f t="shared" si="337"/>
        <v>1940</v>
      </c>
      <c r="O2711" s="168" t="str">
        <f t="shared" si="338"/>
        <v>2750</v>
      </c>
      <c r="P2711" s="168" t="str">
        <f t="shared" si="339"/>
        <v>19402750</v>
      </c>
      <c r="Q2711" s="168">
        <f t="shared" si="340"/>
        <v>4086</v>
      </c>
      <c r="R2711" s="168">
        <f t="shared" si="341"/>
        <v>4257</v>
      </c>
      <c r="S2711" s="168">
        <f t="shared" si="342"/>
        <v>4000</v>
      </c>
      <c r="T2711" s="168">
        <f t="shared" si="343"/>
        <v>3001</v>
      </c>
    </row>
    <row r="2712" spans="1:20" x14ac:dyDescent="0.2">
      <c r="A2712" t="s">
        <v>5098</v>
      </c>
      <c r="M2712" s="170" t="str">
        <f t="shared" si="336"/>
        <v>DTL</v>
      </c>
      <c r="N2712" s="169" t="str">
        <f t="shared" si="337"/>
        <v>1940</v>
      </c>
      <c r="O2712" s="168" t="str">
        <f t="shared" si="338"/>
        <v>2756</v>
      </c>
      <c r="P2712" s="168" t="str">
        <f t="shared" si="339"/>
        <v>19402756</v>
      </c>
      <c r="Q2712" s="168">
        <f t="shared" si="340"/>
        <v>0</v>
      </c>
      <c r="R2712" s="168">
        <f t="shared" si="341"/>
        <v>2397</v>
      </c>
      <c r="S2712" s="168">
        <f t="shared" si="342"/>
        <v>2000</v>
      </c>
      <c r="T2712" s="168">
        <f t="shared" si="343"/>
        <v>0</v>
      </c>
    </row>
    <row r="2713" spans="1:20" x14ac:dyDescent="0.2">
      <c r="A2713" t="s">
        <v>5099</v>
      </c>
      <c r="M2713" s="170" t="str">
        <f t="shared" si="336"/>
        <v>DTL</v>
      </c>
      <c r="N2713" s="169" t="str">
        <f t="shared" si="337"/>
        <v>1940</v>
      </c>
      <c r="O2713" s="168" t="str">
        <f t="shared" si="338"/>
        <v>2399</v>
      </c>
      <c r="P2713" s="168" t="str">
        <f t="shared" si="339"/>
        <v>19402399</v>
      </c>
      <c r="Q2713" s="168">
        <f t="shared" si="340"/>
        <v>30</v>
      </c>
      <c r="R2713" s="168">
        <f t="shared" si="341"/>
        <v>0</v>
      </c>
      <c r="S2713" s="168">
        <f t="shared" si="342"/>
        <v>15</v>
      </c>
      <c r="T2713" s="168">
        <f t="shared" si="343"/>
        <v>0</v>
      </c>
    </row>
    <row r="2714" spans="1:20" x14ac:dyDescent="0.2">
      <c r="A2714" t="s">
        <v>5100</v>
      </c>
      <c r="M2714" s="170" t="str">
        <f t="shared" si="336"/>
        <v>DTL</v>
      </c>
      <c r="N2714" s="169" t="str">
        <f t="shared" si="337"/>
        <v>1940</v>
      </c>
      <c r="O2714" s="168" t="str">
        <f t="shared" si="338"/>
        <v>2799</v>
      </c>
      <c r="P2714" s="168" t="str">
        <f t="shared" si="339"/>
        <v>19402799</v>
      </c>
      <c r="Q2714" s="168">
        <f t="shared" si="340"/>
        <v>389</v>
      </c>
      <c r="R2714" s="168">
        <f t="shared" si="341"/>
        <v>472</v>
      </c>
      <c r="S2714" s="168">
        <f t="shared" si="342"/>
        <v>600</v>
      </c>
      <c r="T2714" s="168">
        <f t="shared" si="343"/>
        <v>534</v>
      </c>
    </row>
    <row r="2715" spans="1:20" x14ac:dyDescent="0.2">
      <c r="A2715" t="s">
        <v>4278</v>
      </c>
      <c r="M2715" s="170" t="str">
        <f t="shared" si="336"/>
        <v>DTL</v>
      </c>
      <c r="N2715" s="169" t="str">
        <f t="shared" si="337"/>
        <v>1940</v>
      </c>
      <c r="O2715" s="168" t="str">
        <f t="shared" si="338"/>
        <v>5100</v>
      </c>
      <c r="P2715" s="168" t="str">
        <f t="shared" si="339"/>
        <v>19405100</v>
      </c>
      <c r="Q2715" s="168">
        <f t="shared" si="340"/>
        <v>-158230</v>
      </c>
      <c r="R2715" s="168">
        <f t="shared" si="341"/>
        <v>-192079</v>
      </c>
      <c r="S2715" s="168">
        <f t="shared" si="342"/>
        <v>-177594</v>
      </c>
      <c r="T2715" s="168">
        <f t="shared" si="343"/>
        <v>-177594</v>
      </c>
    </row>
    <row r="2716" spans="1:20" x14ac:dyDescent="0.2">
      <c r="A2716" t="s">
        <v>4246</v>
      </c>
      <c r="M2716" s="170" t="str">
        <f t="shared" si="336"/>
        <v>DTL</v>
      </c>
      <c r="N2716" s="169" t="str">
        <f t="shared" si="337"/>
        <v>1940</v>
      </c>
      <c r="O2716" s="168" t="str">
        <f t="shared" si="338"/>
        <v/>
      </c>
      <c r="P2716" s="168" t="str">
        <f t="shared" si="339"/>
        <v/>
      </c>
      <c r="Q2716" s="168" t="str">
        <f t="shared" si="340"/>
        <v/>
      </c>
      <c r="R2716" s="168" t="str">
        <f t="shared" si="341"/>
        <v/>
      </c>
      <c r="S2716" s="168" t="str">
        <f t="shared" si="342"/>
        <v/>
      </c>
      <c r="T2716" s="168" t="str">
        <f t="shared" si="343"/>
        <v/>
      </c>
    </row>
    <row r="2717" spans="1:20" x14ac:dyDescent="0.2">
      <c r="A2717" t="s">
        <v>2611</v>
      </c>
      <c r="M2717" s="170" t="str">
        <f t="shared" si="336"/>
        <v>DTL</v>
      </c>
      <c r="N2717" s="169" t="str">
        <f t="shared" si="337"/>
        <v>1940</v>
      </c>
      <c r="O2717" s="168" t="str">
        <f t="shared" si="338"/>
        <v/>
      </c>
      <c r="P2717" s="168" t="str">
        <f t="shared" si="339"/>
        <v/>
      </c>
      <c r="Q2717" s="168" t="str">
        <f t="shared" si="340"/>
        <v/>
      </c>
      <c r="R2717" s="168" t="str">
        <f t="shared" si="341"/>
        <v/>
      </c>
      <c r="S2717" s="168" t="str">
        <f t="shared" si="342"/>
        <v/>
      </c>
      <c r="T2717" s="168" t="str">
        <f t="shared" si="343"/>
        <v/>
      </c>
    </row>
    <row r="2718" spans="1:20" x14ac:dyDescent="0.2">
      <c r="A2718" t="s">
        <v>5101</v>
      </c>
      <c r="M2718" s="170" t="str">
        <f t="shared" si="336"/>
        <v>Ttl</v>
      </c>
      <c r="N2718" s="169" t="str">
        <f t="shared" si="337"/>
        <v>1940</v>
      </c>
      <c r="O2718" s="168" t="str">
        <f t="shared" si="338"/>
        <v/>
      </c>
      <c r="P2718" s="168" t="str">
        <f t="shared" si="339"/>
        <v/>
      </c>
      <c r="Q2718" s="168" t="str">
        <f t="shared" si="340"/>
        <v/>
      </c>
      <c r="R2718" s="168" t="str">
        <f t="shared" si="341"/>
        <v/>
      </c>
      <c r="S2718" s="168" t="str">
        <f t="shared" si="342"/>
        <v/>
      </c>
      <c r="T2718" s="168" t="str">
        <f t="shared" si="343"/>
        <v/>
      </c>
    </row>
    <row r="2719" spans="1:20" x14ac:dyDescent="0.2">
      <c r="A2719" t="s">
        <v>2611</v>
      </c>
      <c r="M2719" s="170" t="str">
        <f t="shared" si="336"/>
        <v>DTL</v>
      </c>
      <c r="N2719" s="169" t="str">
        <f t="shared" si="337"/>
        <v>1940</v>
      </c>
      <c r="O2719" s="168" t="str">
        <f t="shared" si="338"/>
        <v/>
      </c>
      <c r="P2719" s="168" t="str">
        <f t="shared" si="339"/>
        <v/>
      </c>
      <c r="Q2719" s="168" t="str">
        <f t="shared" si="340"/>
        <v/>
      </c>
      <c r="R2719" s="168" t="str">
        <f t="shared" si="341"/>
        <v/>
      </c>
      <c r="S2719" s="168" t="str">
        <f t="shared" si="342"/>
        <v/>
      </c>
      <c r="T2719" s="168" t="str">
        <f t="shared" si="343"/>
        <v/>
      </c>
    </row>
    <row r="2720" spans="1:20" x14ac:dyDescent="0.2">
      <c r="A2720" t="s">
        <v>5102</v>
      </c>
      <c r="M2720" s="170" t="str">
        <f t="shared" si="336"/>
        <v>DTL</v>
      </c>
      <c r="N2720" s="169" t="str">
        <f t="shared" si="337"/>
        <v>1940</v>
      </c>
      <c r="O2720" s="168" t="str">
        <f t="shared" si="338"/>
        <v>4300</v>
      </c>
      <c r="P2720" s="168" t="str">
        <f t="shared" si="339"/>
        <v>19404300</v>
      </c>
      <c r="Q2720" s="168">
        <f t="shared" si="340"/>
        <v>0</v>
      </c>
      <c r="R2720" s="168">
        <f t="shared" si="341"/>
        <v>56148</v>
      </c>
      <c r="S2720" s="168">
        <f t="shared" si="342"/>
        <v>0</v>
      </c>
      <c r="T2720" s="168">
        <f t="shared" si="343"/>
        <v>0</v>
      </c>
    </row>
    <row r="2721" spans="1:20" x14ac:dyDescent="0.2">
      <c r="A2721" t="s">
        <v>4246</v>
      </c>
      <c r="M2721" s="170" t="str">
        <f t="shared" si="336"/>
        <v>DTL</v>
      </c>
      <c r="N2721" s="169" t="str">
        <f t="shared" si="337"/>
        <v>1940</v>
      </c>
      <c r="O2721" s="168" t="str">
        <f t="shared" si="338"/>
        <v/>
      </c>
      <c r="P2721" s="168" t="str">
        <f t="shared" si="339"/>
        <v/>
      </c>
      <c r="Q2721" s="168" t="str">
        <f t="shared" si="340"/>
        <v/>
      </c>
      <c r="R2721" s="168" t="str">
        <f t="shared" si="341"/>
        <v/>
      </c>
      <c r="S2721" s="168" t="str">
        <f t="shared" si="342"/>
        <v/>
      </c>
      <c r="T2721" s="168" t="str">
        <f t="shared" si="343"/>
        <v/>
      </c>
    </row>
    <row r="2722" spans="1:20" x14ac:dyDescent="0.2">
      <c r="A2722" t="s">
        <v>2611</v>
      </c>
      <c r="M2722" s="170" t="str">
        <f t="shared" si="336"/>
        <v>DTL</v>
      </c>
      <c r="N2722" s="169" t="str">
        <f t="shared" si="337"/>
        <v>1940</v>
      </c>
      <c r="O2722" s="168" t="str">
        <f t="shared" si="338"/>
        <v/>
      </c>
      <c r="P2722" s="168" t="str">
        <f t="shared" si="339"/>
        <v/>
      </c>
      <c r="Q2722" s="168" t="str">
        <f t="shared" si="340"/>
        <v/>
      </c>
      <c r="R2722" s="168" t="str">
        <f t="shared" si="341"/>
        <v/>
      </c>
      <c r="S2722" s="168" t="str">
        <f t="shared" si="342"/>
        <v/>
      </c>
      <c r="T2722" s="168" t="str">
        <f t="shared" si="343"/>
        <v/>
      </c>
    </row>
    <row r="2723" spans="1:20" x14ac:dyDescent="0.2">
      <c r="A2723" t="s">
        <v>5103</v>
      </c>
      <c r="M2723" s="170" t="str">
        <f t="shared" si="336"/>
        <v>Ttl</v>
      </c>
      <c r="N2723" s="169" t="str">
        <f t="shared" si="337"/>
        <v>1940</v>
      </c>
      <c r="O2723" s="168" t="str">
        <f t="shared" si="338"/>
        <v/>
      </c>
      <c r="P2723" s="168" t="str">
        <f t="shared" si="339"/>
        <v/>
      </c>
      <c r="Q2723" s="168" t="str">
        <f t="shared" si="340"/>
        <v/>
      </c>
      <c r="R2723" s="168" t="str">
        <f t="shared" si="341"/>
        <v/>
      </c>
      <c r="S2723" s="168" t="str">
        <f t="shared" si="342"/>
        <v/>
      </c>
      <c r="T2723" s="168" t="str">
        <f t="shared" si="343"/>
        <v/>
      </c>
    </row>
    <row r="2724" spans="1:20" x14ac:dyDescent="0.2">
      <c r="A2724" t="s">
        <v>2611</v>
      </c>
      <c r="M2724" s="170" t="str">
        <f t="shared" si="336"/>
        <v>DTL</v>
      </c>
      <c r="N2724" s="169" t="str">
        <f t="shared" si="337"/>
        <v>1940</v>
      </c>
      <c r="O2724" s="168" t="str">
        <f t="shared" si="338"/>
        <v/>
      </c>
      <c r="P2724" s="168" t="str">
        <f t="shared" si="339"/>
        <v/>
      </c>
      <c r="Q2724" s="168" t="str">
        <f t="shared" si="340"/>
        <v/>
      </c>
      <c r="R2724" s="168" t="str">
        <f t="shared" si="341"/>
        <v/>
      </c>
      <c r="S2724" s="168" t="str">
        <f t="shared" si="342"/>
        <v/>
      </c>
      <c r="T2724" s="168" t="str">
        <f t="shared" si="343"/>
        <v/>
      </c>
    </row>
    <row r="2725" spans="1:20" x14ac:dyDescent="0.2">
      <c r="A2725" t="s">
        <v>2611</v>
      </c>
      <c r="M2725" s="170" t="str">
        <f t="shared" si="336"/>
        <v>DTL</v>
      </c>
      <c r="N2725" s="169" t="str">
        <f t="shared" si="337"/>
        <v>1940</v>
      </c>
      <c r="O2725" s="168" t="str">
        <f t="shared" si="338"/>
        <v/>
      </c>
      <c r="P2725" s="168" t="str">
        <f t="shared" si="339"/>
        <v/>
      </c>
      <c r="Q2725" s="168" t="str">
        <f t="shared" si="340"/>
        <v/>
      </c>
      <c r="R2725" s="168" t="str">
        <f t="shared" si="341"/>
        <v/>
      </c>
      <c r="S2725" s="168" t="str">
        <f t="shared" si="342"/>
        <v/>
      </c>
      <c r="T2725" s="168" t="str">
        <f t="shared" si="343"/>
        <v/>
      </c>
    </row>
    <row r="2726" spans="1:20" x14ac:dyDescent="0.2">
      <c r="A2726" t="s">
        <v>5104</v>
      </c>
      <c r="M2726" s="170" t="str">
        <f t="shared" si="336"/>
        <v>Ttl</v>
      </c>
      <c r="N2726" s="169" t="str">
        <f t="shared" si="337"/>
        <v>1940</v>
      </c>
      <c r="O2726" s="168" t="str">
        <f t="shared" si="338"/>
        <v/>
      </c>
      <c r="P2726" s="168" t="str">
        <f t="shared" si="339"/>
        <v/>
      </c>
      <c r="Q2726" s="168" t="str">
        <f t="shared" si="340"/>
        <v/>
      </c>
      <c r="R2726" s="168" t="str">
        <f t="shared" si="341"/>
        <v/>
      </c>
      <c r="S2726" s="168" t="str">
        <f t="shared" si="342"/>
        <v/>
      </c>
      <c r="T2726" s="168" t="str">
        <f t="shared" si="343"/>
        <v/>
      </c>
    </row>
    <row r="2727" spans="1:20" x14ac:dyDescent="0.2">
      <c r="A2727" t="s">
        <v>2612</v>
      </c>
      <c r="M2727" s="170" t="str">
        <f t="shared" si="336"/>
        <v>DTL</v>
      </c>
      <c r="N2727" s="169" t="str">
        <f t="shared" si="337"/>
        <v>1940</v>
      </c>
      <c r="O2727" s="168" t="str">
        <f t="shared" si="338"/>
        <v/>
      </c>
      <c r="P2727" s="168" t="str">
        <f t="shared" si="339"/>
        <v/>
      </c>
      <c r="Q2727" s="168" t="str">
        <f t="shared" si="340"/>
        <v/>
      </c>
      <c r="R2727" s="168" t="str">
        <f t="shared" si="341"/>
        <v/>
      </c>
      <c r="S2727" s="168" t="str">
        <f t="shared" si="342"/>
        <v/>
      </c>
      <c r="T2727" s="168" t="str">
        <f t="shared" si="343"/>
        <v/>
      </c>
    </row>
    <row r="2728" spans="1:20" x14ac:dyDescent="0.2">
      <c r="A2728" t="s">
        <v>2611</v>
      </c>
      <c r="M2728" s="170" t="str">
        <f t="shared" si="336"/>
        <v>DTL</v>
      </c>
      <c r="N2728" s="169" t="str">
        <f t="shared" si="337"/>
        <v>1940</v>
      </c>
      <c r="O2728" s="168" t="str">
        <f t="shared" si="338"/>
        <v/>
      </c>
      <c r="P2728" s="168" t="str">
        <f t="shared" si="339"/>
        <v/>
      </c>
      <c r="Q2728" s="168" t="str">
        <f t="shared" si="340"/>
        <v/>
      </c>
      <c r="R2728" s="168" t="str">
        <f t="shared" si="341"/>
        <v/>
      </c>
      <c r="S2728" s="168" t="str">
        <f t="shared" si="342"/>
        <v/>
      </c>
      <c r="T2728" s="168" t="str">
        <f t="shared" si="343"/>
        <v/>
      </c>
    </row>
    <row r="2729" spans="1:20" x14ac:dyDescent="0.2">
      <c r="A2729" t="s">
        <v>2620</v>
      </c>
      <c r="M2729" s="170" t="str">
        <f t="shared" si="336"/>
        <v>DTL</v>
      </c>
      <c r="N2729" s="169" t="str">
        <f t="shared" si="337"/>
        <v>1940</v>
      </c>
      <c r="O2729" s="168" t="str">
        <f t="shared" si="338"/>
        <v/>
      </c>
      <c r="P2729" s="168" t="str">
        <f t="shared" si="339"/>
        <v/>
      </c>
      <c r="Q2729" s="168" t="str">
        <f t="shared" si="340"/>
        <v/>
      </c>
      <c r="R2729" s="168" t="str">
        <f t="shared" si="341"/>
        <v/>
      </c>
      <c r="S2729" s="168" t="str">
        <f t="shared" si="342"/>
        <v/>
      </c>
      <c r="T2729" s="168" t="str">
        <f t="shared" si="343"/>
        <v/>
      </c>
    </row>
    <row r="2730" spans="1:20" x14ac:dyDescent="0.2">
      <c r="A2730" t="s">
        <v>5105</v>
      </c>
      <c r="M2730" s="170" t="str">
        <f t="shared" si="336"/>
        <v>Ttl</v>
      </c>
      <c r="N2730" s="169" t="str">
        <f t="shared" si="337"/>
        <v>1940</v>
      </c>
      <c r="O2730" s="168" t="str">
        <f t="shared" si="338"/>
        <v/>
      </c>
      <c r="P2730" s="168" t="str">
        <f t="shared" si="339"/>
        <v/>
      </c>
      <c r="Q2730" s="168" t="str">
        <f t="shared" si="340"/>
        <v/>
      </c>
      <c r="R2730" s="168" t="str">
        <f t="shared" si="341"/>
        <v/>
      </c>
      <c r="S2730" s="168" t="str">
        <f t="shared" si="342"/>
        <v/>
      </c>
      <c r="T2730" s="168" t="str">
        <f t="shared" si="343"/>
        <v/>
      </c>
    </row>
    <row r="2731" spans="1:20" x14ac:dyDescent="0.2">
      <c r="A2731" t="s">
        <v>2611</v>
      </c>
      <c r="M2731" s="170" t="str">
        <f t="shared" si="336"/>
        <v>DTL</v>
      </c>
      <c r="N2731" s="169" t="str">
        <f t="shared" si="337"/>
        <v>1940</v>
      </c>
      <c r="O2731" s="168" t="str">
        <f t="shared" si="338"/>
        <v/>
      </c>
      <c r="P2731" s="168" t="str">
        <f t="shared" si="339"/>
        <v/>
      </c>
      <c r="Q2731" s="168" t="str">
        <f t="shared" si="340"/>
        <v/>
      </c>
      <c r="R2731" s="168" t="str">
        <f t="shared" si="341"/>
        <v/>
      </c>
      <c r="S2731" s="168" t="str">
        <f t="shared" si="342"/>
        <v/>
      </c>
      <c r="T2731" s="168" t="str">
        <f t="shared" si="343"/>
        <v/>
      </c>
    </row>
    <row r="2732" spans="1:20" x14ac:dyDescent="0.2">
      <c r="A2732" t="s">
        <v>5106</v>
      </c>
      <c r="M2732" s="170" t="str">
        <f t="shared" si="336"/>
        <v>Ttl</v>
      </c>
      <c r="N2732" s="169" t="str">
        <f t="shared" si="337"/>
        <v>1940</v>
      </c>
      <c r="O2732" s="168" t="str">
        <f t="shared" si="338"/>
        <v/>
      </c>
      <c r="P2732" s="168" t="str">
        <f t="shared" si="339"/>
        <v/>
      </c>
      <c r="Q2732" s="168" t="str">
        <f t="shared" si="340"/>
        <v/>
      </c>
      <c r="R2732" s="168" t="str">
        <f t="shared" si="341"/>
        <v/>
      </c>
      <c r="S2732" s="168" t="str">
        <f t="shared" si="342"/>
        <v/>
      </c>
      <c r="T2732" s="168" t="str">
        <f t="shared" si="343"/>
        <v/>
      </c>
    </row>
    <row r="2733" spans="1:20" x14ac:dyDescent="0.2">
      <c r="A2733" t="s">
        <v>4246</v>
      </c>
      <c r="M2733" s="170" t="str">
        <f t="shared" si="336"/>
        <v>DTL</v>
      </c>
      <c r="N2733" s="169" t="str">
        <f t="shared" si="337"/>
        <v>1940</v>
      </c>
      <c r="O2733" s="168" t="str">
        <f t="shared" si="338"/>
        <v/>
      </c>
      <c r="P2733" s="168" t="str">
        <f t="shared" si="339"/>
        <v/>
      </c>
      <c r="Q2733" s="168" t="str">
        <f t="shared" si="340"/>
        <v/>
      </c>
      <c r="R2733" s="168" t="str">
        <f t="shared" si="341"/>
        <v/>
      </c>
      <c r="S2733" s="168" t="str">
        <f t="shared" si="342"/>
        <v/>
      </c>
      <c r="T2733" s="168" t="str">
        <f t="shared" si="343"/>
        <v/>
      </c>
    </row>
    <row r="2734" spans="1:20" x14ac:dyDescent="0.2">
      <c r="A2734" t="s">
        <v>4467</v>
      </c>
      <c r="M2734" s="170" t="str">
        <f t="shared" si="336"/>
        <v>DTL</v>
      </c>
      <c r="N2734" s="169" t="str">
        <f t="shared" si="337"/>
        <v>1940</v>
      </c>
      <c r="O2734" s="168" t="str">
        <f t="shared" si="338"/>
        <v/>
      </c>
      <c r="P2734" s="168" t="str">
        <f t="shared" si="339"/>
        <v/>
      </c>
      <c r="Q2734" s="168" t="str">
        <f t="shared" si="340"/>
        <v/>
      </c>
      <c r="R2734" s="168" t="str">
        <f t="shared" si="341"/>
        <v/>
      </c>
      <c r="S2734" s="168" t="str">
        <f t="shared" si="342"/>
        <v/>
      </c>
      <c r="T2734" s="168" t="str">
        <f t="shared" si="343"/>
        <v/>
      </c>
    </row>
    <row r="2735" spans="1:20" x14ac:dyDescent="0.2">
      <c r="A2735">
        <v>1</v>
      </c>
      <c r="M2735" s="170" t="str">
        <f t="shared" si="336"/>
        <v>DTL</v>
      </c>
      <c r="N2735" s="169" t="str">
        <f t="shared" si="337"/>
        <v>1940</v>
      </c>
      <c r="O2735" s="168" t="str">
        <f t="shared" si="338"/>
        <v/>
      </c>
      <c r="P2735" s="168" t="str">
        <f t="shared" si="339"/>
        <v/>
      </c>
      <c r="Q2735" s="168" t="str">
        <f t="shared" si="340"/>
        <v/>
      </c>
      <c r="R2735" s="168" t="str">
        <f t="shared" si="341"/>
        <v/>
      </c>
      <c r="S2735" s="168" t="str">
        <f t="shared" si="342"/>
        <v/>
      </c>
      <c r="T2735" s="168" t="str">
        <f t="shared" si="343"/>
        <v/>
      </c>
    </row>
    <row r="2736" spans="1:20" x14ac:dyDescent="0.2">
      <c r="M2736" s="170" t="str">
        <f t="shared" si="336"/>
        <v>DTL</v>
      </c>
      <c r="N2736" s="169" t="str">
        <f t="shared" si="337"/>
        <v>1940</v>
      </c>
      <c r="O2736" s="168" t="str">
        <f t="shared" si="338"/>
        <v/>
      </c>
      <c r="P2736" s="168" t="str">
        <f t="shared" si="339"/>
        <v/>
      </c>
      <c r="Q2736" s="168" t="str">
        <f t="shared" si="340"/>
        <v/>
      </c>
      <c r="R2736" s="168" t="str">
        <f t="shared" si="341"/>
        <v/>
      </c>
      <c r="S2736" s="168" t="str">
        <f t="shared" si="342"/>
        <v/>
      </c>
      <c r="T2736" s="168" t="str">
        <f t="shared" si="343"/>
        <v/>
      </c>
    </row>
    <row r="2737" spans="1:20" x14ac:dyDescent="0.2">
      <c r="A2737" t="s">
        <v>2860</v>
      </c>
      <c r="M2737" s="170" t="str">
        <f t="shared" si="336"/>
        <v>H1</v>
      </c>
      <c r="N2737" s="169" t="str">
        <f t="shared" si="337"/>
        <v>1940</v>
      </c>
      <c r="O2737" s="168" t="str">
        <f t="shared" si="338"/>
        <v/>
      </c>
      <c r="P2737" s="168" t="str">
        <f t="shared" si="339"/>
        <v/>
      </c>
      <c r="Q2737" s="168" t="str">
        <f t="shared" si="340"/>
        <v/>
      </c>
      <c r="R2737" s="168" t="str">
        <f t="shared" si="341"/>
        <v/>
      </c>
      <c r="S2737" s="168" t="str">
        <f t="shared" si="342"/>
        <v/>
      </c>
      <c r="T2737" s="168" t="str">
        <f t="shared" si="343"/>
        <v/>
      </c>
    </row>
    <row r="2738" spans="1:20" x14ac:dyDescent="0.2">
      <c r="A2738" t="s">
        <v>2600</v>
      </c>
      <c r="M2738" s="170" t="str">
        <f t="shared" si="336"/>
        <v>H2</v>
      </c>
      <c r="N2738" s="169" t="str">
        <f t="shared" si="337"/>
        <v>1940</v>
      </c>
      <c r="O2738" s="168" t="str">
        <f t="shared" si="338"/>
        <v/>
      </c>
      <c r="P2738" s="168" t="str">
        <f t="shared" si="339"/>
        <v/>
      </c>
      <c r="Q2738" s="168" t="str">
        <f t="shared" si="340"/>
        <v/>
      </c>
      <c r="R2738" s="168" t="str">
        <f t="shared" si="341"/>
        <v/>
      </c>
      <c r="S2738" s="168" t="str">
        <f t="shared" si="342"/>
        <v/>
      </c>
      <c r="T2738" s="168" t="str">
        <f t="shared" si="343"/>
        <v/>
      </c>
    </row>
    <row r="2739" spans="1:20" x14ac:dyDescent="0.2">
      <c r="A2739" t="s">
        <v>2601</v>
      </c>
      <c r="M2739" s="170" t="str">
        <f t="shared" si="336"/>
        <v>H3</v>
      </c>
      <c r="N2739" s="169" t="str">
        <f t="shared" si="337"/>
        <v>1940</v>
      </c>
      <c r="O2739" s="168" t="str">
        <f t="shared" si="338"/>
        <v/>
      </c>
      <c r="P2739" s="168" t="str">
        <f t="shared" si="339"/>
        <v/>
      </c>
      <c r="Q2739" s="168" t="str">
        <f t="shared" si="340"/>
        <v/>
      </c>
      <c r="R2739" s="168" t="str">
        <f t="shared" si="341"/>
        <v/>
      </c>
      <c r="S2739" s="168" t="str">
        <f t="shared" si="342"/>
        <v/>
      </c>
      <c r="T2739" s="168" t="str">
        <f t="shared" si="343"/>
        <v/>
      </c>
    </row>
    <row r="2740" spans="1:20" x14ac:dyDescent="0.2">
      <c r="A2740" t="s">
        <v>2807</v>
      </c>
      <c r="M2740" s="170" t="str">
        <f t="shared" si="336"/>
        <v>H4</v>
      </c>
      <c r="N2740" s="169" t="str">
        <f t="shared" si="337"/>
        <v>1940</v>
      </c>
      <c r="O2740" s="168" t="str">
        <f t="shared" si="338"/>
        <v/>
      </c>
      <c r="P2740" s="168" t="str">
        <f t="shared" si="339"/>
        <v/>
      </c>
      <c r="Q2740" s="168" t="str">
        <f t="shared" si="340"/>
        <v/>
      </c>
      <c r="R2740" s="168" t="str">
        <f t="shared" si="341"/>
        <v/>
      </c>
      <c r="S2740" s="168" t="str">
        <f t="shared" si="342"/>
        <v/>
      </c>
      <c r="T2740" s="168" t="str">
        <f t="shared" si="343"/>
        <v/>
      </c>
    </row>
    <row r="2741" spans="1:20" x14ac:dyDescent="0.2">
      <c r="A2741" t="s">
        <v>2603</v>
      </c>
      <c r="M2741" s="170" t="str">
        <f t="shared" si="336"/>
        <v>H5</v>
      </c>
      <c r="N2741" s="169" t="str">
        <f t="shared" si="337"/>
        <v>1940</v>
      </c>
      <c r="O2741" s="168" t="str">
        <f t="shared" si="338"/>
        <v/>
      </c>
      <c r="P2741" s="168" t="str">
        <f t="shared" si="339"/>
        <v/>
      </c>
      <c r="Q2741" s="168" t="str">
        <f t="shared" si="340"/>
        <v/>
      </c>
      <c r="R2741" s="168" t="str">
        <f t="shared" si="341"/>
        <v/>
      </c>
      <c r="S2741" s="168" t="str">
        <f t="shared" si="342"/>
        <v/>
      </c>
      <c r="T2741" s="168" t="str">
        <f t="shared" si="343"/>
        <v/>
      </c>
    </row>
    <row r="2742" spans="1:20" x14ac:dyDescent="0.2">
      <c r="A2742" t="s">
        <v>2853</v>
      </c>
      <c r="M2742" s="170" t="str">
        <f t="shared" si="336"/>
        <v>H6</v>
      </c>
      <c r="N2742" s="169" t="str">
        <f t="shared" si="337"/>
        <v>1940</v>
      </c>
      <c r="O2742" s="168" t="str">
        <f t="shared" si="338"/>
        <v/>
      </c>
      <c r="P2742" s="168" t="str">
        <f t="shared" si="339"/>
        <v/>
      </c>
      <c r="Q2742" s="168" t="str">
        <f t="shared" si="340"/>
        <v/>
      </c>
      <c r="R2742" s="168" t="str">
        <f t="shared" si="341"/>
        <v/>
      </c>
      <c r="S2742" s="168" t="str">
        <f t="shared" si="342"/>
        <v/>
      </c>
      <c r="T2742" s="168" t="str">
        <f t="shared" si="343"/>
        <v/>
      </c>
    </row>
    <row r="2743" spans="1:20" x14ac:dyDescent="0.2">
      <c r="A2743" t="s">
        <v>2605</v>
      </c>
      <c r="M2743" s="170" t="str">
        <f t="shared" si="336"/>
        <v>H7</v>
      </c>
      <c r="N2743" s="169" t="str">
        <f t="shared" si="337"/>
        <v>1940</v>
      </c>
      <c r="O2743" s="168" t="str">
        <f t="shared" si="338"/>
        <v/>
      </c>
      <c r="P2743" s="168" t="str">
        <f t="shared" si="339"/>
        <v/>
      </c>
      <c r="Q2743" s="168" t="str">
        <f t="shared" si="340"/>
        <v/>
      </c>
      <c r="R2743" s="168" t="str">
        <f t="shared" si="341"/>
        <v/>
      </c>
      <c r="S2743" s="168" t="str">
        <f t="shared" si="342"/>
        <v/>
      </c>
      <c r="T2743" s="168" t="str">
        <f t="shared" si="343"/>
        <v/>
      </c>
    </row>
    <row r="2744" spans="1:20" x14ac:dyDescent="0.2">
      <c r="A2744" t="s">
        <v>2606</v>
      </c>
      <c r="M2744" s="170" t="str">
        <f t="shared" si="336"/>
        <v>H8</v>
      </c>
      <c r="N2744" s="169" t="str">
        <f t="shared" si="337"/>
        <v>1940</v>
      </c>
      <c r="O2744" s="168" t="str">
        <f t="shared" si="338"/>
        <v/>
      </c>
      <c r="P2744" s="168" t="str">
        <f t="shared" si="339"/>
        <v/>
      </c>
      <c r="Q2744" s="168" t="str">
        <f t="shared" si="340"/>
        <v/>
      </c>
      <c r="R2744" s="168" t="str">
        <f t="shared" si="341"/>
        <v/>
      </c>
      <c r="S2744" s="168" t="str">
        <f t="shared" si="342"/>
        <v/>
      </c>
      <c r="T2744" s="168" t="str">
        <f t="shared" si="343"/>
        <v/>
      </c>
    </row>
    <row r="2745" spans="1:20" x14ac:dyDescent="0.2">
      <c r="A2745" t="s">
        <v>2607</v>
      </c>
      <c r="M2745" s="170" t="str">
        <f t="shared" si="336"/>
        <v>H9</v>
      </c>
      <c r="N2745" s="169" t="str">
        <f t="shared" si="337"/>
        <v>1940</v>
      </c>
      <c r="O2745" s="168" t="str">
        <f t="shared" si="338"/>
        <v/>
      </c>
      <c r="P2745" s="168" t="str">
        <f t="shared" si="339"/>
        <v/>
      </c>
      <c r="Q2745" s="168" t="str">
        <f t="shared" si="340"/>
        <v/>
      </c>
      <c r="R2745" s="168" t="str">
        <f t="shared" si="341"/>
        <v/>
      </c>
      <c r="S2745" s="168" t="str">
        <f t="shared" si="342"/>
        <v/>
      </c>
      <c r="T2745" s="168" t="str">
        <f t="shared" si="343"/>
        <v/>
      </c>
    </row>
    <row r="2746" spans="1:20" x14ac:dyDescent="0.2">
      <c r="A2746" t="s">
        <v>2608</v>
      </c>
      <c r="M2746" s="170" t="str">
        <f t="shared" si="336"/>
        <v>H10</v>
      </c>
      <c r="N2746" s="169" t="str">
        <f t="shared" si="337"/>
        <v>1940</v>
      </c>
      <c r="O2746" s="168" t="str">
        <f t="shared" si="338"/>
        <v/>
      </c>
      <c r="P2746" s="168" t="str">
        <f t="shared" si="339"/>
        <v/>
      </c>
      <c r="Q2746" s="168" t="str">
        <f t="shared" si="340"/>
        <v/>
      </c>
      <c r="R2746" s="168" t="str">
        <f t="shared" si="341"/>
        <v/>
      </c>
      <c r="S2746" s="168" t="str">
        <f t="shared" si="342"/>
        <v/>
      </c>
      <c r="T2746" s="168" t="str">
        <f t="shared" si="343"/>
        <v/>
      </c>
    </row>
    <row r="2747" spans="1:20" x14ac:dyDescent="0.2">
      <c r="A2747" t="s">
        <v>5107</v>
      </c>
      <c r="M2747" s="170" t="str">
        <f t="shared" si="336"/>
        <v>DTL</v>
      </c>
      <c r="N2747" s="169" t="str">
        <f t="shared" si="337"/>
        <v>1940</v>
      </c>
      <c r="O2747" s="168" t="str">
        <f t="shared" si="338"/>
        <v xml:space="preserve">    </v>
      </c>
      <c r="P2747" s="168" t="str">
        <f t="shared" si="339"/>
        <v xml:space="preserve">1940    </v>
      </c>
      <c r="Q2747" s="168">
        <f t="shared" si="340"/>
        <v>-60860</v>
      </c>
      <c r="R2747" s="168">
        <f t="shared" si="341"/>
        <v>19171</v>
      </c>
      <c r="S2747" s="168">
        <f t="shared" si="342"/>
        <v>-47788</v>
      </c>
      <c r="T2747" s="168">
        <f t="shared" si="343"/>
        <v>122744</v>
      </c>
    </row>
    <row r="2748" spans="1:20" x14ac:dyDescent="0.2">
      <c r="A2748" t="s">
        <v>2611</v>
      </c>
      <c r="M2748" s="170" t="str">
        <f t="shared" si="336"/>
        <v>DTL</v>
      </c>
      <c r="N2748" s="169" t="str">
        <f t="shared" si="337"/>
        <v>1940</v>
      </c>
      <c r="O2748" s="168" t="str">
        <f t="shared" si="338"/>
        <v/>
      </c>
      <c r="P2748" s="168" t="str">
        <f t="shared" si="339"/>
        <v/>
      </c>
      <c r="Q2748" s="168" t="str">
        <f t="shared" si="340"/>
        <v/>
      </c>
      <c r="R2748" s="168" t="str">
        <f t="shared" si="341"/>
        <v/>
      </c>
      <c r="S2748" s="168" t="str">
        <f t="shared" si="342"/>
        <v/>
      </c>
      <c r="T2748" s="168" t="str">
        <f t="shared" si="343"/>
        <v/>
      </c>
    </row>
    <row r="2749" spans="1:20" x14ac:dyDescent="0.2">
      <c r="A2749" t="s">
        <v>2622</v>
      </c>
      <c r="M2749" s="170" t="str">
        <f t="shared" si="336"/>
        <v>DTL</v>
      </c>
      <c r="N2749" s="169" t="str">
        <f t="shared" si="337"/>
        <v>1940</v>
      </c>
      <c r="O2749" s="168" t="str">
        <f t="shared" si="338"/>
        <v>Tran</v>
      </c>
      <c r="P2749" s="168" t="str">
        <f t="shared" si="339"/>
        <v>1940Tran</v>
      </c>
      <c r="Q2749" s="168">
        <f t="shared" si="340"/>
        <v>0</v>
      </c>
      <c r="R2749" s="168">
        <f t="shared" si="341"/>
        <v>0</v>
      </c>
      <c r="S2749" s="168">
        <f t="shared" si="342"/>
        <v>0</v>
      </c>
      <c r="T2749" s="168">
        <f t="shared" si="343"/>
        <v>0</v>
      </c>
    </row>
    <row r="2750" spans="1:20" x14ac:dyDescent="0.2">
      <c r="A2750" t="s">
        <v>2611</v>
      </c>
      <c r="M2750" s="170" t="str">
        <f t="shared" si="336"/>
        <v>DTL</v>
      </c>
      <c r="N2750" s="169" t="str">
        <f t="shared" si="337"/>
        <v>1940</v>
      </c>
      <c r="O2750" s="168" t="str">
        <f t="shared" si="338"/>
        <v/>
      </c>
      <c r="P2750" s="168" t="str">
        <f t="shared" si="339"/>
        <v/>
      </c>
      <c r="Q2750" s="168" t="str">
        <f t="shared" si="340"/>
        <v/>
      </c>
      <c r="R2750" s="168" t="str">
        <f t="shared" si="341"/>
        <v/>
      </c>
      <c r="S2750" s="168" t="str">
        <f t="shared" si="342"/>
        <v/>
      </c>
      <c r="T2750" s="168" t="str">
        <f t="shared" si="343"/>
        <v/>
      </c>
    </row>
    <row r="2751" spans="1:20" x14ac:dyDescent="0.2">
      <c r="A2751" t="s">
        <v>2623</v>
      </c>
      <c r="M2751" s="170" t="str">
        <f t="shared" si="336"/>
        <v>DTL</v>
      </c>
      <c r="N2751" s="169" t="str">
        <f t="shared" si="337"/>
        <v>1940</v>
      </c>
      <c r="O2751" s="168" t="str">
        <f t="shared" si="338"/>
        <v>Tran</v>
      </c>
      <c r="P2751" s="168" t="str">
        <f t="shared" si="339"/>
        <v>1940Tran</v>
      </c>
      <c r="Q2751" s="168">
        <f t="shared" si="340"/>
        <v>0</v>
      </c>
      <c r="R2751" s="168">
        <f t="shared" si="341"/>
        <v>0</v>
      </c>
      <c r="S2751" s="168">
        <f t="shared" si="342"/>
        <v>0</v>
      </c>
      <c r="T2751" s="168">
        <f t="shared" si="343"/>
        <v>0</v>
      </c>
    </row>
    <row r="2752" spans="1:20" x14ac:dyDescent="0.2">
      <c r="A2752" t="s">
        <v>4246</v>
      </c>
      <c r="M2752" s="170" t="str">
        <f t="shared" si="336"/>
        <v>DTL</v>
      </c>
      <c r="N2752" s="169" t="str">
        <f t="shared" si="337"/>
        <v>1940</v>
      </c>
      <c r="O2752" s="168" t="str">
        <f t="shared" si="338"/>
        <v/>
      </c>
      <c r="P2752" s="168" t="str">
        <f t="shared" si="339"/>
        <v/>
      </c>
      <c r="Q2752" s="168" t="str">
        <f t="shared" si="340"/>
        <v/>
      </c>
      <c r="R2752" s="168" t="str">
        <f t="shared" si="341"/>
        <v/>
      </c>
      <c r="S2752" s="168" t="str">
        <f t="shared" si="342"/>
        <v/>
      </c>
      <c r="T2752" s="168" t="str">
        <f t="shared" si="343"/>
        <v/>
      </c>
    </row>
    <row r="2753" spans="1:20" x14ac:dyDescent="0.2">
      <c r="A2753" t="s">
        <v>2611</v>
      </c>
      <c r="M2753" s="170" t="str">
        <f t="shared" si="336"/>
        <v>DTL</v>
      </c>
      <c r="N2753" s="169" t="str">
        <f t="shared" si="337"/>
        <v>1940</v>
      </c>
      <c r="O2753" s="168" t="str">
        <f t="shared" si="338"/>
        <v/>
      </c>
      <c r="P2753" s="168" t="str">
        <f t="shared" si="339"/>
        <v/>
      </c>
      <c r="Q2753" s="168" t="str">
        <f t="shared" si="340"/>
        <v/>
      </c>
      <c r="R2753" s="168" t="str">
        <f t="shared" si="341"/>
        <v/>
      </c>
      <c r="S2753" s="168" t="str">
        <f t="shared" si="342"/>
        <v/>
      </c>
      <c r="T2753" s="168" t="str">
        <f t="shared" si="343"/>
        <v/>
      </c>
    </row>
    <row r="2754" spans="1:20" x14ac:dyDescent="0.2">
      <c r="A2754" t="s">
        <v>5108</v>
      </c>
      <c r="M2754" s="170" t="str">
        <f t="shared" si="336"/>
        <v>Ttl</v>
      </c>
      <c r="N2754" s="169" t="str">
        <f t="shared" si="337"/>
        <v>1940</v>
      </c>
      <c r="O2754" s="168" t="str">
        <f t="shared" si="338"/>
        <v/>
      </c>
      <c r="P2754" s="168" t="str">
        <f t="shared" si="339"/>
        <v/>
      </c>
      <c r="Q2754" s="168" t="str">
        <f t="shared" si="340"/>
        <v/>
      </c>
      <c r="R2754" s="168" t="str">
        <f t="shared" si="341"/>
        <v/>
      </c>
      <c r="S2754" s="168" t="str">
        <f t="shared" si="342"/>
        <v/>
      </c>
      <c r="T2754" s="168" t="str">
        <f t="shared" si="343"/>
        <v/>
      </c>
    </row>
    <row r="2755" spans="1:20" x14ac:dyDescent="0.2">
      <c r="A2755" t="s">
        <v>4467</v>
      </c>
      <c r="M2755" s="170" t="str">
        <f t="shared" ref="M2755:M2818" si="344">IF(ROW()&lt;23,"",
  IF(NOT(ISERROR(FIND("Trinity County",$A2755,30))),"H1",
  IF(M2754="H1","H2",
  IF(M2754="H2","H3",
  IF(M2754="H3","H4",
  IF(M2754="H4","H5",
  IF(M2754="H5","H6",
  IF(M2754="H6","H7",
  IF(M2754="H7","H8",
  IF(M2754="H8","H9",
  IF(M2754="H9","H10",
  IF(TRIM(LEFT($A2755,7))="Total","Ttl","DTL"))))))))))))</f>
        <v>DTL</v>
      </c>
      <c r="N2755" s="169" t="str">
        <f t="shared" ref="N2755:N2818" si="345">IF(ROW()&lt;23,"",
  IF($M2755="H6",TRIM(LEFT($A2755,5)),N2754))</f>
        <v>1940</v>
      </c>
      <c r="O2755" s="168" t="str">
        <f t="shared" ref="O2755:O2818" si="346">IF($M2755&lt;&gt;"DTL","",
  IF(NOT(ISNUMBER(VALUE(MID($A2755,31,15)))),"",LEFT($A2755,4)))</f>
        <v/>
      </c>
      <c r="P2755" s="168" t="str">
        <f t="shared" ref="P2755:P2818" si="347">IF(O2755="","",N2755&amp;O2755)</f>
        <v/>
      </c>
      <c r="Q2755" s="168" t="str">
        <f t="shared" ref="Q2755:Q2818" si="348">IF($M2755&lt;&gt;"DTL","",
  IF(NOT(ISNUMBER(VALUE(MID($A2755,31,15)))),"",VALUE(TRIM(MID($A2755,47,15)))))</f>
        <v/>
      </c>
      <c r="R2755" s="168" t="str">
        <f t="shared" ref="R2755:R2818" si="349">IF($M2755&lt;&gt;"DTL","",
  IF(NOT(ISNUMBER(VALUE(MID($A2755,31,15)))),"",VALUE(TRIM(MID($A2755,61,14)))))</f>
        <v/>
      </c>
      <c r="S2755" s="168" t="str">
        <f t="shared" ref="S2755:S2818" si="350">IF($M2755&lt;&gt;"DTL","",
  IF(NOT(ISNUMBER(VALUE(MID($A2755,31,15)))),"",VALUE(TRIM(MID($A2755,76,14)))))</f>
        <v/>
      </c>
      <c r="T2755" s="168" t="str">
        <f t="shared" ref="T2755:T2818" si="351">IF($M2755&lt;&gt;"DTL","",
  IF(NOT(ISNUMBER(VALUE(MID($A2755,31,15)))),"",VALUE(TRIM(MID($A2755,90,14)))))</f>
        <v/>
      </c>
    </row>
    <row r="2756" spans="1:20" x14ac:dyDescent="0.2">
      <c r="A2756">
        <v>1</v>
      </c>
      <c r="M2756" s="170" t="str">
        <f t="shared" si="344"/>
        <v>DTL</v>
      </c>
      <c r="N2756" s="169" t="str">
        <f t="shared" si="345"/>
        <v>1940</v>
      </c>
      <c r="O2756" s="168" t="str">
        <f t="shared" si="346"/>
        <v/>
      </c>
      <c r="P2756" s="168" t="str">
        <f t="shared" si="347"/>
        <v/>
      </c>
      <c r="Q2756" s="168" t="str">
        <f t="shared" si="348"/>
        <v/>
      </c>
      <c r="R2756" s="168" t="str">
        <f t="shared" si="349"/>
        <v/>
      </c>
      <c r="S2756" s="168" t="str">
        <f t="shared" si="350"/>
        <v/>
      </c>
      <c r="T2756" s="168" t="str">
        <f t="shared" si="351"/>
        <v/>
      </c>
    </row>
    <row r="2757" spans="1:20" x14ac:dyDescent="0.2">
      <c r="M2757" s="170" t="str">
        <f t="shared" si="344"/>
        <v>DTL</v>
      </c>
      <c r="N2757" s="169" t="str">
        <f t="shared" si="345"/>
        <v>1940</v>
      </c>
      <c r="O2757" s="168" t="str">
        <f t="shared" si="346"/>
        <v/>
      </c>
      <c r="P2757" s="168" t="str">
        <f t="shared" si="347"/>
        <v/>
      </c>
      <c r="Q2757" s="168" t="str">
        <f t="shared" si="348"/>
        <v/>
      </c>
      <c r="R2757" s="168" t="str">
        <f t="shared" si="349"/>
        <v/>
      </c>
      <c r="S2757" s="168" t="str">
        <f t="shared" si="350"/>
        <v/>
      </c>
      <c r="T2757" s="168" t="str">
        <f t="shared" si="351"/>
        <v/>
      </c>
    </row>
    <row r="2758" spans="1:20" x14ac:dyDescent="0.2">
      <c r="A2758" t="s">
        <v>2861</v>
      </c>
      <c r="M2758" s="170" t="str">
        <f t="shared" si="344"/>
        <v>H1</v>
      </c>
      <c r="N2758" s="169" t="str">
        <f t="shared" si="345"/>
        <v>1940</v>
      </c>
      <c r="O2758" s="168" t="str">
        <f t="shared" si="346"/>
        <v/>
      </c>
      <c r="P2758" s="168" t="str">
        <f t="shared" si="347"/>
        <v/>
      </c>
      <c r="Q2758" s="168" t="str">
        <f t="shared" si="348"/>
        <v/>
      </c>
      <c r="R2758" s="168" t="str">
        <f t="shared" si="349"/>
        <v/>
      </c>
      <c r="S2758" s="168" t="str">
        <f t="shared" si="350"/>
        <v/>
      </c>
      <c r="T2758" s="168" t="str">
        <f t="shared" si="351"/>
        <v/>
      </c>
    </row>
    <row r="2759" spans="1:20" x14ac:dyDescent="0.2">
      <c r="A2759" t="s">
        <v>2600</v>
      </c>
      <c r="M2759" s="170" t="str">
        <f t="shared" si="344"/>
        <v>H2</v>
      </c>
      <c r="N2759" s="169" t="str">
        <f t="shared" si="345"/>
        <v>1940</v>
      </c>
      <c r="O2759" s="168" t="str">
        <f t="shared" si="346"/>
        <v/>
      </c>
      <c r="P2759" s="168" t="str">
        <f t="shared" si="347"/>
        <v/>
      </c>
      <c r="Q2759" s="168" t="str">
        <f t="shared" si="348"/>
        <v/>
      </c>
      <c r="R2759" s="168" t="str">
        <f t="shared" si="349"/>
        <v/>
      </c>
      <c r="S2759" s="168" t="str">
        <f t="shared" si="350"/>
        <v/>
      </c>
      <c r="T2759" s="168" t="str">
        <f t="shared" si="351"/>
        <v/>
      </c>
    </row>
    <row r="2760" spans="1:20" x14ac:dyDescent="0.2">
      <c r="A2760" t="s">
        <v>2601</v>
      </c>
      <c r="M2760" s="170" t="str">
        <f t="shared" si="344"/>
        <v>H3</v>
      </c>
      <c r="N2760" s="169" t="str">
        <f t="shared" si="345"/>
        <v>1940</v>
      </c>
      <c r="O2760" s="168" t="str">
        <f t="shared" si="346"/>
        <v/>
      </c>
      <c r="P2760" s="168" t="str">
        <f t="shared" si="347"/>
        <v/>
      </c>
      <c r="Q2760" s="168" t="str">
        <f t="shared" si="348"/>
        <v/>
      </c>
      <c r="R2760" s="168" t="str">
        <f t="shared" si="349"/>
        <v/>
      </c>
      <c r="S2760" s="168" t="str">
        <f t="shared" si="350"/>
        <v/>
      </c>
      <c r="T2760" s="168" t="str">
        <f t="shared" si="351"/>
        <v/>
      </c>
    </row>
    <row r="2761" spans="1:20" x14ac:dyDescent="0.2">
      <c r="A2761" t="s">
        <v>2807</v>
      </c>
      <c r="M2761" s="170" t="str">
        <f t="shared" si="344"/>
        <v>H4</v>
      </c>
      <c r="N2761" s="169" t="str">
        <f t="shared" si="345"/>
        <v>1940</v>
      </c>
      <c r="O2761" s="168" t="str">
        <f t="shared" si="346"/>
        <v/>
      </c>
      <c r="P2761" s="168" t="str">
        <f t="shared" si="347"/>
        <v/>
      </c>
      <c r="Q2761" s="168" t="str">
        <f t="shared" si="348"/>
        <v/>
      </c>
      <c r="R2761" s="168" t="str">
        <f t="shared" si="349"/>
        <v/>
      </c>
      <c r="S2761" s="168" t="str">
        <f t="shared" si="350"/>
        <v/>
      </c>
      <c r="T2761" s="168" t="str">
        <f t="shared" si="351"/>
        <v/>
      </c>
    </row>
    <row r="2762" spans="1:20" x14ac:dyDescent="0.2">
      <c r="A2762" t="s">
        <v>2603</v>
      </c>
      <c r="M2762" s="170" t="str">
        <f t="shared" si="344"/>
        <v>H5</v>
      </c>
      <c r="N2762" s="169" t="str">
        <f t="shared" si="345"/>
        <v>1940</v>
      </c>
      <c r="O2762" s="168" t="str">
        <f t="shared" si="346"/>
        <v/>
      </c>
      <c r="P2762" s="168" t="str">
        <f t="shared" si="347"/>
        <v/>
      </c>
      <c r="Q2762" s="168" t="str">
        <f t="shared" si="348"/>
        <v/>
      </c>
      <c r="R2762" s="168" t="str">
        <f t="shared" si="349"/>
        <v/>
      </c>
      <c r="S2762" s="168" t="str">
        <f t="shared" si="350"/>
        <v/>
      </c>
      <c r="T2762" s="168" t="str">
        <f t="shared" si="351"/>
        <v/>
      </c>
    </row>
    <row r="2763" spans="1:20" x14ac:dyDescent="0.2">
      <c r="A2763" t="s">
        <v>2862</v>
      </c>
      <c r="M2763" s="170" t="str">
        <f t="shared" si="344"/>
        <v>H6</v>
      </c>
      <c r="N2763" s="169" t="str">
        <f t="shared" si="345"/>
        <v>2050</v>
      </c>
      <c r="O2763" s="168" t="str">
        <f t="shared" si="346"/>
        <v/>
      </c>
      <c r="P2763" s="168" t="str">
        <f t="shared" si="347"/>
        <v/>
      </c>
      <c r="Q2763" s="168" t="str">
        <f t="shared" si="348"/>
        <v/>
      </c>
      <c r="R2763" s="168" t="str">
        <f t="shared" si="349"/>
        <v/>
      </c>
      <c r="S2763" s="168" t="str">
        <f t="shared" si="350"/>
        <v/>
      </c>
      <c r="T2763" s="168" t="str">
        <f t="shared" si="351"/>
        <v/>
      </c>
    </row>
    <row r="2764" spans="1:20" x14ac:dyDescent="0.2">
      <c r="A2764" t="s">
        <v>2605</v>
      </c>
      <c r="M2764" s="170" t="str">
        <f t="shared" si="344"/>
        <v>H7</v>
      </c>
      <c r="N2764" s="169" t="str">
        <f t="shared" si="345"/>
        <v>2050</v>
      </c>
      <c r="O2764" s="168" t="str">
        <f t="shared" si="346"/>
        <v/>
      </c>
      <c r="P2764" s="168" t="str">
        <f t="shared" si="347"/>
        <v/>
      </c>
      <c r="Q2764" s="168" t="str">
        <f t="shared" si="348"/>
        <v/>
      </c>
      <c r="R2764" s="168" t="str">
        <f t="shared" si="349"/>
        <v/>
      </c>
      <c r="S2764" s="168" t="str">
        <f t="shared" si="350"/>
        <v/>
      </c>
      <c r="T2764" s="168" t="str">
        <f t="shared" si="351"/>
        <v/>
      </c>
    </row>
    <row r="2765" spans="1:20" x14ac:dyDescent="0.2">
      <c r="A2765" t="s">
        <v>2606</v>
      </c>
      <c r="M2765" s="170" t="str">
        <f t="shared" si="344"/>
        <v>H8</v>
      </c>
      <c r="N2765" s="169" t="str">
        <f t="shared" si="345"/>
        <v>2050</v>
      </c>
      <c r="O2765" s="168" t="str">
        <f t="shared" si="346"/>
        <v/>
      </c>
      <c r="P2765" s="168" t="str">
        <f t="shared" si="347"/>
        <v/>
      </c>
      <c r="Q2765" s="168" t="str">
        <f t="shared" si="348"/>
        <v/>
      </c>
      <c r="R2765" s="168" t="str">
        <f t="shared" si="349"/>
        <v/>
      </c>
      <c r="S2765" s="168" t="str">
        <f t="shared" si="350"/>
        <v/>
      </c>
      <c r="T2765" s="168" t="str">
        <f t="shared" si="351"/>
        <v/>
      </c>
    </row>
    <row r="2766" spans="1:20" x14ac:dyDescent="0.2">
      <c r="A2766" t="s">
        <v>2607</v>
      </c>
      <c r="M2766" s="170" t="str">
        <f t="shared" si="344"/>
        <v>H9</v>
      </c>
      <c r="N2766" s="169" t="str">
        <f t="shared" si="345"/>
        <v>2050</v>
      </c>
      <c r="O2766" s="168" t="str">
        <f t="shared" si="346"/>
        <v/>
      </c>
      <c r="P2766" s="168" t="str">
        <f t="shared" si="347"/>
        <v/>
      </c>
      <c r="Q2766" s="168" t="str">
        <f t="shared" si="348"/>
        <v/>
      </c>
      <c r="R2766" s="168" t="str">
        <f t="shared" si="349"/>
        <v/>
      </c>
      <c r="S2766" s="168" t="str">
        <f t="shared" si="350"/>
        <v/>
      </c>
      <c r="T2766" s="168" t="str">
        <f t="shared" si="351"/>
        <v/>
      </c>
    </row>
    <row r="2767" spans="1:20" x14ac:dyDescent="0.2">
      <c r="A2767" t="s">
        <v>2608</v>
      </c>
      <c r="M2767" s="170" t="str">
        <f t="shared" si="344"/>
        <v>H10</v>
      </c>
      <c r="N2767" s="169" t="str">
        <f t="shared" si="345"/>
        <v>2050</v>
      </c>
      <c r="O2767" s="168" t="str">
        <f t="shared" si="346"/>
        <v/>
      </c>
      <c r="P2767" s="168" t="str">
        <f t="shared" si="347"/>
        <v/>
      </c>
      <c r="Q2767" s="168" t="str">
        <f t="shared" si="348"/>
        <v/>
      </c>
      <c r="R2767" s="168" t="str">
        <f t="shared" si="349"/>
        <v/>
      </c>
      <c r="S2767" s="168" t="str">
        <f t="shared" si="350"/>
        <v/>
      </c>
      <c r="T2767" s="168" t="str">
        <f t="shared" si="351"/>
        <v/>
      </c>
    </row>
    <row r="2768" spans="1:20" x14ac:dyDescent="0.2">
      <c r="A2768" t="s">
        <v>2609</v>
      </c>
      <c r="M2768" s="170" t="str">
        <f t="shared" si="344"/>
        <v>DTL</v>
      </c>
      <c r="N2768" s="169" t="str">
        <f t="shared" si="345"/>
        <v>2050</v>
      </c>
      <c r="O2768" s="168" t="str">
        <f t="shared" si="346"/>
        <v/>
      </c>
      <c r="P2768" s="168" t="str">
        <f t="shared" si="347"/>
        <v/>
      </c>
      <c r="Q2768" s="168" t="str">
        <f t="shared" si="348"/>
        <v/>
      </c>
      <c r="R2768" s="168" t="str">
        <f t="shared" si="349"/>
        <v/>
      </c>
      <c r="S2768" s="168" t="str">
        <f t="shared" si="350"/>
        <v/>
      </c>
      <c r="T2768" s="168" t="str">
        <f t="shared" si="351"/>
        <v/>
      </c>
    </row>
    <row r="2769" spans="1:20" x14ac:dyDescent="0.2">
      <c r="A2769" t="s">
        <v>5109</v>
      </c>
      <c r="M2769" s="170" t="str">
        <f t="shared" si="344"/>
        <v>DTL</v>
      </c>
      <c r="N2769" s="169" t="str">
        <f t="shared" si="345"/>
        <v>2050</v>
      </c>
      <c r="O2769" s="168" t="str">
        <f t="shared" si="346"/>
        <v>9255</v>
      </c>
      <c r="P2769" s="168" t="str">
        <f t="shared" si="347"/>
        <v>20509255</v>
      </c>
      <c r="Q2769" s="168">
        <f t="shared" si="348"/>
        <v>0</v>
      </c>
      <c r="R2769" s="168">
        <f t="shared" si="349"/>
        <v>0</v>
      </c>
      <c r="S2769" s="168">
        <f t="shared" si="350"/>
        <v>0</v>
      </c>
      <c r="T2769" s="168">
        <f t="shared" si="351"/>
        <v>0</v>
      </c>
    </row>
    <row r="2770" spans="1:20" x14ac:dyDescent="0.2">
      <c r="A2770" t="s">
        <v>4246</v>
      </c>
      <c r="M2770" s="170" t="str">
        <f t="shared" si="344"/>
        <v>DTL</v>
      </c>
      <c r="N2770" s="169" t="str">
        <f t="shared" si="345"/>
        <v>2050</v>
      </c>
      <c r="O2770" s="168" t="str">
        <f t="shared" si="346"/>
        <v/>
      </c>
      <c r="P2770" s="168" t="str">
        <f t="shared" si="347"/>
        <v/>
      </c>
      <c r="Q2770" s="168" t="str">
        <f t="shared" si="348"/>
        <v/>
      </c>
      <c r="R2770" s="168" t="str">
        <f t="shared" si="349"/>
        <v/>
      </c>
      <c r="S2770" s="168" t="str">
        <f t="shared" si="350"/>
        <v/>
      </c>
      <c r="T2770" s="168" t="str">
        <f t="shared" si="351"/>
        <v/>
      </c>
    </row>
    <row r="2771" spans="1:20" x14ac:dyDescent="0.2">
      <c r="A2771" t="s">
        <v>2611</v>
      </c>
      <c r="M2771" s="170" t="str">
        <f t="shared" si="344"/>
        <v>DTL</v>
      </c>
      <c r="N2771" s="169" t="str">
        <f t="shared" si="345"/>
        <v>2050</v>
      </c>
      <c r="O2771" s="168" t="str">
        <f t="shared" si="346"/>
        <v/>
      </c>
      <c r="P2771" s="168" t="str">
        <f t="shared" si="347"/>
        <v/>
      </c>
      <c r="Q2771" s="168" t="str">
        <f t="shared" si="348"/>
        <v/>
      </c>
      <c r="R2771" s="168" t="str">
        <f t="shared" si="349"/>
        <v/>
      </c>
      <c r="S2771" s="168" t="str">
        <f t="shared" si="350"/>
        <v/>
      </c>
      <c r="T2771" s="168" t="str">
        <f t="shared" si="351"/>
        <v/>
      </c>
    </row>
    <row r="2772" spans="1:20" x14ac:dyDescent="0.2">
      <c r="A2772" t="s">
        <v>5110</v>
      </c>
      <c r="M2772" s="170" t="str">
        <f t="shared" si="344"/>
        <v>Ttl</v>
      </c>
      <c r="N2772" s="169" t="str">
        <f t="shared" si="345"/>
        <v>2050</v>
      </c>
      <c r="O2772" s="168" t="str">
        <f t="shared" si="346"/>
        <v/>
      </c>
      <c r="P2772" s="168" t="str">
        <f t="shared" si="347"/>
        <v/>
      </c>
      <c r="Q2772" s="168" t="str">
        <f t="shared" si="348"/>
        <v/>
      </c>
      <c r="R2772" s="168" t="str">
        <f t="shared" si="349"/>
        <v/>
      </c>
      <c r="S2772" s="168" t="str">
        <f t="shared" si="350"/>
        <v/>
      </c>
      <c r="T2772" s="168" t="str">
        <f t="shared" si="351"/>
        <v/>
      </c>
    </row>
    <row r="2773" spans="1:20" x14ac:dyDescent="0.2">
      <c r="A2773" t="s">
        <v>2612</v>
      </c>
      <c r="M2773" s="170" t="str">
        <f t="shared" si="344"/>
        <v>DTL</v>
      </c>
      <c r="N2773" s="169" t="str">
        <f t="shared" si="345"/>
        <v>2050</v>
      </c>
      <c r="O2773" s="168" t="str">
        <f t="shared" si="346"/>
        <v/>
      </c>
      <c r="P2773" s="168" t="str">
        <f t="shared" si="347"/>
        <v/>
      </c>
      <c r="Q2773" s="168" t="str">
        <f t="shared" si="348"/>
        <v/>
      </c>
      <c r="R2773" s="168" t="str">
        <f t="shared" si="349"/>
        <v/>
      </c>
      <c r="S2773" s="168" t="str">
        <f t="shared" si="350"/>
        <v/>
      </c>
      <c r="T2773" s="168" t="str">
        <f t="shared" si="351"/>
        <v/>
      </c>
    </row>
    <row r="2774" spans="1:20" x14ac:dyDescent="0.2">
      <c r="A2774" t="s">
        <v>2611</v>
      </c>
      <c r="M2774" s="170" t="str">
        <f t="shared" si="344"/>
        <v>DTL</v>
      </c>
      <c r="N2774" s="169" t="str">
        <f t="shared" si="345"/>
        <v>2050</v>
      </c>
      <c r="O2774" s="168" t="str">
        <f t="shared" si="346"/>
        <v/>
      </c>
      <c r="P2774" s="168" t="str">
        <f t="shared" si="347"/>
        <v/>
      </c>
      <c r="Q2774" s="168" t="str">
        <f t="shared" si="348"/>
        <v/>
      </c>
      <c r="R2774" s="168" t="str">
        <f t="shared" si="349"/>
        <v/>
      </c>
      <c r="S2774" s="168" t="str">
        <f t="shared" si="350"/>
        <v/>
      </c>
      <c r="T2774" s="168" t="str">
        <f t="shared" si="351"/>
        <v/>
      </c>
    </row>
    <row r="2775" spans="1:20" x14ac:dyDescent="0.2">
      <c r="A2775" t="s">
        <v>2611</v>
      </c>
      <c r="M2775" s="170" t="str">
        <f t="shared" si="344"/>
        <v>DTL</v>
      </c>
      <c r="N2775" s="169" t="str">
        <f t="shared" si="345"/>
        <v>2050</v>
      </c>
      <c r="O2775" s="168" t="str">
        <f t="shared" si="346"/>
        <v/>
      </c>
      <c r="P2775" s="168" t="str">
        <f t="shared" si="347"/>
        <v/>
      </c>
      <c r="Q2775" s="168" t="str">
        <f t="shared" si="348"/>
        <v/>
      </c>
      <c r="R2775" s="168" t="str">
        <f t="shared" si="349"/>
        <v/>
      </c>
      <c r="S2775" s="168" t="str">
        <f t="shared" si="350"/>
        <v/>
      </c>
      <c r="T2775" s="168" t="str">
        <f t="shared" si="351"/>
        <v/>
      </c>
    </row>
    <row r="2776" spans="1:20" x14ac:dyDescent="0.2">
      <c r="A2776" t="s">
        <v>2613</v>
      </c>
      <c r="M2776" s="170" t="str">
        <f t="shared" si="344"/>
        <v>DTL</v>
      </c>
      <c r="N2776" s="169" t="str">
        <f t="shared" si="345"/>
        <v>2050</v>
      </c>
      <c r="O2776" s="168" t="str">
        <f t="shared" si="346"/>
        <v/>
      </c>
      <c r="P2776" s="168" t="str">
        <f t="shared" si="347"/>
        <v/>
      </c>
      <c r="Q2776" s="168" t="str">
        <f t="shared" si="348"/>
        <v/>
      </c>
      <c r="R2776" s="168" t="str">
        <f t="shared" si="349"/>
        <v/>
      </c>
      <c r="S2776" s="168" t="str">
        <f t="shared" si="350"/>
        <v/>
      </c>
      <c r="T2776" s="168" t="str">
        <f t="shared" si="351"/>
        <v/>
      </c>
    </row>
    <row r="2777" spans="1:20" x14ac:dyDescent="0.2">
      <c r="A2777" t="s">
        <v>5111</v>
      </c>
      <c r="M2777" s="170" t="str">
        <f t="shared" si="344"/>
        <v>DTL</v>
      </c>
      <c r="N2777" s="169" t="str">
        <f t="shared" si="345"/>
        <v>2050</v>
      </c>
      <c r="O2777" s="168" t="str">
        <f t="shared" si="346"/>
        <v>2230</v>
      </c>
      <c r="P2777" s="168" t="str">
        <f t="shared" si="347"/>
        <v>20502230</v>
      </c>
      <c r="Q2777" s="168">
        <f t="shared" si="348"/>
        <v>0</v>
      </c>
      <c r="R2777" s="168">
        <f t="shared" si="349"/>
        <v>165</v>
      </c>
      <c r="S2777" s="168">
        <f t="shared" si="350"/>
        <v>0</v>
      </c>
      <c r="T2777" s="168">
        <f t="shared" si="351"/>
        <v>0</v>
      </c>
    </row>
    <row r="2778" spans="1:20" x14ac:dyDescent="0.2">
      <c r="A2778" t="s">
        <v>5112</v>
      </c>
      <c r="M2778" s="170" t="str">
        <f t="shared" si="344"/>
        <v>DTL</v>
      </c>
      <c r="N2778" s="169" t="str">
        <f t="shared" si="345"/>
        <v>2050</v>
      </c>
      <c r="O2778" s="168" t="str">
        <f t="shared" si="346"/>
        <v>2260</v>
      </c>
      <c r="P2778" s="168" t="str">
        <f t="shared" si="347"/>
        <v>20502260</v>
      </c>
      <c r="Q2778" s="168">
        <f t="shared" si="348"/>
        <v>833</v>
      </c>
      <c r="R2778" s="168">
        <f t="shared" si="349"/>
        <v>232</v>
      </c>
      <c r="S2778" s="168">
        <f t="shared" si="350"/>
        <v>200</v>
      </c>
      <c r="T2778" s="168">
        <f t="shared" si="351"/>
        <v>0</v>
      </c>
    </row>
    <row r="2779" spans="1:20" x14ac:dyDescent="0.2">
      <c r="A2779" t="s">
        <v>5113</v>
      </c>
      <c r="M2779" s="170" t="str">
        <f t="shared" si="344"/>
        <v>DTL</v>
      </c>
      <c r="N2779" s="169" t="str">
        <f t="shared" si="345"/>
        <v>2050</v>
      </c>
      <c r="O2779" s="168" t="str">
        <f t="shared" si="346"/>
        <v>2300</v>
      </c>
      <c r="P2779" s="168" t="str">
        <f t="shared" si="347"/>
        <v>20502300</v>
      </c>
      <c r="Q2779" s="168">
        <f t="shared" si="348"/>
        <v>0</v>
      </c>
      <c r="R2779" s="168">
        <f t="shared" si="349"/>
        <v>0</v>
      </c>
      <c r="S2779" s="168">
        <f t="shared" si="350"/>
        <v>0</v>
      </c>
      <c r="T2779" s="168">
        <f t="shared" si="351"/>
        <v>0</v>
      </c>
    </row>
    <row r="2780" spans="1:20" x14ac:dyDescent="0.2">
      <c r="A2780" t="s">
        <v>5114</v>
      </c>
      <c r="M2780" s="170" t="str">
        <f t="shared" si="344"/>
        <v>DTL</v>
      </c>
      <c r="N2780" s="169" t="str">
        <f t="shared" si="345"/>
        <v>2050</v>
      </c>
      <c r="O2780" s="168" t="str">
        <f t="shared" si="346"/>
        <v>2330</v>
      </c>
      <c r="P2780" s="168" t="str">
        <f t="shared" si="347"/>
        <v>20502330</v>
      </c>
      <c r="Q2780" s="168">
        <f t="shared" si="348"/>
        <v>5520</v>
      </c>
      <c r="R2780" s="168">
        <f t="shared" si="349"/>
        <v>6960</v>
      </c>
      <c r="S2780" s="168">
        <f t="shared" si="350"/>
        <v>4500</v>
      </c>
      <c r="T2780" s="168">
        <f t="shared" si="351"/>
        <v>4095</v>
      </c>
    </row>
    <row r="2781" spans="1:20" x14ac:dyDescent="0.2">
      <c r="A2781" t="s">
        <v>5115</v>
      </c>
      <c r="M2781" s="170" t="str">
        <f t="shared" si="344"/>
        <v>DTL</v>
      </c>
      <c r="N2781" s="169" t="str">
        <f t="shared" si="345"/>
        <v>2050</v>
      </c>
      <c r="O2781" s="168" t="str">
        <f t="shared" si="346"/>
        <v>2500</v>
      </c>
      <c r="P2781" s="168" t="str">
        <f t="shared" si="347"/>
        <v>20502500</v>
      </c>
      <c r="Q2781" s="168">
        <f t="shared" si="348"/>
        <v>1750</v>
      </c>
      <c r="R2781" s="168">
        <f t="shared" si="349"/>
        <v>1850</v>
      </c>
      <c r="S2781" s="168">
        <f t="shared" si="350"/>
        <v>1750</v>
      </c>
      <c r="T2781" s="168">
        <f t="shared" si="351"/>
        <v>0</v>
      </c>
    </row>
    <row r="2782" spans="1:20" x14ac:dyDescent="0.2">
      <c r="A2782" t="s">
        <v>2863</v>
      </c>
      <c r="M2782" s="170" t="str">
        <f t="shared" si="344"/>
        <v>DTL</v>
      </c>
      <c r="N2782" s="169" t="str">
        <f t="shared" si="345"/>
        <v>2050</v>
      </c>
      <c r="O2782" s="168" t="str">
        <f t="shared" si="346"/>
        <v>2660</v>
      </c>
      <c r="P2782" s="168" t="str">
        <f t="shared" si="347"/>
        <v>20502660</v>
      </c>
      <c r="Q2782" s="168">
        <f t="shared" si="348"/>
        <v>0</v>
      </c>
      <c r="R2782" s="168">
        <f t="shared" si="349"/>
        <v>93</v>
      </c>
      <c r="S2782" s="168">
        <f t="shared" si="350"/>
        <v>0</v>
      </c>
      <c r="T2782" s="168">
        <f t="shared" si="351"/>
        <v>0</v>
      </c>
    </row>
    <row r="2783" spans="1:20" x14ac:dyDescent="0.2">
      <c r="A2783" t="s">
        <v>5116</v>
      </c>
      <c r="M2783" s="170" t="str">
        <f t="shared" si="344"/>
        <v>DTL</v>
      </c>
      <c r="N2783" s="169" t="str">
        <f t="shared" si="345"/>
        <v>2050</v>
      </c>
      <c r="O2783" s="168" t="str">
        <f t="shared" si="346"/>
        <v>2750</v>
      </c>
      <c r="P2783" s="168" t="str">
        <f t="shared" si="347"/>
        <v>20502750</v>
      </c>
      <c r="Q2783" s="168">
        <f t="shared" si="348"/>
        <v>3758</v>
      </c>
      <c r="R2783" s="168">
        <f t="shared" si="349"/>
        <v>5851</v>
      </c>
      <c r="S2783" s="168">
        <f t="shared" si="350"/>
        <v>5750</v>
      </c>
      <c r="T2783" s="168">
        <f t="shared" si="351"/>
        <v>7125</v>
      </c>
    </row>
    <row r="2784" spans="1:20" x14ac:dyDescent="0.2">
      <c r="A2784" t="s">
        <v>2864</v>
      </c>
      <c r="M2784" s="170" t="str">
        <f t="shared" si="344"/>
        <v>DTL</v>
      </c>
      <c r="N2784" s="169" t="str">
        <f t="shared" si="345"/>
        <v>2050</v>
      </c>
      <c r="O2784" s="168" t="str">
        <f t="shared" si="346"/>
        <v>2756</v>
      </c>
      <c r="P2784" s="168" t="str">
        <f t="shared" si="347"/>
        <v>20502756</v>
      </c>
      <c r="Q2784" s="168">
        <f t="shared" si="348"/>
        <v>1350</v>
      </c>
      <c r="R2784" s="168">
        <f t="shared" si="349"/>
        <v>1355</v>
      </c>
      <c r="S2784" s="168">
        <f t="shared" si="350"/>
        <v>1375</v>
      </c>
      <c r="T2784" s="168">
        <f t="shared" si="351"/>
        <v>1334</v>
      </c>
    </row>
    <row r="2785" spans="1:20" x14ac:dyDescent="0.2">
      <c r="A2785" t="s">
        <v>2865</v>
      </c>
      <c r="M2785" s="170" t="str">
        <f t="shared" si="344"/>
        <v>DTL</v>
      </c>
      <c r="N2785" s="169" t="str">
        <f t="shared" si="345"/>
        <v>2050</v>
      </c>
      <c r="O2785" s="168" t="str">
        <f t="shared" si="346"/>
        <v>2101</v>
      </c>
      <c r="P2785" s="168" t="str">
        <f t="shared" si="347"/>
        <v>20502101</v>
      </c>
      <c r="Q2785" s="168">
        <f t="shared" si="348"/>
        <v>126</v>
      </c>
      <c r="R2785" s="168">
        <f t="shared" si="349"/>
        <v>70</v>
      </c>
      <c r="S2785" s="168">
        <f t="shared" si="350"/>
        <v>108</v>
      </c>
      <c r="T2785" s="168">
        <f t="shared" si="351"/>
        <v>108</v>
      </c>
    </row>
    <row r="2786" spans="1:20" x14ac:dyDescent="0.2">
      <c r="A2786" t="s">
        <v>2866</v>
      </c>
      <c r="M2786" s="170" t="str">
        <f t="shared" si="344"/>
        <v>DTL</v>
      </c>
      <c r="N2786" s="169" t="str">
        <f t="shared" si="345"/>
        <v>2050</v>
      </c>
      <c r="O2786" s="168" t="str">
        <f t="shared" si="346"/>
        <v>3291</v>
      </c>
      <c r="P2786" s="168" t="str">
        <f t="shared" si="347"/>
        <v>20503291</v>
      </c>
      <c r="Q2786" s="168">
        <f t="shared" si="348"/>
        <v>2882</v>
      </c>
      <c r="R2786" s="168">
        <f t="shared" si="349"/>
        <v>5541</v>
      </c>
      <c r="S2786" s="168">
        <f t="shared" si="350"/>
        <v>3720</v>
      </c>
      <c r="T2786" s="168">
        <f t="shared" si="351"/>
        <v>3720</v>
      </c>
    </row>
    <row r="2787" spans="1:20" x14ac:dyDescent="0.2">
      <c r="A2787" t="s">
        <v>4246</v>
      </c>
      <c r="M2787" s="170" t="str">
        <f t="shared" si="344"/>
        <v>DTL</v>
      </c>
      <c r="N2787" s="169" t="str">
        <f t="shared" si="345"/>
        <v>2050</v>
      </c>
      <c r="O2787" s="168" t="str">
        <f t="shared" si="346"/>
        <v/>
      </c>
      <c r="P2787" s="168" t="str">
        <f t="shared" si="347"/>
        <v/>
      </c>
      <c r="Q2787" s="168" t="str">
        <f t="shared" si="348"/>
        <v/>
      </c>
      <c r="R2787" s="168" t="str">
        <f t="shared" si="349"/>
        <v/>
      </c>
      <c r="S2787" s="168" t="str">
        <f t="shared" si="350"/>
        <v/>
      </c>
      <c r="T2787" s="168" t="str">
        <f t="shared" si="351"/>
        <v/>
      </c>
    </row>
    <row r="2788" spans="1:20" x14ac:dyDescent="0.2">
      <c r="A2788" t="s">
        <v>2611</v>
      </c>
      <c r="M2788" s="170" t="str">
        <f t="shared" si="344"/>
        <v>DTL</v>
      </c>
      <c r="N2788" s="169" t="str">
        <f t="shared" si="345"/>
        <v>2050</v>
      </c>
      <c r="O2788" s="168" t="str">
        <f t="shared" si="346"/>
        <v/>
      </c>
      <c r="P2788" s="168" t="str">
        <f t="shared" si="347"/>
        <v/>
      </c>
      <c r="Q2788" s="168" t="str">
        <f t="shared" si="348"/>
        <v/>
      </c>
      <c r="R2788" s="168" t="str">
        <f t="shared" si="349"/>
        <v/>
      </c>
      <c r="S2788" s="168" t="str">
        <f t="shared" si="350"/>
        <v/>
      </c>
      <c r="T2788" s="168" t="str">
        <f t="shared" si="351"/>
        <v/>
      </c>
    </row>
    <row r="2789" spans="1:20" x14ac:dyDescent="0.2">
      <c r="A2789" t="s">
        <v>5117</v>
      </c>
      <c r="M2789" s="170" t="str">
        <f t="shared" si="344"/>
        <v>Ttl</v>
      </c>
      <c r="N2789" s="169" t="str">
        <f t="shared" si="345"/>
        <v>2050</v>
      </c>
      <c r="O2789" s="168" t="str">
        <f t="shared" si="346"/>
        <v/>
      </c>
      <c r="P2789" s="168" t="str">
        <f t="shared" si="347"/>
        <v/>
      </c>
      <c r="Q2789" s="168" t="str">
        <f t="shared" si="348"/>
        <v/>
      </c>
      <c r="R2789" s="168" t="str">
        <f t="shared" si="349"/>
        <v/>
      </c>
      <c r="S2789" s="168" t="str">
        <f t="shared" si="350"/>
        <v/>
      </c>
      <c r="T2789" s="168" t="str">
        <f t="shared" si="351"/>
        <v/>
      </c>
    </row>
    <row r="2790" spans="1:20" x14ac:dyDescent="0.2">
      <c r="A2790" t="s">
        <v>2611</v>
      </c>
      <c r="M2790" s="170" t="str">
        <f t="shared" si="344"/>
        <v>DTL</v>
      </c>
      <c r="N2790" s="169" t="str">
        <f t="shared" si="345"/>
        <v>2050</v>
      </c>
      <c r="O2790" s="168" t="str">
        <f t="shared" si="346"/>
        <v/>
      </c>
      <c r="P2790" s="168" t="str">
        <f t="shared" si="347"/>
        <v/>
      </c>
      <c r="Q2790" s="168" t="str">
        <f t="shared" si="348"/>
        <v/>
      </c>
      <c r="R2790" s="168" t="str">
        <f t="shared" si="349"/>
        <v/>
      </c>
      <c r="S2790" s="168" t="str">
        <f t="shared" si="350"/>
        <v/>
      </c>
      <c r="T2790" s="168" t="str">
        <f t="shared" si="351"/>
        <v/>
      </c>
    </row>
    <row r="2791" spans="1:20" x14ac:dyDescent="0.2">
      <c r="A2791" t="s">
        <v>2611</v>
      </c>
      <c r="M2791" s="170" t="str">
        <f t="shared" si="344"/>
        <v>DTL</v>
      </c>
      <c r="N2791" s="169" t="str">
        <f t="shared" si="345"/>
        <v>2050</v>
      </c>
      <c r="O2791" s="168" t="str">
        <f t="shared" si="346"/>
        <v/>
      </c>
      <c r="P2791" s="168" t="str">
        <f t="shared" si="347"/>
        <v/>
      </c>
      <c r="Q2791" s="168" t="str">
        <f t="shared" si="348"/>
        <v/>
      </c>
      <c r="R2791" s="168" t="str">
        <f t="shared" si="349"/>
        <v/>
      </c>
      <c r="S2791" s="168" t="str">
        <f t="shared" si="350"/>
        <v/>
      </c>
      <c r="T2791" s="168" t="str">
        <f t="shared" si="351"/>
        <v/>
      </c>
    </row>
    <row r="2792" spans="1:20" x14ac:dyDescent="0.2">
      <c r="A2792" t="s">
        <v>5118</v>
      </c>
      <c r="M2792" s="170" t="str">
        <f t="shared" si="344"/>
        <v>Ttl</v>
      </c>
      <c r="N2792" s="169" t="str">
        <f t="shared" si="345"/>
        <v>2050</v>
      </c>
      <c r="O2792" s="168" t="str">
        <f t="shared" si="346"/>
        <v/>
      </c>
      <c r="P2792" s="168" t="str">
        <f t="shared" si="347"/>
        <v/>
      </c>
      <c r="Q2792" s="168" t="str">
        <f t="shared" si="348"/>
        <v/>
      </c>
      <c r="R2792" s="168" t="str">
        <f t="shared" si="349"/>
        <v/>
      </c>
      <c r="S2792" s="168" t="str">
        <f t="shared" si="350"/>
        <v/>
      </c>
      <c r="T2792" s="168" t="str">
        <f t="shared" si="351"/>
        <v/>
      </c>
    </row>
    <row r="2793" spans="1:20" x14ac:dyDescent="0.2">
      <c r="A2793" t="s">
        <v>2612</v>
      </c>
      <c r="M2793" s="170" t="str">
        <f t="shared" si="344"/>
        <v>DTL</v>
      </c>
      <c r="N2793" s="169" t="str">
        <f t="shared" si="345"/>
        <v>2050</v>
      </c>
      <c r="O2793" s="168" t="str">
        <f t="shared" si="346"/>
        <v/>
      </c>
      <c r="P2793" s="168" t="str">
        <f t="shared" si="347"/>
        <v/>
      </c>
      <c r="Q2793" s="168" t="str">
        <f t="shared" si="348"/>
        <v/>
      </c>
      <c r="R2793" s="168" t="str">
        <f t="shared" si="349"/>
        <v/>
      </c>
      <c r="S2793" s="168" t="str">
        <f t="shared" si="350"/>
        <v/>
      </c>
      <c r="T2793" s="168" t="str">
        <f t="shared" si="351"/>
        <v/>
      </c>
    </row>
    <row r="2794" spans="1:20" x14ac:dyDescent="0.2">
      <c r="A2794" t="s">
        <v>2611</v>
      </c>
      <c r="M2794" s="170" t="str">
        <f t="shared" si="344"/>
        <v>DTL</v>
      </c>
      <c r="N2794" s="169" t="str">
        <f t="shared" si="345"/>
        <v>2050</v>
      </c>
      <c r="O2794" s="168" t="str">
        <f t="shared" si="346"/>
        <v/>
      </c>
      <c r="P2794" s="168" t="str">
        <f t="shared" si="347"/>
        <v/>
      </c>
      <c r="Q2794" s="168" t="str">
        <f t="shared" si="348"/>
        <v/>
      </c>
      <c r="R2794" s="168" t="str">
        <f t="shared" si="349"/>
        <v/>
      </c>
      <c r="S2794" s="168" t="str">
        <f t="shared" si="350"/>
        <v/>
      </c>
      <c r="T2794" s="168" t="str">
        <f t="shared" si="351"/>
        <v/>
      </c>
    </row>
    <row r="2795" spans="1:20" x14ac:dyDescent="0.2">
      <c r="A2795" t="s">
        <v>2620</v>
      </c>
      <c r="M2795" s="170" t="str">
        <f t="shared" si="344"/>
        <v>DTL</v>
      </c>
      <c r="N2795" s="169" t="str">
        <f t="shared" si="345"/>
        <v>2050</v>
      </c>
      <c r="O2795" s="168" t="str">
        <f t="shared" si="346"/>
        <v/>
      </c>
      <c r="P2795" s="168" t="str">
        <f t="shared" si="347"/>
        <v/>
      </c>
      <c r="Q2795" s="168" t="str">
        <f t="shared" si="348"/>
        <v/>
      </c>
      <c r="R2795" s="168" t="str">
        <f t="shared" si="349"/>
        <v/>
      </c>
      <c r="S2795" s="168" t="str">
        <f t="shared" si="350"/>
        <v/>
      </c>
      <c r="T2795" s="168" t="str">
        <f t="shared" si="351"/>
        <v/>
      </c>
    </row>
    <row r="2796" spans="1:20" x14ac:dyDescent="0.2">
      <c r="A2796" t="s">
        <v>5119</v>
      </c>
      <c r="M2796" s="170" t="str">
        <f t="shared" si="344"/>
        <v>Ttl</v>
      </c>
      <c r="N2796" s="169" t="str">
        <f t="shared" si="345"/>
        <v>2050</v>
      </c>
      <c r="O2796" s="168" t="str">
        <f t="shared" si="346"/>
        <v/>
      </c>
      <c r="P2796" s="168" t="str">
        <f t="shared" si="347"/>
        <v/>
      </c>
      <c r="Q2796" s="168" t="str">
        <f t="shared" si="348"/>
        <v/>
      </c>
      <c r="R2796" s="168" t="str">
        <f t="shared" si="349"/>
        <v/>
      </c>
      <c r="S2796" s="168" t="str">
        <f t="shared" si="350"/>
        <v/>
      </c>
      <c r="T2796" s="168" t="str">
        <f t="shared" si="351"/>
        <v/>
      </c>
    </row>
    <row r="2797" spans="1:20" x14ac:dyDescent="0.2">
      <c r="A2797" t="s">
        <v>2611</v>
      </c>
      <c r="M2797" s="170" t="str">
        <f t="shared" si="344"/>
        <v>DTL</v>
      </c>
      <c r="N2797" s="169" t="str">
        <f t="shared" si="345"/>
        <v>2050</v>
      </c>
      <c r="O2797" s="168" t="str">
        <f t="shared" si="346"/>
        <v/>
      </c>
      <c r="P2797" s="168" t="str">
        <f t="shared" si="347"/>
        <v/>
      </c>
      <c r="Q2797" s="168" t="str">
        <f t="shared" si="348"/>
        <v/>
      </c>
      <c r="R2797" s="168" t="str">
        <f t="shared" si="349"/>
        <v/>
      </c>
      <c r="S2797" s="168" t="str">
        <f t="shared" si="350"/>
        <v/>
      </c>
      <c r="T2797" s="168" t="str">
        <f t="shared" si="351"/>
        <v/>
      </c>
    </row>
    <row r="2798" spans="1:20" x14ac:dyDescent="0.2">
      <c r="A2798" t="s">
        <v>5120</v>
      </c>
      <c r="M2798" s="170" t="str">
        <f t="shared" si="344"/>
        <v>Ttl</v>
      </c>
      <c r="N2798" s="169" t="str">
        <f t="shared" si="345"/>
        <v>2050</v>
      </c>
      <c r="O2798" s="168" t="str">
        <f t="shared" si="346"/>
        <v/>
      </c>
      <c r="P2798" s="168" t="str">
        <f t="shared" si="347"/>
        <v/>
      </c>
      <c r="Q2798" s="168" t="str">
        <f t="shared" si="348"/>
        <v/>
      </c>
      <c r="R2798" s="168" t="str">
        <f t="shared" si="349"/>
        <v/>
      </c>
      <c r="S2798" s="168" t="str">
        <f t="shared" si="350"/>
        <v/>
      </c>
      <c r="T2798" s="168" t="str">
        <f t="shared" si="351"/>
        <v/>
      </c>
    </row>
    <row r="2799" spans="1:20" x14ac:dyDescent="0.2">
      <c r="A2799" t="s">
        <v>4246</v>
      </c>
      <c r="M2799" s="170" t="str">
        <f t="shared" si="344"/>
        <v>DTL</v>
      </c>
      <c r="N2799" s="169" t="str">
        <f t="shared" si="345"/>
        <v>2050</v>
      </c>
      <c r="O2799" s="168" t="str">
        <f t="shared" si="346"/>
        <v/>
      </c>
      <c r="P2799" s="168" t="str">
        <f t="shared" si="347"/>
        <v/>
      </c>
      <c r="Q2799" s="168" t="str">
        <f t="shared" si="348"/>
        <v/>
      </c>
      <c r="R2799" s="168" t="str">
        <f t="shared" si="349"/>
        <v/>
      </c>
      <c r="S2799" s="168" t="str">
        <f t="shared" si="350"/>
        <v/>
      </c>
      <c r="T2799" s="168" t="str">
        <f t="shared" si="351"/>
        <v/>
      </c>
    </row>
    <row r="2800" spans="1:20" x14ac:dyDescent="0.2">
      <c r="A2800" t="s">
        <v>2611</v>
      </c>
      <c r="M2800" s="170" t="str">
        <f t="shared" si="344"/>
        <v>DTL</v>
      </c>
      <c r="N2800" s="169" t="str">
        <f t="shared" si="345"/>
        <v>2050</v>
      </c>
      <c r="O2800" s="168" t="str">
        <f t="shared" si="346"/>
        <v/>
      </c>
      <c r="P2800" s="168" t="str">
        <f t="shared" si="347"/>
        <v/>
      </c>
      <c r="Q2800" s="168" t="str">
        <f t="shared" si="348"/>
        <v/>
      </c>
      <c r="R2800" s="168" t="str">
        <f t="shared" si="349"/>
        <v/>
      </c>
      <c r="S2800" s="168" t="str">
        <f t="shared" si="350"/>
        <v/>
      </c>
      <c r="T2800" s="168" t="str">
        <f t="shared" si="351"/>
        <v/>
      </c>
    </row>
    <row r="2801" spans="1:20" x14ac:dyDescent="0.2">
      <c r="A2801" t="s">
        <v>5121</v>
      </c>
      <c r="M2801" s="170" t="str">
        <f t="shared" si="344"/>
        <v>DTL</v>
      </c>
      <c r="N2801" s="169" t="str">
        <f t="shared" si="345"/>
        <v>2050</v>
      </c>
      <c r="O2801" s="168" t="str">
        <f t="shared" si="346"/>
        <v xml:space="preserve">    </v>
      </c>
      <c r="P2801" s="168" t="str">
        <f t="shared" si="347"/>
        <v xml:space="preserve">2050    </v>
      </c>
      <c r="Q2801" s="168">
        <f t="shared" si="348"/>
        <v>-16219</v>
      </c>
      <c r="R2801" s="168">
        <f t="shared" si="349"/>
        <v>-22117</v>
      </c>
      <c r="S2801" s="168">
        <f t="shared" si="350"/>
        <v>-17403</v>
      </c>
      <c r="T2801" s="168">
        <f t="shared" si="351"/>
        <v>-16381</v>
      </c>
    </row>
    <row r="2802" spans="1:20" x14ac:dyDescent="0.2">
      <c r="A2802" t="s">
        <v>4467</v>
      </c>
      <c r="M2802" s="170" t="str">
        <f t="shared" si="344"/>
        <v>DTL</v>
      </c>
      <c r="N2802" s="169" t="str">
        <f t="shared" si="345"/>
        <v>2050</v>
      </c>
      <c r="O2802" s="168" t="str">
        <f t="shared" si="346"/>
        <v/>
      </c>
      <c r="P2802" s="168" t="str">
        <f t="shared" si="347"/>
        <v/>
      </c>
      <c r="Q2802" s="168" t="str">
        <f t="shared" si="348"/>
        <v/>
      </c>
      <c r="R2802" s="168" t="str">
        <f t="shared" si="349"/>
        <v/>
      </c>
      <c r="S2802" s="168" t="str">
        <f t="shared" si="350"/>
        <v/>
      </c>
      <c r="T2802" s="168" t="str">
        <f t="shared" si="351"/>
        <v/>
      </c>
    </row>
    <row r="2803" spans="1:20" x14ac:dyDescent="0.2">
      <c r="A2803">
        <v>1</v>
      </c>
      <c r="M2803" s="170" t="str">
        <f t="shared" si="344"/>
        <v>DTL</v>
      </c>
      <c r="N2803" s="169" t="str">
        <f t="shared" si="345"/>
        <v>2050</v>
      </c>
      <c r="O2803" s="168" t="str">
        <f t="shared" si="346"/>
        <v/>
      </c>
      <c r="P2803" s="168" t="str">
        <f t="shared" si="347"/>
        <v/>
      </c>
      <c r="Q2803" s="168" t="str">
        <f t="shared" si="348"/>
        <v/>
      </c>
      <c r="R2803" s="168" t="str">
        <f t="shared" si="349"/>
        <v/>
      </c>
      <c r="S2803" s="168" t="str">
        <f t="shared" si="350"/>
        <v/>
      </c>
      <c r="T2803" s="168" t="str">
        <f t="shared" si="351"/>
        <v/>
      </c>
    </row>
    <row r="2804" spans="1:20" x14ac:dyDescent="0.2">
      <c r="M2804" s="170" t="str">
        <f t="shared" si="344"/>
        <v>DTL</v>
      </c>
      <c r="N2804" s="169" t="str">
        <f t="shared" si="345"/>
        <v>2050</v>
      </c>
      <c r="O2804" s="168" t="str">
        <f t="shared" si="346"/>
        <v/>
      </c>
      <c r="P2804" s="168" t="str">
        <f t="shared" si="347"/>
        <v/>
      </c>
      <c r="Q2804" s="168" t="str">
        <f t="shared" si="348"/>
        <v/>
      </c>
      <c r="R2804" s="168" t="str">
        <f t="shared" si="349"/>
        <v/>
      </c>
      <c r="S2804" s="168" t="str">
        <f t="shared" si="350"/>
        <v/>
      </c>
      <c r="T2804" s="168" t="str">
        <f t="shared" si="351"/>
        <v/>
      </c>
    </row>
    <row r="2805" spans="1:20" x14ac:dyDescent="0.2">
      <c r="A2805" t="s">
        <v>2867</v>
      </c>
      <c r="M2805" s="170" t="str">
        <f t="shared" si="344"/>
        <v>H1</v>
      </c>
      <c r="N2805" s="169" t="str">
        <f t="shared" si="345"/>
        <v>2050</v>
      </c>
      <c r="O2805" s="168" t="str">
        <f t="shared" si="346"/>
        <v/>
      </c>
      <c r="P2805" s="168" t="str">
        <f t="shared" si="347"/>
        <v/>
      </c>
      <c r="Q2805" s="168" t="str">
        <f t="shared" si="348"/>
        <v/>
      </c>
      <c r="R2805" s="168" t="str">
        <f t="shared" si="349"/>
        <v/>
      </c>
      <c r="S2805" s="168" t="str">
        <f t="shared" si="350"/>
        <v/>
      </c>
      <c r="T2805" s="168" t="str">
        <f t="shared" si="351"/>
        <v/>
      </c>
    </row>
    <row r="2806" spans="1:20" x14ac:dyDescent="0.2">
      <c r="A2806" t="s">
        <v>2600</v>
      </c>
      <c r="M2806" s="170" t="str">
        <f t="shared" si="344"/>
        <v>H2</v>
      </c>
      <c r="N2806" s="169" t="str">
        <f t="shared" si="345"/>
        <v>2050</v>
      </c>
      <c r="O2806" s="168" t="str">
        <f t="shared" si="346"/>
        <v/>
      </c>
      <c r="P2806" s="168" t="str">
        <f t="shared" si="347"/>
        <v/>
      </c>
      <c r="Q2806" s="168" t="str">
        <f t="shared" si="348"/>
        <v/>
      </c>
      <c r="R2806" s="168" t="str">
        <f t="shared" si="349"/>
        <v/>
      </c>
      <c r="S2806" s="168" t="str">
        <f t="shared" si="350"/>
        <v/>
      </c>
      <c r="T2806" s="168" t="str">
        <f t="shared" si="351"/>
        <v/>
      </c>
    </row>
    <row r="2807" spans="1:20" x14ac:dyDescent="0.2">
      <c r="A2807" t="s">
        <v>2601</v>
      </c>
      <c r="M2807" s="170" t="str">
        <f t="shared" si="344"/>
        <v>H3</v>
      </c>
      <c r="N2807" s="169" t="str">
        <f t="shared" si="345"/>
        <v>2050</v>
      </c>
      <c r="O2807" s="168" t="str">
        <f t="shared" si="346"/>
        <v/>
      </c>
      <c r="P2807" s="168" t="str">
        <f t="shared" si="347"/>
        <v/>
      </c>
      <c r="Q2807" s="168" t="str">
        <f t="shared" si="348"/>
        <v/>
      </c>
      <c r="R2807" s="168" t="str">
        <f t="shared" si="349"/>
        <v/>
      </c>
      <c r="S2807" s="168" t="str">
        <f t="shared" si="350"/>
        <v/>
      </c>
      <c r="T2807" s="168" t="str">
        <f t="shared" si="351"/>
        <v/>
      </c>
    </row>
    <row r="2808" spans="1:20" x14ac:dyDescent="0.2">
      <c r="A2808" t="s">
        <v>2807</v>
      </c>
      <c r="M2808" s="170" t="str">
        <f t="shared" si="344"/>
        <v>H4</v>
      </c>
      <c r="N2808" s="169" t="str">
        <f t="shared" si="345"/>
        <v>2050</v>
      </c>
      <c r="O2808" s="168" t="str">
        <f t="shared" si="346"/>
        <v/>
      </c>
      <c r="P2808" s="168" t="str">
        <f t="shared" si="347"/>
        <v/>
      </c>
      <c r="Q2808" s="168" t="str">
        <f t="shared" si="348"/>
        <v/>
      </c>
      <c r="R2808" s="168" t="str">
        <f t="shared" si="349"/>
        <v/>
      </c>
      <c r="S2808" s="168" t="str">
        <f t="shared" si="350"/>
        <v/>
      </c>
      <c r="T2808" s="168" t="str">
        <f t="shared" si="351"/>
        <v/>
      </c>
    </row>
    <row r="2809" spans="1:20" x14ac:dyDescent="0.2">
      <c r="A2809" t="s">
        <v>2603</v>
      </c>
      <c r="M2809" s="170" t="str">
        <f t="shared" si="344"/>
        <v>H5</v>
      </c>
      <c r="N2809" s="169" t="str">
        <f t="shared" si="345"/>
        <v>2050</v>
      </c>
      <c r="O2809" s="168" t="str">
        <f t="shared" si="346"/>
        <v/>
      </c>
      <c r="P2809" s="168" t="str">
        <f t="shared" si="347"/>
        <v/>
      </c>
      <c r="Q2809" s="168" t="str">
        <f t="shared" si="348"/>
        <v/>
      </c>
      <c r="R2809" s="168" t="str">
        <f t="shared" si="349"/>
        <v/>
      </c>
      <c r="S2809" s="168" t="str">
        <f t="shared" si="350"/>
        <v/>
      </c>
      <c r="T2809" s="168" t="str">
        <f t="shared" si="351"/>
        <v/>
      </c>
    </row>
    <row r="2810" spans="1:20" x14ac:dyDescent="0.2">
      <c r="A2810" t="s">
        <v>2862</v>
      </c>
      <c r="M2810" s="170" t="str">
        <f t="shared" si="344"/>
        <v>H6</v>
      </c>
      <c r="N2810" s="169" t="str">
        <f t="shared" si="345"/>
        <v>2050</v>
      </c>
      <c r="O2810" s="168" t="str">
        <f t="shared" si="346"/>
        <v/>
      </c>
      <c r="P2810" s="168" t="str">
        <f t="shared" si="347"/>
        <v/>
      </c>
      <c r="Q2810" s="168" t="str">
        <f t="shared" si="348"/>
        <v/>
      </c>
      <c r="R2810" s="168" t="str">
        <f t="shared" si="349"/>
        <v/>
      </c>
      <c r="S2810" s="168" t="str">
        <f t="shared" si="350"/>
        <v/>
      </c>
      <c r="T2810" s="168" t="str">
        <f t="shared" si="351"/>
        <v/>
      </c>
    </row>
    <row r="2811" spans="1:20" x14ac:dyDescent="0.2">
      <c r="A2811" t="s">
        <v>2605</v>
      </c>
      <c r="M2811" s="170" t="str">
        <f t="shared" si="344"/>
        <v>H7</v>
      </c>
      <c r="N2811" s="169" t="str">
        <f t="shared" si="345"/>
        <v>2050</v>
      </c>
      <c r="O2811" s="168" t="str">
        <f t="shared" si="346"/>
        <v/>
      </c>
      <c r="P2811" s="168" t="str">
        <f t="shared" si="347"/>
        <v/>
      </c>
      <c r="Q2811" s="168" t="str">
        <f t="shared" si="348"/>
        <v/>
      </c>
      <c r="R2811" s="168" t="str">
        <f t="shared" si="349"/>
        <v/>
      </c>
      <c r="S2811" s="168" t="str">
        <f t="shared" si="350"/>
        <v/>
      </c>
      <c r="T2811" s="168" t="str">
        <f t="shared" si="351"/>
        <v/>
      </c>
    </row>
    <row r="2812" spans="1:20" x14ac:dyDescent="0.2">
      <c r="A2812" t="s">
        <v>2606</v>
      </c>
      <c r="M2812" s="170" t="str">
        <f t="shared" si="344"/>
        <v>H8</v>
      </c>
      <c r="N2812" s="169" t="str">
        <f t="shared" si="345"/>
        <v>2050</v>
      </c>
      <c r="O2812" s="168" t="str">
        <f t="shared" si="346"/>
        <v/>
      </c>
      <c r="P2812" s="168" t="str">
        <f t="shared" si="347"/>
        <v/>
      </c>
      <c r="Q2812" s="168" t="str">
        <f t="shared" si="348"/>
        <v/>
      </c>
      <c r="R2812" s="168" t="str">
        <f t="shared" si="349"/>
        <v/>
      </c>
      <c r="S2812" s="168" t="str">
        <f t="shared" si="350"/>
        <v/>
      </c>
      <c r="T2812" s="168" t="str">
        <f t="shared" si="351"/>
        <v/>
      </c>
    </row>
    <row r="2813" spans="1:20" x14ac:dyDescent="0.2">
      <c r="A2813" t="s">
        <v>2607</v>
      </c>
      <c r="M2813" s="170" t="str">
        <f t="shared" si="344"/>
        <v>H9</v>
      </c>
      <c r="N2813" s="169" t="str">
        <f t="shared" si="345"/>
        <v>2050</v>
      </c>
      <c r="O2813" s="168" t="str">
        <f t="shared" si="346"/>
        <v/>
      </c>
      <c r="P2813" s="168" t="str">
        <f t="shared" si="347"/>
        <v/>
      </c>
      <c r="Q2813" s="168" t="str">
        <f t="shared" si="348"/>
        <v/>
      </c>
      <c r="R2813" s="168" t="str">
        <f t="shared" si="349"/>
        <v/>
      </c>
      <c r="S2813" s="168" t="str">
        <f t="shared" si="350"/>
        <v/>
      </c>
      <c r="T2813" s="168" t="str">
        <f t="shared" si="351"/>
        <v/>
      </c>
    </row>
    <row r="2814" spans="1:20" x14ac:dyDescent="0.2">
      <c r="A2814" t="s">
        <v>2608</v>
      </c>
      <c r="M2814" s="170" t="str">
        <f t="shared" si="344"/>
        <v>H10</v>
      </c>
      <c r="N2814" s="169" t="str">
        <f t="shared" si="345"/>
        <v>2050</v>
      </c>
      <c r="O2814" s="168" t="str">
        <f t="shared" si="346"/>
        <v/>
      </c>
      <c r="P2814" s="168" t="str">
        <f t="shared" si="347"/>
        <v/>
      </c>
      <c r="Q2814" s="168" t="str">
        <f t="shared" si="348"/>
        <v/>
      </c>
      <c r="R2814" s="168" t="str">
        <f t="shared" si="349"/>
        <v/>
      </c>
      <c r="S2814" s="168" t="str">
        <f t="shared" si="350"/>
        <v/>
      </c>
      <c r="T2814" s="168" t="str">
        <f t="shared" si="351"/>
        <v/>
      </c>
    </row>
    <row r="2815" spans="1:20" x14ac:dyDescent="0.2">
      <c r="A2815" t="s">
        <v>2622</v>
      </c>
      <c r="M2815" s="170" t="str">
        <f t="shared" si="344"/>
        <v>DTL</v>
      </c>
      <c r="N2815" s="169" t="str">
        <f t="shared" si="345"/>
        <v>2050</v>
      </c>
      <c r="O2815" s="168" t="str">
        <f t="shared" si="346"/>
        <v>Tran</v>
      </c>
      <c r="P2815" s="168" t="str">
        <f t="shared" si="347"/>
        <v>2050Tran</v>
      </c>
      <c r="Q2815" s="168">
        <f t="shared" si="348"/>
        <v>0</v>
      </c>
      <c r="R2815" s="168">
        <f t="shared" si="349"/>
        <v>0</v>
      </c>
      <c r="S2815" s="168">
        <f t="shared" si="350"/>
        <v>0</v>
      </c>
      <c r="T2815" s="168">
        <f t="shared" si="351"/>
        <v>0</v>
      </c>
    </row>
    <row r="2816" spans="1:20" x14ac:dyDescent="0.2">
      <c r="A2816" t="s">
        <v>2611</v>
      </c>
      <c r="M2816" s="170" t="str">
        <f t="shared" si="344"/>
        <v>DTL</v>
      </c>
      <c r="N2816" s="169" t="str">
        <f t="shared" si="345"/>
        <v>2050</v>
      </c>
      <c r="O2816" s="168" t="str">
        <f t="shared" si="346"/>
        <v/>
      </c>
      <c r="P2816" s="168" t="str">
        <f t="shared" si="347"/>
        <v/>
      </c>
      <c r="Q2816" s="168" t="str">
        <f t="shared" si="348"/>
        <v/>
      </c>
      <c r="R2816" s="168" t="str">
        <f t="shared" si="349"/>
        <v/>
      </c>
      <c r="S2816" s="168" t="str">
        <f t="shared" si="350"/>
        <v/>
      </c>
      <c r="T2816" s="168" t="str">
        <f t="shared" si="351"/>
        <v/>
      </c>
    </row>
    <row r="2817" spans="1:20" x14ac:dyDescent="0.2">
      <c r="A2817" t="s">
        <v>2623</v>
      </c>
      <c r="M2817" s="170" t="str">
        <f t="shared" si="344"/>
        <v>DTL</v>
      </c>
      <c r="N2817" s="169" t="str">
        <f t="shared" si="345"/>
        <v>2050</v>
      </c>
      <c r="O2817" s="168" t="str">
        <f t="shared" si="346"/>
        <v>Tran</v>
      </c>
      <c r="P2817" s="168" t="str">
        <f t="shared" si="347"/>
        <v>2050Tran</v>
      </c>
      <c r="Q2817" s="168">
        <f t="shared" si="348"/>
        <v>0</v>
      </c>
      <c r="R2817" s="168">
        <f t="shared" si="349"/>
        <v>0</v>
      </c>
      <c r="S2817" s="168">
        <f t="shared" si="350"/>
        <v>0</v>
      </c>
      <c r="T2817" s="168">
        <f t="shared" si="351"/>
        <v>0</v>
      </c>
    </row>
    <row r="2818" spans="1:20" x14ac:dyDescent="0.2">
      <c r="A2818" t="s">
        <v>4246</v>
      </c>
      <c r="M2818" s="170" t="str">
        <f t="shared" si="344"/>
        <v>DTL</v>
      </c>
      <c r="N2818" s="169" t="str">
        <f t="shared" si="345"/>
        <v>2050</v>
      </c>
      <c r="O2818" s="168" t="str">
        <f t="shared" si="346"/>
        <v/>
      </c>
      <c r="P2818" s="168" t="str">
        <f t="shared" si="347"/>
        <v/>
      </c>
      <c r="Q2818" s="168" t="str">
        <f t="shared" si="348"/>
        <v/>
      </c>
      <c r="R2818" s="168" t="str">
        <f t="shared" si="349"/>
        <v/>
      </c>
      <c r="S2818" s="168" t="str">
        <f t="shared" si="350"/>
        <v/>
      </c>
      <c r="T2818" s="168" t="str">
        <f t="shared" si="351"/>
        <v/>
      </c>
    </row>
    <row r="2819" spans="1:20" x14ac:dyDescent="0.2">
      <c r="A2819" t="s">
        <v>2611</v>
      </c>
      <c r="M2819" s="170" t="str">
        <f t="shared" ref="M2819:M2882" si="352">IF(ROW()&lt;23,"",
  IF(NOT(ISERROR(FIND("Trinity County",$A2819,30))),"H1",
  IF(M2818="H1","H2",
  IF(M2818="H2","H3",
  IF(M2818="H3","H4",
  IF(M2818="H4","H5",
  IF(M2818="H5","H6",
  IF(M2818="H6","H7",
  IF(M2818="H7","H8",
  IF(M2818="H8","H9",
  IF(M2818="H9","H10",
  IF(TRIM(LEFT($A2819,7))="Total","Ttl","DTL"))))))))))))</f>
        <v>DTL</v>
      </c>
      <c r="N2819" s="169" t="str">
        <f t="shared" ref="N2819:N2882" si="353">IF(ROW()&lt;23,"",
  IF($M2819="H6",TRIM(LEFT($A2819,5)),N2818))</f>
        <v>2050</v>
      </c>
      <c r="O2819" s="168" t="str">
        <f t="shared" ref="O2819:O2882" si="354">IF($M2819&lt;&gt;"DTL","",
  IF(NOT(ISNUMBER(VALUE(MID($A2819,31,15)))),"",LEFT($A2819,4)))</f>
        <v/>
      </c>
      <c r="P2819" s="168" t="str">
        <f t="shared" ref="P2819:P2882" si="355">IF(O2819="","",N2819&amp;O2819)</f>
        <v/>
      </c>
      <c r="Q2819" s="168" t="str">
        <f t="shared" ref="Q2819:Q2882" si="356">IF($M2819&lt;&gt;"DTL","",
  IF(NOT(ISNUMBER(VALUE(MID($A2819,31,15)))),"",VALUE(TRIM(MID($A2819,47,15)))))</f>
        <v/>
      </c>
      <c r="R2819" s="168" t="str">
        <f t="shared" ref="R2819:R2882" si="357">IF($M2819&lt;&gt;"DTL","",
  IF(NOT(ISNUMBER(VALUE(MID($A2819,31,15)))),"",VALUE(TRIM(MID($A2819,61,14)))))</f>
        <v/>
      </c>
      <c r="S2819" s="168" t="str">
        <f t="shared" ref="S2819:S2882" si="358">IF($M2819&lt;&gt;"DTL","",
  IF(NOT(ISNUMBER(VALUE(MID($A2819,31,15)))),"",VALUE(TRIM(MID($A2819,76,14)))))</f>
        <v/>
      </c>
      <c r="T2819" s="168" t="str">
        <f t="shared" ref="T2819:T2882" si="359">IF($M2819&lt;&gt;"DTL","",
  IF(NOT(ISNUMBER(VALUE(MID($A2819,31,15)))),"",VALUE(TRIM(MID($A2819,90,14)))))</f>
        <v/>
      </c>
    </row>
    <row r="2820" spans="1:20" x14ac:dyDescent="0.2">
      <c r="A2820" t="s">
        <v>5122</v>
      </c>
      <c r="M2820" s="170" t="str">
        <f t="shared" si="352"/>
        <v>Ttl</v>
      </c>
      <c r="N2820" s="169" t="str">
        <f t="shared" si="353"/>
        <v>2050</v>
      </c>
      <c r="O2820" s="168" t="str">
        <f t="shared" si="354"/>
        <v/>
      </c>
      <c r="P2820" s="168" t="str">
        <f t="shared" si="355"/>
        <v/>
      </c>
      <c r="Q2820" s="168" t="str">
        <f t="shared" si="356"/>
        <v/>
      </c>
      <c r="R2820" s="168" t="str">
        <f t="shared" si="357"/>
        <v/>
      </c>
      <c r="S2820" s="168" t="str">
        <f t="shared" si="358"/>
        <v/>
      </c>
      <c r="T2820" s="168" t="str">
        <f t="shared" si="359"/>
        <v/>
      </c>
    </row>
    <row r="2821" spans="1:20" x14ac:dyDescent="0.2">
      <c r="A2821" t="s">
        <v>4467</v>
      </c>
      <c r="M2821" s="170" t="str">
        <f t="shared" si="352"/>
        <v>DTL</v>
      </c>
      <c r="N2821" s="169" t="str">
        <f t="shared" si="353"/>
        <v>2050</v>
      </c>
      <c r="O2821" s="168" t="str">
        <f t="shared" si="354"/>
        <v/>
      </c>
      <c r="P2821" s="168" t="str">
        <f t="shared" si="355"/>
        <v/>
      </c>
      <c r="Q2821" s="168" t="str">
        <f t="shared" si="356"/>
        <v/>
      </c>
      <c r="R2821" s="168" t="str">
        <f t="shared" si="357"/>
        <v/>
      </c>
      <c r="S2821" s="168" t="str">
        <f t="shared" si="358"/>
        <v/>
      </c>
      <c r="T2821" s="168" t="str">
        <f t="shared" si="359"/>
        <v/>
      </c>
    </row>
    <row r="2822" spans="1:20" x14ac:dyDescent="0.2">
      <c r="A2822">
        <v>1</v>
      </c>
      <c r="M2822" s="170" t="str">
        <f t="shared" si="352"/>
        <v>DTL</v>
      </c>
      <c r="N2822" s="169" t="str">
        <f t="shared" si="353"/>
        <v>2050</v>
      </c>
      <c r="O2822" s="168" t="str">
        <f t="shared" si="354"/>
        <v/>
      </c>
      <c r="P2822" s="168" t="str">
        <f t="shared" si="355"/>
        <v/>
      </c>
      <c r="Q2822" s="168" t="str">
        <f t="shared" si="356"/>
        <v/>
      </c>
      <c r="R2822" s="168" t="str">
        <f t="shared" si="357"/>
        <v/>
      </c>
      <c r="S2822" s="168" t="str">
        <f t="shared" si="358"/>
        <v/>
      </c>
      <c r="T2822" s="168" t="str">
        <f t="shared" si="359"/>
        <v/>
      </c>
    </row>
    <row r="2823" spans="1:20" x14ac:dyDescent="0.2">
      <c r="M2823" s="170" t="str">
        <f t="shared" si="352"/>
        <v>DTL</v>
      </c>
      <c r="N2823" s="169" t="str">
        <f t="shared" si="353"/>
        <v>2050</v>
      </c>
      <c r="O2823" s="168" t="str">
        <f t="shared" si="354"/>
        <v/>
      </c>
      <c r="P2823" s="168" t="str">
        <f t="shared" si="355"/>
        <v/>
      </c>
      <c r="Q2823" s="168" t="str">
        <f t="shared" si="356"/>
        <v/>
      </c>
      <c r="R2823" s="168" t="str">
        <f t="shared" si="357"/>
        <v/>
      </c>
      <c r="S2823" s="168" t="str">
        <f t="shared" si="358"/>
        <v/>
      </c>
      <c r="T2823" s="168" t="str">
        <f t="shared" si="359"/>
        <v/>
      </c>
    </row>
    <row r="2824" spans="1:20" x14ac:dyDescent="0.2">
      <c r="A2824" t="s">
        <v>2868</v>
      </c>
      <c r="M2824" s="170" t="str">
        <f t="shared" si="352"/>
        <v>H1</v>
      </c>
      <c r="N2824" s="169" t="str">
        <f t="shared" si="353"/>
        <v>2050</v>
      </c>
      <c r="O2824" s="168" t="str">
        <f t="shared" si="354"/>
        <v/>
      </c>
      <c r="P2824" s="168" t="str">
        <f t="shared" si="355"/>
        <v/>
      </c>
      <c r="Q2824" s="168" t="str">
        <f t="shared" si="356"/>
        <v/>
      </c>
      <c r="R2824" s="168" t="str">
        <f t="shared" si="357"/>
        <v/>
      </c>
      <c r="S2824" s="168" t="str">
        <f t="shared" si="358"/>
        <v/>
      </c>
      <c r="T2824" s="168" t="str">
        <f t="shared" si="359"/>
        <v/>
      </c>
    </row>
    <row r="2825" spans="1:20" x14ac:dyDescent="0.2">
      <c r="A2825" t="s">
        <v>2600</v>
      </c>
      <c r="M2825" s="170" t="str">
        <f t="shared" si="352"/>
        <v>H2</v>
      </c>
      <c r="N2825" s="169" t="str">
        <f t="shared" si="353"/>
        <v>2050</v>
      </c>
      <c r="O2825" s="168" t="str">
        <f t="shared" si="354"/>
        <v/>
      </c>
      <c r="P2825" s="168" t="str">
        <f t="shared" si="355"/>
        <v/>
      </c>
      <c r="Q2825" s="168" t="str">
        <f t="shared" si="356"/>
        <v/>
      </c>
      <c r="R2825" s="168" t="str">
        <f t="shared" si="357"/>
        <v/>
      </c>
      <c r="S2825" s="168" t="str">
        <f t="shared" si="358"/>
        <v/>
      </c>
      <c r="T2825" s="168" t="str">
        <f t="shared" si="359"/>
        <v/>
      </c>
    </row>
    <row r="2826" spans="1:20" x14ac:dyDescent="0.2">
      <c r="A2826" t="s">
        <v>2601</v>
      </c>
      <c r="M2826" s="170" t="str">
        <f t="shared" si="352"/>
        <v>H3</v>
      </c>
      <c r="N2826" s="169" t="str">
        <f t="shared" si="353"/>
        <v>2050</v>
      </c>
      <c r="O2826" s="168" t="str">
        <f t="shared" si="354"/>
        <v/>
      </c>
      <c r="P2826" s="168" t="str">
        <f t="shared" si="355"/>
        <v/>
      </c>
      <c r="Q2826" s="168" t="str">
        <f t="shared" si="356"/>
        <v/>
      </c>
      <c r="R2826" s="168" t="str">
        <f t="shared" si="357"/>
        <v/>
      </c>
      <c r="S2826" s="168" t="str">
        <f t="shared" si="358"/>
        <v/>
      </c>
      <c r="T2826" s="168" t="str">
        <f t="shared" si="359"/>
        <v/>
      </c>
    </row>
    <row r="2827" spans="1:20" x14ac:dyDescent="0.2">
      <c r="A2827" t="s">
        <v>2807</v>
      </c>
      <c r="M2827" s="170" t="str">
        <f t="shared" si="352"/>
        <v>H4</v>
      </c>
      <c r="N2827" s="169" t="str">
        <f t="shared" si="353"/>
        <v>2050</v>
      </c>
      <c r="O2827" s="168" t="str">
        <f t="shared" si="354"/>
        <v/>
      </c>
      <c r="P2827" s="168" t="str">
        <f t="shared" si="355"/>
        <v/>
      </c>
      <c r="Q2827" s="168" t="str">
        <f t="shared" si="356"/>
        <v/>
      </c>
      <c r="R2827" s="168" t="str">
        <f t="shared" si="357"/>
        <v/>
      </c>
      <c r="S2827" s="168" t="str">
        <f t="shared" si="358"/>
        <v/>
      </c>
      <c r="T2827" s="168" t="str">
        <f t="shared" si="359"/>
        <v/>
      </c>
    </row>
    <row r="2828" spans="1:20" x14ac:dyDescent="0.2">
      <c r="A2828" t="s">
        <v>2603</v>
      </c>
      <c r="M2828" s="170" t="str">
        <f t="shared" si="352"/>
        <v>H5</v>
      </c>
      <c r="N2828" s="169" t="str">
        <f t="shared" si="353"/>
        <v>2050</v>
      </c>
      <c r="O2828" s="168" t="str">
        <f t="shared" si="354"/>
        <v/>
      </c>
      <c r="P2828" s="168" t="str">
        <f t="shared" si="355"/>
        <v/>
      </c>
      <c r="Q2828" s="168" t="str">
        <f t="shared" si="356"/>
        <v/>
      </c>
      <c r="R2828" s="168" t="str">
        <f t="shared" si="357"/>
        <v/>
      </c>
      <c r="S2828" s="168" t="str">
        <f t="shared" si="358"/>
        <v/>
      </c>
      <c r="T2828" s="168" t="str">
        <f t="shared" si="359"/>
        <v/>
      </c>
    </row>
    <row r="2829" spans="1:20" x14ac:dyDescent="0.2">
      <c r="A2829" t="s">
        <v>2869</v>
      </c>
      <c r="M2829" s="170" t="str">
        <f t="shared" si="352"/>
        <v>H6</v>
      </c>
      <c r="N2829" s="169" t="str">
        <f t="shared" si="353"/>
        <v>2430</v>
      </c>
      <c r="O2829" s="168" t="str">
        <f t="shared" si="354"/>
        <v/>
      </c>
      <c r="P2829" s="168" t="str">
        <f t="shared" si="355"/>
        <v/>
      </c>
      <c r="Q2829" s="168" t="str">
        <f t="shared" si="356"/>
        <v/>
      </c>
      <c r="R2829" s="168" t="str">
        <f t="shared" si="357"/>
        <v/>
      </c>
      <c r="S2829" s="168" t="str">
        <f t="shared" si="358"/>
        <v/>
      </c>
      <c r="T2829" s="168" t="str">
        <f t="shared" si="359"/>
        <v/>
      </c>
    </row>
    <row r="2830" spans="1:20" x14ac:dyDescent="0.2">
      <c r="A2830" t="s">
        <v>2605</v>
      </c>
      <c r="M2830" s="170" t="str">
        <f t="shared" si="352"/>
        <v>H7</v>
      </c>
      <c r="N2830" s="169" t="str">
        <f t="shared" si="353"/>
        <v>2430</v>
      </c>
      <c r="O2830" s="168" t="str">
        <f t="shared" si="354"/>
        <v/>
      </c>
      <c r="P2830" s="168" t="str">
        <f t="shared" si="355"/>
        <v/>
      </c>
      <c r="Q2830" s="168" t="str">
        <f t="shared" si="356"/>
        <v/>
      </c>
      <c r="R2830" s="168" t="str">
        <f t="shared" si="357"/>
        <v/>
      </c>
      <c r="S2830" s="168" t="str">
        <f t="shared" si="358"/>
        <v/>
      </c>
      <c r="T2830" s="168" t="str">
        <f t="shared" si="359"/>
        <v/>
      </c>
    </row>
    <row r="2831" spans="1:20" x14ac:dyDescent="0.2">
      <c r="A2831" t="s">
        <v>2606</v>
      </c>
      <c r="M2831" s="170" t="str">
        <f t="shared" si="352"/>
        <v>H8</v>
      </c>
      <c r="N2831" s="169" t="str">
        <f t="shared" si="353"/>
        <v>2430</v>
      </c>
      <c r="O2831" s="168" t="str">
        <f t="shared" si="354"/>
        <v/>
      </c>
      <c r="P2831" s="168" t="str">
        <f t="shared" si="355"/>
        <v/>
      </c>
      <c r="Q2831" s="168" t="str">
        <f t="shared" si="356"/>
        <v/>
      </c>
      <c r="R2831" s="168" t="str">
        <f t="shared" si="357"/>
        <v/>
      </c>
      <c r="S2831" s="168" t="str">
        <f t="shared" si="358"/>
        <v/>
      </c>
      <c r="T2831" s="168" t="str">
        <f t="shared" si="359"/>
        <v/>
      </c>
    </row>
    <row r="2832" spans="1:20" x14ac:dyDescent="0.2">
      <c r="A2832" t="s">
        <v>2607</v>
      </c>
      <c r="M2832" s="170" t="str">
        <f t="shared" si="352"/>
        <v>H9</v>
      </c>
      <c r="N2832" s="169" t="str">
        <f t="shared" si="353"/>
        <v>2430</v>
      </c>
      <c r="O2832" s="168" t="str">
        <f t="shared" si="354"/>
        <v/>
      </c>
      <c r="P2832" s="168" t="str">
        <f t="shared" si="355"/>
        <v/>
      </c>
      <c r="Q2832" s="168" t="str">
        <f t="shared" si="356"/>
        <v/>
      </c>
      <c r="R2832" s="168" t="str">
        <f t="shared" si="357"/>
        <v/>
      </c>
      <c r="S2832" s="168" t="str">
        <f t="shared" si="358"/>
        <v/>
      </c>
      <c r="T2832" s="168" t="str">
        <f t="shared" si="359"/>
        <v/>
      </c>
    </row>
    <row r="2833" spans="1:20" x14ac:dyDescent="0.2">
      <c r="A2833" t="s">
        <v>2608</v>
      </c>
      <c r="M2833" s="170" t="str">
        <f t="shared" si="352"/>
        <v>H10</v>
      </c>
      <c r="N2833" s="169" t="str">
        <f t="shared" si="353"/>
        <v>2430</v>
      </c>
      <c r="O2833" s="168" t="str">
        <f t="shared" si="354"/>
        <v/>
      </c>
      <c r="P2833" s="168" t="str">
        <f t="shared" si="355"/>
        <v/>
      </c>
      <c r="Q2833" s="168" t="str">
        <f t="shared" si="356"/>
        <v/>
      </c>
      <c r="R2833" s="168" t="str">
        <f t="shared" si="357"/>
        <v/>
      </c>
      <c r="S2833" s="168" t="str">
        <f t="shared" si="358"/>
        <v/>
      </c>
      <c r="T2833" s="168" t="str">
        <f t="shared" si="359"/>
        <v/>
      </c>
    </row>
    <row r="2834" spans="1:20" x14ac:dyDescent="0.2">
      <c r="A2834" t="s">
        <v>2609</v>
      </c>
      <c r="M2834" s="170" t="str">
        <f t="shared" si="352"/>
        <v>DTL</v>
      </c>
      <c r="N2834" s="169" t="str">
        <f t="shared" si="353"/>
        <v>2430</v>
      </c>
      <c r="O2834" s="168" t="str">
        <f t="shared" si="354"/>
        <v/>
      </c>
      <c r="P2834" s="168" t="str">
        <f t="shared" si="355"/>
        <v/>
      </c>
      <c r="Q2834" s="168" t="str">
        <f t="shared" si="356"/>
        <v/>
      </c>
      <c r="R2834" s="168" t="str">
        <f t="shared" si="357"/>
        <v/>
      </c>
      <c r="S2834" s="168" t="str">
        <f t="shared" si="358"/>
        <v/>
      </c>
      <c r="T2834" s="168" t="str">
        <f t="shared" si="359"/>
        <v/>
      </c>
    </row>
    <row r="2835" spans="1:20" x14ac:dyDescent="0.2">
      <c r="A2835" t="s">
        <v>2870</v>
      </c>
      <c r="M2835" s="170" t="str">
        <f t="shared" si="352"/>
        <v>DTL</v>
      </c>
      <c r="N2835" s="169" t="str">
        <f t="shared" si="353"/>
        <v>2430</v>
      </c>
      <c r="O2835" s="168" t="str">
        <f t="shared" si="354"/>
        <v>9299</v>
      </c>
      <c r="P2835" s="168" t="str">
        <f t="shared" si="355"/>
        <v>24309299</v>
      </c>
      <c r="Q2835" s="168">
        <f t="shared" si="356"/>
        <v>173</v>
      </c>
      <c r="R2835" s="168">
        <f t="shared" si="357"/>
        <v>0</v>
      </c>
      <c r="S2835" s="168">
        <f t="shared" si="358"/>
        <v>0</v>
      </c>
      <c r="T2835" s="168">
        <f t="shared" si="359"/>
        <v>0</v>
      </c>
    </row>
    <row r="2836" spans="1:20" x14ac:dyDescent="0.2">
      <c r="A2836" t="s">
        <v>2871</v>
      </c>
      <c r="M2836" s="170" t="str">
        <f t="shared" si="352"/>
        <v>DTL</v>
      </c>
      <c r="N2836" s="169" t="str">
        <f t="shared" si="353"/>
        <v>2430</v>
      </c>
      <c r="O2836" s="168" t="str">
        <f t="shared" si="354"/>
        <v>9590</v>
      </c>
      <c r="P2836" s="168" t="str">
        <f t="shared" si="355"/>
        <v>24309590</v>
      </c>
      <c r="Q2836" s="168">
        <f t="shared" si="356"/>
        <v>0</v>
      </c>
      <c r="R2836" s="168">
        <f t="shared" si="357"/>
        <v>0</v>
      </c>
      <c r="S2836" s="168">
        <f t="shared" si="358"/>
        <v>0</v>
      </c>
      <c r="T2836" s="168">
        <f t="shared" si="359"/>
        <v>0</v>
      </c>
    </row>
    <row r="2837" spans="1:20" x14ac:dyDescent="0.2">
      <c r="A2837" t="s">
        <v>4246</v>
      </c>
      <c r="M2837" s="170" t="str">
        <f t="shared" si="352"/>
        <v>DTL</v>
      </c>
      <c r="N2837" s="169" t="str">
        <f t="shared" si="353"/>
        <v>2430</v>
      </c>
      <c r="O2837" s="168" t="str">
        <f t="shared" si="354"/>
        <v/>
      </c>
      <c r="P2837" s="168" t="str">
        <f t="shared" si="355"/>
        <v/>
      </c>
      <c r="Q2837" s="168" t="str">
        <f t="shared" si="356"/>
        <v/>
      </c>
      <c r="R2837" s="168" t="str">
        <f t="shared" si="357"/>
        <v/>
      </c>
      <c r="S2837" s="168" t="str">
        <f t="shared" si="358"/>
        <v/>
      </c>
      <c r="T2837" s="168" t="str">
        <f t="shared" si="359"/>
        <v/>
      </c>
    </row>
    <row r="2838" spans="1:20" x14ac:dyDescent="0.2">
      <c r="A2838" t="s">
        <v>2611</v>
      </c>
      <c r="M2838" s="170" t="str">
        <f t="shared" si="352"/>
        <v>DTL</v>
      </c>
      <c r="N2838" s="169" t="str">
        <f t="shared" si="353"/>
        <v>2430</v>
      </c>
      <c r="O2838" s="168" t="str">
        <f t="shared" si="354"/>
        <v/>
      </c>
      <c r="P2838" s="168" t="str">
        <f t="shared" si="355"/>
        <v/>
      </c>
      <c r="Q2838" s="168" t="str">
        <f t="shared" si="356"/>
        <v/>
      </c>
      <c r="R2838" s="168" t="str">
        <f t="shared" si="357"/>
        <v/>
      </c>
      <c r="S2838" s="168" t="str">
        <f t="shared" si="358"/>
        <v/>
      </c>
      <c r="T2838" s="168" t="str">
        <f t="shared" si="359"/>
        <v/>
      </c>
    </row>
    <row r="2839" spans="1:20" x14ac:dyDescent="0.2">
      <c r="A2839" t="s">
        <v>2872</v>
      </c>
      <c r="M2839" s="170" t="str">
        <f t="shared" si="352"/>
        <v>Ttl</v>
      </c>
      <c r="N2839" s="169" t="str">
        <f t="shared" si="353"/>
        <v>2430</v>
      </c>
      <c r="O2839" s="168" t="str">
        <f t="shared" si="354"/>
        <v/>
      </c>
      <c r="P2839" s="168" t="str">
        <f t="shared" si="355"/>
        <v/>
      </c>
      <c r="Q2839" s="168" t="str">
        <f t="shared" si="356"/>
        <v/>
      </c>
      <c r="R2839" s="168" t="str">
        <f t="shared" si="357"/>
        <v/>
      </c>
      <c r="S2839" s="168" t="str">
        <f t="shared" si="358"/>
        <v/>
      </c>
      <c r="T2839" s="168" t="str">
        <f t="shared" si="359"/>
        <v/>
      </c>
    </row>
    <row r="2840" spans="1:20" x14ac:dyDescent="0.2">
      <c r="A2840" t="s">
        <v>2612</v>
      </c>
      <c r="M2840" s="170" t="str">
        <f t="shared" si="352"/>
        <v>DTL</v>
      </c>
      <c r="N2840" s="169" t="str">
        <f t="shared" si="353"/>
        <v>2430</v>
      </c>
      <c r="O2840" s="168" t="str">
        <f t="shared" si="354"/>
        <v/>
      </c>
      <c r="P2840" s="168" t="str">
        <f t="shared" si="355"/>
        <v/>
      </c>
      <c r="Q2840" s="168" t="str">
        <f t="shared" si="356"/>
        <v/>
      </c>
      <c r="R2840" s="168" t="str">
        <f t="shared" si="357"/>
        <v/>
      </c>
      <c r="S2840" s="168" t="str">
        <f t="shared" si="358"/>
        <v/>
      </c>
      <c r="T2840" s="168" t="str">
        <f t="shared" si="359"/>
        <v/>
      </c>
    </row>
    <row r="2841" spans="1:20" x14ac:dyDescent="0.2">
      <c r="A2841" t="s">
        <v>2611</v>
      </c>
      <c r="M2841" s="170" t="str">
        <f t="shared" si="352"/>
        <v>DTL</v>
      </c>
      <c r="N2841" s="169" t="str">
        <f t="shared" si="353"/>
        <v>2430</v>
      </c>
      <c r="O2841" s="168" t="str">
        <f t="shared" si="354"/>
        <v/>
      </c>
      <c r="P2841" s="168" t="str">
        <f t="shared" si="355"/>
        <v/>
      </c>
      <c r="Q2841" s="168" t="str">
        <f t="shared" si="356"/>
        <v/>
      </c>
      <c r="R2841" s="168" t="str">
        <f t="shared" si="357"/>
        <v/>
      </c>
      <c r="S2841" s="168" t="str">
        <f t="shared" si="358"/>
        <v/>
      </c>
      <c r="T2841" s="168" t="str">
        <f t="shared" si="359"/>
        <v/>
      </c>
    </row>
    <row r="2842" spans="1:20" x14ac:dyDescent="0.2">
      <c r="A2842" t="s">
        <v>2611</v>
      </c>
      <c r="M2842" s="170" t="str">
        <f t="shared" si="352"/>
        <v>DTL</v>
      </c>
      <c r="N2842" s="169" t="str">
        <f t="shared" si="353"/>
        <v>2430</v>
      </c>
      <c r="O2842" s="168" t="str">
        <f t="shared" si="354"/>
        <v/>
      </c>
      <c r="P2842" s="168" t="str">
        <f t="shared" si="355"/>
        <v/>
      </c>
      <c r="Q2842" s="168" t="str">
        <f t="shared" si="356"/>
        <v/>
      </c>
      <c r="R2842" s="168" t="str">
        <f t="shared" si="357"/>
        <v/>
      </c>
      <c r="S2842" s="168" t="str">
        <f t="shared" si="358"/>
        <v/>
      </c>
      <c r="T2842" s="168" t="str">
        <f t="shared" si="359"/>
        <v/>
      </c>
    </row>
    <row r="2843" spans="1:20" x14ac:dyDescent="0.2">
      <c r="A2843" t="s">
        <v>2613</v>
      </c>
      <c r="M2843" s="170" t="str">
        <f t="shared" si="352"/>
        <v>DTL</v>
      </c>
      <c r="N2843" s="169" t="str">
        <f t="shared" si="353"/>
        <v>2430</v>
      </c>
      <c r="O2843" s="168" t="str">
        <f t="shared" si="354"/>
        <v/>
      </c>
      <c r="P2843" s="168" t="str">
        <f t="shared" si="355"/>
        <v/>
      </c>
      <c r="Q2843" s="168" t="str">
        <f t="shared" si="356"/>
        <v/>
      </c>
      <c r="R2843" s="168" t="str">
        <f t="shared" si="357"/>
        <v/>
      </c>
      <c r="S2843" s="168" t="str">
        <f t="shared" si="358"/>
        <v/>
      </c>
      <c r="T2843" s="168" t="str">
        <f t="shared" si="359"/>
        <v/>
      </c>
    </row>
    <row r="2844" spans="1:20" x14ac:dyDescent="0.2">
      <c r="A2844" t="s">
        <v>5123</v>
      </c>
      <c r="M2844" s="170" t="str">
        <f t="shared" si="352"/>
        <v>DTL</v>
      </c>
      <c r="N2844" s="169" t="str">
        <f t="shared" si="353"/>
        <v>2430</v>
      </c>
      <c r="O2844" s="168" t="str">
        <f t="shared" si="354"/>
        <v>2399</v>
      </c>
      <c r="P2844" s="168" t="str">
        <f t="shared" si="355"/>
        <v>24302399</v>
      </c>
      <c r="Q2844" s="168">
        <f t="shared" si="356"/>
        <v>7444</v>
      </c>
      <c r="R2844" s="168">
        <f t="shared" si="357"/>
        <v>7433</v>
      </c>
      <c r="S2844" s="168">
        <f t="shared" si="358"/>
        <v>8517</v>
      </c>
      <c r="T2844" s="168">
        <f t="shared" si="359"/>
        <v>4285</v>
      </c>
    </row>
    <row r="2845" spans="1:20" x14ac:dyDescent="0.2">
      <c r="A2845" t="s">
        <v>4246</v>
      </c>
      <c r="M2845" s="170" t="str">
        <f t="shared" si="352"/>
        <v>DTL</v>
      </c>
      <c r="N2845" s="169" t="str">
        <f t="shared" si="353"/>
        <v>2430</v>
      </c>
      <c r="O2845" s="168" t="str">
        <f t="shared" si="354"/>
        <v/>
      </c>
      <c r="P2845" s="168" t="str">
        <f t="shared" si="355"/>
        <v/>
      </c>
      <c r="Q2845" s="168" t="str">
        <f t="shared" si="356"/>
        <v/>
      </c>
      <c r="R2845" s="168" t="str">
        <f t="shared" si="357"/>
        <v/>
      </c>
      <c r="S2845" s="168" t="str">
        <f t="shared" si="358"/>
        <v/>
      </c>
      <c r="T2845" s="168" t="str">
        <f t="shared" si="359"/>
        <v/>
      </c>
    </row>
    <row r="2846" spans="1:20" x14ac:dyDescent="0.2">
      <c r="A2846" t="s">
        <v>2611</v>
      </c>
      <c r="M2846" s="170" t="str">
        <f t="shared" si="352"/>
        <v>DTL</v>
      </c>
      <c r="N2846" s="169" t="str">
        <f t="shared" si="353"/>
        <v>2430</v>
      </c>
      <c r="O2846" s="168" t="str">
        <f t="shared" si="354"/>
        <v/>
      </c>
      <c r="P2846" s="168" t="str">
        <f t="shared" si="355"/>
        <v/>
      </c>
      <c r="Q2846" s="168" t="str">
        <f t="shared" si="356"/>
        <v/>
      </c>
      <c r="R2846" s="168" t="str">
        <f t="shared" si="357"/>
        <v/>
      </c>
      <c r="S2846" s="168" t="str">
        <f t="shared" si="358"/>
        <v/>
      </c>
      <c r="T2846" s="168" t="str">
        <f t="shared" si="359"/>
        <v/>
      </c>
    </row>
    <row r="2847" spans="1:20" x14ac:dyDescent="0.2">
      <c r="A2847" t="s">
        <v>5124</v>
      </c>
      <c r="M2847" s="170" t="str">
        <f t="shared" si="352"/>
        <v>Ttl</v>
      </c>
      <c r="N2847" s="169" t="str">
        <f t="shared" si="353"/>
        <v>2430</v>
      </c>
      <c r="O2847" s="168" t="str">
        <f t="shared" si="354"/>
        <v/>
      </c>
      <c r="P2847" s="168" t="str">
        <f t="shared" si="355"/>
        <v/>
      </c>
      <c r="Q2847" s="168" t="str">
        <f t="shared" si="356"/>
        <v/>
      </c>
      <c r="R2847" s="168" t="str">
        <f t="shared" si="357"/>
        <v/>
      </c>
      <c r="S2847" s="168" t="str">
        <f t="shared" si="358"/>
        <v/>
      </c>
      <c r="T2847" s="168" t="str">
        <f t="shared" si="359"/>
        <v/>
      </c>
    </row>
    <row r="2848" spans="1:20" x14ac:dyDescent="0.2">
      <c r="A2848" t="s">
        <v>2611</v>
      </c>
      <c r="M2848" s="170" t="str">
        <f t="shared" si="352"/>
        <v>DTL</v>
      </c>
      <c r="N2848" s="169" t="str">
        <f t="shared" si="353"/>
        <v>2430</v>
      </c>
      <c r="O2848" s="168" t="str">
        <f t="shared" si="354"/>
        <v/>
      </c>
      <c r="P2848" s="168" t="str">
        <f t="shared" si="355"/>
        <v/>
      </c>
      <c r="Q2848" s="168" t="str">
        <f t="shared" si="356"/>
        <v/>
      </c>
      <c r="R2848" s="168" t="str">
        <f t="shared" si="357"/>
        <v/>
      </c>
      <c r="S2848" s="168" t="str">
        <f t="shared" si="358"/>
        <v/>
      </c>
      <c r="T2848" s="168" t="str">
        <f t="shared" si="359"/>
        <v/>
      </c>
    </row>
    <row r="2849" spans="1:20" x14ac:dyDescent="0.2">
      <c r="A2849" t="s">
        <v>5125</v>
      </c>
      <c r="M2849" s="170" t="str">
        <f t="shared" si="352"/>
        <v>DTL</v>
      </c>
      <c r="N2849" s="169" t="str">
        <f t="shared" si="353"/>
        <v>2430</v>
      </c>
      <c r="O2849" s="168" t="str">
        <f t="shared" si="354"/>
        <v>3200</v>
      </c>
      <c r="P2849" s="168" t="str">
        <f t="shared" si="355"/>
        <v>24303200</v>
      </c>
      <c r="Q2849" s="168">
        <f t="shared" si="356"/>
        <v>7169</v>
      </c>
      <c r="R2849" s="168">
        <f t="shared" si="357"/>
        <v>8444</v>
      </c>
      <c r="S2849" s="168">
        <f t="shared" si="358"/>
        <v>13673</v>
      </c>
      <c r="T2849" s="168">
        <f t="shared" si="359"/>
        <v>2161</v>
      </c>
    </row>
    <row r="2850" spans="1:20" x14ac:dyDescent="0.2">
      <c r="A2850" t="s">
        <v>4246</v>
      </c>
      <c r="M2850" s="170" t="str">
        <f t="shared" si="352"/>
        <v>DTL</v>
      </c>
      <c r="N2850" s="169" t="str">
        <f t="shared" si="353"/>
        <v>2430</v>
      </c>
      <c r="O2850" s="168" t="str">
        <f t="shared" si="354"/>
        <v/>
      </c>
      <c r="P2850" s="168" t="str">
        <f t="shared" si="355"/>
        <v/>
      </c>
      <c r="Q2850" s="168" t="str">
        <f t="shared" si="356"/>
        <v/>
      </c>
      <c r="R2850" s="168" t="str">
        <f t="shared" si="357"/>
        <v/>
      </c>
      <c r="S2850" s="168" t="str">
        <f t="shared" si="358"/>
        <v/>
      </c>
      <c r="T2850" s="168" t="str">
        <f t="shared" si="359"/>
        <v/>
      </c>
    </row>
    <row r="2851" spans="1:20" x14ac:dyDescent="0.2">
      <c r="A2851" t="s">
        <v>2611</v>
      </c>
      <c r="M2851" s="170" t="str">
        <f t="shared" si="352"/>
        <v>DTL</v>
      </c>
      <c r="N2851" s="169" t="str">
        <f t="shared" si="353"/>
        <v>2430</v>
      </c>
      <c r="O2851" s="168" t="str">
        <f t="shared" si="354"/>
        <v/>
      </c>
      <c r="P2851" s="168" t="str">
        <f t="shared" si="355"/>
        <v/>
      </c>
      <c r="Q2851" s="168" t="str">
        <f t="shared" si="356"/>
        <v/>
      </c>
      <c r="R2851" s="168" t="str">
        <f t="shared" si="357"/>
        <v/>
      </c>
      <c r="S2851" s="168" t="str">
        <f t="shared" si="358"/>
        <v/>
      </c>
      <c r="T2851" s="168" t="str">
        <f t="shared" si="359"/>
        <v/>
      </c>
    </row>
    <row r="2852" spans="1:20" x14ac:dyDescent="0.2">
      <c r="A2852" t="s">
        <v>5126</v>
      </c>
      <c r="M2852" s="170" t="str">
        <f t="shared" si="352"/>
        <v>Ttl</v>
      </c>
      <c r="N2852" s="169" t="str">
        <f t="shared" si="353"/>
        <v>2430</v>
      </c>
      <c r="O2852" s="168" t="str">
        <f t="shared" si="354"/>
        <v/>
      </c>
      <c r="P2852" s="168" t="str">
        <f t="shared" si="355"/>
        <v/>
      </c>
      <c r="Q2852" s="168" t="str">
        <f t="shared" si="356"/>
        <v/>
      </c>
      <c r="R2852" s="168" t="str">
        <f t="shared" si="357"/>
        <v/>
      </c>
      <c r="S2852" s="168" t="str">
        <f t="shared" si="358"/>
        <v/>
      </c>
      <c r="T2852" s="168" t="str">
        <f t="shared" si="359"/>
        <v/>
      </c>
    </row>
    <row r="2853" spans="1:20" x14ac:dyDescent="0.2">
      <c r="A2853" t="s">
        <v>2611</v>
      </c>
      <c r="M2853" s="170" t="str">
        <f t="shared" si="352"/>
        <v>DTL</v>
      </c>
      <c r="N2853" s="169" t="str">
        <f t="shared" si="353"/>
        <v>2430</v>
      </c>
      <c r="O2853" s="168" t="str">
        <f t="shared" si="354"/>
        <v/>
      </c>
      <c r="P2853" s="168" t="str">
        <f t="shared" si="355"/>
        <v/>
      </c>
      <c r="Q2853" s="168" t="str">
        <f t="shared" si="356"/>
        <v/>
      </c>
      <c r="R2853" s="168" t="str">
        <f t="shared" si="357"/>
        <v/>
      </c>
      <c r="S2853" s="168" t="str">
        <f t="shared" si="358"/>
        <v/>
      </c>
      <c r="T2853" s="168" t="str">
        <f t="shared" si="359"/>
        <v/>
      </c>
    </row>
    <row r="2854" spans="1:20" x14ac:dyDescent="0.2">
      <c r="A2854" t="s">
        <v>2611</v>
      </c>
      <c r="M2854" s="170" t="str">
        <f t="shared" si="352"/>
        <v>DTL</v>
      </c>
      <c r="N2854" s="169" t="str">
        <f t="shared" si="353"/>
        <v>2430</v>
      </c>
      <c r="O2854" s="168" t="str">
        <f t="shared" si="354"/>
        <v/>
      </c>
      <c r="P2854" s="168" t="str">
        <f t="shared" si="355"/>
        <v/>
      </c>
      <c r="Q2854" s="168" t="str">
        <f t="shared" si="356"/>
        <v/>
      </c>
      <c r="R2854" s="168" t="str">
        <f t="shared" si="357"/>
        <v/>
      </c>
      <c r="S2854" s="168" t="str">
        <f t="shared" si="358"/>
        <v/>
      </c>
      <c r="T2854" s="168" t="str">
        <f t="shared" si="359"/>
        <v/>
      </c>
    </row>
    <row r="2855" spans="1:20" x14ac:dyDescent="0.2">
      <c r="A2855" t="s">
        <v>5127</v>
      </c>
      <c r="M2855" s="170" t="str">
        <f t="shared" si="352"/>
        <v>Ttl</v>
      </c>
      <c r="N2855" s="169" t="str">
        <f t="shared" si="353"/>
        <v>2430</v>
      </c>
      <c r="O2855" s="168" t="str">
        <f t="shared" si="354"/>
        <v/>
      </c>
      <c r="P2855" s="168" t="str">
        <f t="shared" si="355"/>
        <v/>
      </c>
      <c r="Q2855" s="168" t="str">
        <f t="shared" si="356"/>
        <v/>
      </c>
      <c r="R2855" s="168" t="str">
        <f t="shared" si="357"/>
        <v/>
      </c>
      <c r="S2855" s="168" t="str">
        <f t="shared" si="358"/>
        <v/>
      </c>
      <c r="T2855" s="168" t="str">
        <f t="shared" si="359"/>
        <v/>
      </c>
    </row>
    <row r="2856" spans="1:20" x14ac:dyDescent="0.2">
      <c r="A2856" t="s">
        <v>2612</v>
      </c>
      <c r="M2856" s="170" t="str">
        <f t="shared" si="352"/>
        <v>DTL</v>
      </c>
      <c r="N2856" s="169" t="str">
        <f t="shared" si="353"/>
        <v>2430</v>
      </c>
      <c r="O2856" s="168" t="str">
        <f t="shared" si="354"/>
        <v/>
      </c>
      <c r="P2856" s="168" t="str">
        <f t="shared" si="355"/>
        <v/>
      </c>
      <c r="Q2856" s="168" t="str">
        <f t="shared" si="356"/>
        <v/>
      </c>
      <c r="R2856" s="168" t="str">
        <f t="shared" si="357"/>
        <v/>
      </c>
      <c r="S2856" s="168" t="str">
        <f t="shared" si="358"/>
        <v/>
      </c>
      <c r="T2856" s="168" t="str">
        <f t="shared" si="359"/>
        <v/>
      </c>
    </row>
    <row r="2857" spans="1:20" x14ac:dyDescent="0.2">
      <c r="A2857" t="s">
        <v>2611</v>
      </c>
      <c r="M2857" s="170" t="str">
        <f t="shared" si="352"/>
        <v>DTL</v>
      </c>
      <c r="N2857" s="169" t="str">
        <f t="shared" si="353"/>
        <v>2430</v>
      </c>
      <c r="O2857" s="168" t="str">
        <f t="shared" si="354"/>
        <v/>
      </c>
      <c r="P2857" s="168" t="str">
        <f t="shared" si="355"/>
        <v/>
      </c>
      <c r="Q2857" s="168" t="str">
        <f t="shared" si="356"/>
        <v/>
      </c>
      <c r="R2857" s="168" t="str">
        <f t="shared" si="357"/>
        <v/>
      </c>
      <c r="S2857" s="168" t="str">
        <f t="shared" si="358"/>
        <v/>
      </c>
      <c r="T2857" s="168" t="str">
        <f t="shared" si="359"/>
        <v/>
      </c>
    </row>
    <row r="2858" spans="1:20" x14ac:dyDescent="0.2">
      <c r="A2858" t="s">
        <v>2611</v>
      </c>
      <c r="M2858" s="170" t="str">
        <f t="shared" si="352"/>
        <v>DTL</v>
      </c>
      <c r="N2858" s="169" t="str">
        <f t="shared" si="353"/>
        <v>2430</v>
      </c>
      <c r="O2858" s="168" t="str">
        <f t="shared" si="354"/>
        <v/>
      </c>
      <c r="P2858" s="168" t="str">
        <f t="shared" si="355"/>
        <v/>
      </c>
      <c r="Q2858" s="168" t="str">
        <f t="shared" si="356"/>
        <v/>
      </c>
      <c r="R2858" s="168" t="str">
        <f t="shared" si="357"/>
        <v/>
      </c>
      <c r="S2858" s="168" t="str">
        <f t="shared" si="358"/>
        <v/>
      </c>
      <c r="T2858" s="168" t="str">
        <f t="shared" si="359"/>
        <v/>
      </c>
    </row>
    <row r="2859" spans="1:20" x14ac:dyDescent="0.2">
      <c r="A2859" t="s">
        <v>2673</v>
      </c>
      <c r="M2859" s="170" t="str">
        <f t="shared" si="352"/>
        <v>DTL</v>
      </c>
      <c r="N2859" s="169" t="str">
        <f t="shared" si="353"/>
        <v>2430</v>
      </c>
      <c r="O2859" s="168" t="str">
        <f t="shared" si="354"/>
        <v/>
      </c>
      <c r="P2859" s="168" t="str">
        <f t="shared" si="355"/>
        <v/>
      </c>
      <c r="Q2859" s="168" t="str">
        <f t="shared" si="356"/>
        <v/>
      </c>
      <c r="R2859" s="168" t="str">
        <f t="shared" si="357"/>
        <v/>
      </c>
      <c r="S2859" s="168" t="str">
        <f t="shared" si="358"/>
        <v/>
      </c>
      <c r="T2859" s="168" t="str">
        <f t="shared" si="359"/>
        <v/>
      </c>
    </row>
    <row r="2860" spans="1:20" x14ac:dyDescent="0.2">
      <c r="A2860" t="s">
        <v>5128</v>
      </c>
      <c r="M2860" s="170" t="str">
        <f t="shared" si="352"/>
        <v>DTL</v>
      </c>
      <c r="N2860" s="169" t="str">
        <f t="shared" si="353"/>
        <v>2430</v>
      </c>
      <c r="O2860" s="168" t="str">
        <f t="shared" si="354"/>
        <v>9800</v>
      </c>
      <c r="P2860" s="168" t="str">
        <f t="shared" si="355"/>
        <v>24309800</v>
      </c>
      <c r="Q2860" s="168">
        <f t="shared" si="356"/>
        <v>1248</v>
      </c>
      <c r="R2860" s="168">
        <f t="shared" si="357"/>
        <v>1035</v>
      </c>
      <c r="S2860" s="168">
        <f t="shared" si="358"/>
        <v>900</v>
      </c>
      <c r="T2860" s="168">
        <f t="shared" si="359"/>
        <v>546</v>
      </c>
    </row>
    <row r="2861" spans="1:20" x14ac:dyDescent="0.2">
      <c r="A2861" t="s">
        <v>4246</v>
      </c>
      <c r="M2861" s="170" t="str">
        <f t="shared" si="352"/>
        <v>DTL</v>
      </c>
      <c r="N2861" s="169" t="str">
        <f t="shared" si="353"/>
        <v>2430</v>
      </c>
      <c r="O2861" s="168" t="str">
        <f t="shared" si="354"/>
        <v/>
      </c>
      <c r="P2861" s="168" t="str">
        <f t="shared" si="355"/>
        <v/>
      </c>
      <c r="Q2861" s="168" t="str">
        <f t="shared" si="356"/>
        <v/>
      </c>
      <c r="R2861" s="168" t="str">
        <f t="shared" si="357"/>
        <v/>
      </c>
      <c r="S2861" s="168" t="str">
        <f t="shared" si="358"/>
        <v/>
      </c>
      <c r="T2861" s="168" t="str">
        <f t="shared" si="359"/>
        <v/>
      </c>
    </row>
    <row r="2862" spans="1:20" x14ac:dyDescent="0.2">
      <c r="A2862" t="s">
        <v>2611</v>
      </c>
      <c r="M2862" s="170" t="str">
        <f t="shared" si="352"/>
        <v>DTL</v>
      </c>
      <c r="N2862" s="169" t="str">
        <f t="shared" si="353"/>
        <v>2430</v>
      </c>
      <c r="O2862" s="168" t="str">
        <f t="shared" si="354"/>
        <v/>
      </c>
      <c r="P2862" s="168" t="str">
        <f t="shared" si="355"/>
        <v/>
      </c>
      <c r="Q2862" s="168" t="str">
        <f t="shared" si="356"/>
        <v/>
      </c>
      <c r="R2862" s="168" t="str">
        <f t="shared" si="357"/>
        <v/>
      </c>
      <c r="S2862" s="168" t="str">
        <f t="shared" si="358"/>
        <v/>
      </c>
      <c r="T2862" s="168" t="str">
        <f t="shared" si="359"/>
        <v/>
      </c>
    </row>
    <row r="2863" spans="1:20" x14ac:dyDescent="0.2">
      <c r="A2863" t="s">
        <v>5129</v>
      </c>
      <c r="M2863" s="170" t="str">
        <f t="shared" si="352"/>
        <v>Ttl</v>
      </c>
      <c r="N2863" s="169" t="str">
        <f t="shared" si="353"/>
        <v>2430</v>
      </c>
      <c r="O2863" s="168" t="str">
        <f t="shared" si="354"/>
        <v/>
      </c>
      <c r="P2863" s="168" t="str">
        <f t="shared" si="355"/>
        <v/>
      </c>
      <c r="Q2863" s="168" t="str">
        <f t="shared" si="356"/>
        <v/>
      </c>
      <c r="R2863" s="168" t="str">
        <f t="shared" si="357"/>
        <v/>
      </c>
      <c r="S2863" s="168" t="str">
        <f t="shared" si="358"/>
        <v/>
      </c>
      <c r="T2863" s="168" t="str">
        <f t="shared" si="359"/>
        <v/>
      </c>
    </row>
    <row r="2864" spans="1:20" x14ac:dyDescent="0.2">
      <c r="A2864" t="s">
        <v>2676</v>
      </c>
      <c r="M2864" s="170" t="str">
        <f t="shared" si="352"/>
        <v>DTL</v>
      </c>
      <c r="N2864" s="169" t="str">
        <f t="shared" si="353"/>
        <v>2430</v>
      </c>
      <c r="O2864" s="168" t="str">
        <f t="shared" si="354"/>
        <v/>
      </c>
      <c r="P2864" s="168" t="str">
        <f t="shared" si="355"/>
        <v/>
      </c>
      <c r="Q2864" s="168" t="str">
        <f t="shared" si="356"/>
        <v/>
      </c>
      <c r="R2864" s="168" t="str">
        <f t="shared" si="357"/>
        <v/>
      </c>
      <c r="S2864" s="168" t="str">
        <f t="shared" si="358"/>
        <v/>
      </c>
      <c r="T2864" s="168" t="str">
        <f t="shared" si="359"/>
        <v/>
      </c>
    </row>
    <row r="2865" spans="1:20" x14ac:dyDescent="0.2">
      <c r="A2865" t="s">
        <v>2611</v>
      </c>
      <c r="M2865" s="170" t="str">
        <f t="shared" si="352"/>
        <v>DTL</v>
      </c>
      <c r="N2865" s="169" t="str">
        <f t="shared" si="353"/>
        <v>2430</v>
      </c>
      <c r="O2865" s="168" t="str">
        <f t="shared" si="354"/>
        <v/>
      </c>
      <c r="P2865" s="168" t="str">
        <f t="shared" si="355"/>
        <v/>
      </c>
      <c r="Q2865" s="168" t="str">
        <f t="shared" si="356"/>
        <v/>
      </c>
      <c r="R2865" s="168" t="str">
        <f t="shared" si="357"/>
        <v/>
      </c>
      <c r="S2865" s="168" t="str">
        <f t="shared" si="358"/>
        <v/>
      </c>
      <c r="T2865" s="168" t="str">
        <f t="shared" si="359"/>
        <v/>
      </c>
    </row>
    <row r="2866" spans="1:20" x14ac:dyDescent="0.2">
      <c r="A2866" t="s">
        <v>2620</v>
      </c>
      <c r="M2866" s="170" t="str">
        <f t="shared" si="352"/>
        <v>DTL</v>
      </c>
      <c r="N2866" s="169" t="str">
        <f t="shared" si="353"/>
        <v>2430</v>
      </c>
      <c r="O2866" s="168" t="str">
        <f t="shared" si="354"/>
        <v/>
      </c>
      <c r="P2866" s="168" t="str">
        <f t="shared" si="355"/>
        <v/>
      </c>
      <c r="Q2866" s="168" t="str">
        <f t="shared" si="356"/>
        <v/>
      </c>
      <c r="R2866" s="168" t="str">
        <f t="shared" si="357"/>
        <v/>
      </c>
      <c r="S2866" s="168" t="str">
        <f t="shared" si="358"/>
        <v/>
      </c>
      <c r="T2866" s="168" t="str">
        <f t="shared" si="359"/>
        <v/>
      </c>
    </row>
    <row r="2867" spans="1:20" x14ac:dyDescent="0.2">
      <c r="A2867" t="s">
        <v>2873</v>
      </c>
      <c r="M2867" s="170" t="str">
        <f t="shared" si="352"/>
        <v>Ttl</v>
      </c>
      <c r="N2867" s="169" t="str">
        <f t="shared" si="353"/>
        <v>2430</v>
      </c>
      <c r="O2867" s="168" t="str">
        <f t="shared" si="354"/>
        <v/>
      </c>
      <c r="P2867" s="168" t="str">
        <f t="shared" si="355"/>
        <v/>
      </c>
      <c r="Q2867" s="168" t="str">
        <f t="shared" si="356"/>
        <v/>
      </c>
      <c r="R2867" s="168" t="str">
        <f t="shared" si="357"/>
        <v/>
      </c>
      <c r="S2867" s="168" t="str">
        <f t="shared" si="358"/>
        <v/>
      </c>
      <c r="T2867" s="168" t="str">
        <f t="shared" si="359"/>
        <v/>
      </c>
    </row>
    <row r="2868" spans="1:20" x14ac:dyDescent="0.2">
      <c r="A2868" t="s">
        <v>2611</v>
      </c>
      <c r="M2868" s="170" t="str">
        <f t="shared" si="352"/>
        <v>DTL</v>
      </c>
      <c r="N2868" s="169" t="str">
        <f t="shared" si="353"/>
        <v>2430</v>
      </c>
      <c r="O2868" s="168" t="str">
        <f t="shared" si="354"/>
        <v/>
      </c>
      <c r="P2868" s="168" t="str">
        <f t="shared" si="355"/>
        <v/>
      </c>
      <c r="Q2868" s="168" t="str">
        <f t="shared" si="356"/>
        <v/>
      </c>
      <c r="R2868" s="168" t="str">
        <f t="shared" si="357"/>
        <v/>
      </c>
      <c r="S2868" s="168" t="str">
        <f t="shared" si="358"/>
        <v/>
      </c>
      <c r="T2868" s="168" t="str">
        <f t="shared" si="359"/>
        <v/>
      </c>
    </row>
    <row r="2869" spans="1:20" x14ac:dyDescent="0.2">
      <c r="A2869" t="s">
        <v>5130</v>
      </c>
      <c r="M2869" s="170" t="str">
        <f t="shared" si="352"/>
        <v>Ttl</v>
      </c>
      <c r="N2869" s="169" t="str">
        <f t="shared" si="353"/>
        <v>2430</v>
      </c>
      <c r="O2869" s="168" t="str">
        <f t="shared" si="354"/>
        <v/>
      </c>
      <c r="P2869" s="168" t="str">
        <f t="shared" si="355"/>
        <v/>
      </c>
      <c r="Q2869" s="168" t="str">
        <f t="shared" si="356"/>
        <v/>
      </c>
      <c r="R2869" s="168" t="str">
        <f t="shared" si="357"/>
        <v/>
      </c>
      <c r="S2869" s="168" t="str">
        <f t="shared" si="358"/>
        <v/>
      </c>
      <c r="T2869" s="168" t="str">
        <f t="shared" si="359"/>
        <v/>
      </c>
    </row>
    <row r="2870" spans="1:20" x14ac:dyDescent="0.2">
      <c r="A2870" t="s">
        <v>4246</v>
      </c>
      <c r="M2870" s="170" t="str">
        <f t="shared" si="352"/>
        <v>DTL</v>
      </c>
      <c r="N2870" s="169" t="str">
        <f t="shared" si="353"/>
        <v>2430</v>
      </c>
      <c r="O2870" s="168" t="str">
        <f t="shared" si="354"/>
        <v/>
      </c>
      <c r="P2870" s="168" t="str">
        <f t="shared" si="355"/>
        <v/>
      </c>
      <c r="Q2870" s="168" t="str">
        <f t="shared" si="356"/>
        <v/>
      </c>
      <c r="R2870" s="168" t="str">
        <f t="shared" si="357"/>
        <v/>
      </c>
      <c r="S2870" s="168" t="str">
        <f t="shared" si="358"/>
        <v/>
      </c>
      <c r="T2870" s="168" t="str">
        <f t="shared" si="359"/>
        <v/>
      </c>
    </row>
    <row r="2871" spans="1:20" x14ac:dyDescent="0.2">
      <c r="A2871" t="s">
        <v>4467</v>
      </c>
      <c r="M2871" s="170" t="str">
        <f t="shared" si="352"/>
        <v>DTL</v>
      </c>
      <c r="N2871" s="169" t="str">
        <f t="shared" si="353"/>
        <v>2430</v>
      </c>
      <c r="O2871" s="168" t="str">
        <f t="shared" si="354"/>
        <v/>
      </c>
      <c r="P2871" s="168" t="str">
        <f t="shared" si="355"/>
        <v/>
      </c>
      <c r="Q2871" s="168" t="str">
        <f t="shared" si="356"/>
        <v/>
      </c>
      <c r="R2871" s="168" t="str">
        <f t="shared" si="357"/>
        <v/>
      </c>
      <c r="S2871" s="168" t="str">
        <f t="shared" si="358"/>
        <v/>
      </c>
      <c r="T2871" s="168" t="str">
        <f t="shared" si="359"/>
        <v/>
      </c>
    </row>
    <row r="2872" spans="1:20" x14ac:dyDescent="0.2">
      <c r="A2872">
        <v>1</v>
      </c>
      <c r="M2872" s="170" t="str">
        <f t="shared" si="352"/>
        <v>DTL</v>
      </c>
      <c r="N2872" s="169" t="str">
        <f t="shared" si="353"/>
        <v>2430</v>
      </c>
      <c r="O2872" s="168" t="str">
        <f t="shared" si="354"/>
        <v/>
      </c>
      <c r="P2872" s="168" t="str">
        <f t="shared" si="355"/>
        <v/>
      </c>
      <c r="Q2872" s="168" t="str">
        <f t="shared" si="356"/>
        <v/>
      </c>
      <c r="R2872" s="168" t="str">
        <f t="shared" si="357"/>
        <v/>
      </c>
      <c r="S2872" s="168" t="str">
        <f t="shared" si="358"/>
        <v/>
      </c>
      <c r="T2872" s="168" t="str">
        <f t="shared" si="359"/>
        <v/>
      </c>
    </row>
    <row r="2873" spans="1:20" x14ac:dyDescent="0.2">
      <c r="M2873" s="170" t="str">
        <f t="shared" si="352"/>
        <v>DTL</v>
      </c>
      <c r="N2873" s="169" t="str">
        <f t="shared" si="353"/>
        <v>2430</v>
      </c>
      <c r="O2873" s="168" t="str">
        <f t="shared" si="354"/>
        <v/>
      </c>
      <c r="P2873" s="168" t="str">
        <f t="shared" si="355"/>
        <v/>
      </c>
      <c r="Q2873" s="168" t="str">
        <f t="shared" si="356"/>
        <v/>
      </c>
      <c r="R2873" s="168" t="str">
        <f t="shared" si="357"/>
        <v/>
      </c>
      <c r="S2873" s="168" t="str">
        <f t="shared" si="358"/>
        <v/>
      </c>
      <c r="T2873" s="168" t="str">
        <f t="shared" si="359"/>
        <v/>
      </c>
    </row>
    <row r="2874" spans="1:20" x14ac:dyDescent="0.2">
      <c r="A2874" t="s">
        <v>2874</v>
      </c>
      <c r="M2874" s="170" t="str">
        <f t="shared" si="352"/>
        <v>H1</v>
      </c>
      <c r="N2874" s="169" t="str">
        <f t="shared" si="353"/>
        <v>2430</v>
      </c>
      <c r="O2874" s="168" t="str">
        <f t="shared" si="354"/>
        <v/>
      </c>
      <c r="P2874" s="168" t="str">
        <f t="shared" si="355"/>
        <v/>
      </c>
      <c r="Q2874" s="168" t="str">
        <f t="shared" si="356"/>
        <v/>
      </c>
      <c r="R2874" s="168" t="str">
        <f t="shared" si="357"/>
        <v/>
      </c>
      <c r="S2874" s="168" t="str">
        <f t="shared" si="358"/>
        <v/>
      </c>
      <c r="T2874" s="168" t="str">
        <f t="shared" si="359"/>
        <v/>
      </c>
    </row>
    <row r="2875" spans="1:20" x14ac:dyDescent="0.2">
      <c r="A2875" t="s">
        <v>2600</v>
      </c>
      <c r="M2875" s="170" t="str">
        <f t="shared" si="352"/>
        <v>H2</v>
      </c>
      <c r="N2875" s="169" t="str">
        <f t="shared" si="353"/>
        <v>2430</v>
      </c>
      <c r="O2875" s="168" t="str">
        <f t="shared" si="354"/>
        <v/>
      </c>
      <c r="P2875" s="168" t="str">
        <f t="shared" si="355"/>
        <v/>
      </c>
      <c r="Q2875" s="168" t="str">
        <f t="shared" si="356"/>
        <v/>
      </c>
      <c r="R2875" s="168" t="str">
        <f t="shared" si="357"/>
        <v/>
      </c>
      <c r="S2875" s="168" t="str">
        <f t="shared" si="358"/>
        <v/>
      </c>
      <c r="T2875" s="168" t="str">
        <f t="shared" si="359"/>
        <v/>
      </c>
    </row>
    <row r="2876" spans="1:20" x14ac:dyDescent="0.2">
      <c r="A2876" t="s">
        <v>2601</v>
      </c>
      <c r="M2876" s="170" t="str">
        <f t="shared" si="352"/>
        <v>H3</v>
      </c>
      <c r="N2876" s="169" t="str">
        <f t="shared" si="353"/>
        <v>2430</v>
      </c>
      <c r="O2876" s="168" t="str">
        <f t="shared" si="354"/>
        <v/>
      </c>
      <c r="P2876" s="168" t="str">
        <f t="shared" si="355"/>
        <v/>
      </c>
      <c r="Q2876" s="168" t="str">
        <f t="shared" si="356"/>
        <v/>
      </c>
      <c r="R2876" s="168" t="str">
        <f t="shared" si="357"/>
        <v/>
      </c>
      <c r="S2876" s="168" t="str">
        <f t="shared" si="358"/>
        <v/>
      </c>
      <c r="T2876" s="168" t="str">
        <f t="shared" si="359"/>
        <v/>
      </c>
    </row>
    <row r="2877" spans="1:20" x14ac:dyDescent="0.2">
      <c r="A2877" t="s">
        <v>2807</v>
      </c>
      <c r="M2877" s="170" t="str">
        <f t="shared" si="352"/>
        <v>H4</v>
      </c>
      <c r="N2877" s="169" t="str">
        <f t="shared" si="353"/>
        <v>2430</v>
      </c>
      <c r="O2877" s="168" t="str">
        <f t="shared" si="354"/>
        <v/>
      </c>
      <c r="P2877" s="168" t="str">
        <f t="shared" si="355"/>
        <v/>
      </c>
      <c r="Q2877" s="168" t="str">
        <f t="shared" si="356"/>
        <v/>
      </c>
      <c r="R2877" s="168" t="str">
        <f t="shared" si="357"/>
        <v/>
      </c>
      <c r="S2877" s="168" t="str">
        <f t="shared" si="358"/>
        <v/>
      </c>
      <c r="T2877" s="168" t="str">
        <f t="shared" si="359"/>
        <v/>
      </c>
    </row>
    <row r="2878" spans="1:20" x14ac:dyDescent="0.2">
      <c r="A2878" t="s">
        <v>2603</v>
      </c>
      <c r="M2878" s="170" t="str">
        <f t="shared" si="352"/>
        <v>H5</v>
      </c>
      <c r="N2878" s="169" t="str">
        <f t="shared" si="353"/>
        <v>2430</v>
      </c>
      <c r="O2878" s="168" t="str">
        <f t="shared" si="354"/>
        <v/>
      </c>
      <c r="P2878" s="168" t="str">
        <f t="shared" si="355"/>
        <v/>
      </c>
      <c r="Q2878" s="168" t="str">
        <f t="shared" si="356"/>
        <v/>
      </c>
      <c r="R2878" s="168" t="str">
        <f t="shared" si="357"/>
        <v/>
      </c>
      <c r="S2878" s="168" t="str">
        <f t="shared" si="358"/>
        <v/>
      </c>
      <c r="T2878" s="168" t="str">
        <f t="shared" si="359"/>
        <v/>
      </c>
    </row>
    <row r="2879" spans="1:20" x14ac:dyDescent="0.2">
      <c r="A2879" t="s">
        <v>2869</v>
      </c>
      <c r="M2879" s="170" t="str">
        <f t="shared" si="352"/>
        <v>H6</v>
      </c>
      <c r="N2879" s="169" t="str">
        <f t="shared" si="353"/>
        <v>2430</v>
      </c>
      <c r="O2879" s="168" t="str">
        <f t="shared" si="354"/>
        <v/>
      </c>
      <c r="P2879" s="168" t="str">
        <f t="shared" si="355"/>
        <v/>
      </c>
      <c r="Q2879" s="168" t="str">
        <f t="shared" si="356"/>
        <v/>
      </c>
      <c r="R2879" s="168" t="str">
        <f t="shared" si="357"/>
        <v/>
      </c>
      <c r="S2879" s="168" t="str">
        <f t="shared" si="358"/>
        <v/>
      </c>
      <c r="T2879" s="168" t="str">
        <f t="shared" si="359"/>
        <v/>
      </c>
    </row>
    <row r="2880" spans="1:20" x14ac:dyDescent="0.2">
      <c r="A2880" t="s">
        <v>2605</v>
      </c>
      <c r="M2880" s="170" t="str">
        <f t="shared" si="352"/>
        <v>H7</v>
      </c>
      <c r="N2880" s="169" t="str">
        <f t="shared" si="353"/>
        <v>2430</v>
      </c>
      <c r="O2880" s="168" t="str">
        <f t="shared" si="354"/>
        <v/>
      </c>
      <c r="P2880" s="168" t="str">
        <f t="shared" si="355"/>
        <v/>
      </c>
      <c r="Q2880" s="168" t="str">
        <f t="shared" si="356"/>
        <v/>
      </c>
      <c r="R2880" s="168" t="str">
        <f t="shared" si="357"/>
        <v/>
      </c>
      <c r="S2880" s="168" t="str">
        <f t="shared" si="358"/>
        <v/>
      </c>
      <c r="T2880" s="168" t="str">
        <f t="shared" si="359"/>
        <v/>
      </c>
    </row>
    <row r="2881" spans="1:20" x14ac:dyDescent="0.2">
      <c r="A2881" t="s">
        <v>2606</v>
      </c>
      <c r="M2881" s="170" t="str">
        <f t="shared" si="352"/>
        <v>H8</v>
      </c>
      <c r="N2881" s="169" t="str">
        <f t="shared" si="353"/>
        <v>2430</v>
      </c>
      <c r="O2881" s="168" t="str">
        <f t="shared" si="354"/>
        <v/>
      </c>
      <c r="P2881" s="168" t="str">
        <f t="shared" si="355"/>
        <v/>
      </c>
      <c r="Q2881" s="168" t="str">
        <f t="shared" si="356"/>
        <v/>
      </c>
      <c r="R2881" s="168" t="str">
        <f t="shared" si="357"/>
        <v/>
      </c>
      <c r="S2881" s="168" t="str">
        <f t="shared" si="358"/>
        <v/>
      </c>
      <c r="T2881" s="168" t="str">
        <f t="shared" si="359"/>
        <v/>
      </c>
    </row>
    <row r="2882" spans="1:20" x14ac:dyDescent="0.2">
      <c r="A2882" t="s">
        <v>2607</v>
      </c>
      <c r="M2882" s="170" t="str">
        <f t="shared" si="352"/>
        <v>H9</v>
      </c>
      <c r="N2882" s="169" t="str">
        <f t="shared" si="353"/>
        <v>2430</v>
      </c>
      <c r="O2882" s="168" t="str">
        <f t="shared" si="354"/>
        <v/>
      </c>
      <c r="P2882" s="168" t="str">
        <f t="shared" si="355"/>
        <v/>
      </c>
      <c r="Q2882" s="168" t="str">
        <f t="shared" si="356"/>
        <v/>
      </c>
      <c r="R2882" s="168" t="str">
        <f t="shared" si="357"/>
        <v/>
      </c>
      <c r="S2882" s="168" t="str">
        <f t="shared" si="358"/>
        <v/>
      </c>
      <c r="T2882" s="168" t="str">
        <f t="shared" si="359"/>
        <v/>
      </c>
    </row>
    <row r="2883" spans="1:20" x14ac:dyDescent="0.2">
      <c r="A2883" t="s">
        <v>2608</v>
      </c>
      <c r="M2883" s="170" t="str">
        <f t="shared" ref="M2883:M2946" si="360">IF(ROW()&lt;23,"",
  IF(NOT(ISERROR(FIND("Trinity County",$A2883,30))),"H1",
  IF(M2882="H1","H2",
  IF(M2882="H2","H3",
  IF(M2882="H3","H4",
  IF(M2882="H4","H5",
  IF(M2882="H5","H6",
  IF(M2882="H6","H7",
  IF(M2882="H7","H8",
  IF(M2882="H8","H9",
  IF(M2882="H9","H10",
  IF(TRIM(LEFT($A2883,7))="Total","Ttl","DTL"))))))))))))</f>
        <v>H10</v>
      </c>
      <c r="N2883" s="169" t="str">
        <f t="shared" ref="N2883:N2946" si="361">IF(ROW()&lt;23,"",
  IF($M2883="H6",TRIM(LEFT($A2883,5)),N2882))</f>
        <v>2430</v>
      </c>
      <c r="O2883" s="168" t="str">
        <f t="shared" ref="O2883:O2946" si="362">IF($M2883&lt;&gt;"DTL","",
  IF(NOT(ISNUMBER(VALUE(MID($A2883,31,15)))),"",LEFT($A2883,4)))</f>
        <v/>
      </c>
      <c r="P2883" s="168" t="str">
        <f t="shared" ref="P2883:P2946" si="363">IF(O2883="","",N2883&amp;O2883)</f>
        <v/>
      </c>
      <c r="Q2883" s="168" t="str">
        <f t="shared" ref="Q2883:Q2946" si="364">IF($M2883&lt;&gt;"DTL","",
  IF(NOT(ISNUMBER(VALUE(MID($A2883,31,15)))),"",VALUE(TRIM(MID($A2883,47,15)))))</f>
        <v/>
      </c>
      <c r="R2883" s="168" t="str">
        <f t="shared" ref="R2883:R2946" si="365">IF($M2883&lt;&gt;"DTL","",
  IF(NOT(ISNUMBER(VALUE(MID($A2883,31,15)))),"",VALUE(TRIM(MID($A2883,61,14)))))</f>
        <v/>
      </c>
      <c r="S2883" s="168" t="str">
        <f t="shared" ref="S2883:S2946" si="366">IF($M2883&lt;&gt;"DTL","",
  IF(NOT(ISNUMBER(VALUE(MID($A2883,31,15)))),"",VALUE(TRIM(MID($A2883,76,14)))))</f>
        <v/>
      </c>
      <c r="T2883" s="168" t="str">
        <f t="shared" ref="T2883:T2946" si="367">IF($M2883&lt;&gt;"DTL","",
  IF(NOT(ISNUMBER(VALUE(MID($A2883,31,15)))),"",VALUE(TRIM(MID($A2883,90,14)))))</f>
        <v/>
      </c>
    </row>
    <row r="2884" spans="1:20" x14ac:dyDescent="0.2">
      <c r="A2884" t="s">
        <v>5131</v>
      </c>
      <c r="M2884" s="170" t="str">
        <f t="shared" si="360"/>
        <v>DTL</v>
      </c>
      <c r="N2884" s="169" t="str">
        <f t="shared" si="361"/>
        <v>2430</v>
      </c>
      <c r="O2884" s="168" t="str">
        <f t="shared" si="362"/>
        <v xml:space="preserve">    </v>
      </c>
      <c r="P2884" s="168" t="str">
        <f t="shared" si="363"/>
        <v xml:space="preserve">2430    </v>
      </c>
      <c r="Q2884" s="168">
        <f t="shared" si="364"/>
        <v>-14440</v>
      </c>
      <c r="R2884" s="168">
        <f t="shared" si="365"/>
        <v>-15878</v>
      </c>
      <c r="S2884" s="168">
        <f t="shared" si="366"/>
        <v>-22190</v>
      </c>
      <c r="T2884" s="168">
        <f t="shared" si="367"/>
        <v>-6446</v>
      </c>
    </row>
    <row r="2885" spans="1:20" x14ac:dyDescent="0.2">
      <c r="A2885" t="s">
        <v>2611</v>
      </c>
      <c r="M2885" s="170" t="str">
        <f t="shared" si="360"/>
        <v>DTL</v>
      </c>
      <c r="N2885" s="169" t="str">
        <f t="shared" si="361"/>
        <v>2430</v>
      </c>
      <c r="O2885" s="168" t="str">
        <f t="shared" si="362"/>
        <v/>
      </c>
      <c r="P2885" s="168" t="str">
        <f t="shared" si="363"/>
        <v/>
      </c>
      <c r="Q2885" s="168" t="str">
        <f t="shared" si="364"/>
        <v/>
      </c>
      <c r="R2885" s="168" t="str">
        <f t="shared" si="365"/>
        <v/>
      </c>
      <c r="S2885" s="168" t="str">
        <f t="shared" si="366"/>
        <v/>
      </c>
      <c r="T2885" s="168" t="str">
        <f t="shared" si="367"/>
        <v/>
      </c>
    </row>
    <row r="2886" spans="1:20" x14ac:dyDescent="0.2">
      <c r="A2886" t="s">
        <v>5132</v>
      </c>
      <c r="M2886" s="170" t="str">
        <f t="shared" si="360"/>
        <v>DTL</v>
      </c>
      <c r="N2886" s="169" t="str">
        <f t="shared" si="361"/>
        <v>2430</v>
      </c>
      <c r="O2886" s="168" t="str">
        <f t="shared" si="362"/>
        <v>Tran</v>
      </c>
      <c r="P2886" s="168" t="str">
        <f t="shared" si="363"/>
        <v>2430Tran</v>
      </c>
      <c r="Q2886" s="168">
        <f t="shared" si="364"/>
        <v>1248</v>
      </c>
      <c r="R2886" s="168">
        <f t="shared" si="365"/>
        <v>1035</v>
      </c>
      <c r="S2886" s="168">
        <f t="shared" si="366"/>
        <v>900</v>
      </c>
      <c r="T2886" s="168">
        <f t="shared" si="367"/>
        <v>546</v>
      </c>
    </row>
    <row r="2887" spans="1:20" x14ac:dyDescent="0.2">
      <c r="A2887" t="s">
        <v>2611</v>
      </c>
      <c r="M2887" s="170" t="str">
        <f t="shared" si="360"/>
        <v>DTL</v>
      </c>
      <c r="N2887" s="169" t="str">
        <f t="shared" si="361"/>
        <v>2430</v>
      </c>
      <c r="O2887" s="168" t="str">
        <f t="shared" si="362"/>
        <v/>
      </c>
      <c r="P2887" s="168" t="str">
        <f t="shared" si="363"/>
        <v/>
      </c>
      <c r="Q2887" s="168" t="str">
        <f t="shared" si="364"/>
        <v/>
      </c>
      <c r="R2887" s="168" t="str">
        <f t="shared" si="365"/>
        <v/>
      </c>
      <c r="S2887" s="168" t="str">
        <f t="shared" si="366"/>
        <v/>
      </c>
      <c r="T2887" s="168" t="str">
        <f t="shared" si="367"/>
        <v/>
      </c>
    </row>
    <row r="2888" spans="1:20" x14ac:dyDescent="0.2">
      <c r="A2888" t="s">
        <v>2623</v>
      </c>
      <c r="M2888" s="170" t="str">
        <f t="shared" si="360"/>
        <v>DTL</v>
      </c>
      <c r="N2888" s="169" t="str">
        <f t="shared" si="361"/>
        <v>2430</v>
      </c>
      <c r="O2888" s="168" t="str">
        <f t="shared" si="362"/>
        <v>Tran</v>
      </c>
      <c r="P2888" s="168" t="str">
        <f t="shared" si="363"/>
        <v>2430Tran</v>
      </c>
      <c r="Q2888" s="168">
        <f t="shared" si="364"/>
        <v>0</v>
      </c>
      <c r="R2888" s="168">
        <f t="shared" si="365"/>
        <v>0</v>
      </c>
      <c r="S2888" s="168">
        <f t="shared" si="366"/>
        <v>0</v>
      </c>
      <c r="T2888" s="168">
        <f t="shared" si="367"/>
        <v>0</v>
      </c>
    </row>
    <row r="2889" spans="1:20" x14ac:dyDescent="0.2">
      <c r="A2889" t="s">
        <v>4246</v>
      </c>
      <c r="M2889" s="170" t="str">
        <f t="shared" si="360"/>
        <v>DTL</v>
      </c>
      <c r="N2889" s="169" t="str">
        <f t="shared" si="361"/>
        <v>2430</v>
      </c>
      <c r="O2889" s="168" t="str">
        <f t="shared" si="362"/>
        <v/>
      </c>
      <c r="P2889" s="168" t="str">
        <f t="shared" si="363"/>
        <v/>
      </c>
      <c r="Q2889" s="168" t="str">
        <f t="shared" si="364"/>
        <v/>
      </c>
      <c r="R2889" s="168" t="str">
        <f t="shared" si="365"/>
        <v/>
      </c>
      <c r="S2889" s="168" t="str">
        <f t="shared" si="366"/>
        <v/>
      </c>
      <c r="T2889" s="168" t="str">
        <f t="shared" si="367"/>
        <v/>
      </c>
    </row>
    <row r="2890" spans="1:20" x14ac:dyDescent="0.2">
      <c r="A2890" t="s">
        <v>2611</v>
      </c>
      <c r="M2890" s="170" t="str">
        <f t="shared" si="360"/>
        <v>DTL</v>
      </c>
      <c r="N2890" s="169" t="str">
        <f t="shared" si="361"/>
        <v>2430</v>
      </c>
      <c r="O2890" s="168" t="str">
        <f t="shared" si="362"/>
        <v/>
      </c>
      <c r="P2890" s="168" t="str">
        <f t="shared" si="363"/>
        <v/>
      </c>
      <c r="Q2890" s="168" t="str">
        <f t="shared" si="364"/>
        <v/>
      </c>
      <c r="R2890" s="168" t="str">
        <f t="shared" si="365"/>
        <v/>
      </c>
      <c r="S2890" s="168" t="str">
        <f t="shared" si="366"/>
        <v/>
      </c>
      <c r="T2890" s="168" t="str">
        <f t="shared" si="367"/>
        <v/>
      </c>
    </row>
    <row r="2891" spans="1:20" x14ac:dyDescent="0.2">
      <c r="A2891" t="s">
        <v>5133</v>
      </c>
      <c r="M2891" s="170" t="str">
        <f t="shared" si="360"/>
        <v>Ttl</v>
      </c>
      <c r="N2891" s="169" t="str">
        <f t="shared" si="361"/>
        <v>2430</v>
      </c>
      <c r="O2891" s="168" t="str">
        <f t="shared" si="362"/>
        <v/>
      </c>
      <c r="P2891" s="168" t="str">
        <f t="shared" si="363"/>
        <v/>
      </c>
      <c r="Q2891" s="168" t="str">
        <f t="shared" si="364"/>
        <v/>
      </c>
      <c r="R2891" s="168" t="str">
        <f t="shared" si="365"/>
        <v/>
      </c>
      <c r="S2891" s="168" t="str">
        <f t="shared" si="366"/>
        <v/>
      </c>
      <c r="T2891" s="168" t="str">
        <f t="shared" si="367"/>
        <v/>
      </c>
    </row>
    <row r="2892" spans="1:20" x14ac:dyDescent="0.2">
      <c r="A2892" t="s">
        <v>4467</v>
      </c>
      <c r="M2892" s="170" t="str">
        <f t="shared" si="360"/>
        <v>DTL</v>
      </c>
      <c r="N2892" s="169" t="str">
        <f t="shared" si="361"/>
        <v>2430</v>
      </c>
      <c r="O2892" s="168" t="str">
        <f t="shared" si="362"/>
        <v/>
      </c>
      <c r="P2892" s="168" t="str">
        <f t="shared" si="363"/>
        <v/>
      </c>
      <c r="Q2892" s="168" t="str">
        <f t="shared" si="364"/>
        <v/>
      </c>
      <c r="R2892" s="168" t="str">
        <f t="shared" si="365"/>
        <v/>
      </c>
      <c r="S2892" s="168" t="str">
        <f t="shared" si="366"/>
        <v/>
      </c>
      <c r="T2892" s="168" t="str">
        <f t="shared" si="367"/>
        <v/>
      </c>
    </row>
    <row r="2893" spans="1:20" x14ac:dyDescent="0.2">
      <c r="A2893">
        <v>1</v>
      </c>
      <c r="M2893" s="170" t="str">
        <f t="shared" si="360"/>
        <v>DTL</v>
      </c>
      <c r="N2893" s="169" t="str">
        <f t="shared" si="361"/>
        <v>2430</v>
      </c>
      <c r="O2893" s="168" t="str">
        <f t="shared" si="362"/>
        <v/>
      </c>
      <c r="P2893" s="168" t="str">
        <f t="shared" si="363"/>
        <v/>
      </c>
      <c r="Q2893" s="168" t="str">
        <f t="shared" si="364"/>
        <v/>
      </c>
      <c r="R2893" s="168" t="str">
        <f t="shared" si="365"/>
        <v/>
      </c>
      <c r="S2893" s="168" t="str">
        <f t="shared" si="366"/>
        <v/>
      </c>
      <c r="T2893" s="168" t="str">
        <f t="shared" si="367"/>
        <v/>
      </c>
    </row>
    <row r="2894" spans="1:20" x14ac:dyDescent="0.2">
      <c r="M2894" s="170" t="str">
        <f t="shared" si="360"/>
        <v>DTL</v>
      </c>
      <c r="N2894" s="169" t="str">
        <f t="shared" si="361"/>
        <v>2430</v>
      </c>
      <c r="O2894" s="168" t="str">
        <f t="shared" si="362"/>
        <v/>
      </c>
      <c r="P2894" s="168" t="str">
        <f t="shared" si="363"/>
        <v/>
      </c>
      <c r="Q2894" s="168" t="str">
        <f t="shared" si="364"/>
        <v/>
      </c>
      <c r="R2894" s="168" t="str">
        <f t="shared" si="365"/>
        <v/>
      </c>
      <c r="S2894" s="168" t="str">
        <f t="shared" si="366"/>
        <v/>
      </c>
      <c r="T2894" s="168" t="str">
        <f t="shared" si="367"/>
        <v/>
      </c>
    </row>
    <row r="2895" spans="1:20" x14ac:dyDescent="0.2">
      <c r="A2895" t="s">
        <v>2875</v>
      </c>
      <c r="M2895" s="170" t="str">
        <f t="shared" si="360"/>
        <v>H1</v>
      </c>
      <c r="N2895" s="169" t="str">
        <f t="shared" si="361"/>
        <v>2430</v>
      </c>
      <c r="O2895" s="168" t="str">
        <f t="shared" si="362"/>
        <v/>
      </c>
      <c r="P2895" s="168" t="str">
        <f t="shared" si="363"/>
        <v/>
      </c>
      <c r="Q2895" s="168" t="str">
        <f t="shared" si="364"/>
        <v/>
      </c>
      <c r="R2895" s="168" t="str">
        <f t="shared" si="365"/>
        <v/>
      </c>
      <c r="S2895" s="168" t="str">
        <f t="shared" si="366"/>
        <v/>
      </c>
      <c r="T2895" s="168" t="str">
        <f t="shared" si="367"/>
        <v/>
      </c>
    </row>
    <row r="2896" spans="1:20" x14ac:dyDescent="0.2">
      <c r="A2896" t="s">
        <v>2600</v>
      </c>
      <c r="M2896" s="170" t="str">
        <f t="shared" si="360"/>
        <v>H2</v>
      </c>
      <c r="N2896" s="169" t="str">
        <f t="shared" si="361"/>
        <v>2430</v>
      </c>
      <c r="O2896" s="168" t="str">
        <f t="shared" si="362"/>
        <v/>
      </c>
      <c r="P2896" s="168" t="str">
        <f t="shared" si="363"/>
        <v/>
      </c>
      <c r="Q2896" s="168" t="str">
        <f t="shared" si="364"/>
        <v/>
      </c>
      <c r="R2896" s="168" t="str">
        <f t="shared" si="365"/>
        <v/>
      </c>
      <c r="S2896" s="168" t="str">
        <f t="shared" si="366"/>
        <v/>
      </c>
      <c r="T2896" s="168" t="str">
        <f t="shared" si="367"/>
        <v/>
      </c>
    </row>
    <row r="2897" spans="1:20" x14ac:dyDescent="0.2">
      <c r="A2897" t="s">
        <v>2601</v>
      </c>
      <c r="M2897" s="170" t="str">
        <f t="shared" si="360"/>
        <v>H3</v>
      </c>
      <c r="N2897" s="169" t="str">
        <f t="shared" si="361"/>
        <v>2430</v>
      </c>
      <c r="O2897" s="168" t="str">
        <f t="shared" si="362"/>
        <v/>
      </c>
      <c r="P2897" s="168" t="str">
        <f t="shared" si="363"/>
        <v/>
      </c>
      <c r="Q2897" s="168" t="str">
        <f t="shared" si="364"/>
        <v/>
      </c>
      <c r="R2897" s="168" t="str">
        <f t="shared" si="365"/>
        <v/>
      </c>
      <c r="S2897" s="168" t="str">
        <f t="shared" si="366"/>
        <v/>
      </c>
      <c r="T2897" s="168" t="str">
        <f t="shared" si="367"/>
        <v/>
      </c>
    </row>
    <row r="2898" spans="1:20" x14ac:dyDescent="0.2">
      <c r="A2898" t="s">
        <v>2807</v>
      </c>
      <c r="M2898" s="170" t="str">
        <f t="shared" si="360"/>
        <v>H4</v>
      </c>
      <c r="N2898" s="169" t="str">
        <f t="shared" si="361"/>
        <v>2430</v>
      </c>
      <c r="O2898" s="168" t="str">
        <f t="shared" si="362"/>
        <v/>
      </c>
      <c r="P2898" s="168" t="str">
        <f t="shared" si="363"/>
        <v/>
      </c>
      <c r="Q2898" s="168" t="str">
        <f t="shared" si="364"/>
        <v/>
      </c>
      <c r="R2898" s="168" t="str">
        <f t="shared" si="365"/>
        <v/>
      </c>
      <c r="S2898" s="168" t="str">
        <f t="shared" si="366"/>
        <v/>
      </c>
      <c r="T2898" s="168" t="str">
        <f t="shared" si="367"/>
        <v/>
      </c>
    </row>
    <row r="2899" spans="1:20" x14ac:dyDescent="0.2">
      <c r="A2899" t="s">
        <v>2603</v>
      </c>
      <c r="M2899" s="170" t="str">
        <f t="shared" si="360"/>
        <v>H5</v>
      </c>
      <c r="N2899" s="169" t="str">
        <f t="shared" si="361"/>
        <v>2430</v>
      </c>
      <c r="O2899" s="168" t="str">
        <f t="shared" si="362"/>
        <v/>
      </c>
      <c r="P2899" s="168" t="str">
        <f t="shared" si="363"/>
        <v/>
      </c>
      <c r="Q2899" s="168" t="str">
        <f t="shared" si="364"/>
        <v/>
      </c>
      <c r="R2899" s="168" t="str">
        <f t="shared" si="365"/>
        <v/>
      </c>
      <c r="S2899" s="168" t="str">
        <f t="shared" si="366"/>
        <v/>
      </c>
      <c r="T2899" s="168" t="str">
        <f t="shared" si="367"/>
        <v/>
      </c>
    </row>
    <row r="2900" spans="1:20" x14ac:dyDescent="0.2">
      <c r="A2900" t="s">
        <v>2876</v>
      </c>
      <c r="M2900" s="170" t="str">
        <f t="shared" si="360"/>
        <v>H6</v>
      </c>
      <c r="N2900" s="169" t="str">
        <f t="shared" si="361"/>
        <v>3300</v>
      </c>
      <c r="O2900" s="168" t="str">
        <f t="shared" si="362"/>
        <v/>
      </c>
      <c r="P2900" s="168" t="str">
        <f t="shared" si="363"/>
        <v/>
      </c>
      <c r="Q2900" s="168" t="str">
        <f t="shared" si="364"/>
        <v/>
      </c>
      <c r="R2900" s="168" t="str">
        <f t="shared" si="365"/>
        <v/>
      </c>
      <c r="S2900" s="168" t="str">
        <f t="shared" si="366"/>
        <v/>
      </c>
      <c r="T2900" s="168" t="str">
        <f t="shared" si="367"/>
        <v/>
      </c>
    </row>
    <row r="2901" spans="1:20" x14ac:dyDescent="0.2">
      <c r="A2901" t="s">
        <v>2605</v>
      </c>
      <c r="M2901" s="170" t="str">
        <f t="shared" si="360"/>
        <v>H7</v>
      </c>
      <c r="N2901" s="169" t="str">
        <f t="shared" si="361"/>
        <v>3300</v>
      </c>
      <c r="O2901" s="168" t="str">
        <f t="shared" si="362"/>
        <v/>
      </c>
      <c r="P2901" s="168" t="str">
        <f t="shared" si="363"/>
        <v/>
      </c>
      <c r="Q2901" s="168" t="str">
        <f t="shared" si="364"/>
        <v/>
      </c>
      <c r="R2901" s="168" t="str">
        <f t="shared" si="365"/>
        <v/>
      </c>
      <c r="S2901" s="168" t="str">
        <f t="shared" si="366"/>
        <v/>
      </c>
      <c r="T2901" s="168" t="str">
        <f t="shared" si="367"/>
        <v/>
      </c>
    </row>
    <row r="2902" spans="1:20" x14ac:dyDescent="0.2">
      <c r="A2902" t="s">
        <v>2606</v>
      </c>
      <c r="M2902" s="170" t="str">
        <f t="shared" si="360"/>
        <v>H8</v>
      </c>
      <c r="N2902" s="169" t="str">
        <f t="shared" si="361"/>
        <v>3300</v>
      </c>
      <c r="O2902" s="168" t="str">
        <f t="shared" si="362"/>
        <v/>
      </c>
      <c r="P2902" s="168" t="str">
        <f t="shared" si="363"/>
        <v/>
      </c>
      <c r="Q2902" s="168" t="str">
        <f t="shared" si="364"/>
        <v/>
      </c>
      <c r="R2902" s="168" t="str">
        <f t="shared" si="365"/>
        <v/>
      </c>
      <c r="S2902" s="168" t="str">
        <f t="shared" si="366"/>
        <v/>
      </c>
      <c r="T2902" s="168" t="str">
        <f t="shared" si="367"/>
        <v/>
      </c>
    </row>
    <row r="2903" spans="1:20" x14ac:dyDescent="0.2">
      <c r="A2903" t="s">
        <v>2607</v>
      </c>
      <c r="M2903" s="170" t="str">
        <f t="shared" si="360"/>
        <v>H9</v>
      </c>
      <c r="N2903" s="169" t="str">
        <f t="shared" si="361"/>
        <v>3300</v>
      </c>
      <c r="O2903" s="168" t="str">
        <f t="shared" si="362"/>
        <v/>
      </c>
      <c r="P2903" s="168" t="str">
        <f t="shared" si="363"/>
        <v/>
      </c>
      <c r="Q2903" s="168" t="str">
        <f t="shared" si="364"/>
        <v/>
      </c>
      <c r="R2903" s="168" t="str">
        <f t="shared" si="365"/>
        <v/>
      </c>
      <c r="S2903" s="168" t="str">
        <f t="shared" si="366"/>
        <v/>
      </c>
      <c r="T2903" s="168" t="str">
        <f t="shared" si="367"/>
        <v/>
      </c>
    </row>
    <row r="2904" spans="1:20" x14ac:dyDescent="0.2">
      <c r="A2904" t="s">
        <v>2608</v>
      </c>
      <c r="M2904" s="170" t="str">
        <f t="shared" si="360"/>
        <v>H10</v>
      </c>
      <c r="N2904" s="169" t="str">
        <f t="shared" si="361"/>
        <v>3300</v>
      </c>
      <c r="O2904" s="168" t="str">
        <f t="shared" si="362"/>
        <v/>
      </c>
      <c r="P2904" s="168" t="str">
        <f t="shared" si="363"/>
        <v/>
      </c>
      <c r="Q2904" s="168" t="str">
        <f t="shared" si="364"/>
        <v/>
      </c>
      <c r="R2904" s="168" t="str">
        <f t="shared" si="365"/>
        <v/>
      </c>
      <c r="S2904" s="168" t="str">
        <f t="shared" si="366"/>
        <v/>
      </c>
      <c r="T2904" s="168" t="str">
        <f t="shared" si="367"/>
        <v/>
      </c>
    </row>
    <row r="2905" spans="1:20" x14ac:dyDescent="0.2">
      <c r="A2905" t="s">
        <v>2609</v>
      </c>
      <c r="M2905" s="170" t="str">
        <f t="shared" si="360"/>
        <v>DTL</v>
      </c>
      <c r="N2905" s="169" t="str">
        <f t="shared" si="361"/>
        <v>3300</v>
      </c>
      <c r="O2905" s="168" t="str">
        <f t="shared" si="362"/>
        <v/>
      </c>
      <c r="P2905" s="168" t="str">
        <f t="shared" si="363"/>
        <v/>
      </c>
      <c r="Q2905" s="168" t="str">
        <f t="shared" si="364"/>
        <v/>
      </c>
      <c r="R2905" s="168" t="str">
        <f t="shared" si="365"/>
        <v/>
      </c>
      <c r="S2905" s="168" t="str">
        <f t="shared" si="366"/>
        <v/>
      </c>
      <c r="T2905" s="168" t="str">
        <f t="shared" si="367"/>
        <v/>
      </c>
    </row>
    <row r="2906" spans="1:20" x14ac:dyDescent="0.2">
      <c r="A2906" t="s">
        <v>5134</v>
      </c>
      <c r="M2906" s="170" t="str">
        <f t="shared" si="360"/>
        <v>DTL</v>
      </c>
      <c r="N2906" s="169" t="str">
        <f t="shared" si="361"/>
        <v>3300</v>
      </c>
      <c r="O2906" s="168" t="str">
        <f t="shared" si="362"/>
        <v>9119</v>
      </c>
      <c r="P2906" s="168" t="str">
        <f t="shared" si="363"/>
        <v>33009119</v>
      </c>
      <c r="Q2906" s="168">
        <f t="shared" si="364"/>
        <v>625</v>
      </c>
      <c r="R2906" s="168">
        <f t="shared" si="365"/>
        <v>53</v>
      </c>
      <c r="S2906" s="168">
        <f t="shared" si="366"/>
        <v>50</v>
      </c>
      <c r="T2906" s="168">
        <f t="shared" si="367"/>
        <v>38</v>
      </c>
    </row>
    <row r="2907" spans="1:20" x14ac:dyDescent="0.2">
      <c r="A2907" t="s">
        <v>4246</v>
      </c>
      <c r="M2907" s="170" t="str">
        <f t="shared" si="360"/>
        <v>DTL</v>
      </c>
      <c r="N2907" s="169" t="str">
        <f t="shared" si="361"/>
        <v>3300</v>
      </c>
      <c r="O2907" s="168" t="str">
        <f t="shared" si="362"/>
        <v/>
      </c>
      <c r="P2907" s="168" t="str">
        <f t="shared" si="363"/>
        <v/>
      </c>
      <c r="Q2907" s="168" t="str">
        <f t="shared" si="364"/>
        <v/>
      </c>
      <c r="R2907" s="168" t="str">
        <f t="shared" si="365"/>
        <v/>
      </c>
      <c r="S2907" s="168" t="str">
        <f t="shared" si="366"/>
        <v/>
      </c>
      <c r="T2907" s="168" t="str">
        <f t="shared" si="367"/>
        <v/>
      </c>
    </row>
    <row r="2908" spans="1:20" x14ac:dyDescent="0.2">
      <c r="A2908" t="s">
        <v>2611</v>
      </c>
      <c r="M2908" s="170" t="str">
        <f t="shared" si="360"/>
        <v>DTL</v>
      </c>
      <c r="N2908" s="169" t="str">
        <f t="shared" si="361"/>
        <v>3300</v>
      </c>
      <c r="O2908" s="168" t="str">
        <f t="shared" si="362"/>
        <v/>
      </c>
      <c r="P2908" s="168" t="str">
        <f t="shared" si="363"/>
        <v/>
      </c>
      <c r="Q2908" s="168" t="str">
        <f t="shared" si="364"/>
        <v/>
      </c>
      <c r="R2908" s="168" t="str">
        <f t="shared" si="365"/>
        <v/>
      </c>
      <c r="S2908" s="168" t="str">
        <f t="shared" si="366"/>
        <v/>
      </c>
      <c r="T2908" s="168" t="str">
        <f t="shared" si="367"/>
        <v/>
      </c>
    </row>
    <row r="2909" spans="1:20" x14ac:dyDescent="0.2">
      <c r="A2909" t="s">
        <v>5135</v>
      </c>
      <c r="M2909" s="170" t="str">
        <f t="shared" si="360"/>
        <v>Ttl</v>
      </c>
      <c r="N2909" s="169" t="str">
        <f t="shared" si="361"/>
        <v>3300</v>
      </c>
      <c r="O2909" s="168" t="str">
        <f t="shared" si="362"/>
        <v/>
      </c>
      <c r="P2909" s="168" t="str">
        <f t="shared" si="363"/>
        <v/>
      </c>
      <c r="Q2909" s="168" t="str">
        <f t="shared" si="364"/>
        <v/>
      </c>
      <c r="R2909" s="168" t="str">
        <f t="shared" si="365"/>
        <v/>
      </c>
      <c r="S2909" s="168" t="str">
        <f t="shared" si="366"/>
        <v/>
      </c>
      <c r="T2909" s="168" t="str">
        <f t="shared" si="367"/>
        <v/>
      </c>
    </row>
    <row r="2910" spans="1:20" x14ac:dyDescent="0.2">
      <c r="A2910" t="s">
        <v>2612</v>
      </c>
      <c r="M2910" s="170" t="str">
        <f t="shared" si="360"/>
        <v>DTL</v>
      </c>
      <c r="N2910" s="169" t="str">
        <f t="shared" si="361"/>
        <v>3300</v>
      </c>
      <c r="O2910" s="168" t="str">
        <f t="shared" si="362"/>
        <v/>
      </c>
      <c r="P2910" s="168" t="str">
        <f t="shared" si="363"/>
        <v/>
      </c>
      <c r="Q2910" s="168" t="str">
        <f t="shared" si="364"/>
        <v/>
      </c>
      <c r="R2910" s="168" t="str">
        <f t="shared" si="365"/>
        <v/>
      </c>
      <c r="S2910" s="168" t="str">
        <f t="shared" si="366"/>
        <v/>
      </c>
      <c r="T2910" s="168" t="str">
        <f t="shared" si="367"/>
        <v/>
      </c>
    </row>
    <row r="2911" spans="1:20" x14ac:dyDescent="0.2">
      <c r="A2911" t="s">
        <v>2611</v>
      </c>
      <c r="M2911" s="170" t="str">
        <f t="shared" si="360"/>
        <v>DTL</v>
      </c>
      <c r="N2911" s="169" t="str">
        <f t="shared" si="361"/>
        <v>3300</v>
      </c>
      <c r="O2911" s="168" t="str">
        <f t="shared" si="362"/>
        <v/>
      </c>
      <c r="P2911" s="168" t="str">
        <f t="shared" si="363"/>
        <v/>
      </c>
      <c r="Q2911" s="168" t="str">
        <f t="shared" si="364"/>
        <v/>
      </c>
      <c r="R2911" s="168" t="str">
        <f t="shared" si="365"/>
        <v/>
      </c>
      <c r="S2911" s="168" t="str">
        <f t="shared" si="366"/>
        <v/>
      </c>
      <c r="T2911" s="168" t="str">
        <f t="shared" si="367"/>
        <v/>
      </c>
    </row>
    <row r="2912" spans="1:20" x14ac:dyDescent="0.2">
      <c r="A2912" t="s">
        <v>2611</v>
      </c>
      <c r="M2912" s="170" t="str">
        <f t="shared" si="360"/>
        <v>DTL</v>
      </c>
      <c r="N2912" s="169" t="str">
        <f t="shared" si="361"/>
        <v>3300</v>
      </c>
      <c r="O2912" s="168" t="str">
        <f t="shared" si="362"/>
        <v/>
      </c>
      <c r="P2912" s="168" t="str">
        <f t="shared" si="363"/>
        <v/>
      </c>
      <c r="Q2912" s="168" t="str">
        <f t="shared" si="364"/>
        <v/>
      </c>
      <c r="R2912" s="168" t="str">
        <f t="shared" si="365"/>
        <v/>
      </c>
      <c r="S2912" s="168" t="str">
        <f t="shared" si="366"/>
        <v/>
      </c>
      <c r="T2912" s="168" t="str">
        <f t="shared" si="367"/>
        <v/>
      </c>
    </row>
    <row r="2913" spans="1:20" x14ac:dyDescent="0.2">
      <c r="A2913" t="s">
        <v>2613</v>
      </c>
      <c r="M2913" s="170" t="str">
        <f t="shared" si="360"/>
        <v>DTL</v>
      </c>
      <c r="N2913" s="169" t="str">
        <f t="shared" si="361"/>
        <v>3300</v>
      </c>
      <c r="O2913" s="168" t="str">
        <f t="shared" si="362"/>
        <v/>
      </c>
      <c r="P2913" s="168" t="str">
        <f t="shared" si="363"/>
        <v/>
      </c>
      <c r="Q2913" s="168" t="str">
        <f t="shared" si="364"/>
        <v/>
      </c>
      <c r="R2913" s="168" t="str">
        <f t="shared" si="365"/>
        <v/>
      </c>
      <c r="S2913" s="168" t="str">
        <f t="shared" si="366"/>
        <v/>
      </c>
      <c r="T2913" s="168" t="str">
        <f t="shared" si="367"/>
        <v/>
      </c>
    </row>
    <row r="2914" spans="1:20" x14ac:dyDescent="0.2">
      <c r="A2914" t="s">
        <v>2877</v>
      </c>
      <c r="M2914" s="170" t="str">
        <f t="shared" si="360"/>
        <v>DTL</v>
      </c>
      <c r="N2914" s="169" t="str">
        <f t="shared" si="361"/>
        <v>3300</v>
      </c>
      <c r="O2914" s="168" t="str">
        <f t="shared" si="362"/>
        <v>2301</v>
      </c>
      <c r="P2914" s="168" t="str">
        <f t="shared" si="363"/>
        <v>33002301</v>
      </c>
      <c r="Q2914" s="168">
        <f t="shared" si="364"/>
        <v>0</v>
      </c>
      <c r="R2914" s="168">
        <f t="shared" si="365"/>
        <v>0</v>
      </c>
      <c r="S2914" s="168">
        <f t="shared" si="366"/>
        <v>10</v>
      </c>
      <c r="T2914" s="168">
        <f t="shared" si="367"/>
        <v>0</v>
      </c>
    </row>
    <row r="2915" spans="1:20" x14ac:dyDescent="0.2">
      <c r="A2915" t="s">
        <v>4246</v>
      </c>
      <c r="M2915" s="170" t="str">
        <f t="shared" si="360"/>
        <v>DTL</v>
      </c>
      <c r="N2915" s="169" t="str">
        <f t="shared" si="361"/>
        <v>3300</v>
      </c>
      <c r="O2915" s="168" t="str">
        <f t="shared" si="362"/>
        <v/>
      </c>
      <c r="P2915" s="168" t="str">
        <f t="shared" si="363"/>
        <v/>
      </c>
      <c r="Q2915" s="168" t="str">
        <f t="shared" si="364"/>
        <v/>
      </c>
      <c r="R2915" s="168" t="str">
        <f t="shared" si="365"/>
        <v/>
      </c>
      <c r="S2915" s="168" t="str">
        <f t="shared" si="366"/>
        <v/>
      </c>
      <c r="T2915" s="168" t="str">
        <f t="shared" si="367"/>
        <v/>
      </c>
    </row>
    <row r="2916" spans="1:20" x14ac:dyDescent="0.2">
      <c r="A2916" t="s">
        <v>2611</v>
      </c>
      <c r="M2916" s="170" t="str">
        <f t="shared" si="360"/>
        <v>DTL</v>
      </c>
      <c r="N2916" s="169" t="str">
        <f t="shared" si="361"/>
        <v>3300</v>
      </c>
      <c r="O2916" s="168" t="str">
        <f t="shared" si="362"/>
        <v/>
      </c>
      <c r="P2916" s="168" t="str">
        <f t="shared" si="363"/>
        <v/>
      </c>
      <c r="Q2916" s="168" t="str">
        <f t="shared" si="364"/>
        <v/>
      </c>
      <c r="R2916" s="168" t="str">
        <f t="shared" si="365"/>
        <v/>
      </c>
      <c r="S2916" s="168" t="str">
        <f t="shared" si="366"/>
        <v/>
      </c>
      <c r="T2916" s="168" t="str">
        <f t="shared" si="367"/>
        <v/>
      </c>
    </row>
    <row r="2917" spans="1:20" x14ac:dyDescent="0.2">
      <c r="A2917" t="s">
        <v>2878</v>
      </c>
      <c r="M2917" s="170" t="str">
        <f t="shared" si="360"/>
        <v>Ttl</v>
      </c>
      <c r="N2917" s="169" t="str">
        <f t="shared" si="361"/>
        <v>3300</v>
      </c>
      <c r="O2917" s="168" t="str">
        <f t="shared" si="362"/>
        <v/>
      </c>
      <c r="P2917" s="168" t="str">
        <f t="shared" si="363"/>
        <v/>
      </c>
      <c r="Q2917" s="168" t="str">
        <f t="shared" si="364"/>
        <v/>
      </c>
      <c r="R2917" s="168" t="str">
        <f t="shared" si="365"/>
        <v/>
      </c>
      <c r="S2917" s="168" t="str">
        <f t="shared" si="366"/>
        <v/>
      </c>
      <c r="T2917" s="168" t="str">
        <f t="shared" si="367"/>
        <v/>
      </c>
    </row>
    <row r="2918" spans="1:20" x14ac:dyDescent="0.2">
      <c r="A2918" t="s">
        <v>2611</v>
      </c>
      <c r="M2918" s="170" t="str">
        <f t="shared" si="360"/>
        <v>DTL</v>
      </c>
      <c r="N2918" s="169" t="str">
        <f t="shared" si="361"/>
        <v>3300</v>
      </c>
      <c r="O2918" s="168" t="str">
        <f t="shared" si="362"/>
        <v/>
      </c>
      <c r="P2918" s="168" t="str">
        <f t="shared" si="363"/>
        <v/>
      </c>
      <c r="Q2918" s="168" t="str">
        <f t="shared" si="364"/>
        <v/>
      </c>
      <c r="R2918" s="168" t="str">
        <f t="shared" si="365"/>
        <v/>
      </c>
      <c r="S2918" s="168" t="str">
        <f t="shared" si="366"/>
        <v/>
      </c>
      <c r="T2918" s="168" t="str">
        <f t="shared" si="367"/>
        <v/>
      </c>
    </row>
    <row r="2919" spans="1:20" x14ac:dyDescent="0.2">
      <c r="A2919" t="s">
        <v>2879</v>
      </c>
      <c r="M2919" s="170" t="str">
        <f t="shared" si="360"/>
        <v>DTL</v>
      </c>
      <c r="N2919" s="169" t="str">
        <f t="shared" si="361"/>
        <v>3300</v>
      </c>
      <c r="O2919" s="168" t="str">
        <f t="shared" si="362"/>
        <v>3200</v>
      </c>
      <c r="P2919" s="168" t="str">
        <f t="shared" si="363"/>
        <v>33003200</v>
      </c>
      <c r="Q2919" s="168">
        <f t="shared" si="364"/>
        <v>66775</v>
      </c>
      <c r="R2919" s="168">
        <f t="shared" si="365"/>
        <v>0</v>
      </c>
      <c r="S2919" s="168">
        <f t="shared" si="366"/>
        <v>0</v>
      </c>
      <c r="T2919" s="168">
        <f t="shared" si="367"/>
        <v>0</v>
      </c>
    </row>
    <row r="2920" spans="1:20" x14ac:dyDescent="0.2">
      <c r="A2920" t="s">
        <v>2880</v>
      </c>
      <c r="M2920" s="170" t="str">
        <f t="shared" si="360"/>
        <v>DTL</v>
      </c>
      <c r="N2920" s="169" t="str">
        <f t="shared" si="361"/>
        <v>3300</v>
      </c>
      <c r="O2920" s="168" t="str">
        <f t="shared" si="362"/>
        <v>3203</v>
      </c>
      <c r="P2920" s="168" t="str">
        <f t="shared" si="363"/>
        <v>33003203</v>
      </c>
      <c r="Q2920" s="168">
        <f t="shared" si="364"/>
        <v>0</v>
      </c>
      <c r="R2920" s="168">
        <f t="shared" si="365"/>
        <v>58267</v>
      </c>
      <c r="S2920" s="168">
        <f t="shared" si="366"/>
        <v>57207</v>
      </c>
      <c r="T2920" s="168">
        <f t="shared" si="367"/>
        <v>57207</v>
      </c>
    </row>
    <row r="2921" spans="1:20" x14ac:dyDescent="0.2">
      <c r="A2921" t="s">
        <v>2881</v>
      </c>
      <c r="M2921" s="170" t="str">
        <f t="shared" si="360"/>
        <v>DTL</v>
      </c>
      <c r="N2921" s="169" t="str">
        <f t="shared" si="361"/>
        <v>3300</v>
      </c>
      <c r="O2921" s="168" t="str">
        <f t="shared" si="362"/>
        <v>3228</v>
      </c>
      <c r="P2921" s="168" t="str">
        <f t="shared" si="363"/>
        <v>33003228</v>
      </c>
      <c r="Q2921" s="168">
        <f t="shared" si="364"/>
        <v>25000</v>
      </c>
      <c r="R2921" s="168">
        <f t="shared" si="365"/>
        <v>25000</v>
      </c>
      <c r="S2921" s="168">
        <f t="shared" si="366"/>
        <v>25000</v>
      </c>
      <c r="T2921" s="168">
        <f t="shared" si="367"/>
        <v>25000</v>
      </c>
    </row>
    <row r="2922" spans="1:20" x14ac:dyDescent="0.2">
      <c r="A2922" t="s">
        <v>4246</v>
      </c>
      <c r="M2922" s="170" t="str">
        <f t="shared" si="360"/>
        <v>DTL</v>
      </c>
      <c r="N2922" s="169" t="str">
        <f t="shared" si="361"/>
        <v>3300</v>
      </c>
      <c r="O2922" s="168" t="str">
        <f t="shared" si="362"/>
        <v/>
      </c>
      <c r="P2922" s="168" t="str">
        <f t="shared" si="363"/>
        <v/>
      </c>
      <c r="Q2922" s="168" t="str">
        <f t="shared" si="364"/>
        <v/>
      </c>
      <c r="R2922" s="168" t="str">
        <f t="shared" si="365"/>
        <v/>
      </c>
      <c r="S2922" s="168" t="str">
        <f t="shared" si="366"/>
        <v/>
      </c>
      <c r="T2922" s="168" t="str">
        <f t="shared" si="367"/>
        <v/>
      </c>
    </row>
    <row r="2923" spans="1:20" x14ac:dyDescent="0.2">
      <c r="A2923" t="s">
        <v>2611</v>
      </c>
      <c r="M2923" s="170" t="str">
        <f t="shared" si="360"/>
        <v>DTL</v>
      </c>
      <c r="N2923" s="169" t="str">
        <f t="shared" si="361"/>
        <v>3300</v>
      </c>
      <c r="O2923" s="168" t="str">
        <f t="shared" si="362"/>
        <v/>
      </c>
      <c r="P2923" s="168" t="str">
        <f t="shared" si="363"/>
        <v/>
      </c>
      <c r="Q2923" s="168" t="str">
        <f t="shared" si="364"/>
        <v/>
      </c>
      <c r="R2923" s="168" t="str">
        <f t="shared" si="365"/>
        <v/>
      </c>
      <c r="S2923" s="168" t="str">
        <f t="shared" si="366"/>
        <v/>
      </c>
      <c r="T2923" s="168" t="str">
        <f t="shared" si="367"/>
        <v/>
      </c>
    </row>
    <row r="2924" spans="1:20" x14ac:dyDescent="0.2">
      <c r="A2924" t="s">
        <v>2882</v>
      </c>
      <c r="M2924" s="170" t="str">
        <f t="shared" si="360"/>
        <v>Ttl</v>
      </c>
      <c r="N2924" s="169" t="str">
        <f t="shared" si="361"/>
        <v>3300</v>
      </c>
      <c r="O2924" s="168" t="str">
        <f t="shared" si="362"/>
        <v/>
      </c>
      <c r="P2924" s="168" t="str">
        <f t="shared" si="363"/>
        <v/>
      </c>
      <c r="Q2924" s="168" t="str">
        <f t="shared" si="364"/>
        <v/>
      </c>
      <c r="R2924" s="168" t="str">
        <f t="shared" si="365"/>
        <v/>
      </c>
      <c r="S2924" s="168" t="str">
        <f t="shared" si="366"/>
        <v/>
      </c>
      <c r="T2924" s="168" t="str">
        <f t="shared" si="367"/>
        <v/>
      </c>
    </row>
    <row r="2925" spans="1:20" x14ac:dyDescent="0.2">
      <c r="A2925" t="s">
        <v>2611</v>
      </c>
      <c r="M2925" s="170" t="str">
        <f t="shared" si="360"/>
        <v>DTL</v>
      </c>
      <c r="N2925" s="169" t="str">
        <f t="shared" si="361"/>
        <v>3300</v>
      </c>
      <c r="O2925" s="168" t="str">
        <f t="shared" si="362"/>
        <v/>
      </c>
      <c r="P2925" s="168" t="str">
        <f t="shared" si="363"/>
        <v/>
      </c>
      <c r="Q2925" s="168" t="str">
        <f t="shared" si="364"/>
        <v/>
      </c>
      <c r="R2925" s="168" t="str">
        <f t="shared" si="365"/>
        <v/>
      </c>
      <c r="S2925" s="168" t="str">
        <f t="shared" si="366"/>
        <v/>
      </c>
      <c r="T2925" s="168" t="str">
        <f t="shared" si="367"/>
        <v/>
      </c>
    </row>
    <row r="2926" spans="1:20" x14ac:dyDescent="0.2">
      <c r="A2926" t="s">
        <v>2611</v>
      </c>
      <c r="M2926" s="170" t="str">
        <f t="shared" si="360"/>
        <v>DTL</v>
      </c>
      <c r="N2926" s="169" t="str">
        <f t="shared" si="361"/>
        <v>3300</v>
      </c>
      <c r="O2926" s="168" t="str">
        <f t="shared" si="362"/>
        <v/>
      </c>
      <c r="P2926" s="168" t="str">
        <f t="shared" si="363"/>
        <v/>
      </c>
      <c r="Q2926" s="168" t="str">
        <f t="shared" si="364"/>
        <v/>
      </c>
      <c r="R2926" s="168" t="str">
        <f t="shared" si="365"/>
        <v/>
      </c>
      <c r="S2926" s="168" t="str">
        <f t="shared" si="366"/>
        <v/>
      </c>
      <c r="T2926" s="168" t="str">
        <f t="shared" si="367"/>
        <v/>
      </c>
    </row>
    <row r="2927" spans="1:20" x14ac:dyDescent="0.2">
      <c r="A2927" t="s">
        <v>2883</v>
      </c>
      <c r="M2927" s="170" t="str">
        <f t="shared" si="360"/>
        <v>Ttl</v>
      </c>
      <c r="N2927" s="169" t="str">
        <f t="shared" si="361"/>
        <v>3300</v>
      </c>
      <c r="O2927" s="168" t="str">
        <f t="shared" si="362"/>
        <v/>
      </c>
      <c r="P2927" s="168" t="str">
        <f t="shared" si="363"/>
        <v/>
      </c>
      <c r="Q2927" s="168" t="str">
        <f t="shared" si="364"/>
        <v/>
      </c>
      <c r="R2927" s="168" t="str">
        <f t="shared" si="365"/>
        <v/>
      </c>
      <c r="S2927" s="168" t="str">
        <f t="shared" si="366"/>
        <v/>
      </c>
      <c r="T2927" s="168" t="str">
        <f t="shared" si="367"/>
        <v/>
      </c>
    </row>
    <row r="2928" spans="1:20" x14ac:dyDescent="0.2">
      <c r="A2928" t="s">
        <v>2612</v>
      </c>
      <c r="M2928" s="170" t="str">
        <f t="shared" si="360"/>
        <v>DTL</v>
      </c>
      <c r="N2928" s="169" t="str">
        <f t="shared" si="361"/>
        <v>3300</v>
      </c>
      <c r="O2928" s="168" t="str">
        <f t="shared" si="362"/>
        <v/>
      </c>
      <c r="P2928" s="168" t="str">
        <f t="shared" si="363"/>
        <v/>
      </c>
      <c r="Q2928" s="168" t="str">
        <f t="shared" si="364"/>
        <v/>
      </c>
      <c r="R2928" s="168" t="str">
        <f t="shared" si="365"/>
        <v/>
      </c>
      <c r="S2928" s="168" t="str">
        <f t="shared" si="366"/>
        <v/>
      </c>
      <c r="T2928" s="168" t="str">
        <f t="shared" si="367"/>
        <v/>
      </c>
    </row>
    <row r="2929" spans="1:20" x14ac:dyDescent="0.2">
      <c r="A2929" t="s">
        <v>2611</v>
      </c>
      <c r="M2929" s="170" t="str">
        <f t="shared" si="360"/>
        <v>DTL</v>
      </c>
      <c r="N2929" s="169" t="str">
        <f t="shared" si="361"/>
        <v>3300</v>
      </c>
      <c r="O2929" s="168" t="str">
        <f t="shared" si="362"/>
        <v/>
      </c>
      <c r="P2929" s="168" t="str">
        <f t="shared" si="363"/>
        <v/>
      </c>
      <c r="Q2929" s="168" t="str">
        <f t="shared" si="364"/>
        <v/>
      </c>
      <c r="R2929" s="168" t="str">
        <f t="shared" si="365"/>
        <v/>
      </c>
      <c r="S2929" s="168" t="str">
        <f t="shared" si="366"/>
        <v/>
      </c>
      <c r="T2929" s="168" t="str">
        <f t="shared" si="367"/>
        <v/>
      </c>
    </row>
    <row r="2930" spans="1:20" x14ac:dyDescent="0.2">
      <c r="A2930" t="s">
        <v>2620</v>
      </c>
      <c r="M2930" s="170" t="str">
        <f t="shared" si="360"/>
        <v>DTL</v>
      </c>
      <c r="N2930" s="169" t="str">
        <f t="shared" si="361"/>
        <v>3300</v>
      </c>
      <c r="O2930" s="168" t="str">
        <f t="shared" si="362"/>
        <v/>
      </c>
      <c r="P2930" s="168" t="str">
        <f t="shared" si="363"/>
        <v/>
      </c>
      <c r="Q2930" s="168" t="str">
        <f t="shared" si="364"/>
        <v/>
      </c>
      <c r="R2930" s="168" t="str">
        <f t="shared" si="365"/>
        <v/>
      </c>
      <c r="S2930" s="168" t="str">
        <f t="shared" si="366"/>
        <v/>
      </c>
      <c r="T2930" s="168" t="str">
        <f t="shared" si="367"/>
        <v/>
      </c>
    </row>
    <row r="2931" spans="1:20" x14ac:dyDescent="0.2">
      <c r="A2931" t="s">
        <v>5136</v>
      </c>
      <c r="M2931" s="170" t="str">
        <f t="shared" si="360"/>
        <v>Ttl</v>
      </c>
      <c r="N2931" s="169" t="str">
        <f t="shared" si="361"/>
        <v>3300</v>
      </c>
      <c r="O2931" s="168" t="str">
        <f t="shared" si="362"/>
        <v/>
      </c>
      <c r="P2931" s="168" t="str">
        <f t="shared" si="363"/>
        <v/>
      </c>
      <c r="Q2931" s="168" t="str">
        <f t="shared" si="364"/>
        <v/>
      </c>
      <c r="R2931" s="168" t="str">
        <f t="shared" si="365"/>
        <v/>
      </c>
      <c r="S2931" s="168" t="str">
        <f t="shared" si="366"/>
        <v/>
      </c>
      <c r="T2931" s="168" t="str">
        <f t="shared" si="367"/>
        <v/>
      </c>
    </row>
    <row r="2932" spans="1:20" x14ac:dyDescent="0.2">
      <c r="A2932" t="s">
        <v>2611</v>
      </c>
      <c r="M2932" s="170" t="str">
        <f t="shared" si="360"/>
        <v>DTL</v>
      </c>
      <c r="N2932" s="169" t="str">
        <f t="shared" si="361"/>
        <v>3300</v>
      </c>
      <c r="O2932" s="168" t="str">
        <f t="shared" si="362"/>
        <v/>
      </c>
      <c r="P2932" s="168" t="str">
        <f t="shared" si="363"/>
        <v/>
      </c>
      <c r="Q2932" s="168" t="str">
        <f t="shared" si="364"/>
        <v/>
      </c>
      <c r="R2932" s="168" t="str">
        <f t="shared" si="365"/>
        <v/>
      </c>
      <c r="S2932" s="168" t="str">
        <f t="shared" si="366"/>
        <v/>
      </c>
      <c r="T2932" s="168" t="str">
        <f t="shared" si="367"/>
        <v/>
      </c>
    </row>
    <row r="2933" spans="1:20" x14ac:dyDescent="0.2">
      <c r="A2933" t="s">
        <v>2884</v>
      </c>
      <c r="M2933" s="170" t="str">
        <f t="shared" si="360"/>
        <v>Ttl</v>
      </c>
      <c r="N2933" s="169" t="str">
        <f t="shared" si="361"/>
        <v>3300</v>
      </c>
      <c r="O2933" s="168" t="str">
        <f t="shared" si="362"/>
        <v/>
      </c>
      <c r="P2933" s="168" t="str">
        <f t="shared" si="363"/>
        <v/>
      </c>
      <c r="Q2933" s="168" t="str">
        <f t="shared" si="364"/>
        <v/>
      </c>
      <c r="R2933" s="168" t="str">
        <f t="shared" si="365"/>
        <v/>
      </c>
      <c r="S2933" s="168" t="str">
        <f t="shared" si="366"/>
        <v/>
      </c>
      <c r="T2933" s="168" t="str">
        <f t="shared" si="367"/>
        <v/>
      </c>
    </row>
    <row r="2934" spans="1:20" x14ac:dyDescent="0.2">
      <c r="A2934" t="s">
        <v>4246</v>
      </c>
      <c r="M2934" s="170" t="str">
        <f t="shared" si="360"/>
        <v>DTL</v>
      </c>
      <c r="N2934" s="169" t="str">
        <f t="shared" si="361"/>
        <v>3300</v>
      </c>
      <c r="O2934" s="168" t="str">
        <f t="shared" si="362"/>
        <v/>
      </c>
      <c r="P2934" s="168" t="str">
        <f t="shared" si="363"/>
        <v/>
      </c>
      <c r="Q2934" s="168" t="str">
        <f t="shared" si="364"/>
        <v/>
      </c>
      <c r="R2934" s="168" t="str">
        <f t="shared" si="365"/>
        <v/>
      </c>
      <c r="S2934" s="168" t="str">
        <f t="shared" si="366"/>
        <v/>
      </c>
      <c r="T2934" s="168" t="str">
        <f t="shared" si="367"/>
        <v/>
      </c>
    </row>
    <row r="2935" spans="1:20" x14ac:dyDescent="0.2">
      <c r="A2935" t="s">
        <v>2611</v>
      </c>
      <c r="M2935" s="170" t="str">
        <f t="shared" si="360"/>
        <v>DTL</v>
      </c>
      <c r="N2935" s="169" t="str">
        <f t="shared" si="361"/>
        <v>3300</v>
      </c>
      <c r="O2935" s="168" t="str">
        <f t="shared" si="362"/>
        <v/>
      </c>
      <c r="P2935" s="168" t="str">
        <f t="shared" si="363"/>
        <v/>
      </c>
      <c r="Q2935" s="168" t="str">
        <f t="shared" si="364"/>
        <v/>
      </c>
      <c r="R2935" s="168" t="str">
        <f t="shared" si="365"/>
        <v/>
      </c>
      <c r="S2935" s="168" t="str">
        <f t="shared" si="366"/>
        <v/>
      </c>
      <c r="T2935" s="168" t="str">
        <f t="shared" si="367"/>
        <v/>
      </c>
    </row>
    <row r="2936" spans="1:20" x14ac:dyDescent="0.2">
      <c r="A2936" t="s">
        <v>5137</v>
      </c>
      <c r="M2936" s="170" t="str">
        <f t="shared" si="360"/>
        <v>DTL</v>
      </c>
      <c r="N2936" s="169" t="str">
        <f t="shared" si="361"/>
        <v>3300</v>
      </c>
      <c r="O2936" s="168" t="str">
        <f t="shared" si="362"/>
        <v xml:space="preserve">    </v>
      </c>
      <c r="P2936" s="168" t="str">
        <f t="shared" si="363"/>
        <v xml:space="preserve">3300    </v>
      </c>
      <c r="Q2936" s="168">
        <f t="shared" si="364"/>
        <v>-91149</v>
      </c>
      <c r="R2936" s="168">
        <f t="shared" si="365"/>
        <v>-83214</v>
      </c>
      <c r="S2936" s="168">
        <f t="shared" si="366"/>
        <v>-82167</v>
      </c>
      <c r="T2936" s="168">
        <f t="shared" si="367"/>
        <v>-82169</v>
      </c>
    </row>
    <row r="2937" spans="1:20" x14ac:dyDescent="0.2">
      <c r="A2937" t="s">
        <v>2611</v>
      </c>
      <c r="M2937" s="170" t="str">
        <f t="shared" si="360"/>
        <v>DTL</v>
      </c>
      <c r="N2937" s="169" t="str">
        <f t="shared" si="361"/>
        <v>3300</v>
      </c>
      <c r="O2937" s="168" t="str">
        <f t="shared" si="362"/>
        <v/>
      </c>
      <c r="P2937" s="168" t="str">
        <f t="shared" si="363"/>
        <v/>
      </c>
      <c r="Q2937" s="168" t="str">
        <f t="shared" si="364"/>
        <v/>
      </c>
      <c r="R2937" s="168" t="str">
        <f t="shared" si="365"/>
        <v/>
      </c>
      <c r="S2937" s="168" t="str">
        <f t="shared" si="366"/>
        <v/>
      </c>
      <c r="T2937" s="168" t="str">
        <f t="shared" si="367"/>
        <v/>
      </c>
    </row>
    <row r="2938" spans="1:20" x14ac:dyDescent="0.2">
      <c r="A2938" t="s">
        <v>2622</v>
      </c>
      <c r="M2938" s="170" t="str">
        <f t="shared" si="360"/>
        <v>DTL</v>
      </c>
      <c r="N2938" s="169" t="str">
        <f t="shared" si="361"/>
        <v>3300</v>
      </c>
      <c r="O2938" s="168" t="str">
        <f t="shared" si="362"/>
        <v>Tran</v>
      </c>
      <c r="P2938" s="168" t="str">
        <f t="shared" si="363"/>
        <v>3300Tran</v>
      </c>
      <c r="Q2938" s="168">
        <f t="shared" si="364"/>
        <v>0</v>
      </c>
      <c r="R2938" s="168">
        <f t="shared" si="365"/>
        <v>0</v>
      </c>
      <c r="S2938" s="168">
        <f t="shared" si="366"/>
        <v>0</v>
      </c>
      <c r="T2938" s="168">
        <f t="shared" si="367"/>
        <v>0</v>
      </c>
    </row>
    <row r="2939" spans="1:20" x14ac:dyDescent="0.2">
      <c r="A2939" t="s">
        <v>4467</v>
      </c>
      <c r="M2939" s="170" t="str">
        <f t="shared" si="360"/>
        <v>DTL</v>
      </c>
      <c r="N2939" s="169" t="str">
        <f t="shared" si="361"/>
        <v>3300</v>
      </c>
      <c r="O2939" s="168" t="str">
        <f t="shared" si="362"/>
        <v/>
      </c>
      <c r="P2939" s="168" t="str">
        <f t="shared" si="363"/>
        <v/>
      </c>
      <c r="Q2939" s="168" t="str">
        <f t="shared" si="364"/>
        <v/>
      </c>
      <c r="R2939" s="168" t="str">
        <f t="shared" si="365"/>
        <v/>
      </c>
      <c r="S2939" s="168" t="str">
        <f t="shared" si="366"/>
        <v/>
      </c>
      <c r="T2939" s="168" t="str">
        <f t="shared" si="367"/>
        <v/>
      </c>
    </row>
    <row r="2940" spans="1:20" x14ac:dyDescent="0.2">
      <c r="A2940">
        <v>1</v>
      </c>
      <c r="M2940" s="170" t="str">
        <f t="shared" si="360"/>
        <v>DTL</v>
      </c>
      <c r="N2940" s="169" t="str">
        <f t="shared" si="361"/>
        <v>3300</v>
      </c>
      <c r="O2940" s="168" t="str">
        <f t="shared" si="362"/>
        <v/>
      </c>
      <c r="P2940" s="168" t="str">
        <f t="shared" si="363"/>
        <v/>
      </c>
      <c r="Q2940" s="168" t="str">
        <f t="shared" si="364"/>
        <v/>
      </c>
      <c r="R2940" s="168" t="str">
        <f t="shared" si="365"/>
        <v/>
      </c>
      <c r="S2940" s="168" t="str">
        <f t="shared" si="366"/>
        <v/>
      </c>
      <c r="T2940" s="168" t="str">
        <f t="shared" si="367"/>
        <v/>
      </c>
    </row>
    <row r="2941" spans="1:20" x14ac:dyDescent="0.2">
      <c r="M2941" s="170" t="str">
        <f t="shared" si="360"/>
        <v>DTL</v>
      </c>
      <c r="N2941" s="169" t="str">
        <f t="shared" si="361"/>
        <v>3300</v>
      </c>
      <c r="O2941" s="168" t="str">
        <f t="shared" si="362"/>
        <v/>
      </c>
      <c r="P2941" s="168" t="str">
        <f t="shared" si="363"/>
        <v/>
      </c>
      <c r="Q2941" s="168" t="str">
        <f t="shared" si="364"/>
        <v/>
      </c>
      <c r="R2941" s="168" t="str">
        <f t="shared" si="365"/>
        <v/>
      </c>
      <c r="S2941" s="168" t="str">
        <f t="shared" si="366"/>
        <v/>
      </c>
      <c r="T2941" s="168" t="str">
        <f t="shared" si="367"/>
        <v/>
      </c>
    </row>
    <row r="2942" spans="1:20" x14ac:dyDescent="0.2">
      <c r="A2942" t="s">
        <v>2885</v>
      </c>
      <c r="M2942" s="170" t="str">
        <f t="shared" si="360"/>
        <v>H1</v>
      </c>
      <c r="N2942" s="169" t="str">
        <f t="shared" si="361"/>
        <v>3300</v>
      </c>
      <c r="O2942" s="168" t="str">
        <f t="shared" si="362"/>
        <v/>
      </c>
      <c r="P2942" s="168" t="str">
        <f t="shared" si="363"/>
        <v/>
      </c>
      <c r="Q2942" s="168" t="str">
        <f t="shared" si="364"/>
        <v/>
      </c>
      <c r="R2942" s="168" t="str">
        <f t="shared" si="365"/>
        <v/>
      </c>
      <c r="S2942" s="168" t="str">
        <f t="shared" si="366"/>
        <v/>
      </c>
      <c r="T2942" s="168" t="str">
        <f t="shared" si="367"/>
        <v/>
      </c>
    </row>
    <row r="2943" spans="1:20" x14ac:dyDescent="0.2">
      <c r="A2943" t="s">
        <v>2600</v>
      </c>
      <c r="M2943" s="170" t="str">
        <f t="shared" si="360"/>
        <v>H2</v>
      </c>
      <c r="N2943" s="169" t="str">
        <f t="shared" si="361"/>
        <v>3300</v>
      </c>
      <c r="O2943" s="168" t="str">
        <f t="shared" si="362"/>
        <v/>
      </c>
      <c r="P2943" s="168" t="str">
        <f t="shared" si="363"/>
        <v/>
      </c>
      <c r="Q2943" s="168" t="str">
        <f t="shared" si="364"/>
        <v/>
      </c>
      <c r="R2943" s="168" t="str">
        <f t="shared" si="365"/>
        <v/>
      </c>
      <c r="S2943" s="168" t="str">
        <f t="shared" si="366"/>
        <v/>
      </c>
      <c r="T2943" s="168" t="str">
        <f t="shared" si="367"/>
        <v/>
      </c>
    </row>
    <row r="2944" spans="1:20" x14ac:dyDescent="0.2">
      <c r="A2944" t="s">
        <v>2601</v>
      </c>
      <c r="M2944" s="170" t="str">
        <f t="shared" si="360"/>
        <v>H3</v>
      </c>
      <c r="N2944" s="169" t="str">
        <f t="shared" si="361"/>
        <v>3300</v>
      </c>
      <c r="O2944" s="168" t="str">
        <f t="shared" si="362"/>
        <v/>
      </c>
      <c r="P2944" s="168" t="str">
        <f t="shared" si="363"/>
        <v/>
      </c>
      <c r="Q2944" s="168" t="str">
        <f t="shared" si="364"/>
        <v/>
      </c>
      <c r="R2944" s="168" t="str">
        <f t="shared" si="365"/>
        <v/>
      </c>
      <c r="S2944" s="168" t="str">
        <f t="shared" si="366"/>
        <v/>
      </c>
      <c r="T2944" s="168" t="str">
        <f t="shared" si="367"/>
        <v/>
      </c>
    </row>
    <row r="2945" spans="1:20" x14ac:dyDescent="0.2">
      <c r="A2945" t="s">
        <v>2807</v>
      </c>
      <c r="M2945" s="170" t="str">
        <f t="shared" si="360"/>
        <v>H4</v>
      </c>
      <c r="N2945" s="169" t="str">
        <f t="shared" si="361"/>
        <v>3300</v>
      </c>
      <c r="O2945" s="168" t="str">
        <f t="shared" si="362"/>
        <v/>
      </c>
      <c r="P2945" s="168" t="str">
        <f t="shared" si="363"/>
        <v/>
      </c>
      <c r="Q2945" s="168" t="str">
        <f t="shared" si="364"/>
        <v/>
      </c>
      <c r="R2945" s="168" t="str">
        <f t="shared" si="365"/>
        <v/>
      </c>
      <c r="S2945" s="168" t="str">
        <f t="shared" si="366"/>
        <v/>
      </c>
      <c r="T2945" s="168" t="str">
        <f t="shared" si="367"/>
        <v/>
      </c>
    </row>
    <row r="2946" spans="1:20" x14ac:dyDescent="0.2">
      <c r="A2946" t="s">
        <v>2603</v>
      </c>
      <c r="M2946" s="170" t="str">
        <f t="shared" si="360"/>
        <v>H5</v>
      </c>
      <c r="N2946" s="169" t="str">
        <f t="shared" si="361"/>
        <v>3300</v>
      </c>
      <c r="O2946" s="168" t="str">
        <f t="shared" si="362"/>
        <v/>
      </c>
      <c r="P2946" s="168" t="str">
        <f t="shared" si="363"/>
        <v/>
      </c>
      <c r="Q2946" s="168" t="str">
        <f t="shared" si="364"/>
        <v/>
      </c>
      <c r="R2946" s="168" t="str">
        <f t="shared" si="365"/>
        <v/>
      </c>
      <c r="S2946" s="168" t="str">
        <f t="shared" si="366"/>
        <v/>
      </c>
      <c r="T2946" s="168" t="str">
        <f t="shared" si="367"/>
        <v/>
      </c>
    </row>
    <row r="2947" spans="1:20" x14ac:dyDescent="0.2">
      <c r="A2947" t="s">
        <v>2876</v>
      </c>
      <c r="M2947" s="170" t="str">
        <f t="shared" ref="M2947:M3010" si="368">IF(ROW()&lt;23,"",
  IF(NOT(ISERROR(FIND("Trinity County",$A2947,30))),"H1",
  IF(M2946="H1","H2",
  IF(M2946="H2","H3",
  IF(M2946="H3","H4",
  IF(M2946="H4","H5",
  IF(M2946="H5","H6",
  IF(M2946="H6","H7",
  IF(M2946="H7","H8",
  IF(M2946="H8","H9",
  IF(M2946="H9","H10",
  IF(TRIM(LEFT($A2947,7))="Total","Ttl","DTL"))))))))))))</f>
        <v>H6</v>
      </c>
      <c r="N2947" s="169" t="str">
        <f t="shared" ref="N2947:N3010" si="369">IF(ROW()&lt;23,"",
  IF($M2947="H6",TRIM(LEFT($A2947,5)),N2946))</f>
        <v>3300</v>
      </c>
      <c r="O2947" s="168" t="str">
        <f t="shared" ref="O2947:O3010" si="370">IF($M2947&lt;&gt;"DTL","",
  IF(NOT(ISNUMBER(VALUE(MID($A2947,31,15)))),"",LEFT($A2947,4)))</f>
        <v/>
      </c>
      <c r="P2947" s="168" t="str">
        <f t="shared" ref="P2947:P3010" si="371">IF(O2947="","",N2947&amp;O2947)</f>
        <v/>
      </c>
      <c r="Q2947" s="168" t="str">
        <f t="shared" ref="Q2947:Q3010" si="372">IF($M2947&lt;&gt;"DTL","",
  IF(NOT(ISNUMBER(VALUE(MID($A2947,31,15)))),"",VALUE(TRIM(MID($A2947,47,15)))))</f>
        <v/>
      </c>
      <c r="R2947" s="168" t="str">
        <f t="shared" ref="R2947:R3010" si="373">IF($M2947&lt;&gt;"DTL","",
  IF(NOT(ISNUMBER(VALUE(MID($A2947,31,15)))),"",VALUE(TRIM(MID($A2947,61,14)))))</f>
        <v/>
      </c>
      <c r="S2947" s="168" t="str">
        <f t="shared" ref="S2947:S3010" si="374">IF($M2947&lt;&gt;"DTL","",
  IF(NOT(ISNUMBER(VALUE(MID($A2947,31,15)))),"",VALUE(TRIM(MID($A2947,76,14)))))</f>
        <v/>
      </c>
      <c r="T2947" s="168" t="str">
        <f t="shared" ref="T2947:T3010" si="375">IF($M2947&lt;&gt;"DTL","",
  IF(NOT(ISNUMBER(VALUE(MID($A2947,31,15)))),"",VALUE(TRIM(MID($A2947,90,14)))))</f>
        <v/>
      </c>
    </row>
    <row r="2948" spans="1:20" x14ac:dyDescent="0.2">
      <c r="A2948" t="s">
        <v>2605</v>
      </c>
      <c r="M2948" s="170" t="str">
        <f t="shared" si="368"/>
        <v>H7</v>
      </c>
      <c r="N2948" s="169" t="str">
        <f t="shared" si="369"/>
        <v>3300</v>
      </c>
      <c r="O2948" s="168" t="str">
        <f t="shared" si="370"/>
        <v/>
      </c>
      <c r="P2948" s="168" t="str">
        <f t="shared" si="371"/>
        <v/>
      </c>
      <c r="Q2948" s="168" t="str">
        <f t="shared" si="372"/>
        <v/>
      </c>
      <c r="R2948" s="168" t="str">
        <f t="shared" si="373"/>
        <v/>
      </c>
      <c r="S2948" s="168" t="str">
        <f t="shared" si="374"/>
        <v/>
      </c>
      <c r="T2948" s="168" t="str">
        <f t="shared" si="375"/>
        <v/>
      </c>
    </row>
    <row r="2949" spans="1:20" x14ac:dyDescent="0.2">
      <c r="A2949" t="s">
        <v>2606</v>
      </c>
      <c r="M2949" s="170" t="str">
        <f t="shared" si="368"/>
        <v>H8</v>
      </c>
      <c r="N2949" s="169" t="str">
        <f t="shared" si="369"/>
        <v>3300</v>
      </c>
      <c r="O2949" s="168" t="str">
        <f t="shared" si="370"/>
        <v/>
      </c>
      <c r="P2949" s="168" t="str">
        <f t="shared" si="371"/>
        <v/>
      </c>
      <c r="Q2949" s="168" t="str">
        <f t="shared" si="372"/>
        <v/>
      </c>
      <c r="R2949" s="168" t="str">
        <f t="shared" si="373"/>
        <v/>
      </c>
      <c r="S2949" s="168" t="str">
        <f t="shared" si="374"/>
        <v/>
      </c>
      <c r="T2949" s="168" t="str">
        <f t="shared" si="375"/>
        <v/>
      </c>
    </row>
    <row r="2950" spans="1:20" x14ac:dyDescent="0.2">
      <c r="A2950" t="s">
        <v>2607</v>
      </c>
      <c r="M2950" s="170" t="str">
        <f t="shared" si="368"/>
        <v>H9</v>
      </c>
      <c r="N2950" s="169" t="str">
        <f t="shared" si="369"/>
        <v>3300</v>
      </c>
      <c r="O2950" s="168" t="str">
        <f t="shared" si="370"/>
        <v/>
      </c>
      <c r="P2950" s="168" t="str">
        <f t="shared" si="371"/>
        <v/>
      </c>
      <c r="Q2950" s="168" t="str">
        <f t="shared" si="372"/>
        <v/>
      </c>
      <c r="R2950" s="168" t="str">
        <f t="shared" si="373"/>
        <v/>
      </c>
      <c r="S2950" s="168" t="str">
        <f t="shared" si="374"/>
        <v/>
      </c>
      <c r="T2950" s="168" t="str">
        <f t="shared" si="375"/>
        <v/>
      </c>
    </row>
    <row r="2951" spans="1:20" x14ac:dyDescent="0.2">
      <c r="A2951" t="s">
        <v>2608</v>
      </c>
      <c r="M2951" s="170" t="str">
        <f t="shared" si="368"/>
        <v>H10</v>
      </c>
      <c r="N2951" s="169" t="str">
        <f t="shared" si="369"/>
        <v>3300</v>
      </c>
      <c r="O2951" s="168" t="str">
        <f t="shared" si="370"/>
        <v/>
      </c>
      <c r="P2951" s="168" t="str">
        <f t="shared" si="371"/>
        <v/>
      </c>
      <c r="Q2951" s="168" t="str">
        <f t="shared" si="372"/>
        <v/>
      </c>
      <c r="R2951" s="168" t="str">
        <f t="shared" si="373"/>
        <v/>
      </c>
      <c r="S2951" s="168" t="str">
        <f t="shared" si="374"/>
        <v/>
      </c>
      <c r="T2951" s="168" t="str">
        <f t="shared" si="375"/>
        <v/>
      </c>
    </row>
    <row r="2952" spans="1:20" x14ac:dyDescent="0.2">
      <c r="A2952" t="s">
        <v>2623</v>
      </c>
      <c r="M2952" s="170" t="str">
        <f t="shared" si="368"/>
        <v>DTL</v>
      </c>
      <c r="N2952" s="169" t="str">
        <f t="shared" si="369"/>
        <v>3300</v>
      </c>
      <c r="O2952" s="168" t="str">
        <f t="shared" si="370"/>
        <v>Tran</v>
      </c>
      <c r="P2952" s="168" t="str">
        <f t="shared" si="371"/>
        <v>3300Tran</v>
      </c>
      <c r="Q2952" s="168">
        <f t="shared" si="372"/>
        <v>0</v>
      </c>
      <c r="R2952" s="168">
        <f t="shared" si="373"/>
        <v>0</v>
      </c>
      <c r="S2952" s="168">
        <f t="shared" si="374"/>
        <v>0</v>
      </c>
      <c r="T2952" s="168">
        <f t="shared" si="375"/>
        <v>0</v>
      </c>
    </row>
    <row r="2953" spans="1:20" x14ac:dyDescent="0.2">
      <c r="A2953" t="s">
        <v>4246</v>
      </c>
      <c r="M2953" s="170" t="str">
        <f t="shared" si="368"/>
        <v>DTL</v>
      </c>
      <c r="N2953" s="169" t="str">
        <f t="shared" si="369"/>
        <v>3300</v>
      </c>
      <c r="O2953" s="168" t="str">
        <f t="shared" si="370"/>
        <v/>
      </c>
      <c r="P2953" s="168" t="str">
        <f t="shared" si="371"/>
        <v/>
      </c>
      <c r="Q2953" s="168" t="str">
        <f t="shared" si="372"/>
        <v/>
      </c>
      <c r="R2953" s="168" t="str">
        <f t="shared" si="373"/>
        <v/>
      </c>
      <c r="S2953" s="168" t="str">
        <f t="shared" si="374"/>
        <v/>
      </c>
      <c r="T2953" s="168" t="str">
        <f t="shared" si="375"/>
        <v/>
      </c>
    </row>
    <row r="2954" spans="1:20" x14ac:dyDescent="0.2">
      <c r="A2954" t="s">
        <v>2611</v>
      </c>
      <c r="M2954" s="170" t="str">
        <f t="shared" si="368"/>
        <v>DTL</v>
      </c>
      <c r="N2954" s="169" t="str">
        <f t="shared" si="369"/>
        <v>3300</v>
      </c>
      <c r="O2954" s="168" t="str">
        <f t="shared" si="370"/>
        <v/>
      </c>
      <c r="P2954" s="168" t="str">
        <f t="shared" si="371"/>
        <v/>
      </c>
      <c r="Q2954" s="168" t="str">
        <f t="shared" si="372"/>
        <v/>
      </c>
      <c r="R2954" s="168" t="str">
        <f t="shared" si="373"/>
        <v/>
      </c>
      <c r="S2954" s="168" t="str">
        <f t="shared" si="374"/>
        <v/>
      </c>
      <c r="T2954" s="168" t="str">
        <f t="shared" si="375"/>
        <v/>
      </c>
    </row>
    <row r="2955" spans="1:20" x14ac:dyDescent="0.2">
      <c r="A2955" t="s">
        <v>5138</v>
      </c>
      <c r="M2955" s="170" t="str">
        <f t="shared" si="368"/>
        <v>Ttl</v>
      </c>
      <c r="N2955" s="169" t="str">
        <f t="shared" si="369"/>
        <v>3300</v>
      </c>
      <c r="O2955" s="168" t="str">
        <f t="shared" si="370"/>
        <v/>
      </c>
      <c r="P2955" s="168" t="str">
        <f t="shared" si="371"/>
        <v/>
      </c>
      <c r="Q2955" s="168" t="str">
        <f t="shared" si="372"/>
        <v/>
      </c>
      <c r="R2955" s="168" t="str">
        <f t="shared" si="373"/>
        <v/>
      </c>
      <c r="S2955" s="168" t="str">
        <f t="shared" si="374"/>
        <v/>
      </c>
      <c r="T2955" s="168" t="str">
        <f t="shared" si="375"/>
        <v/>
      </c>
    </row>
    <row r="2956" spans="1:20" x14ac:dyDescent="0.2">
      <c r="A2956" t="s">
        <v>4467</v>
      </c>
      <c r="M2956" s="170" t="str">
        <f t="shared" si="368"/>
        <v>DTL</v>
      </c>
      <c r="N2956" s="169" t="str">
        <f t="shared" si="369"/>
        <v>3300</v>
      </c>
      <c r="O2956" s="168" t="str">
        <f t="shared" si="370"/>
        <v/>
      </c>
      <c r="P2956" s="168" t="str">
        <f t="shared" si="371"/>
        <v/>
      </c>
      <c r="Q2956" s="168" t="str">
        <f t="shared" si="372"/>
        <v/>
      </c>
      <c r="R2956" s="168" t="str">
        <f t="shared" si="373"/>
        <v/>
      </c>
      <c r="S2956" s="168" t="str">
        <f t="shared" si="374"/>
        <v/>
      </c>
      <c r="T2956" s="168" t="str">
        <f t="shared" si="375"/>
        <v/>
      </c>
    </row>
    <row r="2957" spans="1:20" x14ac:dyDescent="0.2">
      <c r="A2957">
        <v>1</v>
      </c>
      <c r="M2957" s="170" t="str">
        <f t="shared" si="368"/>
        <v>DTL</v>
      </c>
      <c r="N2957" s="169" t="str">
        <f t="shared" si="369"/>
        <v>3300</v>
      </c>
      <c r="O2957" s="168" t="str">
        <f t="shared" si="370"/>
        <v/>
      </c>
      <c r="P2957" s="168" t="str">
        <f t="shared" si="371"/>
        <v/>
      </c>
      <c r="Q2957" s="168" t="str">
        <f t="shared" si="372"/>
        <v/>
      </c>
      <c r="R2957" s="168" t="str">
        <f t="shared" si="373"/>
        <v/>
      </c>
      <c r="S2957" s="168" t="str">
        <f t="shared" si="374"/>
        <v/>
      </c>
      <c r="T2957" s="168" t="str">
        <f t="shared" si="375"/>
        <v/>
      </c>
    </row>
    <row r="2958" spans="1:20" x14ac:dyDescent="0.2">
      <c r="M2958" s="170" t="str">
        <f t="shared" si="368"/>
        <v>DTL</v>
      </c>
      <c r="N2958" s="169" t="str">
        <f t="shared" si="369"/>
        <v>3300</v>
      </c>
      <c r="O2958" s="168" t="str">
        <f t="shared" si="370"/>
        <v/>
      </c>
      <c r="P2958" s="168" t="str">
        <f t="shared" si="371"/>
        <v/>
      </c>
      <c r="Q2958" s="168" t="str">
        <f t="shared" si="372"/>
        <v/>
      </c>
      <c r="R2958" s="168" t="str">
        <f t="shared" si="373"/>
        <v/>
      </c>
      <c r="S2958" s="168" t="str">
        <f t="shared" si="374"/>
        <v/>
      </c>
      <c r="T2958" s="168" t="str">
        <f t="shared" si="375"/>
        <v/>
      </c>
    </row>
    <row r="2959" spans="1:20" x14ac:dyDescent="0.2">
      <c r="A2959" t="s">
        <v>2886</v>
      </c>
      <c r="M2959" s="170" t="str">
        <f t="shared" si="368"/>
        <v>H1</v>
      </c>
      <c r="N2959" s="169" t="str">
        <f t="shared" si="369"/>
        <v>3300</v>
      </c>
      <c r="O2959" s="168" t="str">
        <f t="shared" si="370"/>
        <v/>
      </c>
      <c r="P2959" s="168" t="str">
        <f t="shared" si="371"/>
        <v/>
      </c>
      <c r="Q2959" s="168" t="str">
        <f t="shared" si="372"/>
        <v/>
      </c>
      <c r="R2959" s="168" t="str">
        <f t="shared" si="373"/>
        <v/>
      </c>
      <c r="S2959" s="168" t="str">
        <f t="shared" si="374"/>
        <v/>
      </c>
      <c r="T2959" s="168" t="str">
        <f t="shared" si="375"/>
        <v/>
      </c>
    </row>
    <row r="2960" spans="1:20" x14ac:dyDescent="0.2">
      <c r="A2960" t="s">
        <v>2600</v>
      </c>
      <c r="M2960" s="170" t="str">
        <f t="shared" si="368"/>
        <v>H2</v>
      </c>
      <c r="N2960" s="169" t="str">
        <f t="shared" si="369"/>
        <v>3300</v>
      </c>
      <c r="O2960" s="168" t="str">
        <f t="shared" si="370"/>
        <v/>
      </c>
      <c r="P2960" s="168" t="str">
        <f t="shared" si="371"/>
        <v/>
      </c>
      <c r="Q2960" s="168" t="str">
        <f t="shared" si="372"/>
        <v/>
      </c>
      <c r="R2960" s="168" t="str">
        <f t="shared" si="373"/>
        <v/>
      </c>
      <c r="S2960" s="168" t="str">
        <f t="shared" si="374"/>
        <v/>
      </c>
      <c r="T2960" s="168" t="str">
        <f t="shared" si="375"/>
        <v/>
      </c>
    </row>
    <row r="2961" spans="1:20" x14ac:dyDescent="0.2">
      <c r="A2961" t="s">
        <v>2601</v>
      </c>
      <c r="M2961" s="170" t="str">
        <f t="shared" si="368"/>
        <v>H3</v>
      </c>
      <c r="N2961" s="169" t="str">
        <f t="shared" si="369"/>
        <v>3300</v>
      </c>
      <c r="O2961" s="168" t="str">
        <f t="shared" si="370"/>
        <v/>
      </c>
      <c r="P2961" s="168" t="str">
        <f t="shared" si="371"/>
        <v/>
      </c>
      <c r="Q2961" s="168" t="str">
        <f t="shared" si="372"/>
        <v/>
      </c>
      <c r="R2961" s="168" t="str">
        <f t="shared" si="373"/>
        <v/>
      </c>
      <c r="S2961" s="168" t="str">
        <f t="shared" si="374"/>
        <v/>
      </c>
      <c r="T2961" s="168" t="str">
        <f t="shared" si="375"/>
        <v/>
      </c>
    </row>
    <row r="2962" spans="1:20" x14ac:dyDescent="0.2">
      <c r="A2962" t="s">
        <v>2807</v>
      </c>
      <c r="M2962" s="170" t="str">
        <f t="shared" si="368"/>
        <v>H4</v>
      </c>
      <c r="N2962" s="169" t="str">
        <f t="shared" si="369"/>
        <v>3300</v>
      </c>
      <c r="O2962" s="168" t="str">
        <f t="shared" si="370"/>
        <v/>
      </c>
      <c r="P2962" s="168" t="str">
        <f t="shared" si="371"/>
        <v/>
      </c>
      <c r="Q2962" s="168" t="str">
        <f t="shared" si="372"/>
        <v/>
      </c>
      <c r="R2962" s="168" t="str">
        <f t="shared" si="373"/>
        <v/>
      </c>
      <c r="S2962" s="168" t="str">
        <f t="shared" si="374"/>
        <v/>
      </c>
      <c r="T2962" s="168" t="str">
        <f t="shared" si="375"/>
        <v/>
      </c>
    </row>
    <row r="2963" spans="1:20" x14ac:dyDescent="0.2">
      <c r="A2963" t="s">
        <v>2603</v>
      </c>
      <c r="M2963" s="170" t="str">
        <f t="shared" si="368"/>
        <v>H5</v>
      </c>
      <c r="N2963" s="169" t="str">
        <f t="shared" si="369"/>
        <v>3300</v>
      </c>
      <c r="O2963" s="168" t="str">
        <f t="shared" si="370"/>
        <v/>
      </c>
      <c r="P2963" s="168" t="str">
        <f t="shared" si="371"/>
        <v/>
      </c>
      <c r="Q2963" s="168" t="str">
        <f t="shared" si="372"/>
        <v/>
      </c>
      <c r="R2963" s="168" t="str">
        <f t="shared" si="373"/>
        <v/>
      </c>
      <c r="S2963" s="168" t="str">
        <f t="shared" si="374"/>
        <v/>
      </c>
      <c r="T2963" s="168" t="str">
        <f t="shared" si="375"/>
        <v/>
      </c>
    </row>
    <row r="2964" spans="1:20" x14ac:dyDescent="0.2">
      <c r="A2964" t="s">
        <v>2887</v>
      </c>
      <c r="M2964" s="170" t="str">
        <f t="shared" si="368"/>
        <v>H6</v>
      </c>
      <c r="N2964" s="169" t="str">
        <f t="shared" si="369"/>
        <v>5345</v>
      </c>
      <c r="O2964" s="168" t="str">
        <f t="shared" si="370"/>
        <v/>
      </c>
      <c r="P2964" s="168" t="str">
        <f t="shared" si="371"/>
        <v/>
      </c>
      <c r="Q2964" s="168" t="str">
        <f t="shared" si="372"/>
        <v/>
      </c>
      <c r="R2964" s="168" t="str">
        <f t="shared" si="373"/>
        <v/>
      </c>
      <c r="S2964" s="168" t="str">
        <f t="shared" si="374"/>
        <v/>
      </c>
      <c r="T2964" s="168" t="str">
        <f t="shared" si="375"/>
        <v/>
      </c>
    </row>
    <row r="2965" spans="1:20" x14ac:dyDescent="0.2">
      <c r="A2965" t="s">
        <v>2605</v>
      </c>
      <c r="M2965" s="170" t="str">
        <f t="shared" si="368"/>
        <v>H7</v>
      </c>
      <c r="N2965" s="169" t="str">
        <f t="shared" si="369"/>
        <v>5345</v>
      </c>
      <c r="O2965" s="168" t="str">
        <f t="shared" si="370"/>
        <v/>
      </c>
      <c r="P2965" s="168" t="str">
        <f t="shared" si="371"/>
        <v/>
      </c>
      <c r="Q2965" s="168" t="str">
        <f t="shared" si="372"/>
        <v/>
      </c>
      <c r="R2965" s="168" t="str">
        <f t="shared" si="373"/>
        <v/>
      </c>
      <c r="S2965" s="168" t="str">
        <f t="shared" si="374"/>
        <v/>
      </c>
      <c r="T2965" s="168" t="str">
        <f t="shared" si="375"/>
        <v/>
      </c>
    </row>
    <row r="2966" spans="1:20" x14ac:dyDescent="0.2">
      <c r="A2966" t="s">
        <v>2606</v>
      </c>
      <c r="M2966" s="170" t="str">
        <f t="shared" si="368"/>
        <v>H8</v>
      </c>
      <c r="N2966" s="169" t="str">
        <f t="shared" si="369"/>
        <v>5345</v>
      </c>
      <c r="O2966" s="168" t="str">
        <f t="shared" si="370"/>
        <v/>
      </c>
      <c r="P2966" s="168" t="str">
        <f t="shared" si="371"/>
        <v/>
      </c>
      <c r="Q2966" s="168" t="str">
        <f t="shared" si="372"/>
        <v/>
      </c>
      <c r="R2966" s="168" t="str">
        <f t="shared" si="373"/>
        <v/>
      </c>
      <c r="S2966" s="168" t="str">
        <f t="shared" si="374"/>
        <v/>
      </c>
      <c r="T2966" s="168" t="str">
        <f t="shared" si="375"/>
        <v/>
      </c>
    </row>
    <row r="2967" spans="1:20" x14ac:dyDescent="0.2">
      <c r="A2967" t="s">
        <v>2607</v>
      </c>
      <c r="M2967" s="170" t="str">
        <f t="shared" si="368"/>
        <v>H9</v>
      </c>
      <c r="N2967" s="169" t="str">
        <f t="shared" si="369"/>
        <v>5345</v>
      </c>
      <c r="O2967" s="168" t="str">
        <f t="shared" si="370"/>
        <v/>
      </c>
      <c r="P2967" s="168" t="str">
        <f t="shared" si="371"/>
        <v/>
      </c>
      <c r="Q2967" s="168" t="str">
        <f t="shared" si="372"/>
        <v/>
      </c>
      <c r="R2967" s="168" t="str">
        <f t="shared" si="373"/>
        <v/>
      </c>
      <c r="S2967" s="168" t="str">
        <f t="shared" si="374"/>
        <v/>
      </c>
      <c r="T2967" s="168" t="str">
        <f t="shared" si="375"/>
        <v/>
      </c>
    </row>
    <row r="2968" spans="1:20" x14ac:dyDescent="0.2">
      <c r="A2968" t="s">
        <v>2608</v>
      </c>
      <c r="M2968" s="170" t="str">
        <f t="shared" si="368"/>
        <v>H10</v>
      </c>
      <c r="N2968" s="169" t="str">
        <f t="shared" si="369"/>
        <v>5345</v>
      </c>
      <c r="O2968" s="168" t="str">
        <f t="shared" si="370"/>
        <v/>
      </c>
      <c r="P2968" s="168" t="str">
        <f t="shared" si="371"/>
        <v/>
      </c>
      <c r="Q2968" s="168" t="str">
        <f t="shared" si="372"/>
        <v/>
      </c>
      <c r="R2968" s="168" t="str">
        <f t="shared" si="373"/>
        <v/>
      </c>
      <c r="S2968" s="168" t="str">
        <f t="shared" si="374"/>
        <v/>
      </c>
      <c r="T2968" s="168" t="str">
        <f t="shared" si="375"/>
        <v/>
      </c>
    </row>
    <row r="2969" spans="1:20" x14ac:dyDescent="0.2">
      <c r="A2969" t="s">
        <v>2613</v>
      </c>
      <c r="M2969" s="170" t="str">
        <f t="shared" si="368"/>
        <v>DTL</v>
      </c>
      <c r="N2969" s="169" t="str">
        <f t="shared" si="369"/>
        <v>5345</v>
      </c>
      <c r="O2969" s="168" t="str">
        <f t="shared" si="370"/>
        <v/>
      </c>
      <c r="P2969" s="168" t="str">
        <f t="shared" si="371"/>
        <v/>
      </c>
      <c r="Q2969" s="168" t="str">
        <f t="shared" si="372"/>
        <v/>
      </c>
      <c r="R2969" s="168" t="str">
        <f t="shared" si="373"/>
        <v/>
      </c>
      <c r="S2969" s="168" t="str">
        <f t="shared" si="374"/>
        <v/>
      </c>
      <c r="T2969" s="168" t="str">
        <f t="shared" si="375"/>
        <v/>
      </c>
    </row>
    <row r="2970" spans="1:20" x14ac:dyDescent="0.2">
      <c r="A2970" t="s">
        <v>2888</v>
      </c>
      <c r="M2970" s="170" t="str">
        <f t="shared" si="368"/>
        <v>DTL</v>
      </c>
      <c r="N2970" s="169" t="str">
        <f t="shared" si="369"/>
        <v>5345</v>
      </c>
      <c r="O2970" s="168" t="str">
        <f t="shared" si="370"/>
        <v>2260</v>
      </c>
      <c r="P2970" s="168" t="str">
        <f t="shared" si="371"/>
        <v>53452260</v>
      </c>
      <c r="Q2970" s="168">
        <f t="shared" si="372"/>
        <v>0</v>
      </c>
      <c r="R2970" s="168">
        <f t="shared" si="373"/>
        <v>0</v>
      </c>
      <c r="S2970" s="168">
        <f t="shared" si="374"/>
        <v>50</v>
      </c>
      <c r="T2970" s="168">
        <f t="shared" si="375"/>
        <v>0</v>
      </c>
    </row>
    <row r="2971" spans="1:20" x14ac:dyDescent="0.2">
      <c r="A2971" t="s">
        <v>2889</v>
      </c>
      <c r="M2971" s="170" t="str">
        <f t="shared" si="368"/>
        <v>DTL</v>
      </c>
      <c r="N2971" s="169" t="str">
        <f t="shared" si="369"/>
        <v>5345</v>
      </c>
      <c r="O2971" s="168" t="str">
        <f t="shared" si="370"/>
        <v>2600</v>
      </c>
      <c r="P2971" s="168" t="str">
        <f t="shared" si="371"/>
        <v>53452600</v>
      </c>
      <c r="Q2971" s="168">
        <f t="shared" si="372"/>
        <v>0</v>
      </c>
      <c r="R2971" s="168">
        <f t="shared" si="373"/>
        <v>0</v>
      </c>
      <c r="S2971" s="168">
        <f t="shared" si="374"/>
        <v>50</v>
      </c>
      <c r="T2971" s="168">
        <f t="shared" si="375"/>
        <v>0</v>
      </c>
    </row>
    <row r="2972" spans="1:20" x14ac:dyDescent="0.2">
      <c r="A2972" t="s">
        <v>2890</v>
      </c>
      <c r="M2972" s="170" t="str">
        <f t="shared" si="368"/>
        <v>DTL</v>
      </c>
      <c r="N2972" s="169" t="str">
        <f t="shared" si="369"/>
        <v>5345</v>
      </c>
      <c r="O2972" s="168" t="str">
        <f t="shared" si="370"/>
        <v>2750</v>
      </c>
      <c r="P2972" s="168" t="str">
        <f t="shared" si="371"/>
        <v>53452750</v>
      </c>
      <c r="Q2972" s="168">
        <f t="shared" si="372"/>
        <v>0</v>
      </c>
      <c r="R2972" s="168">
        <f t="shared" si="373"/>
        <v>0</v>
      </c>
      <c r="S2972" s="168">
        <f t="shared" si="374"/>
        <v>50</v>
      </c>
      <c r="T2972" s="168">
        <f t="shared" si="375"/>
        <v>0</v>
      </c>
    </row>
    <row r="2973" spans="1:20" x14ac:dyDescent="0.2">
      <c r="A2973" t="s">
        <v>4246</v>
      </c>
      <c r="M2973" s="170" t="str">
        <f t="shared" si="368"/>
        <v>DTL</v>
      </c>
      <c r="N2973" s="169" t="str">
        <f t="shared" si="369"/>
        <v>5345</v>
      </c>
      <c r="O2973" s="168" t="str">
        <f t="shared" si="370"/>
        <v/>
      </c>
      <c r="P2973" s="168" t="str">
        <f t="shared" si="371"/>
        <v/>
      </c>
      <c r="Q2973" s="168" t="str">
        <f t="shared" si="372"/>
        <v/>
      </c>
      <c r="R2973" s="168" t="str">
        <f t="shared" si="373"/>
        <v/>
      </c>
      <c r="S2973" s="168" t="str">
        <f t="shared" si="374"/>
        <v/>
      </c>
      <c r="T2973" s="168" t="str">
        <f t="shared" si="375"/>
        <v/>
      </c>
    </row>
    <row r="2974" spans="1:20" x14ac:dyDescent="0.2">
      <c r="A2974" t="s">
        <v>2611</v>
      </c>
      <c r="M2974" s="170" t="str">
        <f t="shared" si="368"/>
        <v>DTL</v>
      </c>
      <c r="N2974" s="169" t="str">
        <f t="shared" si="369"/>
        <v>5345</v>
      </c>
      <c r="O2974" s="168" t="str">
        <f t="shared" si="370"/>
        <v/>
      </c>
      <c r="P2974" s="168" t="str">
        <f t="shared" si="371"/>
        <v/>
      </c>
      <c r="Q2974" s="168" t="str">
        <f t="shared" si="372"/>
        <v/>
      </c>
      <c r="R2974" s="168" t="str">
        <f t="shared" si="373"/>
        <v/>
      </c>
      <c r="S2974" s="168" t="str">
        <f t="shared" si="374"/>
        <v/>
      </c>
      <c r="T2974" s="168" t="str">
        <f t="shared" si="375"/>
        <v/>
      </c>
    </row>
    <row r="2975" spans="1:20" x14ac:dyDescent="0.2">
      <c r="A2975" t="s">
        <v>2891</v>
      </c>
      <c r="M2975" s="170" t="str">
        <f t="shared" si="368"/>
        <v>Ttl</v>
      </c>
      <c r="N2975" s="169" t="str">
        <f t="shared" si="369"/>
        <v>5345</v>
      </c>
      <c r="O2975" s="168" t="str">
        <f t="shared" si="370"/>
        <v/>
      </c>
      <c r="P2975" s="168" t="str">
        <f t="shared" si="371"/>
        <v/>
      </c>
      <c r="Q2975" s="168" t="str">
        <f t="shared" si="372"/>
        <v/>
      </c>
      <c r="R2975" s="168" t="str">
        <f t="shared" si="373"/>
        <v/>
      </c>
      <c r="S2975" s="168" t="str">
        <f t="shared" si="374"/>
        <v/>
      </c>
      <c r="T2975" s="168" t="str">
        <f t="shared" si="375"/>
        <v/>
      </c>
    </row>
    <row r="2976" spans="1:20" x14ac:dyDescent="0.2">
      <c r="A2976" t="s">
        <v>2611</v>
      </c>
      <c r="M2976" s="170" t="str">
        <f t="shared" si="368"/>
        <v>DTL</v>
      </c>
      <c r="N2976" s="169" t="str">
        <f t="shared" si="369"/>
        <v>5345</v>
      </c>
      <c r="O2976" s="168" t="str">
        <f t="shared" si="370"/>
        <v/>
      </c>
      <c r="P2976" s="168" t="str">
        <f t="shared" si="371"/>
        <v/>
      </c>
      <c r="Q2976" s="168" t="str">
        <f t="shared" si="372"/>
        <v/>
      </c>
      <c r="R2976" s="168" t="str">
        <f t="shared" si="373"/>
        <v/>
      </c>
      <c r="S2976" s="168" t="str">
        <f t="shared" si="374"/>
        <v/>
      </c>
      <c r="T2976" s="168" t="str">
        <f t="shared" si="375"/>
        <v/>
      </c>
    </row>
    <row r="2977" spans="1:20" x14ac:dyDescent="0.2">
      <c r="A2977" t="s">
        <v>2611</v>
      </c>
      <c r="M2977" s="170" t="str">
        <f t="shared" si="368"/>
        <v>DTL</v>
      </c>
      <c r="N2977" s="169" t="str">
        <f t="shared" si="369"/>
        <v>5345</v>
      </c>
      <c r="O2977" s="168" t="str">
        <f t="shared" si="370"/>
        <v/>
      </c>
      <c r="P2977" s="168" t="str">
        <f t="shared" si="371"/>
        <v/>
      </c>
      <c r="Q2977" s="168" t="str">
        <f t="shared" si="372"/>
        <v/>
      </c>
      <c r="R2977" s="168" t="str">
        <f t="shared" si="373"/>
        <v/>
      </c>
      <c r="S2977" s="168" t="str">
        <f t="shared" si="374"/>
        <v/>
      </c>
      <c r="T2977" s="168" t="str">
        <f t="shared" si="375"/>
        <v/>
      </c>
    </row>
    <row r="2978" spans="1:20" x14ac:dyDescent="0.2">
      <c r="A2978" t="s">
        <v>2892</v>
      </c>
      <c r="M2978" s="170" t="str">
        <f t="shared" si="368"/>
        <v>Ttl</v>
      </c>
      <c r="N2978" s="169" t="str">
        <f t="shared" si="369"/>
        <v>5345</v>
      </c>
      <c r="O2978" s="168" t="str">
        <f t="shared" si="370"/>
        <v/>
      </c>
      <c r="P2978" s="168" t="str">
        <f t="shared" si="371"/>
        <v/>
      </c>
      <c r="Q2978" s="168" t="str">
        <f t="shared" si="372"/>
        <v/>
      </c>
      <c r="R2978" s="168" t="str">
        <f t="shared" si="373"/>
        <v/>
      </c>
      <c r="S2978" s="168" t="str">
        <f t="shared" si="374"/>
        <v/>
      </c>
      <c r="T2978" s="168" t="str">
        <f t="shared" si="375"/>
        <v/>
      </c>
    </row>
    <row r="2979" spans="1:20" x14ac:dyDescent="0.2">
      <c r="A2979" t="s">
        <v>2612</v>
      </c>
      <c r="M2979" s="170" t="str">
        <f t="shared" si="368"/>
        <v>DTL</v>
      </c>
      <c r="N2979" s="169" t="str">
        <f t="shared" si="369"/>
        <v>5345</v>
      </c>
      <c r="O2979" s="168" t="str">
        <f t="shared" si="370"/>
        <v/>
      </c>
      <c r="P2979" s="168" t="str">
        <f t="shared" si="371"/>
        <v/>
      </c>
      <c r="Q2979" s="168" t="str">
        <f t="shared" si="372"/>
        <v/>
      </c>
      <c r="R2979" s="168" t="str">
        <f t="shared" si="373"/>
        <v/>
      </c>
      <c r="S2979" s="168" t="str">
        <f t="shared" si="374"/>
        <v/>
      </c>
      <c r="T2979" s="168" t="str">
        <f t="shared" si="375"/>
        <v/>
      </c>
    </row>
    <row r="2980" spans="1:20" x14ac:dyDescent="0.2">
      <c r="A2980" t="s">
        <v>2611</v>
      </c>
      <c r="M2980" s="170" t="str">
        <f t="shared" si="368"/>
        <v>DTL</v>
      </c>
      <c r="N2980" s="169" t="str">
        <f t="shared" si="369"/>
        <v>5345</v>
      </c>
      <c r="O2980" s="168" t="str">
        <f t="shared" si="370"/>
        <v/>
      </c>
      <c r="P2980" s="168" t="str">
        <f t="shared" si="371"/>
        <v/>
      </c>
      <c r="Q2980" s="168" t="str">
        <f t="shared" si="372"/>
        <v/>
      </c>
      <c r="R2980" s="168" t="str">
        <f t="shared" si="373"/>
        <v/>
      </c>
      <c r="S2980" s="168" t="str">
        <f t="shared" si="374"/>
        <v/>
      </c>
      <c r="T2980" s="168" t="str">
        <f t="shared" si="375"/>
        <v/>
      </c>
    </row>
    <row r="2981" spans="1:20" x14ac:dyDescent="0.2">
      <c r="A2981" t="s">
        <v>2620</v>
      </c>
      <c r="M2981" s="170" t="str">
        <f t="shared" si="368"/>
        <v>DTL</v>
      </c>
      <c r="N2981" s="169" t="str">
        <f t="shared" si="369"/>
        <v>5345</v>
      </c>
      <c r="O2981" s="168" t="str">
        <f t="shared" si="370"/>
        <v/>
      </c>
      <c r="P2981" s="168" t="str">
        <f t="shared" si="371"/>
        <v/>
      </c>
      <c r="Q2981" s="168" t="str">
        <f t="shared" si="372"/>
        <v/>
      </c>
      <c r="R2981" s="168" t="str">
        <f t="shared" si="373"/>
        <v/>
      </c>
      <c r="S2981" s="168" t="str">
        <f t="shared" si="374"/>
        <v/>
      </c>
      <c r="T2981" s="168" t="str">
        <f t="shared" si="375"/>
        <v/>
      </c>
    </row>
    <row r="2982" spans="1:20" x14ac:dyDescent="0.2">
      <c r="A2982" t="s">
        <v>2681</v>
      </c>
      <c r="M2982" s="170" t="str">
        <f t="shared" si="368"/>
        <v>Ttl</v>
      </c>
      <c r="N2982" s="169" t="str">
        <f t="shared" si="369"/>
        <v>5345</v>
      </c>
      <c r="O2982" s="168" t="str">
        <f t="shared" si="370"/>
        <v/>
      </c>
      <c r="P2982" s="168" t="str">
        <f t="shared" si="371"/>
        <v/>
      </c>
      <c r="Q2982" s="168" t="str">
        <f t="shared" si="372"/>
        <v/>
      </c>
      <c r="R2982" s="168" t="str">
        <f t="shared" si="373"/>
        <v/>
      </c>
      <c r="S2982" s="168" t="str">
        <f t="shared" si="374"/>
        <v/>
      </c>
      <c r="T2982" s="168" t="str">
        <f t="shared" si="375"/>
        <v/>
      </c>
    </row>
    <row r="2983" spans="1:20" x14ac:dyDescent="0.2">
      <c r="A2983" t="s">
        <v>2611</v>
      </c>
      <c r="M2983" s="170" t="str">
        <f t="shared" si="368"/>
        <v>DTL</v>
      </c>
      <c r="N2983" s="169" t="str">
        <f t="shared" si="369"/>
        <v>5345</v>
      </c>
      <c r="O2983" s="168" t="str">
        <f t="shared" si="370"/>
        <v/>
      </c>
      <c r="P2983" s="168" t="str">
        <f t="shared" si="371"/>
        <v/>
      </c>
      <c r="Q2983" s="168" t="str">
        <f t="shared" si="372"/>
        <v/>
      </c>
      <c r="R2983" s="168" t="str">
        <f t="shared" si="373"/>
        <v/>
      </c>
      <c r="S2983" s="168" t="str">
        <f t="shared" si="374"/>
        <v/>
      </c>
      <c r="T2983" s="168" t="str">
        <f t="shared" si="375"/>
        <v/>
      </c>
    </row>
    <row r="2984" spans="1:20" x14ac:dyDescent="0.2">
      <c r="A2984" t="s">
        <v>2893</v>
      </c>
      <c r="M2984" s="170" t="str">
        <f t="shared" si="368"/>
        <v>Ttl</v>
      </c>
      <c r="N2984" s="169" t="str">
        <f t="shared" si="369"/>
        <v>5345</v>
      </c>
      <c r="O2984" s="168" t="str">
        <f t="shared" si="370"/>
        <v/>
      </c>
      <c r="P2984" s="168" t="str">
        <f t="shared" si="371"/>
        <v/>
      </c>
      <c r="Q2984" s="168" t="str">
        <f t="shared" si="372"/>
        <v/>
      </c>
      <c r="R2984" s="168" t="str">
        <f t="shared" si="373"/>
        <v/>
      </c>
      <c r="S2984" s="168" t="str">
        <f t="shared" si="374"/>
        <v/>
      </c>
      <c r="T2984" s="168" t="str">
        <f t="shared" si="375"/>
        <v/>
      </c>
    </row>
    <row r="2985" spans="1:20" x14ac:dyDescent="0.2">
      <c r="A2985" t="s">
        <v>4246</v>
      </c>
      <c r="M2985" s="170" t="str">
        <f t="shared" si="368"/>
        <v>DTL</v>
      </c>
      <c r="N2985" s="169" t="str">
        <f t="shared" si="369"/>
        <v>5345</v>
      </c>
      <c r="O2985" s="168" t="str">
        <f t="shared" si="370"/>
        <v/>
      </c>
      <c r="P2985" s="168" t="str">
        <f t="shared" si="371"/>
        <v/>
      </c>
      <c r="Q2985" s="168" t="str">
        <f t="shared" si="372"/>
        <v/>
      </c>
      <c r="R2985" s="168" t="str">
        <f t="shared" si="373"/>
        <v/>
      </c>
      <c r="S2985" s="168" t="str">
        <f t="shared" si="374"/>
        <v/>
      </c>
      <c r="T2985" s="168" t="str">
        <f t="shared" si="375"/>
        <v/>
      </c>
    </row>
    <row r="2986" spans="1:20" x14ac:dyDescent="0.2">
      <c r="A2986" t="s">
        <v>2611</v>
      </c>
      <c r="M2986" s="170" t="str">
        <f t="shared" si="368"/>
        <v>DTL</v>
      </c>
      <c r="N2986" s="169" t="str">
        <f t="shared" si="369"/>
        <v>5345</v>
      </c>
      <c r="O2986" s="168" t="str">
        <f t="shared" si="370"/>
        <v/>
      </c>
      <c r="P2986" s="168" t="str">
        <f t="shared" si="371"/>
        <v/>
      </c>
      <c r="Q2986" s="168" t="str">
        <f t="shared" si="372"/>
        <v/>
      </c>
      <c r="R2986" s="168" t="str">
        <f t="shared" si="373"/>
        <v/>
      </c>
      <c r="S2986" s="168" t="str">
        <f t="shared" si="374"/>
        <v/>
      </c>
      <c r="T2986" s="168" t="str">
        <f t="shared" si="375"/>
        <v/>
      </c>
    </row>
    <row r="2987" spans="1:20" x14ac:dyDescent="0.2">
      <c r="A2987" t="s">
        <v>4279</v>
      </c>
      <c r="M2987" s="170" t="str">
        <f t="shared" si="368"/>
        <v>DTL</v>
      </c>
      <c r="N2987" s="169" t="str">
        <f t="shared" si="369"/>
        <v>5345</v>
      </c>
      <c r="O2987" s="168" t="str">
        <f t="shared" si="370"/>
        <v xml:space="preserve">    </v>
      </c>
      <c r="P2987" s="168" t="str">
        <f t="shared" si="371"/>
        <v xml:space="preserve">5345    </v>
      </c>
      <c r="Q2987" s="168">
        <f t="shared" si="372"/>
        <v>0</v>
      </c>
      <c r="R2987" s="168">
        <f t="shared" si="373"/>
        <v>0</v>
      </c>
      <c r="S2987" s="168">
        <f t="shared" si="374"/>
        <v>-150</v>
      </c>
      <c r="T2987" s="168">
        <f t="shared" si="375"/>
        <v>0</v>
      </c>
    </row>
    <row r="2988" spans="1:20" x14ac:dyDescent="0.2">
      <c r="A2988" t="s">
        <v>2611</v>
      </c>
      <c r="M2988" s="170" t="str">
        <f t="shared" si="368"/>
        <v>DTL</v>
      </c>
      <c r="N2988" s="169" t="str">
        <f t="shared" si="369"/>
        <v>5345</v>
      </c>
      <c r="O2988" s="168" t="str">
        <f t="shared" si="370"/>
        <v/>
      </c>
      <c r="P2988" s="168" t="str">
        <f t="shared" si="371"/>
        <v/>
      </c>
      <c r="Q2988" s="168" t="str">
        <f t="shared" si="372"/>
        <v/>
      </c>
      <c r="R2988" s="168" t="str">
        <f t="shared" si="373"/>
        <v/>
      </c>
      <c r="S2988" s="168" t="str">
        <f t="shared" si="374"/>
        <v/>
      </c>
      <c r="T2988" s="168" t="str">
        <f t="shared" si="375"/>
        <v/>
      </c>
    </row>
    <row r="2989" spans="1:20" x14ac:dyDescent="0.2">
      <c r="A2989" t="s">
        <v>2622</v>
      </c>
      <c r="M2989" s="170" t="str">
        <f t="shared" si="368"/>
        <v>DTL</v>
      </c>
      <c r="N2989" s="169" t="str">
        <f t="shared" si="369"/>
        <v>5345</v>
      </c>
      <c r="O2989" s="168" t="str">
        <f t="shared" si="370"/>
        <v>Tran</v>
      </c>
      <c r="P2989" s="168" t="str">
        <f t="shared" si="371"/>
        <v>5345Tran</v>
      </c>
      <c r="Q2989" s="168">
        <f t="shared" si="372"/>
        <v>0</v>
      </c>
      <c r="R2989" s="168">
        <f t="shared" si="373"/>
        <v>0</v>
      </c>
      <c r="S2989" s="168">
        <f t="shared" si="374"/>
        <v>0</v>
      </c>
      <c r="T2989" s="168">
        <f t="shared" si="375"/>
        <v>0</v>
      </c>
    </row>
    <row r="2990" spans="1:20" x14ac:dyDescent="0.2">
      <c r="A2990" t="s">
        <v>2611</v>
      </c>
      <c r="M2990" s="170" t="str">
        <f t="shared" si="368"/>
        <v>DTL</v>
      </c>
      <c r="N2990" s="169" t="str">
        <f t="shared" si="369"/>
        <v>5345</v>
      </c>
      <c r="O2990" s="168" t="str">
        <f t="shared" si="370"/>
        <v/>
      </c>
      <c r="P2990" s="168" t="str">
        <f t="shared" si="371"/>
        <v/>
      </c>
      <c r="Q2990" s="168" t="str">
        <f t="shared" si="372"/>
        <v/>
      </c>
      <c r="R2990" s="168" t="str">
        <f t="shared" si="373"/>
        <v/>
      </c>
      <c r="S2990" s="168" t="str">
        <f t="shared" si="374"/>
        <v/>
      </c>
      <c r="T2990" s="168" t="str">
        <f t="shared" si="375"/>
        <v/>
      </c>
    </row>
    <row r="2991" spans="1:20" x14ac:dyDescent="0.2">
      <c r="A2991" t="s">
        <v>2623</v>
      </c>
      <c r="M2991" s="170" t="str">
        <f t="shared" si="368"/>
        <v>DTL</v>
      </c>
      <c r="N2991" s="169" t="str">
        <f t="shared" si="369"/>
        <v>5345</v>
      </c>
      <c r="O2991" s="168" t="str">
        <f t="shared" si="370"/>
        <v>Tran</v>
      </c>
      <c r="P2991" s="168" t="str">
        <f t="shared" si="371"/>
        <v>5345Tran</v>
      </c>
      <c r="Q2991" s="168">
        <f t="shared" si="372"/>
        <v>0</v>
      </c>
      <c r="R2991" s="168">
        <f t="shared" si="373"/>
        <v>0</v>
      </c>
      <c r="S2991" s="168">
        <f t="shared" si="374"/>
        <v>0</v>
      </c>
      <c r="T2991" s="168">
        <f t="shared" si="375"/>
        <v>0</v>
      </c>
    </row>
    <row r="2992" spans="1:20" x14ac:dyDescent="0.2">
      <c r="A2992" t="s">
        <v>4246</v>
      </c>
      <c r="M2992" s="170" t="str">
        <f t="shared" si="368"/>
        <v>DTL</v>
      </c>
      <c r="N2992" s="169" t="str">
        <f t="shared" si="369"/>
        <v>5345</v>
      </c>
      <c r="O2992" s="168" t="str">
        <f t="shared" si="370"/>
        <v/>
      </c>
      <c r="P2992" s="168" t="str">
        <f t="shared" si="371"/>
        <v/>
      </c>
      <c r="Q2992" s="168" t="str">
        <f t="shared" si="372"/>
        <v/>
      </c>
      <c r="R2992" s="168" t="str">
        <f t="shared" si="373"/>
        <v/>
      </c>
      <c r="S2992" s="168" t="str">
        <f t="shared" si="374"/>
        <v/>
      </c>
      <c r="T2992" s="168" t="str">
        <f t="shared" si="375"/>
        <v/>
      </c>
    </row>
    <row r="2993" spans="1:20" x14ac:dyDescent="0.2">
      <c r="A2993" t="s">
        <v>2611</v>
      </c>
      <c r="M2993" s="170" t="str">
        <f t="shared" si="368"/>
        <v>DTL</v>
      </c>
      <c r="N2993" s="169" t="str">
        <f t="shared" si="369"/>
        <v>5345</v>
      </c>
      <c r="O2993" s="168" t="str">
        <f t="shared" si="370"/>
        <v/>
      </c>
      <c r="P2993" s="168" t="str">
        <f t="shared" si="371"/>
        <v/>
      </c>
      <c r="Q2993" s="168" t="str">
        <f t="shared" si="372"/>
        <v/>
      </c>
      <c r="R2993" s="168" t="str">
        <f t="shared" si="373"/>
        <v/>
      </c>
      <c r="S2993" s="168" t="str">
        <f t="shared" si="374"/>
        <v/>
      </c>
      <c r="T2993" s="168" t="str">
        <f t="shared" si="375"/>
        <v/>
      </c>
    </row>
    <row r="2994" spans="1:20" x14ac:dyDescent="0.2">
      <c r="A2994" t="s">
        <v>4280</v>
      </c>
      <c r="M2994" s="170" t="str">
        <f t="shared" si="368"/>
        <v>Ttl</v>
      </c>
      <c r="N2994" s="169" t="str">
        <f t="shared" si="369"/>
        <v>5345</v>
      </c>
      <c r="O2994" s="168" t="str">
        <f t="shared" si="370"/>
        <v/>
      </c>
      <c r="P2994" s="168" t="str">
        <f t="shared" si="371"/>
        <v/>
      </c>
      <c r="Q2994" s="168" t="str">
        <f t="shared" si="372"/>
        <v/>
      </c>
      <c r="R2994" s="168" t="str">
        <f t="shared" si="373"/>
        <v/>
      </c>
      <c r="S2994" s="168" t="str">
        <f t="shared" si="374"/>
        <v/>
      </c>
      <c r="T2994" s="168" t="str">
        <f t="shared" si="375"/>
        <v/>
      </c>
    </row>
    <row r="2995" spans="1:20" x14ac:dyDescent="0.2">
      <c r="A2995" t="s">
        <v>4467</v>
      </c>
      <c r="M2995" s="170" t="str">
        <f t="shared" si="368"/>
        <v>DTL</v>
      </c>
      <c r="N2995" s="169" t="str">
        <f t="shared" si="369"/>
        <v>5345</v>
      </c>
      <c r="O2995" s="168" t="str">
        <f t="shared" si="370"/>
        <v/>
      </c>
      <c r="P2995" s="168" t="str">
        <f t="shared" si="371"/>
        <v/>
      </c>
      <c r="Q2995" s="168" t="str">
        <f t="shared" si="372"/>
        <v/>
      </c>
      <c r="R2995" s="168" t="str">
        <f t="shared" si="373"/>
        <v/>
      </c>
      <c r="S2995" s="168" t="str">
        <f t="shared" si="374"/>
        <v/>
      </c>
      <c r="T2995" s="168" t="str">
        <f t="shared" si="375"/>
        <v/>
      </c>
    </row>
    <row r="2996" spans="1:20" x14ac:dyDescent="0.2">
      <c r="A2996">
        <v>1</v>
      </c>
      <c r="M2996" s="170" t="str">
        <f t="shared" si="368"/>
        <v>DTL</v>
      </c>
      <c r="N2996" s="169" t="str">
        <f t="shared" si="369"/>
        <v>5345</v>
      </c>
      <c r="O2996" s="168" t="str">
        <f t="shared" si="370"/>
        <v/>
      </c>
      <c r="P2996" s="168" t="str">
        <f t="shared" si="371"/>
        <v/>
      </c>
      <c r="Q2996" s="168" t="str">
        <f t="shared" si="372"/>
        <v/>
      </c>
      <c r="R2996" s="168" t="str">
        <f t="shared" si="373"/>
        <v/>
      </c>
      <c r="S2996" s="168" t="str">
        <f t="shared" si="374"/>
        <v/>
      </c>
      <c r="T2996" s="168" t="str">
        <f t="shared" si="375"/>
        <v/>
      </c>
    </row>
    <row r="2997" spans="1:20" x14ac:dyDescent="0.2">
      <c r="M2997" s="170" t="str">
        <f t="shared" si="368"/>
        <v>DTL</v>
      </c>
      <c r="N2997" s="169" t="str">
        <f t="shared" si="369"/>
        <v>5345</v>
      </c>
      <c r="O2997" s="168" t="str">
        <f t="shared" si="370"/>
        <v/>
      </c>
      <c r="P2997" s="168" t="str">
        <f t="shared" si="371"/>
        <v/>
      </c>
      <c r="Q2997" s="168" t="str">
        <f t="shared" si="372"/>
        <v/>
      </c>
      <c r="R2997" s="168" t="str">
        <f t="shared" si="373"/>
        <v/>
      </c>
      <c r="S2997" s="168" t="str">
        <f t="shared" si="374"/>
        <v/>
      </c>
      <c r="T2997" s="168" t="str">
        <f t="shared" si="375"/>
        <v/>
      </c>
    </row>
    <row r="2998" spans="1:20" x14ac:dyDescent="0.2">
      <c r="A2998" t="s">
        <v>2894</v>
      </c>
      <c r="M2998" s="170" t="str">
        <f t="shared" si="368"/>
        <v>H1</v>
      </c>
      <c r="N2998" s="169" t="str">
        <f t="shared" si="369"/>
        <v>5345</v>
      </c>
      <c r="O2998" s="168" t="str">
        <f t="shared" si="370"/>
        <v/>
      </c>
      <c r="P2998" s="168" t="str">
        <f t="shared" si="371"/>
        <v/>
      </c>
      <c r="Q2998" s="168" t="str">
        <f t="shared" si="372"/>
        <v/>
      </c>
      <c r="R2998" s="168" t="str">
        <f t="shared" si="373"/>
        <v/>
      </c>
      <c r="S2998" s="168" t="str">
        <f t="shared" si="374"/>
        <v/>
      </c>
      <c r="T2998" s="168" t="str">
        <f t="shared" si="375"/>
        <v/>
      </c>
    </row>
    <row r="2999" spans="1:20" x14ac:dyDescent="0.2">
      <c r="A2999" t="s">
        <v>2600</v>
      </c>
      <c r="M2999" s="170" t="str">
        <f t="shared" si="368"/>
        <v>H2</v>
      </c>
      <c r="N2999" s="169" t="str">
        <f t="shared" si="369"/>
        <v>5345</v>
      </c>
      <c r="O2999" s="168" t="str">
        <f t="shared" si="370"/>
        <v/>
      </c>
      <c r="P2999" s="168" t="str">
        <f t="shared" si="371"/>
        <v/>
      </c>
      <c r="Q2999" s="168" t="str">
        <f t="shared" si="372"/>
        <v/>
      </c>
      <c r="R2999" s="168" t="str">
        <f t="shared" si="373"/>
        <v/>
      </c>
      <c r="S2999" s="168" t="str">
        <f t="shared" si="374"/>
        <v/>
      </c>
      <c r="T2999" s="168" t="str">
        <f t="shared" si="375"/>
        <v/>
      </c>
    </row>
    <row r="3000" spans="1:20" x14ac:dyDescent="0.2">
      <c r="A3000" t="s">
        <v>2601</v>
      </c>
      <c r="M3000" s="170" t="str">
        <f t="shared" si="368"/>
        <v>H3</v>
      </c>
      <c r="N3000" s="169" t="str">
        <f t="shared" si="369"/>
        <v>5345</v>
      </c>
      <c r="O3000" s="168" t="str">
        <f t="shared" si="370"/>
        <v/>
      </c>
      <c r="P3000" s="168" t="str">
        <f t="shared" si="371"/>
        <v/>
      </c>
      <c r="Q3000" s="168" t="str">
        <f t="shared" si="372"/>
        <v/>
      </c>
      <c r="R3000" s="168" t="str">
        <f t="shared" si="373"/>
        <v/>
      </c>
      <c r="S3000" s="168" t="str">
        <f t="shared" si="374"/>
        <v/>
      </c>
      <c r="T3000" s="168" t="str">
        <f t="shared" si="375"/>
        <v/>
      </c>
    </row>
    <row r="3001" spans="1:20" x14ac:dyDescent="0.2">
      <c r="A3001" t="s">
        <v>2807</v>
      </c>
      <c r="M3001" s="170" t="str">
        <f t="shared" si="368"/>
        <v>H4</v>
      </c>
      <c r="N3001" s="169" t="str">
        <f t="shared" si="369"/>
        <v>5345</v>
      </c>
      <c r="O3001" s="168" t="str">
        <f t="shared" si="370"/>
        <v/>
      </c>
      <c r="P3001" s="168" t="str">
        <f t="shared" si="371"/>
        <v/>
      </c>
      <c r="Q3001" s="168" t="str">
        <f t="shared" si="372"/>
        <v/>
      </c>
      <c r="R3001" s="168" t="str">
        <f t="shared" si="373"/>
        <v/>
      </c>
      <c r="S3001" s="168" t="str">
        <f t="shared" si="374"/>
        <v/>
      </c>
      <c r="T3001" s="168" t="str">
        <f t="shared" si="375"/>
        <v/>
      </c>
    </row>
    <row r="3002" spans="1:20" x14ac:dyDescent="0.2">
      <c r="A3002" t="s">
        <v>2603</v>
      </c>
      <c r="M3002" s="170" t="str">
        <f t="shared" si="368"/>
        <v>H5</v>
      </c>
      <c r="N3002" s="169" t="str">
        <f t="shared" si="369"/>
        <v>5345</v>
      </c>
      <c r="O3002" s="168" t="str">
        <f t="shared" si="370"/>
        <v/>
      </c>
      <c r="P3002" s="168" t="str">
        <f t="shared" si="371"/>
        <v/>
      </c>
      <c r="Q3002" s="168" t="str">
        <f t="shared" si="372"/>
        <v/>
      </c>
      <c r="R3002" s="168" t="str">
        <f t="shared" si="373"/>
        <v/>
      </c>
      <c r="S3002" s="168" t="str">
        <f t="shared" si="374"/>
        <v/>
      </c>
      <c r="T3002" s="168" t="str">
        <f t="shared" si="375"/>
        <v/>
      </c>
    </row>
    <row r="3003" spans="1:20" x14ac:dyDescent="0.2">
      <c r="A3003" t="s">
        <v>2895</v>
      </c>
      <c r="M3003" s="170" t="str">
        <f t="shared" si="368"/>
        <v>H6</v>
      </c>
      <c r="N3003" s="169" t="str">
        <f t="shared" si="369"/>
        <v>6000</v>
      </c>
      <c r="O3003" s="168" t="str">
        <f t="shared" si="370"/>
        <v/>
      </c>
      <c r="P3003" s="168" t="str">
        <f t="shared" si="371"/>
        <v/>
      </c>
      <c r="Q3003" s="168" t="str">
        <f t="shared" si="372"/>
        <v/>
      </c>
      <c r="R3003" s="168" t="str">
        <f t="shared" si="373"/>
        <v/>
      </c>
      <c r="S3003" s="168" t="str">
        <f t="shared" si="374"/>
        <v/>
      </c>
      <c r="T3003" s="168" t="str">
        <f t="shared" si="375"/>
        <v/>
      </c>
    </row>
    <row r="3004" spans="1:20" x14ac:dyDescent="0.2">
      <c r="A3004" t="s">
        <v>2605</v>
      </c>
      <c r="M3004" s="170" t="str">
        <f t="shared" si="368"/>
        <v>H7</v>
      </c>
      <c r="N3004" s="169" t="str">
        <f t="shared" si="369"/>
        <v>6000</v>
      </c>
      <c r="O3004" s="168" t="str">
        <f t="shared" si="370"/>
        <v/>
      </c>
      <c r="P3004" s="168" t="str">
        <f t="shared" si="371"/>
        <v/>
      </c>
      <c r="Q3004" s="168" t="str">
        <f t="shared" si="372"/>
        <v/>
      </c>
      <c r="R3004" s="168" t="str">
        <f t="shared" si="373"/>
        <v/>
      </c>
      <c r="S3004" s="168" t="str">
        <f t="shared" si="374"/>
        <v/>
      </c>
      <c r="T3004" s="168" t="str">
        <f t="shared" si="375"/>
        <v/>
      </c>
    </row>
    <row r="3005" spans="1:20" x14ac:dyDescent="0.2">
      <c r="A3005" t="s">
        <v>2606</v>
      </c>
      <c r="M3005" s="170" t="str">
        <f t="shared" si="368"/>
        <v>H8</v>
      </c>
      <c r="N3005" s="169" t="str">
        <f t="shared" si="369"/>
        <v>6000</v>
      </c>
      <c r="O3005" s="168" t="str">
        <f t="shared" si="370"/>
        <v/>
      </c>
      <c r="P3005" s="168" t="str">
        <f t="shared" si="371"/>
        <v/>
      </c>
      <c r="Q3005" s="168" t="str">
        <f t="shared" si="372"/>
        <v/>
      </c>
      <c r="R3005" s="168" t="str">
        <f t="shared" si="373"/>
        <v/>
      </c>
      <c r="S3005" s="168" t="str">
        <f t="shared" si="374"/>
        <v/>
      </c>
      <c r="T3005" s="168" t="str">
        <f t="shared" si="375"/>
        <v/>
      </c>
    </row>
    <row r="3006" spans="1:20" x14ac:dyDescent="0.2">
      <c r="A3006" t="s">
        <v>2607</v>
      </c>
      <c r="M3006" s="170" t="str">
        <f t="shared" si="368"/>
        <v>H9</v>
      </c>
      <c r="N3006" s="169" t="str">
        <f t="shared" si="369"/>
        <v>6000</v>
      </c>
      <c r="O3006" s="168" t="str">
        <f t="shared" si="370"/>
        <v/>
      </c>
      <c r="P3006" s="168" t="str">
        <f t="shared" si="371"/>
        <v/>
      </c>
      <c r="Q3006" s="168" t="str">
        <f t="shared" si="372"/>
        <v/>
      </c>
      <c r="R3006" s="168" t="str">
        <f t="shared" si="373"/>
        <v/>
      </c>
      <c r="S3006" s="168" t="str">
        <f t="shared" si="374"/>
        <v/>
      </c>
      <c r="T3006" s="168" t="str">
        <f t="shared" si="375"/>
        <v/>
      </c>
    </row>
    <row r="3007" spans="1:20" x14ac:dyDescent="0.2">
      <c r="A3007" t="s">
        <v>2608</v>
      </c>
      <c r="M3007" s="170" t="str">
        <f t="shared" si="368"/>
        <v>H10</v>
      </c>
      <c r="N3007" s="169" t="str">
        <f t="shared" si="369"/>
        <v>6000</v>
      </c>
      <c r="O3007" s="168" t="str">
        <f t="shared" si="370"/>
        <v/>
      </c>
      <c r="P3007" s="168" t="str">
        <f t="shared" si="371"/>
        <v/>
      </c>
      <c r="Q3007" s="168" t="str">
        <f t="shared" si="372"/>
        <v/>
      </c>
      <c r="R3007" s="168" t="str">
        <f t="shared" si="373"/>
        <v/>
      </c>
      <c r="S3007" s="168" t="str">
        <f t="shared" si="374"/>
        <v/>
      </c>
      <c r="T3007" s="168" t="str">
        <f t="shared" si="375"/>
        <v/>
      </c>
    </row>
    <row r="3008" spans="1:20" x14ac:dyDescent="0.2">
      <c r="A3008" t="s">
        <v>2609</v>
      </c>
      <c r="M3008" s="170" t="str">
        <f t="shared" si="368"/>
        <v>DTL</v>
      </c>
      <c r="N3008" s="169" t="str">
        <f t="shared" si="369"/>
        <v>6000</v>
      </c>
      <c r="O3008" s="168" t="str">
        <f t="shared" si="370"/>
        <v/>
      </c>
      <c r="P3008" s="168" t="str">
        <f t="shared" si="371"/>
        <v/>
      </c>
      <c r="Q3008" s="168" t="str">
        <f t="shared" si="372"/>
        <v/>
      </c>
      <c r="R3008" s="168" t="str">
        <f t="shared" si="373"/>
        <v/>
      </c>
      <c r="S3008" s="168" t="str">
        <f t="shared" si="374"/>
        <v/>
      </c>
      <c r="T3008" s="168" t="str">
        <f t="shared" si="375"/>
        <v/>
      </c>
    </row>
    <row r="3009" spans="1:20" x14ac:dyDescent="0.2">
      <c r="A3009" t="s">
        <v>5139</v>
      </c>
      <c r="M3009" s="170" t="str">
        <f t="shared" si="368"/>
        <v>DTL</v>
      </c>
      <c r="N3009" s="169" t="str">
        <f t="shared" si="369"/>
        <v>6000</v>
      </c>
      <c r="O3009" s="168" t="str">
        <f t="shared" si="370"/>
        <v>6659</v>
      </c>
      <c r="P3009" s="168" t="str">
        <f t="shared" si="371"/>
        <v>60006659</v>
      </c>
      <c r="Q3009" s="168">
        <f t="shared" si="372"/>
        <v>2020</v>
      </c>
      <c r="R3009" s="168">
        <f t="shared" si="373"/>
        <v>1660</v>
      </c>
      <c r="S3009" s="168">
        <f t="shared" si="374"/>
        <v>1800</v>
      </c>
      <c r="T3009" s="168">
        <f t="shared" si="375"/>
        <v>1250</v>
      </c>
    </row>
    <row r="3010" spans="1:20" x14ac:dyDescent="0.2">
      <c r="A3010" t="s">
        <v>5140</v>
      </c>
      <c r="M3010" s="170" t="str">
        <f t="shared" si="368"/>
        <v>DTL</v>
      </c>
      <c r="N3010" s="169" t="str">
        <f t="shared" si="369"/>
        <v>6000</v>
      </c>
      <c r="O3010" s="168" t="str">
        <f t="shared" si="370"/>
        <v>7505</v>
      </c>
      <c r="P3010" s="168" t="str">
        <f t="shared" si="371"/>
        <v>60007505</v>
      </c>
      <c r="Q3010" s="168">
        <f t="shared" si="372"/>
        <v>4513</v>
      </c>
      <c r="R3010" s="168">
        <f t="shared" si="373"/>
        <v>3215</v>
      </c>
      <c r="S3010" s="168">
        <f t="shared" si="374"/>
        <v>4225</v>
      </c>
      <c r="T3010" s="168">
        <f t="shared" si="375"/>
        <v>3966</v>
      </c>
    </row>
    <row r="3011" spans="1:20" x14ac:dyDescent="0.2">
      <c r="A3011" t="s">
        <v>4281</v>
      </c>
      <c r="M3011" s="170" t="str">
        <f t="shared" ref="M3011:M3074" si="376">IF(ROW()&lt;23,"",
  IF(NOT(ISERROR(FIND("Trinity County",$A3011,30))),"H1",
  IF(M3010="H1","H2",
  IF(M3010="H2","H3",
  IF(M3010="H3","H4",
  IF(M3010="H4","H5",
  IF(M3010="H5","H6",
  IF(M3010="H6","H7",
  IF(M3010="H7","H8",
  IF(M3010="H8","H9",
  IF(M3010="H9","H10",
  IF(TRIM(LEFT($A3011,7))="Total","Ttl","DTL"))))))))))))</f>
        <v>DTL</v>
      </c>
      <c r="N3011" s="169" t="str">
        <f t="shared" ref="N3011:N3074" si="377">IF(ROW()&lt;23,"",
  IF($M3011="H6",TRIM(LEFT($A3011,5)),N3010))</f>
        <v>6000</v>
      </c>
      <c r="O3011" s="168" t="str">
        <f t="shared" ref="O3011:O3074" si="378">IF($M3011&lt;&gt;"DTL","",
  IF(NOT(ISNUMBER(VALUE(MID($A3011,31,15)))),"",LEFT($A3011,4)))</f>
        <v>8010</v>
      </c>
      <c r="P3011" s="168" t="str">
        <f t="shared" ref="P3011:P3074" si="379">IF(O3011="","",N3011&amp;O3011)</f>
        <v>60008010</v>
      </c>
      <c r="Q3011" s="168">
        <f t="shared" ref="Q3011:Q3074" si="380">IF($M3011&lt;&gt;"DTL","",
  IF(NOT(ISNUMBER(VALUE(MID($A3011,31,15)))),"",VALUE(TRIM(MID($A3011,47,15)))))</f>
        <v>0</v>
      </c>
      <c r="R3011" s="168">
        <f t="shared" ref="R3011:R3074" si="381">IF($M3011&lt;&gt;"DTL","",
  IF(NOT(ISNUMBER(VALUE(MID($A3011,31,15)))),"",VALUE(TRIM(MID($A3011,61,14)))))</f>
        <v>0</v>
      </c>
      <c r="S3011" s="168">
        <f t="shared" ref="S3011:S3074" si="382">IF($M3011&lt;&gt;"DTL","",
  IF(NOT(ISNUMBER(VALUE(MID($A3011,31,15)))),"",VALUE(TRIM(MID($A3011,76,14)))))</f>
        <v>0</v>
      </c>
      <c r="T3011" s="168">
        <f t="shared" ref="T3011:T3074" si="383">IF($M3011&lt;&gt;"DTL","",
  IF(NOT(ISNUMBER(VALUE(MID($A3011,31,15)))),"",VALUE(TRIM(MID($A3011,90,14)))))</f>
        <v>450</v>
      </c>
    </row>
    <row r="3012" spans="1:20" x14ac:dyDescent="0.2">
      <c r="A3012" t="s">
        <v>4282</v>
      </c>
      <c r="M3012" s="170" t="str">
        <f t="shared" si="376"/>
        <v>DTL</v>
      </c>
      <c r="N3012" s="169" t="str">
        <f t="shared" si="377"/>
        <v>6000</v>
      </c>
      <c r="O3012" s="168" t="str">
        <f t="shared" si="378"/>
        <v>8761</v>
      </c>
      <c r="P3012" s="168" t="str">
        <f t="shared" si="379"/>
        <v>60008761</v>
      </c>
      <c r="Q3012" s="168">
        <f t="shared" si="380"/>
        <v>0</v>
      </c>
      <c r="R3012" s="168">
        <f t="shared" si="381"/>
        <v>0</v>
      </c>
      <c r="S3012" s="168">
        <f t="shared" si="382"/>
        <v>0</v>
      </c>
      <c r="T3012" s="168">
        <f t="shared" si="383"/>
        <v>94</v>
      </c>
    </row>
    <row r="3013" spans="1:20" x14ac:dyDescent="0.2">
      <c r="A3013" t="s">
        <v>5141</v>
      </c>
      <c r="M3013" s="170" t="str">
        <f t="shared" si="376"/>
        <v>DTL</v>
      </c>
      <c r="N3013" s="169" t="str">
        <f t="shared" si="377"/>
        <v>6000</v>
      </c>
      <c r="O3013" s="168" t="str">
        <f t="shared" si="378"/>
        <v>8791</v>
      </c>
      <c r="P3013" s="168" t="str">
        <f t="shared" si="379"/>
        <v>60008791</v>
      </c>
      <c r="Q3013" s="168">
        <f t="shared" si="380"/>
        <v>3010</v>
      </c>
      <c r="R3013" s="168">
        <f t="shared" si="381"/>
        <v>3345</v>
      </c>
      <c r="S3013" s="168">
        <f t="shared" si="382"/>
        <v>2800</v>
      </c>
      <c r="T3013" s="168">
        <f t="shared" si="383"/>
        <v>2737</v>
      </c>
    </row>
    <row r="3014" spans="1:20" x14ac:dyDescent="0.2">
      <c r="A3014" t="s">
        <v>5142</v>
      </c>
      <c r="M3014" s="170" t="str">
        <f t="shared" si="376"/>
        <v>DTL</v>
      </c>
      <c r="N3014" s="169" t="str">
        <f t="shared" si="377"/>
        <v>6000</v>
      </c>
      <c r="O3014" s="168" t="str">
        <f t="shared" si="378"/>
        <v>8853</v>
      </c>
      <c r="P3014" s="168" t="str">
        <f t="shared" si="379"/>
        <v>60008853</v>
      </c>
      <c r="Q3014" s="168">
        <f t="shared" si="380"/>
        <v>261</v>
      </c>
      <c r="R3014" s="168">
        <f t="shared" si="381"/>
        <v>450</v>
      </c>
      <c r="S3014" s="168">
        <f t="shared" si="382"/>
        <v>250</v>
      </c>
      <c r="T3014" s="168">
        <f t="shared" si="383"/>
        <v>509</v>
      </c>
    </row>
    <row r="3015" spans="1:20" x14ac:dyDescent="0.2">
      <c r="A3015" t="s">
        <v>5143</v>
      </c>
      <c r="M3015" s="170" t="str">
        <f t="shared" si="376"/>
        <v>DTL</v>
      </c>
      <c r="N3015" s="169" t="str">
        <f t="shared" si="377"/>
        <v>6000</v>
      </c>
      <c r="O3015" s="168" t="str">
        <f t="shared" si="378"/>
        <v>8900</v>
      </c>
      <c r="P3015" s="168" t="str">
        <f t="shared" si="379"/>
        <v>60008900</v>
      </c>
      <c r="Q3015" s="168">
        <f t="shared" si="380"/>
        <v>0</v>
      </c>
      <c r="R3015" s="168">
        <f t="shared" si="381"/>
        <v>0</v>
      </c>
      <c r="S3015" s="168">
        <f t="shared" si="382"/>
        <v>0</v>
      </c>
      <c r="T3015" s="168">
        <f t="shared" si="383"/>
        <v>0</v>
      </c>
    </row>
    <row r="3016" spans="1:20" x14ac:dyDescent="0.2">
      <c r="A3016" t="s">
        <v>4283</v>
      </c>
      <c r="M3016" s="170" t="str">
        <f t="shared" si="376"/>
        <v>DTL</v>
      </c>
      <c r="N3016" s="169" t="str">
        <f t="shared" si="377"/>
        <v>6000</v>
      </c>
      <c r="O3016" s="168" t="str">
        <f t="shared" si="378"/>
        <v>9299</v>
      </c>
      <c r="P3016" s="168" t="str">
        <f t="shared" si="379"/>
        <v>60009299</v>
      </c>
      <c r="Q3016" s="168">
        <f t="shared" si="380"/>
        <v>0</v>
      </c>
      <c r="R3016" s="168">
        <f t="shared" si="381"/>
        <v>0</v>
      </c>
      <c r="S3016" s="168">
        <f t="shared" si="382"/>
        <v>0</v>
      </c>
      <c r="T3016" s="168">
        <f t="shared" si="383"/>
        <v>220</v>
      </c>
    </row>
    <row r="3017" spans="1:20" x14ac:dyDescent="0.2">
      <c r="A3017" t="s">
        <v>5144</v>
      </c>
      <c r="M3017" s="170" t="str">
        <f t="shared" si="376"/>
        <v>DTL</v>
      </c>
      <c r="N3017" s="169" t="str">
        <f t="shared" si="377"/>
        <v>6000</v>
      </c>
      <c r="O3017" s="168" t="str">
        <f t="shared" si="378"/>
        <v>9590</v>
      </c>
      <c r="P3017" s="168" t="str">
        <f t="shared" si="379"/>
        <v>60009590</v>
      </c>
      <c r="Q3017" s="168">
        <f t="shared" si="380"/>
        <v>1199</v>
      </c>
      <c r="R3017" s="168">
        <f t="shared" si="381"/>
        <v>667</v>
      </c>
      <c r="S3017" s="168">
        <f t="shared" si="382"/>
        <v>500</v>
      </c>
      <c r="T3017" s="168">
        <f t="shared" si="383"/>
        <v>340</v>
      </c>
    </row>
    <row r="3018" spans="1:20" x14ac:dyDescent="0.2">
      <c r="A3018" t="s">
        <v>4246</v>
      </c>
      <c r="M3018" s="170" t="str">
        <f t="shared" si="376"/>
        <v>DTL</v>
      </c>
      <c r="N3018" s="169" t="str">
        <f t="shared" si="377"/>
        <v>6000</v>
      </c>
      <c r="O3018" s="168" t="str">
        <f t="shared" si="378"/>
        <v/>
      </c>
      <c r="P3018" s="168" t="str">
        <f t="shared" si="379"/>
        <v/>
      </c>
      <c r="Q3018" s="168" t="str">
        <f t="shared" si="380"/>
        <v/>
      </c>
      <c r="R3018" s="168" t="str">
        <f t="shared" si="381"/>
        <v/>
      </c>
      <c r="S3018" s="168" t="str">
        <f t="shared" si="382"/>
        <v/>
      </c>
      <c r="T3018" s="168" t="str">
        <f t="shared" si="383"/>
        <v/>
      </c>
    </row>
    <row r="3019" spans="1:20" x14ac:dyDescent="0.2">
      <c r="A3019" t="s">
        <v>2611</v>
      </c>
      <c r="M3019" s="170" t="str">
        <f t="shared" si="376"/>
        <v>DTL</v>
      </c>
      <c r="N3019" s="169" t="str">
        <f t="shared" si="377"/>
        <v>6000</v>
      </c>
      <c r="O3019" s="168" t="str">
        <f t="shared" si="378"/>
        <v/>
      </c>
      <c r="P3019" s="168" t="str">
        <f t="shared" si="379"/>
        <v/>
      </c>
      <c r="Q3019" s="168" t="str">
        <f t="shared" si="380"/>
        <v/>
      </c>
      <c r="R3019" s="168" t="str">
        <f t="shared" si="381"/>
        <v/>
      </c>
      <c r="S3019" s="168" t="str">
        <f t="shared" si="382"/>
        <v/>
      </c>
      <c r="T3019" s="168" t="str">
        <f t="shared" si="383"/>
        <v/>
      </c>
    </row>
    <row r="3020" spans="1:20" x14ac:dyDescent="0.2">
      <c r="A3020" t="s">
        <v>5145</v>
      </c>
      <c r="M3020" s="170" t="str">
        <f t="shared" si="376"/>
        <v>Ttl</v>
      </c>
      <c r="N3020" s="169" t="str">
        <f t="shared" si="377"/>
        <v>6000</v>
      </c>
      <c r="O3020" s="168" t="str">
        <f t="shared" si="378"/>
        <v/>
      </c>
      <c r="P3020" s="168" t="str">
        <f t="shared" si="379"/>
        <v/>
      </c>
      <c r="Q3020" s="168" t="str">
        <f t="shared" si="380"/>
        <v/>
      </c>
      <c r="R3020" s="168" t="str">
        <f t="shared" si="381"/>
        <v/>
      </c>
      <c r="S3020" s="168" t="str">
        <f t="shared" si="382"/>
        <v/>
      </c>
      <c r="T3020" s="168" t="str">
        <f t="shared" si="383"/>
        <v/>
      </c>
    </row>
    <row r="3021" spans="1:20" x14ac:dyDescent="0.2">
      <c r="A3021" t="s">
        <v>2612</v>
      </c>
      <c r="M3021" s="170" t="str">
        <f t="shared" si="376"/>
        <v>DTL</v>
      </c>
      <c r="N3021" s="169" t="str">
        <f t="shared" si="377"/>
        <v>6000</v>
      </c>
      <c r="O3021" s="168" t="str">
        <f t="shared" si="378"/>
        <v/>
      </c>
      <c r="P3021" s="168" t="str">
        <f t="shared" si="379"/>
        <v/>
      </c>
      <c r="Q3021" s="168" t="str">
        <f t="shared" si="380"/>
        <v/>
      </c>
      <c r="R3021" s="168" t="str">
        <f t="shared" si="381"/>
        <v/>
      </c>
      <c r="S3021" s="168" t="str">
        <f t="shared" si="382"/>
        <v/>
      </c>
      <c r="T3021" s="168" t="str">
        <f t="shared" si="383"/>
        <v/>
      </c>
    </row>
    <row r="3022" spans="1:20" x14ac:dyDescent="0.2">
      <c r="A3022" t="s">
        <v>2611</v>
      </c>
      <c r="M3022" s="170" t="str">
        <f t="shared" si="376"/>
        <v>DTL</v>
      </c>
      <c r="N3022" s="169" t="str">
        <f t="shared" si="377"/>
        <v>6000</v>
      </c>
      <c r="O3022" s="168" t="str">
        <f t="shared" si="378"/>
        <v/>
      </c>
      <c r="P3022" s="168" t="str">
        <f t="shared" si="379"/>
        <v/>
      </c>
      <c r="Q3022" s="168" t="str">
        <f t="shared" si="380"/>
        <v/>
      </c>
      <c r="R3022" s="168" t="str">
        <f t="shared" si="381"/>
        <v/>
      </c>
      <c r="S3022" s="168" t="str">
        <f t="shared" si="382"/>
        <v/>
      </c>
      <c r="T3022" s="168" t="str">
        <f t="shared" si="383"/>
        <v/>
      </c>
    </row>
    <row r="3023" spans="1:20" x14ac:dyDescent="0.2">
      <c r="A3023" t="s">
        <v>2611</v>
      </c>
      <c r="M3023" s="170" t="str">
        <f t="shared" si="376"/>
        <v>DTL</v>
      </c>
      <c r="N3023" s="169" t="str">
        <f t="shared" si="377"/>
        <v>6000</v>
      </c>
      <c r="O3023" s="168" t="str">
        <f t="shared" si="378"/>
        <v/>
      </c>
      <c r="P3023" s="168" t="str">
        <f t="shared" si="379"/>
        <v/>
      </c>
      <c r="Q3023" s="168" t="str">
        <f t="shared" si="380"/>
        <v/>
      </c>
      <c r="R3023" s="168" t="str">
        <f t="shared" si="381"/>
        <v/>
      </c>
      <c r="S3023" s="168" t="str">
        <f t="shared" si="382"/>
        <v/>
      </c>
      <c r="T3023" s="168" t="str">
        <f t="shared" si="383"/>
        <v/>
      </c>
    </row>
    <row r="3024" spans="1:20" x14ac:dyDescent="0.2">
      <c r="A3024" t="s">
        <v>2613</v>
      </c>
      <c r="M3024" s="170" t="str">
        <f t="shared" si="376"/>
        <v>DTL</v>
      </c>
      <c r="N3024" s="169" t="str">
        <f t="shared" si="377"/>
        <v>6000</v>
      </c>
      <c r="O3024" s="168" t="str">
        <f t="shared" si="378"/>
        <v/>
      </c>
      <c r="P3024" s="168" t="str">
        <f t="shared" si="379"/>
        <v/>
      </c>
      <c r="Q3024" s="168" t="str">
        <f t="shared" si="380"/>
        <v/>
      </c>
      <c r="R3024" s="168" t="str">
        <f t="shared" si="381"/>
        <v/>
      </c>
      <c r="S3024" s="168" t="str">
        <f t="shared" si="382"/>
        <v/>
      </c>
      <c r="T3024" s="168" t="str">
        <f t="shared" si="383"/>
        <v/>
      </c>
    </row>
    <row r="3025" spans="1:20" x14ac:dyDescent="0.2">
      <c r="A3025" t="s">
        <v>5146</v>
      </c>
      <c r="M3025" s="170" t="str">
        <f t="shared" si="376"/>
        <v>DTL</v>
      </c>
      <c r="N3025" s="169" t="str">
        <f t="shared" si="377"/>
        <v>6000</v>
      </c>
      <c r="O3025" s="168" t="str">
        <f t="shared" si="378"/>
        <v>1010</v>
      </c>
      <c r="P3025" s="168" t="str">
        <f t="shared" si="379"/>
        <v>60001010</v>
      </c>
      <c r="Q3025" s="168">
        <f t="shared" si="380"/>
        <v>108688</v>
      </c>
      <c r="R3025" s="168">
        <f t="shared" si="381"/>
        <v>94181</v>
      </c>
      <c r="S3025" s="168">
        <f t="shared" si="382"/>
        <v>109902</v>
      </c>
      <c r="T3025" s="168">
        <f t="shared" si="383"/>
        <v>86500</v>
      </c>
    </row>
    <row r="3026" spans="1:20" x14ac:dyDescent="0.2">
      <c r="A3026" t="s">
        <v>5147</v>
      </c>
      <c r="M3026" s="170" t="str">
        <f t="shared" si="376"/>
        <v>DTL</v>
      </c>
      <c r="N3026" s="169" t="str">
        <f t="shared" si="377"/>
        <v>6000</v>
      </c>
      <c r="O3026" s="168" t="str">
        <f t="shared" si="378"/>
        <v>1020</v>
      </c>
      <c r="P3026" s="168" t="str">
        <f t="shared" si="379"/>
        <v>60001020</v>
      </c>
      <c r="Q3026" s="168">
        <f t="shared" si="380"/>
        <v>21109</v>
      </c>
      <c r="R3026" s="168">
        <f t="shared" si="381"/>
        <v>20736</v>
      </c>
      <c r="S3026" s="168">
        <f t="shared" si="382"/>
        <v>20730</v>
      </c>
      <c r="T3026" s="168">
        <f t="shared" si="383"/>
        <v>8812</v>
      </c>
    </row>
    <row r="3027" spans="1:20" x14ac:dyDescent="0.2">
      <c r="A3027" t="s">
        <v>4284</v>
      </c>
      <c r="M3027" s="170" t="str">
        <f t="shared" si="376"/>
        <v>DTL</v>
      </c>
      <c r="N3027" s="169" t="str">
        <f t="shared" si="377"/>
        <v>6000</v>
      </c>
      <c r="O3027" s="168" t="str">
        <f t="shared" si="378"/>
        <v>1030</v>
      </c>
      <c r="P3027" s="168" t="str">
        <f t="shared" si="379"/>
        <v>60001030</v>
      </c>
      <c r="Q3027" s="168">
        <f t="shared" si="380"/>
        <v>0</v>
      </c>
      <c r="R3027" s="168">
        <f t="shared" si="381"/>
        <v>113</v>
      </c>
      <c r="S3027" s="168">
        <f t="shared" si="382"/>
        <v>0</v>
      </c>
      <c r="T3027" s="168">
        <f t="shared" si="383"/>
        <v>48</v>
      </c>
    </row>
    <row r="3028" spans="1:20" x14ac:dyDescent="0.2">
      <c r="A3028" t="s">
        <v>5148</v>
      </c>
      <c r="M3028" s="170" t="str">
        <f t="shared" si="376"/>
        <v>DTL</v>
      </c>
      <c r="N3028" s="169" t="str">
        <f t="shared" si="377"/>
        <v>6000</v>
      </c>
      <c r="O3028" s="168" t="str">
        <f t="shared" si="378"/>
        <v>1100</v>
      </c>
      <c r="P3028" s="168" t="str">
        <f t="shared" si="379"/>
        <v>60001100</v>
      </c>
      <c r="Q3028" s="168">
        <f t="shared" si="380"/>
        <v>9901</v>
      </c>
      <c r="R3028" s="168">
        <f t="shared" si="381"/>
        <v>8768</v>
      </c>
      <c r="S3028" s="168">
        <f t="shared" si="382"/>
        <v>9993</v>
      </c>
      <c r="T3028" s="168">
        <f t="shared" si="383"/>
        <v>7274</v>
      </c>
    </row>
    <row r="3029" spans="1:20" x14ac:dyDescent="0.2">
      <c r="A3029" t="s">
        <v>5149</v>
      </c>
      <c r="M3029" s="170" t="str">
        <f t="shared" si="376"/>
        <v>DTL</v>
      </c>
      <c r="N3029" s="169" t="str">
        <f t="shared" si="377"/>
        <v>6000</v>
      </c>
      <c r="O3029" s="168" t="str">
        <f t="shared" si="378"/>
        <v>1200</v>
      </c>
      <c r="P3029" s="168" t="str">
        <f t="shared" si="379"/>
        <v>60001200</v>
      </c>
      <c r="Q3029" s="168">
        <f t="shared" si="380"/>
        <v>32984</v>
      </c>
      <c r="R3029" s="168">
        <f t="shared" si="381"/>
        <v>25364</v>
      </c>
      <c r="S3029" s="168">
        <f t="shared" si="382"/>
        <v>36661</v>
      </c>
      <c r="T3029" s="168">
        <f t="shared" si="383"/>
        <v>27448</v>
      </c>
    </row>
    <row r="3030" spans="1:20" x14ac:dyDescent="0.2">
      <c r="A3030" t="s">
        <v>5150</v>
      </c>
      <c r="M3030" s="170" t="str">
        <f t="shared" si="376"/>
        <v>DTL</v>
      </c>
      <c r="N3030" s="169" t="str">
        <f t="shared" si="377"/>
        <v>6000</v>
      </c>
      <c r="O3030" s="168" t="str">
        <f t="shared" si="378"/>
        <v>1210</v>
      </c>
      <c r="P3030" s="168" t="str">
        <f t="shared" si="379"/>
        <v>60001210</v>
      </c>
      <c r="Q3030" s="168">
        <f t="shared" si="380"/>
        <v>1712</v>
      </c>
      <c r="R3030" s="168">
        <f t="shared" si="381"/>
        <v>1132</v>
      </c>
      <c r="S3030" s="168">
        <f t="shared" si="382"/>
        <v>416</v>
      </c>
      <c r="T3030" s="168">
        <f t="shared" si="383"/>
        <v>1592</v>
      </c>
    </row>
    <row r="3031" spans="1:20" x14ac:dyDescent="0.2">
      <c r="A3031" t="s">
        <v>5151</v>
      </c>
      <c r="M3031" s="170" t="str">
        <f t="shared" si="376"/>
        <v>DTL</v>
      </c>
      <c r="N3031" s="169" t="str">
        <f t="shared" si="377"/>
        <v>6000</v>
      </c>
      <c r="O3031" s="168" t="str">
        <f t="shared" si="378"/>
        <v>1300</v>
      </c>
      <c r="P3031" s="168" t="str">
        <f t="shared" si="379"/>
        <v>60001300</v>
      </c>
      <c r="Q3031" s="168">
        <f t="shared" si="380"/>
        <v>17119</v>
      </c>
      <c r="R3031" s="168">
        <f t="shared" si="381"/>
        <v>12878</v>
      </c>
      <c r="S3031" s="168">
        <f t="shared" si="382"/>
        <v>19340</v>
      </c>
      <c r="T3031" s="168">
        <f t="shared" si="383"/>
        <v>12786</v>
      </c>
    </row>
    <row r="3032" spans="1:20" x14ac:dyDescent="0.2">
      <c r="A3032" t="s">
        <v>5152</v>
      </c>
      <c r="M3032" s="170" t="str">
        <f t="shared" si="376"/>
        <v>DTL</v>
      </c>
      <c r="N3032" s="169" t="str">
        <f t="shared" si="377"/>
        <v>6000</v>
      </c>
      <c r="O3032" s="168" t="str">
        <f t="shared" si="378"/>
        <v>1301</v>
      </c>
      <c r="P3032" s="168" t="str">
        <f t="shared" si="379"/>
        <v>60001301</v>
      </c>
      <c r="Q3032" s="168">
        <f t="shared" si="380"/>
        <v>27387</v>
      </c>
      <c r="R3032" s="168">
        <f t="shared" si="381"/>
        <v>38271</v>
      </c>
      <c r="S3032" s="168">
        <f t="shared" si="382"/>
        <v>40605</v>
      </c>
      <c r="T3032" s="168">
        <f t="shared" si="383"/>
        <v>20302</v>
      </c>
    </row>
    <row r="3033" spans="1:20" x14ac:dyDescent="0.2">
      <c r="A3033" t="s">
        <v>5153</v>
      </c>
      <c r="M3033" s="170" t="str">
        <f t="shared" si="376"/>
        <v>DTL</v>
      </c>
      <c r="N3033" s="169" t="str">
        <f t="shared" si="377"/>
        <v>6000</v>
      </c>
      <c r="O3033" s="168" t="str">
        <f t="shared" si="378"/>
        <v>1400</v>
      </c>
      <c r="P3033" s="168" t="str">
        <f t="shared" si="379"/>
        <v>60001400</v>
      </c>
      <c r="Q3033" s="168">
        <f t="shared" si="380"/>
        <v>2312</v>
      </c>
      <c r="R3033" s="168">
        <f t="shared" si="381"/>
        <v>2450</v>
      </c>
      <c r="S3033" s="168">
        <f t="shared" si="382"/>
        <v>2481</v>
      </c>
      <c r="T3033" s="168">
        <f t="shared" si="383"/>
        <v>1693</v>
      </c>
    </row>
    <row r="3034" spans="1:20" x14ac:dyDescent="0.2">
      <c r="A3034" t="s">
        <v>2896</v>
      </c>
      <c r="M3034" s="170" t="str">
        <f t="shared" si="376"/>
        <v>DTL</v>
      </c>
      <c r="N3034" s="169" t="str">
        <f t="shared" si="377"/>
        <v>6000</v>
      </c>
      <c r="O3034" s="168" t="str">
        <f t="shared" si="378"/>
        <v>1500</v>
      </c>
      <c r="P3034" s="168" t="str">
        <f t="shared" si="379"/>
        <v>60001500</v>
      </c>
      <c r="Q3034" s="168">
        <f t="shared" si="380"/>
        <v>4450</v>
      </c>
      <c r="R3034" s="168">
        <f t="shared" si="381"/>
        <v>5738</v>
      </c>
      <c r="S3034" s="168">
        <f t="shared" si="382"/>
        <v>2124</v>
      </c>
      <c r="T3034" s="168">
        <f t="shared" si="383"/>
        <v>2124</v>
      </c>
    </row>
    <row r="3035" spans="1:20" x14ac:dyDescent="0.2">
      <c r="A3035" t="s">
        <v>5154</v>
      </c>
      <c r="M3035" s="170" t="str">
        <f t="shared" si="376"/>
        <v>DTL</v>
      </c>
      <c r="N3035" s="169" t="str">
        <f t="shared" si="377"/>
        <v>6000</v>
      </c>
      <c r="O3035" s="168" t="str">
        <f t="shared" si="378"/>
        <v>1299</v>
      </c>
      <c r="P3035" s="168" t="str">
        <f t="shared" si="379"/>
        <v>60001299</v>
      </c>
      <c r="Q3035" s="168">
        <f t="shared" si="380"/>
        <v>13845</v>
      </c>
      <c r="R3035" s="168">
        <f t="shared" si="381"/>
        <v>17679</v>
      </c>
      <c r="S3035" s="168">
        <f t="shared" si="382"/>
        <v>0</v>
      </c>
      <c r="T3035" s="168">
        <f t="shared" si="383"/>
        <v>0</v>
      </c>
    </row>
    <row r="3036" spans="1:20" x14ac:dyDescent="0.2">
      <c r="A3036" t="s">
        <v>4246</v>
      </c>
      <c r="M3036" s="170" t="str">
        <f t="shared" si="376"/>
        <v>DTL</v>
      </c>
      <c r="N3036" s="169" t="str">
        <f t="shared" si="377"/>
        <v>6000</v>
      </c>
      <c r="O3036" s="168" t="str">
        <f t="shared" si="378"/>
        <v/>
      </c>
      <c r="P3036" s="168" t="str">
        <f t="shared" si="379"/>
        <v/>
      </c>
      <c r="Q3036" s="168" t="str">
        <f t="shared" si="380"/>
        <v/>
      </c>
      <c r="R3036" s="168" t="str">
        <f t="shared" si="381"/>
        <v/>
      </c>
      <c r="S3036" s="168" t="str">
        <f t="shared" si="382"/>
        <v/>
      </c>
      <c r="T3036" s="168" t="str">
        <f t="shared" si="383"/>
        <v/>
      </c>
    </row>
    <row r="3037" spans="1:20" x14ac:dyDescent="0.2">
      <c r="A3037" t="s">
        <v>2611</v>
      </c>
      <c r="M3037" s="170" t="str">
        <f t="shared" si="376"/>
        <v>DTL</v>
      </c>
      <c r="N3037" s="169" t="str">
        <f t="shared" si="377"/>
        <v>6000</v>
      </c>
      <c r="O3037" s="168" t="str">
        <f t="shared" si="378"/>
        <v/>
      </c>
      <c r="P3037" s="168" t="str">
        <f t="shared" si="379"/>
        <v/>
      </c>
      <c r="Q3037" s="168" t="str">
        <f t="shared" si="380"/>
        <v/>
      </c>
      <c r="R3037" s="168" t="str">
        <f t="shared" si="381"/>
        <v/>
      </c>
      <c r="S3037" s="168" t="str">
        <f t="shared" si="382"/>
        <v/>
      </c>
      <c r="T3037" s="168" t="str">
        <f t="shared" si="383"/>
        <v/>
      </c>
    </row>
    <row r="3038" spans="1:20" x14ac:dyDescent="0.2">
      <c r="A3038" t="s">
        <v>5155</v>
      </c>
      <c r="M3038" s="170" t="str">
        <f t="shared" si="376"/>
        <v>Ttl</v>
      </c>
      <c r="N3038" s="169" t="str">
        <f t="shared" si="377"/>
        <v>6000</v>
      </c>
      <c r="O3038" s="168" t="str">
        <f t="shared" si="378"/>
        <v/>
      </c>
      <c r="P3038" s="168" t="str">
        <f t="shared" si="379"/>
        <v/>
      </c>
      <c r="Q3038" s="168" t="str">
        <f t="shared" si="380"/>
        <v/>
      </c>
      <c r="R3038" s="168" t="str">
        <f t="shared" si="381"/>
        <v/>
      </c>
      <c r="S3038" s="168" t="str">
        <f t="shared" si="382"/>
        <v/>
      </c>
      <c r="T3038" s="168" t="str">
        <f t="shared" si="383"/>
        <v/>
      </c>
    </row>
    <row r="3039" spans="1:20" x14ac:dyDescent="0.2">
      <c r="A3039" t="s">
        <v>2611</v>
      </c>
      <c r="M3039" s="170" t="str">
        <f t="shared" si="376"/>
        <v>DTL</v>
      </c>
      <c r="N3039" s="169" t="str">
        <f t="shared" si="377"/>
        <v>6000</v>
      </c>
      <c r="O3039" s="168" t="str">
        <f t="shared" si="378"/>
        <v/>
      </c>
      <c r="P3039" s="168" t="str">
        <f t="shared" si="379"/>
        <v/>
      </c>
      <c r="Q3039" s="168" t="str">
        <f t="shared" si="380"/>
        <v/>
      </c>
      <c r="R3039" s="168" t="str">
        <f t="shared" si="381"/>
        <v/>
      </c>
      <c r="S3039" s="168" t="str">
        <f t="shared" si="382"/>
        <v/>
      </c>
      <c r="T3039" s="168" t="str">
        <f t="shared" si="383"/>
        <v/>
      </c>
    </row>
    <row r="3040" spans="1:20" x14ac:dyDescent="0.2">
      <c r="A3040" t="s">
        <v>4467</v>
      </c>
      <c r="M3040" s="170" t="str">
        <f t="shared" si="376"/>
        <v>DTL</v>
      </c>
      <c r="N3040" s="169" t="str">
        <f t="shared" si="377"/>
        <v>6000</v>
      </c>
      <c r="O3040" s="168" t="str">
        <f t="shared" si="378"/>
        <v/>
      </c>
      <c r="P3040" s="168" t="str">
        <f t="shared" si="379"/>
        <v/>
      </c>
      <c r="Q3040" s="168" t="str">
        <f t="shared" si="380"/>
        <v/>
      </c>
      <c r="R3040" s="168" t="str">
        <f t="shared" si="381"/>
        <v/>
      </c>
      <c r="S3040" s="168" t="str">
        <f t="shared" si="382"/>
        <v/>
      </c>
      <c r="T3040" s="168" t="str">
        <f t="shared" si="383"/>
        <v/>
      </c>
    </row>
    <row r="3041" spans="1:20" x14ac:dyDescent="0.2">
      <c r="A3041">
        <v>1</v>
      </c>
      <c r="M3041" s="170" t="str">
        <f t="shared" si="376"/>
        <v>DTL</v>
      </c>
      <c r="N3041" s="169" t="str">
        <f t="shared" si="377"/>
        <v>6000</v>
      </c>
      <c r="O3041" s="168" t="str">
        <f t="shared" si="378"/>
        <v/>
      </c>
      <c r="P3041" s="168" t="str">
        <f t="shared" si="379"/>
        <v/>
      </c>
      <c r="Q3041" s="168" t="str">
        <f t="shared" si="380"/>
        <v/>
      </c>
      <c r="R3041" s="168" t="str">
        <f t="shared" si="381"/>
        <v/>
      </c>
      <c r="S3041" s="168" t="str">
        <f t="shared" si="382"/>
        <v/>
      </c>
      <c r="T3041" s="168" t="str">
        <f t="shared" si="383"/>
        <v/>
      </c>
    </row>
    <row r="3042" spans="1:20" x14ac:dyDescent="0.2">
      <c r="M3042" s="170" t="str">
        <f t="shared" si="376"/>
        <v>DTL</v>
      </c>
      <c r="N3042" s="169" t="str">
        <f t="shared" si="377"/>
        <v>6000</v>
      </c>
      <c r="O3042" s="168" t="str">
        <f t="shared" si="378"/>
        <v/>
      </c>
      <c r="P3042" s="168" t="str">
        <f t="shared" si="379"/>
        <v/>
      </c>
      <c r="Q3042" s="168" t="str">
        <f t="shared" si="380"/>
        <v/>
      </c>
      <c r="R3042" s="168" t="str">
        <f t="shared" si="381"/>
        <v/>
      </c>
      <c r="S3042" s="168" t="str">
        <f t="shared" si="382"/>
        <v/>
      </c>
      <c r="T3042" s="168" t="str">
        <f t="shared" si="383"/>
        <v/>
      </c>
    </row>
    <row r="3043" spans="1:20" x14ac:dyDescent="0.2">
      <c r="A3043" t="s">
        <v>2897</v>
      </c>
      <c r="M3043" s="170" t="str">
        <f t="shared" si="376"/>
        <v>H1</v>
      </c>
      <c r="N3043" s="169" t="str">
        <f t="shared" si="377"/>
        <v>6000</v>
      </c>
      <c r="O3043" s="168" t="str">
        <f t="shared" si="378"/>
        <v/>
      </c>
      <c r="P3043" s="168" t="str">
        <f t="shared" si="379"/>
        <v/>
      </c>
      <c r="Q3043" s="168" t="str">
        <f t="shared" si="380"/>
        <v/>
      </c>
      <c r="R3043" s="168" t="str">
        <f t="shared" si="381"/>
        <v/>
      </c>
      <c r="S3043" s="168" t="str">
        <f t="shared" si="382"/>
        <v/>
      </c>
      <c r="T3043" s="168" t="str">
        <f t="shared" si="383"/>
        <v/>
      </c>
    </row>
    <row r="3044" spans="1:20" x14ac:dyDescent="0.2">
      <c r="A3044" t="s">
        <v>2600</v>
      </c>
      <c r="M3044" s="170" t="str">
        <f t="shared" si="376"/>
        <v>H2</v>
      </c>
      <c r="N3044" s="169" t="str">
        <f t="shared" si="377"/>
        <v>6000</v>
      </c>
      <c r="O3044" s="168" t="str">
        <f t="shared" si="378"/>
        <v/>
      </c>
      <c r="P3044" s="168" t="str">
        <f t="shared" si="379"/>
        <v/>
      </c>
      <c r="Q3044" s="168" t="str">
        <f t="shared" si="380"/>
        <v/>
      </c>
      <c r="R3044" s="168" t="str">
        <f t="shared" si="381"/>
        <v/>
      </c>
      <c r="S3044" s="168" t="str">
        <f t="shared" si="382"/>
        <v/>
      </c>
      <c r="T3044" s="168" t="str">
        <f t="shared" si="383"/>
        <v/>
      </c>
    </row>
    <row r="3045" spans="1:20" x14ac:dyDescent="0.2">
      <c r="A3045" t="s">
        <v>2601</v>
      </c>
      <c r="M3045" s="170" t="str">
        <f t="shared" si="376"/>
        <v>H3</v>
      </c>
      <c r="N3045" s="169" t="str">
        <f t="shared" si="377"/>
        <v>6000</v>
      </c>
      <c r="O3045" s="168" t="str">
        <f t="shared" si="378"/>
        <v/>
      </c>
      <c r="P3045" s="168" t="str">
        <f t="shared" si="379"/>
        <v/>
      </c>
      <c r="Q3045" s="168" t="str">
        <f t="shared" si="380"/>
        <v/>
      </c>
      <c r="R3045" s="168" t="str">
        <f t="shared" si="381"/>
        <v/>
      </c>
      <c r="S3045" s="168" t="str">
        <f t="shared" si="382"/>
        <v/>
      </c>
      <c r="T3045" s="168" t="str">
        <f t="shared" si="383"/>
        <v/>
      </c>
    </row>
    <row r="3046" spans="1:20" x14ac:dyDescent="0.2">
      <c r="A3046" t="s">
        <v>2807</v>
      </c>
      <c r="M3046" s="170" t="str">
        <f t="shared" si="376"/>
        <v>H4</v>
      </c>
      <c r="N3046" s="169" t="str">
        <f t="shared" si="377"/>
        <v>6000</v>
      </c>
      <c r="O3046" s="168" t="str">
        <f t="shared" si="378"/>
        <v/>
      </c>
      <c r="P3046" s="168" t="str">
        <f t="shared" si="379"/>
        <v/>
      </c>
      <c r="Q3046" s="168" t="str">
        <f t="shared" si="380"/>
        <v/>
      </c>
      <c r="R3046" s="168" t="str">
        <f t="shared" si="381"/>
        <v/>
      </c>
      <c r="S3046" s="168" t="str">
        <f t="shared" si="382"/>
        <v/>
      </c>
      <c r="T3046" s="168" t="str">
        <f t="shared" si="383"/>
        <v/>
      </c>
    </row>
    <row r="3047" spans="1:20" x14ac:dyDescent="0.2">
      <c r="A3047" t="s">
        <v>2603</v>
      </c>
      <c r="M3047" s="170" t="str">
        <f t="shared" si="376"/>
        <v>H5</v>
      </c>
      <c r="N3047" s="169" t="str">
        <f t="shared" si="377"/>
        <v>6000</v>
      </c>
      <c r="O3047" s="168" t="str">
        <f t="shared" si="378"/>
        <v/>
      </c>
      <c r="P3047" s="168" t="str">
        <f t="shared" si="379"/>
        <v/>
      </c>
      <c r="Q3047" s="168" t="str">
        <f t="shared" si="380"/>
        <v/>
      </c>
      <c r="R3047" s="168" t="str">
        <f t="shared" si="381"/>
        <v/>
      </c>
      <c r="S3047" s="168" t="str">
        <f t="shared" si="382"/>
        <v/>
      </c>
      <c r="T3047" s="168" t="str">
        <f t="shared" si="383"/>
        <v/>
      </c>
    </row>
    <row r="3048" spans="1:20" x14ac:dyDescent="0.2">
      <c r="A3048" t="s">
        <v>2895</v>
      </c>
      <c r="M3048" s="170" t="str">
        <f t="shared" si="376"/>
        <v>H6</v>
      </c>
      <c r="N3048" s="169" t="str">
        <f t="shared" si="377"/>
        <v>6000</v>
      </c>
      <c r="O3048" s="168" t="str">
        <f t="shared" si="378"/>
        <v/>
      </c>
      <c r="P3048" s="168" t="str">
        <f t="shared" si="379"/>
        <v/>
      </c>
      <c r="Q3048" s="168" t="str">
        <f t="shared" si="380"/>
        <v/>
      </c>
      <c r="R3048" s="168" t="str">
        <f t="shared" si="381"/>
        <v/>
      </c>
      <c r="S3048" s="168" t="str">
        <f t="shared" si="382"/>
        <v/>
      </c>
      <c r="T3048" s="168" t="str">
        <f t="shared" si="383"/>
        <v/>
      </c>
    </row>
    <row r="3049" spans="1:20" x14ac:dyDescent="0.2">
      <c r="A3049" t="s">
        <v>2605</v>
      </c>
      <c r="M3049" s="170" t="str">
        <f t="shared" si="376"/>
        <v>H7</v>
      </c>
      <c r="N3049" s="169" t="str">
        <f t="shared" si="377"/>
        <v>6000</v>
      </c>
      <c r="O3049" s="168" t="str">
        <f t="shared" si="378"/>
        <v/>
      </c>
      <c r="P3049" s="168" t="str">
        <f t="shared" si="379"/>
        <v/>
      </c>
      <c r="Q3049" s="168" t="str">
        <f t="shared" si="380"/>
        <v/>
      </c>
      <c r="R3049" s="168" t="str">
        <f t="shared" si="381"/>
        <v/>
      </c>
      <c r="S3049" s="168" t="str">
        <f t="shared" si="382"/>
        <v/>
      </c>
      <c r="T3049" s="168" t="str">
        <f t="shared" si="383"/>
        <v/>
      </c>
    </row>
    <row r="3050" spans="1:20" x14ac:dyDescent="0.2">
      <c r="A3050" t="s">
        <v>2606</v>
      </c>
      <c r="M3050" s="170" t="str">
        <f t="shared" si="376"/>
        <v>H8</v>
      </c>
      <c r="N3050" s="169" t="str">
        <f t="shared" si="377"/>
        <v>6000</v>
      </c>
      <c r="O3050" s="168" t="str">
        <f t="shared" si="378"/>
        <v/>
      </c>
      <c r="P3050" s="168" t="str">
        <f t="shared" si="379"/>
        <v/>
      </c>
      <c r="Q3050" s="168" t="str">
        <f t="shared" si="380"/>
        <v/>
      </c>
      <c r="R3050" s="168" t="str">
        <f t="shared" si="381"/>
        <v/>
      </c>
      <c r="S3050" s="168" t="str">
        <f t="shared" si="382"/>
        <v/>
      </c>
      <c r="T3050" s="168" t="str">
        <f t="shared" si="383"/>
        <v/>
      </c>
    </row>
    <row r="3051" spans="1:20" x14ac:dyDescent="0.2">
      <c r="A3051" t="s">
        <v>2607</v>
      </c>
      <c r="M3051" s="170" t="str">
        <f t="shared" si="376"/>
        <v>H9</v>
      </c>
      <c r="N3051" s="169" t="str">
        <f t="shared" si="377"/>
        <v>6000</v>
      </c>
      <c r="O3051" s="168" t="str">
        <f t="shared" si="378"/>
        <v/>
      </c>
      <c r="P3051" s="168" t="str">
        <f t="shared" si="379"/>
        <v/>
      </c>
      <c r="Q3051" s="168" t="str">
        <f t="shared" si="380"/>
        <v/>
      </c>
      <c r="R3051" s="168" t="str">
        <f t="shared" si="381"/>
        <v/>
      </c>
      <c r="S3051" s="168" t="str">
        <f t="shared" si="382"/>
        <v/>
      </c>
      <c r="T3051" s="168" t="str">
        <f t="shared" si="383"/>
        <v/>
      </c>
    </row>
    <row r="3052" spans="1:20" x14ac:dyDescent="0.2">
      <c r="A3052" t="s">
        <v>2608</v>
      </c>
      <c r="M3052" s="170" t="str">
        <f t="shared" si="376"/>
        <v>H10</v>
      </c>
      <c r="N3052" s="169" t="str">
        <f t="shared" si="377"/>
        <v>6000</v>
      </c>
      <c r="O3052" s="168" t="str">
        <f t="shared" si="378"/>
        <v/>
      </c>
      <c r="P3052" s="168" t="str">
        <f t="shared" si="379"/>
        <v/>
      </c>
      <c r="Q3052" s="168" t="str">
        <f t="shared" si="380"/>
        <v/>
      </c>
      <c r="R3052" s="168" t="str">
        <f t="shared" si="381"/>
        <v/>
      </c>
      <c r="S3052" s="168" t="str">
        <f t="shared" si="382"/>
        <v/>
      </c>
      <c r="T3052" s="168" t="str">
        <f t="shared" si="383"/>
        <v/>
      </c>
    </row>
    <row r="3053" spans="1:20" x14ac:dyDescent="0.2">
      <c r="A3053" t="s">
        <v>5156</v>
      </c>
      <c r="M3053" s="170" t="str">
        <f t="shared" si="376"/>
        <v>DTL</v>
      </c>
      <c r="N3053" s="169" t="str">
        <f t="shared" si="377"/>
        <v>6000</v>
      </c>
      <c r="O3053" s="168" t="str">
        <f t="shared" si="378"/>
        <v>2000</v>
      </c>
      <c r="P3053" s="168" t="str">
        <f t="shared" si="379"/>
        <v>60002000</v>
      </c>
      <c r="Q3053" s="168">
        <f t="shared" si="380"/>
        <v>0</v>
      </c>
      <c r="R3053" s="168">
        <f t="shared" si="381"/>
        <v>0</v>
      </c>
      <c r="S3053" s="168">
        <f t="shared" si="382"/>
        <v>0</v>
      </c>
      <c r="T3053" s="168">
        <f t="shared" si="383"/>
        <v>62</v>
      </c>
    </row>
    <row r="3054" spans="1:20" x14ac:dyDescent="0.2">
      <c r="A3054" t="s">
        <v>5157</v>
      </c>
      <c r="M3054" s="170" t="str">
        <f t="shared" si="376"/>
        <v>DTL</v>
      </c>
      <c r="N3054" s="169" t="str">
        <f t="shared" si="377"/>
        <v>6000</v>
      </c>
      <c r="O3054" s="168" t="str">
        <f t="shared" si="378"/>
        <v>2060</v>
      </c>
      <c r="P3054" s="168" t="str">
        <f t="shared" si="379"/>
        <v>60002060</v>
      </c>
      <c r="Q3054" s="168">
        <f t="shared" si="380"/>
        <v>1753</v>
      </c>
      <c r="R3054" s="168">
        <f t="shared" si="381"/>
        <v>2345</v>
      </c>
      <c r="S3054" s="168">
        <f t="shared" si="382"/>
        <v>4020</v>
      </c>
      <c r="T3054" s="168">
        <f t="shared" si="383"/>
        <v>1504</v>
      </c>
    </row>
    <row r="3055" spans="1:20" x14ac:dyDescent="0.2">
      <c r="A3055" t="s">
        <v>5158</v>
      </c>
      <c r="M3055" s="170" t="str">
        <f t="shared" si="376"/>
        <v>DTL</v>
      </c>
      <c r="N3055" s="169" t="str">
        <f t="shared" si="377"/>
        <v>6000</v>
      </c>
      <c r="O3055" s="168" t="str">
        <f t="shared" si="378"/>
        <v>2090</v>
      </c>
      <c r="P3055" s="168" t="str">
        <f t="shared" si="379"/>
        <v>60002090</v>
      </c>
      <c r="Q3055" s="168">
        <f t="shared" si="380"/>
        <v>37</v>
      </c>
      <c r="R3055" s="168">
        <f t="shared" si="381"/>
        <v>20</v>
      </c>
      <c r="S3055" s="168">
        <f t="shared" si="382"/>
        <v>25</v>
      </c>
      <c r="T3055" s="168">
        <f t="shared" si="383"/>
        <v>0</v>
      </c>
    </row>
    <row r="3056" spans="1:20" x14ac:dyDescent="0.2">
      <c r="A3056" t="s">
        <v>5159</v>
      </c>
      <c r="M3056" s="170" t="str">
        <f t="shared" si="376"/>
        <v>DTL</v>
      </c>
      <c r="N3056" s="169" t="str">
        <f t="shared" si="377"/>
        <v>6000</v>
      </c>
      <c r="O3056" s="168" t="str">
        <f t="shared" si="378"/>
        <v>2140</v>
      </c>
      <c r="P3056" s="168" t="str">
        <f t="shared" si="379"/>
        <v>60002140</v>
      </c>
      <c r="Q3056" s="168">
        <f t="shared" si="380"/>
        <v>0</v>
      </c>
      <c r="R3056" s="168">
        <f t="shared" si="381"/>
        <v>2431</v>
      </c>
      <c r="S3056" s="168">
        <f t="shared" si="382"/>
        <v>2450</v>
      </c>
      <c r="T3056" s="168">
        <f t="shared" si="383"/>
        <v>2431</v>
      </c>
    </row>
    <row r="3057" spans="1:20" x14ac:dyDescent="0.2">
      <c r="A3057" t="s">
        <v>4285</v>
      </c>
      <c r="M3057" s="170" t="str">
        <f t="shared" si="376"/>
        <v>DTL</v>
      </c>
      <c r="N3057" s="169" t="str">
        <f t="shared" si="377"/>
        <v>6000</v>
      </c>
      <c r="O3057" s="168" t="str">
        <f t="shared" si="378"/>
        <v>2240</v>
      </c>
      <c r="P3057" s="168" t="str">
        <f t="shared" si="379"/>
        <v>60002240</v>
      </c>
      <c r="Q3057" s="168">
        <f t="shared" si="380"/>
        <v>2205</v>
      </c>
      <c r="R3057" s="168">
        <f t="shared" si="381"/>
        <v>2342</v>
      </c>
      <c r="S3057" s="168">
        <f t="shared" si="382"/>
        <v>2400</v>
      </c>
      <c r="T3057" s="168">
        <f t="shared" si="383"/>
        <v>2730</v>
      </c>
    </row>
    <row r="3058" spans="1:20" x14ac:dyDescent="0.2">
      <c r="A3058" t="s">
        <v>5160</v>
      </c>
      <c r="M3058" s="170" t="str">
        <f t="shared" si="376"/>
        <v>DTL</v>
      </c>
      <c r="N3058" s="169" t="str">
        <f t="shared" si="377"/>
        <v>6000</v>
      </c>
      <c r="O3058" s="168" t="str">
        <f t="shared" si="378"/>
        <v>2260</v>
      </c>
      <c r="P3058" s="168" t="str">
        <f t="shared" si="379"/>
        <v>60002260</v>
      </c>
      <c r="Q3058" s="168">
        <f t="shared" si="380"/>
        <v>5071</v>
      </c>
      <c r="R3058" s="168">
        <f t="shared" si="381"/>
        <v>3111</v>
      </c>
      <c r="S3058" s="168">
        <f t="shared" si="382"/>
        <v>3480</v>
      </c>
      <c r="T3058" s="168">
        <f t="shared" si="383"/>
        <v>3135</v>
      </c>
    </row>
    <row r="3059" spans="1:20" x14ac:dyDescent="0.2">
      <c r="A3059" t="s">
        <v>5161</v>
      </c>
      <c r="M3059" s="170" t="str">
        <f t="shared" si="376"/>
        <v>DTL</v>
      </c>
      <c r="N3059" s="169" t="str">
        <f t="shared" si="377"/>
        <v>6000</v>
      </c>
      <c r="O3059" s="168" t="str">
        <f t="shared" si="378"/>
        <v>2300</v>
      </c>
      <c r="P3059" s="168" t="str">
        <f t="shared" si="379"/>
        <v>60002300</v>
      </c>
      <c r="Q3059" s="168">
        <f t="shared" si="380"/>
        <v>4575</v>
      </c>
      <c r="R3059" s="168">
        <f t="shared" si="381"/>
        <v>4045</v>
      </c>
      <c r="S3059" s="168">
        <f t="shared" si="382"/>
        <v>4400</v>
      </c>
      <c r="T3059" s="168">
        <f t="shared" si="383"/>
        <v>3392</v>
      </c>
    </row>
    <row r="3060" spans="1:20" x14ac:dyDescent="0.2">
      <c r="A3060" t="s">
        <v>5162</v>
      </c>
      <c r="M3060" s="170" t="str">
        <f t="shared" si="376"/>
        <v>DTL</v>
      </c>
      <c r="N3060" s="169" t="str">
        <f t="shared" si="377"/>
        <v>6000</v>
      </c>
      <c r="O3060" s="168" t="str">
        <f t="shared" si="378"/>
        <v>2313</v>
      </c>
      <c r="P3060" s="168" t="str">
        <f t="shared" si="379"/>
        <v>60002313</v>
      </c>
      <c r="Q3060" s="168">
        <f t="shared" si="380"/>
        <v>0</v>
      </c>
      <c r="R3060" s="168">
        <f t="shared" si="381"/>
        <v>32</v>
      </c>
      <c r="S3060" s="168">
        <f t="shared" si="382"/>
        <v>0</v>
      </c>
      <c r="T3060" s="168">
        <f t="shared" si="383"/>
        <v>32</v>
      </c>
    </row>
    <row r="3061" spans="1:20" x14ac:dyDescent="0.2">
      <c r="A3061" t="s">
        <v>2898</v>
      </c>
      <c r="M3061" s="170" t="str">
        <f t="shared" si="376"/>
        <v>DTL</v>
      </c>
      <c r="N3061" s="169" t="str">
        <f t="shared" si="377"/>
        <v>6000</v>
      </c>
      <c r="O3061" s="168" t="str">
        <f t="shared" si="378"/>
        <v>2500</v>
      </c>
      <c r="P3061" s="168" t="str">
        <f t="shared" si="379"/>
        <v>60002500</v>
      </c>
      <c r="Q3061" s="168">
        <f t="shared" si="380"/>
        <v>0</v>
      </c>
      <c r="R3061" s="168">
        <f t="shared" si="381"/>
        <v>451</v>
      </c>
      <c r="S3061" s="168">
        <f t="shared" si="382"/>
        <v>100</v>
      </c>
      <c r="T3061" s="168">
        <f t="shared" si="383"/>
        <v>17</v>
      </c>
    </row>
    <row r="3062" spans="1:20" x14ac:dyDescent="0.2">
      <c r="A3062" t="s">
        <v>4286</v>
      </c>
      <c r="M3062" s="170" t="str">
        <f t="shared" si="376"/>
        <v>DTL</v>
      </c>
      <c r="N3062" s="169" t="str">
        <f t="shared" si="377"/>
        <v>6000</v>
      </c>
      <c r="O3062" s="168" t="str">
        <f t="shared" si="378"/>
        <v>2600</v>
      </c>
      <c r="P3062" s="168" t="str">
        <f t="shared" si="379"/>
        <v>60002600</v>
      </c>
      <c r="Q3062" s="168">
        <f t="shared" si="380"/>
        <v>270</v>
      </c>
      <c r="R3062" s="168">
        <f t="shared" si="381"/>
        <v>270</v>
      </c>
      <c r="S3062" s="168">
        <f t="shared" si="382"/>
        <v>270</v>
      </c>
      <c r="T3062" s="168">
        <f t="shared" si="383"/>
        <v>318</v>
      </c>
    </row>
    <row r="3063" spans="1:20" x14ac:dyDescent="0.2">
      <c r="A3063" t="s">
        <v>2899</v>
      </c>
      <c r="M3063" s="170" t="str">
        <f t="shared" si="376"/>
        <v>DTL</v>
      </c>
      <c r="N3063" s="169" t="str">
        <f t="shared" si="377"/>
        <v>6000</v>
      </c>
      <c r="O3063" s="168" t="str">
        <f t="shared" si="378"/>
        <v>2700</v>
      </c>
      <c r="P3063" s="168" t="str">
        <f t="shared" si="379"/>
        <v>60002700</v>
      </c>
      <c r="Q3063" s="168">
        <f t="shared" si="380"/>
        <v>631</v>
      </c>
      <c r="R3063" s="168">
        <f t="shared" si="381"/>
        <v>19</v>
      </c>
      <c r="S3063" s="168">
        <f t="shared" si="382"/>
        <v>175</v>
      </c>
      <c r="T3063" s="168">
        <f t="shared" si="383"/>
        <v>0</v>
      </c>
    </row>
    <row r="3064" spans="1:20" x14ac:dyDescent="0.2">
      <c r="A3064" t="s">
        <v>5163</v>
      </c>
      <c r="M3064" s="170" t="str">
        <f t="shared" si="376"/>
        <v>DTL</v>
      </c>
      <c r="N3064" s="169" t="str">
        <f t="shared" si="377"/>
        <v>6000</v>
      </c>
      <c r="O3064" s="168" t="str">
        <f t="shared" si="378"/>
        <v>2850</v>
      </c>
      <c r="P3064" s="168" t="str">
        <f t="shared" si="379"/>
        <v>60002850</v>
      </c>
      <c r="Q3064" s="168">
        <f t="shared" si="380"/>
        <v>5415</v>
      </c>
      <c r="R3064" s="168">
        <f t="shared" si="381"/>
        <v>7215</v>
      </c>
      <c r="S3064" s="168">
        <f t="shared" si="382"/>
        <v>8200</v>
      </c>
      <c r="T3064" s="168">
        <f t="shared" si="383"/>
        <v>8331</v>
      </c>
    </row>
    <row r="3065" spans="1:20" x14ac:dyDescent="0.2">
      <c r="A3065" t="s">
        <v>5164</v>
      </c>
      <c r="M3065" s="170" t="str">
        <f t="shared" si="376"/>
        <v>DTL</v>
      </c>
      <c r="N3065" s="169" t="str">
        <f t="shared" si="377"/>
        <v>6000</v>
      </c>
      <c r="O3065" s="168" t="str">
        <f t="shared" si="378"/>
        <v>2399</v>
      </c>
      <c r="P3065" s="168" t="str">
        <f t="shared" si="379"/>
        <v>60002399</v>
      </c>
      <c r="Q3065" s="168">
        <f t="shared" si="380"/>
        <v>15</v>
      </c>
      <c r="R3065" s="168">
        <f t="shared" si="381"/>
        <v>15</v>
      </c>
      <c r="S3065" s="168">
        <f t="shared" si="382"/>
        <v>0</v>
      </c>
      <c r="T3065" s="168">
        <f t="shared" si="383"/>
        <v>0</v>
      </c>
    </row>
    <row r="3066" spans="1:20" x14ac:dyDescent="0.2">
      <c r="A3066" t="s">
        <v>2900</v>
      </c>
      <c r="M3066" s="170" t="str">
        <f t="shared" si="376"/>
        <v>DTL</v>
      </c>
      <c r="N3066" s="169" t="str">
        <f t="shared" si="377"/>
        <v>6000</v>
      </c>
      <c r="O3066" s="168" t="str">
        <f t="shared" si="378"/>
        <v>2101</v>
      </c>
      <c r="P3066" s="168" t="str">
        <f t="shared" si="379"/>
        <v>60002101</v>
      </c>
      <c r="Q3066" s="168">
        <f t="shared" si="380"/>
        <v>7008</v>
      </c>
      <c r="R3066" s="168">
        <f t="shared" si="381"/>
        <v>7440</v>
      </c>
      <c r="S3066" s="168">
        <f t="shared" si="382"/>
        <v>10323</v>
      </c>
      <c r="T3066" s="168">
        <f t="shared" si="383"/>
        <v>10323</v>
      </c>
    </row>
    <row r="3067" spans="1:20" x14ac:dyDescent="0.2">
      <c r="A3067" t="s">
        <v>2901</v>
      </c>
      <c r="M3067" s="170" t="str">
        <f t="shared" si="376"/>
        <v>DTL</v>
      </c>
      <c r="N3067" s="169" t="str">
        <f t="shared" si="377"/>
        <v>6000</v>
      </c>
      <c r="O3067" s="168" t="str">
        <f t="shared" si="378"/>
        <v>3291</v>
      </c>
      <c r="P3067" s="168" t="str">
        <f t="shared" si="379"/>
        <v>60003291</v>
      </c>
      <c r="Q3067" s="168">
        <f t="shared" si="380"/>
        <v>53463</v>
      </c>
      <c r="R3067" s="168">
        <f t="shared" si="381"/>
        <v>61718</v>
      </c>
      <c r="S3067" s="168">
        <f t="shared" si="382"/>
        <v>57767</v>
      </c>
      <c r="T3067" s="168">
        <f t="shared" si="383"/>
        <v>57767</v>
      </c>
    </row>
    <row r="3068" spans="1:20" x14ac:dyDescent="0.2">
      <c r="A3068" t="s">
        <v>4246</v>
      </c>
      <c r="M3068" s="170" t="str">
        <f t="shared" si="376"/>
        <v>DTL</v>
      </c>
      <c r="N3068" s="169" t="str">
        <f t="shared" si="377"/>
        <v>6000</v>
      </c>
      <c r="O3068" s="168" t="str">
        <f t="shared" si="378"/>
        <v/>
      </c>
      <c r="P3068" s="168" t="str">
        <f t="shared" si="379"/>
        <v/>
      </c>
      <c r="Q3068" s="168" t="str">
        <f t="shared" si="380"/>
        <v/>
      </c>
      <c r="R3068" s="168" t="str">
        <f t="shared" si="381"/>
        <v/>
      </c>
      <c r="S3068" s="168" t="str">
        <f t="shared" si="382"/>
        <v/>
      </c>
      <c r="T3068" s="168" t="str">
        <f t="shared" si="383"/>
        <v/>
      </c>
    </row>
    <row r="3069" spans="1:20" x14ac:dyDescent="0.2">
      <c r="A3069" t="s">
        <v>2611</v>
      </c>
      <c r="M3069" s="170" t="str">
        <f t="shared" si="376"/>
        <v>DTL</v>
      </c>
      <c r="N3069" s="169" t="str">
        <f t="shared" si="377"/>
        <v>6000</v>
      </c>
      <c r="O3069" s="168" t="str">
        <f t="shared" si="378"/>
        <v/>
      </c>
      <c r="P3069" s="168" t="str">
        <f t="shared" si="379"/>
        <v/>
      </c>
      <c r="Q3069" s="168" t="str">
        <f t="shared" si="380"/>
        <v/>
      </c>
      <c r="R3069" s="168" t="str">
        <f t="shared" si="381"/>
        <v/>
      </c>
      <c r="S3069" s="168" t="str">
        <f t="shared" si="382"/>
        <v/>
      </c>
      <c r="T3069" s="168" t="str">
        <f t="shared" si="383"/>
        <v/>
      </c>
    </row>
    <row r="3070" spans="1:20" x14ac:dyDescent="0.2">
      <c r="A3070" t="s">
        <v>5165</v>
      </c>
      <c r="M3070" s="170" t="str">
        <f t="shared" si="376"/>
        <v>Ttl</v>
      </c>
      <c r="N3070" s="169" t="str">
        <f t="shared" si="377"/>
        <v>6000</v>
      </c>
      <c r="O3070" s="168" t="str">
        <f t="shared" si="378"/>
        <v/>
      </c>
      <c r="P3070" s="168" t="str">
        <f t="shared" si="379"/>
        <v/>
      </c>
      <c r="Q3070" s="168" t="str">
        <f t="shared" si="380"/>
        <v/>
      </c>
      <c r="R3070" s="168" t="str">
        <f t="shared" si="381"/>
        <v/>
      </c>
      <c r="S3070" s="168" t="str">
        <f t="shared" si="382"/>
        <v/>
      </c>
      <c r="T3070" s="168" t="str">
        <f t="shared" si="383"/>
        <v/>
      </c>
    </row>
    <row r="3071" spans="1:20" x14ac:dyDescent="0.2">
      <c r="A3071" t="s">
        <v>2611</v>
      </c>
      <c r="M3071" s="170" t="str">
        <f t="shared" si="376"/>
        <v>DTL</v>
      </c>
      <c r="N3071" s="169" t="str">
        <f t="shared" si="377"/>
        <v>6000</v>
      </c>
      <c r="O3071" s="168" t="str">
        <f t="shared" si="378"/>
        <v/>
      </c>
      <c r="P3071" s="168" t="str">
        <f t="shared" si="379"/>
        <v/>
      </c>
      <c r="Q3071" s="168" t="str">
        <f t="shared" si="380"/>
        <v/>
      </c>
      <c r="R3071" s="168" t="str">
        <f t="shared" si="381"/>
        <v/>
      </c>
      <c r="S3071" s="168" t="str">
        <f t="shared" si="382"/>
        <v/>
      </c>
      <c r="T3071" s="168" t="str">
        <f t="shared" si="383"/>
        <v/>
      </c>
    </row>
    <row r="3072" spans="1:20" x14ac:dyDescent="0.2">
      <c r="A3072" t="s">
        <v>2902</v>
      </c>
      <c r="M3072" s="170" t="str">
        <f t="shared" si="376"/>
        <v>DTL</v>
      </c>
      <c r="N3072" s="169" t="str">
        <f t="shared" si="377"/>
        <v>6000</v>
      </c>
      <c r="O3072" s="168" t="str">
        <f t="shared" si="378"/>
        <v>3232</v>
      </c>
      <c r="P3072" s="168" t="str">
        <f t="shared" si="379"/>
        <v>60003232</v>
      </c>
      <c r="Q3072" s="168">
        <f t="shared" si="380"/>
        <v>0</v>
      </c>
      <c r="R3072" s="168">
        <f t="shared" si="381"/>
        <v>10</v>
      </c>
      <c r="S3072" s="168">
        <f t="shared" si="382"/>
        <v>20</v>
      </c>
      <c r="T3072" s="168">
        <f t="shared" si="383"/>
        <v>0</v>
      </c>
    </row>
    <row r="3073" spans="1:20" x14ac:dyDescent="0.2">
      <c r="A3073" t="s">
        <v>4246</v>
      </c>
      <c r="M3073" s="170" t="str">
        <f t="shared" si="376"/>
        <v>DTL</v>
      </c>
      <c r="N3073" s="169" t="str">
        <f t="shared" si="377"/>
        <v>6000</v>
      </c>
      <c r="O3073" s="168" t="str">
        <f t="shared" si="378"/>
        <v/>
      </c>
      <c r="P3073" s="168" t="str">
        <f t="shared" si="379"/>
        <v/>
      </c>
      <c r="Q3073" s="168" t="str">
        <f t="shared" si="380"/>
        <v/>
      </c>
      <c r="R3073" s="168" t="str">
        <f t="shared" si="381"/>
        <v/>
      </c>
      <c r="S3073" s="168" t="str">
        <f t="shared" si="382"/>
        <v/>
      </c>
      <c r="T3073" s="168" t="str">
        <f t="shared" si="383"/>
        <v/>
      </c>
    </row>
    <row r="3074" spans="1:20" x14ac:dyDescent="0.2">
      <c r="A3074" t="s">
        <v>2611</v>
      </c>
      <c r="M3074" s="170" t="str">
        <f t="shared" si="376"/>
        <v>DTL</v>
      </c>
      <c r="N3074" s="169" t="str">
        <f t="shared" si="377"/>
        <v>6000</v>
      </c>
      <c r="O3074" s="168" t="str">
        <f t="shared" si="378"/>
        <v/>
      </c>
      <c r="P3074" s="168" t="str">
        <f t="shared" si="379"/>
        <v/>
      </c>
      <c r="Q3074" s="168" t="str">
        <f t="shared" si="380"/>
        <v/>
      </c>
      <c r="R3074" s="168" t="str">
        <f t="shared" si="381"/>
        <v/>
      </c>
      <c r="S3074" s="168" t="str">
        <f t="shared" si="382"/>
        <v/>
      </c>
      <c r="T3074" s="168" t="str">
        <f t="shared" si="383"/>
        <v/>
      </c>
    </row>
    <row r="3075" spans="1:20" x14ac:dyDescent="0.2">
      <c r="A3075" t="s">
        <v>2903</v>
      </c>
      <c r="M3075" s="170" t="str">
        <f t="shared" ref="M3075:M3138" si="384">IF(ROW()&lt;23,"",
  IF(NOT(ISERROR(FIND("Trinity County",$A3075,30))),"H1",
  IF(M3074="H1","H2",
  IF(M3074="H2","H3",
  IF(M3074="H3","H4",
  IF(M3074="H4","H5",
  IF(M3074="H5","H6",
  IF(M3074="H6","H7",
  IF(M3074="H7","H8",
  IF(M3074="H8","H9",
  IF(M3074="H9","H10",
  IF(TRIM(LEFT($A3075,7))="Total","Ttl","DTL"))))))))))))</f>
        <v>Ttl</v>
      </c>
      <c r="N3075" s="169" t="str">
        <f t="shared" ref="N3075:N3138" si="385">IF(ROW()&lt;23,"",
  IF($M3075="H6",TRIM(LEFT($A3075,5)),N3074))</f>
        <v>6000</v>
      </c>
      <c r="O3075" s="168" t="str">
        <f t="shared" ref="O3075:O3138" si="386">IF($M3075&lt;&gt;"DTL","",
  IF(NOT(ISNUMBER(VALUE(MID($A3075,31,15)))),"",LEFT($A3075,4)))</f>
        <v/>
      </c>
      <c r="P3075" s="168" t="str">
        <f t="shared" ref="P3075:P3138" si="387">IF(O3075="","",N3075&amp;O3075)</f>
        <v/>
      </c>
      <c r="Q3075" s="168" t="str">
        <f t="shared" ref="Q3075:Q3138" si="388">IF($M3075&lt;&gt;"DTL","",
  IF(NOT(ISNUMBER(VALUE(MID($A3075,31,15)))),"",VALUE(TRIM(MID($A3075,47,15)))))</f>
        <v/>
      </c>
      <c r="R3075" s="168" t="str">
        <f t="shared" ref="R3075:R3138" si="389">IF($M3075&lt;&gt;"DTL","",
  IF(NOT(ISNUMBER(VALUE(MID($A3075,31,15)))),"",VALUE(TRIM(MID($A3075,61,14)))))</f>
        <v/>
      </c>
      <c r="S3075" s="168" t="str">
        <f t="shared" ref="S3075:S3138" si="390">IF($M3075&lt;&gt;"DTL","",
  IF(NOT(ISNUMBER(VALUE(MID($A3075,31,15)))),"",VALUE(TRIM(MID($A3075,76,14)))))</f>
        <v/>
      </c>
      <c r="T3075" s="168" t="str">
        <f t="shared" ref="T3075:T3138" si="391">IF($M3075&lt;&gt;"DTL","",
  IF(NOT(ISNUMBER(VALUE(MID($A3075,31,15)))),"",VALUE(TRIM(MID($A3075,90,14)))))</f>
        <v/>
      </c>
    </row>
    <row r="3076" spans="1:20" x14ac:dyDescent="0.2">
      <c r="A3076" t="s">
        <v>2611</v>
      </c>
      <c r="M3076" s="170" t="str">
        <f t="shared" si="384"/>
        <v>DTL</v>
      </c>
      <c r="N3076" s="169" t="str">
        <f t="shared" si="385"/>
        <v>6000</v>
      </c>
      <c r="O3076" s="168" t="str">
        <f t="shared" si="386"/>
        <v/>
      </c>
      <c r="P3076" s="168" t="str">
        <f t="shared" si="387"/>
        <v/>
      </c>
      <c r="Q3076" s="168" t="str">
        <f t="shared" si="388"/>
        <v/>
      </c>
      <c r="R3076" s="168" t="str">
        <f t="shared" si="389"/>
        <v/>
      </c>
      <c r="S3076" s="168" t="str">
        <f t="shared" si="390"/>
        <v/>
      </c>
      <c r="T3076" s="168" t="str">
        <f t="shared" si="391"/>
        <v/>
      </c>
    </row>
    <row r="3077" spans="1:20" x14ac:dyDescent="0.2">
      <c r="A3077" t="s">
        <v>2611</v>
      </c>
      <c r="M3077" s="170" t="str">
        <f t="shared" si="384"/>
        <v>DTL</v>
      </c>
      <c r="N3077" s="169" t="str">
        <f t="shared" si="385"/>
        <v>6000</v>
      </c>
      <c r="O3077" s="168" t="str">
        <f t="shared" si="386"/>
        <v/>
      </c>
      <c r="P3077" s="168" t="str">
        <f t="shared" si="387"/>
        <v/>
      </c>
      <c r="Q3077" s="168" t="str">
        <f t="shared" si="388"/>
        <v/>
      </c>
      <c r="R3077" s="168" t="str">
        <f t="shared" si="389"/>
        <v/>
      </c>
      <c r="S3077" s="168" t="str">
        <f t="shared" si="390"/>
        <v/>
      </c>
      <c r="T3077" s="168" t="str">
        <f t="shared" si="391"/>
        <v/>
      </c>
    </row>
    <row r="3078" spans="1:20" x14ac:dyDescent="0.2">
      <c r="A3078" t="s">
        <v>5166</v>
      </c>
      <c r="M3078" s="170" t="str">
        <f t="shared" si="384"/>
        <v>Ttl</v>
      </c>
      <c r="N3078" s="169" t="str">
        <f t="shared" si="385"/>
        <v>6000</v>
      </c>
      <c r="O3078" s="168" t="str">
        <f t="shared" si="386"/>
        <v/>
      </c>
      <c r="P3078" s="168" t="str">
        <f t="shared" si="387"/>
        <v/>
      </c>
      <c r="Q3078" s="168" t="str">
        <f t="shared" si="388"/>
        <v/>
      </c>
      <c r="R3078" s="168" t="str">
        <f t="shared" si="389"/>
        <v/>
      </c>
      <c r="S3078" s="168" t="str">
        <f t="shared" si="390"/>
        <v/>
      </c>
      <c r="T3078" s="168" t="str">
        <f t="shared" si="391"/>
        <v/>
      </c>
    </row>
    <row r="3079" spans="1:20" x14ac:dyDescent="0.2">
      <c r="A3079" t="s">
        <v>2612</v>
      </c>
      <c r="M3079" s="170" t="str">
        <f t="shared" si="384"/>
        <v>DTL</v>
      </c>
      <c r="N3079" s="169" t="str">
        <f t="shared" si="385"/>
        <v>6000</v>
      </c>
      <c r="O3079" s="168" t="str">
        <f t="shared" si="386"/>
        <v/>
      </c>
      <c r="P3079" s="168" t="str">
        <f t="shared" si="387"/>
        <v/>
      </c>
      <c r="Q3079" s="168" t="str">
        <f t="shared" si="388"/>
        <v/>
      </c>
      <c r="R3079" s="168" t="str">
        <f t="shared" si="389"/>
        <v/>
      </c>
      <c r="S3079" s="168" t="str">
        <f t="shared" si="390"/>
        <v/>
      </c>
      <c r="T3079" s="168" t="str">
        <f t="shared" si="391"/>
        <v/>
      </c>
    </row>
    <row r="3080" spans="1:20" x14ac:dyDescent="0.2">
      <c r="A3080" t="s">
        <v>2611</v>
      </c>
      <c r="M3080" s="170" t="str">
        <f t="shared" si="384"/>
        <v>DTL</v>
      </c>
      <c r="N3080" s="169" t="str">
        <f t="shared" si="385"/>
        <v>6000</v>
      </c>
      <c r="O3080" s="168" t="str">
        <f t="shared" si="386"/>
        <v/>
      </c>
      <c r="P3080" s="168" t="str">
        <f t="shared" si="387"/>
        <v/>
      </c>
      <c r="Q3080" s="168" t="str">
        <f t="shared" si="388"/>
        <v/>
      </c>
      <c r="R3080" s="168" t="str">
        <f t="shared" si="389"/>
        <v/>
      </c>
      <c r="S3080" s="168" t="str">
        <f t="shared" si="390"/>
        <v/>
      </c>
      <c r="T3080" s="168" t="str">
        <f t="shared" si="391"/>
        <v/>
      </c>
    </row>
    <row r="3081" spans="1:20" x14ac:dyDescent="0.2">
      <c r="A3081" t="s">
        <v>2620</v>
      </c>
      <c r="M3081" s="170" t="str">
        <f t="shared" si="384"/>
        <v>DTL</v>
      </c>
      <c r="N3081" s="169" t="str">
        <f t="shared" si="385"/>
        <v>6000</v>
      </c>
      <c r="O3081" s="168" t="str">
        <f t="shared" si="386"/>
        <v/>
      </c>
      <c r="P3081" s="168" t="str">
        <f t="shared" si="387"/>
        <v/>
      </c>
      <c r="Q3081" s="168" t="str">
        <f t="shared" si="388"/>
        <v/>
      </c>
      <c r="R3081" s="168" t="str">
        <f t="shared" si="389"/>
        <v/>
      </c>
      <c r="S3081" s="168" t="str">
        <f t="shared" si="390"/>
        <v/>
      </c>
      <c r="T3081" s="168" t="str">
        <f t="shared" si="391"/>
        <v/>
      </c>
    </row>
    <row r="3082" spans="1:20" x14ac:dyDescent="0.2">
      <c r="A3082" t="s">
        <v>5167</v>
      </c>
      <c r="M3082" s="170" t="str">
        <f t="shared" si="384"/>
        <v>Ttl</v>
      </c>
      <c r="N3082" s="169" t="str">
        <f t="shared" si="385"/>
        <v>6000</v>
      </c>
      <c r="O3082" s="168" t="str">
        <f t="shared" si="386"/>
        <v/>
      </c>
      <c r="P3082" s="168" t="str">
        <f t="shared" si="387"/>
        <v/>
      </c>
      <c r="Q3082" s="168" t="str">
        <f t="shared" si="388"/>
        <v/>
      </c>
      <c r="R3082" s="168" t="str">
        <f t="shared" si="389"/>
        <v/>
      </c>
      <c r="S3082" s="168" t="str">
        <f t="shared" si="390"/>
        <v/>
      </c>
      <c r="T3082" s="168" t="str">
        <f t="shared" si="391"/>
        <v/>
      </c>
    </row>
    <row r="3083" spans="1:20" x14ac:dyDescent="0.2">
      <c r="A3083" t="s">
        <v>2611</v>
      </c>
      <c r="M3083" s="170" t="str">
        <f t="shared" si="384"/>
        <v>DTL</v>
      </c>
      <c r="N3083" s="169" t="str">
        <f t="shared" si="385"/>
        <v>6000</v>
      </c>
      <c r="O3083" s="168" t="str">
        <f t="shared" si="386"/>
        <v/>
      </c>
      <c r="P3083" s="168" t="str">
        <f t="shared" si="387"/>
        <v/>
      </c>
      <c r="Q3083" s="168" t="str">
        <f t="shared" si="388"/>
        <v/>
      </c>
      <c r="R3083" s="168" t="str">
        <f t="shared" si="389"/>
        <v/>
      </c>
      <c r="S3083" s="168" t="str">
        <f t="shared" si="390"/>
        <v/>
      </c>
      <c r="T3083" s="168" t="str">
        <f t="shared" si="391"/>
        <v/>
      </c>
    </row>
    <row r="3084" spans="1:20" x14ac:dyDescent="0.2">
      <c r="A3084" t="s">
        <v>5168</v>
      </c>
      <c r="M3084" s="170" t="str">
        <f t="shared" si="384"/>
        <v>Ttl</v>
      </c>
      <c r="N3084" s="169" t="str">
        <f t="shared" si="385"/>
        <v>6000</v>
      </c>
      <c r="O3084" s="168" t="str">
        <f t="shared" si="386"/>
        <v/>
      </c>
      <c r="P3084" s="168" t="str">
        <f t="shared" si="387"/>
        <v/>
      </c>
      <c r="Q3084" s="168" t="str">
        <f t="shared" si="388"/>
        <v/>
      </c>
      <c r="R3084" s="168" t="str">
        <f t="shared" si="389"/>
        <v/>
      </c>
      <c r="S3084" s="168" t="str">
        <f t="shared" si="390"/>
        <v/>
      </c>
      <c r="T3084" s="168" t="str">
        <f t="shared" si="391"/>
        <v/>
      </c>
    </row>
    <row r="3085" spans="1:20" x14ac:dyDescent="0.2">
      <c r="A3085" t="s">
        <v>4246</v>
      </c>
      <c r="M3085" s="170" t="str">
        <f t="shared" si="384"/>
        <v>DTL</v>
      </c>
      <c r="N3085" s="169" t="str">
        <f t="shared" si="385"/>
        <v>6000</v>
      </c>
      <c r="O3085" s="168" t="str">
        <f t="shared" si="386"/>
        <v/>
      </c>
      <c r="P3085" s="168" t="str">
        <f t="shared" si="387"/>
        <v/>
      </c>
      <c r="Q3085" s="168" t="str">
        <f t="shared" si="388"/>
        <v/>
      </c>
      <c r="R3085" s="168" t="str">
        <f t="shared" si="389"/>
        <v/>
      </c>
      <c r="S3085" s="168" t="str">
        <f t="shared" si="390"/>
        <v/>
      </c>
      <c r="T3085" s="168" t="str">
        <f t="shared" si="391"/>
        <v/>
      </c>
    </row>
    <row r="3086" spans="1:20" x14ac:dyDescent="0.2">
      <c r="A3086" t="s">
        <v>4467</v>
      </c>
      <c r="M3086" s="170" t="str">
        <f t="shared" si="384"/>
        <v>DTL</v>
      </c>
      <c r="N3086" s="169" t="str">
        <f t="shared" si="385"/>
        <v>6000</v>
      </c>
      <c r="O3086" s="168" t="str">
        <f t="shared" si="386"/>
        <v/>
      </c>
      <c r="P3086" s="168" t="str">
        <f t="shared" si="387"/>
        <v/>
      </c>
      <c r="Q3086" s="168" t="str">
        <f t="shared" si="388"/>
        <v/>
      </c>
      <c r="R3086" s="168" t="str">
        <f t="shared" si="389"/>
        <v/>
      </c>
      <c r="S3086" s="168" t="str">
        <f t="shared" si="390"/>
        <v/>
      </c>
      <c r="T3086" s="168" t="str">
        <f t="shared" si="391"/>
        <v/>
      </c>
    </row>
    <row r="3087" spans="1:20" x14ac:dyDescent="0.2">
      <c r="A3087">
        <v>1</v>
      </c>
      <c r="M3087" s="170" t="str">
        <f t="shared" si="384"/>
        <v>DTL</v>
      </c>
      <c r="N3087" s="169" t="str">
        <f t="shared" si="385"/>
        <v>6000</v>
      </c>
      <c r="O3087" s="168" t="str">
        <f t="shared" si="386"/>
        <v/>
      </c>
      <c r="P3087" s="168" t="str">
        <f t="shared" si="387"/>
        <v/>
      </c>
      <c r="Q3087" s="168" t="str">
        <f t="shared" si="388"/>
        <v/>
      </c>
      <c r="R3087" s="168" t="str">
        <f t="shared" si="389"/>
        <v/>
      </c>
      <c r="S3087" s="168" t="str">
        <f t="shared" si="390"/>
        <v/>
      </c>
      <c r="T3087" s="168" t="str">
        <f t="shared" si="391"/>
        <v/>
      </c>
    </row>
    <row r="3088" spans="1:20" x14ac:dyDescent="0.2">
      <c r="M3088" s="170" t="str">
        <f t="shared" si="384"/>
        <v>DTL</v>
      </c>
      <c r="N3088" s="169" t="str">
        <f t="shared" si="385"/>
        <v>6000</v>
      </c>
      <c r="O3088" s="168" t="str">
        <f t="shared" si="386"/>
        <v/>
      </c>
      <c r="P3088" s="168" t="str">
        <f t="shared" si="387"/>
        <v/>
      </c>
      <c r="Q3088" s="168" t="str">
        <f t="shared" si="388"/>
        <v/>
      </c>
      <c r="R3088" s="168" t="str">
        <f t="shared" si="389"/>
        <v/>
      </c>
      <c r="S3088" s="168" t="str">
        <f t="shared" si="390"/>
        <v/>
      </c>
      <c r="T3088" s="168" t="str">
        <f t="shared" si="391"/>
        <v/>
      </c>
    </row>
    <row r="3089" spans="1:20" x14ac:dyDescent="0.2">
      <c r="A3089" t="s">
        <v>2904</v>
      </c>
      <c r="M3089" s="170" t="str">
        <f t="shared" si="384"/>
        <v>H1</v>
      </c>
      <c r="N3089" s="169" t="str">
        <f t="shared" si="385"/>
        <v>6000</v>
      </c>
      <c r="O3089" s="168" t="str">
        <f t="shared" si="386"/>
        <v/>
      </c>
      <c r="P3089" s="168" t="str">
        <f t="shared" si="387"/>
        <v/>
      </c>
      <c r="Q3089" s="168" t="str">
        <f t="shared" si="388"/>
        <v/>
      </c>
      <c r="R3089" s="168" t="str">
        <f t="shared" si="389"/>
        <v/>
      </c>
      <c r="S3089" s="168" t="str">
        <f t="shared" si="390"/>
        <v/>
      </c>
      <c r="T3089" s="168" t="str">
        <f t="shared" si="391"/>
        <v/>
      </c>
    </row>
    <row r="3090" spans="1:20" x14ac:dyDescent="0.2">
      <c r="A3090" t="s">
        <v>2600</v>
      </c>
      <c r="M3090" s="170" t="str">
        <f t="shared" si="384"/>
        <v>H2</v>
      </c>
      <c r="N3090" s="169" t="str">
        <f t="shared" si="385"/>
        <v>6000</v>
      </c>
      <c r="O3090" s="168" t="str">
        <f t="shared" si="386"/>
        <v/>
      </c>
      <c r="P3090" s="168" t="str">
        <f t="shared" si="387"/>
        <v/>
      </c>
      <c r="Q3090" s="168" t="str">
        <f t="shared" si="388"/>
        <v/>
      </c>
      <c r="R3090" s="168" t="str">
        <f t="shared" si="389"/>
        <v/>
      </c>
      <c r="S3090" s="168" t="str">
        <f t="shared" si="390"/>
        <v/>
      </c>
      <c r="T3090" s="168" t="str">
        <f t="shared" si="391"/>
        <v/>
      </c>
    </row>
    <row r="3091" spans="1:20" x14ac:dyDescent="0.2">
      <c r="A3091" t="s">
        <v>2601</v>
      </c>
      <c r="M3091" s="170" t="str">
        <f t="shared" si="384"/>
        <v>H3</v>
      </c>
      <c r="N3091" s="169" t="str">
        <f t="shared" si="385"/>
        <v>6000</v>
      </c>
      <c r="O3091" s="168" t="str">
        <f t="shared" si="386"/>
        <v/>
      </c>
      <c r="P3091" s="168" t="str">
        <f t="shared" si="387"/>
        <v/>
      </c>
      <c r="Q3091" s="168" t="str">
        <f t="shared" si="388"/>
        <v/>
      </c>
      <c r="R3091" s="168" t="str">
        <f t="shared" si="389"/>
        <v/>
      </c>
      <c r="S3091" s="168" t="str">
        <f t="shared" si="390"/>
        <v/>
      </c>
      <c r="T3091" s="168" t="str">
        <f t="shared" si="391"/>
        <v/>
      </c>
    </row>
    <row r="3092" spans="1:20" x14ac:dyDescent="0.2">
      <c r="A3092" t="s">
        <v>2807</v>
      </c>
      <c r="M3092" s="170" t="str">
        <f t="shared" si="384"/>
        <v>H4</v>
      </c>
      <c r="N3092" s="169" t="str">
        <f t="shared" si="385"/>
        <v>6000</v>
      </c>
      <c r="O3092" s="168" t="str">
        <f t="shared" si="386"/>
        <v/>
      </c>
      <c r="P3092" s="168" t="str">
        <f t="shared" si="387"/>
        <v/>
      </c>
      <c r="Q3092" s="168" t="str">
        <f t="shared" si="388"/>
        <v/>
      </c>
      <c r="R3092" s="168" t="str">
        <f t="shared" si="389"/>
        <v/>
      </c>
      <c r="S3092" s="168" t="str">
        <f t="shared" si="390"/>
        <v/>
      </c>
      <c r="T3092" s="168" t="str">
        <f t="shared" si="391"/>
        <v/>
      </c>
    </row>
    <row r="3093" spans="1:20" x14ac:dyDescent="0.2">
      <c r="A3093" t="s">
        <v>2603</v>
      </c>
      <c r="M3093" s="170" t="str">
        <f t="shared" si="384"/>
        <v>H5</v>
      </c>
      <c r="N3093" s="169" t="str">
        <f t="shared" si="385"/>
        <v>6000</v>
      </c>
      <c r="O3093" s="168" t="str">
        <f t="shared" si="386"/>
        <v/>
      </c>
      <c r="P3093" s="168" t="str">
        <f t="shared" si="387"/>
        <v/>
      </c>
      <c r="Q3093" s="168" t="str">
        <f t="shared" si="388"/>
        <v/>
      </c>
      <c r="R3093" s="168" t="str">
        <f t="shared" si="389"/>
        <v/>
      </c>
      <c r="S3093" s="168" t="str">
        <f t="shared" si="390"/>
        <v/>
      </c>
      <c r="T3093" s="168" t="str">
        <f t="shared" si="391"/>
        <v/>
      </c>
    </row>
    <row r="3094" spans="1:20" x14ac:dyDescent="0.2">
      <c r="A3094" t="s">
        <v>2895</v>
      </c>
      <c r="M3094" s="170" t="str">
        <f t="shared" si="384"/>
        <v>H6</v>
      </c>
      <c r="N3094" s="169" t="str">
        <f t="shared" si="385"/>
        <v>6000</v>
      </c>
      <c r="O3094" s="168" t="str">
        <f t="shared" si="386"/>
        <v/>
      </c>
      <c r="P3094" s="168" t="str">
        <f t="shared" si="387"/>
        <v/>
      </c>
      <c r="Q3094" s="168" t="str">
        <f t="shared" si="388"/>
        <v/>
      </c>
      <c r="R3094" s="168" t="str">
        <f t="shared" si="389"/>
        <v/>
      </c>
      <c r="S3094" s="168" t="str">
        <f t="shared" si="390"/>
        <v/>
      </c>
      <c r="T3094" s="168" t="str">
        <f t="shared" si="391"/>
        <v/>
      </c>
    </row>
    <row r="3095" spans="1:20" x14ac:dyDescent="0.2">
      <c r="A3095" t="s">
        <v>2605</v>
      </c>
      <c r="M3095" s="170" t="str">
        <f t="shared" si="384"/>
        <v>H7</v>
      </c>
      <c r="N3095" s="169" t="str">
        <f t="shared" si="385"/>
        <v>6000</v>
      </c>
      <c r="O3095" s="168" t="str">
        <f t="shared" si="386"/>
        <v/>
      </c>
      <c r="P3095" s="168" t="str">
        <f t="shared" si="387"/>
        <v/>
      </c>
      <c r="Q3095" s="168" t="str">
        <f t="shared" si="388"/>
        <v/>
      </c>
      <c r="R3095" s="168" t="str">
        <f t="shared" si="389"/>
        <v/>
      </c>
      <c r="S3095" s="168" t="str">
        <f t="shared" si="390"/>
        <v/>
      </c>
      <c r="T3095" s="168" t="str">
        <f t="shared" si="391"/>
        <v/>
      </c>
    </row>
    <row r="3096" spans="1:20" x14ac:dyDescent="0.2">
      <c r="A3096" t="s">
        <v>2606</v>
      </c>
      <c r="M3096" s="170" t="str">
        <f t="shared" si="384"/>
        <v>H8</v>
      </c>
      <c r="N3096" s="169" t="str">
        <f t="shared" si="385"/>
        <v>6000</v>
      </c>
      <c r="O3096" s="168" t="str">
        <f t="shared" si="386"/>
        <v/>
      </c>
      <c r="P3096" s="168" t="str">
        <f t="shared" si="387"/>
        <v/>
      </c>
      <c r="Q3096" s="168" t="str">
        <f t="shared" si="388"/>
        <v/>
      </c>
      <c r="R3096" s="168" t="str">
        <f t="shared" si="389"/>
        <v/>
      </c>
      <c r="S3096" s="168" t="str">
        <f t="shared" si="390"/>
        <v/>
      </c>
      <c r="T3096" s="168" t="str">
        <f t="shared" si="391"/>
        <v/>
      </c>
    </row>
    <row r="3097" spans="1:20" x14ac:dyDescent="0.2">
      <c r="A3097" t="s">
        <v>2607</v>
      </c>
      <c r="M3097" s="170" t="str">
        <f t="shared" si="384"/>
        <v>H9</v>
      </c>
      <c r="N3097" s="169" t="str">
        <f t="shared" si="385"/>
        <v>6000</v>
      </c>
      <c r="O3097" s="168" t="str">
        <f t="shared" si="386"/>
        <v/>
      </c>
      <c r="P3097" s="168" t="str">
        <f t="shared" si="387"/>
        <v/>
      </c>
      <c r="Q3097" s="168" t="str">
        <f t="shared" si="388"/>
        <v/>
      </c>
      <c r="R3097" s="168" t="str">
        <f t="shared" si="389"/>
        <v/>
      </c>
      <c r="S3097" s="168" t="str">
        <f t="shared" si="390"/>
        <v/>
      </c>
      <c r="T3097" s="168" t="str">
        <f t="shared" si="391"/>
        <v/>
      </c>
    </row>
    <row r="3098" spans="1:20" x14ac:dyDescent="0.2">
      <c r="A3098" t="s">
        <v>2608</v>
      </c>
      <c r="M3098" s="170" t="str">
        <f t="shared" si="384"/>
        <v>H10</v>
      </c>
      <c r="N3098" s="169" t="str">
        <f t="shared" si="385"/>
        <v>6000</v>
      </c>
      <c r="O3098" s="168" t="str">
        <f t="shared" si="386"/>
        <v/>
      </c>
      <c r="P3098" s="168" t="str">
        <f t="shared" si="387"/>
        <v/>
      </c>
      <c r="Q3098" s="168" t="str">
        <f t="shared" si="388"/>
        <v/>
      </c>
      <c r="R3098" s="168" t="str">
        <f t="shared" si="389"/>
        <v/>
      </c>
      <c r="S3098" s="168" t="str">
        <f t="shared" si="390"/>
        <v/>
      </c>
      <c r="T3098" s="168" t="str">
        <f t="shared" si="391"/>
        <v/>
      </c>
    </row>
    <row r="3099" spans="1:20" x14ac:dyDescent="0.2">
      <c r="A3099" t="s">
        <v>5169</v>
      </c>
      <c r="M3099" s="170" t="str">
        <f t="shared" si="384"/>
        <v>DTL</v>
      </c>
      <c r="N3099" s="169" t="str">
        <f t="shared" si="385"/>
        <v>6000</v>
      </c>
      <c r="O3099" s="168" t="str">
        <f t="shared" si="386"/>
        <v xml:space="preserve">    </v>
      </c>
      <c r="P3099" s="168" t="str">
        <f t="shared" si="387"/>
        <v xml:space="preserve">6000    </v>
      </c>
      <c r="Q3099" s="168">
        <f t="shared" si="388"/>
        <v>-308947</v>
      </c>
      <c r="R3099" s="168">
        <f t="shared" si="389"/>
        <v>-309438</v>
      </c>
      <c r="S3099" s="168">
        <f t="shared" si="390"/>
        <v>-326307</v>
      </c>
      <c r="T3099" s="168">
        <f t="shared" si="391"/>
        <v>-249054</v>
      </c>
    </row>
    <row r="3100" spans="1:20" x14ac:dyDescent="0.2">
      <c r="A3100" t="s">
        <v>2611</v>
      </c>
      <c r="M3100" s="170" t="str">
        <f t="shared" si="384"/>
        <v>DTL</v>
      </c>
      <c r="N3100" s="169" t="str">
        <f t="shared" si="385"/>
        <v>6000</v>
      </c>
      <c r="O3100" s="168" t="str">
        <f t="shared" si="386"/>
        <v/>
      </c>
      <c r="P3100" s="168" t="str">
        <f t="shared" si="387"/>
        <v/>
      </c>
      <c r="Q3100" s="168" t="str">
        <f t="shared" si="388"/>
        <v/>
      </c>
      <c r="R3100" s="168" t="str">
        <f t="shared" si="389"/>
        <v/>
      </c>
      <c r="S3100" s="168" t="str">
        <f t="shared" si="390"/>
        <v/>
      </c>
      <c r="T3100" s="168" t="str">
        <f t="shared" si="391"/>
        <v/>
      </c>
    </row>
    <row r="3101" spans="1:20" x14ac:dyDescent="0.2">
      <c r="A3101" t="s">
        <v>2622</v>
      </c>
      <c r="M3101" s="170" t="str">
        <f t="shared" si="384"/>
        <v>DTL</v>
      </c>
      <c r="N3101" s="169" t="str">
        <f t="shared" si="385"/>
        <v>6000</v>
      </c>
      <c r="O3101" s="168" t="str">
        <f t="shared" si="386"/>
        <v>Tran</v>
      </c>
      <c r="P3101" s="168" t="str">
        <f t="shared" si="387"/>
        <v>6000Tran</v>
      </c>
      <c r="Q3101" s="168">
        <f t="shared" si="388"/>
        <v>0</v>
      </c>
      <c r="R3101" s="168">
        <f t="shared" si="389"/>
        <v>0</v>
      </c>
      <c r="S3101" s="168">
        <f t="shared" si="390"/>
        <v>0</v>
      </c>
      <c r="T3101" s="168">
        <f t="shared" si="391"/>
        <v>0</v>
      </c>
    </row>
    <row r="3102" spans="1:20" x14ac:dyDescent="0.2">
      <c r="A3102" t="s">
        <v>2611</v>
      </c>
      <c r="M3102" s="170" t="str">
        <f t="shared" si="384"/>
        <v>DTL</v>
      </c>
      <c r="N3102" s="169" t="str">
        <f t="shared" si="385"/>
        <v>6000</v>
      </c>
      <c r="O3102" s="168" t="str">
        <f t="shared" si="386"/>
        <v/>
      </c>
      <c r="P3102" s="168" t="str">
        <f t="shared" si="387"/>
        <v/>
      </c>
      <c r="Q3102" s="168" t="str">
        <f t="shared" si="388"/>
        <v/>
      </c>
      <c r="R3102" s="168" t="str">
        <f t="shared" si="389"/>
        <v/>
      </c>
      <c r="S3102" s="168" t="str">
        <f t="shared" si="390"/>
        <v/>
      </c>
      <c r="T3102" s="168" t="str">
        <f t="shared" si="391"/>
        <v/>
      </c>
    </row>
    <row r="3103" spans="1:20" x14ac:dyDescent="0.2">
      <c r="A3103" t="s">
        <v>2623</v>
      </c>
      <c r="M3103" s="170" t="str">
        <f t="shared" si="384"/>
        <v>DTL</v>
      </c>
      <c r="N3103" s="169" t="str">
        <f t="shared" si="385"/>
        <v>6000</v>
      </c>
      <c r="O3103" s="168" t="str">
        <f t="shared" si="386"/>
        <v>Tran</v>
      </c>
      <c r="P3103" s="168" t="str">
        <f t="shared" si="387"/>
        <v>6000Tran</v>
      </c>
      <c r="Q3103" s="168">
        <f t="shared" si="388"/>
        <v>0</v>
      </c>
      <c r="R3103" s="168">
        <f t="shared" si="389"/>
        <v>0</v>
      </c>
      <c r="S3103" s="168">
        <f t="shared" si="390"/>
        <v>0</v>
      </c>
      <c r="T3103" s="168">
        <f t="shared" si="391"/>
        <v>0</v>
      </c>
    </row>
    <row r="3104" spans="1:20" x14ac:dyDescent="0.2">
      <c r="A3104" t="s">
        <v>4246</v>
      </c>
      <c r="M3104" s="170" t="str">
        <f t="shared" si="384"/>
        <v>DTL</v>
      </c>
      <c r="N3104" s="169" t="str">
        <f t="shared" si="385"/>
        <v>6000</v>
      </c>
      <c r="O3104" s="168" t="str">
        <f t="shared" si="386"/>
        <v/>
      </c>
      <c r="P3104" s="168" t="str">
        <f t="shared" si="387"/>
        <v/>
      </c>
      <c r="Q3104" s="168" t="str">
        <f t="shared" si="388"/>
        <v/>
      </c>
      <c r="R3104" s="168" t="str">
        <f t="shared" si="389"/>
        <v/>
      </c>
      <c r="S3104" s="168" t="str">
        <f t="shared" si="390"/>
        <v/>
      </c>
      <c r="T3104" s="168" t="str">
        <f t="shared" si="391"/>
        <v/>
      </c>
    </row>
    <row r="3105" spans="1:20" x14ac:dyDescent="0.2">
      <c r="A3105" t="s">
        <v>2611</v>
      </c>
      <c r="M3105" s="170" t="str">
        <f t="shared" si="384"/>
        <v>DTL</v>
      </c>
      <c r="N3105" s="169" t="str">
        <f t="shared" si="385"/>
        <v>6000</v>
      </c>
      <c r="O3105" s="168" t="str">
        <f t="shared" si="386"/>
        <v/>
      </c>
      <c r="P3105" s="168" t="str">
        <f t="shared" si="387"/>
        <v/>
      </c>
      <c r="Q3105" s="168" t="str">
        <f t="shared" si="388"/>
        <v/>
      </c>
      <c r="R3105" s="168" t="str">
        <f t="shared" si="389"/>
        <v/>
      </c>
      <c r="S3105" s="168" t="str">
        <f t="shared" si="390"/>
        <v/>
      </c>
      <c r="T3105" s="168" t="str">
        <f t="shared" si="391"/>
        <v/>
      </c>
    </row>
    <row r="3106" spans="1:20" x14ac:dyDescent="0.2">
      <c r="A3106" t="s">
        <v>5170</v>
      </c>
      <c r="M3106" s="170" t="str">
        <f t="shared" si="384"/>
        <v>Ttl</v>
      </c>
      <c r="N3106" s="169" t="str">
        <f t="shared" si="385"/>
        <v>6000</v>
      </c>
      <c r="O3106" s="168" t="str">
        <f t="shared" si="386"/>
        <v/>
      </c>
      <c r="P3106" s="168" t="str">
        <f t="shared" si="387"/>
        <v/>
      </c>
      <c r="Q3106" s="168" t="str">
        <f t="shared" si="388"/>
        <v/>
      </c>
      <c r="R3106" s="168" t="str">
        <f t="shared" si="389"/>
        <v/>
      </c>
      <c r="S3106" s="168" t="str">
        <f t="shared" si="390"/>
        <v/>
      </c>
      <c r="T3106" s="168" t="str">
        <f t="shared" si="391"/>
        <v/>
      </c>
    </row>
    <row r="3107" spans="1:20" x14ac:dyDescent="0.2">
      <c r="A3107" t="s">
        <v>4467</v>
      </c>
      <c r="M3107" s="170" t="str">
        <f t="shared" si="384"/>
        <v>DTL</v>
      </c>
      <c r="N3107" s="169" t="str">
        <f t="shared" si="385"/>
        <v>6000</v>
      </c>
      <c r="O3107" s="168" t="str">
        <f t="shared" si="386"/>
        <v/>
      </c>
      <c r="P3107" s="168" t="str">
        <f t="shared" si="387"/>
        <v/>
      </c>
      <c r="Q3107" s="168" t="str">
        <f t="shared" si="388"/>
        <v/>
      </c>
      <c r="R3107" s="168" t="str">
        <f t="shared" si="389"/>
        <v/>
      </c>
      <c r="S3107" s="168" t="str">
        <f t="shared" si="390"/>
        <v/>
      </c>
      <c r="T3107" s="168" t="str">
        <f t="shared" si="391"/>
        <v/>
      </c>
    </row>
    <row r="3108" spans="1:20" x14ac:dyDescent="0.2">
      <c r="A3108">
        <v>1</v>
      </c>
      <c r="M3108" s="170" t="str">
        <f t="shared" si="384"/>
        <v>DTL</v>
      </c>
      <c r="N3108" s="169" t="str">
        <f t="shared" si="385"/>
        <v>6000</v>
      </c>
      <c r="O3108" s="168" t="str">
        <f t="shared" si="386"/>
        <v/>
      </c>
      <c r="P3108" s="168" t="str">
        <f t="shared" si="387"/>
        <v/>
      </c>
      <c r="Q3108" s="168" t="str">
        <f t="shared" si="388"/>
        <v/>
      </c>
      <c r="R3108" s="168" t="str">
        <f t="shared" si="389"/>
        <v/>
      </c>
      <c r="S3108" s="168" t="str">
        <f t="shared" si="390"/>
        <v/>
      </c>
      <c r="T3108" s="168" t="str">
        <f t="shared" si="391"/>
        <v/>
      </c>
    </row>
    <row r="3109" spans="1:20" x14ac:dyDescent="0.2">
      <c r="M3109" s="170" t="str">
        <f t="shared" si="384"/>
        <v>DTL</v>
      </c>
      <c r="N3109" s="169" t="str">
        <f t="shared" si="385"/>
        <v>6000</v>
      </c>
      <c r="O3109" s="168" t="str">
        <f t="shared" si="386"/>
        <v/>
      </c>
      <c r="P3109" s="168" t="str">
        <f t="shared" si="387"/>
        <v/>
      </c>
      <c r="Q3109" s="168" t="str">
        <f t="shared" si="388"/>
        <v/>
      </c>
      <c r="R3109" s="168" t="str">
        <f t="shared" si="389"/>
        <v/>
      </c>
      <c r="S3109" s="168" t="str">
        <f t="shared" si="390"/>
        <v/>
      </c>
      <c r="T3109" s="168" t="str">
        <f t="shared" si="391"/>
        <v/>
      </c>
    </row>
    <row r="3110" spans="1:20" x14ac:dyDescent="0.2">
      <c r="A3110" t="s">
        <v>2905</v>
      </c>
      <c r="M3110" s="170" t="str">
        <f t="shared" si="384"/>
        <v>H1</v>
      </c>
      <c r="N3110" s="169" t="str">
        <f t="shared" si="385"/>
        <v>6000</v>
      </c>
      <c r="O3110" s="168" t="str">
        <f t="shared" si="386"/>
        <v/>
      </c>
      <c r="P3110" s="168" t="str">
        <f t="shared" si="387"/>
        <v/>
      </c>
      <c r="Q3110" s="168" t="str">
        <f t="shared" si="388"/>
        <v/>
      </c>
      <c r="R3110" s="168" t="str">
        <f t="shared" si="389"/>
        <v/>
      </c>
      <c r="S3110" s="168" t="str">
        <f t="shared" si="390"/>
        <v/>
      </c>
      <c r="T3110" s="168" t="str">
        <f t="shared" si="391"/>
        <v/>
      </c>
    </row>
    <row r="3111" spans="1:20" x14ac:dyDescent="0.2">
      <c r="A3111" t="s">
        <v>2600</v>
      </c>
      <c r="M3111" s="170" t="str">
        <f t="shared" si="384"/>
        <v>H2</v>
      </c>
      <c r="N3111" s="169" t="str">
        <f t="shared" si="385"/>
        <v>6000</v>
      </c>
      <c r="O3111" s="168" t="str">
        <f t="shared" si="386"/>
        <v/>
      </c>
      <c r="P3111" s="168" t="str">
        <f t="shared" si="387"/>
        <v/>
      </c>
      <c r="Q3111" s="168" t="str">
        <f t="shared" si="388"/>
        <v/>
      </c>
      <c r="R3111" s="168" t="str">
        <f t="shared" si="389"/>
        <v/>
      </c>
      <c r="S3111" s="168" t="str">
        <f t="shared" si="390"/>
        <v/>
      </c>
      <c r="T3111" s="168" t="str">
        <f t="shared" si="391"/>
        <v/>
      </c>
    </row>
    <row r="3112" spans="1:20" x14ac:dyDescent="0.2">
      <c r="A3112" t="s">
        <v>2601</v>
      </c>
      <c r="M3112" s="170" t="str">
        <f t="shared" si="384"/>
        <v>H3</v>
      </c>
      <c r="N3112" s="169" t="str">
        <f t="shared" si="385"/>
        <v>6000</v>
      </c>
      <c r="O3112" s="168" t="str">
        <f t="shared" si="386"/>
        <v/>
      </c>
      <c r="P3112" s="168" t="str">
        <f t="shared" si="387"/>
        <v/>
      </c>
      <c r="Q3112" s="168" t="str">
        <f t="shared" si="388"/>
        <v/>
      </c>
      <c r="R3112" s="168" t="str">
        <f t="shared" si="389"/>
        <v/>
      </c>
      <c r="S3112" s="168" t="str">
        <f t="shared" si="390"/>
        <v/>
      </c>
      <c r="T3112" s="168" t="str">
        <f t="shared" si="391"/>
        <v/>
      </c>
    </row>
    <row r="3113" spans="1:20" x14ac:dyDescent="0.2">
      <c r="A3113" t="s">
        <v>2807</v>
      </c>
      <c r="M3113" s="170" t="str">
        <f t="shared" si="384"/>
        <v>H4</v>
      </c>
      <c r="N3113" s="169" t="str">
        <f t="shared" si="385"/>
        <v>6000</v>
      </c>
      <c r="O3113" s="168" t="str">
        <f t="shared" si="386"/>
        <v/>
      </c>
      <c r="P3113" s="168" t="str">
        <f t="shared" si="387"/>
        <v/>
      </c>
      <c r="Q3113" s="168" t="str">
        <f t="shared" si="388"/>
        <v/>
      </c>
      <c r="R3113" s="168" t="str">
        <f t="shared" si="389"/>
        <v/>
      </c>
      <c r="S3113" s="168" t="str">
        <f t="shared" si="390"/>
        <v/>
      </c>
      <c r="T3113" s="168" t="str">
        <f t="shared" si="391"/>
        <v/>
      </c>
    </row>
    <row r="3114" spans="1:20" x14ac:dyDescent="0.2">
      <c r="A3114" t="s">
        <v>2906</v>
      </c>
      <c r="M3114" s="170" t="str">
        <f t="shared" si="384"/>
        <v>H5</v>
      </c>
      <c r="N3114" s="169" t="str">
        <f t="shared" si="385"/>
        <v>6000</v>
      </c>
      <c r="O3114" s="168" t="str">
        <f t="shared" si="386"/>
        <v/>
      </c>
      <c r="P3114" s="168" t="str">
        <f t="shared" si="387"/>
        <v/>
      </c>
      <c r="Q3114" s="168" t="str">
        <f t="shared" si="388"/>
        <v/>
      </c>
      <c r="R3114" s="168" t="str">
        <f t="shared" si="389"/>
        <v/>
      </c>
      <c r="S3114" s="168" t="str">
        <f t="shared" si="390"/>
        <v/>
      </c>
      <c r="T3114" s="168" t="str">
        <f t="shared" si="391"/>
        <v/>
      </c>
    </row>
    <row r="3115" spans="1:20" x14ac:dyDescent="0.2">
      <c r="A3115" t="s">
        <v>2907</v>
      </c>
      <c r="M3115" s="170" t="str">
        <f t="shared" si="384"/>
        <v>H6</v>
      </c>
      <c r="N3115" s="169" t="str">
        <f t="shared" si="385"/>
        <v>1810</v>
      </c>
      <c r="O3115" s="168" t="str">
        <f t="shared" si="386"/>
        <v/>
      </c>
      <c r="P3115" s="168" t="str">
        <f t="shared" si="387"/>
        <v/>
      </c>
      <c r="Q3115" s="168" t="str">
        <f t="shared" si="388"/>
        <v/>
      </c>
      <c r="R3115" s="168" t="str">
        <f t="shared" si="389"/>
        <v/>
      </c>
      <c r="S3115" s="168" t="str">
        <f t="shared" si="390"/>
        <v/>
      </c>
      <c r="T3115" s="168" t="str">
        <f t="shared" si="391"/>
        <v/>
      </c>
    </row>
    <row r="3116" spans="1:20" x14ac:dyDescent="0.2">
      <c r="A3116" t="s">
        <v>2605</v>
      </c>
      <c r="M3116" s="170" t="str">
        <f t="shared" si="384"/>
        <v>H7</v>
      </c>
      <c r="N3116" s="169" t="str">
        <f t="shared" si="385"/>
        <v>1810</v>
      </c>
      <c r="O3116" s="168" t="str">
        <f t="shared" si="386"/>
        <v/>
      </c>
      <c r="P3116" s="168" t="str">
        <f t="shared" si="387"/>
        <v/>
      </c>
      <c r="Q3116" s="168" t="str">
        <f t="shared" si="388"/>
        <v/>
      </c>
      <c r="R3116" s="168" t="str">
        <f t="shared" si="389"/>
        <v/>
      </c>
      <c r="S3116" s="168" t="str">
        <f t="shared" si="390"/>
        <v/>
      </c>
      <c r="T3116" s="168" t="str">
        <f t="shared" si="391"/>
        <v/>
      </c>
    </row>
    <row r="3117" spans="1:20" x14ac:dyDescent="0.2">
      <c r="A3117" t="s">
        <v>2606</v>
      </c>
      <c r="M3117" s="170" t="str">
        <f t="shared" si="384"/>
        <v>H8</v>
      </c>
      <c r="N3117" s="169" t="str">
        <f t="shared" si="385"/>
        <v>1810</v>
      </c>
      <c r="O3117" s="168" t="str">
        <f t="shared" si="386"/>
        <v/>
      </c>
      <c r="P3117" s="168" t="str">
        <f t="shared" si="387"/>
        <v/>
      </c>
      <c r="Q3117" s="168" t="str">
        <f t="shared" si="388"/>
        <v/>
      </c>
      <c r="R3117" s="168" t="str">
        <f t="shared" si="389"/>
        <v/>
      </c>
      <c r="S3117" s="168" t="str">
        <f t="shared" si="390"/>
        <v/>
      </c>
      <c r="T3117" s="168" t="str">
        <f t="shared" si="391"/>
        <v/>
      </c>
    </row>
    <row r="3118" spans="1:20" x14ac:dyDescent="0.2">
      <c r="A3118" t="s">
        <v>2607</v>
      </c>
      <c r="M3118" s="170" t="str">
        <f t="shared" si="384"/>
        <v>H9</v>
      </c>
      <c r="N3118" s="169" t="str">
        <f t="shared" si="385"/>
        <v>1810</v>
      </c>
      <c r="O3118" s="168" t="str">
        <f t="shared" si="386"/>
        <v/>
      </c>
      <c r="P3118" s="168" t="str">
        <f t="shared" si="387"/>
        <v/>
      </c>
      <c r="Q3118" s="168" t="str">
        <f t="shared" si="388"/>
        <v/>
      </c>
      <c r="R3118" s="168" t="str">
        <f t="shared" si="389"/>
        <v/>
      </c>
      <c r="S3118" s="168" t="str">
        <f t="shared" si="390"/>
        <v/>
      </c>
      <c r="T3118" s="168" t="str">
        <f t="shared" si="391"/>
        <v/>
      </c>
    </row>
    <row r="3119" spans="1:20" x14ac:dyDescent="0.2">
      <c r="A3119" t="s">
        <v>2608</v>
      </c>
      <c r="M3119" s="170" t="str">
        <f t="shared" si="384"/>
        <v>H10</v>
      </c>
      <c r="N3119" s="169" t="str">
        <f t="shared" si="385"/>
        <v>1810</v>
      </c>
      <c r="O3119" s="168" t="str">
        <f t="shared" si="386"/>
        <v/>
      </c>
      <c r="P3119" s="168" t="str">
        <f t="shared" si="387"/>
        <v/>
      </c>
      <c r="Q3119" s="168" t="str">
        <f t="shared" si="388"/>
        <v/>
      </c>
      <c r="R3119" s="168" t="str">
        <f t="shared" si="389"/>
        <v/>
      </c>
      <c r="S3119" s="168" t="str">
        <f t="shared" si="390"/>
        <v/>
      </c>
      <c r="T3119" s="168" t="str">
        <f t="shared" si="391"/>
        <v/>
      </c>
    </row>
    <row r="3120" spans="1:20" x14ac:dyDescent="0.2">
      <c r="A3120" t="s">
        <v>2609</v>
      </c>
      <c r="M3120" s="170" t="str">
        <f t="shared" si="384"/>
        <v>DTL</v>
      </c>
      <c r="N3120" s="169" t="str">
        <f t="shared" si="385"/>
        <v>1810</v>
      </c>
      <c r="O3120" s="168" t="str">
        <f t="shared" si="386"/>
        <v/>
      </c>
      <c r="P3120" s="168" t="str">
        <f t="shared" si="387"/>
        <v/>
      </c>
      <c r="Q3120" s="168" t="str">
        <f t="shared" si="388"/>
        <v/>
      </c>
      <c r="R3120" s="168" t="str">
        <f t="shared" si="389"/>
        <v/>
      </c>
      <c r="S3120" s="168" t="str">
        <f t="shared" si="390"/>
        <v/>
      </c>
      <c r="T3120" s="168" t="str">
        <f t="shared" si="391"/>
        <v/>
      </c>
    </row>
    <row r="3121" spans="1:20" x14ac:dyDescent="0.2">
      <c r="A3121" t="s">
        <v>2908</v>
      </c>
      <c r="M3121" s="170" t="str">
        <f t="shared" si="384"/>
        <v>DTL</v>
      </c>
      <c r="N3121" s="169" t="str">
        <f t="shared" si="385"/>
        <v>1810</v>
      </c>
      <c r="O3121" s="168" t="str">
        <f t="shared" si="386"/>
        <v>7998</v>
      </c>
      <c r="P3121" s="168" t="str">
        <f t="shared" si="387"/>
        <v>18107998</v>
      </c>
      <c r="Q3121" s="168">
        <f t="shared" si="388"/>
        <v>0</v>
      </c>
      <c r="R3121" s="168">
        <f t="shared" si="389"/>
        <v>30000</v>
      </c>
      <c r="S3121" s="168">
        <f t="shared" si="390"/>
        <v>0</v>
      </c>
      <c r="T3121" s="168">
        <f t="shared" si="391"/>
        <v>0</v>
      </c>
    </row>
    <row r="3122" spans="1:20" x14ac:dyDescent="0.2">
      <c r="A3122" t="s">
        <v>5171</v>
      </c>
      <c r="M3122" s="170" t="str">
        <f t="shared" si="384"/>
        <v>DTL</v>
      </c>
      <c r="N3122" s="169" t="str">
        <f t="shared" si="385"/>
        <v>1810</v>
      </c>
      <c r="O3122" s="168" t="str">
        <f t="shared" si="386"/>
        <v>9299</v>
      </c>
      <c r="P3122" s="168" t="str">
        <f t="shared" si="387"/>
        <v>18109299</v>
      </c>
      <c r="Q3122" s="168">
        <f t="shared" si="388"/>
        <v>0</v>
      </c>
      <c r="R3122" s="168">
        <f t="shared" si="389"/>
        <v>1310</v>
      </c>
      <c r="S3122" s="168">
        <f t="shared" si="390"/>
        <v>0</v>
      </c>
      <c r="T3122" s="168">
        <f t="shared" si="391"/>
        <v>0</v>
      </c>
    </row>
    <row r="3123" spans="1:20" x14ac:dyDescent="0.2">
      <c r="A3123" t="s">
        <v>4246</v>
      </c>
      <c r="M3123" s="170" t="str">
        <f t="shared" si="384"/>
        <v>DTL</v>
      </c>
      <c r="N3123" s="169" t="str">
        <f t="shared" si="385"/>
        <v>1810</v>
      </c>
      <c r="O3123" s="168" t="str">
        <f t="shared" si="386"/>
        <v/>
      </c>
      <c r="P3123" s="168" t="str">
        <f t="shared" si="387"/>
        <v/>
      </c>
      <c r="Q3123" s="168" t="str">
        <f t="shared" si="388"/>
        <v/>
      </c>
      <c r="R3123" s="168" t="str">
        <f t="shared" si="389"/>
        <v/>
      </c>
      <c r="S3123" s="168" t="str">
        <f t="shared" si="390"/>
        <v/>
      </c>
      <c r="T3123" s="168" t="str">
        <f t="shared" si="391"/>
        <v/>
      </c>
    </row>
    <row r="3124" spans="1:20" x14ac:dyDescent="0.2">
      <c r="A3124" t="s">
        <v>2611</v>
      </c>
      <c r="M3124" s="170" t="str">
        <f t="shared" si="384"/>
        <v>DTL</v>
      </c>
      <c r="N3124" s="169" t="str">
        <f t="shared" si="385"/>
        <v>1810</v>
      </c>
      <c r="O3124" s="168" t="str">
        <f t="shared" si="386"/>
        <v/>
      </c>
      <c r="P3124" s="168" t="str">
        <f t="shared" si="387"/>
        <v/>
      </c>
      <c r="Q3124" s="168" t="str">
        <f t="shared" si="388"/>
        <v/>
      </c>
      <c r="R3124" s="168" t="str">
        <f t="shared" si="389"/>
        <v/>
      </c>
      <c r="S3124" s="168" t="str">
        <f t="shared" si="390"/>
        <v/>
      </c>
      <c r="T3124" s="168" t="str">
        <f t="shared" si="391"/>
        <v/>
      </c>
    </row>
    <row r="3125" spans="1:20" x14ac:dyDescent="0.2">
      <c r="A3125" t="s">
        <v>5172</v>
      </c>
      <c r="M3125" s="170" t="str">
        <f t="shared" si="384"/>
        <v>Ttl</v>
      </c>
      <c r="N3125" s="169" t="str">
        <f t="shared" si="385"/>
        <v>1810</v>
      </c>
      <c r="O3125" s="168" t="str">
        <f t="shared" si="386"/>
        <v/>
      </c>
      <c r="P3125" s="168" t="str">
        <f t="shared" si="387"/>
        <v/>
      </c>
      <c r="Q3125" s="168" t="str">
        <f t="shared" si="388"/>
        <v/>
      </c>
      <c r="R3125" s="168" t="str">
        <f t="shared" si="389"/>
        <v/>
      </c>
      <c r="S3125" s="168" t="str">
        <f t="shared" si="390"/>
        <v/>
      </c>
      <c r="T3125" s="168" t="str">
        <f t="shared" si="391"/>
        <v/>
      </c>
    </row>
    <row r="3126" spans="1:20" x14ac:dyDescent="0.2">
      <c r="A3126" t="s">
        <v>2612</v>
      </c>
      <c r="M3126" s="170" t="str">
        <f t="shared" si="384"/>
        <v>DTL</v>
      </c>
      <c r="N3126" s="169" t="str">
        <f t="shared" si="385"/>
        <v>1810</v>
      </c>
      <c r="O3126" s="168" t="str">
        <f t="shared" si="386"/>
        <v/>
      </c>
      <c r="P3126" s="168" t="str">
        <f t="shared" si="387"/>
        <v/>
      </c>
      <c r="Q3126" s="168" t="str">
        <f t="shared" si="388"/>
        <v/>
      </c>
      <c r="R3126" s="168" t="str">
        <f t="shared" si="389"/>
        <v/>
      </c>
      <c r="S3126" s="168" t="str">
        <f t="shared" si="390"/>
        <v/>
      </c>
      <c r="T3126" s="168" t="str">
        <f t="shared" si="391"/>
        <v/>
      </c>
    </row>
    <row r="3127" spans="1:20" x14ac:dyDescent="0.2">
      <c r="A3127" t="s">
        <v>2611</v>
      </c>
      <c r="M3127" s="170" t="str">
        <f t="shared" si="384"/>
        <v>DTL</v>
      </c>
      <c r="N3127" s="169" t="str">
        <f t="shared" si="385"/>
        <v>1810</v>
      </c>
      <c r="O3127" s="168" t="str">
        <f t="shared" si="386"/>
        <v/>
      </c>
      <c r="P3127" s="168" t="str">
        <f t="shared" si="387"/>
        <v/>
      </c>
      <c r="Q3127" s="168" t="str">
        <f t="shared" si="388"/>
        <v/>
      </c>
      <c r="R3127" s="168" t="str">
        <f t="shared" si="389"/>
        <v/>
      </c>
      <c r="S3127" s="168" t="str">
        <f t="shared" si="390"/>
        <v/>
      </c>
      <c r="T3127" s="168" t="str">
        <f t="shared" si="391"/>
        <v/>
      </c>
    </row>
    <row r="3128" spans="1:20" x14ac:dyDescent="0.2">
      <c r="A3128" t="s">
        <v>2611</v>
      </c>
      <c r="M3128" s="170" t="str">
        <f t="shared" si="384"/>
        <v>DTL</v>
      </c>
      <c r="N3128" s="169" t="str">
        <f t="shared" si="385"/>
        <v>1810</v>
      </c>
      <c r="O3128" s="168" t="str">
        <f t="shared" si="386"/>
        <v/>
      </c>
      <c r="P3128" s="168" t="str">
        <f t="shared" si="387"/>
        <v/>
      </c>
      <c r="Q3128" s="168" t="str">
        <f t="shared" si="388"/>
        <v/>
      </c>
      <c r="R3128" s="168" t="str">
        <f t="shared" si="389"/>
        <v/>
      </c>
      <c r="S3128" s="168" t="str">
        <f t="shared" si="390"/>
        <v/>
      </c>
      <c r="T3128" s="168" t="str">
        <f t="shared" si="391"/>
        <v/>
      </c>
    </row>
    <row r="3129" spans="1:20" x14ac:dyDescent="0.2">
      <c r="A3129" t="s">
        <v>2613</v>
      </c>
      <c r="M3129" s="170" t="str">
        <f t="shared" si="384"/>
        <v>DTL</v>
      </c>
      <c r="N3129" s="169" t="str">
        <f t="shared" si="385"/>
        <v>1810</v>
      </c>
      <c r="O3129" s="168" t="str">
        <f t="shared" si="386"/>
        <v/>
      </c>
      <c r="P3129" s="168" t="str">
        <f t="shared" si="387"/>
        <v/>
      </c>
      <c r="Q3129" s="168" t="str">
        <f t="shared" si="388"/>
        <v/>
      </c>
      <c r="R3129" s="168" t="str">
        <f t="shared" si="389"/>
        <v/>
      </c>
      <c r="S3129" s="168" t="str">
        <f t="shared" si="390"/>
        <v/>
      </c>
      <c r="T3129" s="168" t="str">
        <f t="shared" si="391"/>
        <v/>
      </c>
    </row>
    <row r="3130" spans="1:20" x14ac:dyDescent="0.2">
      <c r="A3130" t="s">
        <v>2909</v>
      </c>
      <c r="M3130" s="170" t="str">
        <f t="shared" si="384"/>
        <v>DTL</v>
      </c>
      <c r="N3130" s="169" t="str">
        <f t="shared" si="385"/>
        <v>1810</v>
      </c>
      <c r="O3130" s="168" t="str">
        <f t="shared" si="386"/>
        <v>2150</v>
      </c>
      <c r="P3130" s="168" t="str">
        <f t="shared" si="387"/>
        <v>18102150</v>
      </c>
      <c r="Q3130" s="168">
        <f t="shared" si="388"/>
        <v>0</v>
      </c>
      <c r="R3130" s="168">
        <f t="shared" si="389"/>
        <v>0</v>
      </c>
      <c r="S3130" s="168">
        <f t="shared" si="390"/>
        <v>0</v>
      </c>
      <c r="T3130" s="168">
        <f t="shared" si="391"/>
        <v>0</v>
      </c>
    </row>
    <row r="3131" spans="1:20" x14ac:dyDescent="0.2">
      <c r="A3131" t="s">
        <v>5173</v>
      </c>
      <c r="M3131" s="170" t="str">
        <f t="shared" si="384"/>
        <v>DTL</v>
      </c>
      <c r="N3131" s="169" t="str">
        <f t="shared" si="385"/>
        <v>1810</v>
      </c>
      <c r="O3131" s="168" t="str">
        <f t="shared" si="386"/>
        <v>2300</v>
      </c>
      <c r="P3131" s="168" t="str">
        <f t="shared" si="387"/>
        <v>18102300</v>
      </c>
      <c r="Q3131" s="168">
        <f t="shared" si="388"/>
        <v>0</v>
      </c>
      <c r="R3131" s="168">
        <f t="shared" si="389"/>
        <v>0</v>
      </c>
      <c r="S3131" s="168">
        <f t="shared" si="390"/>
        <v>0</v>
      </c>
      <c r="T3131" s="168">
        <f t="shared" si="391"/>
        <v>0</v>
      </c>
    </row>
    <row r="3132" spans="1:20" x14ac:dyDescent="0.2">
      <c r="A3132" t="s">
        <v>5174</v>
      </c>
      <c r="M3132" s="170" t="str">
        <f t="shared" si="384"/>
        <v>DTL</v>
      </c>
      <c r="N3132" s="169" t="str">
        <f t="shared" si="385"/>
        <v>1810</v>
      </c>
      <c r="O3132" s="168" t="str">
        <f t="shared" si="386"/>
        <v>2301</v>
      </c>
      <c r="P3132" s="168" t="str">
        <f t="shared" si="387"/>
        <v>18102301</v>
      </c>
      <c r="Q3132" s="168">
        <f t="shared" si="388"/>
        <v>24</v>
      </c>
      <c r="R3132" s="168">
        <f t="shared" si="389"/>
        <v>62</v>
      </c>
      <c r="S3132" s="168">
        <f t="shared" si="390"/>
        <v>100</v>
      </c>
      <c r="T3132" s="168">
        <f t="shared" si="391"/>
        <v>72</v>
      </c>
    </row>
    <row r="3133" spans="1:20" x14ac:dyDescent="0.2">
      <c r="A3133" t="s">
        <v>2910</v>
      </c>
      <c r="M3133" s="170" t="str">
        <f t="shared" si="384"/>
        <v>DTL</v>
      </c>
      <c r="N3133" s="169" t="str">
        <f t="shared" si="385"/>
        <v>1810</v>
      </c>
      <c r="O3133" s="168" t="str">
        <f t="shared" si="386"/>
        <v>4699</v>
      </c>
      <c r="P3133" s="168" t="str">
        <f t="shared" si="387"/>
        <v>18104699</v>
      </c>
      <c r="Q3133" s="168">
        <f t="shared" si="388"/>
        <v>0</v>
      </c>
      <c r="R3133" s="168">
        <f t="shared" si="389"/>
        <v>0</v>
      </c>
      <c r="S3133" s="168">
        <f t="shared" si="390"/>
        <v>235</v>
      </c>
      <c r="T3133" s="168">
        <f t="shared" si="391"/>
        <v>234</v>
      </c>
    </row>
    <row r="3134" spans="1:20" x14ac:dyDescent="0.2">
      <c r="A3134" t="s">
        <v>4246</v>
      </c>
      <c r="M3134" s="170" t="str">
        <f t="shared" si="384"/>
        <v>DTL</v>
      </c>
      <c r="N3134" s="169" t="str">
        <f t="shared" si="385"/>
        <v>1810</v>
      </c>
      <c r="O3134" s="168" t="str">
        <f t="shared" si="386"/>
        <v/>
      </c>
      <c r="P3134" s="168" t="str">
        <f t="shared" si="387"/>
        <v/>
      </c>
      <c r="Q3134" s="168" t="str">
        <f t="shared" si="388"/>
        <v/>
      </c>
      <c r="R3134" s="168" t="str">
        <f t="shared" si="389"/>
        <v/>
      </c>
      <c r="S3134" s="168" t="str">
        <f t="shared" si="390"/>
        <v/>
      </c>
      <c r="T3134" s="168" t="str">
        <f t="shared" si="391"/>
        <v/>
      </c>
    </row>
    <row r="3135" spans="1:20" x14ac:dyDescent="0.2">
      <c r="A3135" t="s">
        <v>2611</v>
      </c>
      <c r="M3135" s="170" t="str">
        <f t="shared" si="384"/>
        <v>DTL</v>
      </c>
      <c r="N3135" s="169" t="str">
        <f t="shared" si="385"/>
        <v>1810</v>
      </c>
      <c r="O3135" s="168" t="str">
        <f t="shared" si="386"/>
        <v/>
      </c>
      <c r="P3135" s="168" t="str">
        <f t="shared" si="387"/>
        <v/>
      </c>
      <c r="Q3135" s="168" t="str">
        <f t="shared" si="388"/>
        <v/>
      </c>
      <c r="R3135" s="168" t="str">
        <f t="shared" si="389"/>
        <v/>
      </c>
      <c r="S3135" s="168" t="str">
        <f t="shared" si="390"/>
        <v/>
      </c>
      <c r="T3135" s="168" t="str">
        <f t="shared" si="391"/>
        <v/>
      </c>
    </row>
    <row r="3136" spans="1:20" x14ac:dyDescent="0.2">
      <c r="A3136" t="s">
        <v>5175</v>
      </c>
      <c r="M3136" s="170" t="str">
        <f t="shared" si="384"/>
        <v>Ttl</v>
      </c>
      <c r="N3136" s="169" t="str">
        <f t="shared" si="385"/>
        <v>1810</v>
      </c>
      <c r="O3136" s="168" t="str">
        <f t="shared" si="386"/>
        <v/>
      </c>
      <c r="P3136" s="168" t="str">
        <f t="shared" si="387"/>
        <v/>
      </c>
      <c r="Q3136" s="168" t="str">
        <f t="shared" si="388"/>
        <v/>
      </c>
      <c r="R3136" s="168" t="str">
        <f t="shared" si="389"/>
        <v/>
      </c>
      <c r="S3136" s="168" t="str">
        <f t="shared" si="390"/>
        <v/>
      </c>
      <c r="T3136" s="168" t="str">
        <f t="shared" si="391"/>
        <v/>
      </c>
    </row>
    <row r="3137" spans="1:20" x14ac:dyDescent="0.2">
      <c r="A3137" t="s">
        <v>2611</v>
      </c>
      <c r="M3137" s="170" t="str">
        <f t="shared" si="384"/>
        <v>DTL</v>
      </c>
      <c r="N3137" s="169" t="str">
        <f t="shared" si="385"/>
        <v>1810</v>
      </c>
      <c r="O3137" s="168" t="str">
        <f t="shared" si="386"/>
        <v/>
      </c>
      <c r="P3137" s="168" t="str">
        <f t="shared" si="387"/>
        <v/>
      </c>
      <c r="Q3137" s="168" t="str">
        <f t="shared" si="388"/>
        <v/>
      </c>
      <c r="R3137" s="168" t="str">
        <f t="shared" si="389"/>
        <v/>
      </c>
      <c r="S3137" s="168" t="str">
        <f t="shared" si="390"/>
        <v/>
      </c>
      <c r="T3137" s="168" t="str">
        <f t="shared" si="391"/>
        <v/>
      </c>
    </row>
    <row r="3138" spans="1:20" x14ac:dyDescent="0.2">
      <c r="A3138" t="s">
        <v>5176</v>
      </c>
      <c r="M3138" s="170" t="str">
        <f t="shared" si="384"/>
        <v>DTL</v>
      </c>
      <c r="N3138" s="169" t="str">
        <f t="shared" si="385"/>
        <v>1810</v>
      </c>
      <c r="O3138" s="168" t="str">
        <f t="shared" si="386"/>
        <v>4200</v>
      </c>
      <c r="P3138" s="168" t="str">
        <f t="shared" si="387"/>
        <v>18104200</v>
      </c>
      <c r="Q3138" s="168">
        <f t="shared" si="388"/>
        <v>40535</v>
      </c>
      <c r="R3138" s="168">
        <f t="shared" si="389"/>
        <v>38047</v>
      </c>
      <c r="S3138" s="168">
        <f t="shared" si="390"/>
        <v>99765</v>
      </c>
      <c r="T3138" s="168">
        <f t="shared" si="391"/>
        <v>0</v>
      </c>
    </row>
    <row r="3139" spans="1:20" x14ac:dyDescent="0.2">
      <c r="A3139" t="s">
        <v>5177</v>
      </c>
      <c r="M3139" s="170" t="str">
        <f t="shared" ref="M3139:M3202" si="392">IF(ROW()&lt;23,"",
  IF(NOT(ISERROR(FIND("Trinity County",$A3139,30))),"H1",
  IF(M3138="H1","H2",
  IF(M3138="H2","H3",
  IF(M3138="H3","H4",
  IF(M3138="H4","H5",
  IF(M3138="H5","H6",
  IF(M3138="H6","H7",
  IF(M3138="H7","H8",
  IF(M3138="H8","H9",
  IF(M3138="H9","H10",
  IF(TRIM(LEFT($A3139,7))="Total","Ttl","DTL"))))))))))))</f>
        <v>DTL</v>
      </c>
      <c r="N3139" s="169" t="str">
        <f t="shared" ref="N3139:N3202" si="393">IF(ROW()&lt;23,"",
  IF($M3139="H6",TRIM(LEFT($A3139,5)),N3138))</f>
        <v>1810</v>
      </c>
      <c r="O3139" s="168" t="str">
        <f t="shared" ref="O3139:O3202" si="394">IF($M3139&lt;&gt;"DTL","",
  IF(NOT(ISNUMBER(VALUE(MID($A3139,31,15)))),"",LEFT($A3139,4)))</f>
        <v>4300</v>
      </c>
      <c r="P3139" s="168" t="str">
        <f t="shared" ref="P3139:P3202" si="395">IF(O3139="","",N3139&amp;O3139)</f>
        <v>18104300</v>
      </c>
      <c r="Q3139" s="168">
        <f t="shared" ref="Q3139:Q3202" si="396">IF($M3139&lt;&gt;"DTL","",
  IF(NOT(ISNUMBER(VALUE(MID($A3139,31,15)))),"",VALUE(TRIM(MID($A3139,47,15)))))</f>
        <v>0</v>
      </c>
      <c r="R3139" s="168">
        <f t="shared" ref="R3139:R3202" si="397">IF($M3139&lt;&gt;"DTL","",
  IF(NOT(ISNUMBER(VALUE(MID($A3139,31,15)))),"",VALUE(TRIM(MID($A3139,61,14)))))</f>
        <v>33317</v>
      </c>
      <c r="S3139" s="168">
        <f t="shared" ref="S3139:S3202" si="398">IF($M3139&lt;&gt;"DTL","",
  IF(NOT(ISNUMBER(VALUE(MID($A3139,31,15)))),"",VALUE(TRIM(MID($A3139,76,14)))))</f>
        <v>0</v>
      </c>
      <c r="T3139" s="168">
        <f t="shared" ref="T3139:T3202" si="399">IF($M3139&lt;&gt;"DTL","",
  IF(NOT(ISNUMBER(VALUE(MID($A3139,31,15)))),"",VALUE(TRIM(MID($A3139,90,14)))))</f>
        <v>0</v>
      </c>
    </row>
    <row r="3140" spans="1:20" x14ac:dyDescent="0.2">
      <c r="A3140" t="s">
        <v>5178</v>
      </c>
      <c r="M3140" s="170" t="str">
        <f t="shared" si="392"/>
        <v>DTL</v>
      </c>
      <c r="N3140" s="169" t="str">
        <f t="shared" si="393"/>
        <v>1810</v>
      </c>
      <c r="O3140" s="168" t="str">
        <f t="shared" si="394"/>
        <v>4600</v>
      </c>
      <c r="P3140" s="168" t="str">
        <f t="shared" si="395"/>
        <v>18104600</v>
      </c>
      <c r="Q3140" s="168">
        <f t="shared" si="396"/>
        <v>1000</v>
      </c>
      <c r="R3140" s="168">
        <f t="shared" si="397"/>
        <v>35011</v>
      </c>
      <c r="S3140" s="168">
        <f t="shared" si="398"/>
        <v>0</v>
      </c>
      <c r="T3140" s="168">
        <f t="shared" si="399"/>
        <v>4733</v>
      </c>
    </row>
    <row r="3141" spans="1:20" x14ac:dyDescent="0.2">
      <c r="A3141" t="s">
        <v>4246</v>
      </c>
      <c r="M3141" s="170" t="str">
        <f t="shared" si="392"/>
        <v>DTL</v>
      </c>
      <c r="N3141" s="169" t="str">
        <f t="shared" si="393"/>
        <v>1810</v>
      </c>
      <c r="O3141" s="168" t="str">
        <f t="shared" si="394"/>
        <v/>
      </c>
      <c r="P3141" s="168" t="str">
        <f t="shared" si="395"/>
        <v/>
      </c>
      <c r="Q3141" s="168" t="str">
        <f t="shared" si="396"/>
        <v/>
      </c>
      <c r="R3141" s="168" t="str">
        <f t="shared" si="397"/>
        <v/>
      </c>
      <c r="S3141" s="168" t="str">
        <f t="shared" si="398"/>
        <v/>
      </c>
      <c r="T3141" s="168" t="str">
        <f t="shared" si="399"/>
        <v/>
      </c>
    </row>
    <row r="3142" spans="1:20" x14ac:dyDescent="0.2">
      <c r="A3142" t="s">
        <v>2611</v>
      </c>
      <c r="M3142" s="170" t="str">
        <f t="shared" si="392"/>
        <v>DTL</v>
      </c>
      <c r="N3142" s="169" t="str">
        <f t="shared" si="393"/>
        <v>1810</v>
      </c>
      <c r="O3142" s="168" t="str">
        <f t="shared" si="394"/>
        <v/>
      </c>
      <c r="P3142" s="168" t="str">
        <f t="shared" si="395"/>
        <v/>
      </c>
      <c r="Q3142" s="168" t="str">
        <f t="shared" si="396"/>
        <v/>
      </c>
      <c r="R3142" s="168" t="str">
        <f t="shared" si="397"/>
        <v/>
      </c>
      <c r="S3142" s="168" t="str">
        <f t="shared" si="398"/>
        <v/>
      </c>
      <c r="T3142" s="168" t="str">
        <f t="shared" si="399"/>
        <v/>
      </c>
    </row>
    <row r="3143" spans="1:20" x14ac:dyDescent="0.2">
      <c r="A3143" t="s">
        <v>5179</v>
      </c>
      <c r="M3143" s="170" t="str">
        <f t="shared" si="392"/>
        <v>Ttl</v>
      </c>
      <c r="N3143" s="169" t="str">
        <f t="shared" si="393"/>
        <v>1810</v>
      </c>
      <c r="O3143" s="168" t="str">
        <f t="shared" si="394"/>
        <v/>
      </c>
      <c r="P3143" s="168" t="str">
        <f t="shared" si="395"/>
        <v/>
      </c>
      <c r="Q3143" s="168" t="str">
        <f t="shared" si="396"/>
        <v/>
      </c>
      <c r="R3143" s="168" t="str">
        <f t="shared" si="397"/>
        <v/>
      </c>
      <c r="S3143" s="168" t="str">
        <f t="shared" si="398"/>
        <v/>
      </c>
      <c r="T3143" s="168" t="str">
        <f t="shared" si="399"/>
        <v/>
      </c>
    </row>
    <row r="3144" spans="1:20" x14ac:dyDescent="0.2">
      <c r="A3144" t="s">
        <v>2611</v>
      </c>
      <c r="M3144" s="170" t="str">
        <f t="shared" si="392"/>
        <v>DTL</v>
      </c>
      <c r="N3144" s="169" t="str">
        <f t="shared" si="393"/>
        <v>1810</v>
      </c>
      <c r="O3144" s="168" t="str">
        <f t="shared" si="394"/>
        <v/>
      </c>
      <c r="P3144" s="168" t="str">
        <f t="shared" si="395"/>
        <v/>
      </c>
      <c r="Q3144" s="168" t="str">
        <f t="shared" si="396"/>
        <v/>
      </c>
      <c r="R3144" s="168" t="str">
        <f t="shared" si="397"/>
        <v/>
      </c>
      <c r="S3144" s="168" t="str">
        <f t="shared" si="398"/>
        <v/>
      </c>
      <c r="T3144" s="168" t="str">
        <f t="shared" si="399"/>
        <v/>
      </c>
    </row>
    <row r="3145" spans="1:20" x14ac:dyDescent="0.2">
      <c r="A3145" t="s">
        <v>2611</v>
      </c>
      <c r="M3145" s="170" t="str">
        <f t="shared" si="392"/>
        <v>DTL</v>
      </c>
      <c r="N3145" s="169" t="str">
        <f t="shared" si="393"/>
        <v>1810</v>
      </c>
      <c r="O3145" s="168" t="str">
        <f t="shared" si="394"/>
        <v/>
      </c>
      <c r="P3145" s="168" t="str">
        <f t="shared" si="395"/>
        <v/>
      </c>
      <c r="Q3145" s="168" t="str">
        <f t="shared" si="396"/>
        <v/>
      </c>
      <c r="R3145" s="168" t="str">
        <f t="shared" si="397"/>
        <v/>
      </c>
      <c r="S3145" s="168" t="str">
        <f t="shared" si="398"/>
        <v/>
      </c>
      <c r="T3145" s="168" t="str">
        <f t="shared" si="399"/>
        <v/>
      </c>
    </row>
    <row r="3146" spans="1:20" x14ac:dyDescent="0.2">
      <c r="A3146" t="s">
        <v>5180</v>
      </c>
      <c r="M3146" s="170" t="str">
        <f t="shared" si="392"/>
        <v>Ttl</v>
      </c>
      <c r="N3146" s="169" t="str">
        <f t="shared" si="393"/>
        <v>1810</v>
      </c>
      <c r="O3146" s="168" t="str">
        <f t="shared" si="394"/>
        <v/>
      </c>
      <c r="P3146" s="168" t="str">
        <f t="shared" si="395"/>
        <v/>
      </c>
      <c r="Q3146" s="168" t="str">
        <f t="shared" si="396"/>
        <v/>
      </c>
      <c r="R3146" s="168" t="str">
        <f t="shared" si="397"/>
        <v/>
      </c>
      <c r="S3146" s="168" t="str">
        <f t="shared" si="398"/>
        <v/>
      </c>
      <c r="T3146" s="168" t="str">
        <f t="shared" si="399"/>
        <v/>
      </c>
    </row>
    <row r="3147" spans="1:20" x14ac:dyDescent="0.2">
      <c r="A3147" t="s">
        <v>2612</v>
      </c>
      <c r="M3147" s="170" t="str">
        <f t="shared" si="392"/>
        <v>DTL</v>
      </c>
      <c r="N3147" s="169" t="str">
        <f t="shared" si="393"/>
        <v>1810</v>
      </c>
      <c r="O3147" s="168" t="str">
        <f t="shared" si="394"/>
        <v/>
      </c>
      <c r="P3147" s="168" t="str">
        <f t="shared" si="395"/>
        <v/>
      </c>
      <c r="Q3147" s="168" t="str">
        <f t="shared" si="396"/>
        <v/>
      </c>
      <c r="R3147" s="168" t="str">
        <f t="shared" si="397"/>
        <v/>
      </c>
      <c r="S3147" s="168" t="str">
        <f t="shared" si="398"/>
        <v/>
      </c>
      <c r="T3147" s="168" t="str">
        <f t="shared" si="399"/>
        <v/>
      </c>
    </row>
    <row r="3148" spans="1:20" x14ac:dyDescent="0.2">
      <c r="A3148" t="s">
        <v>2611</v>
      </c>
      <c r="M3148" s="170" t="str">
        <f t="shared" si="392"/>
        <v>DTL</v>
      </c>
      <c r="N3148" s="169" t="str">
        <f t="shared" si="393"/>
        <v>1810</v>
      </c>
      <c r="O3148" s="168" t="str">
        <f t="shared" si="394"/>
        <v/>
      </c>
      <c r="P3148" s="168" t="str">
        <f t="shared" si="395"/>
        <v/>
      </c>
      <c r="Q3148" s="168" t="str">
        <f t="shared" si="396"/>
        <v/>
      </c>
      <c r="R3148" s="168" t="str">
        <f t="shared" si="397"/>
        <v/>
      </c>
      <c r="S3148" s="168" t="str">
        <f t="shared" si="398"/>
        <v/>
      </c>
      <c r="T3148" s="168" t="str">
        <f t="shared" si="399"/>
        <v/>
      </c>
    </row>
    <row r="3149" spans="1:20" x14ac:dyDescent="0.2">
      <c r="A3149" t="s">
        <v>2611</v>
      </c>
      <c r="M3149" s="170" t="str">
        <f t="shared" si="392"/>
        <v>DTL</v>
      </c>
      <c r="N3149" s="169" t="str">
        <f t="shared" si="393"/>
        <v>1810</v>
      </c>
      <c r="O3149" s="168" t="str">
        <f t="shared" si="394"/>
        <v/>
      </c>
      <c r="P3149" s="168" t="str">
        <f t="shared" si="395"/>
        <v/>
      </c>
      <c r="Q3149" s="168" t="str">
        <f t="shared" si="396"/>
        <v/>
      </c>
      <c r="R3149" s="168" t="str">
        <f t="shared" si="397"/>
        <v/>
      </c>
      <c r="S3149" s="168" t="str">
        <f t="shared" si="398"/>
        <v/>
      </c>
      <c r="T3149" s="168" t="str">
        <f t="shared" si="399"/>
        <v/>
      </c>
    </row>
    <row r="3150" spans="1:20" x14ac:dyDescent="0.2">
      <c r="A3150" t="s">
        <v>2673</v>
      </c>
      <c r="M3150" s="170" t="str">
        <f t="shared" si="392"/>
        <v>DTL</v>
      </c>
      <c r="N3150" s="169" t="str">
        <f t="shared" si="393"/>
        <v>1810</v>
      </c>
      <c r="O3150" s="168" t="str">
        <f t="shared" si="394"/>
        <v/>
      </c>
      <c r="P3150" s="168" t="str">
        <f t="shared" si="395"/>
        <v/>
      </c>
      <c r="Q3150" s="168" t="str">
        <f t="shared" si="396"/>
        <v/>
      </c>
      <c r="R3150" s="168" t="str">
        <f t="shared" si="397"/>
        <v/>
      </c>
      <c r="S3150" s="168" t="str">
        <f t="shared" si="398"/>
        <v/>
      </c>
      <c r="T3150" s="168" t="str">
        <f t="shared" si="399"/>
        <v/>
      </c>
    </row>
    <row r="3151" spans="1:20" x14ac:dyDescent="0.2">
      <c r="A3151" t="s">
        <v>5181</v>
      </c>
      <c r="M3151" s="170" t="str">
        <f t="shared" si="392"/>
        <v>DTL</v>
      </c>
      <c r="N3151" s="169" t="str">
        <f t="shared" si="393"/>
        <v>1810</v>
      </c>
      <c r="O3151" s="168" t="str">
        <f t="shared" si="394"/>
        <v>9800</v>
      </c>
      <c r="P3151" s="168" t="str">
        <f t="shared" si="395"/>
        <v>18109800</v>
      </c>
      <c r="Q3151" s="168">
        <f t="shared" si="396"/>
        <v>98266</v>
      </c>
      <c r="R3151" s="168">
        <f t="shared" si="397"/>
        <v>56900</v>
      </c>
      <c r="S3151" s="168">
        <f t="shared" si="398"/>
        <v>35000</v>
      </c>
      <c r="T3151" s="168">
        <f t="shared" si="399"/>
        <v>0</v>
      </c>
    </row>
    <row r="3152" spans="1:20" x14ac:dyDescent="0.2">
      <c r="A3152" t="s">
        <v>4246</v>
      </c>
      <c r="M3152" s="170" t="str">
        <f t="shared" si="392"/>
        <v>DTL</v>
      </c>
      <c r="N3152" s="169" t="str">
        <f t="shared" si="393"/>
        <v>1810</v>
      </c>
      <c r="O3152" s="168" t="str">
        <f t="shared" si="394"/>
        <v/>
      </c>
      <c r="P3152" s="168" t="str">
        <f t="shared" si="395"/>
        <v/>
      </c>
      <c r="Q3152" s="168" t="str">
        <f t="shared" si="396"/>
        <v/>
      </c>
      <c r="R3152" s="168" t="str">
        <f t="shared" si="397"/>
        <v/>
      </c>
      <c r="S3152" s="168" t="str">
        <f t="shared" si="398"/>
        <v/>
      </c>
      <c r="T3152" s="168" t="str">
        <f t="shared" si="399"/>
        <v/>
      </c>
    </row>
    <row r="3153" spans="1:20" x14ac:dyDescent="0.2">
      <c r="A3153" t="s">
        <v>2611</v>
      </c>
      <c r="M3153" s="170" t="str">
        <f t="shared" si="392"/>
        <v>DTL</v>
      </c>
      <c r="N3153" s="169" t="str">
        <f t="shared" si="393"/>
        <v>1810</v>
      </c>
      <c r="O3153" s="168" t="str">
        <f t="shared" si="394"/>
        <v/>
      </c>
      <c r="P3153" s="168" t="str">
        <f t="shared" si="395"/>
        <v/>
      </c>
      <c r="Q3153" s="168" t="str">
        <f t="shared" si="396"/>
        <v/>
      </c>
      <c r="R3153" s="168" t="str">
        <f t="shared" si="397"/>
        <v/>
      </c>
      <c r="S3153" s="168" t="str">
        <f t="shared" si="398"/>
        <v/>
      </c>
      <c r="T3153" s="168" t="str">
        <f t="shared" si="399"/>
        <v/>
      </c>
    </row>
    <row r="3154" spans="1:20" x14ac:dyDescent="0.2">
      <c r="A3154" t="s">
        <v>5182</v>
      </c>
      <c r="M3154" s="170" t="str">
        <f t="shared" si="392"/>
        <v>Ttl</v>
      </c>
      <c r="N3154" s="169" t="str">
        <f t="shared" si="393"/>
        <v>1810</v>
      </c>
      <c r="O3154" s="168" t="str">
        <f t="shared" si="394"/>
        <v/>
      </c>
      <c r="P3154" s="168" t="str">
        <f t="shared" si="395"/>
        <v/>
      </c>
      <c r="Q3154" s="168" t="str">
        <f t="shared" si="396"/>
        <v/>
      </c>
      <c r="R3154" s="168" t="str">
        <f t="shared" si="397"/>
        <v/>
      </c>
      <c r="S3154" s="168" t="str">
        <f t="shared" si="398"/>
        <v/>
      </c>
      <c r="T3154" s="168" t="str">
        <f t="shared" si="399"/>
        <v/>
      </c>
    </row>
    <row r="3155" spans="1:20" x14ac:dyDescent="0.2">
      <c r="A3155" t="s">
        <v>2676</v>
      </c>
      <c r="M3155" s="170" t="str">
        <f t="shared" si="392"/>
        <v>DTL</v>
      </c>
      <c r="N3155" s="169" t="str">
        <f t="shared" si="393"/>
        <v>1810</v>
      </c>
      <c r="O3155" s="168" t="str">
        <f t="shared" si="394"/>
        <v/>
      </c>
      <c r="P3155" s="168" t="str">
        <f t="shared" si="395"/>
        <v/>
      </c>
      <c r="Q3155" s="168" t="str">
        <f t="shared" si="396"/>
        <v/>
      </c>
      <c r="R3155" s="168" t="str">
        <f t="shared" si="397"/>
        <v/>
      </c>
      <c r="S3155" s="168" t="str">
        <f t="shared" si="398"/>
        <v/>
      </c>
      <c r="T3155" s="168" t="str">
        <f t="shared" si="399"/>
        <v/>
      </c>
    </row>
    <row r="3156" spans="1:20" x14ac:dyDescent="0.2">
      <c r="A3156" t="s">
        <v>4467</v>
      </c>
      <c r="M3156" s="170" t="str">
        <f t="shared" si="392"/>
        <v>DTL</v>
      </c>
      <c r="N3156" s="169" t="str">
        <f t="shared" si="393"/>
        <v>1810</v>
      </c>
      <c r="O3156" s="168" t="str">
        <f t="shared" si="394"/>
        <v/>
      </c>
      <c r="P3156" s="168" t="str">
        <f t="shared" si="395"/>
        <v/>
      </c>
      <c r="Q3156" s="168" t="str">
        <f t="shared" si="396"/>
        <v/>
      </c>
      <c r="R3156" s="168" t="str">
        <f t="shared" si="397"/>
        <v/>
      </c>
      <c r="S3156" s="168" t="str">
        <f t="shared" si="398"/>
        <v/>
      </c>
      <c r="T3156" s="168" t="str">
        <f t="shared" si="399"/>
        <v/>
      </c>
    </row>
    <row r="3157" spans="1:20" x14ac:dyDescent="0.2">
      <c r="A3157">
        <v>1</v>
      </c>
      <c r="M3157" s="170" t="str">
        <f t="shared" si="392"/>
        <v>DTL</v>
      </c>
      <c r="N3157" s="169" t="str">
        <f t="shared" si="393"/>
        <v>1810</v>
      </c>
      <c r="O3157" s="168" t="str">
        <f t="shared" si="394"/>
        <v/>
      </c>
      <c r="P3157" s="168" t="str">
        <f t="shared" si="395"/>
        <v/>
      </c>
      <c r="Q3157" s="168" t="str">
        <f t="shared" si="396"/>
        <v/>
      </c>
      <c r="R3157" s="168" t="str">
        <f t="shared" si="397"/>
        <v/>
      </c>
      <c r="S3157" s="168" t="str">
        <f t="shared" si="398"/>
        <v/>
      </c>
      <c r="T3157" s="168" t="str">
        <f t="shared" si="399"/>
        <v/>
      </c>
    </row>
    <row r="3158" spans="1:20" x14ac:dyDescent="0.2">
      <c r="M3158" s="170" t="str">
        <f t="shared" si="392"/>
        <v>DTL</v>
      </c>
      <c r="N3158" s="169" t="str">
        <f t="shared" si="393"/>
        <v>1810</v>
      </c>
      <c r="O3158" s="168" t="str">
        <f t="shared" si="394"/>
        <v/>
      </c>
      <c r="P3158" s="168" t="str">
        <f t="shared" si="395"/>
        <v/>
      </c>
      <c r="Q3158" s="168" t="str">
        <f t="shared" si="396"/>
        <v/>
      </c>
      <c r="R3158" s="168" t="str">
        <f t="shared" si="397"/>
        <v/>
      </c>
      <c r="S3158" s="168" t="str">
        <f t="shared" si="398"/>
        <v/>
      </c>
      <c r="T3158" s="168" t="str">
        <f t="shared" si="399"/>
        <v/>
      </c>
    </row>
    <row r="3159" spans="1:20" x14ac:dyDescent="0.2">
      <c r="A3159" t="s">
        <v>2911</v>
      </c>
      <c r="M3159" s="170" t="str">
        <f t="shared" si="392"/>
        <v>H1</v>
      </c>
      <c r="N3159" s="169" t="str">
        <f t="shared" si="393"/>
        <v>1810</v>
      </c>
      <c r="O3159" s="168" t="str">
        <f t="shared" si="394"/>
        <v/>
      </c>
      <c r="P3159" s="168" t="str">
        <f t="shared" si="395"/>
        <v/>
      </c>
      <c r="Q3159" s="168" t="str">
        <f t="shared" si="396"/>
        <v/>
      </c>
      <c r="R3159" s="168" t="str">
        <f t="shared" si="397"/>
        <v/>
      </c>
      <c r="S3159" s="168" t="str">
        <f t="shared" si="398"/>
        <v/>
      </c>
      <c r="T3159" s="168" t="str">
        <f t="shared" si="399"/>
        <v/>
      </c>
    </row>
    <row r="3160" spans="1:20" x14ac:dyDescent="0.2">
      <c r="A3160" t="s">
        <v>2600</v>
      </c>
      <c r="M3160" s="170" t="str">
        <f t="shared" si="392"/>
        <v>H2</v>
      </c>
      <c r="N3160" s="169" t="str">
        <f t="shared" si="393"/>
        <v>1810</v>
      </c>
      <c r="O3160" s="168" t="str">
        <f t="shared" si="394"/>
        <v/>
      </c>
      <c r="P3160" s="168" t="str">
        <f t="shared" si="395"/>
        <v/>
      </c>
      <c r="Q3160" s="168" t="str">
        <f t="shared" si="396"/>
        <v/>
      </c>
      <c r="R3160" s="168" t="str">
        <f t="shared" si="397"/>
        <v/>
      </c>
      <c r="S3160" s="168" t="str">
        <f t="shared" si="398"/>
        <v/>
      </c>
      <c r="T3160" s="168" t="str">
        <f t="shared" si="399"/>
        <v/>
      </c>
    </row>
    <row r="3161" spans="1:20" x14ac:dyDescent="0.2">
      <c r="A3161" t="s">
        <v>2601</v>
      </c>
      <c r="M3161" s="170" t="str">
        <f t="shared" si="392"/>
        <v>H3</v>
      </c>
      <c r="N3161" s="169" t="str">
        <f t="shared" si="393"/>
        <v>1810</v>
      </c>
      <c r="O3161" s="168" t="str">
        <f t="shared" si="394"/>
        <v/>
      </c>
      <c r="P3161" s="168" t="str">
        <f t="shared" si="395"/>
        <v/>
      </c>
      <c r="Q3161" s="168" t="str">
        <f t="shared" si="396"/>
        <v/>
      </c>
      <c r="R3161" s="168" t="str">
        <f t="shared" si="397"/>
        <v/>
      </c>
      <c r="S3161" s="168" t="str">
        <f t="shared" si="398"/>
        <v/>
      </c>
      <c r="T3161" s="168" t="str">
        <f t="shared" si="399"/>
        <v/>
      </c>
    </row>
    <row r="3162" spans="1:20" x14ac:dyDescent="0.2">
      <c r="A3162" t="s">
        <v>2807</v>
      </c>
      <c r="M3162" s="170" t="str">
        <f t="shared" si="392"/>
        <v>H4</v>
      </c>
      <c r="N3162" s="169" t="str">
        <f t="shared" si="393"/>
        <v>1810</v>
      </c>
      <c r="O3162" s="168" t="str">
        <f t="shared" si="394"/>
        <v/>
      </c>
      <c r="P3162" s="168" t="str">
        <f t="shared" si="395"/>
        <v/>
      </c>
      <c r="Q3162" s="168" t="str">
        <f t="shared" si="396"/>
        <v/>
      </c>
      <c r="R3162" s="168" t="str">
        <f t="shared" si="397"/>
        <v/>
      </c>
      <c r="S3162" s="168" t="str">
        <f t="shared" si="398"/>
        <v/>
      </c>
      <c r="T3162" s="168" t="str">
        <f t="shared" si="399"/>
        <v/>
      </c>
    </row>
    <row r="3163" spans="1:20" x14ac:dyDescent="0.2">
      <c r="A3163" t="s">
        <v>2906</v>
      </c>
      <c r="M3163" s="170" t="str">
        <f t="shared" si="392"/>
        <v>H5</v>
      </c>
      <c r="N3163" s="169" t="str">
        <f t="shared" si="393"/>
        <v>1810</v>
      </c>
      <c r="O3163" s="168" t="str">
        <f t="shared" si="394"/>
        <v/>
      </c>
      <c r="P3163" s="168" t="str">
        <f t="shared" si="395"/>
        <v/>
      </c>
      <c r="Q3163" s="168" t="str">
        <f t="shared" si="396"/>
        <v/>
      </c>
      <c r="R3163" s="168" t="str">
        <f t="shared" si="397"/>
        <v/>
      </c>
      <c r="S3163" s="168" t="str">
        <f t="shared" si="398"/>
        <v/>
      </c>
      <c r="T3163" s="168" t="str">
        <f t="shared" si="399"/>
        <v/>
      </c>
    </row>
    <row r="3164" spans="1:20" x14ac:dyDescent="0.2">
      <c r="A3164" t="s">
        <v>2907</v>
      </c>
      <c r="M3164" s="170" t="str">
        <f t="shared" si="392"/>
        <v>H6</v>
      </c>
      <c r="N3164" s="169" t="str">
        <f t="shared" si="393"/>
        <v>1810</v>
      </c>
      <c r="O3164" s="168" t="str">
        <f t="shared" si="394"/>
        <v/>
      </c>
      <c r="P3164" s="168" t="str">
        <f t="shared" si="395"/>
        <v/>
      </c>
      <c r="Q3164" s="168" t="str">
        <f t="shared" si="396"/>
        <v/>
      </c>
      <c r="R3164" s="168" t="str">
        <f t="shared" si="397"/>
        <v/>
      </c>
      <c r="S3164" s="168" t="str">
        <f t="shared" si="398"/>
        <v/>
      </c>
      <c r="T3164" s="168" t="str">
        <f t="shared" si="399"/>
        <v/>
      </c>
    </row>
    <row r="3165" spans="1:20" x14ac:dyDescent="0.2">
      <c r="A3165" t="s">
        <v>2605</v>
      </c>
      <c r="M3165" s="170" t="str">
        <f t="shared" si="392"/>
        <v>H7</v>
      </c>
      <c r="N3165" s="169" t="str">
        <f t="shared" si="393"/>
        <v>1810</v>
      </c>
      <c r="O3165" s="168" t="str">
        <f t="shared" si="394"/>
        <v/>
      </c>
      <c r="P3165" s="168" t="str">
        <f t="shared" si="395"/>
        <v/>
      </c>
      <c r="Q3165" s="168" t="str">
        <f t="shared" si="396"/>
        <v/>
      </c>
      <c r="R3165" s="168" t="str">
        <f t="shared" si="397"/>
        <v/>
      </c>
      <c r="S3165" s="168" t="str">
        <f t="shared" si="398"/>
        <v/>
      </c>
      <c r="T3165" s="168" t="str">
        <f t="shared" si="399"/>
        <v/>
      </c>
    </row>
    <row r="3166" spans="1:20" x14ac:dyDescent="0.2">
      <c r="A3166" t="s">
        <v>2606</v>
      </c>
      <c r="M3166" s="170" t="str">
        <f t="shared" si="392"/>
        <v>H8</v>
      </c>
      <c r="N3166" s="169" t="str">
        <f t="shared" si="393"/>
        <v>1810</v>
      </c>
      <c r="O3166" s="168" t="str">
        <f t="shared" si="394"/>
        <v/>
      </c>
      <c r="P3166" s="168" t="str">
        <f t="shared" si="395"/>
        <v/>
      </c>
      <c r="Q3166" s="168" t="str">
        <f t="shared" si="396"/>
        <v/>
      </c>
      <c r="R3166" s="168" t="str">
        <f t="shared" si="397"/>
        <v/>
      </c>
      <c r="S3166" s="168" t="str">
        <f t="shared" si="398"/>
        <v/>
      </c>
      <c r="T3166" s="168" t="str">
        <f t="shared" si="399"/>
        <v/>
      </c>
    </row>
    <row r="3167" spans="1:20" x14ac:dyDescent="0.2">
      <c r="A3167" t="s">
        <v>2607</v>
      </c>
      <c r="M3167" s="170" t="str">
        <f t="shared" si="392"/>
        <v>H9</v>
      </c>
      <c r="N3167" s="169" t="str">
        <f t="shared" si="393"/>
        <v>1810</v>
      </c>
      <c r="O3167" s="168" t="str">
        <f t="shared" si="394"/>
        <v/>
      </c>
      <c r="P3167" s="168" t="str">
        <f t="shared" si="395"/>
        <v/>
      </c>
      <c r="Q3167" s="168" t="str">
        <f t="shared" si="396"/>
        <v/>
      </c>
      <c r="R3167" s="168" t="str">
        <f t="shared" si="397"/>
        <v/>
      </c>
      <c r="S3167" s="168" t="str">
        <f t="shared" si="398"/>
        <v/>
      </c>
      <c r="T3167" s="168" t="str">
        <f t="shared" si="399"/>
        <v/>
      </c>
    </row>
    <row r="3168" spans="1:20" x14ac:dyDescent="0.2">
      <c r="A3168" t="s">
        <v>2608</v>
      </c>
      <c r="M3168" s="170" t="str">
        <f t="shared" si="392"/>
        <v>H10</v>
      </c>
      <c r="N3168" s="169" t="str">
        <f t="shared" si="393"/>
        <v>1810</v>
      </c>
      <c r="O3168" s="168" t="str">
        <f t="shared" si="394"/>
        <v/>
      </c>
      <c r="P3168" s="168" t="str">
        <f t="shared" si="395"/>
        <v/>
      </c>
      <c r="Q3168" s="168" t="str">
        <f t="shared" si="396"/>
        <v/>
      </c>
      <c r="R3168" s="168" t="str">
        <f t="shared" si="397"/>
        <v/>
      </c>
      <c r="S3168" s="168" t="str">
        <f t="shared" si="398"/>
        <v/>
      </c>
      <c r="T3168" s="168" t="str">
        <f t="shared" si="399"/>
        <v/>
      </c>
    </row>
    <row r="3169" spans="1:20" x14ac:dyDescent="0.2">
      <c r="A3169" t="s">
        <v>2611</v>
      </c>
      <c r="M3169" s="170" t="str">
        <f t="shared" si="392"/>
        <v>DTL</v>
      </c>
      <c r="N3169" s="169" t="str">
        <f t="shared" si="393"/>
        <v>1810</v>
      </c>
      <c r="O3169" s="168" t="str">
        <f t="shared" si="394"/>
        <v/>
      </c>
      <c r="P3169" s="168" t="str">
        <f t="shared" si="395"/>
        <v/>
      </c>
      <c r="Q3169" s="168" t="str">
        <f t="shared" si="396"/>
        <v/>
      </c>
      <c r="R3169" s="168" t="str">
        <f t="shared" si="397"/>
        <v/>
      </c>
      <c r="S3169" s="168" t="str">
        <f t="shared" si="398"/>
        <v/>
      </c>
      <c r="T3169" s="168" t="str">
        <f t="shared" si="399"/>
        <v/>
      </c>
    </row>
    <row r="3170" spans="1:20" x14ac:dyDescent="0.2">
      <c r="A3170" t="s">
        <v>2620</v>
      </c>
      <c r="M3170" s="170" t="str">
        <f t="shared" si="392"/>
        <v>DTL</v>
      </c>
      <c r="N3170" s="169" t="str">
        <f t="shared" si="393"/>
        <v>1810</v>
      </c>
      <c r="O3170" s="168" t="str">
        <f t="shared" si="394"/>
        <v/>
      </c>
      <c r="P3170" s="168" t="str">
        <f t="shared" si="395"/>
        <v/>
      </c>
      <c r="Q3170" s="168" t="str">
        <f t="shared" si="396"/>
        <v/>
      </c>
      <c r="R3170" s="168" t="str">
        <f t="shared" si="397"/>
        <v/>
      </c>
      <c r="S3170" s="168" t="str">
        <f t="shared" si="398"/>
        <v/>
      </c>
      <c r="T3170" s="168" t="str">
        <f t="shared" si="399"/>
        <v/>
      </c>
    </row>
    <row r="3171" spans="1:20" x14ac:dyDescent="0.2">
      <c r="A3171" t="s">
        <v>5183</v>
      </c>
      <c r="M3171" s="170" t="str">
        <f t="shared" si="392"/>
        <v>Ttl</v>
      </c>
      <c r="N3171" s="169" t="str">
        <f t="shared" si="393"/>
        <v>1810</v>
      </c>
      <c r="O3171" s="168" t="str">
        <f t="shared" si="394"/>
        <v/>
      </c>
      <c r="P3171" s="168" t="str">
        <f t="shared" si="395"/>
        <v/>
      </c>
      <c r="Q3171" s="168" t="str">
        <f t="shared" si="396"/>
        <v/>
      </c>
      <c r="R3171" s="168" t="str">
        <f t="shared" si="397"/>
        <v/>
      </c>
      <c r="S3171" s="168" t="str">
        <f t="shared" si="398"/>
        <v/>
      </c>
      <c r="T3171" s="168" t="str">
        <f t="shared" si="399"/>
        <v/>
      </c>
    </row>
    <row r="3172" spans="1:20" x14ac:dyDescent="0.2">
      <c r="A3172" t="s">
        <v>2611</v>
      </c>
      <c r="M3172" s="170" t="str">
        <f t="shared" si="392"/>
        <v>DTL</v>
      </c>
      <c r="N3172" s="169" t="str">
        <f t="shared" si="393"/>
        <v>1810</v>
      </c>
      <c r="O3172" s="168" t="str">
        <f t="shared" si="394"/>
        <v/>
      </c>
      <c r="P3172" s="168" t="str">
        <f t="shared" si="395"/>
        <v/>
      </c>
      <c r="Q3172" s="168" t="str">
        <f t="shared" si="396"/>
        <v/>
      </c>
      <c r="R3172" s="168" t="str">
        <f t="shared" si="397"/>
        <v/>
      </c>
      <c r="S3172" s="168" t="str">
        <f t="shared" si="398"/>
        <v/>
      </c>
      <c r="T3172" s="168" t="str">
        <f t="shared" si="399"/>
        <v/>
      </c>
    </row>
    <row r="3173" spans="1:20" x14ac:dyDescent="0.2">
      <c r="A3173" t="s">
        <v>5184</v>
      </c>
      <c r="M3173" s="170" t="str">
        <f t="shared" si="392"/>
        <v>Ttl</v>
      </c>
      <c r="N3173" s="169" t="str">
        <f t="shared" si="393"/>
        <v>1810</v>
      </c>
      <c r="O3173" s="168" t="str">
        <f t="shared" si="394"/>
        <v/>
      </c>
      <c r="P3173" s="168" t="str">
        <f t="shared" si="395"/>
        <v/>
      </c>
      <c r="Q3173" s="168" t="str">
        <f t="shared" si="396"/>
        <v/>
      </c>
      <c r="R3173" s="168" t="str">
        <f t="shared" si="397"/>
        <v/>
      </c>
      <c r="S3173" s="168" t="str">
        <f t="shared" si="398"/>
        <v/>
      </c>
      <c r="T3173" s="168" t="str">
        <f t="shared" si="399"/>
        <v/>
      </c>
    </row>
    <row r="3174" spans="1:20" x14ac:dyDescent="0.2">
      <c r="A3174" t="s">
        <v>4246</v>
      </c>
      <c r="M3174" s="170" t="str">
        <f t="shared" si="392"/>
        <v>DTL</v>
      </c>
      <c r="N3174" s="169" t="str">
        <f t="shared" si="393"/>
        <v>1810</v>
      </c>
      <c r="O3174" s="168" t="str">
        <f t="shared" si="394"/>
        <v/>
      </c>
      <c r="P3174" s="168" t="str">
        <f t="shared" si="395"/>
        <v/>
      </c>
      <c r="Q3174" s="168" t="str">
        <f t="shared" si="396"/>
        <v/>
      </c>
      <c r="R3174" s="168" t="str">
        <f t="shared" si="397"/>
        <v/>
      </c>
      <c r="S3174" s="168" t="str">
        <f t="shared" si="398"/>
        <v/>
      </c>
      <c r="T3174" s="168" t="str">
        <f t="shared" si="399"/>
        <v/>
      </c>
    </row>
    <row r="3175" spans="1:20" x14ac:dyDescent="0.2">
      <c r="A3175" t="s">
        <v>2611</v>
      </c>
      <c r="M3175" s="170" t="str">
        <f t="shared" si="392"/>
        <v>DTL</v>
      </c>
      <c r="N3175" s="169" t="str">
        <f t="shared" si="393"/>
        <v>1810</v>
      </c>
      <c r="O3175" s="168" t="str">
        <f t="shared" si="394"/>
        <v/>
      </c>
      <c r="P3175" s="168" t="str">
        <f t="shared" si="395"/>
        <v/>
      </c>
      <c r="Q3175" s="168" t="str">
        <f t="shared" si="396"/>
        <v/>
      </c>
      <c r="R3175" s="168" t="str">
        <f t="shared" si="397"/>
        <v/>
      </c>
      <c r="S3175" s="168" t="str">
        <f t="shared" si="398"/>
        <v/>
      </c>
      <c r="T3175" s="168" t="str">
        <f t="shared" si="399"/>
        <v/>
      </c>
    </row>
    <row r="3176" spans="1:20" x14ac:dyDescent="0.2">
      <c r="A3176" t="s">
        <v>5185</v>
      </c>
      <c r="M3176" s="170" t="str">
        <f t="shared" si="392"/>
        <v>DTL</v>
      </c>
      <c r="N3176" s="169" t="str">
        <f t="shared" si="393"/>
        <v>1810</v>
      </c>
      <c r="O3176" s="168" t="str">
        <f t="shared" si="394"/>
        <v xml:space="preserve">    </v>
      </c>
      <c r="P3176" s="168" t="str">
        <f t="shared" si="395"/>
        <v xml:space="preserve">1810    </v>
      </c>
      <c r="Q3176" s="168">
        <f t="shared" si="396"/>
        <v>-41558</v>
      </c>
      <c r="R3176" s="168">
        <f t="shared" si="397"/>
        <v>-75128</v>
      </c>
      <c r="S3176" s="168">
        <f t="shared" si="398"/>
        <v>-100100</v>
      </c>
      <c r="T3176" s="168">
        <f t="shared" si="399"/>
        <v>-5038</v>
      </c>
    </row>
    <row r="3177" spans="1:20" x14ac:dyDescent="0.2">
      <c r="A3177" t="s">
        <v>2611</v>
      </c>
      <c r="M3177" s="170" t="str">
        <f t="shared" si="392"/>
        <v>DTL</v>
      </c>
      <c r="N3177" s="169" t="str">
        <f t="shared" si="393"/>
        <v>1810</v>
      </c>
      <c r="O3177" s="168" t="str">
        <f t="shared" si="394"/>
        <v/>
      </c>
      <c r="P3177" s="168" t="str">
        <f t="shared" si="395"/>
        <v/>
      </c>
      <c r="Q3177" s="168" t="str">
        <f t="shared" si="396"/>
        <v/>
      </c>
      <c r="R3177" s="168" t="str">
        <f t="shared" si="397"/>
        <v/>
      </c>
      <c r="S3177" s="168" t="str">
        <f t="shared" si="398"/>
        <v/>
      </c>
      <c r="T3177" s="168" t="str">
        <f t="shared" si="399"/>
        <v/>
      </c>
    </row>
    <row r="3178" spans="1:20" x14ac:dyDescent="0.2">
      <c r="A3178" t="s">
        <v>5186</v>
      </c>
      <c r="M3178" s="170" t="str">
        <f t="shared" si="392"/>
        <v>DTL</v>
      </c>
      <c r="N3178" s="169" t="str">
        <f t="shared" si="393"/>
        <v>1810</v>
      </c>
      <c r="O3178" s="168" t="str">
        <f t="shared" si="394"/>
        <v>Tran</v>
      </c>
      <c r="P3178" s="168" t="str">
        <f t="shared" si="395"/>
        <v>1810Tran</v>
      </c>
      <c r="Q3178" s="168">
        <f t="shared" si="396"/>
        <v>98266</v>
      </c>
      <c r="R3178" s="168">
        <f t="shared" si="397"/>
        <v>56900</v>
      </c>
      <c r="S3178" s="168">
        <f t="shared" si="398"/>
        <v>35000</v>
      </c>
      <c r="T3178" s="168">
        <f t="shared" si="399"/>
        <v>0</v>
      </c>
    </row>
    <row r="3179" spans="1:20" x14ac:dyDescent="0.2">
      <c r="A3179" t="s">
        <v>2611</v>
      </c>
      <c r="M3179" s="170" t="str">
        <f t="shared" si="392"/>
        <v>DTL</v>
      </c>
      <c r="N3179" s="169" t="str">
        <f t="shared" si="393"/>
        <v>1810</v>
      </c>
      <c r="O3179" s="168" t="str">
        <f t="shared" si="394"/>
        <v/>
      </c>
      <c r="P3179" s="168" t="str">
        <f t="shared" si="395"/>
        <v/>
      </c>
      <c r="Q3179" s="168" t="str">
        <f t="shared" si="396"/>
        <v/>
      </c>
      <c r="R3179" s="168" t="str">
        <f t="shared" si="397"/>
        <v/>
      </c>
      <c r="S3179" s="168" t="str">
        <f t="shared" si="398"/>
        <v/>
      </c>
      <c r="T3179" s="168" t="str">
        <f t="shared" si="399"/>
        <v/>
      </c>
    </row>
    <row r="3180" spans="1:20" x14ac:dyDescent="0.2">
      <c r="A3180" t="s">
        <v>2623</v>
      </c>
      <c r="M3180" s="170" t="str">
        <f t="shared" si="392"/>
        <v>DTL</v>
      </c>
      <c r="N3180" s="169" t="str">
        <f t="shared" si="393"/>
        <v>1810</v>
      </c>
      <c r="O3180" s="168" t="str">
        <f t="shared" si="394"/>
        <v>Tran</v>
      </c>
      <c r="P3180" s="168" t="str">
        <f t="shared" si="395"/>
        <v>1810Tran</v>
      </c>
      <c r="Q3180" s="168">
        <f t="shared" si="396"/>
        <v>0</v>
      </c>
      <c r="R3180" s="168">
        <f t="shared" si="397"/>
        <v>0</v>
      </c>
      <c r="S3180" s="168">
        <f t="shared" si="398"/>
        <v>0</v>
      </c>
      <c r="T3180" s="168">
        <f t="shared" si="399"/>
        <v>0</v>
      </c>
    </row>
    <row r="3181" spans="1:20" x14ac:dyDescent="0.2">
      <c r="A3181" t="s">
        <v>4246</v>
      </c>
      <c r="M3181" s="170" t="str">
        <f t="shared" si="392"/>
        <v>DTL</v>
      </c>
      <c r="N3181" s="169" t="str">
        <f t="shared" si="393"/>
        <v>1810</v>
      </c>
      <c r="O3181" s="168" t="str">
        <f t="shared" si="394"/>
        <v/>
      </c>
      <c r="P3181" s="168" t="str">
        <f t="shared" si="395"/>
        <v/>
      </c>
      <c r="Q3181" s="168" t="str">
        <f t="shared" si="396"/>
        <v/>
      </c>
      <c r="R3181" s="168" t="str">
        <f t="shared" si="397"/>
        <v/>
      </c>
      <c r="S3181" s="168" t="str">
        <f t="shared" si="398"/>
        <v/>
      </c>
      <c r="T3181" s="168" t="str">
        <f t="shared" si="399"/>
        <v/>
      </c>
    </row>
    <row r="3182" spans="1:20" x14ac:dyDescent="0.2">
      <c r="A3182" t="s">
        <v>2611</v>
      </c>
      <c r="M3182" s="170" t="str">
        <f t="shared" si="392"/>
        <v>DTL</v>
      </c>
      <c r="N3182" s="169" t="str">
        <f t="shared" si="393"/>
        <v>1810</v>
      </c>
      <c r="O3182" s="168" t="str">
        <f t="shared" si="394"/>
        <v/>
      </c>
      <c r="P3182" s="168" t="str">
        <f t="shared" si="395"/>
        <v/>
      </c>
      <c r="Q3182" s="168" t="str">
        <f t="shared" si="396"/>
        <v/>
      </c>
      <c r="R3182" s="168" t="str">
        <f t="shared" si="397"/>
        <v/>
      </c>
      <c r="S3182" s="168" t="str">
        <f t="shared" si="398"/>
        <v/>
      </c>
      <c r="T3182" s="168" t="str">
        <f t="shared" si="399"/>
        <v/>
      </c>
    </row>
    <row r="3183" spans="1:20" x14ac:dyDescent="0.2">
      <c r="A3183" t="s">
        <v>5187</v>
      </c>
      <c r="M3183" s="170" t="str">
        <f t="shared" si="392"/>
        <v>Ttl</v>
      </c>
      <c r="N3183" s="169" t="str">
        <f t="shared" si="393"/>
        <v>1810</v>
      </c>
      <c r="O3183" s="168" t="str">
        <f t="shared" si="394"/>
        <v/>
      </c>
      <c r="P3183" s="168" t="str">
        <f t="shared" si="395"/>
        <v/>
      </c>
      <c r="Q3183" s="168" t="str">
        <f t="shared" si="396"/>
        <v/>
      </c>
      <c r="R3183" s="168" t="str">
        <f t="shared" si="397"/>
        <v/>
      </c>
      <c r="S3183" s="168" t="str">
        <f t="shared" si="398"/>
        <v/>
      </c>
      <c r="T3183" s="168" t="str">
        <f t="shared" si="399"/>
        <v/>
      </c>
    </row>
    <row r="3184" spans="1:20" x14ac:dyDescent="0.2">
      <c r="A3184" t="s">
        <v>4467</v>
      </c>
      <c r="M3184" s="170" t="str">
        <f t="shared" si="392"/>
        <v>DTL</v>
      </c>
      <c r="N3184" s="169" t="str">
        <f t="shared" si="393"/>
        <v>1810</v>
      </c>
      <c r="O3184" s="168" t="str">
        <f t="shared" si="394"/>
        <v/>
      </c>
      <c r="P3184" s="168" t="str">
        <f t="shared" si="395"/>
        <v/>
      </c>
      <c r="Q3184" s="168" t="str">
        <f t="shared" si="396"/>
        <v/>
      </c>
      <c r="R3184" s="168" t="str">
        <f t="shared" si="397"/>
        <v/>
      </c>
      <c r="S3184" s="168" t="str">
        <f t="shared" si="398"/>
        <v/>
      </c>
      <c r="T3184" s="168" t="str">
        <f t="shared" si="399"/>
        <v/>
      </c>
    </row>
    <row r="3185" spans="1:20" x14ac:dyDescent="0.2">
      <c r="A3185">
        <v>1</v>
      </c>
      <c r="M3185" s="170" t="str">
        <f t="shared" si="392"/>
        <v>DTL</v>
      </c>
      <c r="N3185" s="169" t="str">
        <f t="shared" si="393"/>
        <v>1810</v>
      </c>
      <c r="O3185" s="168" t="str">
        <f t="shared" si="394"/>
        <v/>
      </c>
      <c r="P3185" s="168" t="str">
        <f t="shared" si="395"/>
        <v/>
      </c>
      <c r="Q3185" s="168" t="str">
        <f t="shared" si="396"/>
        <v/>
      </c>
      <c r="R3185" s="168" t="str">
        <f t="shared" si="397"/>
        <v/>
      </c>
      <c r="S3185" s="168" t="str">
        <f t="shared" si="398"/>
        <v/>
      </c>
      <c r="T3185" s="168" t="str">
        <f t="shared" si="399"/>
        <v/>
      </c>
    </row>
    <row r="3186" spans="1:20" x14ac:dyDescent="0.2">
      <c r="M3186" s="170" t="str">
        <f t="shared" si="392"/>
        <v>DTL</v>
      </c>
      <c r="N3186" s="169" t="str">
        <f t="shared" si="393"/>
        <v>1810</v>
      </c>
      <c r="O3186" s="168" t="str">
        <f t="shared" si="394"/>
        <v/>
      </c>
      <c r="P3186" s="168" t="str">
        <f t="shared" si="395"/>
        <v/>
      </c>
      <c r="Q3186" s="168" t="str">
        <f t="shared" si="396"/>
        <v/>
      </c>
      <c r="R3186" s="168" t="str">
        <f t="shared" si="397"/>
        <v/>
      </c>
      <c r="S3186" s="168" t="str">
        <f t="shared" si="398"/>
        <v/>
      </c>
      <c r="T3186" s="168" t="str">
        <f t="shared" si="399"/>
        <v/>
      </c>
    </row>
    <row r="3187" spans="1:20" x14ac:dyDescent="0.2">
      <c r="A3187" t="s">
        <v>2912</v>
      </c>
      <c r="M3187" s="170" t="str">
        <f t="shared" si="392"/>
        <v>H1</v>
      </c>
      <c r="N3187" s="169" t="str">
        <f t="shared" si="393"/>
        <v>1810</v>
      </c>
      <c r="O3187" s="168" t="str">
        <f t="shared" si="394"/>
        <v/>
      </c>
      <c r="P3187" s="168" t="str">
        <f t="shared" si="395"/>
        <v/>
      </c>
      <c r="Q3187" s="168" t="str">
        <f t="shared" si="396"/>
        <v/>
      </c>
      <c r="R3187" s="168" t="str">
        <f t="shared" si="397"/>
        <v/>
      </c>
      <c r="S3187" s="168" t="str">
        <f t="shared" si="398"/>
        <v/>
      </c>
      <c r="T3187" s="168" t="str">
        <f t="shared" si="399"/>
        <v/>
      </c>
    </row>
    <row r="3188" spans="1:20" x14ac:dyDescent="0.2">
      <c r="A3188" t="s">
        <v>2600</v>
      </c>
      <c r="M3188" s="170" t="str">
        <f t="shared" si="392"/>
        <v>H2</v>
      </c>
      <c r="N3188" s="169" t="str">
        <f t="shared" si="393"/>
        <v>1810</v>
      </c>
      <c r="O3188" s="168" t="str">
        <f t="shared" si="394"/>
        <v/>
      </c>
      <c r="P3188" s="168" t="str">
        <f t="shared" si="395"/>
        <v/>
      </c>
      <c r="Q3188" s="168" t="str">
        <f t="shared" si="396"/>
        <v/>
      </c>
      <c r="R3188" s="168" t="str">
        <f t="shared" si="397"/>
        <v/>
      </c>
      <c r="S3188" s="168" t="str">
        <f t="shared" si="398"/>
        <v/>
      </c>
      <c r="T3188" s="168" t="str">
        <f t="shared" si="399"/>
        <v/>
      </c>
    </row>
    <row r="3189" spans="1:20" x14ac:dyDescent="0.2">
      <c r="A3189" t="s">
        <v>2601</v>
      </c>
      <c r="M3189" s="170" t="str">
        <f t="shared" si="392"/>
        <v>H3</v>
      </c>
      <c r="N3189" s="169" t="str">
        <f t="shared" si="393"/>
        <v>1810</v>
      </c>
      <c r="O3189" s="168" t="str">
        <f t="shared" si="394"/>
        <v/>
      </c>
      <c r="P3189" s="168" t="str">
        <f t="shared" si="395"/>
        <v/>
      </c>
      <c r="Q3189" s="168" t="str">
        <f t="shared" si="396"/>
        <v/>
      </c>
      <c r="R3189" s="168" t="str">
        <f t="shared" si="397"/>
        <v/>
      </c>
      <c r="S3189" s="168" t="str">
        <f t="shared" si="398"/>
        <v/>
      </c>
      <c r="T3189" s="168" t="str">
        <f t="shared" si="399"/>
        <v/>
      </c>
    </row>
    <row r="3190" spans="1:20" x14ac:dyDescent="0.2">
      <c r="A3190" t="s">
        <v>2807</v>
      </c>
      <c r="M3190" s="170" t="str">
        <f t="shared" si="392"/>
        <v>H4</v>
      </c>
      <c r="N3190" s="169" t="str">
        <f t="shared" si="393"/>
        <v>1810</v>
      </c>
      <c r="O3190" s="168" t="str">
        <f t="shared" si="394"/>
        <v/>
      </c>
      <c r="P3190" s="168" t="str">
        <f t="shared" si="395"/>
        <v/>
      </c>
      <c r="Q3190" s="168" t="str">
        <f t="shared" si="396"/>
        <v/>
      </c>
      <c r="R3190" s="168" t="str">
        <f t="shared" si="397"/>
        <v/>
      </c>
      <c r="S3190" s="168" t="str">
        <f t="shared" si="398"/>
        <v/>
      </c>
      <c r="T3190" s="168" t="str">
        <f t="shared" si="399"/>
        <v/>
      </c>
    </row>
    <row r="3191" spans="1:20" x14ac:dyDescent="0.2">
      <c r="A3191" t="s">
        <v>2913</v>
      </c>
      <c r="M3191" s="170" t="str">
        <f t="shared" si="392"/>
        <v>H5</v>
      </c>
      <c r="N3191" s="169" t="str">
        <f t="shared" si="393"/>
        <v>1810</v>
      </c>
      <c r="O3191" s="168" t="str">
        <f t="shared" si="394"/>
        <v/>
      </c>
      <c r="P3191" s="168" t="str">
        <f t="shared" si="395"/>
        <v/>
      </c>
      <c r="Q3191" s="168" t="str">
        <f t="shared" si="396"/>
        <v/>
      </c>
      <c r="R3191" s="168" t="str">
        <f t="shared" si="397"/>
        <v/>
      </c>
      <c r="S3191" s="168" t="str">
        <f t="shared" si="398"/>
        <v/>
      </c>
      <c r="T3191" s="168" t="str">
        <f t="shared" si="399"/>
        <v/>
      </c>
    </row>
    <row r="3192" spans="1:20" x14ac:dyDescent="0.2">
      <c r="A3192" t="s">
        <v>2914</v>
      </c>
      <c r="M3192" s="170" t="str">
        <f t="shared" si="392"/>
        <v>H6</v>
      </c>
      <c r="N3192" s="169" t="str">
        <f t="shared" si="393"/>
        <v>2159</v>
      </c>
      <c r="O3192" s="168" t="str">
        <f t="shared" si="394"/>
        <v/>
      </c>
      <c r="P3192" s="168" t="str">
        <f t="shared" si="395"/>
        <v/>
      </c>
      <c r="Q3192" s="168" t="str">
        <f t="shared" si="396"/>
        <v/>
      </c>
      <c r="R3192" s="168" t="str">
        <f t="shared" si="397"/>
        <v/>
      </c>
      <c r="S3192" s="168" t="str">
        <f t="shared" si="398"/>
        <v/>
      </c>
      <c r="T3192" s="168" t="str">
        <f t="shared" si="399"/>
        <v/>
      </c>
    </row>
    <row r="3193" spans="1:20" x14ac:dyDescent="0.2">
      <c r="A3193" t="s">
        <v>2605</v>
      </c>
      <c r="M3193" s="170" t="str">
        <f t="shared" si="392"/>
        <v>H7</v>
      </c>
      <c r="N3193" s="169" t="str">
        <f t="shared" si="393"/>
        <v>2159</v>
      </c>
      <c r="O3193" s="168" t="str">
        <f t="shared" si="394"/>
        <v/>
      </c>
      <c r="P3193" s="168" t="str">
        <f t="shared" si="395"/>
        <v/>
      </c>
      <c r="Q3193" s="168" t="str">
        <f t="shared" si="396"/>
        <v/>
      </c>
      <c r="R3193" s="168" t="str">
        <f t="shared" si="397"/>
        <v/>
      </c>
      <c r="S3193" s="168" t="str">
        <f t="shared" si="398"/>
        <v/>
      </c>
      <c r="T3193" s="168" t="str">
        <f t="shared" si="399"/>
        <v/>
      </c>
    </row>
    <row r="3194" spans="1:20" x14ac:dyDescent="0.2">
      <c r="A3194" t="s">
        <v>2606</v>
      </c>
      <c r="M3194" s="170" t="str">
        <f t="shared" si="392"/>
        <v>H8</v>
      </c>
      <c r="N3194" s="169" t="str">
        <f t="shared" si="393"/>
        <v>2159</v>
      </c>
      <c r="O3194" s="168" t="str">
        <f t="shared" si="394"/>
        <v/>
      </c>
      <c r="P3194" s="168" t="str">
        <f t="shared" si="395"/>
        <v/>
      </c>
      <c r="Q3194" s="168" t="str">
        <f t="shared" si="396"/>
        <v/>
      </c>
      <c r="R3194" s="168" t="str">
        <f t="shared" si="397"/>
        <v/>
      </c>
      <c r="S3194" s="168" t="str">
        <f t="shared" si="398"/>
        <v/>
      </c>
      <c r="T3194" s="168" t="str">
        <f t="shared" si="399"/>
        <v/>
      </c>
    </row>
    <row r="3195" spans="1:20" x14ac:dyDescent="0.2">
      <c r="A3195" t="s">
        <v>2607</v>
      </c>
      <c r="M3195" s="170" t="str">
        <f t="shared" si="392"/>
        <v>H9</v>
      </c>
      <c r="N3195" s="169" t="str">
        <f t="shared" si="393"/>
        <v>2159</v>
      </c>
      <c r="O3195" s="168" t="str">
        <f t="shared" si="394"/>
        <v/>
      </c>
      <c r="P3195" s="168" t="str">
        <f t="shared" si="395"/>
        <v/>
      </c>
      <c r="Q3195" s="168" t="str">
        <f t="shared" si="396"/>
        <v/>
      </c>
      <c r="R3195" s="168" t="str">
        <f t="shared" si="397"/>
        <v/>
      </c>
      <c r="S3195" s="168" t="str">
        <f t="shared" si="398"/>
        <v/>
      </c>
      <c r="T3195" s="168" t="str">
        <f t="shared" si="399"/>
        <v/>
      </c>
    </row>
    <row r="3196" spans="1:20" x14ac:dyDescent="0.2">
      <c r="A3196" t="s">
        <v>2608</v>
      </c>
      <c r="M3196" s="170" t="str">
        <f t="shared" si="392"/>
        <v>H10</v>
      </c>
      <c r="N3196" s="169" t="str">
        <f t="shared" si="393"/>
        <v>2159</v>
      </c>
      <c r="O3196" s="168" t="str">
        <f t="shared" si="394"/>
        <v/>
      </c>
      <c r="P3196" s="168" t="str">
        <f t="shared" si="395"/>
        <v/>
      </c>
      <c r="Q3196" s="168" t="str">
        <f t="shared" si="396"/>
        <v/>
      </c>
      <c r="R3196" s="168" t="str">
        <f t="shared" si="397"/>
        <v/>
      </c>
      <c r="S3196" s="168" t="str">
        <f t="shared" si="398"/>
        <v/>
      </c>
      <c r="T3196" s="168" t="str">
        <f t="shared" si="399"/>
        <v/>
      </c>
    </row>
    <row r="3197" spans="1:20" x14ac:dyDescent="0.2">
      <c r="A3197" t="s">
        <v>2609</v>
      </c>
      <c r="M3197" s="170" t="str">
        <f t="shared" si="392"/>
        <v>DTL</v>
      </c>
      <c r="N3197" s="169" t="str">
        <f t="shared" si="393"/>
        <v>2159</v>
      </c>
      <c r="O3197" s="168" t="str">
        <f t="shared" si="394"/>
        <v/>
      </c>
      <c r="P3197" s="168" t="str">
        <f t="shared" si="395"/>
        <v/>
      </c>
      <c r="Q3197" s="168" t="str">
        <f t="shared" si="396"/>
        <v/>
      </c>
      <c r="R3197" s="168" t="str">
        <f t="shared" si="397"/>
        <v/>
      </c>
      <c r="S3197" s="168" t="str">
        <f t="shared" si="398"/>
        <v/>
      </c>
      <c r="T3197" s="168" t="str">
        <f t="shared" si="399"/>
        <v/>
      </c>
    </row>
    <row r="3198" spans="1:20" x14ac:dyDescent="0.2">
      <c r="A3198" t="s">
        <v>5188</v>
      </c>
      <c r="M3198" s="170" t="str">
        <f t="shared" si="392"/>
        <v>DTL</v>
      </c>
      <c r="N3198" s="169" t="str">
        <f t="shared" si="393"/>
        <v>2159</v>
      </c>
      <c r="O3198" s="168" t="str">
        <f t="shared" si="394"/>
        <v>6601</v>
      </c>
      <c r="P3198" s="168" t="str">
        <f t="shared" si="395"/>
        <v>21596601</v>
      </c>
      <c r="Q3198" s="168">
        <f t="shared" si="396"/>
        <v>-1435</v>
      </c>
      <c r="R3198" s="168">
        <f t="shared" si="397"/>
        <v>38</v>
      </c>
      <c r="S3198" s="168">
        <f t="shared" si="398"/>
        <v>0</v>
      </c>
      <c r="T3198" s="168">
        <f t="shared" si="399"/>
        <v>97</v>
      </c>
    </row>
    <row r="3199" spans="1:20" x14ac:dyDescent="0.2">
      <c r="A3199" t="s">
        <v>5189</v>
      </c>
      <c r="M3199" s="170" t="str">
        <f t="shared" si="392"/>
        <v>DTL</v>
      </c>
      <c r="N3199" s="169" t="str">
        <f t="shared" si="393"/>
        <v>2159</v>
      </c>
      <c r="O3199" s="168" t="str">
        <f t="shared" si="394"/>
        <v>7801</v>
      </c>
      <c r="P3199" s="168" t="str">
        <f t="shared" si="395"/>
        <v>21597801</v>
      </c>
      <c r="Q3199" s="168">
        <f t="shared" si="396"/>
        <v>1883386</v>
      </c>
      <c r="R3199" s="168">
        <f t="shared" si="397"/>
        <v>91812</v>
      </c>
      <c r="S3199" s="168">
        <f t="shared" si="398"/>
        <v>0</v>
      </c>
      <c r="T3199" s="168">
        <f t="shared" si="399"/>
        <v>0</v>
      </c>
    </row>
    <row r="3200" spans="1:20" x14ac:dyDescent="0.2">
      <c r="A3200" t="s">
        <v>5190</v>
      </c>
      <c r="M3200" s="170" t="str">
        <f t="shared" si="392"/>
        <v>DTL</v>
      </c>
      <c r="N3200" s="169" t="str">
        <f t="shared" si="393"/>
        <v>2159</v>
      </c>
      <c r="O3200" s="168" t="str">
        <f t="shared" si="394"/>
        <v>9282</v>
      </c>
      <c r="P3200" s="168" t="str">
        <f t="shared" si="395"/>
        <v>21599282</v>
      </c>
      <c r="Q3200" s="168">
        <f t="shared" si="396"/>
        <v>20000</v>
      </c>
      <c r="R3200" s="168">
        <f t="shared" si="397"/>
        <v>0</v>
      </c>
      <c r="S3200" s="168">
        <f t="shared" si="398"/>
        <v>0</v>
      </c>
      <c r="T3200" s="168">
        <f t="shared" si="399"/>
        <v>0</v>
      </c>
    </row>
    <row r="3201" spans="1:20" x14ac:dyDescent="0.2">
      <c r="A3201" t="s">
        <v>4246</v>
      </c>
      <c r="M3201" s="170" t="str">
        <f t="shared" si="392"/>
        <v>DTL</v>
      </c>
      <c r="N3201" s="169" t="str">
        <f t="shared" si="393"/>
        <v>2159</v>
      </c>
      <c r="O3201" s="168" t="str">
        <f t="shared" si="394"/>
        <v/>
      </c>
      <c r="P3201" s="168" t="str">
        <f t="shared" si="395"/>
        <v/>
      </c>
      <c r="Q3201" s="168" t="str">
        <f t="shared" si="396"/>
        <v/>
      </c>
      <c r="R3201" s="168" t="str">
        <f t="shared" si="397"/>
        <v/>
      </c>
      <c r="S3201" s="168" t="str">
        <f t="shared" si="398"/>
        <v/>
      </c>
      <c r="T3201" s="168" t="str">
        <f t="shared" si="399"/>
        <v/>
      </c>
    </row>
    <row r="3202" spans="1:20" x14ac:dyDescent="0.2">
      <c r="A3202" t="s">
        <v>2611</v>
      </c>
      <c r="M3202" s="170" t="str">
        <f t="shared" si="392"/>
        <v>DTL</v>
      </c>
      <c r="N3202" s="169" t="str">
        <f t="shared" si="393"/>
        <v>2159</v>
      </c>
      <c r="O3202" s="168" t="str">
        <f t="shared" si="394"/>
        <v/>
      </c>
      <c r="P3202" s="168" t="str">
        <f t="shared" si="395"/>
        <v/>
      </c>
      <c r="Q3202" s="168" t="str">
        <f t="shared" si="396"/>
        <v/>
      </c>
      <c r="R3202" s="168" t="str">
        <f t="shared" si="397"/>
        <v/>
      </c>
      <c r="S3202" s="168" t="str">
        <f t="shared" si="398"/>
        <v/>
      </c>
      <c r="T3202" s="168" t="str">
        <f t="shared" si="399"/>
        <v/>
      </c>
    </row>
    <row r="3203" spans="1:20" x14ac:dyDescent="0.2">
      <c r="A3203" t="s">
        <v>5191</v>
      </c>
      <c r="M3203" s="170" t="str">
        <f t="shared" ref="M3203:M3266" si="400">IF(ROW()&lt;23,"",
  IF(NOT(ISERROR(FIND("Trinity County",$A3203,30))),"H1",
  IF(M3202="H1","H2",
  IF(M3202="H2","H3",
  IF(M3202="H3","H4",
  IF(M3202="H4","H5",
  IF(M3202="H5","H6",
  IF(M3202="H6","H7",
  IF(M3202="H7","H8",
  IF(M3202="H8","H9",
  IF(M3202="H9","H10",
  IF(TRIM(LEFT($A3203,7))="Total","Ttl","DTL"))))))))))))</f>
        <v>Ttl</v>
      </c>
      <c r="N3203" s="169" t="str">
        <f t="shared" ref="N3203:N3266" si="401">IF(ROW()&lt;23,"",
  IF($M3203="H6",TRIM(LEFT($A3203,5)),N3202))</f>
        <v>2159</v>
      </c>
      <c r="O3203" s="168" t="str">
        <f t="shared" ref="O3203:O3266" si="402">IF($M3203&lt;&gt;"DTL","",
  IF(NOT(ISNUMBER(VALUE(MID($A3203,31,15)))),"",LEFT($A3203,4)))</f>
        <v/>
      </c>
      <c r="P3203" s="168" t="str">
        <f t="shared" ref="P3203:P3266" si="403">IF(O3203="","",N3203&amp;O3203)</f>
        <v/>
      </c>
      <c r="Q3203" s="168" t="str">
        <f t="shared" ref="Q3203:Q3266" si="404">IF($M3203&lt;&gt;"DTL","",
  IF(NOT(ISNUMBER(VALUE(MID($A3203,31,15)))),"",VALUE(TRIM(MID($A3203,47,15)))))</f>
        <v/>
      </c>
      <c r="R3203" s="168" t="str">
        <f t="shared" ref="R3203:R3266" si="405">IF($M3203&lt;&gt;"DTL","",
  IF(NOT(ISNUMBER(VALUE(MID($A3203,31,15)))),"",VALUE(TRIM(MID($A3203,61,14)))))</f>
        <v/>
      </c>
      <c r="S3203" s="168" t="str">
        <f t="shared" ref="S3203:S3266" si="406">IF($M3203&lt;&gt;"DTL","",
  IF(NOT(ISNUMBER(VALUE(MID($A3203,31,15)))),"",VALUE(TRIM(MID($A3203,76,14)))))</f>
        <v/>
      </c>
      <c r="T3203" s="168" t="str">
        <f t="shared" ref="T3203:T3266" si="407">IF($M3203&lt;&gt;"DTL","",
  IF(NOT(ISNUMBER(VALUE(MID($A3203,31,15)))),"",VALUE(TRIM(MID($A3203,90,14)))))</f>
        <v/>
      </c>
    </row>
    <row r="3204" spans="1:20" x14ac:dyDescent="0.2">
      <c r="A3204" t="s">
        <v>2612</v>
      </c>
      <c r="M3204" s="170" t="str">
        <f t="shared" si="400"/>
        <v>DTL</v>
      </c>
      <c r="N3204" s="169" t="str">
        <f t="shared" si="401"/>
        <v>2159</v>
      </c>
      <c r="O3204" s="168" t="str">
        <f t="shared" si="402"/>
        <v/>
      </c>
      <c r="P3204" s="168" t="str">
        <f t="shared" si="403"/>
        <v/>
      </c>
      <c r="Q3204" s="168" t="str">
        <f t="shared" si="404"/>
        <v/>
      </c>
      <c r="R3204" s="168" t="str">
        <f t="shared" si="405"/>
        <v/>
      </c>
      <c r="S3204" s="168" t="str">
        <f t="shared" si="406"/>
        <v/>
      </c>
      <c r="T3204" s="168" t="str">
        <f t="shared" si="407"/>
        <v/>
      </c>
    </row>
    <row r="3205" spans="1:20" x14ac:dyDescent="0.2">
      <c r="A3205" t="s">
        <v>2611</v>
      </c>
      <c r="M3205" s="170" t="str">
        <f t="shared" si="400"/>
        <v>DTL</v>
      </c>
      <c r="N3205" s="169" t="str">
        <f t="shared" si="401"/>
        <v>2159</v>
      </c>
      <c r="O3205" s="168" t="str">
        <f t="shared" si="402"/>
        <v/>
      </c>
      <c r="P3205" s="168" t="str">
        <f t="shared" si="403"/>
        <v/>
      </c>
      <c r="Q3205" s="168" t="str">
        <f t="shared" si="404"/>
        <v/>
      </c>
      <c r="R3205" s="168" t="str">
        <f t="shared" si="405"/>
        <v/>
      </c>
      <c r="S3205" s="168" t="str">
        <f t="shared" si="406"/>
        <v/>
      </c>
      <c r="T3205" s="168" t="str">
        <f t="shared" si="407"/>
        <v/>
      </c>
    </row>
    <row r="3206" spans="1:20" x14ac:dyDescent="0.2">
      <c r="A3206" t="s">
        <v>2611</v>
      </c>
      <c r="M3206" s="170" t="str">
        <f t="shared" si="400"/>
        <v>DTL</v>
      </c>
      <c r="N3206" s="169" t="str">
        <f t="shared" si="401"/>
        <v>2159</v>
      </c>
      <c r="O3206" s="168" t="str">
        <f t="shared" si="402"/>
        <v/>
      </c>
      <c r="P3206" s="168" t="str">
        <f t="shared" si="403"/>
        <v/>
      </c>
      <c r="Q3206" s="168" t="str">
        <f t="shared" si="404"/>
        <v/>
      </c>
      <c r="R3206" s="168" t="str">
        <f t="shared" si="405"/>
        <v/>
      </c>
      <c r="S3206" s="168" t="str">
        <f t="shared" si="406"/>
        <v/>
      </c>
      <c r="T3206" s="168" t="str">
        <f t="shared" si="407"/>
        <v/>
      </c>
    </row>
    <row r="3207" spans="1:20" x14ac:dyDescent="0.2">
      <c r="A3207" t="s">
        <v>2613</v>
      </c>
      <c r="M3207" s="170" t="str">
        <f t="shared" si="400"/>
        <v>DTL</v>
      </c>
      <c r="N3207" s="169" t="str">
        <f t="shared" si="401"/>
        <v>2159</v>
      </c>
      <c r="O3207" s="168" t="str">
        <f t="shared" si="402"/>
        <v/>
      </c>
      <c r="P3207" s="168" t="str">
        <f t="shared" si="403"/>
        <v/>
      </c>
      <c r="Q3207" s="168" t="str">
        <f t="shared" si="404"/>
        <v/>
      </c>
      <c r="R3207" s="168" t="str">
        <f t="shared" si="405"/>
        <v/>
      </c>
      <c r="S3207" s="168" t="str">
        <f t="shared" si="406"/>
        <v/>
      </c>
      <c r="T3207" s="168" t="str">
        <f t="shared" si="407"/>
        <v/>
      </c>
    </row>
    <row r="3208" spans="1:20" x14ac:dyDescent="0.2">
      <c r="A3208" t="s">
        <v>5192</v>
      </c>
      <c r="M3208" s="170" t="str">
        <f t="shared" si="400"/>
        <v>DTL</v>
      </c>
      <c r="N3208" s="169" t="str">
        <f t="shared" si="401"/>
        <v>2159</v>
      </c>
      <c r="O3208" s="168" t="str">
        <f t="shared" si="402"/>
        <v>1010</v>
      </c>
      <c r="P3208" s="168" t="str">
        <f t="shared" si="403"/>
        <v>21591010</v>
      </c>
      <c r="Q3208" s="168">
        <f t="shared" si="404"/>
        <v>0</v>
      </c>
      <c r="R3208" s="168">
        <f t="shared" si="405"/>
        <v>0</v>
      </c>
      <c r="S3208" s="168">
        <f t="shared" si="406"/>
        <v>0</v>
      </c>
      <c r="T3208" s="168">
        <f t="shared" si="407"/>
        <v>0</v>
      </c>
    </row>
    <row r="3209" spans="1:20" x14ac:dyDescent="0.2">
      <c r="A3209" t="s">
        <v>5193</v>
      </c>
      <c r="M3209" s="170" t="str">
        <f t="shared" si="400"/>
        <v>DTL</v>
      </c>
      <c r="N3209" s="169" t="str">
        <f t="shared" si="401"/>
        <v>2159</v>
      </c>
      <c r="O3209" s="168" t="str">
        <f t="shared" si="402"/>
        <v>1020</v>
      </c>
      <c r="P3209" s="168" t="str">
        <f t="shared" si="403"/>
        <v>21591020</v>
      </c>
      <c r="Q3209" s="168">
        <f t="shared" si="404"/>
        <v>49490</v>
      </c>
      <c r="R3209" s="168">
        <f t="shared" si="405"/>
        <v>0</v>
      </c>
      <c r="S3209" s="168">
        <f t="shared" si="406"/>
        <v>0</v>
      </c>
      <c r="T3209" s="168">
        <f t="shared" si="407"/>
        <v>0</v>
      </c>
    </row>
    <row r="3210" spans="1:20" x14ac:dyDescent="0.2">
      <c r="A3210" t="s">
        <v>5194</v>
      </c>
      <c r="M3210" s="170" t="str">
        <f t="shared" si="400"/>
        <v>DTL</v>
      </c>
      <c r="N3210" s="169" t="str">
        <f t="shared" si="401"/>
        <v>2159</v>
      </c>
      <c r="O3210" s="168" t="str">
        <f t="shared" si="402"/>
        <v>1100</v>
      </c>
      <c r="P3210" s="168" t="str">
        <f t="shared" si="403"/>
        <v>21591100</v>
      </c>
      <c r="Q3210" s="168">
        <f t="shared" si="404"/>
        <v>3786</v>
      </c>
      <c r="R3210" s="168">
        <f t="shared" si="405"/>
        <v>0</v>
      </c>
      <c r="S3210" s="168">
        <f t="shared" si="406"/>
        <v>0</v>
      </c>
      <c r="T3210" s="168">
        <f t="shared" si="407"/>
        <v>0</v>
      </c>
    </row>
    <row r="3211" spans="1:20" x14ac:dyDescent="0.2">
      <c r="A3211" t="s">
        <v>5195</v>
      </c>
      <c r="M3211" s="170" t="str">
        <f t="shared" si="400"/>
        <v>DTL</v>
      </c>
      <c r="N3211" s="169" t="str">
        <f t="shared" si="401"/>
        <v>2159</v>
      </c>
      <c r="O3211" s="168" t="str">
        <f t="shared" si="402"/>
        <v>1200</v>
      </c>
      <c r="P3211" s="168" t="str">
        <f t="shared" si="403"/>
        <v>21591200</v>
      </c>
      <c r="Q3211" s="168">
        <f t="shared" si="404"/>
        <v>0</v>
      </c>
      <c r="R3211" s="168">
        <f t="shared" si="405"/>
        <v>0</v>
      </c>
      <c r="S3211" s="168">
        <f t="shared" si="406"/>
        <v>0</v>
      </c>
      <c r="T3211" s="168">
        <f t="shared" si="407"/>
        <v>0</v>
      </c>
    </row>
    <row r="3212" spans="1:20" x14ac:dyDescent="0.2">
      <c r="A3212" t="s">
        <v>5196</v>
      </c>
      <c r="M3212" s="170" t="str">
        <f t="shared" si="400"/>
        <v>DTL</v>
      </c>
      <c r="N3212" s="169" t="str">
        <f t="shared" si="401"/>
        <v>2159</v>
      </c>
      <c r="O3212" s="168" t="str">
        <f t="shared" si="402"/>
        <v>1300</v>
      </c>
      <c r="P3212" s="168" t="str">
        <f t="shared" si="403"/>
        <v>21591300</v>
      </c>
      <c r="Q3212" s="168">
        <f t="shared" si="404"/>
        <v>0</v>
      </c>
      <c r="R3212" s="168">
        <f t="shared" si="405"/>
        <v>0</v>
      </c>
      <c r="S3212" s="168">
        <f t="shared" si="406"/>
        <v>0</v>
      </c>
      <c r="T3212" s="168">
        <f t="shared" si="407"/>
        <v>0</v>
      </c>
    </row>
    <row r="3213" spans="1:20" x14ac:dyDescent="0.2">
      <c r="A3213" t="s">
        <v>5197</v>
      </c>
      <c r="M3213" s="170" t="str">
        <f t="shared" si="400"/>
        <v>DTL</v>
      </c>
      <c r="N3213" s="169" t="str">
        <f t="shared" si="401"/>
        <v>2159</v>
      </c>
      <c r="O3213" s="168" t="str">
        <f t="shared" si="402"/>
        <v>1301</v>
      </c>
      <c r="P3213" s="168" t="str">
        <f t="shared" si="403"/>
        <v>21591301</v>
      </c>
      <c r="Q3213" s="168">
        <f t="shared" si="404"/>
        <v>0</v>
      </c>
      <c r="R3213" s="168">
        <f t="shared" si="405"/>
        <v>0</v>
      </c>
      <c r="S3213" s="168">
        <f t="shared" si="406"/>
        <v>0</v>
      </c>
      <c r="T3213" s="168">
        <f t="shared" si="407"/>
        <v>0</v>
      </c>
    </row>
    <row r="3214" spans="1:20" x14ac:dyDescent="0.2">
      <c r="A3214" t="s">
        <v>5198</v>
      </c>
      <c r="M3214" s="170" t="str">
        <f t="shared" si="400"/>
        <v>DTL</v>
      </c>
      <c r="N3214" s="169" t="str">
        <f t="shared" si="401"/>
        <v>2159</v>
      </c>
      <c r="O3214" s="168" t="str">
        <f t="shared" si="402"/>
        <v>1400</v>
      </c>
      <c r="P3214" s="168" t="str">
        <f t="shared" si="403"/>
        <v>21591400</v>
      </c>
      <c r="Q3214" s="168">
        <f t="shared" si="404"/>
        <v>980</v>
      </c>
      <c r="R3214" s="168">
        <f t="shared" si="405"/>
        <v>0</v>
      </c>
      <c r="S3214" s="168">
        <f t="shared" si="406"/>
        <v>0</v>
      </c>
      <c r="T3214" s="168">
        <f t="shared" si="407"/>
        <v>0</v>
      </c>
    </row>
    <row r="3215" spans="1:20" x14ac:dyDescent="0.2">
      <c r="A3215" t="s">
        <v>2915</v>
      </c>
      <c r="M3215" s="170" t="str">
        <f t="shared" si="400"/>
        <v>DTL</v>
      </c>
      <c r="N3215" s="169" t="str">
        <f t="shared" si="401"/>
        <v>2159</v>
      </c>
      <c r="O3215" s="168" t="str">
        <f t="shared" si="402"/>
        <v>1500</v>
      </c>
      <c r="P3215" s="168" t="str">
        <f t="shared" si="403"/>
        <v>21591500</v>
      </c>
      <c r="Q3215" s="168">
        <f t="shared" si="404"/>
        <v>0</v>
      </c>
      <c r="R3215" s="168">
        <f t="shared" si="405"/>
        <v>0</v>
      </c>
      <c r="S3215" s="168">
        <f t="shared" si="406"/>
        <v>0</v>
      </c>
      <c r="T3215" s="168">
        <f t="shared" si="407"/>
        <v>0</v>
      </c>
    </row>
    <row r="3216" spans="1:20" x14ac:dyDescent="0.2">
      <c r="A3216" t="s">
        <v>4246</v>
      </c>
      <c r="M3216" s="170" t="str">
        <f t="shared" si="400"/>
        <v>DTL</v>
      </c>
      <c r="N3216" s="169" t="str">
        <f t="shared" si="401"/>
        <v>2159</v>
      </c>
      <c r="O3216" s="168" t="str">
        <f t="shared" si="402"/>
        <v/>
      </c>
      <c r="P3216" s="168" t="str">
        <f t="shared" si="403"/>
        <v/>
      </c>
      <c r="Q3216" s="168" t="str">
        <f t="shared" si="404"/>
        <v/>
      </c>
      <c r="R3216" s="168" t="str">
        <f t="shared" si="405"/>
        <v/>
      </c>
      <c r="S3216" s="168" t="str">
        <f t="shared" si="406"/>
        <v/>
      </c>
      <c r="T3216" s="168" t="str">
        <f t="shared" si="407"/>
        <v/>
      </c>
    </row>
    <row r="3217" spans="1:20" x14ac:dyDescent="0.2">
      <c r="A3217" t="s">
        <v>2611</v>
      </c>
      <c r="M3217" s="170" t="str">
        <f t="shared" si="400"/>
        <v>DTL</v>
      </c>
      <c r="N3217" s="169" t="str">
        <f t="shared" si="401"/>
        <v>2159</v>
      </c>
      <c r="O3217" s="168" t="str">
        <f t="shared" si="402"/>
        <v/>
      </c>
      <c r="P3217" s="168" t="str">
        <f t="shared" si="403"/>
        <v/>
      </c>
      <c r="Q3217" s="168" t="str">
        <f t="shared" si="404"/>
        <v/>
      </c>
      <c r="R3217" s="168" t="str">
        <f t="shared" si="405"/>
        <v/>
      </c>
      <c r="S3217" s="168" t="str">
        <f t="shared" si="406"/>
        <v/>
      </c>
      <c r="T3217" s="168" t="str">
        <f t="shared" si="407"/>
        <v/>
      </c>
    </row>
    <row r="3218" spans="1:20" x14ac:dyDescent="0.2">
      <c r="A3218" t="s">
        <v>5199</v>
      </c>
      <c r="M3218" s="170" t="str">
        <f t="shared" si="400"/>
        <v>Ttl</v>
      </c>
      <c r="N3218" s="169" t="str">
        <f t="shared" si="401"/>
        <v>2159</v>
      </c>
      <c r="O3218" s="168" t="str">
        <f t="shared" si="402"/>
        <v/>
      </c>
      <c r="P3218" s="168" t="str">
        <f t="shared" si="403"/>
        <v/>
      </c>
      <c r="Q3218" s="168" t="str">
        <f t="shared" si="404"/>
        <v/>
      </c>
      <c r="R3218" s="168" t="str">
        <f t="shared" si="405"/>
        <v/>
      </c>
      <c r="S3218" s="168" t="str">
        <f t="shared" si="406"/>
        <v/>
      </c>
      <c r="T3218" s="168" t="str">
        <f t="shared" si="407"/>
        <v/>
      </c>
    </row>
    <row r="3219" spans="1:20" x14ac:dyDescent="0.2">
      <c r="A3219" t="s">
        <v>2611</v>
      </c>
      <c r="M3219" s="170" t="str">
        <f t="shared" si="400"/>
        <v>DTL</v>
      </c>
      <c r="N3219" s="169" t="str">
        <f t="shared" si="401"/>
        <v>2159</v>
      </c>
      <c r="O3219" s="168" t="str">
        <f t="shared" si="402"/>
        <v/>
      </c>
      <c r="P3219" s="168" t="str">
        <f t="shared" si="403"/>
        <v/>
      </c>
      <c r="Q3219" s="168" t="str">
        <f t="shared" si="404"/>
        <v/>
      </c>
      <c r="R3219" s="168" t="str">
        <f t="shared" si="405"/>
        <v/>
      </c>
      <c r="S3219" s="168" t="str">
        <f t="shared" si="406"/>
        <v/>
      </c>
      <c r="T3219" s="168" t="str">
        <f t="shared" si="407"/>
        <v/>
      </c>
    </row>
    <row r="3220" spans="1:20" x14ac:dyDescent="0.2">
      <c r="A3220" t="s">
        <v>5200</v>
      </c>
      <c r="M3220" s="170" t="str">
        <f t="shared" si="400"/>
        <v>DTL</v>
      </c>
      <c r="N3220" s="169" t="str">
        <f t="shared" si="401"/>
        <v>2159</v>
      </c>
      <c r="O3220" s="168" t="str">
        <f t="shared" si="402"/>
        <v>2060</v>
      </c>
      <c r="P3220" s="168" t="str">
        <f t="shared" si="403"/>
        <v>21592060</v>
      </c>
      <c r="Q3220" s="168">
        <f t="shared" si="404"/>
        <v>98</v>
      </c>
      <c r="R3220" s="168">
        <f t="shared" si="405"/>
        <v>0</v>
      </c>
      <c r="S3220" s="168">
        <f t="shared" si="406"/>
        <v>0</v>
      </c>
      <c r="T3220" s="168">
        <f t="shared" si="407"/>
        <v>0</v>
      </c>
    </row>
    <row r="3221" spans="1:20" x14ac:dyDescent="0.2">
      <c r="A3221" t="s">
        <v>2916</v>
      </c>
      <c r="M3221" s="170" t="str">
        <f t="shared" si="400"/>
        <v>DTL</v>
      </c>
      <c r="N3221" s="169" t="str">
        <f t="shared" si="401"/>
        <v>2159</v>
      </c>
      <c r="O3221" s="168" t="str">
        <f t="shared" si="402"/>
        <v>2100</v>
      </c>
      <c r="P3221" s="168" t="str">
        <f t="shared" si="403"/>
        <v>21592100</v>
      </c>
      <c r="Q3221" s="168">
        <f t="shared" si="404"/>
        <v>0</v>
      </c>
      <c r="R3221" s="168">
        <f t="shared" si="405"/>
        <v>0</v>
      </c>
      <c r="S3221" s="168">
        <f t="shared" si="406"/>
        <v>0</v>
      </c>
      <c r="T3221" s="168">
        <f t="shared" si="407"/>
        <v>0</v>
      </c>
    </row>
    <row r="3222" spans="1:20" x14ac:dyDescent="0.2">
      <c r="A3222" t="s">
        <v>5201</v>
      </c>
      <c r="M3222" s="170" t="str">
        <f t="shared" si="400"/>
        <v>DTL</v>
      </c>
      <c r="N3222" s="169" t="str">
        <f t="shared" si="401"/>
        <v>2159</v>
      </c>
      <c r="O3222" s="168" t="str">
        <f t="shared" si="402"/>
        <v>2260</v>
      </c>
      <c r="P3222" s="168" t="str">
        <f t="shared" si="403"/>
        <v>21592260</v>
      </c>
      <c r="Q3222" s="168">
        <f t="shared" si="404"/>
        <v>0</v>
      </c>
      <c r="R3222" s="168">
        <f t="shared" si="405"/>
        <v>0</v>
      </c>
      <c r="S3222" s="168">
        <f t="shared" si="406"/>
        <v>0</v>
      </c>
      <c r="T3222" s="168">
        <f t="shared" si="407"/>
        <v>0</v>
      </c>
    </row>
    <row r="3223" spans="1:20" x14ac:dyDescent="0.2">
      <c r="A3223" t="s">
        <v>5202</v>
      </c>
      <c r="M3223" s="170" t="str">
        <f t="shared" si="400"/>
        <v>DTL</v>
      </c>
      <c r="N3223" s="169" t="str">
        <f t="shared" si="401"/>
        <v>2159</v>
      </c>
      <c r="O3223" s="168" t="str">
        <f t="shared" si="402"/>
        <v>2300</v>
      </c>
      <c r="P3223" s="168" t="str">
        <f t="shared" si="403"/>
        <v>21592300</v>
      </c>
      <c r="Q3223" s="168">
        <f t="shared" si="404"/>
        <v>1349140</v>
      </c>
      <c r="R3223" s="168">
        <f t="shared" si="405"/>
        <v>0</v>
      </c>
      <c r="S3223" s="168">
        <f t="shared" si="406"/>
        <v>0</v>
      </c>
      <c r="T3223" s="168">
        <f t="shared" si="407"/>
        <v>0</v>
      </c>
    </row>
    <row r="3224" spans="1:20" x14ac:dyDescent="0.2">
      <c r="A3224" t="s">
        <v>5203</v>
      </c>
      <c r="M3224" s="170" t="str">
        <f t="shared" si="400"/>
        <v>DTL</v>
      </c>
      <c r="N3224" s="169" t="str">
        <f t="shared" si="401"/>
        <v>2159</v>
      </c>
      <c r="O3224" s="168" t="str">
        <f t="shared" si="402"/>
        <v>2301</v>
      </c>
      <c r="P3224" s="168" t="str">
        <f t="shared" si="403"/>
        <v>21592301</v>
      </c>
      <c r="Q3224" s="168">
        <f t="shared" si="404"/>
        <v>675</v>
      </c>
      <c r="R3224" s="168">
        <f t="shared" si="405"/>
        <v>507</v>
      </c>
      <c r="S3224" s="168">
        <f t="shared" si="406"/>
        <v>0</v>
      </c>
      <c r="T3224" s="168">
        <f t="shared" si="407"/>
        <v>0</v>
      </c>
    </row>
    <row r="3225" spans="1:20" x14ac:dyDescent="0.2">
      <c r="A3225" t="s">
        <v>2917</v>
      </c>
      <c r="M3225" s="170" t="str">
        <f t="shared" si="400"/>
        <v>DTL</v>
      </c>
      <c r="N3225" s="169" t="str">
        <f t="shared" si="401"/>
        <v>2159</v>
      </c>
      <c r="O3225" s="168" t="str">
        <f t="shared" si="402"/>
        <v>2500</v>
      </c>
      <c r="P3225" s="168" t="str">
        <f t="shared" si="403"/>
        <v>21592500</v>
      </c>
      <c r="Q3225" s="168">
        <f t="shared" si="404"/>
        <v>0</v>
      </c>
      <c r="R3225" s="168">
        <f t="shared" si="405"/>
        <v>0</v>
      </c>
      <c r="S3225" s="168">
        <f t="shared" si="406"/>
        <v>0</v>
      </c>
      <c r="T3225" s="168">
        <f t="shared" si="407"/>
        <v>0</v>
      </c>
    </row>
    <row r="3226" spans="1:20" x14ac:dyDescent="0.2">
      <c r="A3226" t="s">
        <v>5204</v>
      </c>
      <c r="M3226" s="170" t="str">
        <f t="shared" si="400"/>
        <v>DTL</v>
      </c>
      <c r="N3226" s="169" t="str">
        <f t="shared" si="401"/>
        <v>2159</v>
      </c>
      <c r="O3226" s="168" t="str">
        <f t="shared" si="402"/>
        <v>2700</v>
      </c>
      <c r="P3226" s="168" t="str">
        <f t="shared" si="403"/>
        <v>21592700</v>
      </c>
      <c r="Q3226" s="168">
        <f t="shared" si="404"/>
        <v>4321</v>
      </c>
      <c r="R3226" s="168">
        <f t="shared" si="405"/>
        <v>0</v>
      </c>
      <c r="S3226" s="168">
        <f t="shared" si="406"/>
        <v>0</v>
      </c>
      <c r="T3226" s="168">
        <f t="shared" si="407"/>
        <v>0</v>
      </c>
    </row>
    <row r="3227" spans="1:20" x14ac:dyDescent="0.2">
      <c r="A3227" t="s">
        <v>2918</v>
      </c>
      <c r="M3227" s="170" t="str">
        <f t="shared" si="400"/>
        <v>DTL</v>
      </c>
      <c r="N3227" s="169" t="str">
        <f t="shared" si="401"/>
        <v>2159</v>
      </c>
      <c r="O3227" s="168" t="str">
        <f t="shared" si="402"/>
        <v>2750</v>
      </c>
      <c r="P3227" s="168" t="str">
        <f t="shared" si="403"/>
        <v>21592750</v>
      </c>
      <c r="Q3227" s="168">
        <f t="shared" si="404"/>
        <v>0</v>
      </c>
      <c r="R3227" s="168">
        <f t="shared" si="405"/>
        <v>0</v>
      </c>
      <c r="S3227" s="168">
        <f t="shared" si="406"/>
        <v>0</v>
      </c>
      <c r="T3227" s="168">
        <f t="shared" si="407"/>
        <v>0</v>
      </c>
    </row>
    <row r="3228" spans="1:20" x14ac:dyDescent="0.2">
      <c r="A3228" t="s">
        <v>2919</v>
      </c>
      <c r="M3228" s="170" t="str">
        <f t="shared" si="400"/>
        <v>DTL</v>
      </c>
      <c r="N3228" s="169" t="str">
        <f t="shared" si="401"/>
        <v>2159</v>
      </c>
      <c r="O3228" s="168" t="str">
        <f t="shared" si="402"/>
        <v>2799</v>
      </c>
      <c r="P3228" s="168" t="str">
        <f t="shared" si="403"/>
        <v>21592799</v>
      </c>
      <c r="Q3228" s="168">
        <f t="shared" si="404"/>
        <v>0</v>
      </c>
      <c r="R3228" s="168">
        <f t="shared" si="405"/>
        <v>0</v>
      </c>
      <c r="S3228" s="168">
        <f t="shared" si="406"/>
        <v>0</v>
      </c>
      <c r="T3228" s="168">
        <f t="shared" si="407"/>
        <v>0</v>
      </c>
    </row>
    <row r="3229" spans="1:20" x14ac:dyDescent="0.2">
      <c r="A3229" t="s">
        <v>4467</v>
      </c>
      <c r="M3229" s="170" t="str">
        <f t="shared" si="400"/>
        <v>DTL</v>
      </c>
      <c r="N3229" s="169" t="str">
        <f t="shared" si="401"/>
        <v>2159</v>
      </c>
      <c r="O3229" s="168" t="str">
        <f t="shared" si="402"/>
        <v/>
      </c>
      <c r="P3229" s="168" t="str">
        <f t="shared" si="403"/>
        <v/>
      </c>
      <c r="Q3229" s="168" t="str">
        <f t="shared" si="404"/>
        <v/>
      </c>
      <c r="R3229" s="168" t="str">
        <f t="shared" si="405"/>
        <v/>
      </c>
      <c r="S3229" s="168" t="str">
        <f t="shared" si="406"/>
        <v/>
      </c>
      <c r="T3229" s="168" t="str">
        <f t="shared" si="407"/>
        <v/>
      </c>
    </row>
    <row r="3230" spans="1:20" x14ac:dyDescent="0.2">
      <c r="A3230">
        <v>1</v>
      </c>
      <c r="M3230" s="170" t="str">
        <f t="shared" si="400"/>
        <v>DTL</v>
      </c>
      <c r="N3230" s="169" t="str">
        <f t="shared" si="401"/>
        <v>2159</v>
      </c>
      <c r="O3230" s="168" t="str">
        <f t="shared" si="402"/>
        <v/>
      </c>
      <c r="P3230" s="168" t="str">
        <f t="shared" si="403"/>
        <v/>
      </c>
      <c r="Q3230" s="168" t="str">
        <f t="shared" si="404"/>
        <v/>
      </c>
      <c r="R3230" s="168" t="str">
        <f t="shared" si="405"/>
        <v/>
      </c>
      <c r="S3230" s="168" t="str">
        <f t="shared" si="406"/>
        <v/>
      </c>
      <c r="T3230" s="168" t="str">
        <f t="shared" si="407"/>
        <v/>
      </c>
    </row>
    <row r="3231" spans="1:20" x14ac:dyDescent="0.2">
      <c r="M3231" s="170" t="str">
        <f t="shared" si="400"/>
        <v>DTL</v>
      </c>
      <c r="N3231" s="169" t="str">
        <f t="shared" si="401"/>
        <v>2159</v>
      </c>
      <c r="O3231" s="168" t="str">
        <f t="shared" si="402"/>
        <v/>
      </c>
      <c r="P3231" s="168" t="str">
        <f t="shared" si="403"/>
        <v/>
      </c>
      <c r="Q3231" s="168" t="str">
        <f t="shared" si="404"/>
        <v/>
      </c>
      <c r="R3231" s="168" t="str">
        <f t="shared" si="405"/>
        <v/>
      </c>
      <c r="S3231" s="168" t="str">
        <f t="shared" si="406"/>
        <v/>
      </c>
      <c r="T3231" s="168" t="str">
        <f t="shared" si="407"/>
        <v/>
      </c>
    </row>
    <row r="3232" spans="1:20" x14ac:dyDescent="0.2">
      <c r="A3232" t="s">
        <v>2920</v>
      </c>
      <c r="M3232" s="170" t="str">
        <f t="shared" si="400"/>
        <v>H1</v>
      </c>
      <c r="N3232" s="169" t="str">
        <f t="shared" si="401"/>
        <v>2159</v>
      </c>
      <c r="O3232" s="168" t="str">
        <f t="shared" si="402"/>
        <v/>
      </c>
      <c r="P3232" s="168" t="str">
        <f t="shared" si="403"/>
        <v/>
      </c>
      <c r="Q3232" s="168" t="str">
        <f t="shared" si="404"/>
        <v/>
      </c>
      <c r="R3232" s="168" t="str">
        <f t="shared" si="405"/>
        <v/>
      </c>
      <c r="S3232" s="168" t="str">
        <f t="shared" si="406"/>
        <v/>
      </c>
      <c r="T3232" s="168" t="str">
        <f t="shared" si="407"/>
        <v/>
      </c>
    </row>
    <row r="3233" spans="1:20" x14ac:dyDescent="0.2">
      <c r="A3233" t="s">
        <v>2600</v>
      </c>
      <c r="M3233" s="170" t="str">
        <f t="shared" si="400"/>
        <v>H2</v>
      </c>
      <c r="N3233" s="169" t="str">
        <f t="shared" si="401"/>
        <v>2159</v>
      </c>
      <c r="O3233" s="168" t="str">
        <f t="shared" si="402"/>
        <v/>
      </c>
      <c r="P3233" s="168" t="str">
        <f t="shared" si="403"/>
        <v/>
      </c>
      <c r="Q3233" s="168" t="str">
        <f t="shared" si="404"/>
        <v/>
      </c>
      <c r="R3233" s="168" t="str">
        <f t="shared" si="405"/>
        <v/>
      </c>
      <c r="S3233" s="168" t="str">
        <f t="shared" si="406"/>
        <v/>
      </c>
      <c r="T3233" s="168" t="str">
        <f t="shared" si="407"/>
        <v/>
      </c>
    </row>
    <row r="3234" spans="1:20" x14ac:dyDescent="0.2">
      <c r="A3234" t="s">
        <v>2601</v>
      </c>
      <c r="M3234" s="170" t="str">
        <f t="shared" si="400"/>
        <v>H3</v>
      </c>
      <c r="N3234" s="169" t="str">
        <f t="shared" si="401"/>
        <v>2159</v>
      </c>
      <c r="O3234" s="168" t="str">
        <f t="shared" si="402"/>
        <v/>
      </c>
      <c r="P3234" s="168" t="str">
        <f t="shared" si="403"/>
        <v/>
      </c>
      <c r="Q3234" s="168" t="str">
        <f t="shared" si="404"/>
        <v/>
      </c>
      <c r="R3234" s="168" t="str">
        <f t="shared" si="405"/>
        <v/>
      </c>
      <c r="S3234" s="168" t="str">
        <f t="shared" si="406"/>
        <v/>
      </c>
      <c r="T3234" s="168" t="str">
        <f t="shared" si="407"/>
        <v/>
      </c>
    </row>
    <row r="3235" spans="1:20" x14ac:dyDescent="0.2">
      <c r="A3235" t="s">
        <v>2807</v>
      </c>
      <c r="M3235" s="170" t="str">
        <f t="shared" si="400"/>
        <v>H4</v>
      </c>
      <c r="N3235" s="169" t="str">
        <f t="shared" si="401"/>
        <v>2159</v>
      </c>
      <c r="O3235" s="168" t="str">
        <f t="shared" si="402"/>
        <v/>
      </c>
      <c r="P3235" s="168" t="str">
        <f t="shared" si="403"/>
        <v/>
      </c>
      <c r="Q3235" s="168" t="str">
        <f t="shared" si="404"/>
        <v/>
      </c>
      <c r="R3235" s="168" t="str">
        <f t="shared" si="405"/>
        <v/>
      </c>
      <c r="S3235" s="168" t="str">
        <f t="shared" si="406"/>
        <v/>
      </c>
      <c r="T3235" s="168" t="str">
        <f t="shared" si="407"/>
        <v/>
      </c>
    </row>
    <row r="3236" spans="1:20" x14ac:dyDescent="0.2">
      <c r="A3236" t="s">
        <v>2913</v>
      </c>
      <c r="M3236" s="170" t="str">
        <f t="shared" si="400"/>
        <v>H5</v>
      </c>
      <c r="N3236" s="169" t="str">
        <f t="shared" si="401"/>
        <v>2159</v>
      </c>
      <c r="O3236" s="168" t="str">
        <f t="shared" si="402"/>
        <v/>
      </c>
      <c r="P3236" s="168" t="str">
        <f t="shared" si="403"/>
        <v/>
      </c>
      <c r="Q3236" s="168" t="str">
        <f t="shared" si="404"/>
        <v/>
      </c>
      <c r="R3236" s="168" t="str">
        <f t="shared" si="405"/>
        <v/>
      </c>
      <c r="S3236" s="168" t="str">
        <f t="shared" si="406"/>
        <v/>
      </c>
      <c r="T3236" s="168" t="str">
        <f t="shared" si="407"/>
        <v/>
      </c>
    </row>
    <row r="3237" spans="1:20" x14ac:dyDescent="0.2">
      <c r="A3237" t="s">
        <v>2914</v>
      </c>
      <c r="M3237" s="170" t="str">
        <f t="shared" si="400"/>
        <v>H6</v>
      </c>
      <c r="N3237" s="169" t="str">
        <f t="shared" si="401"/>
        <v>2159</v>
      </c>
      <c r="O3237" s="168" t="str">
        <f t="shared" si="402"/>
        <v/>
      </c>
      <c r="P3237" s="168" t="str">
        <f t="shared" si="403"/>
        <v/>
      </c>
      <c r="Q3237" s="168" t="str">
        <f t="shared" si="404"/>
        <v/>
      </c>
      <c r="R3237" s="168" t="str">
        <f t="shared" si="405"/>
        <v/>
      </c>
      <c r="S3237" s="168" t="str">
        <f t="shared" si="406"/>
        <v/>
      </c>
      <c r="T3237" s="168" t="str">
        <f t="shared" si="407"/>
        <v/>
      </c>
    </row>
    <row r="3238" spans="1:20" x14ac:dyDescent="0.2">
      <c r="A3238" t="s">
        <v>2605</v>
      </c>
      <c r="M3238" s="170" t="str">
        <f t="shared" si="400"/>
        <v>H7</v>
      </c>
      <c r="N3238" s="169" t="str">
        <f t="shared" si="401"/>
        <v>2159</v>
      </c>
      <c r="O3238" s="168" t="str">
        <f t="shared" si="402"/>
        <v/>
      </c>
      <c r="P3238" s="168" t="str">
        <f t="shared" si="403"/>
        <v/>
      </c>
      <c r="Q3238" s="168" t="str">
        <f t="shared" si="404"/>
        <v/>
      </c>
      <c r="R3238" s="168" t="str">
        <f t="shared" si="405"/>
        <v/>
      </c>
      <c r="S3238" s="168" t="str">
        <f t="shared" si="406"/>
        <v/>
      </c>
      <c r="T3238" s="168" t="str">
        <f t="shared" si="407"/>
        <v/>
      </c>
    </row>
    <row r="3239" spans="1:20" x14ac:dyDescent="0.2">
      <c r="A3239" t="s">
        <v>2606</v>
      </c>
      <c r="M3239" s="170" t="str">
        <f t="shared" si="400"/>
        <v>H8</v>
      </c>
      <c r="N3239" s="169" t="str">
        <f t="shared" si="401"/>
        <v>2159</v>
      </c>
      <c r="O3239" s="168" t="str">
        <f t="shared" si="402"/>
        <v/>
      </c>
      <c r="P3239" s="168" t="str">
        <f t="shared" si="403"/>
        <v/>
      </c>
      <c r="Q3239" s="168" t="str">
        <f t="shared" si="404"/>
        <v/>
      </c>
      <c r="R3239" s="168" t="str">
        <f t="shared" si="405"/>
        <v/>
      </c>
      <c r="S3239" s="168" t="str">
        <f t="shared" si="406"/>
        <v/>
      </c>
      <c r="T3239" s="168" t="str">
        <f t="shared" si="407"/>
        <v/>
      </c>
    </row>
    <row r="3240" spans="1:20" x14ac:dyDescent="0.2">
      <c r="A3240" t="s">
        <v>2607</v>
      </c>
      <c r="M3240" s="170" t="str">
        <f t="shared" si="400"/>
        <v>H9</v>
      </c>
      <c r="N3240" s="169" t="str">
        <f t="shared" si="401"/>
        <v>2159</v>
      </c>
      <c r="O3240" s="168" t="str">
        <f t="shared" si="402"/>
        <v/>
      </c>
      <c r="P3240" s="168" t="str">
        <f t="shared" si="403"/>
        <v/>
      </c>
      <c r="Q3240" s="168" t="str">
        <f t="shared" si="404"/>
        <v/>
      </c>
      <c r="R3240" s="168" t="str">
        <f t="shared" si="405"/>
        <v/>
      </c>
      <c r="S3240" s="168" t="str">
        <f t="shared" si="406"/>
        <v/>
      </c>
      <c r="T3240" s="168" t="str">
        <f t="shared" si="407"/>
        <v/>
      </c>
    </row>
    <row r="3241" spans="1:20" x14ac:dyDescent="0.2">
      <c r="A3241" t="s">
        <v>2608</v>
      </c>
      <c r="M3241" s="170" t="str">
        <f t="shared" si="400"/>
        <v>H10</v>
      </c>
      <c r="N3241" s="169" t="str">
        <f t="shared" si="401"/>
        <v>2159</v>
      </c>
      <c r="O3241" s="168" t="str">
        <f t="shared" si="402"/>
        <v/>
      </c>
      <c r="P3241" s="168" t="str">
        <f t="shared" si="403"/>
        <v/>
      </c>
      <c r="Q3241" s="168" t="str">
        <f t="shared" si="404"/>
        <v/>
      </c>
      <c r="R3241" s="168" t="str">
        <f t="shared" si="405"/>
        <v/>
      </c>
      <c r="S3241" s="168" t="str">
        <f t="shared" si="406"/>
        <v/>
      </c>
      <c r="T3241" s="168" t="str">
        <f t="shared" si="407"/>
        <v/>
      </c>
    </row>
    <row r="3242" spans="1:20" x14ac:dyDescent="0.2">
      <c r="A3242" t="s">
        <v>2921</v>
      </c>
      <c r="M3242" s="170" t="str">
        <f t="shared" si="400"/>
        <v>DTL</v>
      </c>
      <c r="N3242" s="169" t="str">
        <f t="shared" si="401"/>
        <v>2159</v>
      </c>
      <c r="O3242" s="168" t="str">
        <f t="shared" si="402"/>
        <v>3290</v>
      </c>
      <c r="P3242" s="168" t="str">
        <f t="shared" si="403"/>
        <v>21593290</v>
      </c>
      <c r="Q3242" s="168">
        <f t="shared" si="404"/>
        <v>16518</v>
      </c>
      <c r="R3242" s="168">
        <f t="shared" si="405"/>
        <v>82</v>
      </c>
      <c r="S3242" s="168">
        <f t="shared" si="406"/>
        <v>0</v>
      </c>
      <c r="T3242" s="168">
        <f t="shared" si="407"/>
        <v>0</v>
      </c>
    </row>
    <row r="3243" spans="1:20" x14ac:dyDescent="0.2">
      <c r="A3243" t="s">
        <v>4246</v>
      </c>
      <c r="M3243" s="170" t="str">
        <f t="shared" si="400"/>
        <v>DTL</v>
      </c>
      <c r="N3243" s="169" t="str">
        <f t="shared" si="401"/>
        <v>2159</v>
      </c>
      <c r="O3243" s="168" t="str">
        <f t="shared" si="402"/>
        <v/>
      </c>
      <c r="P3243" s="168" t="str">
        <f t="shared" si="403"/>
        <v/>
      </c>
      <c r="Q3243" s="168" t="str">
        <f t="shared" si="404"/>
        <v/>
      </c>
      <c r="R3243" s="168" t="str">
        <f t="shared" si="405"/>
        <v/>
      </c>
      <c r="S3243" s="168" t="str">
        <f t="shared" si="406"/>
        <v/>
      </c>
      <c r="T3243" s="168" t="str">
        <f t="shared" si="407"/>
        <v/>
      </c>
    </row>
    <row r="3244" spans="1:20" x14ac:dyDescent="0.2">
      <c r="A3244" t="s">
        <v>2611</v>
      </c>
      <c r="M3244" s="170" t="str">
        <f t="shared" si="400"/>
        <v>DTL</v>
      </c>
      <c r="N3244" s="169" t="str">
        <f t="shared" si="401"/>
        <v>2159</v>
      </c>
      <c r="O3244" s="168" t="str">
        <f t="shared" si="402"/>
        <v/>
      </c>
      <c r="P3244" s="168" t="str">
        <f t="shared" si="403"/>
        <v/>
      </c>
      <c r="Q3244" s="168" t="str">
        <f t="shared" si="404"/>
        <v/>
      </c>
      <c r="R3244" s="168" t="str">
        <f t="shared" si="405"/>
        <v/>
      </c>
      <c r="S3244" s="168" t="str">
        <f t="shared" si="406"/>
        <v/>
      </c>
      <c r="T3244" s="168" t="str">
        <f t="shared" si="407"/>
        <v/>
      </c>
    </row>
    <row r="3245" spans="1:20" x14ac:dyDescent="0.2">
      <c r="A3245" t="s">
        <v>5205</v>
      </c>
      <c r="M3245" s="170" t="str">
        <f t="shared" si="400"/>
        <v>Ttl</v>
      </c>
      <c r="N3245" s="169" t="str">
        <f t="shared" si="401"/>
        <v>2159</v>
      </c>
      <c r="O3245" s="168" t="str">
        <f t="shared" si="402"/>
        <v/>
      </c>
      <c r="P3245" s="168" t="str">
        <f t="shared" si="403"/>
        <v/>
      </c>
      <c r="Q3245" s="168" t="str">
        <f t="shared" si="404"/>
        <v/>
      </c>
      <c r="R3245" s="168" t="str">
        <f t="shared" si="405"/>
        <v/>
      </c>
      <c r="S3245" s="168" t="str">
        <f t="shared" si="406"/>
        <v/>
      </c>
      <c r="T3245" s="168" t="str">
        <f t="shared" si="407"/>
        <v/>
      </c>
    </row>
    <row r="3246" spans="1:20" x14ac:dyDescent="0.2">
      <c r="A3246" t="s">
        <v>2611</v>
      </c>
      <c r="M3246" s="170" t="str">
        <f t="shared" si="400"/>
        <v>DTL</v>
      </c>
      <c r="N3246" s="169" t="str">
        <f t="shared" si="401"/>
        <v>2159</v>
      </c>
      <c r="O3246" s="168" t="str">
        <f t="shared" si="402"/>
        <v/>
      </c>
      <c r="P3246" s="168" t="str">
        <f t="shared" si="403"/>
        <v/>
      </c>
      <c r="Q3246" s="168" t="str">
        <f t="shared" si="404"/>
        <v/>
      </c>
      <c r="R3246" s="168" t="str">
        <f t="shared" si="405"/>
        <v/>
      </c>
      <c r="S3246" s="168" t="str">
        <f t="shared" si="406"/>
        <v/>
      </c>
      <c r="T3246" s="168" t="str">
        <f t="shared" si="407"/>
        <v/>
      </c>
    </row>
    <row r="3247" spans="1:20" x14ac:dyDescent="0.2">
      <c r="A3247" t="s">
        <v>2922</v>
      </c>
      <c r="M3247" s="170" t="str">
        <f t="shared" si="400"/>
        <v>DTL</v>
      </c>
      <c r="N3247" s="169" t="str">
        <f t="shared" si="401"/>
        <v>2159</v>
      </c>
      <c r="O3247" s="168" t="str">
        <f t="shared" si="402"/>
        <v>3200</v>
      </c>
      <c r="P3247" s="168" t="str">
        <f t="shared" si="403"/>
        <v>21593200</v>
      </c>
      <c r="Q3247" s="168">
        <f t="shared" si="404"/>
        <v>0</v>
      </c>
      <c r="R3247" s="168">
        <f t="shared" si="405"/>
        <v>0</v>
      </c>
      <c r="S3247" s="168">
        <f t="shared" si="406"/>
        <v>0</v>
      </c>
      <c r="T3247" s="168">
        <f t="shared" si="407"/>
        <v>0</v>
      </c>
    </row>
    <row r="3248" spans="1:20" x14ac:dyDescent="0.2">
      <c r="A3248" t="s">
        <v>4246</v>
      </c>
      <c r="M3248" s="170" t="str">
        <f t="shared" si="400"/>
        <v>DTL</v>
      </c>
      <c r="N3248" s="169" t="str">
        <f t="shared" si="401"/>
        <v>2159</v>
      </c>
      <c r="O3248" s="168" t="str">
        <f t="shared" si="402"/>
        <v/>
      </c>
      <c r="P3248" s="168" t="str">
        <f t="shared" si="403"/>
        <v/>
      </c>
      <c r="Q3248" s="168" t="str">
        <f t="shared" si="404"/>
        <v/>
      </c>
      <c r="R3248" s="168" t="str">
        <f t="shared" si="405"/>
        <v/>
      </c>
      <c r="S3248" s="168" t="str">
        <f t="shared" si="406"/>
        <v/>
      </c>
      <c r="T3248" s="168" t="str">
        <f t="shared" si="407"/>
        <v/>
      </c>
    </row>
    <row r="3249" spans="1:20" x14ac:dyDescent="0.2">
      <c r="A3249" t="s">
        <v>2611</v>
      </c>
      <c r="M3249" s="170" t="str">
        <f t="shared" si="400"/>
        <v>DTL</v>
      </c>
      <c r="N3249" s="169" t="str">
        <f t="shared" si="401"/>
        <v>2159</v>
      </c>
      <c r="O3249" s="168" t="str">
        <f t="shared" si="402"/>
        <v/>
      </c>
      <c r="P3249" s="168" t="str">
        <f t="shared" si="403"/>
        <v/>
      </c>
      <c r="Q3249" s="168" t="str">
        <f t="shared" si="404"/>
        <v/>
      </c>
      <c r="R3249" s="168" t="str">
        <f t="shared" si="405"/>
        <v/>
      </c>
      <c r="S3249" s="168" t="str">
        <f t="shared" si="406"/>
        <v/>
      </c>
      <c r="T3249" s="168" t="str">
        <f t="shared" si="407"/>
        <v/>
      </c>
    </row>
    <row r="3250" spans="1:20" x14ac:dyDescent="0.2">
      <c r="A3250" t="s">
        <v>2923</v>
      </c>
      <c r="M3250" s="170" t="str">
        <f t="shared" si="400"/>
        <v>Ttl</v>
      </c>
      <c r="N3250" s="169" t="str">
        <f t="shared" si="401"/>
        <v>2159</v>
      </c>
      <c r="O3250" s="168" t="str">
        <f t="shared" si="402"/>
        <v/>
      </c>
      <c r="P3250" s="168" t="str">
        <f t="shared" si="403"/>
        <v/>
      </c>
      <c r="Q3250" s="168" t="str">
        <f t="shared" si="404"/>
        <v/>
      </c>
      <c r="R3250" s="168" t="str">
        <f t="shared" si="405"/>
        <v/>
      </c>
      <c r="S3250" s="168" t="str">
        <f t="shared" si="406"/>
        <v/>
      </c>
      <c r="T3250" s="168" t="str">
        <f t="shared" si="407"/>
        <v/>
      </c>
    </row>
    <row r="3251" spans="1:20" x14ac:dyDescent="0.2">
      <c r="A3251" t="s">
        <v>2611</v>
      </c>
      <c r="M3251" s="170" t="str">
        <f t="shared" si="400"/>
        <v>DTL</v>
      </c>
      <c r="N3251" s="169" t="str">
        <f t="shared" si="401"/>
        <v>2159</v>
      </c>
      <c r="O3251" s="168" t="str">
        <f t="shared" si="402"/>
        <v/>
      </c>
      <c r="P3251" s="168" t="str">
        <f t="shared" si="403"/>
        <v/>
      </c>
      <c r="Q3251" s="168" t="str">
        <f t="shared" si="404"/>
        <v/>
      </c>
      <c r="R3251" s="168" t="str">
        <f t="shared" si="405"/>
        <v/>
      </c>
      <c r="S3251" s="168" t="str">
        <f t="shared" si="406"/>
        <v/>
      </c>
      <c r="T3251" s="168" t="str">
        <f t="shared" si="407"/>
        <v/>
      </c>
    </row>
    <row r="3252" spans="1:20" x14ac:dyDescent="0.2">
      <c r="A3252" t="s">
        <v>2611</v>
      </c>
      <c r="M3252" s="170" t="str">
        <f t="shared" si="400"/>
        <v>DTL</v>
      </c>
      <c r="N3252" s="169" t="str">
        <f t="shared" si="401"/>
        <v>2159</v>
      </c>
      <c r="O3252" s="168" t="str">
        <f t="shared" si="402"/>
        <v/>
      </c>
      <c r="P3252" s="168" t="str">
        <f t="shared" si="403"/>
        <v/>
      </c>
      <c r="Q3252" s="168" t="str">
        <f t="shared" si="404"/>
        <v/>
      </c>
      <c r="R3252" s="168" t="str">
        <f t="shared" si="405"/>
        <v/>
      </c>
      <c r="S3252" s="168" t="str">
        <f t="shared" si="406"/>
        <v/>
      </c>
      <c r="T3252" s="168" t="str">
        <f t="shared" si="407"/>
        <v/>
      </c>
    </row>
    <row r="3253" spans="1:20" x14ac:dyDescent="0.2">
      <c r="A3253" t="s">
        <v>5206</v>
      </c>
      <c r="M3253" s="170" t="str">
        <f t="shared" si="400"/>
        <v>Ttl</v>
      </c>
      <c r="N3253" s="169" t="str">
        <f t="shared" si="401"/>
        <v>2159</v>
      </c>
      <c r="O3253" s="168" t="str">
        <f t="shared" si="402"/>
        <v/>
      </c>
      <c r="P3253" s="168" t="str">
        <f t="shared" si="403"/>
        <v/>
      </c>
      <c r="Q3253" s="168" t="str">
        <f t="shared" si="404"/>
        <v/>
      </c>
      <c r="R3253" s="168" t="str">
        <f t="shared" si="405"/>
        <v/>
      </c>
      <c r="S3253" s="168" t="str">
        <f t="shared" si="406"/>
        <v/>
      </c>
      <c r="T3253" s="168" t="str">
        <f t="shared" si="407"/>
        <v/>
      </c>
    </row>
    <row r="3254" spans="1:20" x14ac:dyDescent="0.2">
      <c r="A3254" t="s">
        <v>2612</v>
      </c>
      <c r="M3254" s="170" t="str">
        <f t="shared" si="400"/>
        <v>DTL</v>
      </c>
      <c r="N3254" s="169" t="str">
        <f t="shared" si="401"/>
        <v>2159</v>
      </c>
      <c r="O3254" s="168" t="str">
        <f t="shared" si="402"/>
        <v/>
      </c>
      <c r="P3254" s="168" t="str">
        <f t="shared" si="403"/>
        <v/>
      </c>
      <c r="Q3254" s="168" t="str">
        <f t="shared" si="404"/>
        <v/>
      </c>
      <c r="R3254" s="168" t="str">
        <f t="shared" si="405"/>
        <v/>
      </c>
      <c r="S3254" s="168" t="str">
        <f t="shared" si="406"/>
        <v/>
      </c>
      <c r="T3254" s="168" t="str">
        <f t="shared" si="407"/>
        <v/>
      </c>
    </row>
    <row r="3255" spans="1:20" x14ac:dyDescent="0.2">
      <c r="A3255" t="s">
        <v>2611</v>
      </c>
      <c r="M3255" s="170" t="str">
        <f t="shared" si="400"/>
        <v>DTL</v>
      </c>
      <c r="N3255" s="169" t="str">
        <f t="shared" si="401"/>
        <v>2159</v>
      </c>
      <c r="O3255" s="168" t="str">
        <f t="shared" si="402"/>
        <v/>
      </c>
      <c r="P3255" s="168" t="str">
        <f t="shared" si="403"/>
        <v/>
      </c>
      <c r="Q3255" s="168" t="str">
        <f t="shared" si="404"/>
        <v/>
      </c>
      <c r="R3255" s="168" t="str">
        <f t="shared" si="405"/>
        <v/>
      </c>
      <c r="S3255" s="168" t="str">
        <f t="shared" si="406"/>
        <v/>
      </c>
      <c r="T3255" s="168" t="str">
        <f t="shared" si="407"/>
        <v/>
      </c>
    </row>
    <row r="3256" spans="1:20" x14ac:dyDescent="0.2">
      <c r="A3256" t="s">
        <v>2611</v>
      </c>
      <c r="M3256" s="170" t="str">
        <f t="shared" si="400"/>
        <v>DTL</v>
      </c>
      <c r="N3256" s="169" t="str">
        <f t="shared" si="401"/>
        <v>2159</v>
      </c>
      <c r="O3256" s="168" t="str">
        <f t="shared" si="402"/>
        <v/>
      </c>
      <c r="P3256" s="168" t="str">
        <f t="shared" si="403"/>
        <v/>
      </c>
      <c r="Q3256" s="168" t="str">
        <f t="shared" si="404"/>
        <v/>
      </c>
      <c r="R3256" s="168" t="str">
        <f t="shared" si="405"/>
        <v/>
      </c>
      <c r="S3256" s="168" t="str">
        <f t="shared" si="406"/>
        <v/>
      </c>
      <c r="T3256" s="168" t="str">
        <f t="shared" si="407"/>
        <v/>
      </c>
    </row>
    <row r="3257" spans="1:20" x14ac:dyDescent="0.2">
      <c r="A3257" t="s">
        <v>2642</v>
      </c>
      <c r="M3257" s="170" t="str">
        <f t="shared" si="400"/>
        <v>DTL</v>
      </c>
      <c r="N3257" s="169" t="str">
        <f t="shared" si="401"/>
        <v>2159</v>
      </c>
      <c r="O3257" s="168" t="str">
        <f t="shared" si="402"/>
        <v/>
      </c>
      <c r="P3257" s="168" t="str">
        <f t="shared" si="403"/>
        <v/>
      </c>
      <c r="Q3257" s="168" t="str">
        <f t="shared" si="404"/>
        <v/>
      </c>
      <c r="R3257" s="168" t="str">
        <f t="shared" si="405"/>
        <v/>
      </c>
      <c r="S3257" s="168" t="str">
        <f t="shared" si="406"/>
        <v/>
      </c>
      <c r="T3257" s="168" t="str">
        <f t="shared" si="407"/>
        <v/>
      </c>
    </row>
    <row r="3258" spans="1:20" x14ac:dyDescent="0.2">
      <c r="A3258" t="s">
        <v>5207</v>
      </c>
      <c r="M3258" s="170" t="str">
        <f t="shared" si="400"/>
        <v>DTL</v>
      </c>
      <c r="N3258" s="169" t="str">
        <f t="shared" si="401"/>
        <v>2159</v>
      </c>
      <c r="O3258" s="168" t="str">
        <f t="shared" si="402"/>
        <v>5500</v>
      </c>
      <c r="P3258" s="168" t="str">
        <f t="shared" si="403"/>
        <v>21595500</v>
      </c>
      <c r="Q3258" s="168">
        <f t="shared" si="404"/>
        <v>0</v>
      </c>
      <c r="R3258" s="168">
        <f t="shared" si="405"/>
        <v>0</v>
      </c>
      <c r="S3258" s="168">
        <f t="shared" si="406"/>
        <v>4269</v>
      </c>
      <c r="T3258" s="168">
        <f t="shared" si="407"/>
        <v>4269</v>
      </c>
    </row>
    <row r="3259" spans="1:20" x14ac:dyDescent="0.2">
      <c r="A3259" t="s">
        <v>4246</v>
      </c>
      <c r="M3259" s="170" t="str">
        <f t="shared" si="400"/>
        <v>DTL</v>
      </c>
      <c r="N3259" s="169" t="str">
        <f t="shared" si="401"/>
        <v>2159</v>
      </c>
      <c r="O3259" s="168" t="str">
        <f t="shared" si="402"/>
        <v/>
      </c>
      <c r="P3259" s="168" t="str">
        <f t="shared" si="403"/>
        <v/>
      </c>
      <c r="Q3259" s="168" t="str">
        <f t="shared" si="404"/>
        <v/>
      </c>
      <c r="R3259" s="168" t="str">
        <f t="shared" si="405"/>
        <v/>
      </c>
      <c r="S3259" s="168" t="str">
        <f t="shared" si="406"/>
        <v/>
      </c>
      <c r="T3259" s="168" t="str">
        <f t="shared" si="407"/>
        <v/>
      </c>
    </row>
    <row r="3260" spans="1:20" x14ac:dyDescent="0.2">
      <c r="A3260" t="s">
        <v>2611</v>
      </c>
      <c r="M3260" s="170" t="str">
        <f t="shared" si="400"/>
        <v>DTL</v>
      </c>
      <c r="N3260" s="169" t="str">
        <f t="shared" si="401"/>
        <v>2159</v>
      </c>
      <c r="O3260" s="168" t="str">
        <f t="shared" si="402"/>
        <v/>
      </c>
      <c r="P3260" s="168" t="str">
        <f t="shared" si="403"/>
        <v/>
      </c>
      <c r="Q3260" s="168" t="str">
        <f t="shared" si="404"/>
        <v/>
      </c>
      <c r="R3260" s="168" t="str">
        <f t="shared" si="405"/>
        <v/>
      </c>
      <c r="S3260" s="168" t="str">
        <f t="shared" si="406"/>
        <v/>
      </c>
      <c r="T3260" s="168" t="str">
        <f t="shared" si="407"/>
        <v/>
      </c>
    </row>
    <row r="3261" spans="1:20" x14ac:dyDescent="0.2">
      <c r="A3261" t="s">
        <v>5208</v>
      </c>
      <c r="M3261" s="170" t="str">
        <f t="shared" si="400"/>
        <v>Ttl</v>
      </c>
      <c r="N3261" s="169" t="str">
        <f t="shared" si="401"/>
        <v>2159</v>
      </c>
      <c r="O3261" s="168" t="str">
        <f t="shared" si="402"/>
        <v/>
      </c>
      <c r="P3261" s="168" t="str">
        <f t="shared" si="403"/>
        <v/>
      </c>
      <c r="Q3261" s="168" t="str">
        <f t="shared" si="404"/>
        <v/>
      </c>
      <c r="R3261" s="168" t="str">
        <f t="shared" si="405"/>
        <v/>
      </c>
      <c r="S3261" s="168" t="str">
        <f t="shared" si="406"/>
        <v/>
      </c>
      <c r="T3261" s="168" t="str">
        <f t="shared" si="407"/>
        <v/>
      </c>
    </row>
    <row r="3262" spans="1:20" x14ac:dyDescent="0.2">
      <c r="A3262" t="s">
        <v>2611</v>
      </c>
      <c r="M3262" s="170" t="str">
        <f t="shared" si="400"/>
        <v>DTL</v>
      </c>
      <c r="N3262" s="169" t="str">
        <f t="shared" si="401"/>
        <v>2159</v>
      </c>
      <c r="O3262" s="168" t="str">
        <f t="shared" si="402"/>
        <v/>
      </c>
      <c r="P3262" s="168" t="str">
        <f t="shared" si="403"/>
        <v/>
      </c>
      <c r="Q3262" s="168" t="str">
        <f t="shared" si="404"/>
        <v/>
      </c>
      <c r="R3262" s="168" t="str">
        <f t="shared" si="405"/>
        <v/>
      </c>
      <c r="S3262" s="168" t="str">
        <f t="shared" si="406"/>
        <v/>
      </c>
      <c r="T3262" s="168" t="str">
        <f t="shared" si="407"/>
        <v/>
      </c>
    </row>
    <row r="3263" spans="1:20" x14ac:dyDescent="0.2">
      <c r="A3263" t="s">
        <v>2611</v>
      </c>
      <c r="M3263" s="170" t="str">
        <f t="shared" si="400"/>
        <v>DTL</v>
      </c>
      <c r="N3263" s="169" t="str">
        <f t="shared" si="401"/>
        <v>2159</v>
      </c>
      <c r="O3263" s="168" t="str">
        <f t="shared" si="402"/>
        <v/>
      </c>
      <c r="P3263" s="168" t="str">
        <f t="shared" si="403"/>
        <v/>
      </c>
      <c r="Q3263" s="168" t="str">
        <f t="shared" si="404"/>
        <v/>
      </c>
      <c r="R3263" s="168" t="str">
        <f t="shared" si="405"/>
        <v/>
      </c>
      <c r="S3263" s="168" t="str">
        <f t="shared" si="406"/>
        <v/>
      </c>
      <c r="T3263" s="168" t="str">
        <f t="shared" si="407"/>
        <v/>
      </c>
    </row>
    <row r="3264" spans="1:20" x14ac:dyDescent="0.2">
      <c r="A3264" t="s">
        <v>5209</v>
      </c>
      <c r="M3264" s="170" t="str">
        <f t="shared" si="400"/>
        <v>Ttl</v>
      </c>
      <c r="N3264" s="169" t="str">
        <f t="shared" si="401"/>
        <v>2159</v>
      </c>
      <c r="O3264" s="168" t="str">
        <f t="shared" si="402"/>
        <v/>
      </c>
      <c r="P3264" s="168" t="str">
        <f t="shared" si="403"/>
        <v/>
      </c>
      <c r="Q3264" s="168" t="str">
        <f t="shared" si="404"/>
        <v/>
      </c>
      <c r="R3264" s="168" t="str">
        <f t="shared" si="405"/>
        <v/>
      </c>
      <c r="S3264" s="168" t="str">
        <f t="shared" si="406"/>
        <v/>
      </c>
      <c r="T3264" s="168" t="str">
        <f t="shared" si="407"/>
        <v/>
      </c>
    </row>
    <row r="3265" spans="1:20" x14ac:dyDescent="0.2">
      <c r="A3265" t="s">
        <v>2643</v>
      </c>
      <c r="M3265" s="170" t="str">
        <f t="shared" si="400"/>
        <v>DTL</v>
      </c>
      <c r="N3265" s="169" t="str">
        <f t="shared" si="401"/>
        <v>2159</v>
      </c>
      <c r="O3265" s="168" t="str">
        <f t="shared" si="402"/>
        <v/>
      </c>
      <c r="P3265" s="168" t="str">
        <f t="shared" si="403"/>
        <v/>
      </c>
      <c r="Q3265" s="168" t="str">
        <f t="shared" si="404"/>
        <v/>
      </c>
      <c r="R3265" s="168" t="str">
        <f t="shared" si="405"/>
        <v/>
      </c>
      <c r="S3265" s="168" t="str">
        <f t="shared" si="406"/>
        <v/>
      </c>
      <c r="T3265" s="168" t="str">
        <f t="shared" si="407"/>
        <v/>
      </c>
    </row>
    <row r="3266" spans="1:20" x14ac:dyDescent="0.2">
      <c r="A3266" t="s">
        <v>2611</v>
      </c>
      <c r="M3266" s="170" t="str">
        <f t="shared" si="400"/>
        <v>DTL</v>
      </c>
      <c r="N3266" s="169" t="str">
        <f t="shared" si="401"/>
        <v>2159</v>
      </c>
      <c r="O3266" s="168" t="str">
        <f t="shared" si="402"/>
        <v/>
      </c>
      <c r="P3266" s="168" t="str">
        <f t="shared" si="403"/>
        <v/>
      </c>
      <c r="Q3266" s="168" t="str">
        <f t="shared" si="404"/>
        <v/>
      </c>
      <c r="R3266" s="168" t="str">
        <f t="shared" si="405"/>
        <v/>
      </c>
      <c r="S3266" s="168" t="str">
        <f t="shared" si="406"/>
        <v/>
      </c>
      <c r="T3266" s="168" t="str">
        <f t="shared" si="407"/>
        <v/>
      </c>
    </row>
    <row r="3267" spans="1:20" x14ac:dyDescent="0.2">
      <c r="A3267" t="s">
        <v>2620</v>
      </c>
      <c r="M3267" s="170" t="str">
        <f t="shared" ref="M3267:M3330" si="408">IF(ROW()&lt;23,"",
  IF(NOT(ISERROR(FIND("Trinity County",$A3267,30))),"H1",
  IF(M3266="H1","H2",
  IF(M3266="H2","H3",
  IF(M3266="H3","H4",
  IF(M3266="H4","H5",
  IF(M3266="H5","H6",
  IF(M3266="H6","H7",
  IF(M3266="H7","H8",
  IF(M3266="H8","H9",
  IF(M3266="H9","H10",
  IF(TRIM(LEFT($A3267,7))="Total","Ttl","DTL"))))))))))))</f>
        <v>DTL</v>
      </c>
      <c r="N3267" s="169" t="str">
        <f t="shared" ref="N3267:N3330" si="409">IF(ROW()&lt;23,"",
  IF($M3267="H6",TRIM(LEFT($A3267,5)),N3266))</f>
        <v>2159</v>
      </c>
      <c r="O3267" s="168" t="str">
        <f t="shared" ref="O3267:O3330" si="410">IF($M3267&lt;&gt;"DTL","",
  IF(NOT(ISNUMBER(VALUE(MID($A3267,31,15)))),"",LEFT($A3267,4)))</f>
        <v/>
      </c>
      <c r="P3267" s="168" t="str">
        <f t="shared" ref="P3267:P3330" si="411">IF(O3267="","",N3267&amp;O3267)</f>
        <v/>
      </c>
      <c r="Q3267" s="168" t="str">
        <f t="shared" ref="Q3267:Q3330" si="412">IF($M3267&lt;&gt;"DTL","",
  IF(NOT(ISNUMBER(VALUE(MID($A3267,31,15)))),"",VALUE(TRIM(MID($A3267,47,15)))))</f>
        <v/>
      </c>
      <c r="R3267" s="168" t="str">
        <f t="shared" ref="R3267:R3330" si="413">IF($M3267&lt;&gt;"DTL","",
  IF(NOT(ISNUMBER(VALUE(MID($A3267,31,15)))),"",VALUE(TRIM(MID($A3267,61,14)))))</f>
        <v/>
      </c>
      <c r="S3267" s="168" t="str">
        <f t="shared" ref="S3267:S3330" si="414">IF($M3267&lt;&gt;"DTL","",
  IF(NOT(ISNUMBER(VALUE(MID($A3267,31,15)))),"",VALUE(TRIM(MID($A3267,76,14)))))</f>
        <v/>
      </c>
      <c r="T3267" s="168" t="str">
        <f t="shared" ref="T3267:T3330" si="415">IF($M3267&lt;&gt;"DTL","",
  IF(NOT(ISNUMBER(VALUE(MID($A3267,31,15)))),"",VALUE(TRIM(MID($A3267,90,14)))))</f>
        <v/>
      </c>
    </row>
    <row r="3268" spans="1:20" x14ac:dyDescent="0.2">
      <c r="A3268" t="s">
        <v>5210</v>
      </c>
      <c r="M3268" s="170" t="str">
        <f t="shared" si="408"/>
        <v>Ttl</v>
      </c>
      <c r="N3268" s="169" t="str">
        <f t="shared" si="409"/>
        <v>2159</v>
      </c>
      <c r="O3268" s="168" t="str">
        <f t="shared" si="410"/>
        <v/>
      </c>
      <c r="P3268" s="168" t="str">
        <f t="shared" si="411"/>
        <v/>
      </c>
      <c r="Q3268" s="168" t="str">
        <f t="shared" si="412"/>
        <v/>
      </c>
      <c r="R3268" s="168" t="str">
        <f t="shared" si="413"/>
        <v/>
      </c>
      <c r="S3268" s="168" t="str">
        <f t="shared" si="414"/>
        <v/>
      </c>
      <c r="T3268" s="168" t="str">
        <f t="shared" si="415"/>
        <v/>
      </c>
    </row>
    <row r="3269" spans="1:20" x14ac:dyDescent="0.2">
      <c r="A3269" t="s">
        <v>2611</v>
      </c>
      <c r="M3269" s="170" t="str">
        <f t="shared" si="408"/>
        <v>DTL</v>
      </c>
      <c r="N3269" s="169" t="str">
        <f t="shared" si="409"/>
        <v>2159</v>
      </c>
      <c r="O3269" s="168" t="str">
        <f t="shared" si="410"/>
        <v/>
      </c>
      <c r="P3269" s="168" t="str">
        <f t="shared" si="411"/>
        <v/>
      </c>
      <c r="Q3269" s="168" t="str">
        <f t="shared" si="412"/>
        <v/>
      </c>
      <c r="R3269" s="168" t="str">
        <f t="shared" si="413"/>
        <v/>
      </c>
      <c r="S3269" s="168" t="str">
        <f t="shared" si="414"/>
        <v/>
      </c>
      <c r="T3269" s="168" t="str">
        <f t="shared" si="415"/>
        <v/>
      </c>
    </row>
    <row r="3270" spans="1:20" x14ac:dyDescent="0.2">
      <c r="A3270" t="s">
        <v>5211</v>
      </c>
      <c r="M3270" s="170" t="str">
        <f t="shared" si="408"/>
        <v>Ttl</v>
      </c>
      <c r="N3270" s="169" t="str">
        <f t="shared" si="409"/>
        <v>2159</v>
      </c>
      <c r="O3270" s="168" t="str">
        <f t="shared" si="410"/>
        <v/>
      </c>
      <c r="P3270" s="168" t="str">
        <f t="shared" si="411"/>
        <v/>
      </c>
      <c r="Q3270" s="168" t="str">
        <f t="shared" si="412"/>
        <v/>
      </c>
      <c r="R3270" s="168" t="str">
        <f t="shared" si="413"/>
        <v/>
      </c>
      <c r="S3270" s="168" t="str">
        <f t="shared" si="414"/>
        <v/>
      </c>
      <c r="T3270" s="168" t="str">
        <f t="shared" si="415"/>
        <v/>
      </c>
    </row>
    <row r="3271" spans="1:20" x14ac:dyDescent="0.2">
      <c r="A3271" t="s">
        <v>4246</v>
      </c>
      <c r="M3271" s="170" t="str">
        <f t="shared" si="408"/>
        <v>DTL</v>
      </c>
      <c r="N3271" s="169" t="str">
        <f t="shared" si="409"/>
        <v>2159</v>
      </c>
      <c r="O3271" s="168" t="str">
        <f t="shared" si="410"/>
        <v/>
      </c>
      <c r="P3271" s="168" t="str">
        <f t="shared" si="411"/>
        <v/>
      </c>
      <c r="Q3271" s="168" t="str">
        <f t="shared" si="412"/>
        <v/>
      </c>
      <c r="R3271" s="168" t="str">
        <f t="shared" si="413"/>
        <v/>
      </c>
      <c r="S3271" s="168" t="str">
        <f t="shared" si="414"/>
        <v/>
      </c>
      <c r="T3271" s="168" t="str">
        <f t="shared" si="415"/>
        <v/>
      </c>
    </row>
    <row r="3272" spans="1:20" x14ac:dyDescent="0.2">
      <c r="A3272" t="s">
        <v>2611</v>
      </c>
      <c r="M3272" s="170" t="str">
        <f t="shared" si="408"/>
        <v>DTL</v>
      </c>
      <c r="N3272" s="169" t="str">
        <f t="shared" si="409"/>
        <v>2159</v>
      </c>
      <c r="O3272" s="168" t="str">
        <f t="shared" si="410"/>
        <v/>
      </c>
      <c r="P3272" s="168" t="str">
        <f t="shared" si="411"/>
        <v/>
      </c>
      <c r="Q3272" s="168" t="str">
        <f t="shared" si="412"/>
        <v/>
      </c>
      <c r="R3272" s="168" t="str">
        <f t="shared" si="413"/>
        <v/>
      </c>
      <c r="S3272" s="168" t="str">
        <f t="shared" si="414"/>
        <v/>
      </c>
      <c r="T3272" s="168" t="str">
        <f t="shared" si="415"/>
        <v/>
      </c>
    </row>
    <row r="3273" spans="1:20" x14ac:dyDescent="0.2">
      <c r="A3273" t="s">
        <v>5212</v>
      </c>
      <c r="M3273" s="170" t="str">
        <f t="shared" si="408"/>
        <v>DTL</v>
      </c>
      <c r="N3273" s="169" t="str">
        <f t="shared" si="409"/>
        <v>2159</v>
      </c>
      <c r="O3273" s="168" t="str">
        <f t="shared" si="410"/>
        <v xml:space="preserve">    </v>
      </c>
      <c r="P3273" s="168" t="str">
        <f t="shared" si="411"/>
        <v xml:space="preserve">2159    </v>
      </c>
      <c r="Q3273" s="168">
        <f t="shared" si="412"/>
        <v>476942</v>
      </c>
      <c r="R3273" s="168">
        <f t="shared" si="413"/>
        <v>91261</v>
      </c>
      <c r="S3273" s="168">
        <f t="shared" si="414"/>
        <v>0</v>
      </c>
      <c r="T3273" s="168">
        <f t="shared" si="415"/>
        <v>97</v>
      </c>
    </row>
    <row r="3274" spans="1:20" x14ac:dyDescent="0.2">
      <c r="A3274" t="s">
        <v>2611</v>
      </c>
      <c r="M3274" s="170" t="str">
        <f t="shared" si="408"/>
        <v>DTL</v>
      </c>
      <c r="N3274" s="169" t="str">
        <f t="shared" si="409"/>
        <v>2159</v>
      </c>
      <c r="O3274" s="168" t="str">
        <f t="shared" si="410"/>
        <v/>
      </c>
      <c r="P3274" s="168" t="str">
        <f t="shared" si="411"/>
        <v/>
      </c>
      <c r="Q3274" s="168" t="str">
        <f t="shared" si="412"/>
        <v/>
      </c>
      <c r="R3274" s="168" t="str">
        <f t="shared" si="413"/>
        <v/>
      </c>
      <c r="S3274" s="168" t="str">
        <f t="shared" si="414"/>
        <v/>
      </c>
      <c r="T3274" s="168" t="str">
        <f t="shared" si="415"/>
        <v/>
      </c>
    </row>
    <row r="3275" spans="1:20" x14ac:dyDescent="0.2">
      <c r="A3275" t="s">
        <v>2622</v>
      </c>
      <c r="M3275" s="170" t="str">
        <f t="shared" si="408"/>
        <v>DTL</v>
      </c>
      <c r="N3275" s="169" t="str">
        <f t="shared" si="409"/>
        <v>2159</v>
      </c>
      <c r="O3275" s="168" t="str">
        <f t="shared" si="410"/>
        <v>Tran</v>
      </c>
      <c r="P3275" s="168" t="str">
        <f t="shared" si="411"/>
        <v>2159Tran</v>
      </c>
      <c r="Q3275" s="168">
        <f t="shared" si="412"/>
        <v>0</v>
      </c>
      <c r="R3275" s="168">
        <f t="shared" si="413"/>
        <v>0</v>
      </c>
      <c r="S3275" s="168">
        <f t="shared" si="414"/>
        <v>0</v>
      </c>
      <c r="T3275" s="168">
        <f t="shared" si="415"/>
        <v>0</v>
      </c>
    </row>
    <row r="3276" spans="1:20" x14ac:dyDescent="0.2">
      <c r="A3276" t="s">
        <v>4467</v>
      </c>
      <c r="M3276" s="170" t="str">
        <f t="shared" si="408"/>
        <v>DTL</v>
      </c>
      <c r="N3276" s="169" t="str">
        <f t="shared" si="409"/>
        <v>2159</v>
      </c>
      <c r="O3276" s="168" t="str">
        <f t="shared" si="410"/>
        <v/>
      </c>
      <c r="P3276" s="168" t="str">
        <f t="shared" si="411"/>
        <v/>
      </c>
      <c r="Q3276" s="168" t="str">
        <f t="shared" si="412"/>
        <v/>
      </c>
      <c r="R3276" s="168" t="str">
        <f t="shared" si="413"/>
        <v/>
      </c>
      <c r="S3276" s="168" t="str">
        <f t="shared" si="414"/>
        <v/>
      </c>
      <c r="T3276" s="168" t="str">
        <f t="shared" si="415"/>
        <v/>
      </c>
    </row>
    <row r="3277" spans="1:20" x14ac:dyDescent="0.2">
      <c r="A3277">
        <v>1</v>
      </c>
      <c r="M3277" s="170" t="str">
        <f t="shared" si="408"/>
        <v>DTL</v>
      </c>
      <c r="N3277" s="169" t="str">
        <f t="shared" si="409"/>
        <v>2159</v>
      </c>
      <c r="O3277" s="168" t="str">
        <f t="shared" si="410"/>
        <v/>
      </c>
      <c r="P3277" s="168" t="str">
        <f t="shared" si="411"/>
        <v/>
      </c>
      <c r="Q3277" s="168" t="str">
        <f t="shared" si="412"/>
        <v/>
      </c>
      <c r="R3277" s="168" t="str">
        <f t="shared" si="413"/>
        <v/>
      </c>
      <c r="S3277" s="168" t="str">
        <f t="shared" si="414"/>
        <v/>
      </c>
      <c r="T3277" s="168" t="str">
        <f t="shared" si="415"/>
        <v/>
      </c>
    </row>
    <row r="3278" spans="1:20" x14ac:dyDescent="0.2">
      <c r="M3278" s="170" t="str">
        <f t="shared" si="408"/>
        <v>DTL</v>
      </c>
      <c r="N3278" s="169" t="str">
        <f t="shared" si="409"/>
        <v>2159</v>
      </c>
      <c r="O3278" s="168" t="str">
        <f t="shared" si="410"/>
        <v/>
      </c>
      <c r="P3278" s="168" t="str">
        <f t="shared" si="411"/>
        <v/>
      </c>
      <c r="Q3278" s="168" t="str">
        <f t="shared" si="412"/>
        <v/>
      </c>
      <c r="R3278" s="168" t="str">
        <f t="shared" si="413"/>
        <v/>
      </c>
      <c r="S3278" s="168" t="str">
        <f t="shared" si="414"/>
        <v/>
      </c>
      <c r="T3278" s="168" t="str">
        <f t="shared" si="415"/>
        <v/>
      </c>
    </row>
    <row r="3279" spans="1:20" x14ac:dyDescent="0.2">
      <c r="A3279" t="s">
        <v>2924</v>
      </c>
      <c r="M3279" s="170" t="str">
        <f t="shared" si="408"/>
        <v>H1</v>
      </c>
      <c r="N3279" s="169" t="str">
        <f t="shared" si="409"/>
        <v>2159</v>
      </c>
      <c r="O3279" s="168" t="str">
        <f t="shared" si="410"/>
        <v/>
      </c>
      <c r="P3279" s="168" t="str">
        <f t="shared" si="411"/>
        <v/>
      </c>
      <c r="Q3279" s="168" t="str">
        <f t="shared" si="412"/>
        <v/>
      </c>
      <c r="R3279" s="168" t="str">
        <f t="shared" si="413"/>
        <v/>
      </c>
      <c r="S3279" s="168" t="str">
        <f t="shared" si="414"/>
        <v/>
      </c>
      <c r="T3279" s="168" t="str">
        <f t="shared" si="415"/>
        <v/>
      </c>
    </row>
    <row r="3280" spans="1:20" x14ac:dyDescent="0.2">
      <c r="A3280" t="s">
        <v>2600</v>
      </c>
      <c r="M3280" s="170" t="str">
        <f t="shared" si="408"/>
        <v>H2</v>
      </c>
      <c r="N3280" s="169" t="str">
        <f t="shared" si="409"/>
        <v>2159</v>
      </c>
      <c r="O3280" s="168" t="str">
        <f t="shared" si="410"/>
        <v/>
      </c>
      <c r="P3280" s="168" t="str">
        <f t="shared" si="411"/>
        <v/>
      </c>
      <c r="Q3280" s="168" t="str">
        <f t="shared" si="412"/>
        <v/>
      </c>
      <c r="R3280" s="168" t="str">
        <f t="shared" si="413"/>
        <v/>
      </c>
      <c r="S3280" s="168" t="str">
        <f t="shared" si="414"/>
        <v/>
      </c>
      <c r="T3280" s="168" t="str">
        <f t="shared" si="415"/>
        <v/>
      </c>
    </row>
    <row r="3281" spans="1:20" x14ac:dyDescent="0.2">
      <c r="A3281" t="s">
        <v>2601</v>
      </c>
      <c r="M3281" s="170" t="str">
        <f t="shared" si="408"/>
        <v>H3</v>
      </c>
      <c r="N3281" s="169" t="str">
        <f t="shared" si="409"/>
        <v>2159</v>
      </c>
      <c r="O3281" s="168" t="str">
        <f t="shared" si="410"/>
        <v/>
      </c>
      <c r="P3281" s="168" t="str">
        <f t="shared" si="411"/>
        <v/>
      </c>
      <c r="Q3281" s="168" t="str">
        <f t="shared" si="412"/>
        <v/>
      </c>
      <c r="R3281" s="168" t="str">
        <f t="shared" si="413"/>
        <v/>
      </c>
      <c r="S3281" s="168" t="str">
        <f t="shared" si="414"/>
        <v/>
      </c>
      <c r="T3281" s="168" t="str">
        <f t="shared" si="415"/>
        <v/>
      </c>
    </row>
    <row r="3282" spans="1:20" x14ac:dyDescent="0.2">
      <c r="A3282" t="s">
        <v>2807</v>
      </c>
      <c r="M3282" s="170" t="str">
        <f t="shared" si="408"/>
        <v>H4</v>
      </c>
      <c r="N3282" s="169" t="str">
        <f t="shared" si="409"/>
        <v>2159</v>
      </c>
      <c r="O3282" s="168" t="str">
        <f t="shared" si="410"/>
        <v/>
      </c>
      <c r="P3282" s="168" t="str">
        <f t="shared" si="411"/>
        <v/>
      </c>
      <c r="Q3282" s="168" t="str">
        <f t="shared" si="412"/>
        <v/>
      </c>
      <c r="R3282" s="168" t="str">
        <f t="shared" si="413"/>
        <v/>
      </c>
      <c r="S3282" s="168" t="str">
        <f t="shared" si="414"/>
        <v/>
      </c>
      <c r="T3282" s="168" t="str">
        <f t="shared" si="415"/>
        <v/>
      </c>
    </row>
    <row r="3283" spans="1:20" x14ac:dyDescent="0.2">
      <c r="A3283" t="s">
        <v>2913</v>
      </c>
      <c r="M3283" s="170" t="str">
        <f t="shared" si="408"/>
        <v>H5</v>
      </c>
      <c r="N3283" s="169" t="str">
        <f t="shared" si="409"/>
        <v>2159</v>
      </c>
      <c r="O3283" s="168" t="str">
        <f t="shared" si="410"/>
        <v/>
      </c>
      <c r="P3283" s="168" t="str">
        <f t="shared" si="411"/>
        <v/>
      </c>
      <c r="Q3283" s="168" t="str">
        <f t="shared" si="412"/>
        <v/>
      </c>
      <c r="R3283" s="168" t="str">
        <f t="shared" si="413"/>
        <v/>
      </c>
      <c r="S3283" s="168" t="str">
        <f t="shared" si="414"/>
        <v/>
      </c>
      <c r="T3283" s="168" t="str">
        <f t="shared" si="415"/>
        <v/>
      </c>
    </row>
    <row r="3284" spans="1:20" x14ac:dyDescent="0.2">
      <c r="A3284" t="s">
        <v>2914</v>
      </c>
      <c r="M3284" s="170" t="str">
        <f t="shared" si="408"/>
        <v>H6</v>
      </c>
      <c r="N3284" s="169" t="str">
        <f t="shared" si="409"/>
        <v>2159</v>
      </c>
      <c r="O3284" s="168" t="str">
        <f t="shared" si="410"/>
        <v/>
      </c>
      <c r="P3284" s="168" t="str">
        <f t="shared" si="411"/>
        <v/>
      </c>
      <c r="Q3284" s="168" t="str">
        <f t="shared" si="412"/>
        <v/>
      </c>
      <c r="R3284" s="168" t="str">
        <f t="shared" si="413"/>
        <v/>
      </c>
      <c r="S3284" s="168" t="str">
        <f t="shared" si="414"/>
        <v/>
      </c>
      <c r="T3284" s="168" t="str">
        <f t="shared" si="415"/>
        <v/>
      </c>
    </row>
    <row r="3285" spans="1:20" x14ac:dyDescent="0.2">
      <c r="A3285" t="s">
        <v>2605</v>
      </c>
      <c r="M3285" s="170" t="str">
        <f t="shared" si="408"/>
        <v>H7</v>
      </c>
      <c r="N3285" s="169" t="str">
        <f t="shared" si="409"/>
        <v>2159</v>
      </c>
      <c r="O3285" s="168" t="str">
        <f t="shared" si="410"/>
        <v/>
      </c>
      <c r="P3285" s="168" t="str">
        <f t="shared" si="411"/>
        <v/>
      </c>
      <c r="Q3285" s="168" t="str">
        <f t="shared" si="412"/>
        <v/>
      </c>
      <c r="R3285" s="168" t="str">
        <f t="shared" si="413"/>
        <v/>
      </c>
      <c r="S3285" s="168" t="str">
        <f t="shared" si="414"/>
        <v/>
      </c>
      <c r="T3285" s="168" t="str">
        <f t="shared" si="415"/>
        <v/>
      </c>
    </row>
    <row r="3286" spans="1:20" x14ac:dyDescent="0.2">
      <c r="A3286" t="s">
        <v>2606</v>
      </c>
      <c r="M3286" s="170" t="str">
        <f t="shared" si="408"/>
        <v>H8</v>
      </c>
      <c r="N3286" s="169" t="str">
        <f t="shared" si="409"/>
        <v>2159</v>
      </c>
      <c r="O3286" s="168" t="str">
        <f t="shared" si="410"/>
        <v/>
      </c>
      <c r="P3286" s="168" t="str">
        <f t="shared" si="411"/>
        <v/>
      </c>
      <c r="Q3286" s="168" t="str">
        <f t="shared" si="412"/>
        <v/>
      </c>
      <c r="R3286" s="168" t="str">
        <f t="shared" si="413"/>
        <v/>
      </c>
      <c r="S3286" s="168" t="str">
        <f t="shared" si="414"/>
        <v/>
      </c>
      <c r="T3286" s="168" t="str">
        <f t="shared" si="415"/>
        <v/>
      </c>
    </row>
    <row r="3287" spans="1:20" x14ac:dyDescent="0.2">
      <c r="A3287" t="s">
        <v>2607</v>
      </c>
      <c r="M3287" s="170" t="str">
        <f t="shared" si="408"/>
        <v>H9</v>
      </c>
      <c r="N3287" s="169" t="str">
        <f t="shared" si="409"/>
        <v>2159</v>
      </c>
      <c r="O3287" s="168" t="str">
        <f t="shared" si="410"/>
        <v/>
      </c>
      <c r="P3287" s="168" t="str">
        <f t="shared" si="411"/>
        <v/>
      </c>
      <c r="Q3287" s="168" t="str">
        <f t="shared" si="412"/>
        <v/>
      </c>
      <c r="R3287" s="168" t="str">
        <f t="shared" si="413"/>
        <v/>
      </c>
      <c r="S3287" s="168" t="str">
        <f t="shared" si="414"/>
        <v/>
      </c>
      <c r="T3287" s="168" t="str">
        <f t="shared" si="415"/>
        <v/>
      </c>
    </row>
    <row r="3288" spans="1:20" x14ac:dyDescent="0.2">
      <c r="A3288" t="s">
        <v>2608</v>
      </c>
      <c r="M3288" s="170" t="str">
        <f t="shared" si="408"/>
        <v>H10</v>
      </c>
      <c r="N3288" s="169" t="str">
        <f t="shared" si="409"/>
        <v>2159</v>
      </c>
      <c r="O3288" s="168" t="str">
        <f t="shared" si="410"/>
        <v/>
      </c>
      <c r="P3288" s="168" t="str">
        <f t="shared" si="411"/>
        <v/>
      </c>
      <c r="Q3288" s="168" t="str">
        <f t="shared" si="412"/>
        <v/>
      </c>
      <c r="R3288" s="168" t="str">
        <f t="shared" si="413"/>
        <v/>
      </c>
      <c r="S3288" s="168" t="str">
        <f t="shared" si="414"/>
        <v/>
      </c>
      <c r="T3288" s="168" t="str">
        <f t="shared" si="415"/>
        <v/>
      </c>
    </row>
    <row r="3289" spans="1:20" x14ac:dyDescent="0.2">
      <c r="A3289" t="s">
        <v>5213</v>
      </c>
      <c r="M3289" s="170" t="str">
        <f t="shared" si="408"/>
        <v>DTL</v>
      </c>
      <c r="N3289" s="169" t="str">
        <f t="shared" si="409"/>
        <v>2159</v>
      </c>
      <c r="O3289" s="168" t="str">
        <f t="shared" si="410"/>
        <v>Tran</v>
      </c>
      <c r="P3289" s="168" t="str">
        <f t="shared" si="411"/>
        <v>2159Tran</v>
      </c>
      <c r="Q3289" s="168">
        <f t="shared" si="412"/>
        <v>0</v>
      </c>
      <c r="R3289" s="168">
        <f t="shared" si="413"/>
        <v>0</v>
      </c>
      <c r="S3289" s="168">
        <f t="shared" si="414"/>
        <v>4269</v>
      </c>
      <c r="T3289" s="168">
        <f t="shared" si="415"/>
        <v>4269</v>
      </c>
    </row>
    <row r="3290" spans="1:20" x14ac:dyDescent="0.2">
      <c r="A3290" t="s">
        <v>4246</v>
      </c>
      <c r="M3290" s="170" t="str">
        <f t="shared" si="408"/>
        <v>DTL</v>
      </c>
      <c r="N3290" s="169" t="str">
        <f t="shared" si="409"/>
        <v>2159</v>
      </c>
      <c r="O3290" s="168" t="str">
        <f t="shared" si="410"/>
        <v/>
      </c>
      <c r="P3290" s="168" t="str">
        <f t="shared" si="411"/>
        <v/>
      </c>
      <c r="Q3290" s="168" t="str">
        <f t="shared" si="412"/>
        <v/>
      </c>
      <c r="R3290" s="168" t="str">
        <f t="shared" si="413"/>
        <v/>
      </c>
      <c r="S3290" s="168" t="str">
        <f t="shared" si="414"/>
        <v/>
      </c>
      <c r="T3290" s="168" t="str">
        <f t="shared" si="415"/>
        <v/>
      </c>
    </row>
    <row r="3291" spans="1:20" x14ac:dyDescent="0.2">
      <c r="A3291" t="s">
        <v>2611</v>
      </c>
      <c r="M3291" s="170" t="str">
        <f t="shared" si="408"/>
        <v>DTL</v>
      </c>
      <c r="N3291" s="169" t="str">
        <f t="shared" si="409"/>
        <v>2159</v>
      </c>
      <c r="O3291" s="168" t="str">
        <f t="shared" si="410"/>
        <v/>
      </c>
      <c r="P3291" s="168" t="str">
        <f t="shared" si="411"/>
        <v/>
      </c>
      <c r="Q3291" s="168" t="str">
        <f t="shared" si="412"/>
        <v/>
      </c>
      <c r="R3291" s="168" t="str">
        <f t="shared" si="413"/>
        <v/>
      </c>
      <c r="S3291" s="168" t="str">
        <f t="shared" si="414"/>
        <v/>
      </c>
      <c r="T3291" s="168" t="str">
        <f t="shared" si="415"/>
        <v/>
      </c>
    </row>
    <row r="3292" spans="1:20" x14ac:dyDescent="0.2">
      <c r="A3292" t="s">
        <v>5214</v>
      </c>
      <c r="M3292" s="170" t="str">
        <f t="shared" si="408"/>
        <v>Ttl</v>
      </c>
      <c r="N3292" s="169" t="str">
        <f t="shared" si="409"/>
        <v>2159</v>
      </c>
      <c r="O3292" s="168" t="str">
        <f t="shared" si="410"/>
        <v/>
      </c>
      <c r="P3292" s="168" t="str">
        <f t="shared" si="411"/>
        <v/>
      </c>
      <c r="Q3292" s="168" t="str">
        <f t="shared" si="412"/>
        <v/>
      </c>
      <c r="R3292" s="168" t="str">
        <f t="shared" si="413"/>
        <v/>
      </c>
      <c r="S3292" s="168" t="str">
        <f t="shared" si="414"/>
        <v/>
      </c>
      <c r="T3292" s="168" t="str">
        <f t="shared" si="415"/>
        <v/>
      </c>
    </row>
    <row r="3293" spans="1:20" x14ac:dyDescent="0.2">
      <c r="A3293" t="s">
        <v>4467</v>
      </c>
      <c r="M3293" s="170" t="str">
        <f t="shared" si="408"/>
        <v>DTL</v>
      </c>
      <c r="N3293" s="169" t="str">
        <f t="shared" si="409"/>
        <v>2159</v>
      </c>
      <c r="O3293" s="168" t="str">
        <f t="shared" si="410"/>
        <v/>
      </c>
      <c r="P3293" s="168" t="str">
        <f t="shared" si="411"/>
        <v/>
      </c>
      <c r="Q3293" s="168" t="str">
        <f t="shared" si="412"/>
        <v/>
      </c>
      <c r="R3293" s="168" t="str">
        <f t="shared" si="413"/>
        <v/>
      </c>
      <c r="S3293" s="168" t="str">
        <f t="shared" si="414"/>
        <v/>
      </c>
      <c r="T3293" s="168" t="str">
        <f t="shared" si="415"/>
        <v/>
      </c>
    </row>
    <row r="3294" spans="1:20" x14ac:dyDescent="0.2">
      <c r="A3294">
        <v>1</v>
      </c>
      <c r="M3294" s="170" t="str">
        <f t="shared" si="408"/>
        <v>DTL</v>
      </c>
      <c r="N3294" s="169" t="str">
        <f t="shared" si="409"/>
        <v>2159</v>
      </c>
      <c r="O3294" s="168" t="str">
        <f t="shared" si="410"/>
        <v/>
      </c>
      <c r="P3294" s="168" t="str">
        <f t="shared" si="411"/>
        <v/>
      </c>
      <c r="Q3294" s="168" t="str">
        <f t="shared" si="412"/>
        <v/>
      </c>
      <c r="R3294" s="168" t="str">
        <f t="shared" si="413"/>
        <v/>
      </c>
      <c r="S3294" s="168" t="str">
        <f t="shared" si="414"/>
        <v/>
      </c>
      <c r="T3294" s="168" t="str">
        <f t="shared" si="415"/>
        <v/>
      </c>
    </row>
    <row r="3295" spans="1:20" x14ac:dyDescent="0.2">
      <c r="M3295" s="170" t="str">
        <f t="shared" si="408"/>
        <v>DTL</v>
      </c>
      <c r="N3295" s="169" t="str">
        <f t="shared" si="409"/>
        <v>2159</v>
      </c>
      <c r="O3295" s="168" t="str">
        <f t="shared" si="410"/>
        <v/>
      </c>
      <c r="P3295" s="168" t="str">
        <f t="shared" si="411"/>
        <v/>
      </c>
      <c r="Q3295" s="168" t="str">
        <f t="shared" si="412"/>
        <v/>
      </c>
      <c r="R3295" s="168" t="str">
        <f t="shared" si="413"/>
        <v/>
      </c>
      <c r="S3295" s="168" t="str">
        <f t="shared" si="414"/>
        <v/>
      </c>
      <c r="T3295" s="168" t="str">
        <f t="shared" si="415"/>
        <v/>
      </c>
    </row>
    <row r="3296" spans="1:20" x14ac:dyDescent="0.2">
      <c r="A3296" t="s">
        <v>2925</v>
      </c>
      <c r="M3296" s="170" t="str">
        <f t="shared" si="408"/>
        <v>H1</v>
      </c>
      <c r="N3296" s="169" t="str">
        <f t="shared" si="409"/>
        <v>2159</v>
      </c>
      <c r="O3296" s="168" t="str">
        <f t="shared" si="410"/>
        <v/>
      </c>
      <c r="P3296" s="168" t="str">
        <f t="shared" si="411"/>
        <v/>
      </c>
      <c r="Q3296" s="168" t="str">
        <f t="shared" si="412"/>
        <v/>
      </c>
      <c r="R3296" s="168" t="str">
        <f t="shared" si="413"/>
        <v/>
      </c>
      <c r="S3296" s="168" t="str">
        <f t="shared" si="414"/>
        <v/>
      </c>
      <c r="T3296" s="168" t="str">
        <f t="shared" si="415"/>
        <v/>
      </c>
    </row>
    <row r="3297" spans="1:20" x14ac:dyDescent="0.2">
      <c r="A3297" t="s">
        <v>2600</v>
      </c>
      <c r="M3297" s="170" t="str">
        <f t="shared" si="408"/>
        <v>H2</v>
      </c>
      <c r="N3297" s="169" t="str">
        <f t="shared" si="409"/>
        <v>2159</v>
      </c>
      <c r="O3297" s="168" t="str">
        <f t="shared" si="410"/>
        <v/>
      </c>
      <c r="P3297" s="168" t="str">
        <f t="shared" si="411"/>
        <v/>
      </c>
      <c r="Q3297" s="168" t="str">
        <f t="shared" si="412"/>
        <v/>
      </c>
      <c r="R3297" s="168" t="str">
        <f t="shared" si="413"/>
        <v/>
      </c>
      <c r="S3297" s="168" t="str">
        <f t="shared" si="414"/>
        <v/>
      </c>
      <c r="T3297" s="168" t="str">
        <f t="shared" si="415"/>
        <v/>
      </c>
    </row>
    <row r="3298" spans="1:20" x14ac:dyDescent="0.2">
      <c r="A3298" t="s">
        <v>2601</v>
      </c>
      <c r="M3298" s="170" t="str">
        <f t="shared" si="408"/>
        <v>H3</v>
      </c>
      <c r="N3298" s="169" t="str">
        <f t="shared" si="409"/>
        <v>2159</v>
      </c>
      <c r="O3298" s="168" t="str">
        <f t="shared" si="410"/>
        <v/>
      </c>
      <c r="P3298" s="168" t="str">
        <f t="shared" si="411"/>
        <v/>
      </c>
      <c r="Q3298" s="168" t="str">
        <f t="shared" si="412"/>
        <v/>
      </c>
      <c r="R3298" s="168" t="str">
        <f t="shared" si="413"/>
        <v/>
      </c>
      <c r="S3298" s="168" t="str">
        <f t="shared" si="414"/>
        <v/>
      </c>
      <c r="T3298" s="168" t="str">
        <f t="shared" si="415"/>
        <v/>
      </c>
    </row>
    <row r="3299" spans="1:20" x14ac:dyDescent="0.2">
      <c r="A3299" t="s">
        <v>2807</v>
      </c>
      <c r="M3299" s="170" t="str">
        <f t="shared" si="408"/>
        <v>H4</v>
      </c>
      <c r="N3299" s="169" t="str">
        <f t="shared" si="409"/>
        <v>2159</v>
      </c>
      <c r="O3299" s="168" t="str">
        <f t="shared" si="410"/>
        <v/>
      </c>
      <c r="P3299" s="168" t="str">
        <f t="shared" si="411"/>
        <v/>
      </c>
      <c r="Q3299" s="168" t="str">
        <f t="shared" si="412"/>
        <v/>
      </c>
      <c r="R3299" s="168" t="str">
        <f t="shared" si="413"/>
        <v/>
      </c>
      <c r="S3299" s="168" t="str">
        <f t="shared" si="414"/>
        <v/>
      </c>
      <c r="T3299" s="168" t="str">
        <f t="shared" si="415"/>
        <v/>
      </c>
    </row>
    <row r="3300" spans="1:20" x14ac:dyDescent="0.2">
      <c r="A3300" t="s">
        <v>2926</v>
      </c>
      <c r="M3300" s="170" t="str">
        <f t="shared" si="408"/>
        <v>H5</v>
      </c>
      <c r="N3300" s="169" t="str">
        <f t="shared" si="409"/>
        <v>2159</v>
      </c>
      <c r="O3300" s="168" t="str">
        <f t="shared" si="410"/>
        <v/>
      </c>
      <c r="P3300" s="168" t="str">
        <f t="shared" si="411"/>
        <v/>
      </c>
      <c r="Q3300" s="168" t="str">
        <f t="shared" si="412"/>
        <v/>
      </c>
      <c r="R3300" s="168" t="str">
        <f t="shared" si="413"/>
        <v/>
      </c>
      <c r="S3300" s="168" t="str">
        <f t="shared" si="414"/>
        <v/>
      </c>
      <c r="T3300" s="168" t="str">
        <f t="shared" si="415"/>
        <v/>
      </c>
    </row>
    <row r="3301" spans="1:20" x14ac:dyDescent="0.2">
      <c r="A3301" t="s">
        <v>2927</v>
      </c>
      <c r="M3301" s="170" t="str">
        <f t="shared" si="408"/>
        <v>H6</v>
      </c>
      <c r="N3301" s="169" t="str">
        <f t="shared" si="409"/>
        <v>2710</v>
      </c>
      <c r="O3301" s="168" t="str">
        <f t="shared" si="410"/>
        <v/>
      </c>
      <c r="P3301" s="168" t="str">
        <f t="shared" si="411"/>
        <v/>
      </c>
      <c r="Q3301" s="168" t="str">
        <f t="shared" si="412"/>
        <v/>
      </c>
      <c r="R3301" s="168" t="str">
        <f t="shared" si="413"/>
        <v/>
      </c>
      <c r="S3301" s="168" t="str">
        <f t="shared" si="414"/>
        <v/>
      </c>
      <c r="T3301" s="168" t="str">
        <f t="shared" si="415"/>
        <v/>
      </c>
    </row>
    <row r="3302" spans="1:20" x14ac:dyDescent="0.2">
      <c r="A3302" t="s">
        <v>2605</v>
      </c>
      <c r="M3302" s="170" t="str">
        <f t="shared" si="408"/>
        <v>H7</v>
      </c>
      <c r="N3302" s="169" t="str">
        <f t="shared" si="409"/>
        <v>2710</v>
      </c>
      <c r="O3302" s="168" t="str">
        <f t="shared" si="410"/>
        <v/>
      </c>
      <c r="P3302" s="168" t="str">
        <f t="shared" si="411"/>
        <v/>
      </c>
      <c r="Q3302" s="168" t="str">
        <f t="shared" si="412"/>
        <v/>
      </c>
      <c r="R3302" s="168" t="str">
        <f t="shared" si="413"/>
        <v/>
      </c>
      <c r="S3302" s="168" t="str">
        <f t="shared" si="414"/>
        <v/>
      </c>
      <c r="T3302" s="168" t="str">
        <f t="shared" si="415"/>
        <v/>
      </c>
    </row>
    <row r="3303" spans="1:20" x14ac:dyDescent="0.2">
      <c r="A3303" t="s">
        <v>2606</v>
      </c>
      <c r="M3303" s="170" t="str">
        <f t="shared" si="408"/>
        <v>H8</v>
      </c>
      <c r="N3303" s="169" t="str">
        <f t="shared" si="409"/>
        <v>2710</v>
      </c>
      <c r="O3303" s="168" t="str">
        <f t="shared" si="410"/>
        <v/>
      </c>
      <c r="P3303" s="168" t="str">
        <f t="shared" si="411"/>
        <v/>
      </c>
      <c r="Q3303" s="168" t="str">
        <f t="shared" si="412"/>
        <v/>
      </c>
      <c r="R3303" s="168" t="str">
        <f t="shared" si="413"/>
        <v/>
      </c>
      <c r="S3303" s="168" t="str">
        <f t="shared" si="414"/>
        <v/>
      </c>
      <c r="T3303" s="168" t="str">
        <f t="shared" si="415"/>
        <v/>
      </c>
    </row>
    <row r="3304" spans="1:20" x14ac:dyDescent="0.2">
      <c r="A3304" t="s">
        <v>2607</v>
      </c>
      <c r="M3304" s="170" t="str">
        <f t="shared" si="408"/>
        <v>H9</v>
      </c>
      <c r="N3304" s="169" t="str">
        <f t="shared" si="409"/>
        <v>2710</v>
      </c>
      <c r="O3304" s="168" t="str">
        <f t="shared" si="410"/>
        <v/>
      </c>
      <c r="P3304" s="168" t="str">
        <f t="shared" si="411"/>
        <v/>
      </c>
      <c r="Q3304" s="168" t="str">
        <f t="shared" si="412"/>
        <v/>
      </c>
      <c r="R3304" s="168" t="str">
        <f t="shared" si="413"/>
        <v/>
      </c>
      <c r="S3304" s="168" t="str">
        <f t="shared" si="414"/>
        <v/>
      </c>
      <c r="T3304" s="168" t="str">
        <f t="shared" si="415"/>
        <v/>
      </c>
    </row>
    <row r="3305" spans="1:20" x14ac:dyDescent="0.2">
      <c r="A3305" t="s">
        <v>2608</v>
      </c>
      <c r="M3305" s="170" t="str">
        <f t="shared" si="408"/>
        <v>H10</v>
      </c>
      <c r="N3305" s="169" t="str">
        <f t="shared" si="409"/>
        <v>2710</v>
      </c>
      <c r="O3305" s="168" t="str">
        <f t="shared" si="410"/>
        <v/>
      </c>
      <c r="P3305" s="168" t="str">
        <f t="shared" si="411"/>
        <v/>
      </c>
      <c r="Q3305" s="168" t="str">
        <f t="shared" si="412"/>
        <v/>
      </c>
      <c r="R3305" s="168" t="str">
        <f t="shared" si="413"/>
        <v/>
      </c>
      <c r="S3305" s="168" t="str">
        <f t="shared" si="414"/>
        <v/>
      </c>
      <c r="T3305" s="168" t="str">
        <f t="shared" si="415"/>
        <v/>
      </c>
    </row>
    <row r="3306" spans="1:20" x14ac:dyDescent="0.2">
      <c r="A3306" t="s">
        <v>2609</v>
      </c>
      <c r="M3306" s="170" t="str">
        <f t="shared" si="408"/>
        <v>DTL</v>
      </c>
      <c r="N3306" s="169" t="str">
        <f t="shared" si="409"/>
        <v>2710</v>
      </c>
      <c r="O3306" s="168" t="str">
        <f t="shared" si="410"/>
        <v/>
      </c>
      <c r="P3306" s="168" t="str">
        <f t="shared" si="411"/>
        <v/>
      </c>
      <c r="Q3306" s="168" t="str">
        <f t="shared" si="412"/>
        <v/>
      </c>
      <c r="R3306" s="168" t="str">
        <f t="shared" si="413"/>
        <v/>
      </c>
      <c r="S3306" s="168" t="str">
        <f t="shared" si="414"/>
        <v/>
      </c>
      <c r="T3306" s="168" t="str">
        <f t="shared" si="415"/>
        <v/>
      </c>
    </row>
    <row r="3307" spans="1:20" x14ac:dyDescent="0.2">
      <c r="A3307" t="s">
        <v>5215</v>
      </c>
      <c r="M3307" s="170" t="str">
        <f t="shared" si="408"/>
        <v>DTL</v>
      </c>
      <c r="N3307" s="169" t="str">
        <f t="shared" si="409"/>
        <v>2710</v>
      </c>
      <c r="O3307" s="168" t="str">
        <f t="shared" si="410"/>
        <v>6601</v>
      </c>
      <c r="P3307" s="168" t="str">
        <f t="shared" si="411"/>
        <v>27106601</v>
      </c>
      <c r="Q3307" s="168">
        <f t="shared" si="412"/>
        <v>680</v>
      </c>
      <c r="R3307" s="168">
        <f t="shared" si="413"/>
        <v>565</v>
      </c>
      <c r="S3307" s="168">
        <f t="shared" si="414"/>
        <v>0</v>
      </c>
      <c r="T3307" s="168">
        <f t="shared" si="415"/>
        <v>4</v>
      </c>
    </row>
    <row r="3308" spans="1:20" x14ac:dyDescent="0.2">
      <c r="A3308" t="s">
        <v>4246</v>
      </c>
      <c r="M3308" s="170" t="str">
        <f t="shared" si="408"/>
        <v>DTL</v>
      </c>
      <c r="N3308" s="169" t="str">
        <f t="shared" si="409"/>
        <v>2710</v>
      </c>
      <c r="O3308" s="168" t="str">
        <f t="shared" si="410"/>
        <v/>
      </c>
      <c r="P3308" s="168" t="str">
        <f t="shared" si="411"/>
        <v/>
      </c>
      <c r="Q3308" s="168" t="str">
        <f t="shared" si="412"/>
        <v/>
      </c>
      <c r="R3308" s="168" t="str">
        <f t="shared" si="413"/>
        <v/>
      </c>
      <c r="S3308" s="168" t="str">
        <f t="shared" si="414"/>
        <v/>
      </c>
      <c r="T3308" s="168" t="str">
        <f t="shared" si="415"/>
        <v/>
      </c>
    </row>
    <row r="3309" spans="1:20" x14ac:dyDescent="0.2">
      <c r="A3309" t="s">
        <v>2611</v>
      </c>
      <c r="M3309" s="170" t="str">
        <f t="shared" si="408"/>
        <v>DTL</v>
      </c>
      <c r="N3309" s="169" t="str">
        <f t="shared" si="409"/>
        <v>2710</v>
      </c>
      <c r="O3309" s="168" t="str">
        <f t="shared" si="410"/>
        <v/>
      </c>
      <c r="P3309" s="168" t="str">
        <f t="shared" si="411"/>
        <v/>
      </c>
      <c r="Q3309" s="168" t="str">
        <f t="shared" si="412"/>
        <v/>
      </c>
      <c r="R3309" s="168" t="str">
        <f t="shared" si="413"/>
        <v/>
      </c>
      <c r="S3309" s="168" t="str">
        <f t="shared" si="414"/>
        <v/>
      </c>
      <c r="T3309" s="168" t="str">
        <f t="shared" si="415"/>
        <v/>
      </c>
    </row>
    <row r="3310" spans="1:20" x14ac:dyDescent="0.2">
      <c r="A3310" t="s">
        <v>5216</v>
      </c>
      <c r="M3310" s="170" t="str">
        <f t="shared" si="408"/>
        <v>Ttl</v>
      </c>
      <c r="N3310" s="169" t="str">
        <f t="shared" si="409"/>
        <v>2710</v>
      </c>
      <c r="O3310" s="168" t="str">
        <f t="shared" si="410"/>
        <v/>
      </c>
      <c r="P3310" s="168" t="str">
        <f t="shared" si="411"/>
        <v/>
      </c>
      <c r="Q3310" s="168" t="str">
        <f t="shared" si="412"/>
        <v/>
      </c>
      <c r="R3310" s="168" t="str">
        <f t="shared" si="413"/>
        <v/>
      </c>
      <c r="S3310" s="168" t="str">
        <f t="shared" si="414"/>
        <v/>
      </c>
      <c r="T3310" s="168" t="str">
        <f t="shared" si="415"/>
        <v/>
      </c>
    </row>
    <row r="3311" spans="1:20" x14ac:dyDescent="0.2">
      <c r="A3311" t="s">
        <v>2612</v>
      </c>
      <c r="M3311" s="170" t="str">
        <f t="shared" si="408"/>
        <v>DTL</v>
      </c>
      <c r="N3311" s="169" t="str">
        <f t="shared" si="409"/>
        <v>2710</v>
      </c>
      <c r="O3311" s="168" t="str">
        <f t="shared" si="410"/>
        <v/>
      </c>
      <c r="P3311" s="168" t="str">
        <f t="shared" si="411"/>
        <v/>
      </c>
      <c r="Q3311" s="168" t="str">
        <f t="shared" si="412"/>
        <v/>
      </c>
      <c r="R3311" s="168" t="str">
        <f t="shared" si="413"/>
        <v/>
      </c>
      <c r="S3311" s="168" t="str">
        <f t="shared" si="414"/>
        <v/>
      </c>
      <c r="T3311" s="168" t="str">
        <f t="shared" si="415"/>
        <v/>
      </c>
    </row>
    <row r="3312" spans="1:20" x14ac:dyDescent="0.2">
      <c r="A3312" t="s">
        <v>2611</v>
      </c>
      <c r="M3312" s="170" t="str">
        <f t="shared" si="408"/>
        <v>DTL</v>
      </c>
      <c r="N3312" s="169" t="str">
        <f t="shared" si="409"/>
        <v>2710</v>
      </c>
      <c r="O3312" s="168" t="str">
        <f t="shared" si="410"/>
        <v/>
      </c>
      <c r="P3312" s="168" t="str">
        <f t="shared" si="411"/>
        <v/>
      </c>
      <c r="Q3312" s="168" t="str">
        <f t="shared" si="412"/>
        <v/>
      </c>
      <c r="R3312" s="168" t="str">
        <f t="shared" si="413"/>
        <v/>
      </c>
      <c r="S3312" s="168" t="str">
        <f t="shared" si="414"/>
        <v/>
      </c>
      <c r="T3312" s="168" t="str">
        <f t="shared" si="415"/>
        <v/>
      </c>
    </row>
    <row r="3313" spans="1:20" x14ac:dyDescent="0.2">
      <c r="A3313" t="s">
        <v>2611</v>
      </c>
      <c r="M3313" s="170" t="str">
        <f t="shared" si="408"/>
        <v>DTL</v>
      </c>
      <c r="N3313" s="169" t="str">
        <f t="shared" si="409"/>
        <v>2710</v>
      </c>
      <c r="O3313" s="168" t="str">
        <f t="shared" si="410"/>
        <v/>
      </c>
      <c r="P3313" s="168" t="str">
        <f t="shared" si="411"/>
        <v/>
      </c>
      <c r="Q3313" s="168" t="str">
        <f t="shared" si="412"/>
        <v/>
      </c>
      <c r="R3313" s="168" t="str">
        <f t="shared" si="413"/>
        <v/>
      </c>
      <c r="S3313" s="168" t="str">
        <f t="shared" si="414"/>
        <v/>
      </c>
      <c r="T3313" s="168" t="str">
        <f t="shared" si="415"/>
        <v/>
      </c>
    </row>
    <row r="3314" spans="1:20" x14ac:dyDescent="0.2">
      <c r="A3314" t="s">
        <v>2613</v>
      </c>
      <c r="M3314" s="170" t="str">
        <f t="shared" si="408"/>
        <v>DTL</v>
      </c>
      <c r="N3314" s="169" t="str">
        <f t="shared" si="409"/>
        <v>2710</v>
      </c>
      <c r="O3314" s="168" t="str">
        <f t="shared" si="410"/>
        <v/>
      </c>
      <c r="P3314" s="168" t="str">
        <f t="shared" si="411"/>
        <v/>
      </c>
      <c r="Q3314" s="168" t="str">
        <f t="shared" si="412"/>
        <v/>
      </c>
      <c r="R3314" s="168" t="str">
        <f t="shared" si="413"/>
        <v/>
      </c>
      <c r="S3314" s="168" t="str">
        <f t="shared" si="414"/>
        <v/>
      </c>
      <c r="T3314" s="168" t="str">
        <f t="shared" si="415"/>
        <v/>
      </c>
    </row>
    <row r="3315" spans="1:20" x14ac:dyDescent="0.2">
      <c r="A3315" t="s">
        <v>5217</v>
      </c>
      <c r="M3315" s="170" t="str">
        <f t="shared" si="408"/>
        <v>DTL</v>
      </c>
      <c r="N3315" s="169" t="str">
        <f t="shared" si="409"/>
        <v>2710</v>
      </c>
      <c r="O3315" s="168" t="str">
        <f t="shared" si="410"/>
        <v>2301</v>
      </c>
      <c r="P3315" s="168" t="str">
        <f t="shared" si="411"/>
        <v>27102301</v>
      </c>
      <c r="Q3315" s="168">
        <f t="shared" si="412"/>
        <v>138</v>
      </c>
      <c r="R3315" s="168">
        <f t="shared" si="413"/>
        <v>135</v>
      </c>
      <c r="S3315" s="168">
        <f t="shared" si="414"/>
        <v>0</v>
      </c>
      <c r="T3315" s="168">
        <f t="shared" si="415"/>
        <v>0</v>
      </c>
    </row>
    <row r="3316" spans="1:20" x14ac:dyDescent="0.2">
      <c r="A3316" t="s">
        <v>4287</v>
      </c>
      <c r="M3316" s="170" t="str">
        <f t="shared" si="408"/>
        <v>DTL</v>
      </c>
      <c r="N3316" s="169" t="str">
        <f t="shared" si="409"/>
        <v>2710</v>
      </c>
      <c r="O3316" s="168" t="str">
        <f t="shared" si="410"/>
        <v>3290</v>
      </c>
      <c r="P3316" s="168" t="str">
        <f t="shared" si="411"/>
        <v>27103290</v>
      </c>
      <c r="Q3316" s="168">
        <f t="shared" si="412"/>
        <v>22</v>
      </c>
      <c r="R3316" s="168">
        <f t="shared" si="413"/>
        <v>0</v>
      </c>
      <c r="S3316" s="168">
        <f t="shared" si="414"/>
        <v>0</v>
      </c>
      <c r="T3316" s="168">
        <f t="shared" si="415"/>
        <v>2220</v>
      </c>
    </row>
    <row r="3317" spans="1:20" x14ac:dyDescent="0.2">
      <c r="A3317" t="s">
        <v>4246</v>
      </c>
      <c r="M3317" s="170" t="str">
        <f t="shared" si="408"/>
        <v>DTL</v>
      </c>
      <c r="N3317" s="169" t="str">
        <f t="shared" si="409"/>
        <v>2710</v>
      </c>
      <c r="O3317" s="168" t="str">
        <f t="shared" si="410"/>
        <v/>
      </c>
      <c r="P3317" s="168" t="str">
        <f t="shared" si="411"/>
        <v/>
      </c>
      <c r="Q3317" s="168" t="str">
        <f t="shared" si="412"/>
        <v/>
      </c>
      <c r="R3317" s="168" t="str">
        <f t="shared" si="413"/>
        <v/>
      </c>
      <c r="S3317" s="168" t="str">
        <f t="shared" si="414"/>
        <v/>
      </c>
      <c r="T3317" s="168" t="str">
        <f t="shared" si="415"/>
        <v/>
      </c>
    </row>
    <row r="3318" spans="1:20" x14ac:dyDescent="0.2">
      <c r="A3318" t="s">
        <v>2611</v>
      </c>
      <c r="M3318" s="170" t="str">
        <f t="shared" si="408"/>
        <v>DTL</v>
      </c>
      <c r="N3318" s="169" t="str">
        <f t="shared" si="409"/>
        <v>2710</v>
      </c>
      <c r="O3318" s="168" t="str">
        <f t="shared" si="410"/>
        <v/>
      </c>
      <c r="P3318" s="168" t="str">
        <f t="shared" si="411"/>
        <v/>
      </c>
      <c r="Q3318" s="168" t="str">
        <f t="shared" si="412"/>
        <v/>
      </c>
      <c r="R3318" s="168" t="str">
        <f t="shared" si="413"/>
        <v/>
      </c>
      <c r="S3318" s="168" t="str">
        <f t="shared" si="414"/>
        <v/>
      </c>
      <c r="T3318" s="168" t="str">
        <f t="shared" si="415"/>
        <v/>
      </c>
    </row>
    <row r="3319" spans="1:20" x14ac:dyDescent="0.2">
      <c r="A3319" t="s">
        <v>5218</v>
      </c>
      <c r="M3319" s="170" t="str">
        <f t="shared" si="408"/>
        <v>Ttl</v>
      </c>
      <c r="N3319" s="169" t="str">
        <f t="shared" si="409"/>
        <v>2710</v>
      </c>
      <c r="O3319" s="168" t="str">
        <f t="shared" si="410"/>
        <v/>
      </c>
      <c r="P3319" s="168" t="str">
        <f t="shared" si="411"/>
        <v/>
      </c>
      <c r="Q3319" s="168" t="str">
        <f t="shared" si="412"/>
        <v/>
      </c>
      <c r="R3319" s="168" t="str">
        <f t="shared" si="413"/>
        <v/>
      </c>
      <c r="S3319" s="168" t="str">
        <f t="shared" si="414"/>
        <v/>
      </c>
      <c r="T3319" s="168" t="str">
        <f t="shared" si="415"/>
        <v/>
      </c>
    </row>
    <row r="3320" spans="1:20" x14ac:dyDescent="0.2">
      <c r="A3320" t="s">
        <v>2611</v>
      </c>
      <c r="M3320" s="170" t="str">
        <f t="shared" si="408"/>
        <v>DTL</v>
      </c>
      <c r="N3320" s="169" t="str">
        <f t="shared" si="409"/>
        <v>2710</v>
      </c>
      <c r="O3320" s="168" t="str">
        <f t="shared" si="410"/>
        <v/>
      </c>
      <c r="P3320" s="168" t="str">
        <f t="shared" si="411"/>
        <v/>
      </c>
      <c r="Q3320" s="168" t="str">
        <f t="shared" si="412"/>
        <v/>
      </c>
      <c r="R3320" s="168" t="str">
        <f t="shared" si="413"/>
        <v/>
      </c>
      <c r="S3320" s="168" t="str">
        <f t="shared" si="414"/>
        <v/>
      </c>
      <c r="T3320" s="168" t="str">
        <f t="shared" si="415"/>
        <v/>
      </c>
    </row>
    <row r="3321" spans="1:20" x14ac:dyDescent="0.2">
      <c r="A3321" t="s">
        <v>2611</v>
      </c>
      <c r="M3321" s="170" t="str">
        <f t="shared" si="408"/>
        <v>DTL</v>
      </c>
      <c r="N3321" s="169" t="str">
        <f t="shared" si="409"/>
        <v>2710</v>
      </c>
      <c r="O3321" s="168" t="str">
        <f t="shared" si="410"/>
        <v/>
      </c>
      <c r="P3321" s="168" t="str">
        <f t="shared" si="411"/>
        <v/>
      </c>
      <c r="Q3321" s="168" t="str">
        <f t="shared" si="412"/>
        <v/>
      </c>
      <c r="R3321" s="168" t="str">
        <f t="shared" si="413"/>
        <v/>
      </c>
      <c r="S3321" s="168" t="str">
        <f t="shared" si="414"/>
        <v/>
      </c>
      <c r="T3321" s="168" t="str">
        <f t="shared" si="415"/>
        <v/>
      </c>
    </row>
    <row r="3322" spans="1:20" x14ac:dyDescent="0.2">
      <c r="A3322" t="s">
        <v>5219</v>
      </c>
      <c r="M3322" s="170" t="str">
        <f t="shared" si="408"/>
        <v>Ttl</v>
      </c>
      <c r="N3322" s="169" t="str">
        <f t="shared" si="409"/>
        <v>2710</v>
      </c>
      <c r="O3322" s="168" t="str">
        <f t="shared" si="410"/>
        <v/>
      </c>
      <c r="P3322" s="168" t="str">
        <f t="shared" si="411"/>
        <v/>
      </c>
      <c r="Q3322" s="168" t="str">
        <f t="shared" si="412"/>
        <v/>
      </c>
      <c r="R3322" s="168" t="str">
        <f t="shared" si="413"/>
        <v/>
      </c>
      <c r="S3322" s="168" t="str">
        <f t="shared" si="414"/>
        <v/>
      </c>
      <c r="T3322" s="168" t="str">
        <f t="shared" si="415"/>
        <v/>
      </c>
    </row>
    <row r="3323" spans="1:20" x14ac:dyDescent="0.2">
      <c r="A3323" t="s">
        <v>2612</v>
      </c>
      <c r="M3323" s="170" t="str">
        <f t="shared" si="408"/>
        <v>DTL</v>
      </c>
      <c r="N3323" s="169" t="str">
        <f t="shared" si="409"/>
        <v>2710</v>
      </c>
      <c r="O3323" s="168" t="str">
        <f t="shared" si="410"/>
        <v/>
      </c>
      <c r="P3323" s="168" t="str">
        <f t="shared" si="411"/>
        <v/>
      </c>
      <c r="Q3323" s="168" t="str">
        <f t="shared" si="412"/>
        <v/>
      </c>
      <c r="R3323" s="168" t="str">
        <f t="shared" si="413"/>
        <v/>
      </c>
      <c r="S3323" s="168" t="str">
        <f t="shared" si="414"/>
        <v/>
      </c>
      <c r="T3323" s="168" t="str">
        <f t="shared" si="415"/>
        <v/>
      </c>
    </row>
    <row r="3324" spans="1:20" x14ac:dyDescent="0.2">
      <c r="A3324" t="s">
        <v>2611</v>
      </c>
      <c r="M3324" s="170" t="str">
        <f t="shared" si="408"/>
        <v>DTL</v>
      </c>
      <c r="N3324" s="169" t="str">
        <f t="shared" si="409"/>
        <v>2710</v>
      </c>
      <c r="O3324" s="168" t="str">
        <f t="shared" si="410"/>
        <v/>
      </c>
      <c r="P3324" s="168" t="str">
        <f t="shared" si="411"/>
        <v/>
      </c>
      <c r="Q3324" s="168" t="str">
        <f t="shared" si="412"/>
        <v/>
      </c>
      <c r="R3324" s="168" t="str">
        <f t="shared" si="413"/>
        <v/>
      </c>
      <c r="S3324" s="168" t="str">
        <f t="shared" si="414"/>
        <v/>
      </c>
      <c r="T3324" s="168" t="str">
        <f t="shared" si="415"/>
        <v/>
      </c>
    </row>
    <row r="3325" spans="1:20" x14ac:dyDescent="0.2">
      <c r="A3325" t="s">
        <v>2611</v>
      </c>
      <c r="M3325" s="170" t="str">
        <f t="shared" si="408"/>
        <v>DTL</v>
      </c>
      <c r="N3325" s="169" t="str">
        <f t="shared" si="409"/>
        <v>2710</v>
      </c>
      <c r="O3325" s="168" t="str">
        <f t="shared" si="410"/>
        <v/>
      </c>
      <c r="P3325" s="168" t="str">
        <f t="shared" si="411"/>
        <v/>
      </c>
      <c r="Q3325" s="168" t="str">
        <f t="shared" si="412"/>
        <v/>
      </c>
      <c r="R3325" s="168" t="str">
        <f t="shared" si="413"/>
        <v/>
      </c>
      <c r="S3325" s="168" t="str">
        <f t="shared" si="414"/>
        <v/>
      </c>
      <c r="T3325" s="168" t="str">
        <f t="shared" si="415"/>
        <v/>
      </c>
    </row>
    <row r="3326" spans="1:20" x14ac:dyDescent="0.2">
      <c r="A3326" t="s">
        <v>2642</v>
      </c>
      <c r="M3326" s="170" t="str">
        <f t="shared" si="408"/>
        <v>DTL</v>
      </c>
      <c r="N3326" s="169" t="str">
        <f t="shared" si="409"/>
        <v>2710</v>
      </c>
      <c r="O3326" s="168" t="str">
        <f t="shared" si="410"/>
        <v/>
      </c>
      <c r="P3326" s="168" t="str">
        <f t="shared" si="411"/>
        <v/>
      </c>
      <c r="Q3326" s="168" t="str">
        <f t="shared" si="412"/>
        <v/>
      </c>
      <c r="R3326" s="168" t="str">
        <f t="shared" si="413"/>
        <v/>
      </c>
      <c r="S3326" s="168" t="str">
        <f t="shared" si="414"/>
        <v/>
      </c>
      <c r="T3326" s="168" t="str">
        <f t="shared" si="415"/>
        <v/>
      </c>
    </row>
    <row r="3327" spans="1:20" x14ac:dyDescent="0.2">
      <c r="A3327" t="s">
        <v>2928</v>
      </c>
      <c r="M3327" s="170" t="str">
        <f t="shared" si="408"/>
        <v>DTL</v>
      </c>
      <c r="N3327" s="169" t="str">
        <f t="shared" si="409"/>
        <v>2710</v>
      </c>
      <c r="O3327" s="168" t="str">
        <f t="shared" si="410"/>
        <v>5500</v>
      </c>
      <c r="P3327" s="168" t="str">
        <f t="shared" si="411"/>
        <v>27105500</v>
      </c>
      <c r="Q3327" s="168">
        <f t="shared" si="412"/>
        <v>0</v>
      </c>
      <c r="R3327" s="168">
        <f t="shared" si="413"/>
        <v>201046</v>
      </c>
      <c r="S3327" s="168">
        <f t="shared" si="414"/>
        <v>0</v>
      </c>
      <c r="T3327" s="168">
        <f t="shared" si="415"/>
        <v>0</v>
      </c>
    </row>
    <row r="3328" spans="1:20" x14ac:dyDescent="0.2">
      <c r="A3328" t="s">
        <v>4246</v>
      </c>
      <c r="M3328" s="170" t="str">
        <f t="shared" si="408"/>
        <v>DTL</v>
      </c>
      <c r="N3328" s="169" t="str">
        <f t="shared" si="409"/>
        <v>2710</v>
      </c>
      <c r="O3328" s="168" t="str">
        <f t="shared" si="410"/>
        <v/>
      </c>
      <c r="P3328" s="168" t="str">
        <f t="shared" si="411"/>
        <v/>
      </c>
      <c r="Q3328" s="168" t="str">
        <f t="shared" si="412"/>
        <v/>
      </c>
      <c r="R3328" s="168" t="str">
        <f t="shared" si="413"/>
        <v/>
      </c>
      <c r="S3328" s="168" t="str">
        <f t="shared" si="414"/>
        <v/>
      </c>
      <c r="T3328" s="168" t="str">
        <f t="shared" si="415"/>
        <v/>
      </c>
    </row>
    <row r="3329" spans="1:20" x14ac:dyDescent="0.2">
      <c r="A3329" t="s">
        <v>2611</v>
      </c>
      <c r="M3329" s="170" t="str">
        <f t="shared" si="408"/>
        <v>DTL</v>
      </c>
      <c r="N3329" s="169" t="str">
        <f t="shared" si="409"/>
        <v>2710</v>
      </c>
      <c r="O3329" s="168" t="str">
        <f t="shared" si="410"/>
        <v/>
      </c>
      <c r="P3329" s="168" t="str">
        <f t="shared" si="411"/>
        <v/>
      </c>
      <c r="Q3329" s="168" t="str">
        <f t="shared" si="412"/>
        <v/>
      </c>
      <c r="R3329" s="168" t="str">
        <f t="shared" si="413"/>
        <v/>
      </c>
      <c r="S3329" s="168" t="str">
        <f t="shared" si="414"/>
        <v/>
      </c>
      <c r="T3329" s="168" t="str">
        <f t="shared" si="415"/>
        <v/>
      </c>
    </row>
    <row r="3330" spans="1:20" x14ac:dyDescent="0.2">
      <c r="A3330" t="s">
        <v>2929</v>
      </c>
      <c r="M3330" s="170" t="str">
        <f t="shared" si="408"/>
        <v>Ttl</v>
      </c>
      <c r="N3330" s="169" t="str">
        <f t="shared" si="409"/>
        <v>2710</v>
      </c>
      <c r="O3330" s="168" t="str">
        <f t="shared" si="410"/>
        <v/>
      </c>
      <c r="P3330" s="168" t="str">
        <f t="shared" si="411"/>
        <v/>
      </c>
      <c r="Q3330" s="168" t="str">
        <f t="shared" si="412"/>
        <v/>
      </c>
      <c r="R3330" s="168" t="str">
        <f t="shared" si="413"/>
        <v/>
      </c>
      <c r="S3330" s="168" t="str">
        <f t="shared" si="414"/>
        <v/>
      </c>
      <c r="T3330" s="168" t="str">
        <f t="shared" si="415"/>
        <v/>
      </c>
    </row>
    <row r="3331" spans="1:20" x14ac:dyDescent="0.2">
      <c r="A3331" t="s">
        <v>2611</v>
      </c>
      <c r="M3331" s="170" t="str">
        <f t="shared" ref="M3331:M3394" si="416">IF(ROW()&lt;23,"",
  IF(NOT(ISERROR(FIND("Trinity County",$A3331,30))),"H1",
  IF(M3330="H1","H2",
  IF(M3330="H2","H3",
  IF(M3330="H3","H4",
  IF(M3330="H4","H5",
  IF(M3330="H5","H6",
  IF(M3330="H6","H7",
  IF(M3330="H7","H8",
  IF(M3330="H8","H9",
  IF(M3330="H9","H10",
  IF(TRIM(LEFT($A3331,7))="Total","Ttl","DTL"))))))))))))</f>
        <v>DTL</v>
      </c>
      <c r="N3331" s="169" t="str">
        <f t="shared" ref="N3331:N3394" si="417">IF(ROW()&lt;23,"",
  IF($M3331="H6",TRIM(LEFT($A3331,5)),N3330))</f>
        <v>2710</v>
      </c>
      <c r="O3331" s="168" t="str">
        <f t="shared" ref="O3331:O3394" si="418">IF($M3331&lt;&gt;"DTL","",
  IF(NOT(ISNUMBER(VALUE(MID($A3331,31,15)))),"",LEFT($A3331,4)))</f>
        <v/>
      </c>
      <c r="P3331" s="168" t="str">
        <f t="shared" ref="P3331:P3394" si="419">IF(O3331="","",N3331&amp;O3331)</f>
        <v/>
      </c>
      <c r="Q3331" s="168" t="str">
        <f t="shared" ref="Q3331:Q3394" si="420">IF($M3331&lt;&gt;"DTL","",
  IF(NOT(ISNUMBER(VALUE(MID($A3331,31,15)))),"",VALUE(TRIM(MID($A3331,47,15)))))</f>
        <v/>
      </c>
      <c r="R3331" s="168" t="str">
        <f t="shared" ref="R3331:R3394" si="421">IF($M3331&lt;&gt;"DTL","",
  IF(NOT(ISNUMBER(VALUE(MID($A3331,31,15)))),"",VALUE(TRIM(MID($A3331,61,14)))))</f>
        <v/>
      </c>
      <c r="S3331" s="168" t="str">
        <f t="shared" ref="S3331:S3394" si="422">IF($M3331&lt;&gt;"DTL","",
  IF(NOT(ISNUMBER(VALUE(MID($A3331,31,15)))),"",VALUE(TRIM(MID($A3331,76,14)))))</f>
        <v/>
      </c>
      <c r="T3331" s="168" t="str">
        <f t="shared" ref="T3331:T3394" si="423">IF($M3331&lt;&gt;"DTL","",
  IF(NOT(ISNUMBER(VALUE(MID($A3331,31,15)))),"",VALUE(TRIM(MID($A3331,90,14)))))</f>
        <v/>
      </c>
    </row>
    <row r="3332" spans="1:20" x14ac:dyDescent="0.2">
      <c r="A3332" t="s">
        <v>2611</v>
      </c>
      <c r="M3332" s="170" t="str">
        <f t="shared" si="416"/>
        <v>DTL</v>
      </c>
      <c r="N3332" s="169" t="str">
        <f t="shared" si="417"/>
        <v>2710</v>
      </c>
      <c r="O3332" s="168" t="str">
        <f t="shared" si="418"/>
        <v/>
      </c>
      <c r="P3332" s="168" t="str">
        <f t="shared" si="419"/>
        <v/>
      </c>
      <c r="Q3332" s="168" t="str">
        <f t="shared" si="420"/>
        <v/>
      </c>
      <c r="R3332" s="168" t="str">
        <f t="shared" si="421"/>
        <v/>
      </c>
      <c r="S3332" s="168" t="str">
        <f t="shared" si="422"/>
        <v/>
      </c>
      <c r="T3332" s="168" t="str">
        <f t="shared" si="423"/>
        <v/>
      </c>
    </row>
    <row r="3333" spans="1:20" x14ac:dyDescent="0.2">
      <c r="A3333" t="s">
        <v>2930</v>
      </c>
      <c r="M3333" s="170" t="str">
        <f t="shared" si="416"/>
        <v>Ttl</v>
      </c>
      <c r="N3333" s="169" t="str">
        <f t="shared" si="417"/>
        <v>2710</v>
      </c>
      <c r="O3333" s="168" t="str">
        <f t="shared" si="418"/>
        <v/>
      </c>
      <c r="P3333" s="168" t="str">
        <f t="shared" si="419"/>
        <v/>
      </c>
      <c r="Q3333" s="168" t="str">
        <f t="shared" si="420"/>
        <v/>
      </c>
      <c r="R3333" s="168" t="str">
        <f t="shared" si="421"/>
        <v/>
      </c>
      <c r="S3333" s="168" t="str">
        <f t="shared" si="422"/>
        <v/>
      </c>
      <c r="T3333" s="168" t="str">
        <f t="shared" si="423"/>
        <v/>
      </c>
    </row>
    <row r="3334" spans="1:20" x14ac:dyDescent="0.2">
      <c r="A3334" t="s">
        <v>2643</v>
      </c>
      <c r="M3334" s="170" t="str">
        <f t="shared" si="416"/>
        <v>DTL</v>
      </c>
      <c r="N3334" s="169" t="str">
        <f t="shared" si="417"/>
        <v>2710</v>
      </c>
      <c r="O3334" s="168" t="str">
        <f t="shared" si="418"/>
        <v/>
      </c>
      <c r="P3334" s="168" t="str">
        <f t="shared" si="419"/>
        <v/>
      </c>
      <c r="Q3334" s="168" t="str">
        <f t="shared" si="420"/>
        <v/>
      </c>
      <c r="R3334" s="168" t="str">
        <f t="shared" si="421"/>
        <v/>
      </c>
      <c r="S3334" s="168" t="str">
        <f t="shared" si="422"/>
        <v/>
      </c>
      <c r="T3334" s="168" t="str">
        <f t="shared" si="423"/>
        <v/>
      </c>
    </row>
    <row r="3335" spans="1:20" x14ac:dyDescent="0.2">
      <c r="A3335" t="s">
        <v>2611</v>
      </c>
      <c r="M3335" s="170" t="str">
        <f t="shared" si="416"/>
        <v>DTL</v>
      </c>
      <c r="N3335" s="169" t="str">
        <f t="shared" si="417"/>
        <v>2710</v>
      </c>
      <c r="O3335" s="168" t="str">
        <f t="shared" si="418"/>
        <v/>
      </c>
      <c r="P3335" s="168" t="str">
        <f t="shared" si="419"/>
        <v/>
      </c>
      <c r="Q3335" s="168" t="str">
        <f t="shared" si="420"/>
        <v/>
      </c>
      <c r="R3335" s="168" t="str">
        <f t="shared" si="421"/>
        <v/>
      </c>
      <c r="S3335" s="168" t="str">
        <f t="shared" si="422"/>
        <v/>
      </c>
      <c r="T3335" s="168" t="str">
        <f t="shared" si="423"/>
        <v/>
      </c>
    </row>
    <row r="3336" spans="1:20" x14ac:dyDescent="0.2">
      <c r="A3336" t="s">
        <v>2620</v>
      </c>
      <c r="M3336" s="170" t="str">
        <f t="shared" si="416"/>
        <v>DTL</v>
      </c>
      <c r="N3336" s="169" t="str">
        <f t="shared" si="417"/>
        <v>2710</v>
      </c>
      <c r="O3336" s="168" t="str">
        <f t="shared" si="418"/>
        <v/>
      </c>
      <c r="P3336" s="168" t="str">
        <f t="shared" si="419"/>
        <v/>
      </c>
      <c r="Q3336" s="168" t="str">
        <f t="shared" si="420"/>
        <v/>
      </c>
      <c r="R3336" s="168" t="str">
        <f t="shared" si="421"/>
        <v/>
      </c>
      <c r="S3336" s="168" t="str">
        <f t="shared" si="422"/>
        <v/>
      </c>
      <c r="T3336" s="168" t="str">
        <f t="shared" si="423"/>
        <v/>
      </c>
    </row>
    <row r="3337" spans="1:20" x14ac:dyDescent="0.2">
      <c r="A3337" t="s">
        <v>5220</v>
      </c>
      <c r="M3337" s="170" t="str">
        <f t="shared" si="416"/>
        <v>Ttl</v>
      </c>
      <c r="N3337" s="169" t="str">
        <f t="shared" si="417"/>
        <v>2710</v>
      </c>
      <c r="O3337" s="168" t="str">
        <f t="shared" si="418"/>
        <v/>
      </c>
      <c r="P3337" s="168" t="str">
        <f t="shared" si="419"/>
        <v/>
      </c>
      <c r="Q3337" s="168" t="str">
        <f t="shared" si="420"/>
        <v/>
      </c>
      <c r="R3337" s="168" t="str">
        <f t="shared" si="421"/>
        <v/>
      </c>
      <c r="S3337" s="168" t="str">
        <f t="shared" si="422"/>
        <v/>
      </c>
      <c r="T3337" s="168" t="str">
        <f t="shared" si="423"/>
        <v/>
      </c>
    </row>
    <row r="3338" spans="1:20" x14ac:dyDescent="0.2">
      <c r="A3338" t="s">
        <v>2611</v>
      </c>
      <c r="M3338" s="170" t="str">
        <f t="shared" si="416"/>
        <v>DTL</v>
      </c>
      <c r="N3338" s="169" t="str">
        <f t="shared" si="417"/>
        <v>2710</v>
      </c>
      <c r="O3338" s="168" t="str">
        <f t="shared" si="418"/>
        <v/>
      </c>
      <c r="P3338" s="168" t="str">
        <f t="shared" si="419"/>
        <v/>
      </c>
      <c r="Q3338" s="168" t="str">
        <f t="shared" si="420"/>
        <v/>
      </c>
      <c r="R3338" s="168" t="str">
        <f t="shared" si="421"/>
        <v/>
      </c>
      <c r="S3338" s="168" t="str">
        <f t="shared" si="422"/>
        <v/>
      </c>
      <c r="T3338" s="168" t="str">
        <f t="shared" si="423"/>
        <v/>
      </c>
    </row>
    <row r="3339" spans="1:20" x14ac:dyDescent="0.2">
      <c r="A3339" t="s">
        <v>5221</v>
      </c>
      <c r="M3339" s="170" t="str">
        <f t="shared" si="416"/>
        <v>Ttl</v>
      </c>
      <c r="N3339" s="169" t="str">
        <f t="shared" si="417"/>
        <v>2710</v>
      </c>
      <c r="O3339" s="168" t="str">
        <f t="shared" si="418"/>
        <v/>
      </c>
      <c r="P3339" s="168" t="str">
        <f t="shared" si="419"/>
        <v/>
      </c>
      <c r="Q3339" s="168" t="str">
        <f t="shared" si="420"/>
        <v/>
      </c>
      <c r="R3339" s="168" t="str">
        <f t="shared" si="421"/>
        <v/>
      </c>
      <c r="S3339" s="168" t="str">
        <f t="shared" si="422"/>
        <v/>
      </c>
      <c r="T3339" s="168" t="str">
        <f t="shared" si="423"/>
        <v/>
      </c>
    </row>
    <row r="3340" spans="1:20" x14ac:dyDescent="0.2">
      <c r="A3340" t="s">
        <v>4246</v>
      </c>
      <c r="M3340" s="170" t="str">
        <f t="shared" si="416"/>
        <v>DTL</v>
      </c>
      <c r="N3340" s="169" t="str">
        <f t="shared" si="417"/>
        <v>2710</v>
      </c>
      <c r="O3340" s="168" t="str">
        <f t="shared" si="418"/>
        <v/>
      </c>
      <c r="P3340" s="168" t="str">
        <f t="shared" si="419"/>
        <v/>
      </c>
      <c r="Q3340" s="168" t="str">
        <f t="shared" si="420"/>
        <v/>
      </c>
      <c r="R3340" s="168" t="str">
        <f t="shared" si="421"/>
        <v/>
      </c>
      <c r="S3340" s="168" t="str">
        <f t="shared" si="422"/>
        <v/>
      </c>
      <c r="T3340" s="168" t="str">
        <f t="shared" si="423"/>
        <v/>
      </c>
    </row>
    <row r="3341" spans="1:20" x14ac:dyDescent="0.2">
      <c r="A3341" t="s">
        <v>4467</v>
      </c>
      <c r="M3341" s="170" t="str">
        <f t="shared" si="416"/>
        <v>DTL</v>
      </c>
      <c r="N3341" s="169" t="str">
        <f t="shared" si="417"/>
        <v>2710</v>
      </c>
      <c r="O3341" s="168" t="str">
        <f t="shared" si="418"/>
        <v/>
      </c>
      <c r="P3341" s="168" t="str">
        <f t="shared" si="419"/>
        <v/>
      </c>
      <c r="Q3341" s="168" t="str">
        <f t="shared" si="420"/>
        <v/>
      </c>
      <c r="R3341" s="168" t="str">
        <f t="shared" si="421"/>
        <v/>
      </c>
      <c r="S3341" s="168" t="str">
        <f t="shared" si="422"/>
        <v/>
      </c>
      <c r="T3341" s="168" t="str">
        <f t="shared" si="423"/>
        <v/>
      </c>
    </row>
    <row r="3342" spans="1:20" x14ac:dyDescent="0.2">
      <c r="A3342">
        <v>1</v>
      </c>
      <c r="M3342" s="170" t="str">
        <f t="shared" si="416"/>
        <v>DTL</v>
      </c>
      <c r="N3342" s="169" t="str">
        <f t="shared" si="417"/>
        <v>2710</v>
      </c>
      <c r="O3342" s="168" t="str">
        <f t="shared" si="418"/>
        <v/>
      </c>
      <c r="P3342" s="168" t="str">
        <f t="shared" si="419"/>
        <v/>
      </c>
      <c r="Q3342" s="168" t="str">
        <f t="shared" si="420"/>
        <v/>
      </c>
      <c r="R3342" s="168" t="str">
        <f t="shared" si="421"/>
        <v/>
      </c>
      <c r="S3342" s="168" t="str">
        <f t="shared" si="422"/>
        <v/>
      </c>
      <c r="T3342" s="168" t="str">
        <f t="shared" si="423"/>
        <v/>
      </c>
    </row>
    <row r="3343" spans="1:20" x14ac:dyDescent="0.2">
      <c r="M3343" s="170" t="str">
        <f t="shared" si="416"/>
        <v>DTL</v>
      </c>
      <c r="N3343" s="169" t="str">
        <f t="shared" si="417"/>
        <v>2710</v>
      </c>
      <c r="O3343" s="168" t="str">
        <f t="shared" si="418"/>
        <v/>
      </c>
      <c r="P3343" s="168" t="str">
        <f t="shared" si="419"/>
        <v/>
      </c>
      <c r="Q3343" s="168" t="str">
        <f t="shared" si="420"/>
        <v/>
      </c>
      <c r="R3343" s="168" t="str">
        <f t="shared" si="421"/>
        <v/>
      </c>
      <c r="S3343" s="168" t="str">
        <f t="shared" si="422"/>
        <v/>
      </c>
      <c r="T3343" s="168" t="str">
        <f t="shared" si="423"/>
        <v/>
      </c>
    </row>
    <row r="3344" spans="1:20" x14ac:dyDescent="0.2">
      <c r="A3344" t="s">
        <v>2931</v>
      </c>
      <c r="M3344" s="170" t="str">
        <f t="shared" si="416"/>
        <v>H1</v>
      </c>
      <c r="N3344" s="169" t="str">
        <f t="shared" si="417"/>
        <v>2710</v>
      </c>
      <c r="O3344" s="168" t="str">
        <f t="shared" si="418"/>
        <v/>
      </c>
      <c r="P3344" s="168" t="str">
        <f t="shared" si="419"/>
        <v/>
      </c>
      <c r="Q3344" s="168" t="str">
        <f t="shared" si="420"/>
        <v/>
      </c>
      <c r="R3344" s="168" t="str">
        <f t="shared" si="421"/>
        <v/>
      </c>
      <c r="S3344" s="168" t="str">
        <f t="shared" si="422"/>
        <v/>
      </c>
      <c r="T3344" s="168" t="str">
        <f t="shared" si="423"/>
        <v/>
      </c>
    </row>
    <row r="3345" spans="1:20" x14ac:dyDescent="0.2">
      <c r="A3345" t="s">
        <v>2600</v>
      </c>
      <c r="M3345" s="170" t="str">
        <f t="shared" si="416"/>
        <v>H2</v>
      </c>
      <c r="N3345" s="169" t="str">
        <f t="shared" si="417"/>
        <v>2710</v>
      </c>
      <c r="O3345" s="168" t="str">
        <f t="shared" si="418"/>
        <v/>
      </c>
      <c r="P3345" s="168" t="str">
        <f t="shared" si="419"/>
        <v/>
      </c>
      <c r="Q3345" s="168" t="str">
        <f t="shared" si="420"/>
        <v/>
      </c>
      <c r="R3345" s="168" t="str">
        <f t="shared" si="421"/>
        <v/>
      </c>
      <c r="S3345" s="168" t="str">
        <f t="shared" si="422"/>
        <v/>
      </c>
      <c r="T3345" s="168" t="str">
        <f t="shared" si="423"/>
        <v/>
      </c>
    </row>
    <row r="3346" spans="1:20" x14ac:dyDescent="0.2">
      <c r="A3346" t="s">
        <v>2601</v>
      </c>
      <c r="M3346" s="170" t="str">
        <f t="shared" si="416"/>
        <v>H3</v>
      </c>
      <c r="N3346" s="169" t="str">
        <f t="shared" si="417"/>
        <v>2710</v>
      </c>
      <c r="O3346" s="168" t="str">
        <f t="shared" si="418"/>
        <v/>
      </c>
      <c r="P3346" s="168" t="str">
        <f t="shared" si="419"/>
        <v/>
      </c>
      <c r="Q3346" s="168" t="str">
        <f t="shared" si="420"/>
        <v/>
      </c>
      <c r="R3346" s="168" t="str">
        <f t="shared" si="421"/>
        <v/>
      </c>
      <c r="S3346" s="168" t="str">
        <f t="shared" si="422"/>
        <v/>
      </c>
      <c r="T3346" s="168" t="str">
        <f t="shared" si="423"/>
        <v/>
      </c>
    </row>
    <row r="3347" spans="1:20" x14ac:dyDescent="0.2">
      <c r="A3347" t="s">
        <v>2807</v>
      </c>
      <c r="M3347" s="170" t="str">
        <f t="shared" si="416"/>
        <v>H4</v>
      </c>
      <c r="N3347" s="169" t="str">
        <f t="shared" si="417"/>
        <v>2710</v>
      </c>
      <c r="O3347" s="168" t="str">
        <f t="shared" si="418"/>
        <v/>
      </c>
      <c r="P3347" s="168" t="str">
        <f t="shared" si="419"/>
        <v/>
      </c>
      <c r="Q3347" s="168" t="str">
        <f t="shared" si="420"/>
        <v/>
      </c>
      <c r="R3347" s="168" t="str">
        <f t="shared" si="421"/>
        <v/>
      </c>
      <c r="S3347" s="168" t="str">
        <f t="shared" si="422"/>
        <v/>
      </c>
      <c r="T3347" s="168" t="str">
        <f t="shared" si="423"/>
        <v/>
      </c>
    </row>
    <row r="3348" spans="1:20" x14ac:dyDescent="0.2">
      <c r="A3348" t="s">
        <v>2926</v>
      </c>
      <c r="M3348" s="170" t="str">
        <f t="shared" si="416"/>
        <v>H5</v>
      </c>
      <c r="N3348" s="169" t="str">
        <f t="shared" si="417"/>
        <v>2710</v>
      </c>
      <c r="O3348" s="168" t="str">
        <f t="shared" si="418"/>
        <v/>
      </c>
      <c r="P3348" s="168" t="str">
        <f t="shared" si="419"/>
        <v/>
      </c>
      <c r="Q3348" s="168" t="str">
        <f t="shared" si="420"/>
        <v/>
      </c>
      <c r="R3348" s="168" t="str">
        <f t="shared" si="421"/>
        <v/>
      </c>
      <c r="S3348" s="168" t="str">
        <f t="shared" si="422"/>
        <v/>
      </c>
      <c r="T3348" s="168" t="str">
        <f t="shared" si="423"/>
        <v/>
      </c>
    </row>
    <row r="3349" spans="1:20" x14ac:dyDescent="0.2">
      <c r="A3349" t="s">
        <v>2927</v>
      </c>
      <c r="M3349" s="170" t="str">
        <f t="shared" si="416"/>
        <v>H6</v>
      </c>
      <c r="N3349" s="169" t="str">
        <f t="shared" si="417"/>
        <v>2710</v>
      </c>
      <c r="O3349" s="168" t="str">
        <f t="shared" si="418"/>
        <v/>
      </c>
      <c r="P3349" s="168" t="str">
        <f t="shared" si="419"/>
        <v/>
      </c>
      <c r="Q3349" s="168" t="str">
        <f t="shared" si="420"/>
        <v/>
      </c>
      <c r="R3349" s="168" t="str">
        <f t="shared" si="421"/>
        <v/>
      </c>
      <c r="S3349" s="168" t="str">
        <f t="shared" si="422"/>
        <v/>
      </c>
      <c r="T3349" s="168" t="str">
        <f t="shared" si="423"/>
        <v/>
      </c>
    </row>
    <row r="3350" spans="1:20" x14ac:dyDescent="0.2">
      <c r="A3350" t="s">
        <v>2605</v>
      </c>
      <c r="M3350" s="170" t="str">
        <f t="shared" si="416"/>
        <v>H7</v>
      </c>
      <c r="N3350" s="169" t="str">
        <f t="shared" si="417"/>
        <v>2710</v>
      </c>
      <c r="O3350" s="168" t="str">
        <f t="shared" si="418"/>
        <v/>
      </c>
      <c r="P3350" s="168" t="str">
        <f t="shared" si="419"/>
        <v/>
      </c>
      <c r="Q3350" s="168" t="str">
        <f t="shared" si="420"/>
        <v/>
      </c>
      <c r="R3350" s="168" t="str">
        <f t="shared" si="421"/>
        <v/>
      </c>
      <c r="S3350" s="168" t="str">
        <f t="shared" si="422"/>
        <v/>
      </c>
      <c r="T3350" s="168" t="str">
        <f t="shared" si="423"/>
        <v/>
      </c>
    </row>
    <row r="3351" spans="1:20" x14ac:dyDescent="0.2">
      <c r="A3351" t="s">
        <v>2606</v>
      </c>
      <c r="M3351" s="170" t="str">
        <f t="shared" si="416"/>
        <v>H8</v>
      </c>
      <c r="N3351" s="169" t="str">
        <f t="shared" si="417"/>
        <v>2710</v>
      </c>
      <c r="O3351" s="168" t="str">
        <f t="shared" si="418"/>
        <v/>
      </c>
      <c r="P3351" s="168" t="str">
        <f t="shared" si="419"/>
        <v/>
      </c>
      <c r="Q3351" s="168" t="str">
        <f t="shared" si="420"/>
        <v/>
      </c>
      <c r="R3351" s="168" t="str">
        <f t="shared" si="421"/>
        <v/>
      </c>
      <c r="S3351" s="168" t="str">
        <f t="shared" si="422"/>
        <v/>
      </c>
      <c r="T3351" s="168" t="str">
        <f t="shared" si="423"/>
        <v/>
      </c>
    </row>
    <row r="3352" spans="1:20" x14ac:dyDescent="0.2">
      <c r="A3352" t="s">
        <v>2607</v>
      </c>
      <c r="M3352" s="170" t="str">
        <f t="shared" si="416"/>
        <v>H9</v>
      </c>
      <c r="N3352" s="169" t="str">
        <f t="shared" si="417"/>
        <v>2710</v>
      </c>
      <c r="O3352" s="168" t="str">
        <f t="shared" si="418"/>
        <v/>
      </c>
      <c r="P3352" s="168" t="str">
        <f t="shared" si="419"/>
        <v/>
      </c>
      <c r="Q3352" s="168" t="str">
        <f t="shared" si="420"/>
        <v/>
      </c>
      <c r="R3352" s="168" t="str">
        <f t="shared" si="421"/>
        <v/>
      </c>
      <c r="S3352" s="168" t="str">
        <f t="shared" si="422"/>
        <v/>
      </c>
      <c r="T3352" s="168" t="str">
        <f t="shared" si="423"/>
        <v/>
      </c>
    </row>
    <row r="3353" spans="1:20" x14ac:dyDescent="0.2">
      <c r="A3353" t="s">
        <v>2608</v>
      </c>
      <c r="M3353" s="170" t="str">
        <f t="shared" si="416"/>
        <v>H10</v>
      </c>
      <c r="N3353" s="169" t="str">
        <f t="shared" si="417"/>
        <v>2710</v>
      </c>
      <c r="O3353" s="168" t="str">
        <f t="shared" si="418"/>
        <v/>
      </c>
      <c r="P3353" s="168" t="str">
        <f t="shared" si="419"/>
        <v/>
      </c>
      <c r="Q3353" s="168" t="str">
        <f t="shared" si="420"/>
        <v/>
      </c>
      <c r="R3353" s="168" t="str">
        <f t="shared" si="421"/>
        <v/>
      </c>
      <c r="S3353" s="168" t="str">
        <f t="shared" si="422"/>
        <v/>
      </c>
      <c r="T3353" s="168" t="str">
        <f t="shared" si="423"/>
        <v/>
      </c>
    </row>
    <row r="3354" spans="1:20" x14ac:dyDescent="0.2">
      <c r="A3354" t="s">
        <v>5222</v>
      </c>
      <c r="M3354" s="170" t="str">
        <f t="shared" si="416"/>
        <v>DTL</v>
      </c>
      <c r="N3354" s="169" t="str">
        <f t="shared" si="417"/>
        <v>2710</v>
      </c>
      <c r="O3354" s="168" t="str">
        <f t="shared" si="418"/>
        <v xml:space="preserve">    </v>
      </c>
      <c r="P3354" s="168" t="str">
        <f t="shared" si="419"/>
        <v xml:space="preserve">2710    </v>
      </c>
      <c r="Q3354" s="168">
        <f t="shared" si="420"/>
        <v>520</v>
      </c>
      <c r="R3354" s="168">
        <f t="shared" si="421"/>
        <v>430</v>
      </c>
      <c r="S3354" s="168">
        <f t="shared" si="422"/>
        <v>0</v>
      </c>
      <c r="T3354" s="168">
        <f t="shared" si="423"/>
        <v>-2216</v>
      </c>
    </row>
    <row r="3355" spans="1:20" x14ac:dyDescent="0.2">
      <c r="A3355" t="s">
        <v>2611</v>
      </c>
      <c r="M3355" s="170" t="str">
        <f t="shared" si="416"/>
        <v>DTL</v>
      </c>
      <c r="N3355" s="169" t="str">
        <f t="shared" si="417"/>
        <v>2710</v>
      </c>
      <c r="O3355" s="168" t="str">
        <f t="shared" si="418"/>
        <v/>
      </c>
      <c r="P3355" s="168" t="str">
        <f t="shared" si="419"/>
        <v/>
      </c>
      <c r="Q3355" s="168" t="str">
        <f t="shared" si="420"/>
        <v/>
      </c>
      <c r="R3355" s="168" t="str">
        <f t="shared" si="421"/>
        <v/>
      </c>
      <c r="S3355" s="168" t="str">
        <f t="shared" si="422"/>
        <v/>
      </c>
      <c r="T3355" s="168" t="str">
        <f t="shared" si="423"/>
        <v/>
      </c>
    </row>
    <row r="3356" spans="1:20" x14ac:dyDescent="0.2">
      <c r="A3356" t="s">
        <v>2622</v>
      </c>
      <c r="M3356" s="170" t="str">
        <f t="shared" si="416"/>
        <v>DTL</v>
      </c>
      <c r="N3356" s="169" t="str">
        <f t="shared" si="417"/>
        <v>2710</v>
      </c>
      <c r="O3356" s="168" t="str">
        <f t="shared" si="418"/>
        <v>Tran</v>
      </c>
      <c r="P3356" s="168" t="str">
        <f t="shared" si="419"/>
        <v>2710Tran</v>
      </c>
      <c r="Q3356" s="168">
        <f t="shared" si="420"/>
        <v>0</v>
      </c>
      <c r="R3356" s="168">
        <f t="shared" si="421"/>
        <v>0</v>
      </c>
      <c r="S3356" s="168">
        <f t="shared" si="422"/>
        <v>0</v>
      </c>
      <c r="T3356" s="168">
        <f t="shared" si="423"/>
        <v>0</v>
      </c>
    </row>
    <row r="3357" spans="1:20" x14ac:dyDescent="0.2">
      <c r="A3357" t="s">
        <v>2611</v>
      </c>
      <c r="M3357" s="170" t="str">
        <f t="shared" si="416"/>
        <v>DTL</v>
      </c>
      <c r="N3357" s="169" t="str">
        <f t="shared" si="417"/>
        <v>2710</v>
      </c>
      <c r="O3357" s="168" t="str">
        <f t="shared" si="418"/>
        <v/>
      </c>
      <c r="P3357" s="168" t="str">
        <f t="shared" si="419"/>
        <v/>
      </c>
      <c r="Q3357" s="168" t="str">
        <f t="shared" si="420"/>
        <v/>
      </c>
      <c r="R3357" s="168" t="str">
        <f t="shared" si="421"/>
        <v/>
      </c>
      <c r="S3357" s="168" t="str">
        <f t="shared" si="422"/>
        <v/>
      </c>
      <c r="T3357" s="168" t="str">
        <f t="shared" si="423"/>
        <v/>
      </c>
    </row>
    <row r="3358" spans="1:20" x14ac:dyDescent="0.2">
      <c r="A3358" t="s">
        <v>2932</v>
      </c>
      <c r="M3358" s="170" t="str">
        <f t="shared" si="416"/>
        <v>DTL</v>
      </c>
      <c r="N3358" s="169" t="str">
        <f t="shared" si="417"/>
        <v>2710</v>
      </c>
      <c r="O3358" s="168" t="str">
        <f t="shared" si="418"/>
        <v>Tran</v>
      </c>
      <c r="P3358" s="168" t="str">
        <f t="shared" si="419"/>
        <v>2710Tran</v>
      </c>
      <c r="Q3358" s="168">
        <f t="shared" si="420"/>
        <v>0</v>
      </c>
      <c r="R3358" s="168">
        <f t="shared" si="421"/>
        <v>201046</v>
      </c>
      <c r="S3358" s="168">
        <f t="shared" si="422"/>
        <v>0</v>
      </c>
      <c r="T3358" s="168">
        <f t="shared" si="423"/>
        <v>0</v>
      </c>
    </row>
    <row r="3359" spans="1:20" x14ac:dyDescent="0.2">
      <c r="A3359" t="s">
        <v>4246</v>
      </c>
      <c r="M3359" s="170" t="str">
        <f t="shared" si="416"/>
        <v>DTL</v>
      </c>
      <c r="N3359" s="169" t="str">
        <f t="shared" si="417"/>
        <v>2710</v>
      </c>
      <c r="O3359" s="168" t="str">
        <f t="shared" si="418"/>
        <v/>
      </c>
      <c r="P3359" s="168" t="str">
        <f t="shared" si="419"/>
        <v/>
      </c>
      <c r="Q3359" s="168" t="str">
        <f t="shared" si="420"/>
        <v/>
      </c>
      <c r="R3359" s="168" t="str">
        <f t="shared" si="421"/>
        <v/>
      </c>
      <c r="S3359" s="168" t="str">
        <f t="shared" si="422"/>
        <v/>
      </c>
      <c r="T3359" s="168" t="str">
        <f t="shared" si="423"/>
        <v/>
      </c>
    </row>
    <row r="3360" spans="1:20" x14ac:dyDescent="0.2">
      <c r="A3360" t="s">
        <v>2611</v>
      </c>
      <c r="M3360" s="170" t="str">
        <f t="shared" si="416"/>
        <v>DTL</v>
      </c>
      <c r="N3360" s="169" t="str">
        <f t="shared" si="417"/>
        <v>2710</v>
      </c>
      <c r="O3360" s="168" t="str">
        <f t="shared" si="418"/>
        <v/>
      </c>
      <c r="P3360" s="168" t="str">
        <f t="shared" si="419"/>
        <v/>
      </c>
      <c r="Q3360" s="168" t="str">
        <f t="shared" si="420"/>
        <v/>
      </c>
      <c r="R3360" s="168" t="str">
        <f t="shared" si="421"/>
        <v/>
      </c>
      <c r="S3360" s="168" t="str">
        <f t="shared" si="422"/>
        <v/>
      </c>
      <c r="T3360" s="168" t="str">
        <f t="shared" si="423"/>
        <v/>
      </c>
    </row>
    <row r="3361" spans="1:20" x14ac:dyDescent="0.2">
      <c r="A3361" t="s">
        <v>5223</v>
      </c>
      <c r="M3361" s="170" t="str">
        <f t="shared" si="416"/>
        <v>Ttl</v>
      </c>
      <c r="N3361" s="169" t="str">
        <f t="shared" si="417"/>
        <v>2710</v>
      </c>
      <c r="O3361" s="168" t="str">
        <f t="shared" si="418"/>
        <v/>
      </c>
      <c r="P3361" s="168" t="str">
        <f t="shared" si="419"/>
        <v/>
      </c>
      <c r="Q3361" s="168" t="str">
        <f t="shared" si="420"/>
        <v/>
      </c>
      <c r="R3361" s="168" t="str">
        <f t="shared" si="421"/>
        <v/>
      </c>
      <c r="S3361" s="168" t="str">
        <f t="shared" si="422"/>
        <v/>
      </c>
      <c r="T3361" s="168" t="str">
        <f t="shared" si="423"/>
        <v/>
      </c>
    </row>
    <row r="3362" spans="1:20" x14ac:dyDescent="0.2">
      <c r="A3362" t="s">
        <v>4467</v>
      </c>
      <c r="M3362" s="170" t="str">
        <f t="shared" si="416"/>
        <v>DTL</v>
      </c>
      <c r="N3362" s="169" t="str">
        <f t="shared" si="417"/>
        <v>2710</v>
      </c>
      <c r="O3362" s="168" t="str">
        <f t="shared" si="418"/>
        <v/>
      </c>
      <c r="P3362" s="168" t="str">
        <f t="shared" si="419"/>
        <v/>
      </c>
      <c r="Q3362" s="168" t="str">
        <f t="shared" si="420"/>
        <v/>
      </c>
      <c r="R3362" s="168" t="str">
        <f t="shared" si="421"/>
        <v/>
      </c>
      <c r="S3362" s="168" t="str">
        <f t="shared" si="422"/>
        <v/>
      </c>
      <c r="T3362" s="168" t="str">
        <f t="shared" si="423"/>
        <v/>
      </c>
    </row>
    <row r="3363" spans="1:20" x14ac:dyDescent="0.2">
      <c r="A3363">
        <v>1</v>
      </c>
      <c r="M3363" s="170" t="str">
        <f t="shared" si="416"/>
        <v>DTL</v>
      </c>
      <c r="N3363" s="169" t="str">
        <f t="shared" si="417"/>
        <v>2710</v>
      </c>
      <c r="O3363" s="168" t="str">
        <f t="shared" si="418"/>
        <v/>
      </c>
      <c r="P3363" s="168" t="str">
        <f t="shared" si="419"/>
        <v/>
      </c>
      <c r="Q3363" s="168" t="str">
        <f t="shared" si="420"/>
        <v/>
      </c>
      <c r="R3363" s="168" t="str">
        <f t="shared" si="421"/>
        <v/>
      </c>
      <c r="S3363" s="168" t="str">
        <f t="shared" si="422"/>
        <v/>
      </c>
      <c r="T3363" s="168" t="str">
        <f t="shared" si="423"/>
        <v/>
      </c>
    </row>
    <row r="3364" spans="1:20" x14ac:dyDescent="0.2">
      <c r="M3364" s="170" t="str">
        <f t="shared" si="416"/>
        <v>DTL</v>
      </c>
      <c r="N3364" s="169" t="str">
        <f t="shared" si="417"/>
        <v>2710</v>
      </c>
      <c r="O3364" s="168" t="str">
        <f t="shared" si="418"/>
        <v/>
      </c>
      <c r="P3364" s="168" t="str">
        <f t="shared" si="419"/>
        <v/>
      </c>
      <c r="Q3364" s="168" t="str">
        <f t="shared" si="420"/>
        <v/>
      </c>
      <c r="R3364" s="168" t="str">
        <f t="shared" si="421"/>
        <v/>
      </c>
      <c r="S3364" s="168" t="str">
        <f t="shared" si="422"/>
        <v/>
      </c>
      <c r="T3364" s="168" t="str">
        <f t="shared" si="423"/>
        <v/>
      </c>
    </row>
    <row r="3365" spans="1:20" x14ac:dyDescent="0.2">
      <c r="A3365" t="s">
        <v>2933</v>
      </c>
      <c r="M3365" s="170" t="str">
        <f t="shared" si="416"/>
        <v>H1</v>
      </c>
      <c r="N3365" s="169" t="str">
        <f t="shared" si="417"/>
        <v>2710</v>
      </c>
      <c r="O3365" s="168" t="str">
        <f t="shared" si="418"/>
        <v/>
      </c>
      <c r="P3365" s="168" t="str">
        <f t="shared" si="419"/>
        <v/>
      </c>
      <c r="Q3365" s="168" t="str">
        <f t="shared" si="420"/>
        <v/>
      </c>
      <c r="R3365" s="168" t="str">
        <f t="shared" si="421"/>
        <v/>
      </c>
      <c r="S3365" s="168" t="str">
        <f t="shared" si="422"/>
        <v/>
      </c>
      <c r="T3365" s="168" t="str">
        <f t="shared" si="423"/>
        <v/>
      </c>
    </row>
    <row r="3366" spans="1:20" x14ac:dyDescent="0.2">
      <c r="A3366" t="s">
        <v>2600</v>
      </c>
      <c r="M3366" s="170" t="str">
        <f t="shared" si="416"/>
        <v>H2</v>
      </c>
      <c r="N3366" s="169" t="str">
        <f t="shared" si="417"/>
        <v>2710</v>
      </c>
      <c r="O3366" s="168" t="str">
        <f t="shared" si="418"/>
        <v/>
      </c>
      <c r="P3366" s="168" t="str">
        <f t="shared" si="419"/>
        <v/>
      </c>
      <c r="Q3366" s="168" t="str">
        <f t="shared" si="420"/>
        <v/>
      </c>
      <c r="R3366" s="168" t="str">
        <f t="shared" si="421"/>
        <v/>
      </c>
      <c r="S3366" s="168" t="str">
        <f t="shared" si="422"/>
        <v/>
      </c>
      <c r="T3366" s="168" t="str">
        <f t="shared" si="423"/>
        <v/>
      </c>
    </row>
    <row r="3367" spans="1:20" x14ac:dyDescent="0.2">
      <c r="A3367" t="s">
        <v>2601</v>
      </c>
      <c r="M3367" s="170" t="str">
        <f t="shared" si="416"/>
        <v>H3</v>
      </c>
      <c r="N3367" s="169" t="str">
        <f t="shared" si="417"/>
        <v>2710</v>
      </c>
      <c r="O3367" s="168" t="str">
        <f t="shared" si="418"/>
        <v/>
      </c>
      <c r="P3367" s="168" t="str">
        <f t="shared" si="419"/>
        <v/>
      </c>
      <c r="Q3367" s="168" t="str">
        <f t="shared" si="420"/>
        <v/>
      </c>
      <c r="R3367" s="168" t="str">
        <f t="shared" si="421"/>
        <v/>
      </c>
      <c r="S3367" s="168" t="str">
        <f t="shared" si="422"/>
        <v/>
      </c>
      <c r="T3367" s="168" t="str">
        <f t="shared" si="423"/>
        <v/>
      </c>
    </row>
    <row r="3368" spans="1:20" x14ac:dyDescent="0.2">
      <c r="A3368" t="s">
        <v>2807</v>
      </c>
      <c r="M3368" s="170" t="str">
        <f t="shared" si="416"/>
        <v>H4</v>
      </c>
      <c r="N3368" s="169" t="str">
        <f t="shared" si="417"/>
        <v>2710</v>
      </c>
      <c r="O3368" s="168" t="str">
        <f t="shared" si="418"/>
        <v/>
      </c>
      <c r="P3368" s="168" t="str">
        <f t="shared" si="419"/>
        <v/>
      </c>
      <c r="Q3368" s="168" t="str">
        <f t="shared" si="420"/>
        <v/>
      </c>
      <c r="R3368" s="168" t="str">
        <f t="shared" si="421"/>
        <v/>
      </c>
      <c r="S3368" s="168" t="str">
        <f t="shared" si="422"/>
        <v/>
      </c>
      <c r="T3368" s="168" t="str">
        <f t="shared" si="423"/>
        <v/>
      </c>
    </row>
    <row r="3369" spans="1:20" x14ac:dyDescent="0.2">
      <c r="A3369" t="s">
        <v>2934</v>
      </c>
      <c r="M3369" s="170" t="str">
        <f t="shared" si="416"/>
        <v>H5</v>
      </c>
      <c r="N3369" s="169" t="str">
        <f t="shared" si="417"/>
        <v>2710</v>
      </c>
      <c r="O3369" s="168" t="str">
        <f t="shared" si="418"/>
        <v/>
      </c>
      <c r="P3369" s="168" t="str">
        <f t="shared" si="419"/>
        <v/>
      </c>
      <c r="Q3369" s="168" t="str">
        <f t="shared" si="420"/>
        <v/>
      </c>
      <c r="R3369" s="168" t="str">
        <f t="shared" si="421"/>
        <v/>
      </c>
      <c r="S3369" s="168" t="str">
        <f t="shared" si="422"/>
        <v/>
      </c>
      <c r="T3369" s="168" t="str">
        <f t="shared" si="423"/>
        <v/>
      </c>
    </row>
    <row r="3370" spans="1:20" x14ac:dyDescent="0.2">
      <c r="A3370" t="s">
        <v>2935</v>
      </c>
      <c r="M3370" s="170" t="str">
        <f t="shared" si="416"/>
        <v>H6</v>
      </c>
      <c r="N3370" s="169" t="str">
        <f t="shared" si="417"/>
        <v>2700</v>
      </c>
      <c r="O3370" s="168" t="str">
        <f t="shared" si="418"/>
        <v/>
      </c>
      <c r="P3370" s="168" t="str">
        <f t="shared" si="419"/>
        <v/>
      </c>
      <c r="Q3370" s="168" t="str">
        <f t="shared" si="420"/>
        <v/>
      </c>
      <c r="R3370" s="168" t="str">
        <f t="shared" si="421"/>
        <v/>
      </c>
      <c r="S3370" s="168" t="str">
        <f t="shared" si="422"/>
        <v/>
      </c>
      <c r="T3370" s="168" t="str">
        <f t="shared" si="423"/>
        <v/>
      </c>
    </row>
    <row r="3371" spans="1:20" x14ac:dyDescent="0.2">
      <c r="A3371" t="s">
        <v>2605</v>
      </c>
      <c r="M3371" s="170" t="str">
        <f t="shared" si="416"/>
        <v>H7</v>
      </c>
      <c r="N3371" s="169" t="str">
        <f t="shared" si="417"/>
        <v>2700</v>
      </c>
      <c r="O3371" s="168" t="str">
        <f t="shared" si="418"/>
        <v/>
      </c>
      <c r="P3371" s="168" t="str">
        <f t="shared" si="419"/>
        <v/>
      </c>
      <c r="Q3371" s="168" t="str">
        <f t="shared" si="420"/>
        <v/>
      </c>
      <c r="R3371" s="168" t="str">
        <f t="shared" si="421"/>
        <v/>
      </c>
      <c r="S3371" s="168" t="str">
        <f t="shared" si="422"/>
        <v/>
      </c>
      <c r="T3371" s="168" t="str">
        <f t="shared" si="423"/>
        <v/>
      </c>
    </row>
    <row r="3372" spans="1:20" x14ac:dyDescent="0.2">
      <c r="A3372" t="s">
        <v>2606</v>
      </c>
      <c r="M3372" s="170" t="str">
        <f t="shared" si="416"/>
        <v>H8</v>
      </c>
      <c r="N3372" s="169" t="str">
        <f t="shared" si="417"/>
        <v>2700</v>
      </c>
      <c r="O3372" s="168" t="str">
        <f t="shared" si="418"/>
        <v/>
      </c>
      <c r="P3372" s="168" t="str">
        <f t="shared" si="419"/>
        <v/>
      </c>
      <c r="Q3372" s="168" t="str">
        <f t="shared" si="420"/>
        <v/>
      </c>
      <c r="R3372" s="168" t="str">
        <f t="shared" si="421"/>
        <v/>
      </c>
      <c r="S3372" s="168" t="str">
        <f t="shared" si="422"/>
        <v/>
      </c>
      <c r="T3372" s="168" t="str">
        <f t="shared" si="423"/>
        <v/>
      </c>
    </row>
    <row r="3373" spans="1:20" x14ac:dyDescent="0.2">
      <c r="A3373" t="s">
        <v>2607</v>
      </c>
      <c r="M3373" s="170" t="str">
        <f t="shared" si="416"/>
        <v>H9</v>
      </c>
      <c r="N3373" s="169" t="str">
        <f t="shared" si="417"/>
        <v>2700</v>
      </c>
      <c r="O3373" s="168" t="str">
        <f t="shared" si="418"/>
        <v/>
      </c>
      <c r="P3373" s="168" t="str">
        <f t="shared" si="419"/>
        <v/>
      </c>
      <c r="Q3373" s="168" t="str">
        <f t="shared" si="420"/>
        <v/>
      </c>
      <c r="R3373" s="168" t="str">
        <f t="shared" si="421"/>
        <v/>
      </c>
      <c r="S3373" s="168" t="str">
        <f t="shared" si="422"/>
        <v/>
      </c>
      <c r="T3373" s="168" t="str">
        <f t="shared" si="423"/>
        <v/>
      </c>
    </row>
    <row r="3374" spans="1:20" x14ac:dyDescent="0.2">
      <c r="A3374" t="s">
        <v>2608</v>
      </c>
      <c r="M3374" s="170" t="str">
        <f t="shared" si="416"/>
        <v>H10</v>
      </c>
      <c r="N3374" s="169" t="str">
        <f t="shared" si="417"/>
        <v>2700</v>
      </c>
      <c r="O3374" s="168" t="str">
        <f t="shared" si="418"/>
        <v/>
      </c>
      <c r="P3374" s="168" t="str">
        <f t="shared" si="419"/>
        <v/>
      </c>
      <c r="Q3374" s="168" t="str">
        <f t="shared" si="420"/>
        <v/>
      </c>
      <c r="R3374" s="168" t="str">
        <f t="shared" si="421"/>
        <v/>
      </c>
      <c r="S3374" s="168" t="str">
        <f t="shared" si="422"/>
        <v/>
      </c>
      <c r="T3374" s="168" t="str">
        <f t="shared" si="423"/>
        <v/>
      </c>
    </row>
    <row r="3375" spans="1:20" x14ac:dyDescent="0.2">
      <c r="A3375" t="s">
        <v>2609</v>
      </c>
      <c r="M3375" s="170" t="str">
        <f t="shared" si="416"/>
        <v>DTL</v>
      </c>
      <c r="N3375" s="169" t="str">
        <f t="shared" si="417"/>
        <v>2700</v>
      </c>
      <c r="O3375" s="168" t="str">
        <f t="shared" si="418"/>
        <v/>
      </c>
      <c r="P3375" s="168" t="str">
        <f t="shared" si="419"/>
        <v/>
      </c>
      <c r="Q3375" s="168" t="str">
        <f t="shared" si="420"/>
        <v/>
      </c>
      <c r="R3375" s="168" t="str">
        <f t="shared" si="421"/>
        <v/>
      </c>
      <c r="S3375" s="168" t="str">
        <f t="shared" si="422"/>
        <v/>
      </c>
      <c r="T3375" s="168" t="str">
        <f t="shared" si="423"/>
        <v/>
      </c>
    </row>
    <row r="3376" spans="1:20" x14ac:dyDescent="0.2">
      <c r="A3376" t="s">
        <v>5224</v>
      </c>
      <c r="M3376" s="170" t="str">
        <f t="shared" si="416"/>
        <v>DTL</v>
      </c>
      <c r="N3376" s="169" t="str">
        <f t="shared" si="417"/>
        <v>2700</v>
      </c>
      <c r="O3376" s="168" t="str">
        <f t="shared" si="418"/>
        <v>6601</v>
      </c>
      <c r="P3376" s="168" t="str">
        <f t="shared" si="419"/>
        <v>27006601</v>
      </c>
      <c r="Q3376" s="168">
        <f t="shared" si="420"/>
        <v>-893</v>
      </c>
      <c r="R3376" s="168">
        <f t="shared" si="421"/>
        <v>-966</v>
      </c>
      <c r="S3376" s="168">
        <f t="shared" si="422"/>
        <v>0</v>
      </c>
      <c r="T3376" s="168">
        <f t="shared" si="423"/>
        <v>-305</v>
      </c>
    </row>
    <row r="3377" spans="1:20" x14ac:dyDescent="0.2">
      <c r="A3377" t="s">
        <v>5225</v>
      </c>
      <c r="M3377" s="170" t="str">
        <f t="shared" si="416"/>
        <v>DTL</v>
      </c>
      <c r="N3377" s="169" t="str">
        <f t="shared" si="417"/>
        <v>2700</v>
      </c>
      <c r="O3377" s="168" t="str">
        <f t="shared" si="418"/>
        <v>9297</v>
      </c>
      <c r="P3377" s="168" t="str">
        <f t="shared" si="419"/>
        <v>27009297</v>
      </c>
      <c r="Q3377" s="168">
        <f t="shared" si="420"/>
        <v>0</v>
      </c>
      <c r="R3377" s="168">
        <f t="shared" si="421"/>
        <v>0</v>
      </c>
      <c r="S3377" s="168">
        <f t="shared" si="422"/>
        <v>0</v>
      </c>
      <c r="T3377" s="168">
        <f t="shared" si="423"/>
        <v>0</v>
      </c>
    </row>
    <row r="3378" spans="1:20" x14ac:dyDescent="0.2">
      <c r="A3378" t="s">
        <v>4246</v>
      </c>
      <c r="M3378" s="170" t="str">
        <f t="shared" si="416"/>
        <v>DTL</v>
      </c>
      <c r="N3378" s="169" t="str">
        <f t="shared" si="417"/>
        <v>2700</v>
      </c>
      <c r="O3378" s="168" t="str">
        <f t="shared" si="418"/>
        <v/>
      </c>
      <c r="P3378" s="168" t="str">
        <f t="shared" si="419"/>
        <v/>
      </c>
      <c r="Q3378" s="168" t="str">
        <f t="shared" si="420"/>
        <v/>
      </c>
      <c r="R3378" s="168" t="str">
        <f t="shared" si="421"/>
        <v/>
      </c>
      <c r="S3378" s="168" t="str">
        <f t="shared" si="422"/>
        <v/>
      </c>
      <c r="T3378" s="168" t="str">
        <f t="shared" si="423"/>
        <v/>
      </c>
    </row>
    <row r="3379" spans="1:20" x14ac:dyDescent="0.2">
      <c r="A3379" t="s">
        <v>2611</v>
      </c>
      <c r="M3379" s="170" t="str">
        <f t="shared" si="416"/>
        <v>DTL</v>
      </c>
      <c r="N3379" s="169" t="str">
        <f t="shared" si="417"/>
        <v>2700</v>
      </c>
      <c r="O3379" s="168" t="str">
        <f t="shared" si="418"/>
        <v/>
      </c>
      <c r="P3379" s="168" t="str">
        <f t="shared" si="419"/>
        <v/>
      </c>
      <c r="Q3379" s="168" t="str">
        <f t="shared" si="420"/>
        <v/>
      </c>
      <c r="R3379" s="168" t="str">
        <f t="shared" si="421"/>
        <v/>
      </c>
      <c r="S3379" s="168" t="str">
        <f t="shared" si="422"/>
        <v/>
      </c>
      <c r="T3379" s="168" t="str">
        <f t="shared" si="423"/>
        <v/>
      </c>
    </row>
    <row r="3380" spans="1:20" x14ac:dyDescent="0.2">
      <c r="A3380" t="s">
        <v>5226</v>
      </c>
      <c r="M3380" s="170" t="str">
        <f t="shared" si="416"/>
        <v>Ttl</v>
      </c>
      <c r="N3380" s="169" t="str">
        <f t="shared" si="417"/>
        <v>2700</v>
      </c>
      <c r="O3380" s="168" t="str">
        <f t="shared" si="418"/>
        <v/>
      </c>
      <c r="P3380" s="168" t="str">
        <f t="shared" si="419"/>
        <v/>
      </c>
      <c r="Q3380" s="168" t="str">
        <f t="shared" si="420"/>
        <v/>
      </c>
      <c r="R3380" s="168" t="str">
        <f t="shared" si="421"/>
        <v/>
      </c>
      <c r="S3380" s="168" t="str">
        <f t="shared" si="422"/>
        <v/>
      </c>
      <c r="T3380" s="168" t="str">
        <f t="shared" si="423"/>
        <v/>
      </c>
    </row>
    <row r="3381" spans="1:20" x14ac:dyDescent="0.2">
      <c r="A3381" t="s">
        <v>2612</v>
      </c>
      <c r="M3381" s="170" t="str">
        <f t="shared" si="416"/>
        <v>DTL</v>
      </c>
      <c r="N3381" s="169" t="str">
        <f t="shared" si="417"/>
        <v>2700</v>
      </c>
      <c r="O3381" s="168" t="str">
        <f t="shared" si="418"/>
        <v/>
      </c>
      <c r="P3381" s="168" t="str">
        <f t="shared" si="419"/>
        <v/>
      </c>
      <c r="Q3381" s="168" t="str">
        <f t="shared" si="420"/>
        <v/>
      </c>
      <c r="R3381" s="168" t="str">
        <f t="shared" si="421"/>
        <v/>
      </c>
      <c r="S3381" s="168" t="str">
        <f t="shared" si="422"/>
        <v/>
      </c>
      <c r="T3381" s="168" t="str">
        <f t="shared" si="423"/>
        <v/>
      </c>
    </row>
    <row r="3382" spans="1:20" x14ac:dyDescent="0.2">
      <c r="A3382" t="s">
        <v>2611</v>
      </c>
      <c r="M3382" s="170" t="str">
        <f t="shared" si="416"/>
        <v>DTL</v>
      </c>
      <c r="N3382" s="169" t="str">
        <f t="shared" si="417"/>
        <v>2700</v>
      </c>
      <c r="O3382" s="168" t="str">
        <f t="shared" si="418"/>
        <v/>
      </c>
      <c r="P3382" s="168" t="str">
        <f t="shared" si="419"/>
        <v/>
      </c>
      <c r="Q3382" s="168" t="str">
        <f t="shared" si="420"/>
        <v/>
      </c>
      <c r="R3382" s="168" t="str">
        <f t="shared" si="421"/>
        <v/>
      </c>
      <c r="S3382" s="168" t="str">
        <f t="shared" si="422"/>
        <v/>
      </c>
      <c r="T3382" s="168" t="str">
        <f t="shared" si="423"/>
        <v/>
      </c>
    </row>
    <row r="3383" spans="1:20" x14ac:dyDescent="0.2">
      <c r="A3383" t="s">
        <v>2611</v>
      </c>
      <c r="M3383" s="170" t="str">
        <f t="shared" si="416"/>
        <v>DTL</v>
      </c>
      <c r="N3383" s="169" t="str">
        <f t="shared" si="417"/>
        <v>2700</v>
      </c>
      <c r="O3383" s="168" t="str">
        <f t="shared" si="418"/>
        <v/>
      </c>
      <c r="P3383" s="168" t="str">
        <f t="shared" si="419"/>
        <v/>
      </c>
      <c r="Q3383" s="168" t="str">
        <f t="shared" si="420"/>
        <v/>
      </c>
      <c r="R3383" s="168" t="str">
        <f t="shared" si="421"/>
        <v/>
      </c>
      <c r="S3383" s="168" t="str">
        <f t="shared" si="422"/>
        <v/>
      </c>
      <c r="T3383" s="168" t="str">
        <f t="shared" si="423"/>
        <v/>
      </c>
    </row>
    <row r="3384" spans="1:20" x14ac:dyDescent="0.2">
      <c r="A3384" t="s">
        <v>2613</v>
      </c>
      <c r="M3384" s="170" t="str">
        <f t="shared" si="416"/>
        <v>DTL</v>
      </c>
      <c r="N3384" s="169" t="str">
        <f t="shared" si="417"/>
        <v>2700</v>
      </c>
      <c r="O3384" s="168" t="str">
        <f t="shared" si="418"/>
        <v/>
      </c>
      <c r="P3384" s="168" t="str">
        <f t="shared" si="419"/>
        <v/>
      </c>
      <c r="Q3384" s="168" t="str">
        <f t="shared" si="420"/>
        <v/>
      </c>
      <c r="R3384" s="168" t="str">
        <f t="shared" si="421"/>
        <v/>
      </c>
      <c r="S3384" s="168" t="str">
        <f t="shared" si="422"/>
        <v/>
      </c>
      <c r="T3384" s="168" t="str">
        <f t="shared" si="423"/>
        <v/>
      </c>
    </row>
    <row r="3385" spans="1:20" x14ac:dyDescent="0.2">
      <c r="A3385" t="s">
        <v>2936</v>
      </c>
      <c r="M3385" s="170" t="str">
        <f t="shared" si="416"/>
        <v>DTL</v>
      </c>
      <c r="N3385" s="169" t="str">
        <f t="shared" si="417"/>
        <v>2700</v>
      </c>
      <c r="O3385" s="168" t="str">
        <f t="shared" si="418"/>
        <v>1500</v>
      </c>
      <c r="P3385" s="168" t="str">
        <f t="shared" si="419"/>
        <v>27001500</v>
      </c>
      <c r="Q3385" s="168">
        <f t="shared" si="420"/>
        <v>0</v>
      </c>
      <c r="R3385" s="168">
        <f t="shared" si="421"/>
        <v>0</v>
      </c>
      <c r="S3385" s="168">
        <f t="shared" si="422"/>
        <v>0</v>
      </c>
      <c r="T3385" s="168">
        <f t="shared" si="423"/>
        <v>0</v>
      </c>
    </row>
    <row r="3386" spans="1:20" x14ac:dyDescent="0.2">
      <c r="A3386" t="s">
        <v>4246</v>
      </c>
      <c r="M3386" s="170" t="str">
        <f t="shared" si="416"/>
        <v>DTL</v>
      </c>
      <c r="N3386" s="169" t="str">
        <f t="shared" si="417"/>
        <v>2700</v>
      </c>
      <c r="O3386" s="168" t="str">
        <f t="shared" si="418"/>
        <v/>
      </c>
      <c r="P3386" s="168" t="str">
        <f t="shared" si="419"/>
        <v/>
      </c>
      <c r="Q3386" s="168" t="str">
        <f t="shared" si="420"/>
        <v/>
      </c>
      <c r="R3386" s="168" t="str">
        <f t="shared" si="421"/>
        <v/>
      </c>
      <c r="S3386" s="168" t="str">
        <f t="shared" si="422"/>
        <v/>
      </c>
      <c r="T3386" s="168" t="str">
        <f t="shared" si="423"/>
        <v/>
      </c>
    </row>
    <row r="3387" spans="1:20" x14ac:dyDescent="0.2">
      <c r="A3387" t="s">
        <v>2611</v>
      </c>
      <c r="M3387" s="170" t="str">
        <f t="shared" si="416"/>
        <v>DTL</v>
      </c>
      <c r="N3387" s="169" t="str">
        <f t="shared" si="417"/>
        <v>2700</v>
      </c>
      <c r="O3387" s="168" t="str">
        <f t="shared" si="418"/>
        <v/>
      </c>
      <c r="P3387" s="168" t="str">
        <f t="shared" si="419"/>
        <v/>
      </c>
      <c r="Q3387" s="168" t="str">
        <f t="shared" si="420"/>
        <v/>
      </c>
      <c r="R3387" s="168" t="str">
        <f t="shared" si="421"/>
        <v/>
      </c>
      <c r="S3387" s="168" t="str">
        <f t="shared" si="422"/>
        <v/>
      </c>
      <c r="T3387" s="168" t="str">
        <f t="shared" si="423"/>
        <v/>
      </c>
    </row>
    <row r="3388" spans="1:20" x14ac:dyDescent="0.2">
      <c r="A3388" t="s">
        <v>2937</v>
      </c>
      <c r="M3388" s="170" t="str">
        <f t="shared" si="416"/>
        <v>Ttl</v>
      </c>
      <c r="N3388" s="169" t="str">
        <f t="shared" si="417"/>
        <v>2700</v>
      </c>
      <c r="O3388" s="168" t="str">
        <f t="shared" si="418"/>
        <v/>
      </c>
      <c r="P3388" s="168" t="str">
        <f t="shared" si="419"/>
        <v/>
      </c>
      <c r="Q3388" s="168" t="str">
        <f t="shared" si="420"/>
        <v/>
      </c>
      <c r="R3388" s="168" t="str">
        <f t="shared" si="421"/>
        <v/>
      </c>
      <c r="S3388" s="168" t="str">
        <f t="shared" si="422"/>
        <v/>
      </c>
      <c r="T3388" s="168" t="str">
        <f t="shared" si="423"/>
        <v/>
      </c>
    </row>
    <row r="3389" spans="1:20" x14ac:dyDescent="0.2">
      <c r="A3389" t="s">
        <v>2611</v>
      </c>
      <c r="M3389" s="170" t="str">
        <f t="shared" si="416"/>
        <v>DTL</v>
      </c>
      <c r="N3389" s="169" t="str">
        <f t="shared" si="417"/>
        <v>2700</v>
      </c>
      <c r="O3389" s="168" t="str">
        <f t="shared" si="418"/>
        <v/>
      </c>
      <c r="P3389" s="168" t="str">
        <f t="shared" si="419"/>
        <v/>
      </c>
      <c r="Q3389" s="168" t="str">
        <f t="shared" si="420"/>
        <v/>
      </c>
      <c r="R3389" s="168" t="str">
        <f t="shared" si="421"/>
        <v/>
      </c>
      <c r="S3389" s="168" t="str">
        <f t="shared" si="422"/>
        <v/>
      </c>
      <c r="T3389" s="168" t="str">
        <f t="shared" si="423"/>
        <v/>
      </c>
    </row>
    <row r="3390" spans="1:20" x14ac:dyDescent="0.2">
      <c r="A3390" t="s">
        <v>5227</v>
      </c>
      <c r="M3390" s="170" t="str">
        <f t="shared" si="416"/>
        <v>DTL</v>
      </c>
      <c r="N3390" s="169" t="str">
        <f t="shared" si="417"/>
        <v>2700</v>
      </c>
      <c r="O3390" s="168" t="str">
        <f t="shared" si="418"/>
        <v>2301</v>
      </c>
      <c r="P3390" s="168" t="str">
        <f t="shared" si="419"/>
        <v>27002301</v>
      </c>
      <c r="Q3390" s="168">
        <f t="shared" si="420"/>
        <v>168</v>
      </c>
      <c r="R3390" s="168">
        <f t="shared" si="421"/>
        <v>194</v>
      </c>
      <c r="S3390" s="168">
        <f t="shared" si="422"/>
        <v>0</v>
      </c>
      <c r="T3390" s="168">
        <f t="shared" si="423"/>
        <v>55</v>
      </c>
    </row>
    <row r="3391" spans="1:20" x14ac:dyDescent="0.2">
      <c r="A3391" t="s">
        <v>4288</v>
      </c>
      <c r="M3391" s="170" t="str">
        <f t="shared" si="416"/>
        <v>DTL</v>
      </c>
      <c r="N3391" s="169" t="str">
        <f t="shared" si="417"/>
        <v>2700</v>
      </c>
      <c r="O3391" s="168" t="str">
        <f t="shared" si="418"/>
        <v>3290</v>
      </c>
      <c r="P3391" s="168" t="str">
        <f t="shared" si="419"/>
        <v>27003290</v>
      </c>
      <c r="Q3391" s="168">
        <f t="shared" si="420"/>
        <v>92</v>
      </c>
      <c r="R3391" s="168">
        <f t="shared" si="421"/>
        <v>15</v>
      </c>
      <c r="S3391" s="168">
        <f t="shared" si="422"/>
        <v>0</v>
      </c>
      <c r="T3391" s="168">
        <f t="shared" si="423"/>
        <v>17</v>
      </c>
    </row>
    <row r="3392" spans="1:20" x14ac:dyDescent="0.2">
      <c r="A3392" t="s">
        <v>4246</v>
      </c>
      <c r="M3392" s="170" t="str">
        <f t="shared" si="416"/>
        <v>DTL</v>
      </c>
      <c r="N3392" s="169" t="str">
        <f t="shared" si="417"/>
        <v>2700</v>
      </c>
      <c r="O3392" s="168" t="str">
        <f t="shared" si="418"/>
        <v/>
      </c>
      <c r="P3392" s="168" t="str">
        <f t="shared" si="419"/>
        <v/>
      </c>
      <c r="Q3392" s="168" t="str">
        <f t="shared" si="420"/>
        <v/>
      </c>
      <c r="R3392" s="168" t="str">
        <f t="shared" si="421"/>
        <v/>
      </c>
      <c r="S3392" s="168" t="str">
        <f t="shared" si="422"/>
        <v/>
      </c>
      <c r="T3392" s="168" t="str">
        <f t="shared" si="423"/>
        <v/>
      </c>
    </row>
    <row r="3393" spans="1:20" x14ac:dyDescent="0.2">
      <c r="A3393" t="s">
        <v>2611</v>
      </c>
      <c r="M3393" s="170" t="str">
        <f t="shared" si="416"/>
        <v>DTL</v>
      </c>
      <c r="N3393" s="169" t="str">
        <f t="shared" si="417"/>
        <v>2700</v>
      </c>
      <c r="O3393" s="168" t="str">
        <f t="shared" si="418"/>
        <v/>
      </c>
      <c r="P3393" s="168" t="str">
        <f t="shared" si="419"/>
        <v/>
      </c>
      <c r="Q3393" s="168" t="str">
        <f t="shared" si="420"/>
        <v/>
      </c>
      <c r="R3393" s="168" t="str">
        <f t="shared" si="421"/>
        <v/>
      </c>
      <c r="S3393" s="168" t="str">
        <f t="shared" si="422"/>
        <v/>
      </c>
      <c r="T3393" s="168" t="str">
        <f t="shared" si="423"/>
        <v/>
      </c>
    </row>
    <row r="3394" spans="1:20" x14ac:dyDescent="0.2">
      <c r="A3394" t="s">
        <v>5228</v>
      </c>
      <c r="M3394" s="170" t="str">
        <f t="shared" si="416"/>
        <v>Ttl</v>
      </c>
      <c r="N3394" s="169" t="str">
        <f t="shared" si="417"/>
        <v>2700</v>
      </c>
      <c r="O3394" s="168" t="str">
        <f t="shared" si="418"/>
        <v/>
      </c>
      <c r="P3394" s="168" t="str">
        <f t="shared" si="419"/>
        <v/>
      </c>
      <c r="Q3394" s="168" t="str">
        <f t="shared" si="420"/>
        <v/>
      </c>
      <c r="R3394" s="168" t="str">
        <f t="shared" si="421"/>
        <v/>
      </c>
      <c r="S3394" s="168" t="str">
        <f t="shared" si="422"/>
        <v/>
      </c>
      <c r="T3394" s="168" t="str">
        <f t="shared" si="423"/>
        <v/>
      </c>
    </row>
    <row r="3395" spans="1:20" x14ac:dyDescent="0.2">
      <c r="A3395" t="s">
        <v>2611</v>
      </c>
      <c r="M3395" s="170" t="str">
        <f t="shared" ref="M3395:M3458" si="424">IF(ROW()&lt;23,"",
  IF(NOT(ISERROR(FIND("Trinity County",$A3395,30))),"H1",
  IF(M3394="H1","H2",
  IF(M3394="H2","H3",
  IF(M3394="H3","H4",
  IF(M3394="H4","H5",
  IF(M3394="H5","H6",
  IF(M3394="H6","H7",
  IF(M3394="H7","H8",
  IF(M3394="H8","H9",
  IF(M3394="H9","H10",
  IF(TRIM(LEFT($A3395,7))="Total","Ttl","DTL"))))))))))))</f>
        <v>DTL</v>
      </c>
      <c r="N3395" s="169" t="str">
        <f t="shared" ref="N3395:N3458" si="425">IF(ROW()&lt;23,"",
  IF($M3395="H6",TRIM(LEFT($A3395,5)),N3394))</f>
        <v>2700</v>
      </c>
      <c r="O3395" s="168" t="str">
        <f t="shared" ref="O3395:O3458" si="426">IF($M3395&lt;&gt;"DTL","",
  IF(NOT(ISNUMBER(VALUE(MID($A3395,31,15)))),"",LEFT($A3395,4)))</f>
        <v/>
      </c>
      <c r="P3395" s="168" t="str">
        <f t="shared" ref="P3395:P3458" si="427">IF(O3395="","",N3395&amp;O3395)</f>
        <v/>
      </c>
      <c r="Q3395" s="168" t="str">
        <f t="shared" ref="Q3395:Q3458" si="428">IF($M3395&lt;&gt;"DTL","",
  IF(NOT(ISNUMBER(VALUE(MID($A3395,31,15)))),"",VALUE(TRIM(MID($A3395,47,15)))))</f>
        <v/>
      </c>
      <c r="R3395" s="168" t="str">
        <f t="shared" ref="R3395:R3458" si="429">IF($M3395&lt;&gt;"DTL","",
  IF(NOT(ISNUMBER(VALUE(MID($A3395,31,15)))),"",VALUE(TRIM(MID($A3395,61,14)))))</f>
        <v/>
      </c>
      <c r="S3395" s="168" t="str">
        <f t="shared" ref="S3395:S3458" si="430">IF($M3395&lt;&gt;"DTL","",
  IF(NOT(ISNUMBER(VALUE(MID($A3395,31,15)))),"",VALUE(TRIM(MID($A3395,76,14)))))</f>
        <v/>
      </c>
      <c r="T3395" s="168" t="str">
        <f t="shared" ref="T3395:T3458" si="431">IF($M3395&lt;&gt;"DTL","",
  IF(NOT(ISNUMBER(VALUE(MID($A3395,31,15)))),"",VALUE(TRIM(MID($A3395,90,14)))))</f>
        <v/>
      </c>
    </row>
    <row r="3396" spans="1:20" x14ac:dyDescent="0.2">
      <c r="A3396" t="s">
        <v>2611</v>
      </c>
      <c r="M3396" s="170" t="str">
        <f t="shared" si="424"/>
        <v>DTL</v>
      </c>
      <c r="N3396" s="169" t="str">
        <f t="shared" si="425"/>
        <v>2700</v>
      </c>
      <c r="O3396" s="168" t="str">
        <f t="shared" si="426"/>
        <v/>
      </c>
      <c r="P3396" s="168" t="str">
        <f t="shared" si="427"/>
        <v/>
      </c>
      <c r="Q3396" s="168" t="str">
        <f t="shared" si="428"/>
        <v/>
      </c>
      <c r="R3396" s="168" t="str">
        <f t="shared" si="429"/>
        <v/>
      </c>
      <c r="S3396" s="168" t="str">
        <f t="shared" si="430"/>
        <v/>
      </c>
      <c r="T3396" s="168" t="str">
        <f t="shared" si="431"/>
        <v/>
      </c>
    </row>
    <row r="3397" spans="1:20" x14ac:dyDescent="0.2">
      <c r="A3397" t="s">
        <v>5229</v>
      </c>
      <c r="M3397" s="170" t="str">
        <f t="shared" si="424"/>
        <v>Ttl</v>
      </c>
      <c r="N3397" s="169" t="str">
        <f t="shared" si="425"/>
        <v>2700</v>
      </c>
      <c r="O3397" s="168" t="str">
        <f t="shared" si="426"/>
        <v/>
      </c>
      <c r="P3397" s="168" t="str">
        <f t="shared" si="427"/>
        <v/>
      </c>
      <c r="Q3397" s="168" t="str">
        <f t="shared" si="428"/>
        <v/>
      </c>
      <c r="R3397" s="168" t="str">
        <f t="shared" si="429"/>
        <v/>
      </c>
      <c r="S3397" s="168" t="str">
        <f t="shared" si="430"/>
        <v/>
      </c>
      <c r="T3397" s="168" t="str">
        <f t="shared" si="431"/>
        <v/>
      </c>
    </row>
    <row r="3398" spans="1:20" x14ac:dyDescent="0.2">
      <c r="A3398" t="s">
        <v>2612</v>
      </c>
      <c r="M3398" s="170" t="str">
        <f t="shared" si="424"/>
        <v>DTL</v>
      </c>
      <c r="N3398" s="169" t="str">
        <f t="shared" si="425"/>
        <v>2700</v>
      </c>
      <c r="O3398" s="168" t="str">
        <f t="shared" si="426"/>
        <v/>
      </c>
      <c r="P3398" s="168" t="str">
        <f t="shared" si="427"/>
        <v/>
      </c>
      <c r="Q3398" s="168" t="str">
        <f t="shared" si="428"/>
        <v/>
      </c>
      <c r="R3398" s="168" t="str">
        <f t="shared" si="429"/>
        <v/>
      </c>
      <c r="S3398" s="168" t="str">
        <f t="shared" si="430"/>
        <v/>
      </c>
      <c r="T3398" s="168" t="str">
        <f t="shared" si="431"/>
        <v/>
      </c>
    </row>
    <row r="3399" spans="1:20" x14ac:dyDescent="0.2">
      <c r="A3399" t="s">
        <v>2611</v>
      </c>
      <c r="M3399" s="170" t="str">
        <f t="shared" si="424"/>
        <v>DTL</v>
      </c>
      <c r="N3399" s="169" t="str">
        <f t="shared" si="425"/>
        <v>2700</v>
      </c>
      <c r="O3399" s="168" t="str">
        <f t="shared" si="426"/>
        <v/>
      </c>
      <c r="P3399" s="168" t="str">
        <f t="shared" si="427"/>
        <v/>
      </c>
      <c r="Q3399" s="168" t="str">
        <f t="shared" si="428"/>
        <v/>
      </c>
      <c r="R3399" s="168" t="str">
        <f t="shared" si="429"/>
        <v/>
      </c>
      <c r="S3399" s="168" t="str">
        <f t="shared" si="430"/>
        <v/>
      </c>
      <c r="T3399" s="168" t="str">
        <f t="shared" si="431"/>
        <v/>
      </c>
    </row>
    <row r="3400" spans="1:20" x14ac:dyDescent="0.2">
      <c r="A3400" t="s">
        <v>2611</v>
      </c>
      <c r="M3400" s="170" t="str">
        <f t="shared" si="424"/>
        <v>DTL</v>
      </c>
      <c r="N3400" s="169" t="str">
        <f t="shared" si="425"/>
        <v>2700</v>
      </c>
      <c r="O3400" s="168" t="str">
        <f t="shared" si="426"/>
        <v/>
      </c>
      <c r="P3400" s="168" t="str">
        <f t="shared" si="427"/>
        <v/>
      </c>
      <c r="Q3400" s="168" t="str">
        <f t="shared" si="428"/>
        <v/>
      </c>
      <c r="R3400" s="168" t="str">
        <f t="shared" si="429"/>
        <v/>
      </c>
      <c r="S3400" s="168" t="str">
        <f t="shared" si="430"/>
        <v/>
      </c>
      <c r="T3400" s="168" t="str">
        <f t="shared" si="431"/>
        <v/>
      </c>
    </row>
    <row r="3401" spans="1:20" x14ac:dyDescent="0.2">
      <c r="A3401" t="s">
        <v>2673</v>
      </c>
      <c r="M3401" s="170" t="str">
        <f t="shared" si="424"/>
        <v>DTL</v>
      </c>
      <c r="N3401" s="169" t="str">
        <f t="shared" si="425"/>
        <v>2700</v>
      </c>
      <c r="O3401" s="168" t="str">
        <f t="shared" si="426"/>
        <v/>
      </c>
      <c r="P3401" s="168" t="str">
        <f t="shared" si="427"/>
        <v/>
      </c>
      <c r="Q3401" s="168" t="str">
        <f t="shared" si="428"/>
        <v/>
      </c>
      <c r="R3401" s="168" t="str">
        <f t="shared" si="429"/>
        <v/>
      </c>
      <c r="S3401" s="168" t="str">
        <f t="shared" si="430"/>
        <v/>
      </c>
      <c r="T3401" s="168" t="str">
        <f t="shared" si="431"/>
        <v/>
      </c>
    </row>
    <row r="3402" spans="1:20" x14ac:dyDescent="0.2">
      <c r="A3402" t="s">
        <v>2938</v>
      </c>
      <c r="M3402" s="170" t="str">
        <f t="shared" si="424"/>
        <v>DTL</v>
      </c>
      <c r="N3402" s="169" t="str">
        <f t="shared" si="425"/>
        <v>2700</v>
      </c>
      <c r="O3402" s="168" t="str">
        <f t="shared" si="426"/>
        <v>9800</v>
      </c>
      <c r="P3402" s="168" t="str">
        <f t="shared" si="427"/>
        <v>27009800</v>
      </c>
      <c r="Q3402" s="168">
        <f t="shared" si="428"/>
        <v>0</v>
      </c>
      <c r="R3402" s="168">
        <f t="shared" si="429"/>
        <v>201046</v>
      </c>
      <c r="S3402" s="168">
        <f t="shared" si="430"/>
        <v>0</v>
      </c>
      <c r="T3402" s="168">
        <f t="shared" si="431"/>
        <v>0</v>
      </c>
    </row>
    <row r="3403" spans="1:20" x14ac:dyDescent="0.2">
      <c r="A3403" t="s">
        <v>4246</v>
      </c>
      <c r="M3403" s="170" t="str">
        <f t="shared" si="424"/>
        <v>DTL</v>
      </c>
      <c r="N3403" s="169" t="str">
        <f t="shared" si="425"/>
        <v>2700</v>
      </c>
      <c r="O3403" s="168" t="str">
        <f t="shared" si="426"/>
        <v/>
      </c>
      <c r="P3403" s="168" t="str">
        <f t="shared" si="427"/>
        <v/>
      </c>
      <c r="Q3403" s="168" t="str">
        <f t="shared" si="428"/>
        <v/>
      </c>
      <c r="R3403" s="168" t="str">
        <f t="shared" si="429"/>
        <v/>
      </c>
      <c r="S3403" s="168" t="str">
        <f t="shared" si="430"/>
        <v/>
      </c>
      <c r="T3403" s="168" t="str">
        <f t="shared" si="431"/>
        <v/>
      </c>
    </row>
    <row r="3404" spans="1:20" x14ac:dyDescent="0.2">
      <c r="A3404" t="s">
        <v>2611</v>
      </c>
      <c r="M3404" s="170" t="str">
        <f t="shared" si="424"/>
        <v>DTL</v>
      </c>
      <c r="N3404" s="169" t="str">
        <f t="shared" si="425"/>
        <v>2700</v>
      </c>
      <c r="O3404" s="168" t="str">
        <f t="shared" si="426"/>
        <v/>
      </c>
      <c r="P3404" s="168" t="str">
        <f t="shared" si="427"/>
        <v/>
      </c>
      <c r="Q3404" s="168" t="str">
        <f t="shared" si="428"/>
        <v/>
      </c>
      <c r="R3404" s="168" t="str">
        <f t="shared" si="429"/>
        <v/>
      </c>
      <c r="S3404" s="168" t="str">
        <f t="shared" si="430"/>
        <v/>
      </c>
      <c r="T3404" s="168" t="str">
        <f t="shared" si="431"/>
        <v/>
      </c>
    </row>
    <row r="3405" spans="1:20" x14ac:dyDescent="0.2">
      <c r="A3405" t="s">
        <v>2939</v>
      </c>
      <c r="M3405" s="170" t="str">
        <f t="shared" si="424"/>
        <v>Ttl</v>
      </c>
      <c r="N3405" s="169" t="str">
        <f t="shared" si="425"/>
        <v>2700</v>
      </c>
      <c r="O3405" s="168" t="str">
        <f t="shared" si="426"/>
        <v/>
      </c>
      <c r="P3405" s="168" t="str">
        <f t="shared" si="427"/>
        <v/>
      </c>
      <c r="Q3405" s="168" t="str">
        <f t="shared" si="428"/>
        <v/>
      </c>
      <c r="R3405" s="168" t="str">
        <f t="shared" si="429"/>
        <v/>
      </c>
      <c r="S3405" s="168" t="str">
        <f t="shared" si="430"/>
        <v/>
      </c>
      <c r="T3405" s="168" t="str">
        <f t="shared" si="431"/>
        <v/>
      </c>
    </row>
    <row r="3406" spans="1:20" x14ac:dyDescent="0.2">
      <c r="A3406" t="s">
        <v>2676</v>
      </c>
      <c r="M3406" s="170" t="str">
        <f t="shared" si="424"/>
        <v>DTL</v>
      </c>
      <c r="N3406" s="169" t="str">
        <f t="shared" si="425"/>
        <v>2700</v>
      </c>
      <c r="O3406" s="168" t="str">
        <f t="shared" si="426"/>
        <v/>
      </c>
      <c r="P3406" s="168" t="str">
        <f t="shared" si="427"/>
        <v/>
      </c>
      <c r="Q3406" s="168" t="str">
        <f t="shared" si="428"/>
        <v/>
      </c>
      <c r="R3406" s="168" t="str">
        <f t="shared" si="429"/>
        <v/>
      </c>
      <c r="S3406" s="168" t="str">
        <f t="shared" si="430"/>
        <v/>
      </c>
      <c r="T3406" s="168" t="str">
        <f t="shared" si="431"/>
        <v/>
      </c>
    </row>
    <row r="3407" spans="1:20" x14ac:dyDescent="0.2">
      <c r="A3407" t="s">
        <v>2611</v>
      </c>
      <c r="M3407" s="170" t="str">
        <f t="shared" si="424"/>
        <v>DTL</v>
      </c>
      <c r="N3407" s="169" t="str">
        <f t="shared" si="425"/>
        <v>2700</v>
      </c>
      <c r="O3407" s="168" t="str">
        <f t="shared" si="426"/>
        <v/>
      </c>
      <c r="P3407" s="168" t="str">
        <f t="shared" si="427"/>
        <v/>
      </c>
      <c r="Q3407" s="168" t="str">
        <f t="shared" si="428"/>
        <v/>
      </c>
      <c r="R3407" s="168" t="str">
        <f t="shared" si="429"/>
        <v/>
      </c>
      <c r="S3407" s="168" t="str">
        <f t="shared" si="430"/>
        <v/>
      </c>
      <c r="T3407" s="168" t="str">
        <f t="shared" si="431"/>
        <v/>
      </c>
    </row>
    <row r="3408" spans="1:20" x14ac:dyDescent="0.2">
      <c r="A3408" t="s">
        <v>2620</v>
      </c>
      <c r="M3408" s="170" t="str">
        <f t="shared" si="424"/>
        <v>DTL</v>
      </c>
      <c r="N3408" s="169" t="str">
        <f t="shared" si="425"/>
        <v>2700</v>
      </c>
      <c r="O3408" s="168" t="str">
        <f t="shared" si="426"/>
        <v/>
      </c>
      <c r="P3408" s="168" t="str">
        <f t="shared" si="427"/>
        <v/>
      </c>
      <c r="Q3408" s="168" t="str">
        <f t="shared" si="428"/>
        <v/>
      </c>
      <c r="R3408" s="168" t="str">
        <f t="shared" si="429"/>
        <v/>
      </c>
      <c r="S3408" s="168" t="str">
        <f t="shared" si="430"/>
        <v/>
      </c>
      <c r="T3408" s="168" t="str">
        <f t="shared" si="431"/>
        <v/>
      </c>
    </row>
    <row r="3409" spans="1:20" x14ac:dyDescent="0.2">
      <c r="A3409" t="s">
        <v>5230</v>
      </c>
      <c r="M3409" s="170" t="str">
        <f t="shared" si="424"/>
        <v>Ttl</v>
      </c>
      <c r="N3409" s="169" t="str">
        <f t="shared" si="425"/>
        <v>2700</v>
      </c>
      <c r="O3409" s="168" t="str">
        <f t="shared" si="426"/>
        <v/>
      </c>
      <c r="P3409" s="168" t="str">
        <f t="shared" si="427"/>
        <v/>
      </c>
      <c r="Q3409" s="168" t="str">
        <f t="shared" si="428"/>
        <v/>
      </c>
      <c r="R3409" s="168" t="str">
        <f t="shared" si="429"/>
        <v/>
      </c>
      <c r="S3409" s="168" t="str">
        <f t="shared" si="430"/>
        <v/>
      </c>
      <c r="T3409" s="168" t="str">
        <f t="shared" si="431"/>
        <v/>
      </c>
    </row>
    <row r="3410" spans="1:20" x14ac:dyDescent="0.2">
      <c r="A3410" t="s">
        <v>4467</v>
      </c>
      <c r="M3410" s="170" t="str">
        <f t="shared" si="424"/>
        <v>DTL</v>
      </c>
      <c r="N3410" s="169" t="str">
        <f t="shared" si="425"/>
        <v>2700</v>
      </c>
      <c r="O3410" s="168" t="str">
        <f t="shared" si="426"/>
        <v/>
      </c>
      <c r="P3410" s="168" t="str">
        <f t="shared" si="427"/>
        <v/>
      </c>
      <c r="Q3410" s="168" t="str">
        <f t="shared" si="428"/>
        <v/>
      </c>
      <c r="R3410" s="168" t="str">
        <f t="shared" si="429"/>
        <v/>
      </c>
      <c r="S3410" s="168" t="str">
        <f t="shared" si="430"/>
        <v/>
      </c>
      <c r="T3410" s="168" t="str">
        <f t="shared" si="431"/>
        <v/>
      </c>
    </row>
    <row r="3411" spans="1:20" x14ac:dyDescent="0.2">
      <c r="A3411">
        <v>1</v>
      </c>
      <c r="M3411" s="170" t="str">
        <f t="shared" si="424"/>
        <v>DTL</v>
      </c>
      <c r="N3411" s="169" t="str">
        <f t="shared" si="425"/>
        <v>2700</v>
      </c>
      <c r="O3411" s="168" t="str">
        <f t="shared" si="426"/>
        <v/>
      </c>
      <c r="P3411" s="168" t="str">
        <f t="shared" si="427"/>
        <v/>
      </c>
      <c r="Q3411" s="168" t="str">
        <f t="shared" si="428"/>
        <v/>
      </c>
      <c r="R3411" s="168" t="str">
        <f t="shared" si="429"/>
        <v/>
      </c>
      <c r="S3411" s="168" t="str">
        <f t="shared" si="430"/>
        <v/>
      </c>
      <c r="T3411" s="168" t="str">
        <f t="shared" si="431"/>
        <v/>
      </c>
    </row>
    <row r="3412" spans="1:20" x14ac:dyDescent="0.2">
      <c r="M3412" s="170" t="str">
        <f t="shared" si="424"/>
        <v>DTL</v>
      </c>
      <c r="N3412" s="169" t="str">
        <f t="shared" si="425"/>
        <v>2700</v>
      </c>
      <c r="O3412" s="168" t="str">
        <f t="shared" si="426"/>
        <v/>
      </c>
      <c r="P3412" s="168" t="str">
        <f t="shared" si="427"/>
        <v/>
      </c>
      <c r="Q3412" s="168" t="str">
        <f t="shared" si="428"/>
        <v/>
      </c>
      <c r="R3412" s="168" t="str">
        <f t="shared" si="429"/>
        <v/>
      </c>
      <c r="S3412" s="168" t="str">
        <f t="shared" si="430"/>
        <v/>
      </c>
      <c r="T3412" s="168" t="str">
        <f t="shared" si="431"/>
        <v/>
      </c>
    </row>
    <row r="3413" spans="1:20" x14ac:dyDescent="0.2">
      <c r="A3413" t="s">
        <v>2940</v>
      </c>
      <c r="M3413" s="170" t="str">
        <f t="shared" si="424"/>
        <v>H1</v>
      </c>
      <c r="N3413" s="169" t="str">
        <f t="shared" si="425"/>
        <v>2700</v>
      </c>
      <c r="O3413" s="168" t="str">
        <f t="shared" si="426"/>
        <v/>
      </c>
      <c r="P3413" s="168" t="str">
        <f t="shared" si="427"/>
        <v/>
      </c>
      <c r="Q3413" s="168" t="str">
        <f t="shared" si="428"/>
        <v/>
      </c>
      <c r="R3413" s="168" t="str">
        <f t="shared" si="429"/>
        <v/>
      </c>
      <c r="S3413" s="168" t="str">
        <f t="shared" si="430"/>
        <v/>
      </c>
      <c r="T3413" s="168" t="str">
        <f t="shared" si="431"/>
        <v/>
      </c>
    </row>
    <row r="3414" spans="1:20" x14ac:dyDescent="0.2">
      <c r="A3414" t="s">
        <v>2600</v>
      </c>
      <c r="M3414" s="170" t="str">
        <f t="shared" si="424"/>
        <v>H2</v>
      </c>
      <c r="N3414" s="169" t="str">
        <f t="shared" si="425"/>
        <v>2700</v>
      </c>
      <c r="O3414" s="168" t="str">
        <f t="shared" si="426"/>
        <v/>
      </c>
      <c r="P3414" s="168" t="str">
        <f t="shared" si="427"/>
        <v/>
      </c>
      <c r="Q3414" s="168" t="str">
        <f t="shared" si="428"/>
        <v/>
      </c>
      <c r="R3414" s="168" t="str">
        <f t="shared" si="429"/>
        <v/>
      </c>
      <c r="S3414" s="168" t="str">
        <f t="shared" si="430"/>
        <v/>
      </c>
      <c r="T3414" s="168" t="str">
        <f t="shared" si="431"/>
        <v/>
      </c>
    </row>
    <row r="3415" spans="1:20" x14ac:dyDescent="0.2">
      <c r="A3415" t="s">
        <v>2601</v>
      </c>
      <c r="M3415" s="170" t="str">
        <f t="shared" si="424"/>
        <v>H3</v>
      </c>
      <c r="N3415" s="169" t="str">
        <f t="shared" si="425"/>
        <v>2700</v>
      </c>
      <c r="O3415" s="168" t="str">
        <f t="shared" si="426"/>
        <v/>
      </c>
      <c r="P3415" s="168" t="str">
        <f t="shared" si="427"/>
        <v/>
      </c>
      <c r="Q3415" s="168" t="str">
        <f t="shared" si="428"/>
        <v/>
      </c>
      <c r="R3415" s="168" t="str">
        <f t="shared" si="429"/>
        <v/>
      </c>
      <c r="S3415" s="168" t="str">
        <f t="shared" si="430"/>
        <v/>
      </c>
      <c r="T3415" s="168" t="str">
        <f t="shared" si="431"/>
        <v/>
      </c>
    </row>
    <row r="3416" spans="1:20" x14ac:dyDescent="0.2">
      <c r="A3416" t="s">
        <v>2807</v>
      </c>
      <c r="M3416" s="170" t="str">
        <f t="shared" si="424"/>
        <v>H4</v>
      </c>
      <c r="N3416" s="169" t="str">
        <f t="shared" si="425"/>
        <v>2700</v>
      </c>
      <c r="O3416" s="168" t="str">
        <f t="shared" si="426"/>
        <v/>
      </c>
      <c r="P3416" s="168" t="str">
        <f t="shared" si="427"/>
        <v/>
      </c>
      <c r="Q3416" s="168" t="str">
        <f t="shared" si="428"/>
        <v/>
      </c>
      <c r="R3416" s="168" t="str">
        <f t="shared" si="429"/>
        <v/>
      </c>
      <c r="S3416" s="168" t="str">
        <f t="shared" si="430"/>
        <v/>
      </c>
      <c r="T3416" s="168" t="str">
        <f t="shared" si="431"/>
        <v/>
      </c>
    </row>
    <row r="3417" spans="1:20" x14ac:dyDescent="0.2">
      <c r="A3417" t="s">
        <v>2934</v>
      </c>
      <c r="M3417" s="170" t="str">
        <f t="shared" si="424"/>
        <v>H5</v>
      </c>
      <c r="N3417" s="169" t="str">
        <f t="shared" si="425"/>
        <v>2700</v>
      </c>
      <c r="O3417" s="168" t="str">
        <f t="shared" si="426"/>
        <v/>
      </c>
      <c r="P3417" s="168" t="str">
        <f t="shared" si="427"/>
        <v/>
      </c>
      <c r="Q3417" s="168" t="str">
        <f t="shared" si="428"/>
        <v/>
      </c>
      <c r="R3417" s="168" t="str">
        <f t="shared" si="429"/>
        <v/>
      </c>
      <c r="S3417" s="168" t="str">
        <f t="shared" si="430"/>
        <v/>
      </c>
      <c r="T3417" s="168" t="str">
        <f t="shared" si="431"/>
        <v/>
      </c>
    </row>
    <row r="3418" spans="1:20" x14ac:dyDescent="0.2">
      <c r="A3418" t="s">
        <v>2935</v>
      </c>
      <c r="M3418" s="170" t="str">
        <f t="shared" si="424"/>
        <v>H6</v>
      </c>
      <c r="N3418" s="169" t="str">
        <f t="shared" si="425"/>
        <v>2700</v>
      </c>
      <c r="O3418" s="168" t="str">
        <f t="shared" si="426"/>
        <v/>
      </c>
      <c r="P3418" s="168" t="str">
        <f t="shared" si="427"/>
        <v/>
      </c>
      <c r="Q3418" s="168" t="str">
        <f t="shared" si="428"/>
        <v/>
      </c>
      <c r="R3418" s="168" t="str">
        <f t="shared" si="429"/>
        <v/>
      </c>
      <c r="S3418" s="168" t="str">
        <f t="shared" si="430"/>
        <v/>
      </c>
      <c r="T3418" s="168" t="str">
        <f t="shared" si="431"/>
        <v/>
      </c>
    </row>
    <row r="3419" spans="1:20" x14ac:dyDescent="0.2">
      <c r="A3419" t="s">
        <v>2605</v>
      </c>
      <c r="M3419" s="170" t="str">
        <f t="shared" si="424"/>
        <v>H7</v>
      </c>
      <c r="N3419" s="169" t="str">
        <f t="shared" si="425"/>
        <v>2700</v>
      </c>
      <c r="O3419" s="168" t="str">
        <f t="shared" si="426"/>
        <v/>
      </c>
      <c r="P3419" s="168" t="str">
        <f t="shared" si="427"/>
        <v/>
      </c>
      <c r="Q3419" s="168" t="str">
        <f t="shared" si="428"/>
        <v/>
      </c>
      <c r="R3419" s="168" t="str">
        <f t="shared" si="429"/>
        <v/>
      </c>
      <c r="S3419" s="168" t="str">
        <f t="shared" si="430"/>
        <v/>
      </c>
      <c r="T3419" s="168" t="str">
        <f t="shared" si="431"/>
        <v/>
      </c>
    </row>
    <row r="3420" spans="1:20" x14ac:dyDescent="0.2">
      <c r="A3420" t="s">
        <v>2606</v>
      </c>
      <c r="M3420" s="170" t="str">
        <f t="shared" si="424"/>
        <v>H8</v>
      </c>
      <c r="N3420" s="169" t="str">
        <f t="shared" si="425"/>
        <v>2700</v>
      </c>
      <c r="O3420" s="168" t="str">
        <f t="shared" si="426"/>
        <v/>
      </c>
      <c r="P3420" s="168" t="str">
        <f t="shared" si="427"/>
        <v/>
      </c>
      <c r="Q3420" s="168" t="str">
        <f t="shared" si="428"/>
        <v/>
      </c>
      <c r="R3420" s="168" t="str">
        <f t="shared" si="429"/>
        <v/>
      </c>
      <c r="S3420" s="168" t="str">
        <f t="shared" si="430"/>
        <v/>
      </c>
      <c r="T3420" s="168" t="str">
        <f t="shared" si="431"/>
        <v/>
      </c>
    </row>
    <row r="3421" spans="1:20" x14ac:dyDescent="0.2">
      <c r="A3421" t="s">
        <v>2607</v>
      </c>
      <c r="M3421" s="170" t="str">
        <f t="shared" si="424"/>
        <v>H9</v>
      </c>
      <c r="N3421" s="169" t="str">
        <f t="shared" si="425"/>
        <v>2700</v>
      </c>
      <c r="O3421" s="168" t="str">
        <f t="shared" si="426"/>
        <v/>
      </c>
      <c r="P3421" s="168" t="str">
        <f t="shared" si="427"/>
        <v/>
      </c>
      <c r="Q3421" s="168" t="str">
        <f t="shared" si="428"/>
        <v/>
      </c>
      <c r="R3421" s="168" t="str">
        <f t="shared" si="429"/>
        <v/>
      </c>
      <c r="S3421" s="168" t="str">
        <f t="shared" si="430"/>
        <v/>
      </c>
      <c r="T3421" s="168" t="str">
        <f t="shared" si="431"/>
        <v/>
      </c>
    </row>
    <row r="3422" spans="1:20" x14ac:dyDescent="0.2">
      <c r="A3422" t="s">
        <v>2608</v>
      </c>
      <c r="M3422" s="170" t="str">
        <f t="shared" si="424"/>
        <v>H10</v>
      </c>
      <c r="N3422" s="169" t="str">
        <f t="shared" si="425"/>
        <v>2700</v>
      </c>
      <c r="O3422" s="168" t="str">
        <f t="shared" si="426"/>
        <v/>
      </c>
      <c r="P3422" s="168" t="str">
        <f t="shared" si="427"/>
        <v/>
      </c>
      <c r="Q3422" s="168" t="str">
        <f t="shared" si="428"/>
        <v/>
      </c>
      <c r="R3422" s="168" t="str">
        <f t="shared" si="429"/>
        <v/>
      </c>
      <c r="S3422" s="168" t="str">
        <f t="shared" si="430"/>
        <v/>
      </c>
      <c r="T3422" s="168" t="str">
        <f t="shared" si="431"/>
        <v/>
      </c>
    </row>
    <row r="3423" spans="1:20" x14ac:dyDescent="0.2">
      <c r="A3423" t="s">
        <v>5231</v>
      </c>
      <c r="M3423" s="170" t="str">
        <f t="shared" si="424"/>
        <v>Ttl</v>
      </c>
      <c r="N3423" s="169" t="str">
        <f t="shared" si="425"/>
        <v>2700</v>
      </c>
      <c r="O3423" s="168" t="str">
        <f t="shared" si="426"/>
        <v/>
      </c>
      <c r="P3423" s="168" t="str">
        <f t="shared" si="427"/>
        <v/>
      </c>
      <c r="Q3423" s="168" t="str">
        <f t="shared" si="428"/>
        <v/>
      </c>
      <c r="R3423" s="168" t="str">
        <f t="shared" si="429"/>
        <v/>
      </c>
      <c r="S3423" s="168" t="str">
        <f t="shared" si="430"/>
        <v/>
      </c>
      <c r="T3423" s="168" t="str">
        <f t="shared" si="431"/>
        <v/>
      </c>
    </row>
    <row r="3424" spans="1:20" x14ac:dyDescent="0.2">
      <c r="A3424" t="s">
        <v>4246</v>
      </c>
      <c r="M3424" s="170" t="str">
        <f t="shared" si="424"/>
        <v>DTL</v>
      </c>
      <c r="N3424" s="169" t="str">
        <f t="shared" si="425"/>
        <v>2700</v>
      </c>
      <c r="O3424" s="168" t="str">
        <f t="shared" si="426"/>
        <v/>
      </c>
      <c r="P3424" s="168" t="str">
        <f t="shared" si="427"/>
        <v/>
      </c>
      <c r="Q3424" s="168" t="str">
        <f t="shared" si="428"/>
        <v/>
      </c>
      <c r="R3424" s="168" t="str">
        <f t="shared" si="429"/>
        <v/>
      </c>
      <c r="S3424" s="168" t="str">
        <f t="shared" si="430"/>
        <v/>
      </c>
      <c r="T3424" s="168" t="str">
        <f t="shared" si="431"/>
        <v/>
      </c>
    </row>
    <row r="3425" spans="1:20" x14ac:dyDescent="0.2">
      <c r="A3425" t="s">
        <v>2611</v>
      </c>
      <c r="M3425" s="170" t="str">
        <f t="shared" si="424"/>
        <v>DTL</v>
      </c>
      <c r="N3425" s="169" t="str">
        <f t="shared" si="425"/>
        <v>2700</v>
      </c>
      <c r="O3425" s="168" t="str">
        <f t="shared" si="426"/>
        <v/>
      </c>
      <c r="P3425" s="168" t="str">
        <f t="shared" si="427"/>
        <v/>
      </c>
      <c r="Q3425" s="168" t="str">
        <f t="shared" si="428"/>
        <v/>
      </c>
      <c r="R3425" s="168" t="str">
        <f t="shared" si="429"/>
        <v/>
      </c>
      <c r="S3425" s="168" t="str">
        <f t="shared" si="430"/>
        <v/>
      </c>
      <c r="T3425" s="168" t="str">
        <f t="shared" si="431"/>
        <v/>
      </c>
    </row>
    <row r="3426" spans="1:20" x14ac:dyDescent="0.2">
      <c r="A3426" t="s">
        <v>5232</v>
      </c>
      <c r="M3426" s="170" t="str">
        <f t="shared" si="424"/>
        <v>DTL</v>
      </c>
      <c r="N3426" s="169" t="str">
        <f t="shared" si="425"/>
        <v>2700</v>
      </c>
      <c r="O3426" s="168" t="str">
        <f t="shared" si="426"/>
        <v xml:space="preserve">    </v>
      </c>
      <c r="P3426" s="168" t="str">
        <f t="shared" si="427"/>
        <v xml:space="preserve">2700    </v>
      </c>
      <c r="Q3426" s="168">
        <f t="shared" si="428"/>
        <v>-1153</v>
      </c>
      <c r="R3426" s="168">
        <f t="shared" si="429"/>
        <v>-1174</v>
      </c>
      <c r="S3426" s="168">
        <f t="shared" si="430"/>
        <v>0</v>
      </c>
      <c r="T3426" s="168">
        <f t="shared" si="431"/>
        <v>-377</v>
      </c>
    </row>
    <row r="3427" spans="1:20" x14ac:dyDescent="0.2">
      <c r="A3427" t="s">
        <v>2611</v>
      </c>
      <c r="M3427" s="170" t="str">
        <f t="shared" si="424"/>
        <v>DTL</v>
      </c>
      <c r="N3427" s="169" t="str">
        <f t="shared" si="425"/>
        <v>2700</v>
      </c>
      <c r="O3427" s="168" t="str">
        <f t="shared" si="426"/>
        <v/>
      </c>
      <c r="P3427" s="168" t="str">
        <f t="shared" si="427"/>
        <v/>
      </c>
      <c r="Q3427" s="168" t="str">
        <f t="shared" si="428"/>
        <v/>
      </c>
      <c r="R3427" s="168" t="str">
        <f t="shared" si="429"/>
        <v/>
      </c>
      <c r="S3427" s="168" t="str">
        <f t="shared" si="430"/>
        <v/>
      </c>
      <c r="T3427" s="168" t="str">
        <f t="shared" si="431"/>
        <v/>
      </c>
    </row>
    <row r="3428" spans="1:20" x14ac:dyDescent="0.2">
      <c r="A3428" t="s">
        <v>2941</v>
      </c>
      <c r="M3428" s="170" t="str">
        <f t="shared" si="424"/>
        <v>DTL</v>
      </c>
      <c r="N3428" s="169" t="str">
        <f t="shared" si="425"/>
        <v>2700</v>
      </c>
      <c r="O3428" s="168" t="str">
        <f t="shared" si="426"/>
        <v>Tran</v>
      </c>
      <c r="P3428" s="168" t="str">
        <f t="shared" si="427"/>
        <v>2700Tran</v>
      </c>
      <c r="Q3428" s="168">
        <f t="shared" si="428"/>
        <v>0</v>
      </c>
      <c r="R3428" s="168">
        <f t="shared" si="429"/>
        <v>201046</v>
      </c>
      <c r="S3428" s="168">
        <f t="shared" si="430"/>
        <v>0</v>
      </c>
      <c r="T3428" s="168">
        <f t="shared" si="431"/>
        <v>0</v>
      </c>
    </row>
    <row r="3429" spans="1:20" x14ac:dyDescent="0.2">
      <c r="A3429" t="s">
        <v>2611</v>
      </c>
      <c r="M3429" s="170" t="str">
        <f t="shared" si="424"/>
        <v>DTL</v>
      </c>
      <c r="N3429" s="169" t="str">
        <f t="shared" si="425"/>
        <v>2700</v>
      </c>
      <c r="O3429" s="168" t="str">
        <f t="shared" si="426"/>
        <v/>
      </c>
      <c r="P3429" s="168" t="str">
        <f t="shared" si="427"/>
        <v/>
      </c>
      <c r="Q3429" s="168" t="str">
        <f t="shared" si="428"/>
        <v/>
      </c>
      <c r="R3429" s="168" t="str">
        <f t="shared" si="429"/>
        <v/>
      </c>
      <c r="S3429" s="168" t="str">
        <f t="shared" si="430"/>
        <v/>
      </c>
      <c r="T3429" s="168" t="str">
        <f t="shared" si="431"/>
        <v/>
      </c>
    </row>
    <row r="3430" spans="1:20" x14ac:dyDescent="0.2">
      <c r="A3430" t="s">
        <v>2623</v>
      </c>
      <c r="M3430" s="170" t="str">
        <f t="shared" si="424"/>
        <v>DTL</v>
      </c>
      <c r="N3430" s="169" t="str">
        <f t="shared" si="425"/>
        <v>2700</v>
      </c>
      <c r="O3430" s="168" t="str">
        <f t="shared" si="426"/>
        <v>Tran</v>
      </c>
      <c r="P3430" s="168" t="str">
        <f t="shared" si="427"/>
        <v>2700Tran</v>
      </c>
      <c r="Q3430" s="168">
        <f t="shared" si="428"/>
        <v>0</v>
      </c>
      <c r="R3430" s="168">
        <f t="shared" si="429"/>
        <v>0</v>
      </c>
      <c r="S3430" s="168">
        <f t="shared" si="430"/>
        <v>0</v>
      </c>
      <c r="T3430" s="168">
        <f t="shared" si="431"/>
        <v>0</v>
      </c>
    </row>
    <row r="3431" spans="1:20" x14ac:dyDescent="0.2">
      <c r="A3431" t="s">
        <v>4246</v>
      </c>
      <c r="M3431" s="170" t="str">
        <f t="shared" si="424"/>
        <v>DTL</v>
      </c>
      <c r="N3431" s="169" t="str">
        <f t="shared" si="425"/>
        <v>2700</v>
      </c>
      <c r="O3431" s="168" t="str">
        <f t="shared" si="426"/>
        <v/>
      </c>
      <c r="P3431" s="168" t="str">
        <f t="shared" si="427"/>
        <v/>
      </c>
      <c r="Q3431" s="168" t="str">
        <f t="shared" si="428"/>
        <v/>
      </c>
      <c r="R3431" s="168" t="str">
        <f t="shared" si="429"/>
        <v/>
      </c>
      <c r="S3431" s="168" t="str">
        <f t="shared" si="430"/>
        <v/>
      </c>
      <c r="T3431" s="168" t="str">
        <f t="shared" si="431"/>
        <v/>
      </c>
    </row>
    <row r="3432" spans="1:20" x14ac:dyDescent="0.2">
      <c r="A3432" t="s">
        <v>2611</v>
      </c>
      <c r="M3432" s="170" t="str">
        <f t="shared" si="424"/>
        <v>DTL</v>
      </c>
      <c r="N3432" s="169" t="str">
        <f t="shared" si="425"/>
        <v>2700</v>
      </c>
      <c r="O3432" s="168" t="str">
        <f t="shared" si="426"/>
        <v/>
      </c>
      <c r="P3432" s="168" t="str">
        <f t="shared" si="427"/>
        <v/>
      </c>
      <c r="Q3432" s="168" t="str">
        <f t="shared" si="428"/>
        <v/>
      </c>
      <c r="R3432" s="168" t="str">
        <f t="shared" si="429"/>
        <v/>
      </c>
      <c r="S3432" s="168" t="str">
        <f t="shared" si="430"/>
        <v/>
      </c>
      <c r="T3432" s="168" t="str">
        <f t="shared" si="431"/>
        <v/>
      </c>
    </row>
    <row r="3433" spans="1:20" x14ac:dyDescent="0.2">
      <c r="A3433" t="s">
        <v>5233</v>
      </c>
      <c r="M3433" s="170" t="str">
        <f t="shared" si="424"/>
        <v>Ttl</v>
      </c>
      <c r="N3433" s="169" t="str">
        <f t="shared" si="425"/>
        <v>2700</v>
      </c>
      <c r="O3433" s="168" t="str">
        <f t="shared" si="426"/>
        <v/>
      </c>
      <c r="P3433" s="168" t="str">
        <f t="shared" si="427"/>
        <v/>
      </c>
      <c r="Q3433" s="168" t="str">
        <f t="shared" si="428"/>
        <v/>
      </c>
      <c r="R3433" s="168" t="str">
        <f t="shared" si="429"/>
        <v/>
      </c>
      <c r="S3433" s="168" t="str">
        <f t="shared" si="430"/>
        <v/>
      </c>
      <c r="T3433" s="168" t="str">
        <f t="shared" si="431"/>
        <v/>
      </c>
    </row>
    <row r="3434" spans="1:20" x14ac:dyDescent="0.2">
      <c r="A3434" t="s">
        <v>4467</v>
      </c>
      <c r="M3434" s="170" t="str">
        <f t="shared" si="424"/>
        <v>DTL</v>
      </c>
      <c r="N3434" s="169" t="str">
        <f t="shared" si="425"/>
        <v>2700</v>
      </c>
      <c r="O3434" s="168" t="str">
        <f t="shared" si="426"/>
        <v/>
      </c>
      <c r="P3434" s="168" t="str">
        <f t="shared" si="427"/>
        <v/>
      </c>
      <c r="Q3434" s="168" t="str">
        <f t="shared" si="428"/>
        <v/>
      </c>
      <c r="R3434" s="168" t="str">
        <f t="shared" si="429"/>
        <v/>
      </c>
      <c r="S3434" s="168" t="str">
        <f t="shared" si="430"/>
        <v/>
      </c>
      <c r="T3434" s="168" t="str">
        <f t="shared" si="431"/>
        <v/>
      </c>
    </row>
    <row r="3435" spans="1:20" x14ac:dyDescent="0.2">
      <c r="A3435">
        <v>1</v>
      </c>
      <c r="M3435" s="170" t="str">
        <f t="shared" si="424"/>
        <v>DTL</v>
      </c>
      <c r="N3435" s="169" t="str">
        <f t="shared" si="425"/>
        <v>2700</v>
      </c>
      <c r="O3435" s="168" t="str">
        <f t="shared" si="426"/>
        <v/>
      </c>
      <c r="P3435" s="168" t="str">
        <f t="shared" si="427"/>
        <v/>
      </c>
      <c r="Q3435" s="168" t="str">
        <f t="shared" si="428"/>
        <v/>
      </c>
      <c r="R3435" s="168" t="str">
        <f t="shared" si="429"/>
        <v/>
      </c>
      <c r="S3435" s="168" t="str">
        <f t="shared" si="430"/>
        <v/>
      </c>
      <c r="T3435" s="168" t="str">
        <f t="shared" si="431"/>
        <v/>
      </c>
    </row>
    <row r="3436" spans="1:20" x14ac:dyDescent="0.2">
      <c r="M3436" s="170" t="str">
        <f t="shared" si="424"/>
        <v>DTL</v>
      </c>
      <c r="N3436" s="169" t="str">
        <f t="shared" si="425"/>
        <v>2700</v>
      </c>
      <c r="O3436" s="168" t="str">
        <f t="shared" si="426"/>
        <v/>
      </c>
      <c r="P3436" s="168" t="str">
        <f t="shared" si="427"/>
        <v/>
      </c>
      <c r="Q3436" s="168" t="str">
        <f t="shared" si="428"/>
        <v/>
      </c>
      <c r="R3436" s="168" t="str">
        <f t="shared" si="429"/>
        <v/>
      </c>
      <c r="S3436" s="168" t="str">
        <f t="shared" si="430"/>
        <v/>
      </c>
      <c r="T3436" s="168" t="str">
        <f t="shared" si="431"/>
        <v/>
      </c>
    </row>
    <row r="3437" spans="1:20" x14ac:dyDescent="0.2">
      <c r="A3437" t="s">
        <v>2942</v>
      </c>
      <c r="M3437" s="170" t="str">
        <f t="shared" si="424"/>
        <v>H1</v>
      </c>
      <c r="N3437" s="169" t="str">
        <f t="shared" si="425"/>
        <v>2700</v>
      </c>
      <c r="O3437" s="168" t="str">
        <f t="shared" si="426"/>
        <v/>
      </c>
      <c r="P3437" s="168" t="str">
        <f t="shared" si="427"/>
        <v/>
      </c>
      <c r="Q3437" s="168" t="str">
        <f t="shared" si="428"/>
        <v/>
      </c>
      <c r="R3437" s="168" t="str">
        <f t="shared" si="429"/>
        <v/>
      </c>
      <c r="S3437" s="168" t="str">
        <f t="shared" si="430"/>
        <v/>
      </c>
      <c r="T3437" s="168" t="str">
        <f t="shared" si="431"/>
        <v/>
      </c>
    </row>
    <row r="3438" spans="1:20" x14ac:dyDescent="0.2">
      <c r="A3438" t="s">
        <v>2600</v>
      </c>
      <c r="M3438" s="170" t="str">
        <f t="shared" si="424"/>
        <v>H2</v>
      </c>
      <c r="N3438" s="169" t="str">
        <f t="shared" si="425"/>
        <v>2700</v>
      </c>
      <c r="O3438" s="168" t="str">
        <f t="shared" si="426"/>
        <v/>
      </c>
      <c r="P3438" s="168" t="str">
        <f t="shared" si="427"/>
        <v/>
      </c>
      <c r="Q3438" s="168" t="str">
        <f t="shared" si="428"/>
        <v/>
      </c>
      <c r="R3438" s="168" t="str">
        <f t="shared" si="429"/>
        <v/>
      </c>
      <c r="S3438" s="168" t="str">
        <f t="shared" si="430"/>
        <v/>
      </c>
      <c r="T3438" s="168" t="str">
        <f t="shared" si="431"/>
        <v/>
      </c>
    </row>
    <row r="3439" spans="1:20" x14ac:dyDescent="0.2">
      <c r="A3439" t="s">
        <v>2601</v>
      </c>
      <c r="M3439" s="170" t="str">
        <f t="shared" si="424"/>
        <v>H3</v>
      </c>
      <c r="N3439" s="169" t="str">
        <f t="shared" si="425"/>
        <v>2700</v>
      </c>
      <c r="O3439" s="168" t="str">
        <f t="shared" si="426"/>
        <v/>
      </c>
      <c r="P3439" s="168" t="str">
        <f t="shared" si="427"/>
        <v/>
      </c>
      <c r="Q3439" s="168" t="str">
        <f t="shared" si="428"/>
        <v/>
      </c>
      <c r="R3439" s="168" t="str">
        <f t="shared" si="429"/>
        <v/>
      </c>
      <c r="S3439" s="168" t="str">
        <f t="shared" si="430"/>
        <v/>
      </c>
      <c r="T3439" s="168" t="str">
        <f t="shared" si="431"/>
        <v/>
      </c>
    </row>
    <row r="3440" spans="1:20" x14ac:dyDescent="0.2">
      <c r="A3440" t="s">
        <v>2807</v>
      </c>
      <c r="M3440" s="170" t="str">
        <f t="shared" si="424"/>
        <v>H4</v>
      </c>
      <c r="N3440" s="169" t="str">
        <f t="shared" si="425"/>
        <v>2700</v>
      </c>
      <c r="O3440" s="168" t="str">
        <f t="shared" si="426"/>
        <v/>
      </c>
      <c r="P3440" s="168" t="str">
        <f t="shared" si="427"/>
        <v/>
      </c>
      <c r="Q3440" s="168" t="str">
        <f t="shared" si="428"/>
        <v/>
      </c>
      <c r="R3440" s="168" t="str">
        <f t="shared" si="429"/>
        <v/>
      </c>
      <c r="S3440" s="168" t="str">
        <f t="shared" si="430"/>
        <v/>
      </c>
      <c r="T3440" s="168" t="str">
        <f t="shared" si="431"/>
        <v/>
      </c>
    </row>
    <row r="3441" spans="1:20" x14ac:dyDescent="0.2">
      <c r="A3441" t="s">
        <v>2943</v>
      </c>
      <c r="M3441" s="170" t="str">
        <f t="shared" si="424"/>
        <v>H5</v>
      </c>
      <c r="N3441" s="169" t="str">
        <f t="shared" si="425"/>
        <v>2700</v>
      </c>
      <c r="O3441" s="168" t="str">
        <f t="shared" si="426"/>
        <v/>
      </c>
      <c r="P3441" s="168" t="str">
        <f t="shared" si="427"/>
        <v/>
      </c>
      <c r="Q3441" s="168" t="str">
        <f t="shared" si="428"/>
        <v/>
      </c>
      <c r="R3441" s="168" t="str">
        <f t="shared" si="429"/>
        <v/>
      </c>
      <c r="S3441" s="168" t="str">
        <f t="shared" si="430"/>
        <v/>
      </c>
      <c r="T3441" s="168" t="str">
        <f t="shared" si="431"/>
        <v/>
      </c>
    </row>
    <row r="3442" spans="1:20" x14ac:dyDescent="0.2">
      <c r="A3442" t="s">
        <v>2944</v>
      </c>
      <c r="M3442" s="170" t="str">
        <f t="shared" si="424"/>
        <v>H6</v>
      </c>
      <c r="N3442" s="169" t="str">
        <f t="shared" si="425"/>
        <v>2950</v>
      </c>
      <c r="O3442" s="168" t="str">
        <f t="shared" si="426"/>
        <v/>
      </c>
      <c r="P3442" s="168" t="str">
        <f t="shared" si="427"/>
        <v/>
      </c>
      <c r="Q3442" s="168" t="str">
        <f t="shared" si="428"/>
        <v/>
      </c>
      <c r="R3442" s="168" t="str">
        <f t="shared" si="429"/>
        <v/>
      </c>
      <c r="S3442" s="168" t="str">
        <f t="shared" si="430"/>
        <v/>
      </c>
      <c r="T3442" s="168" t="str">
        <f t="shared" si="431"/>
        <v/>
      </c>
    </row>
    <row r="3443" spans="1:20" x14ac:dyDescent="0.2">
      <c r="A3443" t="s">
        <v>2605</v>
      </c>
      <c r="M3443" s="170" t="str">
        <f t="shared" si="424"/>
        <v>H7</v>
      </c>
      <c r="N3443" s="169" t="str">
        <f t="shared" si="425"/>
        <v>2950</v>
      </c>
      <c r="O3443" s="168" t="str">
        <f t="shared" si="426"/>
        <v/>
      </c>
      <c r="P3443" s="168" t="str">
        <f t="shared" si="427"/>
        <v/>
      </c>
      <c r="Q3443" s="168" t="str">
        <f t="shared" si="428"/>
        <v/>
      </c>
      <c r="R3443" s="168" t="str">
        <f t="shared" si="429"/>
        <v/>
      </c>
      <c r="S3443" s="168" t="str">
        <f t="shared" si="430"/>
        <v/>
      </c>
      <c r="T3443" s="168" t="str">
        <f t="shared" si="431"/>
        <v/>
      </c>
    </row>
    <row r="3444" spans="1:20" x14ac:dyDescent="0.2">
      <c r="A3444" t="s">
        <v>2606</v>
      </c>
      <c r="M3444" s="170" t="str">
        <f t="shared" si="424"/>
        <v>H8</v>
      </c>
      <c r="N3444" s="169" t="str">
        <f t="shared" si="425"/>
        <v>2950</v>
      </c>
      <c r="O3444" s="168" t="str">
        <f t="shared" si="426"/>
        <v/>
      </c>
      <c r="P3444" s="168" t="str">
        <f t="shared" si="427"/>
        <v/>
      </c>
      <c r="Q3444" s="168" t="str">
        <f t="shared" si="428"/>
        <v/>
      </c>
      <c r="R3444" s="168" t="str">
        <f t="shared" si="429"/>
        <v/>
      </c>
      <c r="S3444" s="168" t="str">
        <f t="shared" si="430"/>
        <v/>
      </c>
      <c r="T3444" s="168" t="str">
        <f t="shared" si="431"/>
        <v/>
      </c>
    </row>
    <row r="3445" spans="1:20" x14ac:dyDescent="0.2">
      <c r="A3445" t="s">
        <v>2607</v>
      </c>
      <c r="M3445" s="170" t="str">
        <f t="shared" si="424"/>
        <v>H9</v>
      </c>
      <c r="N3445" s="169" t="str">
        <f t="shared" si="425"/>
        <v>2950</v>
      </c>
      <c r="O3445" s="168" t="str">
        <f t="shared" si="426"/>
        <v/>
      </c>
      <c r="P3445" s="168" t="str">
        <f t="shared" si="427"/>
        <v/>
      </c>
      <c r="Q3445" s="168" t="str">
        <f t="shared" si="428"/>
        <v/>
      </c>
      <c r="R3445" s="168" t="str">
        <f t="shared" si="429"/>
        <v/>
      </c>
      <c r="S3445" s="168" t="str">
        <f t="shared" si="430"/>
        <v/>
      </c>
      <c r="T3445" s="168" t="str">
        <f t="shared" si="431"/>
        <v/>
      </c>
    </row>
    <row r="3446" spans="1:20" x14ac:dyDescent="0.2">
      <c r="A3446" t="s">
        <v>2608</v>
      </c>
      <c r="M3446" s="170" t="str">
        <f t="shared" si="424"/>
        <v>H10</v>
      </c>
      <c r="N3446" s="169" t="str">
        <f t="shared" si="425"/>
        <v>2950</v>
      </c>
      <c r="O3446" s="168" t="str">
        <f t="shared" si="426"/>
        <v/>
      </c>
      <c r="P3446" s="168" t="str">
        <f t="shared" si="427"/>
        <v/>
      </c>
      <c r="Q3446" s="168" t="str">
        <f t="shared" si="428"/>
        <v/>
      </c>
      <c r="R3446" s="168" t="str">
        <f t="shared" si="429"/>
        <v/>
      </c>
      <c r="S3446" s="168" t="str">
        <f t="shared" si="430"/>
        <v/>
      </c>
      <c r="T3446" s="168" t="str">
        <f t="shared" si="431"/>
        <v/>
      </c>
    </row>
    <row r="3447" spans="1:20" x14ac:dyDescent="0.2">
      <c r="A3447" t="s">
        <v>2609</v>
      </c>
      <c r="M3447" s="170" t="str">
        <f t="shared" si="424"/>
        <v>DTL</v>
      </c>
      <c r="N3447" s="169" t="str">
        <f t="shared" si="425"/>
        <v>2950</v>
      </c>
      <c r="O3447" s="168" t="str">
        <f t="shared" si="426"/>
        <v/>
      </c>
      <c r="P3447" s="168" t="str">
        <f t="shared" si="427"/>
        <v/>
      </c>
      <c r="Q3447" s="168" t="str">
        <f t="shared" si="428"/>
        <v/>
      </c>
      <c r="R3447" s="168" t="str">
        <f t="shared" si="429"/>
        <v/>
      </c>
      <c r="S3447" s="168" t="str">
        <f t="shared" si="430"/>
        <v/>
      </c>
      <c r="T3447" s="168" t="str">
        <f t="shared" si="431"/>
        <v/>
      </c>
    </row>
    <row r="3448" spans="1:20" x14ac:dyDescent="0.2">
      <c r="A3448" t="s">
        <v>5234</v>
      </c>
      <c r="M3448" s="170" t="str">
        <f t="shared" si="424"/>
        <v>DTL</v>
      </c>
      <c r="N3448" s="169" t="str">
        <f t="shared" si="425"/>
        <v>2950</v>
      </c>
      <c r="O3448" s="168" t="str">
        <f t="shared" si="426"/>
        <v>6601</v>
      </c>
      <c r="P3448" s="168" t="str">
        <f t="shared" si="427"/>
        <v>29506601</v>
      </c>
      <c r="Q3448" s="168">
        <f t="shared" si="428"/>
        <v>75</v>
      </c>
      <c r="R3448" s="168">
        <f t="shared" si="429"/>
        <v>128</v>
      </c>
      <c r="S3448" s="168">
        <f t="shared" si="430"/>
        <v>50</v>
      </c>
      <c r="T3448" s="168">
        <f t="shared" si="431"/>
        <v>99</v>
      </c>
    </row>
    <row r="3449" spans="1:20" x14ac:dyDescent="0.2">
      <c r="A3449" t="s">
        <v>5235</v>
      </c>
      <c r="M3449" s="170" t="str">
        <f t="shared" si="424"/>
        <v>DTL</v>
      </c>
      <c r="N3449" s="169" t="str">
        <f t="shared" si="425"/>
        <v>2950</v>
      </c>
      <c r="O3449" s="168" t="str">
        <f t="shared" si="426"/>
        <v>7061</v>
      </c>
      <c r="P3449" s="168" t="str">
        <f t="shared" si="427"/>
        <v>29507061</v>
      </c>
      <c r="Q3449" s="168">
        <f t="shared" si="428"/>
        <v>17430</v>
      </c>
      <c r="R3449" s="168">
        <f t="shared" si="429"/>
        <v>17350</v>
      </c>
      <c r="S3449" s="168">
        <f t="shared" si="430"/>
        <v>17000</v>
      </c>
      <c r="T3449" s="168">
        <f t="shared" si="431"/>
        <v>8107</v>
      </c>
    </row>
    <row r="3450" spans="1:20" x14ac:dyDescent="0.2">
      <c r="A3450" t="s">
        <v>5236</v>
      </c>
      <c r="M3450" s="170" t="str">
        <f t="shared" si="424"/>
        <v>DTL</v>
      </c>
      <c r="N3450" s="169" t="str">
        <f t="shared" si="425"/>
        <v>2950</v>
      </c>
      <c r="O3450" s="168" t="str">
        <f t="shared" si="426"/>
        <v>9590</v>
      </c>
      <c r="P3450" s="168" t="str">
        <f t="shared" si="427"/>
        <v>29509590</v>
      </c>
      <c r="Q3450" s="168">
        <f t="shared" si="428"/>
        <v>4</v>
      </c>
      <c r="R3450" s="168">
        <f t="shared" si="429"/>
        <v>0</v>
      </c>
      <c r="S3450" s="168">
        <f t="shared" si="430"/>
        <v>0</v>
      </c>
      <c r="T3450" s="168">
        <f t="shared" si="431"/>
        <v>0</v>
      </c>
    </row>
    <row r="3451" spans="1:20" x14ac:dyDescent="0.2">
      <c r="A3451" t="s">
        <v>4246</v>
      </c>
      <c r="M3451" s="170" t="str">
        <f t="shared" si="424"/>
        <v>DTL</v>
      </c>
      <c r="N3451" s="169" t="str">
        <f t="shared" si="425"/>
        <v>2950</v>
      </c>
      <c r="O3451" s="168" t="str">
        <f t="shared" si="426"/>
        <v/>
      </c>
      <c r="P3451" s="168" t="str">
        <f t="shared" si="427"/>
        <v/>
      </c>
      <c r="Q3451" s="168" t="str">
        <f t="shared" si="428"/>
        <v/>
      </c>
      <c r="R3451" s="168" t="str">
        <f t="shared" si="429"/>
        <v/>
      </c>
      <c r="S3451" s="168" t="str">
        <f t="shared" si="430"/>
        <v/>
      </c>
      <c r="T3451" s="168" t="str">
        <f t="shared" si="431"/>
        <v/>
      </c>
    </row>
    <row r="3452" spans="1:20" x14ac:dyDescent="0.2">
      <c r="A3452" t="s">
        <v>2611</v>
      </c>
      <c r="M3452" s="170" t="str">
        <f t="shared" si="424"/>
        <v>DTL</v>
      </c>
      <c r="N3452" s="169" t="str">
        <f t="shared" si="425"/>
        <v>2950</v>
      </c>
      <c r="O3452" s="168" t="str">
        <f t="shared" si="426"/>
        <v/>
      </c>
      <c r="P3452" s="168" t="str">
        <f t="shared" si="427"/>
        <v/>
      </c>
      <c r="Q3452" s="168" t="str">
        <f t="shared" si="428"/>
        <v/>
      </c>
      <c r="R3452" s="168" t="str">
        <f t="shared" si="429"/>
        <v/>
      </c>
      <c r="S3452" s="168" t="str">
        <f t="shared" si="430"/>
        <v/>
      </c>
      <c r="T3452" s="168" t="str">
        <f t="shared" si="431"/>
        <v/>
      </c>
    </row>
    <row r="3453" spans="1:20" x14ac:dyDescent="0.2">
      <c r="A3453" t="s">
        <v>5237</v>
      </c>
      <c r="M3453" s="170" t="str">
        <f t="shared" si="424"/>
        <v>Ttl</v>
      </c>
      <c r="N3453" s="169" t="str">
        <f t="shared" si="425"/>
        <v>2950</v>
      </c>
      <c r="O3453" s="168" t="str">
        <f t="shared" si="426"/>
        <v/>
      </c>
      <c r="P3453" s="168" t="str">
        <f t="shared" si="427"/>
        <v/>
      </c>
      <c r="Q3453" s="168" t="str">
        <f t="shared" si="428"/>
        <v/>
      </c>
      <c r="R3453" s="168" t="str">
        <f t="shared" si="429"/>
        <v/>
      </c>
      <c r="S3453" s="168" t="str">
        <f t="shared" si="430"/>
        <v/>
      </c>
      <c r="T3453" s="168" t="str">
        <f t="shared" si="431"/>
        <v/>
      </c>
    </row>
    <row r="3454" spans="1:20" x14ac:dyDescent="0.2">
      <c r="A3454" t="s">
        <v>2612</v>
      </c>
      <c r="M3454" s="170" t="str">
        <f t="shared" si="424"/>
        <v>DTL</v>
      </c>
      <c r="N3454" s="169" t="str">
        <f t="shared" si="425"/>
        <v>2950</v>
      </c>
      <c r="O3454" s="168" t="str">
        <f t="shared" si="426"/>
        <v/>
      </c>
      <c r="P3454" s="168" t="str">
        <f t="shared" si="427"/>
        <v/>
      </c>
      <c r="Q3454" s="168" t="str">
        <f t="shared" si="428"/>
        <v/>
      </c>
      <c r="R3454" s="168" t="str">
        <f t="shared" si="429"/>
        <v/>
      </c>
      <c r="S3454" s="168" t="str">
        <f t="shared" si="430"/>
        <v/>
      </c>
      <c r="T3454" s="168" t="str">
        <f t="shared" si="431"/>
        <v/>
      </c>
    </row>
    <row r="3455" spans="1:20" x14ac:dyDescent="0.2">
      <c r="A3455" t="s">
        <v>2611</v>
      </c>
      <c r="M3455" s="170" t="str">
        <f t="shared" si="424"/>
        <v>DTL</v>
      </c>
      <c r="N3455" s="169" t="str">
        <f t="shared" si="425"/>
        <v>2950</v>
      </c>
      <c r="O3455" s="168" t="str">
        <f t="shared" si="426"/>
        <v/>
      </c>
      <c r="P3455" s="168" t="str">
        <f t="shared" si="427"/>
        <v/>
      </c>
      <c r="Q3455" s="168" t="str">
        <f t="shared" si="428"/>
        <v/>
      </c>
      <c r="R3455" s="168" t="str">
        <f t="shared" si="429"/>
        <v/>
      </c>
      <c r="S3455" s="168" t="str">
        <f t="shared" si="430"/>
        <v/>
      </c>
      <c r="T3455" s="168" t="str">
        <f t="shared" si="431"/>
        <v/>
      </c>
    </row>
    <row r="3456" spans="1:20" x14ac:dyDescent="0.2">
      <c r="A3456" t="s">
        <v>2611</v>
      </c>
      <c r="M3456" s="170" t="str">
        <f t="shared" si="424"/>
        <v>DTL</v>
      </c>
      <c r="N3456" s="169" t="str">
        <f t="shared" si="425"/>
        <v>2950</v>
      </c>
      <c r="O3456" s="168" t="str">
        <f t="shared" si="426"/>
        <v/>
      </c>
      <c r="P3456" s="168" t="str">
        <f t="shared" si="427"/>
        <v/>
      </c>
      <c r="Q3456" s="168" t="str">
        <f t="shared" si="428"/>
        <v/>
      </c>
      <c r="R3456" s="168" t="str">
        <f t="shared" si="429"/>
        <v/>
      </c>
      <c r="S3456" s="168" t="str">
        <f t="shared" si="430"/>
        <v/>
      </c>
      <c r="T3456" s="168" t="str">
        <f t="shared" si="431"/>
        <v/>
      </c>
    </row>
    <row r="3457" spans="1:20" x14ac:dyDescent="0.2">
      <c r="A3457" t="s">
        <v>2613</v>
      </c>
      <c r="M3457" s="170" t="str">
        <f t="shared" si="424"/>
        <v>DTL</v>
      </c>
      <c r="N3457" s="169" t="str">
        <f t="shared" si="425"/>
        <v>2950</v>
      </c>
      <c r="O3457" s="168" t="str">
        <f t="shared" si="426"/>
        <v/>
      </c>
      <c r="P3457" s="168" t="str">
        <f t="shared" si="427"/>
        <v/>
      </c>
      <c r="Q3457" s="168" t="str">
        <f t="shared" si="428"/>
        <v/>
      </c>
      <c r="R3457" s="168" t="str">
        <f t="shared" si="429"/>
        <v/>
      </c>
      <c r="S3457" s="168" t="str">
        <f t="shared" si="430"/>
        <v/>
      </c>
      <c r="T3457" s="168" t="str">
        <f t="shared" si="431"/>
        <v/>
      </c>
    </row>
    <row r="3458" spans="1:20" x14ac:dyDescent="0.2">
      <c r="A3458" t="s">
        <v>4289</v>
      </c>
      <c r="M3458" s="170" t="str">
        <f t="shared" si="424"/>
        <v>DTL</v>
      </c>
      <c r="N3458" s="169" t="str">
        <f t="shared" si="425"/>
        <v>2950</v>
      </c>
      <c r="O3458" s="168" t="str">
        <f t="shared" si="426"/>
        <v>1010</v>
      </c>
      <c r="P3458" s="168" t="str">
        <f t="shared" si="427"/>
        <v>29501010</v>
      </c>
      <c r="Q3458" s="168">
        <f t="shared" si="428"/>
        <v>21</v>
      </c>
      <c r="R3458" s="168">
        <f t="shared" si="429"/>
        <v>0</v>
      </c>
      <c r="S3458" s="168">
        <f t="shared" si="430"/>
        <v>0</v>
      </c>
      <c r="T3458" s="168">
        <f t="shared" si="431"/>
        <v>86</v>
      </c>
    </row>
    <row r="3459" spans="1:20" x14ac:dyDescent="0.2">
      <c r="A3459" t="s">
        <v>5238</v>
      </c>
      <c r="M3459" s="170" t="str">
        <f t="shared" ref="M3459:M3522" si="432">IF(ROW()&lt;23,"",
  IF(NOT(ISERROR(FIND("Trinity County",$A3459,30))),"H1",
  IF(M3458="H1","H2",
  IF(M3458="H2","H3",
  IF(M3458="H3","H4",
  IF(M3458="H4","H5",
  IF(M3458="H5","H6",
  IF(M3458="H6","H7",
  IF(M3458="H7","H8",
  IF(M3458="H8","H9",
  IF(M3458="H9","H10",
  IF(TRIM(LEFT($A3459,7))="Total","Ttl","DTL"))))))))))))</f>
        <v>DTL</v>
      </c>
      <c r="N3459" s="169" t="str">
        <f t="shared" ref="N3459:N3522" si="433">IF(ROW()&lt;23,"",
  IF($M3459="H6",TRIM(LEFT($A3459,5)),N3458))</f>
        <v>2950</v>
      </c>
      <c r="O3459" s="168" t="str">
        <f t="shared" ref="O3459:O3522" si="434">IF($M3459&lt;&gt;"DTL","",
  IF(NOT(ISNUMBER(VALUE(MID($A3459,31,15)))),"",LEFT($A3459,4)))</f>
        <v>1020</v>
      </c>
      <c r="P3459" s="168" t="str">
        <f t="shared" ref="P3459:P3522" si="435">IF(O3459="","",N3459&amp;O3459)</f>
        <v>29501020</v>
      </c>
      <c r="Q3459" s="168">
        <f t="shared" ref="Q3459:Q3522" si="436">IF($M3459&lt;&gt;"DTL","",
  IF(NOT(ISNUMBER(VALUE(MID($A3459,31,15)))),"",VALUE(TRIM(MID($A3459,47,15)))))</f>
        <v>5213</v>
      </c>
      <c r="R3459" s="168">
        <f t="shared" ref="R3459:R3522" si="437">IF($M3459&lt;&gt;"DTL","",
  IF(NOT(ISNUMBER(VALUE(MID($A3459,31,15)))),"",VALUE(TRIM(MID($A3459,61,14)))))</f>
        <v>4768</v>
      </c>
      <c r="S3459" s="168">
        <f t="shared" ref="S3459:S3522" si="438">IF($M3459&lt;&gt;"DTL","",
  IF(NOT(ISNUMBER(VALUE(MID($A3459,31,15)))),"",VALUE(TRIM(MID($A3459,76,14)))))</f>
        <v>6180</v>
      </c>
      <c r="T3459" s="168">
        <f t="shared" ref="T3459:T3522" si="439">IF($M3459&lt;&gt;"DTL","",
  IF(NOT(ISNUMBER(VALUE(MID($A3459,31,15)))),"",VALUE(TRIM(MID($A3459,90,14)))))</f>
        <v>3892</v>
      </c>
    </row>
    <row r="3460" spans="1:20" x14ac:dyDescent="0.2">
      <c r="A3460" t="s">
        <v>5239</v>
      </c>
      <c r="M3460" s="170" t="str">
        <f t="shared" si="432"/>
        <v>DTL</v>
      </c>
      <c r="N3460" s="169" t="str">
        <f t="shared" si="433"/>
        <v>2950</v>
      </c>
      <c r="O3460" s="168" t="str">
        <f t="shared" si="434"/>
        <v>1100</v>
      </c>
      <c r="P3460" s="168" t="str">
        <f t="shared" si="435"/>
        <v>29501100</v>
      </c>
      <c r="Q3460" s="168">
        <f t="shared" si="436"/>
        <v>400</v>
      </c>
      <c r="R3460" s="168">
        <f t="shared" si="437"/>
        <v>365</v>
      </c>
      <c r="S3460" s="168">
        <f t="shared" si="438"/>
        <v>468</v>
      </c>
      <c r="T3460" s="168">
        <f t="shared" si="439"/>
        <v>304</v>
      </c>
    </row>
    <row r="3461" spans="1:20" x14ac:dyDescent="0.2">
      <c r="A3461" t="s">
        <v>5240</v>
      </c>
      <c r="M3461" s="170" t="str">
        <f t="shared" si="432"/>
        <v>DTL</v>
      </c>
      <c r="N3461" s="169" t="str">
        <f t="shared" si="433"/>
        <v>2950</v>
      </c>
      <c r="O3461" s="168" t="str">
        <f t="shared" si="434"/>
        <v>1301</v>
      </c>
      <c r="P3461" s="168" t="str">
        <f t="shared" si="435"/>
        <v>29501301</v>
      </c>
      <c r="Q3461" s="168">
        <f t="shared" si="436"/>
        <v>1796</v>
      </c>
      <c r="R3461" s="168">
        <f t="shared" si="437"/>
        <v>1988</v>
      </c>
      <c r="S3461" s="168">
        <f t="shared" si="438"/>
        <v>2663</v>
      </c>
      <c r="T3461" s="168">
        <f t="shared" si="439"/>
        <v>1331</v>
      </c>
    </row>
    <row r="3462" spans="1:20" x14ac:dyDescent="0.2">
      <c r="A3462" t="s">
        <v>5241</v>
      </c>
      <c r="M3462" s="170" t="str">
        <f t="shared" si="432"/>
        <v>DTL</v>
      </c>
      <c r="N3462" s="169" t="str">
        <f t="shared" si="433"/>
        <v>2950</v>
      </c>
      <c r="O3462" s="168" t="str">
        <f t="shared" si="434"/>
        <v>1400</v>
      </c>
      <c r="P3462" s="168" t="str">
        <f t="shared" si="435"/>
        <v>29501400</v>
      </c>
      <c r="Q3462" s="168">
        <f t="shared" si="436"/>
        <v>366</v>
      </c>
      <c r="R3462" s="168">
        <f t="shared" si="437"/>
        <v>334</v>
      </c>
      <c r="S3462" s="168">
        <f t="shared" si="438"/>
        <v>428</v>
      </c>
      <c r="T3462" s="168">
        <f t="shared" si="439"/>
        <v>279</v>
      </c>
    </row>
    <row r="3463" spans="1:20" x14ac:dyDescent="0.2">
      <c r="A3463" t="s">
        <v>2945</v>
      </c>
      <c r="M3463" s="170" t="str">
        <f t="shared" si="432"/>
        <v>DTL</v>
      </c>
      <c r="N3463" s="169" t="str">
        <f t="shared" si="433"/>
        <v>2950</v>
      </c>
      <c r="O3463" s="168" t="str">
        <f t="shared" si="434"/>
        <v>1500</v>
      </c>
      <c r="P3463" s="168" t="str">
        <f t="shared" si="435"/>
        <v>29501500</v>
      </c>
      <c r="Q3463" s="168">
        <f t="shared" si="436"/>
        <v>127</v>
      </c>
      <c r="R3463" s="168">
        <f t="shared" si="437"/>
        <v>140</v>
      </c>
      <c r="S3463" s="168">
        <f t="shared" si="438"/>
        <v>140</v>
      </c>
      <c r="T3463" s="168">
        <f t="shared" si="439"/>
        <v>139</v>
      </c>
    </row>
    <row r="3464" spans="1:20" x14ac:dyDescent="0.2">
      <c r="A3464" t="s">
        <v>5242</v>
      </c>
      <c r="M3464" s="170" t="str">
        <f t="shared" si="432"/>
        <v>DTL</v>
      </c>
      <c r="N3464" s="169" t="str">
        <f t="shared" si="433"/>
        <v>2950</v>
      </c>
      <c r="O3464" s="168" t="str">
        <f t="shared" si="434"/>
        <v>1299</v>
      </c>
      <c r="P3464" s="168" t="str">
        <f t="shared" si="435"/>
        <v>29501299</v>
      </c>
      <c r="Q3464" s="168">
        <f t="shared" si="436"/>
        <v>908</v>
      </c>
      <c r="R3464" s="168">
        <f t="shared" si="437"/>
        <v>918</v>
      </c>
      <c r="S3464" s="168">
        <f t="shared" si="438"/>
        <v>0</v>
      </c>
      <c r="T3464" s="168">
        <f t="shared" si="439"/>
        <v>0</v>
      </c>
    </row>
    <row r="3465" spans="1:20" x14ac:dyDescent="0.2">
      <c r="A3465" t="s">
        <v>4246</v>
      </c>
      <c r="M3465" s="170" t="str">
        <f t="shared" si="432"/>
        <v>DTL</v>
      </c>
      <c r="N3465" s="169" t="str">
        <f t="shared" si="433"/>
        <v>2950</v>
      </c>
      <c r="O3465" s="168" t="str">
        <f t="shared" si="434"/>
        <v/>
      </c>
      <c r="P3465" s="168" t="str">
        <f t="shared" si="435"/>
        <v/>
      </c>
      <c r="Q3465" s="168" t="str">
        <f t="shared" si="436"/>
        <v/>
      </c>
      <c r="R3465" s="168" t="str">
        <f t="shared" si="437"/>
        <v/>
      </c>
      <c r="S3465" s="168" t="str">
        <f t="shared" si="438"/>
        <v/>
      </c>
      <c r="T3465" s="168" t="str">
        <f t="shared" si="439"/>
        <v/>
      </c>
    </row>
    <row r="3466" spans="1:20" x14ac:dyDescent="0.2">
      <c r="A3466" t="s">
        <v>2611</v>
      </c>
      <c r="M3466" s="170" t="str">
        <f t="shared" si="432"/>
        <v>DTL</v>
      </c>
      <c r="N3466" s="169" t="str">
        <f t="shared" si="433"/>
        <v>2950</v>
      </c>
      <c r="O3466" s="168" t="str">
        <f t="shared" si="434"/>
        <v/>
      </c>
      <c r="P3466" s="168" t="str">
        <f t="shared" si="435"/>
        <v/>
      </c>
      <c r="Q3466" s="168" t="str">
        <f t="shared" si="436"/>
        <v/>
      </c>
      <c r="R3466" s="168" t="str">
        <f t="shared" si="437"/>
        <v/>
      </c>
      <c r="S3466" s="168" t="str">
        <f t="shared" si="438"/>
        <v/>
      </c>
      <c r="T3466" s="168" t="str">
        <f t="shared" si="439"/>
        <v/>
      </c>
    </row>
    <row r="3467" spans="1:20" x14ac:dyDescent="0.2">
      <c r="A3467" t="s">
        <v>5243</v>
      </c>
      <c r="M3467" s="170" t="str">
        <f t="shared" si="432"/>
        <v>Ttl</v>
      </c>
      <c r="N3467" s="169" t="str">
        <f t="shared" si="433"/>
        <v>2950</v>
      </c>
      <c r="O3467" s="168" t="str">
        <f t="shared" si="434"/>
        <v/>
      </c>
      <c r="P3467" s="168" t="str">
        <f t="shared" si="435"/>
        <v/>
      </c>
      <c r="Q3467" s="168" t="str">
        <f t="shared" si="436"/>
        <v/>
      </c>
      <c r="R3467" s="168" t="str">
        <f t="shared" si="437"/>
        <v/>
      </c>
      <c r="S3467" s="168" t="str">
        <f t="shared" si="438"/>
        <v/>
      </c>
      <c r="T3467" s="168" t="str">
        <f t="shared" si="439"/>
        <v/>
      </c>
    </row>
    <row r="3468" spans="1:20" x14ac:dyDescent="0.2">
      <c r="A3468" t="s">
        <v>2611</v>
      </c>
      <c r="M3468" s="170" t="str">
        <f t="shared" si="432"/>
        <v>DTL</v>
      </c>
      <c r="N3468" s="169" t="str">
        <f t="shared" si="433"/>
        <v>2950</v>
      </c>
      <c r="O3468" s="168" t="str">
        <f t="shared" si="434"/>
        <v/>
      </c>
      <c r="P3468" s="168" t="str">
        <f t="shared" si="435"/>
        <v/>
      </c>
      <c r="Q3468" s="168" t="str">
        <f t="shared" si="436"/>
        <v/>
      </c>
      <c r="R3468" s="168" t="str">
        <f t="shared" si="437"/>
        <v/>
      </c>
      <c r="S3468" s="168" t="str">
        <f t="shared" si="438"/>
        <v/>
      </c>
      <c r="T3468" s="168" t="str">
        <f t="shared" si="439"/>
        <v/>
      </c>
    </row>
    <row r="3469" spans="1:20" x14ac:dyDescent="0.2">
      <c r="A3469" t="s">
        <v>5244</v>
      </c>
      <c r="M3469" s="170" t="str">
        <f t="shared" si="432"/>
        <v>DTL</v>
      </c>
      <c r="N3469" s="169" t="str">
        <f t="shared" si="433"/>
        <v>2950</v>
      </c>
      <c r="O3469" s="168" t="str">
        <f t="shared" si="434"/>
        <v>2060</v>
      </c>
      <c r="P3469" s="168" t="str">
        <f t="shared" si="435"/>
        <v>29502060</v>
      </c>
      <c r="Q3469" s="168">
        <f t="shared" si="436"/>
        <v>28</v>
      </c>
      <c r="R3469" s="168">
        <f t="shared" si="437"/>
        <v>28</v>
      </c>
      <c r="S3469" s="168">
        <f t="shared" si="438"/>
        <v>100</v>
      </c>
      <c r="T3469" s="168">
        <f t="shared" si="439"/>
        <v>21</v>
      </c>
    </row>
    <row r="3470" spans="1:20" x14ac:dyDescent="0.2">
      <c r="A3470" t="s">
        <v>2946</v>
      </c>
      <c r="M3470" s="170" t="str">
        <f t="shared" si="432"/>
        <v>DTL</v>
      </c>
      <c r="N3470" s="169" t="str">
        <f t="shared" si="433"/>
        <v>2950</v>
      </c>
      <c r="O3470" s="168" t="str">
        <f t="shared" si="434"/>
        <v>2090</v>
      </c>
      <c r="P3470" s="168" t="str">
        <f t="shared" si="435"/>
        <v>29502090</v>
      </c>
      <c r="Q3470" s="168">
        <f t="shared" si="436"/>
        <v>0</v>
      </c>
      <c r="R3470" s="168">
        <f t="shared" si="437"/>
        <v>0</v>
      </c>
      <c r="S3470" s="168">
        <f t="shared" si="438"/>
        <v>100</v>
      </c>
      <c r="T3470" s="168">
        <f t="shared" si="439"/>
        <v>0</v>
      </c>
    </row>
    <row r="3471" spans="1:20" x14ac:dyDescent="0.2">
      <c r="A3471" t="s">
        <v>2947</v>
      </c>
      <c r="M3471" s="170" t="str">
        <f t="shared" si="432"/>
        <v>DTL</v>
      </c>
      <c r="N3471" s="169" t="str">
        <f t="shared" si="433"/>
        <v>2950</v>
      </c>
      <c r="O3471" s="168" t="str">
        <f t="shared" si="434"/>
        <v>2100</v>
      </c>
      <c r="P3471" s="168" t="str">
        <f t="shared" si="435"/>
        <v>29502100</v>
      </c>
      <c r="Q3471" s="168">
        <f t="shared" si="436"/>
        <v>64</v>
      </c>
      <c r="R3471" s="168">
        <f t="shared" si="437"/>
        <v>0</v>
      </c>
      <c r="S3471" s="168">
        <f t="shared" si="438"/>
        <v>65</v>
      </c>
      <c r="T3471" s="168">
        <f t="shared" si="439"/>
        <v>0</v>
      </c>
    </row>
    <row r="3472" spans="1:20" x14ac:dyDescent="0.2">
      <c r="A3472" t="s">
        <v>5245</v>
      </c>
      <c r="M3472" s="170" t="str">
        <f t="shared" si="432"/>
        <v>DTL</v>
      </c>
      <c r="N3472" s="169" t="str">
        <f t="shared" si="433"/>
        <v>2950</v>
      </c>
      <c r="O3472" s="168" t="str">
        <f t="shared" si="434"/>
        <v>2140</v>
      </c>
      <c r="P3472" s="168" t="str">
        <f t="shared" si="435"/>
        <v>29502140</v>
      </c>
      <c r="Q3472" s="168">
        <f t="shared" si="436"/>
        <v>0</v>
      </c>
      <c r="R3472" s="168">
        <f t="shared" si="437"/>
        <v>65</v>
      </c>
      <c r="S3472" s="168">
        <f t="shared" si="438"/>
        <v>100</v>
      </c>
      <c r="T3472" s="168">
        <f t="shared" si="439"/>
        <v>0</v>
      </c>
    </row>
    <row r="3473" spans="1:20" x14ac:dyDescent="0.2">
      <c r="A3473" t="s">
        <v>5246</v>
      </c>
      <c r="M3473" s="170" t="str">
        <f t="shared" si="432"/>
        <v>DTL</v>
      </c>
      <c r="N3473" s="169" t="str">
        <f t="shared" si="433"/>
        <v>2950</v>
      </c>
      <c r="O3473" s="168" t="str">
        <f t="shared" si="434"/>
        <v>2260</v>
      </c>
      <c r="P3473" s="168" t="str">
        <f t="shared" si="435"/>
        <v>29502260</v>
      </c>
      <c r="Q3473" s="168">
        <f t="shared" si="436"/>
        <v>1242</v>
      </c>
      <c r="R3473" s="168">
        <f t="shared" si="437"/>
        <v>44</v>
      </c>
      <c r="S3473" s="168">
        <f t="shared" si="438"/>
        <v>100</v>
      </c>
      <c r="T3473" s="168">
        <f t="shared" si="439"/>
        <v>46</v>
      </c>
    </row>
    <row r="3474" spans="1:20" x14ac:dyDescent="0.2">
      <c r="A3474" t="s">
        <v>5247</v>
      </c>
      <c r="M3474" s="170" t="str">
        <f t="shared" si="432"/>
        <v>DTL</v>
      </c>
      <c r="N3474" s="169" t="str">
        <f t="shared" si="433"/>
        <v>2950</v>
      </c>
      <c r="O3474" s="168" t="str">
        <f t="shared" si="434"/>
        <v>2300</v>
      </c>
      <c r="P3474" s="168" t="str">
        <f t="shared" si="435"/>
        <v>29502300</v>
      </c>
      <c r="Q3474" s="168">
        <f t="shared" si="436"/>
        <v>3688</v>
      </c>
      <c r="R3474" s="168">
        <f t="shared" si="437"/>
        <v>4001</v>
      </c>
      <c r="S3474" s="168">
        <f t="shared" si="438"/>
        <v>7500</v>
      </c>
      <c r="T3474" s="168">
        <f t="shared" si="439"/>
        <v>1244</v>
      </c>
    </row>
    <row r="3475" spans="1:20" x14ac:dyDescent="0.2">
      <c r="A3475" t="s">
        <v>5248</v>
      </c>
      <c r="M3475" s="170" t="str">
        <f t="shared" si="432"/>
        <v>DTL</v>
      </c>
      <c r="N3475" s="169" t="str">
        <f t="shared" si="433"/>
        <v>2950</v>
      </c>
      <c r="O3475" s="168" t="str">
        <f t="shared" si="434"/>
        <v>2301</v>
      </c>
      <c r="P3475" s="168" t="str">
        <f t="shared" si="435"/>
        <v>29502301</v>
      </c>
      <c r="Q3475" s="168">
        <f t="shared" si="436"/>
        <v>18</v>
      </c>
      <c r="R3475" s="168">
        <f t="shared" si="437"/>
        <v>20</v>
      </c>
      <c r="S3475" s="168">
        <f t="shared" si="438"/>
        <v>30</v>
      </c>
      <c r="T3475" s="168">
        <f t="shared" si="439"/>
        <v>17</v>
      </c>
    </row>
    <row r="3476" spans="1:20" x14ac:dyDescent="0.2">
      <c r="A3476" t="s">
        <v>5249</v>
      </c>
      <c r="M3476" s="170" t="str">
        <f t="shared" si="432"/>
        <v>DTL</v>
      </c>
      <c r="N3476" s="169" t="str">
        <f t="shared" si="433"/>
        <v>2950</v>
      </c>
      <c r="O3476" s="168" t="str">
        <f t="shared" si="434"/>
        <v>2600</v>
      </c>
      <c r="P3476" s="168" t="str">
        <f t="shared" si="435"/>
        <v>29502600</v>
      </c>
      <c r="Q3476" s="168">
        <f t="shared" si="436"/>
        <v>188</v>
      </c>
      <c r="R3476" s="168">
        <f t="shared" si="437"/>
        <v>188</v>
      </c>
      <c r="S3476" s="168">
        <f t="shared" si="438"/>
        <v>0</v>
      </c>
      <c r="T3476" s="168">
        <f t="shared" si="439"/>
        <v>190</v>
      </c>
    </row>
    <row r="3477" spans="1:20" x14ac:dyDescent="0.2">
      <c r="A3477" t="s">
        <v>2948</v>
      </c>
      <c r="M3477" s="170" t="str">
        <f t="shared" si="432"/>
        <v>DTL</v>
      </c>
      <c r="N3477" s="169" t="str">
        <f t="shared" si="433"/>
        <v>2950</v>
      </c>
      <c r="O3477" s="168" t="str">
        <f t="shared" si="434"/>
        <v>2630</v>
      </c>
      <c r="P3477" s="168" t="str">
        <f t="shared" si="435"/>
        <v>29502630</v>
      </c>
      <c r="Q3477" s="168">
        <f t="shared" si="436"/>
        <v>0</v>
      </c>
      <c r="R3477" s="168">
        <f t="shared" si="437"/>
        <v>0</v>
      </c>
      <c r="S3477" s="168">
        <f t="shared" si="438"/>
        <v>300</v>
      </c>
      <c r="T3477" s="168">
        <f t="shared" si="439"/>
        <v>0</v>
      </c>
    </row>
    <row r="3478" spans="1:20" x14ac:dyDescent="0.2">
      <c r="A3478" t="s">
        <v>5250</v>
      </c>
      <c r="M3478" s="170" t="str">
        <f t="shared" si="432"/>
        <v>DTL</v>
      </c>
      <c r="N3478" s="169" t="str">
        <f t="shared" si="433"/>
        <v>2950</v>
      </c>
      <c r="O3478" s="168" t="str">
        <f t="shared" si="434"/>
        <v>2850</v>
      </c>
      <c r="P3478" s="168" t="str">
        <f t="shared" si="435"/>
        <v>29502850</v>
      </c>
      <c r="Q3478" s="168">
        <f t="shared" si="436"/>
        <v>605</v>
      </c>
      <c r="R3478" s="168">
        <f t="shared" si="437"/>
        <v>1814</v>
      </c>
      <c r="S3478" s="168">
        <f t="shared" si="438"/>
        <v>600</v>
      </c>
      <c r="T3478" s="168">
        <f t="shared" si="439"/>
        <v>842</v>
      </c>
    </row>
    <row r="3479" spans="1:20" x14ac:dyDescent="0.2">
      <c r="A3479" t="s">
        <v>4467</v>
      </c>
      <c r="M3479" s="170" t="str">
        <f t="shared" si="432"/>
        <v>DTL</v>
      </c>
      <c r="N3479" s="169" t="str">
        <f t="shared" si="433"/>
        <v>2950</v>
      </c>
      <c r="O3479" s="168" t="str">
        <f t="shared" si="434"/>
        <v/>
      </c>
      <c r="P3479" s="168" t="str">
        <f t="shared" si="435"/>
        <v/>
      </c>
      <c r="Q3479" s="168" t="str">
        <f t="shared" si="436"/>
        <v/>
      </c>
      <c r="R3479" s="168" t="str">
        <f t="shared" si="437"/>
        <v/>
      </c>
      <c r="S3479" s="168" t="str">
        <f t="shared" si="438"/>
        <v/>
      </c>
      <c r="T3479" s="168" t="str">
        <f t="shared" si="439"/>
        <v/>
      </c>
    </row>
    <row r="3480" spans="1:20" x14ac:dyDescent="0.2">
      <c r="A3480">
        <v>1</v>
      </c>
      <c r="M3480" s="170" t="str">
        <f t="shared" si="432"/>
        <v>DTL</v>
      </c>
      <c r="N3480" s="169" t="str">
        <f t="shared" si="433"/>
        <v>2950</v>
      </c>
      <c r="O3480" s="168" t="str">
        <f t="shared" si="434"/>
        <v/>
      </c>
      <c r="P3480" s="168" t="str">
        <f t="shared" si="435"/>
        <v/>
      </c>
      <c r="Q3480" s="168" t="str">
        <f t="shared" si="436"/>
        <v/>
      </c>
      <c r="R3480" s="168" t="str">
        <f t="shared" si="437"/>
        <v/>
      </c>
      <c r="S3480" s="168" t="str">
        <f t="shared" si="438"/>
        <v/>
      </c>
      <c r="T3480" s="168" t="str">
        <f t="shared" si="439"/>
        <v/>
      </c>
    </row>
    <row r="3481" spans="1:20" x14ac:dyDescent="0.2">
      <c r="M3481" s="170" t="str">
        <f t="shared" si="432"/>
        <v>DTL</v>
      </c>
      <c r="N3481" s="169" t="str">
        <f t="shared" si="433"/>
        <v>2950</v>
      </c>
      <c r="O3481" s="168" t="str">
        <f t="shared" si="434"/>
        <v/>
      </c>
      <c r="P3481" s="168" t="str">
        <f t="shared" si="435"/>
        <v/>
      </c>
      <c r="Q3481" s="168" t="str">
        <f t="shared" si="436"/>
        <v/>
      </c>
      <c r="R3481" s="168" t="str">
        <f t="shared" si="437"/>
        <v/>
      </c>
      <c r="S3481" s="168" t="str">
        <f t="shared" si="438"/>
        <v/>
      </c>
      <c r="T3481" s="168" t="str">
        <f t="shared" si="439"/>
        <v/>
      </c>
    </row>
    <row r="3482" spans="1:20" x14ac:dyDescent="0.2">
      <c r="A3482" t="s">
        <v>2949</v>
      </c>
      <c r="M3482" s="170" t="str">
        <f t="shared" si="432"/>
        <v>H1</v>
      </c>
      <c r="N3482" s="169" t="str">
        <f t="shared" si="433"/>
        <v>2950</v>
      </c>
      <c r="O3482" s="168" t="str">
        <f t="shared" si="434"/>
        <v/>
      </c>
      <c r="P3482" s="168" t="str">
        <f t="shared" si="435"/>
        <v/>
      </c>
      <c r="Q3482" s="168" t="str">
        <f t="shared" si="436"/>
        <v/>
      </c>
      <c r="R3482" s="168" t="str">
        <f t="shared" si="437"/>
        <v/>
      </c>
      <c r="S3482" s="168" t="str">
        <f t="shared" si="438"/>
        <v/>
      </c>
      <c r="T3482" s="168" t="str">
        <f t="shared" si="439"/>
        <v/>
      </c>
    </row>
    <row r="3483" spans="1:20" x14ac:dyDescent="0.2">
      <c r="A3483" t="s">
        <v>2600</v>
      </c>
      <c r="M3483" s="170" t="str">
        <f t="shared" si="432"/>
        <v>H2</v>
      </c>
      <c r="N3483" s="169" t="str">
        <f t="shared" si="433"/>
        <v>2950</v>
      </c>
      <c r="O3483" s="168" t="str">
        <f t="shared" si="434"/>
        <v/>
      </c>
      <c r="P3483" s="168" t="str">
        <f t="shared" si="435"/>
        <v/>
      </c>
      <c r="Q3483" s="168" t="str">
        <f t="shared" si="436"/>
        <v/>
      </c>
      <c r="R3483" s="168" t="str">
        <f t="shared" si="437"/>
        <v/>
      </c>
      <c r="S3483" s="168" t="str">
        <f t="shared" si="438"/>
        <v/>
      </c>
      <c r="T3483" s="168" t="str">
        <f t="shared" si="439"/>
        <v/>
      </c>
    </row>
    <row r="3484" spans="1:20" x14ac:dyDescent="0.2">
      <c r="A3484" t="s">
        <v>2601</v>
      </c>
      <c r="M3484" s="170" t="str">
        <f t="shared" si="432"/>
        <v>H3</v>
      </c>
      <c r="N3484" s="169" t="str">
        <f t="shared" si="433"/>
        <v>2950</v>
      </c>
      <c r="O3484" s="168" t="str">
        <f t="shared" si="434"/>
        <v/>
      </c>
      <c r="P3484" s="168" t="str">
        <f t="shared" si="435"/>
        <v/>
      </c>
      <c r="Q3484" s="168" t="str">
        <f t="shared" si="436"/>
        <v/>
      </c>
      <c r="R3484" s="168" t="str">
        <f t="shared" si="437"/>
        <v/>
      </c>
      <c r="S3484" s="168" t="str">
        <f t="shared" si="438"/>
        <v/>
      </c>
      <c r="T3484" s="168" t="str">
        <f t="shared" si="439"/>
        <v/>
      </c>
    </row>
    <row r="3485" spans="1:20" x14ac:dyDescent="0.2">
      <c r="A3485" t="s">
        <v>2807</v>
      </c>
      <c r="M3485" s="170" t="str">
        <f t="shared" si="432"/>
        <v>H4</v>
      </c>
      <c r="N3485" s="169" t="str">
        <f t="shared" si="433"/>
        <v>2950</v>
      </c>
      <c r="O3485" s="168" t="str">
        <f t="shared" si="434"/>
        <v/>
      </c>
      <c r="P3485" s="168" t="str">
        <f t="shared" si="435"/>
        <v/>
      </c>
      <c r="Q3485" s="168" t="str">
        <f t="shared" si="436"/>
        <v/>
      </c>
      <c r="R3485" s="168" t="str">
        <f t="shared" si="437"/>
        <v/>
      </c>
      <c r="S3485" s="168" t="str">
        <f t="shared" si="438"/>
        <v/>
      </c>
      <c r="T3485" s="168" t="str">
        <f t="shared" si="439"/>
        <v/>
      </c>
    </row>
    <row r="3486" spans="1:20" x14ac:dyDescent="0.2">
      <c r="A3486" t="s">
        <v>2943</v>
      </c>
      <c r="M3486" s="170" t="str">
        <f t="shared" si="432"/>
        <v>H5</v>
      </c>
      <c r="N3486" s="169" t="str">
        <f t="shared" si="433"/>
        <v>2950</v>
      </c>
      <c r="O3486" s="168" t="str">
        <f t="shared" si="434"/>
        <v/>
      </c>
      <c r="P3486" s="168" t="str">
        <f t="shared" si="435"/>
        <v/>
      </c>
      <c r="Q3486" s="168" t="str">
        <f t="shared" si="436"/>
        <v/>
      </c>
      <c r="R3486" s="168" t="str">
        <f t="shared" si="437"/>
        <v/>
      </c>
      <c r="S3486" s="168" t="str">
        <f t="shared" si="438"/>
        <v/>
      </c>
      <c r="T3486" s="168" t="str">
        <f t="shared" si="439"/>
        <v/>
      </c>
    </row>
    <row r="3487" spans="1:20" x14ac:dyDescent="0.2">
      <c r="A3487" t="s">
        <v>2944</v>
      </c>
      <c r="M3487" s="170" t="str">
        <f t="shared" si="432"/>
        <v>H6</v>
      </c>
      <c r="N3487" s="169" t="str">
        <f t="shared" si="433"/>
        <v>2950</v>
      </c>
      <c r="O3487" s="168" t="str">
        <f t="shared" si="434"/>
        <v/>
      </c>
      <c r="P3487" s="168" t="str">
        <f t="shared" si="435"/>
        <v/>
      </c>
      <c r="Q3487" s="168" t="str">
        <f t="shared" si="436"/>
        <v/>
      </c>
      <c r="R3487" s="168" t="str">
        <f t="shared" si="437"/>
        <v/>
      </c>
      <c r="S3487" s="168" t="str">
        <f t="shared" si="438"/>
        <v/>
      </c>
      <c r="T3487" s="168" t="str">
        <f t="shared" si="439"/>
        <v/>
      </c>
    </row>
    <row r="3488" spans="1:20" x14ac:dyDescent="0.2">
      <c r="A3488" t="s">
        <v>2605</v>
      </c>
      <c r="M3488" s="170" t="str">
        <f t="shared" si="432"/>
        <v>H7</v>
      </c>
      <c r="N3488" s="169" t="str">
        <f t="shared" si="433"/>
        <v>2950</v>
      </c>
      <c r="O3488" s="168" t="str">
        <f t="shared" si="434"/>
        <v/>
      </c>
      <c r="P3488" s="168" t="str">
        <f t="shared" si="435"/>
        <v/>
      </c>
      <c r="Q3488" s="168" t="str">
        <f t="shared" si="436"/>
        <v/>
      </c>
      <c r="R3488" s="168" t="str">
        <f t="shared" si="437"/>
        <v/>
      </c>
      <c r="S3488" s="168" t="str">
        <f t="shared" si="438"/>
        <v/>
      </c>
      <c r="T3488" s="168" t="str">
        <f t="shared" si="439"/>
        <v/>
      </c>
    </row>
    <row r="3489" spans="1:20" x14ac:dyDescent="0.2">
      <c r="A3489" t="s">
        <v>2606</v>
      </c>
      <c r="M3489" s="170" t="str">
        <f t="shared" si="432"/>
        <v>H8</v>
      </c>
      <c r="N3489" s="169" t="str">
        <f t="shared" si="433"/>
        <v>2950</v>
      </c>
      <c r="O3489" s="168" t="str">
        <f t="shared" si="434"/>
        <v/>
      </c>
      <c r="P3489" s="168" t="str">
        <f t="shared" si="435"/>
        <v/>
      </c>
      <c r="Q3489" s="168" t="str">
        <f t="shared" si="436"/>
        <v/>
      </c>
      <c r="R3489" s="168" t="str">
        <f t="shared" si="437"/>
        <v/>
      </c>
      <c r="S3489" s="168" t="str">
        <f t="shared" si="438"/>
        <v/>
      </c>
      <c r="T3489" s="168" t="str">
        <f t="shared" si="439"/>
        <v/>
      </c>
    </row>
    <row r="3490" spans="1:20" x14ac:dyDescent="0.2">
      <c r="A3490" t="s">
        <v>2607</v>
      </c>
      <c r="M3490" s="170" t="str">
        <f t="shared" si="432"/>
        <v>H9</v>
      </c>
      <c r="N3490" s="169" t="str">
        <f t="shared" si="433"/>
        <v>2950</v>
      </c>
      <c r="O3490" s="168" t="str">
        <f t="shared" si="434"/>
        <v/>
      </c>
      <c r="P3490" s="168" t="str">
        <f t="shared" si="435"/>
        <v/>
      </c>
      <c r="Q3490" s="168" t="str">
        <f t="shared" si="436"/>
        <v/>
      </c>
      <c r="R3490" s="168" t="str">
        <f t="shared" si="437"/>
        <v/>
      </c>
      <c r="S3490" s="168" t="str">
        <f t="shared" si="438"/>
        <v/>
      </c>
      <c r="T3490" s="168" t="str">
        <f t="shared" si="439"/>
        <v/>
      </c>
    </row>
    <row r="3491" spans="1:20" x14ac:dyDescent="0.2">
      <c r="A3491" t="s">
        <v>2608</v>
      </c>
      <c r="M3491" s="170" t="str">
        <f t="shared" si="432"/>
        <v>H10</v>
      </c>
      <c r="N3491" s="169" t="str">
        <f t="shared" si="433"/>
        <v>2950</v>
      </c>
      <c r="O3491" s="168" t="str">
        <f t="shared" si="434"/>
        <v/>
      </c>
      <c r="P3491" s="168" t="str">
        <f t="shared" si="435"/>
        <v/>
      </c>
      <c r="Q3491" s="168" t="str">
        <f t="shared" si="436"/>
        <v/>
      </c>
      <c r="R3491" s="168" t="str">
        <f t="shared" si="437"/>
        <v/>
      </c>
      <c r="S3491" s="168" t="str">
        <f t="shared" si="438"/>
        <v/>
      </c>
      <c r="T3491" s="168" t="str">
        <f t="shared" si="439"/>
        <v/>
      </c>
    </row>
    <row r="3492" spans="1:20" x14ac:dyDescent="0.2">
      <c r="A3492" t="s">
        <v>2950</v>
      </c>
      <c r="M3492" s="170" t="str">
        <f t="shared" si="432"/>
        <v>DTL</v>
      </c>
      <c r="N3492" s="169" t="str">
        <f t="shared" si="433"/>
        <v>2950</v>
      </c>
      <c r="O3492" s="168" t="str">
        <f t="shared" si="434"/>
        <v>2199</v>
      </c>
      <c r="P3492" s="168" t="str">
        <f t="shared" si="435"/>
        <v>29502199</v>
      </c>
      <c r="Q3492" s="168">
        <f t="shared" si="436"/>
        <v>0</v>
      </c>
      <c r="R3492" s="168">
        <f t="shared" si="437"/>
        <v>0</v>
      </c>
      <c r="S3492" s="168">
        <f t="shared" si="438"/>
        <v>500</v>
      </c>
      <c r="T3492" s="168">
        <f t="shared" si="439"/>
        <v>0</v>
      </c>
    </row>
    <row r="3493" spans="1:20" x14ac:dyDescent="0.2">
      <c r="A3493" t="s">
        <v>5251</v>
      </c>
      <c r="M3493" s="170" t="str">
        <f t="shared" si="432"/>
        <v>DTL</v>
      </c>
      <c r="N3493" s="169" t="str">
        <f t="shared" si="433"/>
        <v>2950</v>
      </c>
      <c r="O3493" s="168" t="str">
        <f t="shared" si="434"/>
        <v>2799</v>
      </c>
      <c r="P3493" s="168" t="str">
        <f t="shared" si="435"/>
        <v>29502799</v>
      </c>
      <c r="Q3493" s="168">
        <f t="shared" si="436"/>
        <v>396</v>
      </c>
      <c r="R3493" s="168">
        <f t="shared" si="437"/>
        <v>270</v>
      </c>
      <c r="S3493" s="168">
        <f t="shared" si="438"/>
        <v>750</v>
      </c>
      <c r="T3493" s="168">
        <f t="shared" si="439"/>
        <v>241</v>
      </c>
    </row>
    <row r="3494" spans="1:20" x14ac:dyDescent="0.2">
      <c r="A3494" t="s">
        <v>5252</v>
      </c>
      <c r="M3494" s="170" t="str">
        <f t="shared" si="432"/>
        <v>DTL</v>
      </c>
      <c r="N3494" s="169" t="str">
        <f t="shared" si="433"/>
        <v>2950</v>
      </c>
      <c r="O3494" s="168" t="str">
        <f t="shared" si="434"/>
        <v>3290</v>
      </c>
      <c r="P3494" s="168" t="str">
        <f t="shared" si="435"/>
        <v>29503290</v>
      </c>
      <c r="Q3494" s="168">
        <f t="shared" si="436"/>
        <v>3729</v>
      </c>
      <c r="R3494" s="168">
        <f t="shared" si="437"/>
        <v>4064</v>
      </c>
      <c r="S3494" s="168">
        <f t="shared" si="438"/>
        <v>5500</v>
      </c>
      <c r="T3494" s="168">
        <f t="shared" si="439"/>
        <v>6494</v>
      </c>
    </row>
    <row r="3495" spans="1:20" x14ac:dyDescent="0.2">
      <c r="A3495" t="s">
        <v>4246</v>
      </c>
      <c r="M3495" s="170" t="str">
        <f t="shared" si="432"/>
        <v>DTL</v>
      </c>
      <c r="N3495" s="169" t="str">
        <f t="shared" si="433"/>
        <v>2950</v>
      </c>
      <c r="O3495" s="168" t="str">
        <f t="shared" si="434"/>
        <v/>
      </c>
      <c r="P3495" s="168" t="str">
        <f t="shared" si="435"/>
        <v/>
      </c>
      <c r="Q3495" s="168" t="str">
        <f t="shared" si="436"/>
        <v/>
      </c>
      <c r="R3495" s="168" t="str">
        <f t="shared" si="437"/>
        <v/>
      </c>
      <c r="S3495" s="168" t="str">
        <f t="shared" si="438"/>
        <v/>
      </c>
      <c r="T3495" s="168" t="str">
        <f t="shared" si="439"/>
        <v/>
      </c>
    </row>
    <row r="3496" spans="1:20" x14ac:dyDescent="0.2">
      <c r="A3496" t="s">
        <v>2611</v>
      </c>
      <c r="M3496" s="170" t="str">
        <f t="shared" si="432"/>
        <v>DTL</v>
      </c>
      <c r="N3496" s="169" t="str">
        <f t="shared" si="433"/>
        <v>2950</v>
      </c>
      <c r="O3496" s="168" t="str">
        <f t="shared" si="434"/>
        <v/>
      </c>
      <c r="P3496" s="168" t="str">
        <f t="shared" si="435"/>
        <v/>
      </c>
      <c r="Q3496" s="168" t="str">
        <f t="shared" si="436"/>
        <v/>
      </c>
      <c r="R3496" s="168" t="str">
        <f t="shared" si="437"/>
        <v/>
      </c>
      <c r="S3496" s="168" t="str">
        <f t="shared" si="438"/>
        <v/>
      </c>
      <c r="T3496" s="168" t="str">
        <f t="shared" si="439"/>
        <v/>
      </c>
    </row>
    <row r="3497" spans="1:20" x14ac:dyDescent="0.2">
      <c r="A3497" t="s">
        <v>5253</v>
      </c>
      <c r="M3497" s="170" t="str">
        <f t="shared" si="432"/>
        <v>Ttl</v>
      </c>
      <c r="N3497" s="169" t="str">
        <f t="shared" si="433"/>
        <v>2950</v>
      </c>
      <c r="O3497" s="168" t="str">
        <f t="shared" si="434"/>
        <v/>
      </c>
      <c r="P3497" s="168" t="str">
        <f t="shared" si="435"/>
        <v/>
      </c>
      <c r="Q3497" s="168" t="str">
        <f t="shared" si="436"/>
        <v/>
      </c>
      <c r="R3497" s="168" t="str">
        <f t="shared" si="437"/>
        <v/>
      </c>
      <c r="S3497" s="168" t="str">
        <f t="shared" si="438"/>
        <v/>
      </c>
      <c r="T3497" s="168" t="str">
        <f t="shared" si="439"/>
        <v/>
      </c>
    </row>
    <row r="3498" spans="1:20" x14ac:dyDescent="0.2">
      <c r="A3498" t="s">
        <v>2611</v>
      </c>
      <c r="M3498" s="170" t="str">
        <f t="shared" si="432"/>
        <v>DTL</v>
      </c>
      <c r="N3498" s="169" t="str">
        <f t="shared" si="433"/>
        <v>2950</v>
      </c>
      <c r="O3498" s="168" t="str">
        <f t="shared" si="434"/>
        <v/>
      </c>
      <c r="P3498" s="168" t="str">
        <f t="shared" si="435"/>
        <v/>
      </c>
      <c r="Q3498" s="168" t="str">
        <f t="shared" si="436"/>
        <v/>
      </c>
      <c r="R3498" s="168" t="str">
        <f t="shared" si="437"/>
        <v/>
      </c>
      <c r="S3498" s="168" t="str">
        <f t="shared" si="438"/>
        <v/>
      </c>
      <c r="T3498" s="168" t="str">
        <f t="shared" si="439"/>
        <v/>
      </c>
    </row>
    <row r="3499" spans="1:20" x14ac:dyDescent="0.2">
      <c r="A3499" t="s">
        <v>2611</v>
      </c>
      <c r="M3499" s="170" t="str">
        <f t="shared" si="432"/>
        <v>DTL</v>
      </c>
      <c r="N3499" s="169" t="str">
        <f t="shared" si="433"/>
        <v>2950</v>
      </c>
      <c r="O3499" s="168" t="str">
        <f t="shared" si="434"/>
        <v/>
      </c>
      <c r="P3499" s="168" t="str">
        <f t="shared" si="435"/>
        <v/>
      </c>
      <c r="Q3499" s="168" t="str">
        <f t="shared" si="436"/>
        <v/>
      </c>
      <c r="R3499" s="168" t="str">
        <f t="shared" si="437"/>
        <v/>
      </c>
      <c r="S3499" s="168" t="str">
        <f t="shared" si="438"/>
        <v/>
      </c>
      <c r="T3499" s="168" t="str">
        <f t="shared" si="439"/>
        <v/>
      </c>
    </row>
    <row r="3500" spans="1:20" x14ac:dyDescent="0.2">
      <c r="A3500" t="s">
        <v>5254</v>
      </c>
      <c r="M3500" s="170" t="str">
        <f t="shared" si="432"/>
        <v>Ttl</v>
      </c>
      <c r="N3500" s="169" t="str">
        <f t="shared" si="433"/>
        <v>2950</v>
      </c>
      <c r="O3500" s="168" t="str">
        <f t="shared" si="434"/>
        <v/>
      </c>
      <c r="P3500" s="168" t="str">
        <f t="shared" si="435"/>
        <v/>
      </c>
      <c r="Q3500" s="168" t="str">
        <f t="shared" si="436"/>
        <v/>
      </c>
      <c r="R3500" s="168" t="str">
        <f t="shared" si="437"/>
        <v/>
      </c>
      <c r="S3500" s="168" t="str">
        <f t="shared" si="438"/>
        <v/>
      </c>
      <c r="T3500" s="168" t="str">
        <f t="shared" si="439"/>
        <v/>
      </c>
    </row>
    <row r="3501" spans="1:20" x14ac:dyDescent="0.2">
      <c r="A3501" t="s">
        <v>2612</v>
      </c>
      <c r="M3501" s="170" t="str">
        <f t="shared" si="432"/>
        <v>DTL</v>
      </c>
      <c r="N3501" s="169" t="str">
        <f t="shared" si="433"/>
        <v>2950</v>
      </c>
      <c r="O3501" s="168" t="str">
        <f t="shared" si="434"/>
        <v/>
      </c>
      <c r="P3501" s="168" t="str">
        <f t="shared" si="435"/>
        <v/>
      </c>
      <c r="Q3501" s="168" t="str">
        <f t="shared" si="436"/>
        <v/>
      </c>
      <c r="R3501" s="168" t="str">
        <f t="shared" si="437"/>
        <v/>
      </c>
      <c r="S3501" s="168" t="str">
        <f t="shared" si="438"/>
        <v/>
      </c>
      <c r="T3501" s="168" t="str">
        <f t="shared" si="439"/>
        <v/>
      </c>
    </row>
    <row r="3502" spans="1:20" x14ac:dyDescent="0.2">
      <c r="A3502" t="s">
        <v>2611</v>
      </c>
      <c r="M3502" s="170" t="str">
        <f t="shared" si="432"/>
        <v>DTL</v>
      </c>
      <c r="N3502" s="169" t="str">
        <f t="shared" si="433"/>
        <v>2950</v>
      </c>
      <c r="O3502" s="168" t="str">
        <f t="shared" si="434"/>
        <v/>
      </c>
      <c r="P3502" s="168" t="str">
        <f t="shared" si="435"/>
        <v/>
      </c>
      <c r="Q3502" s="168" t="str">
        <f t="shared" si="436"/>
        <v/>
      </c>
      <c r="R3502" s="168" t="str">
        <f t="shared" si="437"/>
        <v/>
      </c>
      <c r="S3502" s="168" t="str">
        <f t="shared" si="438"/>
        <v/>
      </c>
      <c r="T3502" s="168" t="str">
        <f t="shared" si="439"/>
        <v/>
      </c>
    </row>
    <row r="3503" spans="1:20" x14ac:dyDescent="0.2">
      <c r="A3503" t="s">
        <v>2620</v>
      </c>
      <c r="M3503" s="170" t="str">
        <f t="shared" si="432"/>
        <v>DTL</v>
      </c>
      <c r="N3503" s="169" t="str">
        <f t="shared" si="433"/>
        <v>2950</v>
      </c>
      <c r="O3503" s="168" t="str">
        <f t="shared" si="434"/>
        <v/>
      </c>
      <c r="P3503" s="168" t="str">
        <f t="shared" si="435"/>
        <v/>
      </c>
      <c r="Q3503" s="168" t="str">
        <f t="shared" si="436"/>
        <v/>
      </c>
      <c r="R3503" s="168" t="str">
        <f t="shared" si="437"/>
        <v/>
      </c>
      <c r="S3503" s="168" t="str">
        <f t="shared" si="438"/>
        <v/>
      </c>
      <c r="T3503" s="168" t="str">
        <f t="shared" si="439"/>
        <v/>
      </c>
    </row>
    <row r="3504" spans="1:20" x14ac:dyDescent="0.2">
      <c r="A3504" t="s">
        <v>5255</v>
      </c>
      <c r="M3504" s="170" t="str">
        <f t="shared" si="432"/>
        <v>Ttl</v>
      </c>
      <c r="N3504" s="169" t="str">
        <f t="shared" si="433"/>
        <v>2950</v>
      </c>
      <c r="O3504" s="168" t="str">
        <f t="shared" si="434"/>
        <v/>
      </c>
      <c r="P3504" s="168" t="str">
        <f t="shared" si="435"/>
        <v/>
      </c>
      <c r="Q3504" s="168" t="str">
        <f t="shared" si="436"/>
        <v/>
      </c>
      <c r="R3504" s="168" t="str">
        <f t="shared" si="437"/>
        <v/>
      </c>
      <c r="S3504" s="168" t="str">
        <f t="shared" si="438"/>
        <v/>
      </c>
      <c r="T3504" s="168" t="str">
        <f t="shared" si="439"/>
        <v/>
      </c>
    </row>
    <row r="3505" spans="1:20" x14ac:dyDescent="0.2">
      <c r="A3505" t="s">
        <v>2611</v>
      </c>
      <c r="M3505" s="170" t="str">
        <f t="shared" si="432"/>
        <v>DTL</v>
      </c>
      <c r="N3505" s="169" t="str">
        <f t="shared" si="433"/>
        <v>2950</v>
      </c>
      <c r="O3505" s="168" t="str">
        <f t="shared" si="434"/>
        <v/>
      </c>
      <c r="P3505" s="168" t="str">
        <f t="shared" si="435"/>
        <v/>
      </c>
      <c r="Q3505" s="168" t="str">
        <f t="shared" si="436"/>
        <v/>
      </c>
      <c r="R3505" s="168" t="str">
        <f t="shared" si="437"/>
        <v/>
      </c>
      <c r="S3505" s="168" t="str">
        <f t="shared" si="438"/>
        <v/>
      </c>
      <c r="T3505" s="168" t="str">
        <f t="shared" si="439"/>
        <v/>
      </c>
    </row>
    <row r="3506" spans="1:20" x14ac:dyDescent="0.2">
      <c r="A3506" t="s">
        <v>5256</v>
      </c>
      <c r="M3506" s="170" t="str">
        <f t="shared" si="432"/>
        <v>Ttl</v>
      </c>
      <c r="N3506" s="169" t="str">
        <f t="shared" si="433"/>
        <v>2950</v>
      </c>
      <c r="O3506" s="168" t="str">
        <f t="shared" si="434"/>
        <v/>
      </c>
      <c r="P3506" s="168" t="str">
        <f t="shared" si="435"/>
        <v/>
      </c>
      <c r="Q3506" s="168" t="str">
        <f t="shared" si="436"/>
        <v/>
      </c>
      <c r="R3506" s="168" t="str">
        <f t="shared" si="437"/>
        <v/>
      </c>
      <c r="S3506" s="168" t="str">
        <f t="shared" si="438"/>
        <v/>
      </c>
      <c r="T3506" s="168" t="str">
        <f t="shared" si="439"/>
        <v/>
      </c>
    </row>
    <row r="3507" spans="1:20" x14ac:dyDescent="0.2">
      <c r="A3507" t="s">
        <v>4246</v>
      </c>
      <c r="M3507" s="170" t="str">
        <f t="shared" si="432"/>
        <v>DTL</v>
      </c>
      <c r="N3507" s="169" t="str">
        <f t="shared" si="433"/>
        <v>2950</v>
      </c>
      <c r="O3507" s="168" t="str">
        <f t="shared" si="434"/>
        <v/>
      </c>
      <c r="P3507" s="168" t="str">
        <f t="shared" si="435"/>
        <v/>
      </c>
      <c r="Q3507" s="168" t="str">
        <f t="shared" si="436"/>
        <v/>
      </c>
      <c r="R3507" s="168" t="str">
        <f t="shared" si="437"/>
        <v/>
      </c>
      <c r="S3507" s="168" t="str">
        <f t="shared" si="438"/>
        <v/>
      </c>
      <c r="T3507" s="168" t="str">
        <f t="shared" si="439"/>
        <v/>
      </c>
    </row>
    <row r="3508" spans="1:20" x14ac:dyDescent="0.2">
      <c r="A3508" t="s">
        <v>2611</v>
      </c>
      <c r="M3508" s="170" t="str">
        <f t="shared" si="432"/>
        <v>DTL</v>
      </c>
      <c r="N3508" s="169" t="str">
        <f t="shared" si="433"/>
        <v>2950</v>
      </c>
      <c r="O3508" s="168" t="str">
        <f t="shared" si="434"/>
        <v/>
      </c>
      <c r="P3508" s="168" t="str">
        <f t="shared" si="435"/>
        <v/>
      </c>
      <c r="Q3508" s="168" t="str">
        <f t="shared" si="436"/>
        <v/>
      </c>
      <c r="R3508" s="168" t="str">
        <f t="shared" si="437"/>
        <v/>
      </c>
      <c r="S3508" s="168" t="str">
        <f t="shared" si="438"/>
        <v/>
      </c>
      <c r="T3508" s="168" t="str">
        <f t="shared" si="439"/>
        <v/>
      </c>
    </row>
    <row r="3509" spans="1:20" x14ac:dyDescent="0.2">
      <c r="A3509" t="s">
        <v>5257</v>
      </c>
      <c r="M3509" s="170" t="str">
        <f t="shared" si="432"/>
        <v>DTL</v>
      </c>
      <c r="N3509" s="169" t="str">
        <f t="shared" si="433"/>
        <v>2950</v>
      </c>
      <c r="O3509" s="168" t="str">
        <f t="shared" si="434"/>
        <v xml:space="preserve">    </v>
      </c>
      <c r="P3509" s="168" t="str">
        <f t="shared" si="435"/>
        <v xml:space="preserve">2950    </v>
      </c>
      <c r="Q3509" s="168">
        <f t="shared" si="436"/>
        <v>-1283</v>
      </c>
      <c r="R3509" s="168">
        <f t="shared" si="437"/>
        <v>-1529</v>
      </c>
      <c r="S3509" s="168">
        <f t="shared" si="438"/>
        <v>-8474</v>
      </c>
      <c r="T3509" s="168">
        <f t="shared" si="439"/>
        <v>-6920</v>
      </c>
    </row>
    <row r="3510" spans="1:20" x14ac:dyDescent="0.2">
      <c r="A3510" t="s">
        <v>2611</v>
      </c>
      <c r="M3510" s="170" t="str">
        <f t="shared" si="432"/>
        <v>DTL</v>
      </c>
      <c r="N3510" s="169" t="str">
        <f t="shared" si="433"/>
        <v>2950</v>
      </c>
      <c r="O3510" s="168" t="str">
        <f t="shared" si="434"/>
        <v/>
      </c>
      <c r="P3510" s="168" t="str">
        <f t="shared" si="435"/>
        <v/>
      </c>
      <c r="Q3510" s="168" t="str">
        <f t="shared" si="436"/>
        <v/>
      </c>
      <c r="R3510" s="168" t="str">
        <f t="shared" si="437"/>
        <v/>
      </c>
      <c r="S3510" s="168" t="str">
        <f t="shared" si="438"/>
        <v/>
      </c>
      <c r="T3510" s="168" t="str">
        <f t="shared" si="439"/>
        <v/>
      </c>
    </row>
    <row r="3511" spans="1:20" x14ac:dyDescent="0.2">
      <c r="A3511" t="s">
        <v>2622</v>
      </c>
      <c r="M3511" s="170" t="str">
        <f t="shared" si="432"/>
        <v>DTL</v>
      </c>
      <c r="N3511" s="169" t="str">
        <f t="shared" si="433"/>
        <v>2950</v>
      </c>
      <c r="O3511" s="168" t="str">
        <f t="shared" si="434"/>
        <v>Tran</v>
      </c>
      <c r="P3511" s="168" t="str">
        <f t="shared" si="435"/>
        <v>2950Tran</v>
      </c>
      <c r="Q3511" s="168">
        <f t="shared" si="436"/>
        <v>0</v>
      </c>
      <c r="R3511" s="168">
        <f t="shared" si="437"/>
        <v>0</v>
      </c>
      <c r="S3511" s="168">
        <f t="shared" si="438"/>
        <v>0</v>
      </c>
      <c r="T3511" s="168">
        <f t="shared" si="439"/>
        <v>0</v>
      </c>
    </row>
    <row r="3512" spans="1:20" x14ac:dyDescent="0.2">
      <c r="A3512" t="s">
        <v>2611</v>
      </c>
      <c r="M3512" s="170" t="str">
        <f t="shared" si="432"/>
        <v>DTL</v>
      </c>
      <c r="N3512" s="169" t="str">
        <f t="shared" si="433"/>
        <v>2950</v>
      </c>
      <c r="O3512" s="168" t="str">
        <f t="shared" si="434"/>
        <v/>
      </c>
      <c r="P3512" s="168" t="str">
        <f t="shared" si="435"/>
        <v/>
      </c>
      <c r="Q3512" s="168" t="str">
        <f t="shared" si="436"/>
        <v/>
      </c>
      <c r="R3512" s="168" t="str">
        <f t="shared" si="437"/>
        <v/>
      </c>
      <c r="S3512" s="168" t="str">
        <f t="shared" si="438"/>
        <v/>
      </c>
      <c r="T3512" s="168" t="str">
        <f t="shared" si="439"/>
        <v/>
      </c>
    </row>
    <row r="3513" spans="1:20" x14ac:dyDescent="0.2">
      <c r="A3513" t="s">
        <v>2623</v>
      </c>
      <c r="M3513" s="170" t="str">
        <f t="shared" si="432"/>
        <v>DTL</v>
      </c>
      <c r="N3513" s="169" t="str">
        <f t="shared" si="433"/>
        <v>2950</v>
      </c>
      <c r="O3513" s="168" t="str">
        <f t="shared" si="434"/>
        <v>Tran</v>
      </c>
      <c r="P3513" s="168" t="str">
        <f t="shared" si="435"/>
        <v>2950Tran</v>
      </c>
      <c r="Q3513" s="168">
        <f t="shared" si="436"/>
        <v>0</v>
      </c>
      <c r="R3513" s="168">
        <f t="shared" si="437"/>
        <v>0</v>
      </c>
      <c r="S3513" s="168">
        <f t="shared" si="438"/>
        <v>0</v>
      </c>
      <c r="T3513" s="168">
        <f t="shared" si="439"/>
        <v>0</v>
      </c>
    </row>
    <row r="3514" spans="1:20" x14ac:dyDescent="0.2">
      <c r="A3514" t="s">
        <v>4246</v>
      </c>
      <c r="M3514" s="170" t="str">
        <f t="shared" si="432"/>
        <v>DTL</v>
      </c>
      <c r="N3514" s="169" t="str">
        <f t="shared" si="433"/>
        <v>2950</v>
      </c>
      <c r="O3514" s="168" t="str">
        <f t="shared" si="434"/>
        <v/>
      </c>
      <c r="P3514" s="168" t="str">
        <f t="shared" si="435"/>
        <v/>
      </c>
      <c r="Q3514" s="168" t="str">
        <f t="shared" si="436"/>
        <v/>
      </c>
      <c r="R3514" s="168" t="str">
        <f t="shared" si="437"/>
        <v/>
      </c>
      <c r="S3514" s="168" t="str">
        <f t="shared" si="438"/>
        <v/>
      </c>
      <c r="T3514" s="168" t="str">
        <f t="shared" si="439"/>
        <v/>
      </c>
    </row>
    <row r="3515" spans="1:20" x14ac:dyDescent="0.2">
      <c r="A3515" t="s">
        <v>2611</v>
      </c>
      <c r="M3515" s="170" t="str">
        <f t="shared" si="432"/>
        <v>DTL</v>
      </c>
      <c r="N3515" s="169" t="str">
        <f t="shared" si="433"/>
        <v>2950</v>
      </c>
      <c r="O3515" s="168" t="str">
        <f t="shared" si="434"/>
        <v/>
      </c>
      <c r="P3515" s="168" t="str">
        <f t="shared" si="435"/>
        <v/>
      </c>
      <c r="Q3515" s="168" t="str">
        <f t="shared" si="436"/>
        <v/>
      </c>
      <c r="R3515" s="168" t="str">
        <f t="shared" si="437"/>
        <v/>
      </c>
      <c r="S3515" s="168" t="str">
        <f t="shared" si="438"/>
        <v/>
      </c>
      <c r="T3515" s="168" t="str">
        <f t="shared" si="439"/>
        <v/>
      </c>
    </row>
    <row r="3516" spans="1:20" x14ac:dyDescent="0.2">
      <c r="A3516" t="s">
        <v>5258</v>
      </c>
      <c r="M3516" s="170" t="str">
        <f t="shared" si="432"/>
        <v>Ttl</v>
      </c>
      <c r="N3516" s="169" t="str">
        <f t="shared" si="433"/>
        <v>2950</v>
      </c>
      <c r="O3516" s="168" t="str">
        <f t="shared" si="434"/>
        <v/>
      </c>
      <c r="P3516" s="168" t="str">
        <f t="shared" si="435"/>
        <v/>
      </c>
      <c r="Q3516" s="168" t="str">
        <f t="shared" si="436"/>
        <v/>
      </c>
      <c r="R3516" s="168" t="str">
        <f t="shared" si="437"/>
        <v/>
      </c>
      <c r="S3516" s="168" t="str">
        <f t="shared" si="438"/>
        <v/>
      </c>
      <c r="T3516" s="168" t="str">
        <f t="shared" si="439"/>
        <v/>
      </c>
    </row>
    <row r="3517" spans="1:20" x14ac:dyDescent="0.2">
      <c r="A3517" t="s">
        <v>4467</v>
      </c>
      <c r="M3517" s="170" t="str">
        <f t="shared" si="432"/>
        <v>DTL</v>
      </c>
      <c r="N3517" s="169" t="str">
        <f t="shared" si="433"/>
        <v>2950</v>
      </c>
      <c r="O3517" s="168" t="str">
        <f t="shared" si="434"/>
        <v/>
      </c>
      <c r="P3517" s="168" t="str">
        <f t="shared" si="435"/>
        <v/>
      </c>
      <c r="Q3517" s="168" t="str">
        <f t="shared" si="436"/>
        <v/>
      </c>
      <c r="R3517" s="168" t="str">
        <f t="shared" si="437"/>
        <v/>
      </c>
      <c r="S3517" s="168" t="str">
        <f t="shared" si="438"/>
        <v/>
      </c>
      <c r="T3517" s="168" t="str">
        <f t="shared" si="439"/>
        <v/>
      </c>
    </row>
    <row r="3518" spans="1:20" x14ac:dyDescent="0.2">
      <c r="A3518">
        <v>1</v>
      </c>
      <c r="M3518" s="170" t="str">
        <f t="shared" si="432"/>
        <v>DTL</v>
      </c>
      <c r="N3518" s="169" t="str">
        <f t="shared" si="433"/>
        <v>2950</v>
      </c>
      <c r="O3518" s="168" t="str">
        <f t="shared" si="434"/>
        <v/>
      </c>
      <c r="P3518" s="168" t="str">
        <f t="shared" si="435"/>
        <v/>
      </c>
      <c r="Q3518" s="168" t="str">
        <f t="shared" si="436"/>
        <v/>
      </c>
      <c r="R3518" s="168" t="str">
        <f t="shared" si="437"/>
        <v/>
      </c>
      <c r="S3518" s="168" t="str">
        <f t="shared" si="438"/>
        <v/>
      </c>
      <c r="T3518" s="168" t="str">
        <f t="shared" si="439"/>
        <v/>
      </c>
    </row>
    <row r="3519" spans="1:20" x14ac:dyDescent="0.2">
      <c r="M3519" s="170" t="str">
        <f t="shared" si="432"/>
        <v>DTL</v>
      </c>
      <c r="N3519" s="169" t="str">
        <f t="shared" si="433"/>
        <v>2950</v>
      </c>
      <c r="O3519" s="168" t="str">
        <f t="shared" si="434"/>
        <v/>
      </c>
      <c r="P3519" s="168" t="str">
        <f t="shared" si="435"/>
        <v/>
      </c>
      <c r="Q3519" s="168" t="str">
        <f t="shared" si="436"/>
        <v/>
      </c>
      <c r="R3519" s="168" t="str">
        <f t="shared" si="437"/>
        <v/>
      </c>
      <c r="S3519" s="168" t="str">
        <f t="shared" si="438"/>
        <v/>
      </c>
      <c r="T3519" s="168" t="str">
        <f t="shared" si="439"/>
        <v/>
      </c>
    </row>
    <row r="3520" spans="1:20" x14ac:dyDescent="0.2">
      <c r="A3520" t="s">
        <v>2951</v>
      </c>
      <c r="M3520" s="170" t="str">
        <f t="shared" si="432"/>
        <v>H1</v>
      </c>
      <c r="N3520" s="169" t="str">
        <f t="shared" si="433"/>
        <v>2950</v>
      </c>
      <c r="O3520" s="168" t="str">
        <f t="shared" si="434"/>
        <v/>
      </c>
      <c r="P3520" s="168" t="str">
        <f t="shared" si="435"/>
        <v/>
      </c>
      <c r="Q3520" s="168" t="str">
        <f t="shared" si="436"/>
        <v/>
      </c>
      <c r="R3520" s="168" t="str">
        <f t="shared" si="437"/>
        <v/>
      </c>
      <c r="S3520" s="168" t="str">
        <f t="shared" si="438"/>
        <v/>
      </c>
      <c r="T3520" s="168" t="str">
        <f t="shared" si="439"/>
        <v/>
      </c>
    </row>
    <row r="3521" spans="1:20" x14ac:dyDescent="0.2">
      <c r="A3521" t="s">
        <v>2600</v>
      </c>
      <c r="M3521" s="170" t="str">
        <f t="shared" si="432"/>
        <v>H2</v>
      </c>
      <c r="N3521" s="169" t="str">
        <f t="shared" si="433"/>
        <v>2950</v>
      </c>
      <c r="O3521" s="168" t="str">
        <f t="shared" si="434"/>
        <v/>
      </c>
      <c r="P3521" s="168" t="str">
        <f t="shared" si="435"/>
        <v/>
      </c>
      <c r="Q3521" s="168" t="str">
        <f t="shared" si="436"/>
        <v/>
      </c>
      <c r="R3521" s="168" t="str">
        <f t="shared" si="437"/>
        <v/>
      </c>
      <c r="S3521" s="168" t="str">
        <f t="shared" si="438"/>
        <v/>
      </c>
      <c r="T3521" s="168" t="str">
        <f t="shared" si="439"/>
        <v/>
      </c>
    </row>
    <row r="3522" spans="1:20" x14ac:dyDescent="0.2">
      <c r="A3522" t="s">
        <v>2601</v>
      </c>
      <c r="M3522" s="170" t="str">
        <f t="shared" si="432"/>
        <v>H3</v>
      </c>
      <c r="N3522" s="169" t="str">
        <f t="shared" si="433"/>
        <v>2950</v>
      </c>
      <c r="O3522" s="168" t="str">
        <f t="shared" si="434"/>
        <v/>
      </c>
      <c r="P3522" s="168" t="str">
        <f t="shared" si="435"/>
        <v/>
      </c>
      <c r="Q3522" s="168" t="str">
        <f t="shared" si="436"/>
        <v/>
      </c>
      <c r="R3522" s="168" t="str">
        <f t="shared" si="437"/>
        <v/>
      </c>
      <c r="S3522" s="168" t="str">
        <f t="shared" si="438"/>
        <v/>
      </c>
      <c r="T3522" s="168" t="str">
        <f t="shared" si="439"/>
        <v/>
      </c>
    </row>
    <row r="3523" spans="1:20" x14ac:dyDescent="0.2">
      <c r="A3523" t="s">
        <v>2807</v>
      </c>
      <c r="M3523" s="170" t="str">
        <f t="shared" ref="M3523:M3586" si="440">IF(ROW()&lt;23,"",
  IF(NOT(ISERROR(FIND("Trinity County",$A3523,30))),"H1",
  IF(M3522="H1","H2",
  IF(M3522="H2","H3",
  IF(M3522="H3","H4",
  IF(M3522="H4","H5",
  IF(M3522="H5","H6",
  IF(M3522="H6","H7",
  IF(M3522="H7","H8",
  IF(M3522="H8","H9",
  IF(M3522="H9","H10",
  IF(TRIM(LEFT($A3523,7))="Total","Ttl","DTL"))))))))))))</f>
        <v>H4</v>
      </c>
      <c r="N3523" s="169" t="str">
        <f t="shared" ref="N3523:N3586" si="441">IF(ROW()&lt;23,"",
  IF($M3523="H6",TRIM(LEFT($A3523,5)),N3522))</f>
        <v>2950</v>
      </c>
      <c r="O3523" s="168" t="str">
        <f t="shared" ref="O3523:O3586" si="442">IF($M3523&lt;&gt;"DTL","",
  IF(NOT(ISNUMBER(VALUE(MID($A3523,31,15)))),"",LEFT($A3523,4)))</f>
        <v/>
      </c>
      <c r="P3523" s="168" t="str">
        <f t="shared" ref="P3523:P3586" si="443">IF(O3523="","",N3523&amp;O3523)</f>
        <v/>
      </c>
      <c r="Q3523" s="168" t="str">
        <f t="shared" ref="Q3523:Q3586" si="444">IF($M3523&lt;&gt;"DTL","",
  IF(NOT(ISNUMBER(VALUE(MID($A3523,31,15)))),"",VALUE(TRIM(MID($A3523,47,15)))))</f>
        <v/>
      </c>
      <c r="R3523" s="168" t="str">
        <f t="shared" ref="R3523:R3586" si="445">IF($M3523&lt;&gt;"DTL","",
  IF(NOT(ISNUMBER(VALUE(MID($A3523,31,15)))),"",VALUE(TRIM(MID($A3523,61,14)))))</f>
        <v/>
      </c>
      <c r="S3523" s="168" t="str">
        <f t="shared" ref="S3523:S3586" si="446">IF($M3523&lt;&gt;"DTL","",
  IF(NOT(ISNUMBER(VALUE(MID($A3523,31,15)))),"",VALUE(TRIM(MID($A3523,76,14)))))</f>
        <v/>
      </c>
      <c r="T3523" s="168" t="str">
        <f t="shared" ref="T3523:T3586" si="447">IF($M3523&lt;&gt;"DTL","",
  IF(NOT(ISNUMBER(VALUE(MID($A3523,31,15)))),"",VALUE(TRIM(MID($A3523,90,14)))))</f>
        <v/>
      </c>
    </row>
    <row r="3524" spans="1:20" x14ac:dyDescent="0.2">
      <c r="A3524" t="s">
        <v>2952</v>
      </c>
      <c r="M3524" s="170" t="str">
        <f t="shared" si="440"/>
        <v>H5</v>
      </c>
      <c r="N3524" s="169" t="str">
        <f t="shared" si="441"/>
        <v>2950</v>
      </c>
      <c r="O3524" s="168" t="str">
        <f t="shared" si="442"/>
        <v/>
      </c>
      <c r="P3524" s="168" t="str">
        <f t="shared" si="443"/>
        <v/>
      </c>
      <c r="Q3524" s="168" t="str">
        <f t="shared" si="444"/>
        <v/>
      </c>
      <c r="R3524" s="168" t="str">
        <f t="shared" si="445"/>
        <v/>
      </c>
      <c r="S3524" s="168" t="str">
        <f t="shared" si="446"/>
        <v/>
      </c>
      <c r="T3524" s="168" t="str">
        <f t="shared" si="447"/>
        <v/>
      </c>
    </row>
    <row r="3525" spans="1:20" x14ac:dyDescent="0.2">
      <c r="A3525" t="s">
        <v>2953</v>
      </c>
      <c r="M3525" s="170" t="str">
        <f t="shared" si="440"/>
        <v>H6</v>
      </c>
      <c r="N3525" s="169" t="str">
        <f t="shared" si="441"/>
        <v>1970</v>
      </c>
      <c r="O3525" s="168" t="str">
        <f t="shared" si="442"/>
        <v/>
      </c>
      <c r="P3525" s="168" t="str">
        <f t="shared" si="443"/>
        <v/>
      </c>
      <c r="Q3525" s="168" t="str">
        <f t="shared" si="444"/>
        <v/>
      </c>
      <c r="R3525" s="168" t="str">
        <f t="shared" si="445"/>
        <v/>
      </c>
      <c r="S3525" s="168" t="str">
        <f t="shared" si="446"/>
        <v/>
      </c>
      <c r="T3525" s="168" t="str">
        <f t="shared" si="447"/>
        <v/>
      </c>
    </row>
    <row r="3526" spans="1:20" x14ac:dyDescent="0.2">
      <c r="A3526" t="s">
        <v>2605</v>
      </c>
      <c r="M3526" s="170" t="str">
        <f t="shared" si="440"/>
        <v>H7</v>
      </c>
      <c r="N3526" s="169" t="str">
        <f t="shared" si="441"/>
        <v>1970</v>
      </c>
      <c r="O3526" s="168" t="str">
        <f t="shared" si="442"/>
        <v/>
      </c>
      <c r="P3526" s="168" t="str">
        <f t="shared" si="443"/>
        <v/>
      </c>
      <c r="Q3526" s="168" t="str">
        <f t="shared" si="444"/>
        <v/>
      </c>
      <c r="R3526" s="168" t="str">
        <f t="shared" si="445"/>
        <v/>
      </c>
      <c r="S3526" s="168" t="str">
        <f t="shared" si="446"/>
        <v/>
      </c>
      <c r="T3526" s="168" t="str">
        <f t="shared" si="447"/>
        <v/>
      </c>
    </row>
    <row r="3527" spans="1:20" x14ac:dyDescent="0.2">
      <c r="A3527" t="s">
        <v>2606</v>
      </c>
      <c r="M3527" s="170" t="str">
        <f t="shared" si="440"/>
        <v>H8</v>
      </c>
      <c r="N3527" s="169" t="str">
        <f t="shared" si="441"/>
        <v>1970</v>
      </c>
      <c r="O3527" s="168" t="str">
        <f t="shared" si="442"/>
        <v/>
      </c>
      <c r="P3527" s="168" t="str">
        <f t="shared" si="443"/>
        <v/>
      </c>
      <c r="Q3527" s="168" t="str">
        <f t="shared" si="444"/>
        <v/>
      </c>
      <c r="R3527" s="168" t="str">
        <f t="shared" si="445"/>
        <v/>
      </c>
      <c r="S3527" s="168" t="str">
        <f t="shared" si="446"/>
        <v/>
      </c>
      <c r="T3527" s="168" t="str">
        <f t="shared" si="447"/>
        <v/>
      </c>
    </row>
    <row r="3528" spans="1:20" x14ac:dyDescent="0.2">
      <c r="A3528" t="s">
        <v>2607</v>
      </c>
      <c r="M3528" s="170" t="str">
        <f t="shared" si="440"/>
        <v>H9</v>
      </c>
      <c r="N3528" s="169" t="str">
        <f t="shared" si="441"/>
        <v>1970</v>
      </c>
      <c r="O3528" s="168" t="str">
        <f t="shared" si="442"/>
        <v/>
      </c>
      <c r="P3528" s="168" t="str">
        <f t="shared" si="443"/>
        <v/>
      </c>
      <c r="Q3528" s="168" t="str">
        <f t="shared" si="444"/>
        <v/>
      </c>
      <c r="R3528" s="168" t="str">
        <f t="shared" si="445"/>
        <v/>
      </c>
      <c r="S3528" s="168" t="str">
        <f t="shared" si="446"/>
        <v/>
      </c>
      <c r="T3528" s="168" t="str">
        <f t="shared" si="447"/>
        <v/>
      </c>
    </row>
    <row r="3529" spans="1:20" x14ac:dyDescent="0.2">
      <c r="A3529" t="s">
        <v>2608</v>
      </c>
      <c r="M3529" s="170" t="str">
        <f t="shared" si="440"/>
        <v>H10</v>
      </c>
      <c r="N3529" s="169" t="str">
        <f t="shared" si="441"/>
        <v>1970</v>
      </c>
      <c r="O3529" s="168" t="str">
        <f t="shared" si="442"/>
        <v/>
      </c>
      <c r="P3529" s="168" t="str">
        <f t="shared" si="443"/>
        <v/>
      </c>
      <c r="Q3529" s="168" t="str">
        <f t="shared" si="444"/>
        <v/>
      </c>
      <c r="R3529" s="168" t="str">
        <f t="shared" si="445"/>
        <v/>
      </c>
      <c r="S3529" s="168" t="str">
        <f t="shared" si="446"/>
        <v/>
      </c>
      <c r="T3529" s="168" t="str">
        <f t="shared" si="447"/>
        <v/>
      </c>
    </row>
    <row r="3530" spans="1:20" x14ac:dyDescent="0.2">
      <c r="A3530" t="s">
        <v>2609</v>
      </c>
      <c r="M3530" s="170" t="str">
        <f t="shared" si="440"/>
        <v>DTL</v>
      </c>
      <c r="N3530" s="169" t="str">
        <f t="shared" si="441"/>
        <v>1970</v>
      </c>
      <c r="O3530" s="168" t="str">
        <f t="shared" si="442"/>
        <v/>
      </c>
      <c r="P3530" s="168" t="str">
        <f t="shared" si="443"/>
        <v/>
      </c>
      <c r="Q3530" s="168" t="str">
        <f t="shared" si="444"/>
        <v/>
      </c>
      <c r="R3530" s="168" t="str">
        <f t="shared" si="445"/>
        <v/>
      </c>
      <c r="S3530" s="168" t="str">
        <f t="shared" si="446"/>
        <v/>
      </c>
      <c r="T3530" s="168" t="str">
        <f t="shared" si="447"/>
        <v/>
      </c>
    </row>
    <row r="3531" spans="1:20" x14ac:dyDescent="0.2">
      <c r="A3531" t="s">
        <v>5259</v>
      </c>
      <c r="M3531" s="170" t="str">
        <f t="shared" si="440"/>
        <v>DTL</v>
      </c>
      <c r="N3531" s="169" t="str">
        <f t="shared" si="441"/>
        <v>1970</v>
      </c>
      <c r="O3531" s="168" t="str">
        <f t="shared" si="442"/>
        <v>6601</v>
      </c>
      <c r="P3531" s="168" t="str">
        <f t="shared" si="443"/>
        <v>19706601</v>
      </c>
      <c r="Q3531" s="168">
        <f t="shared" si="444"/>
        <v>-652</v>
      </c>
      <c r="R3531" s="168">
        <f t="shared" si="445"/>
        <v>-1182</v>
      </c>
      <c r="S3531" s="168">
        <f t="shared" si="446"/>
        <v>0</v>
      </c>
      <c r="T3531" s="168">
        <f t="shared" si="447"/>
        <v>-885</v>
      </c>
    </row>
    <row r="3532" spans="1:20" x14ac:dyDescent="0.2">
      <c r="A3532" t="s">
        <v>5260</v>
      </c>
      <c r="M3532" s="170" t="str">
        <f t="shared" si="440"/>
        <v>DTL</v>
      </c>
      <c r="N3532" s="169" t="str">
        <f t="shared" si="441"/>
        <v>1970</v>
      </c>
      <c r="O3532" s="168" t="str">
        <f t="shared" si="442"/>
        <v>6659</v>
      </c>
      <c r="P3532" s="168" t="str">
        <f t="shared" si="443"/>
        <v>19706659</v>
      </c>
      <c r="Q3532" s="168">
        <f t="shared" si="444"/>
        <v>0</v>
      </c>
      <c r="R3532" s="168">
        <f t="shared" si="445"/>
        <v>0</v>
      </c>
      <c r="S3532" s="168">
        <f t="shared" si="446"/>
        <v>0</v>
      </c>
      <c r="T3532" s="168">
        <f t="shared" si="447"/>
        <v>0</v>
      </c>
    </row>
    <row r="3533" spans="1:20" x14ac:dyDescent="0.2">
      <c r="A3533" t="s">
        <v>4246</v>
      </c>
      <c r="M3533" s="170" t="str">
        <f t="shared" si="440"/>
        <v>DTL</v>
      </c>
      <c r="N3533" s="169" t="str">
        <f t="shared" si="441"/>
        <v>1970</v>
      </c>
      <c r="O3533" s="168" t="str">
        <f t="shared" si="442"/>
        <v/>
      </c>
      <c r="P3533" s="168" t="str">
        <f t="shared" si="443"/>
        <v/>
      </c>
      <c r="Q3533" s="168" t="str">
        <f t="shared" si="444"/>
        <v/>
      </c>
      <c r="R3533" s="168" t="str">
        <f t="shared" si="445"/>
        <v/>
      </c>
      <c r="S3533" s="168" t="str">
        <f t="shared" si="446"/>
        <v/>
      </c>
      <c r="T3533" s="168" t="str">
        <f t="shared" si="447"/>
        <v/>
      </c>
    </row>
    <row r="3534" spans="1:20" x14ac:dyDescent="0.2">
      <c r="A3534" t="s">
        <v>2611</v>
      </c>
      <c r="M3534" s="170" t="str">
        <f t="shared" si="440"/>
        <v>DTL</v>
      </c>
      <c r="N3534" s="169" t="str">
        <f t="shared" si="441"/>
        <v>1970</v>
      </c>
      <c r="O3534" s="168" t="str">
        <f t="shared" si="442"/>
        <v/>
      </c>
      <c r="P3534" s="168" t="str">
        <f t="shared" si="443"/>
        <v/>
      </c>
      <c r="Q3534" s="168" t="str">
        <f t="shared" si="444"/>
        <v/>
      </c>
      <c r="R3534" s="168" t="str">
        <f t="shared" si="445"/>
        <v/>
      </c>
      <c r="S3534" s="168" t="str">
        <f t="shared" si="446"/>
        <v/>
      </c>
      <c r="T3534" s="168" t="str">
        <f t="shared" si="447"/>
        <v/>
      </c>
    </row>
    <row r="3535" spans="1:20" x14ac:dyDescent="0.2">
      <c r="A3535" t="s">
        <v>5261</v>
      </c>
      <c r="M3535" s="170" t="str">
        <f t="shared" si="440"/>
        <v>Ttl</v>
      </c>
      <c r="N3535" s="169" t="str">
        <f t="shared" si="441"/>
        <v>1970</v>
      </c>
      <c r="O3535" s="168" t="str">
        <f t="shared" si="442"/>
        <v/>
      </c>
      <c r="P3535" s="168" t="str">
        <f t="shared" si="443"/>
        <v/>
      </c>
      <c r="Q3535" s="168" t="str">
        <f t="shared" si="444"/>
        <v/>
      </c>
      <c r="R3535" s="168" t="str">
        <f t="shared" si="445"/>
        <v/>
      </c>
      <c r="S3535" s="168" t="str">
        <f t="shared" si="446"/>
        <v/>
      </c>
      <c r="T3535" s="168" t="str">
        <f t="shared" si="447"/>
        <v/>
      </c>
    </row>
    <row r="3536" spans="1:20" x14ac:dyDescent="0.2">
      <c r="A3536" t="s">
        <v>2612</v>
      </c>
      <c r="M3536" s="170" t="str">
        <f t="shared" si="440"/>
        <v>DTL</v>
      </c>
      <c r="N3536" s="169" t="str">
        <f t="shared" si="441"/>
        <v>1970</v>
      </c>
      <c r="O3536" s="168" t="str">
        <f t="shared" si="442"/>
        <v/>
      </c>
      <c r="P3536" s="168" t="str">
        <f t="shared" si="443"/>
        <v/>
      </c>
      <c r="Q3536" s="168" t="str">
        <f t="shared" si="444"/>
        <v/>
      </c>
      <c r="R3536" s="168" t="str">
        <f t="shared" si="445"/>
        <v/>
      </c>
      <c r="S3536" s="168" t="str">
        <f t="shared" si="446"/>
        <v/>
      </c>
      <c r="T3536" s="168" t="str">
        <f t="shared" si="447"/>
        <v/>
      </c>
    </row>
    <row r="3537" spans="1:20" x14ac:dyDescent="0.2">
      <c r="A3537" t="s">
        <v>2611</v>
      </c>
      <c r="M3537" s="170" t="str">
        <f t="shared" si="440"/>
        <v>DTL</v>
      </c>
      <c r="N3537" s="169" t="str">
        <f t="shared" si="441"/>
        <v>1970</v>
      </c>
      <c r="O3537" s="168" t="str">
        <f t="shared" si="442"/>
        <v/>
      </c>
      <c r="P3537" s="168" t="str">
        <f t="shared" si="443"/>
        <v/>
      </c>
      <c r="Q3537" s="168" t="str">
        <f t="shared" si="444"/>
        <v/>
      </c>
      <c r="R3537" s="168" t="str">
        <f t="shared" si="445"/>
        <v/>
      </c>
      <c r="S3537" s="168" t="str">
        <f t="shared" si="446"/>
        <v/>
      </c>
      <c r="T3537" s="168" t="str">
        <f t="shared" si="447"/>
        <v/>
      </c>
    </row>
    <row r="3538" spans="1:20" x14ac:dyDescent="0.2">
      <c r="A3538" t="s">
        <v>2611</v>
      </c>
      <c r="M3538" s="170" t="str">
        <f t="shared" si="440"/>
        <v>DTL</v>
      </c>
      <c r="N3538" s="169" t="str">
        <f t="shared" si="441"/>
        <v>1970</v>
      </c>
      <c r="O3538" s="168" t="str">
        <f t="shared" si="442"/>
        <v/>
      </c>
      <c r="P3538" s="168" t="str">
        <f t="shared" si="443"/>
        <v/>
      </c>
      <c r="Q3538" s="168" t="str">
        <f t="shared" si="444"/>
        <v/>
      </c>
      <c r="R3538" s="168" t="str">
        <f t="shared" si="445"/>
        <v/>
      </c>
      <c r="S3538" s="168" t="str">
        <f t="shared" si="446"/>
        <v/>
      </c>
      <c r="T3538" s="168" t="str">
        <f t="shared" si="447"/>
        <v/>
      </c>
    </row>
    <row r="3539" spans="1:20" x14ac:dyDescent="0.2">
      <c r="A3539" t="s">
        <v>2613</v>
      </c>
      <c r="M3539" s="170" t="str">
        <f t="shared" si="440"/>
        <v>DTL</v>
      </c>
      <c r="N3539" s="169" t="str">
        <f t="shared" si="441"/>
        <v>1970</v>
      </c>
      <c r="O3539" s="168" t="str">
        <f t="shared" si="442"/>
        <v/>
      </c>
      <c r="P3539" s="168" t="str">
        <f t="shared" si="443"/>
        <v/>
      </c>
      <c r="Q3539" s="168" t="str">
        <f t="shared" si="444"/>
        <v/>
      </c>
      <c r="R3539" s="168" t="str">
        <f t="shared" si="445"/>
        <v/>
      </c>
      <c r="S3539" s="168" t="str">
        <f t="shared" si="446"/>
        <v/>
      </c>
      <c r="T3539" s="168" t="str">
        <f t="shared" si="447"/>
        <v/>
      </c>
    </row>
    <row r="3540" spans="1:20" x14ac:dyDescent="0.2">
      <c r="A3540" t="s">
        <v>2954</v>
      </c>
      <c r="M3540" s="170" t="str">
        <f t="shared" si="440"/>
        <v>DTL</v>
      </c>
      <c r="N3540" s="169" t="str">
        <f t="shared" si="441"/>
        <v>1970</v>
      </c>
      <c r="O3540" s="168" t="str">
        <f t="shared" si="442"/>
        <v>2100</v>
      </c>
      <c r="P3540" s="168" t="str">
        <f t="shared" si="443"/>
        <v>19702100</v>
      </c>
      <c r="Q3540" s="168">
        <f t="shared" si="444"/>
        <v>0</v>
      </c>
      <c r="R3540" s="168">
        <f t="shared" si="445"/>
        <v>0</v>
      </c>
      <c r="S3540" s="168">
        <f t="shared" si="446"/>
        <v>0</v>
      </c>
      <c r="T3540" s="168">
        <f t="shared" si="447"/>
        <v>0</v>
      </c>
    </row>
    <row r="3541" spans="1:20" x14ac:dyDescent="0.2">
      <c r="A3541" t="s">
        <v>5262</v>
      </c>
      <c r="M3541" s="170" t="str">
        <f t="shared" si="440"/>
        <v>DTL</v>
      </c>
      <c r="N3541" s="169" t="str">
        <f t="shared" si="441"/>
        <v>1970</v>
      </c>
      <c r="O3541" s="168" t="str">
        <f t="shared" si="442"/>
        <v>3290</v>
      </c>
      <c r="P3541" s="168" t="str">
        <f t="shared" si="443"/>
        <v>19703290</v>
      </c>
      <c r="Q3541" s="168">
        <f t="shared" si="444"/>
        <v>0</v>
      </c>
      <c r="R3541" s="168">
        <f t="shared" si="445"/>
        <v>7</v>
      </c>
      <c r="S3541" s="168">
        <f t="shared" si="446"/>
        <v>0</v>
      </c>
      <c r="T3541" s="168">
        <f t="shared" si="447"/>
        <v>0</v>
      </c>
    </row>
    <row r="3542" spans="1:20" x14ac:dyDescent="0.2">
      <c r="A3542" t="s">
        <v>4246</v>
      </c>
      <c r="M3542" s="170" t="str">
        <f t="shared" si="440"/>
        <v>DTL</v>
      </c>
      <c r="N3542" s="169" t="str">
        <f t="shared" si="441"/>
        <v>1970</v>
      </c>
      <c r="O3542" s="168" t="str">
        <f t="shared" si="442"/>
        <v/>
      </c>
      <c r="P3542" s="168" t="str">
        <f t="shared" si="443"/>
        <v/>
      </c>
      <c r="Q3542" s="168" t="str">
        <f t="shared" si="444"/>
        <v/>
      </c>
      <c r="R3542" s="168" t="str">
        <f t="shared" si="445"/>
        <v/>
      </c>
      <c r="S3542" s="168" t="str">
        <f t="shared" si="446"/>
        <v/>
      </c>
      <c r="T3542" s="168" t="str">
        <f t="shared" si="447"/>
        <v/>
      </c>
    </row>
    <row r="3543" spans="1:20" x14ac:dyDescent="0.2">
      <c r="A3543" t="s">
        <v>2611</v>
      </c>
      <c r="M3543" s="170" t="str">
        <f t="shared" si="440"/>
        <v>DTL</v>
      </c>
      <c r="N3543" s="169" t="str">
        <f t="shared" si="441"/>
        <v>1970</v>
      </c>
      <c r="O3543" s="168" t="str">
        <f t="shared" si="442"/>
        <v/>
      </c>
      <c r="P3543" s="168" t="str">
        <f t="shared" si="443"/>
        <v/>
      </c>
      <c r="Q3543" s="168" t="str">
        <f t="shared" si="444"/>
        <v/>
      </c>
      <c r="R3543" s="168" t="str">
        <f t="shared" si="445"/>
        <v/>
      </c>
      <c r="S3543" s="168" t="str">
        <f t="shared" si="446"/>
        <v/>
      </c>
      <c r="T3543" s="168" t="str">
        <f t="shared" si="447"/>
        <v/>
      </c>
    </row>
    <row r="3544" spans="1:20" x14ac:dyDescent="0.2">
      <c r="A3544" t="s">
        <v>5263</v>
      </c>
      <c r="M3544" s="170" t="str">
        <f t="shared" si="440"/>
        <v>Ttl</v>
      </c>
      <c r="N3544" s="169" t="str">
        <f t="shared" si="441"/>
        <v>1970</v>
      </c>
      <c r="O3544" s="168" t="str">
        <f t="shared" si="442"/>
        <v/>
      </c>
      <c r="P3544" s="168" t="str">
        <f t="shared" si="443"/>
        <v/>
      </c>
      <c r="Q3544" s="168" t="str">
        <f t="shared" si="444"/>
        <v/>
      </c>
      <c r="R3544" s="168" t="str">
        <f t="shared" si="445"/>
        <v/>
      </c>
      <c r="S3544" s="168" t="str">
        <f t="shared" si="446"/>
        <v/>
      </c>
      <c r="T3544" s="168" t="str">
        <f t="shared" si="447"/>
        <v/>
      </c>
    </row>
    <row r="3545" spans="1:20" x14ac:dyDescent="0.2">
      <c r="A3545" t="s">
        <v>2611</v>
      </c>
      <c r="M3545" s="170" t="str">
        <f t="shared" si="440"/>
        <v>DTL</v>
      </c>
      <c r="N3545" s="169" t="str">
        <f t="shared" si="441"/>
        <v>1970</v>
      </c>
      <c r="O3545" s="168" t="str">
        <f t="shared" si="442"/>
        <v/>
      </c>
      <c r="P3545" s="168" t="str">
        <f t="shared" si="443"/>
        <v/>
      </c>
      <c r="Q3545" s="168" t="str">
        <f t="shared" si="444"/>
        <v/>
      </c>
      <c r="R3545" s="168" t="str">
        <f t="shared" si="445"/>
        <v/>
      </c>
      <c r="S3545" s="168" t="str">
        <f t="shared" si="446"/>
        <v/>
      </c>
      <c r="T3545" s="168" t="str">
        <f t="shared" si="447"/>
        <v/>
      </c>
    </row>
    <row r="3546" spans="1:20" x14ac:dyDescent="0.2">
      <c r="A3546" t="s">
        <v>2611</v>
      </c>
      <c r="M3546" s="170" t="str">
        <f t="shared" si="440"/>
        <v>DTL</v>
      </c>
      <c r="N3546" s="169" t="str">
        <f t="shared" si="441"/>
        <v>1970</v>
      </c>
      <c r="O3546" s="168" t="str">
        <f t="shared" si="442"/>
        <v/>
      </c>
      <c r="P3546" s="168" t="str">
        <f t="shared" si="443"/>
        <v/>
      </c>
      <c r="Q3546" s="168" t="str">
        <f t="shared" si="444"/>
        <v/>
      </c>
      <c r="R3546" s="168" t="str">
        <f t="shared" si="445"/>
        <v/>
      </c>
      <c r="S3546" s="168" t="str">
        <f t="shared" si="446"/>
        <v/>
      </c>
      <c r="T3546" s="168" t="str">
        <f t="shared" si="447"/>
        <v/>
      </c>
    </row>
    <row r="3547" spans="1:20" x14ac:dyDescent="0.2">
      <c r="A3547" t="s">
        <v>5264</v>
      </c>
      <c r="M3547" s="170" t="str">
        <f t="shared" si="440"/>
        <v>Ttl</v>
      </c>
      <c r="N3547" s="169" t="str">
        <f t="shared" si="441"/>
        <v>1970</v>
      </c>
      <c r="O3547" s="168" t="str">
        <f t="shared" si="442"/>
        <v/>
      </c>
      <c r="P3547" s="168" t="str">
        <f t="shared" si="443"/>
        <v/>
      </c>
      <c r="Q3547" s="168" t="str">
        <f t="shared" si="444"/>
        <v/>
      </c>
      <c r="R3547" s="168" t="str">
        <f t="shared" si="445"/>
        <v/>
      </c>
      <c r="S3547" s="168" t="str">
        <f t="shared" si="446"/>
        <v/>
      </c>
      <c r="T3547" s="168" t="str">
        <f t="shared" si="447"/>
        <v/>
      </c>
    </row>
    <row r="3548" spans="1:20" x14ac:dyDescent="0.2">
      <c r="A3548" t="s">
        <v>2612</v>
      </c>
      <c r="M3548" s="170" t="str">
        <f t="shared" si="440"/>
        <v>DTL</v>
      </c>
      <c r="N3548" s="169" t="str">
        <f t="shared" si="441"/>
        <v>1970</v>
      </c>
      <c r="O3548" s="168" t="str">
        <f t="shared" si="442"/>
        <v/>
      </c>
      <c r="P3548" s="168" t="str">
        <f t="shared" si="443"/>
        <v/>
      </c>
      <c r="Q3548" s="168" t="str">
        <f t="shared" si="444"/>
        <v/>
      </c>
      <c r="R3548" s="168" t="str">
        <f t="shared" si="445"/>
        <v/>
      </c>
      <c r="S3548" s="168" t="str">
        <f t="shared" si="446"/>
        <v/>
      </c>
      <c r="T3548" s="168" t="str">
        <f t="shared" si="447"/>
        <v/>
      </c>
    </row>
    <row r="3549" spans="1:20" x14ac:dyDescent="0.2">
      <c r="A3549" t="s">
        <v>2611</v>
      </c>
      <c r="M3549" s="170" t="str">
        <f t="shared" si="440"/>
        <v>DTL</v>
      </c>
      <c r="N3549" s="169" t="str">
        <f t="shared" si="441"/>
        <v>1970</v>
      </c>
      <c r="O3549" s="168" t="str">
        <f t="shared" si="442"/>
        <v/>
      </c>
      <c r="P3549" s="168" t="str">
        <f t="shared" si="443"/>
        <v/>
      </c>
      <c r="Q3549" s="168" t="str">
        <f t="shared" si="444"/>
        <v/>
      </c>
      <c r="R3549" s="168" t="str">
        <f t="shared" si="445"/>
        <v/>
      </c>
      <c r="S3549" s="168" t="str">
        <f t="shared" si="446"/>
        <v/>
      </c>
      <c r="T3549" s="168" t="str">
        <f t="shared" si="447"/>
        <v/>
      </c>
    </row>
    <row r="3550" spans="1:20" x14ac:dyDescent="0.2">
      <c r="A3550" t="s">
        <v>2620</v>
      </c>
      <c r="M3550" s="170" t="str">
        <f t="shared" si="440"/>
        <v>DTL</v>
      </c>
      <c r="N3550" s="169" t="str">
        <f t="shared" si="441"/>
        <v>1970</v>
      </c>
      <c r="O3550" s="168" t="str">
        <f t="shared" si="442"/>
        <v/>
      </c>
      <c r="P3550" s="168" t="str">
        <f t="shared" si="443"/>
        <v/>
      </c>
      <c r="Q3550" s="168" t="str">
        <f t="shared" si="444"/>
        <v/>
      </c>
      <c r="R3550" s="168" t="str">
        <f t="shared" si="445"/>
        <v/>
      </c>
      <c r="S3550" s="168" t="str">
        <f t="shared" si="446"/>
        <v/>
      </c>
      <c r="T3550" s="168" t="str">
        <f t="shared" si="447"/>
        <v/>
      </c>
    </row>
    <row r="3551" spans="1:20" x14ac:dyDescent="0.2">
      <c r="A3551" t="s">
        <v>5265</v>
      </c>
      <c r="M3551" s="170" t="str">
        <f t="shared" si="440"/>
        <v>Ttl</v>
      </c>
      <c r="N3551" s="169" t="str">
        <f t="shared" si="441"/>
        <v>1970</v>
      </c>
      <c r="O3551" s="168" t="str">
        <f t="shared" si="442"/>
        <v/>
      </c>
      <c r="P3551" s="168" t="str">
        <f t="shared" si="443"/>
        <v/>
      </c>
      <c r="Q3551" s="168" t="str">
        <f t="shared" si="444"/>
        <v/>
      </c>
      <c r="R3551" s="168" t="str">
        <f t="shared" si="445"/>
        <v/>
      </c>
      <c r="S3551" s="168" t="str">
        <f t="shared" si="446"/>
        <v/>
      </c>
      <c r="T3551" s="168" t="str">
        <f t="shared" si="447"/>
        <v/>
      </c>
    </row>
    <row r="3552" spans="1:20" x14ac:dyDescent="0.2">
      <c r="A3552" t="s">
        <v>2611</v>
      </c>
      <c r="M3552" s="170" t="str">
        <f t="shared" si="440"/>
        <v>DTL</v>
      </c>
      <c r="N3552" s="169" t="str">
        <f t="shared" si="441"/>
        <v>1970</v>
      </c>
      <c r="O3552" s="168" t="str">
        <f t="shared" si="442"/>
        <v/>
      </c>
      <c r="P3552" s="168" t="str">
        <f t="shared" si="443"/>
        <v/>
      </c>
      <c r="Q3552" s="168" t="str">
        <f t="shared" si="444"/>
        <v/>
      </c>
      <c r="R3552" s="168" t="str">
        <f t="shared" si="445"/>
        <v/>
      </c>
      <c r="S3552" s="168" t="str">
        <f t="shared" si="446"/>
        <v/>
      </c>
      <c r="T3552" s="168" t="str">
        <f t="shared" si="447"/>
        <v/>
      </c>
    </row>
    <row r="3553" spans="1:20" x14ac:dyDescent="0.2">
      <c r="A3553" t="s">
        <v>5266</v>
      </c>
      <c r="M3553" s="170" t="str">
        <f t="shared" si="440"/>
        <v>Ttl</v>
      </c>
      <c r="N3553" s="169" t="str">
        <f t="shared" si="441"/>
        <v>1970</v>
      </c>
      <c r="O3553" s="168" t="str">
        <f t="shared" si="442"/>
        <v/>
      </c>
      <c r="P3553" s="168" t="str">
        <f t="shared" si="443"/>
        <v/>
      </c>
      <c r="Q3553" s="168" t="str">
        <f t="shared" si="444"/>
        <v/>
      </c>
      <c r="R3553" s="168" t="str">
        <f t="shared" si="445"/>
        <v/>
      </c>
      <c r="S3553" s="168" t="str">
        <f t="shared" si="446"/>
        <v/>
      </c>
      <c r="T3553" s="168" t="str">
        <f t="shared" si="447"/>
        <v/>
      </c>
    </row>
    <row r="3554" spans="1:20" x14ac:dyDescent="0.2">
      <c r="A3554" t="s">
        <v>4246</v>
      </c>
      <c r="M3554" s="170" t="str">
        <f t="shared" si="440"/>
        <v>DTL</v>
      </c>
      <c r="N3554" s="169" t="str">
        <f t="shared" si="441"/>
        <v>1970</v>
      </c>
      <c r="O3554" s="168" t="str">
        <f t="shared" si="442"/>
        <v/>
      </c>
      <c r="P3554" s="168" t="str">
        <f t="shared" si="443"/>
        <v/>
      </c>
      <c r="Q3554" s="168" t="str">
        <f t="shared" si="444"/>
        <v/>
      </c>
      <c r="R3554" s="168" t="str">
        <f t="shared" si="445"/>
        <v/>
      </c>
      <c r="S3554" s="168" t="str">
        <f t="shared" si="446"/>
        <v/>
      </c>
      <c r="T3554" s="168" t="str">
        <f t="shared" si="447"/>
        <v/>
      </c>
    </row>
    <row r="3555" spans="1:20" x14ac:dyDescent="0.2">
      <c r="A3555" t="s">
        <v>2611</v>
      </c>
      <c r="M3555" s="170" t="str">
        <f t="shared" si="440"/>
        <v>DTL</v>
      </c>
      <c r="N3555" s="169" t="str">
        <f t="shared" si="441"/>
        <v>1970</v>
      </c>
      <c r="O3555" s="168" t="str">
        <f t="shared" si="442"/>
        <v/>
      </c>
      <c r="P3555" s="168" t="str">
        <f t="shared" si="443"/>
        <v/>
      </c>
      <c r="Q3555" s="168" t="str">
        <f t="shared" si="444"/>
        <v/>
      </c>
      <c r="R3555" s="168" t="str">
        <f t="shared" si="445"/>
        <v/>
      </c>
      <c r="S3555" s="168" t="str">
        <f t="shared" si="446"/>
        <v/>
      </c>
      <c r="T3555" s="168" t="str">
        <f t="shared" si="447"/>
        <v/>
      </c>
    </row>
    <row r="3556" spans="1:20" x14ac:dyDescent="0.2">
      <c r="A3556" t="s">
        <v>5267</v>
      </c>
      <c r="M3556" s="170" t="str">
        <f t="shared" si="440"/>
        <v>DTL</v>
      </c>
      <c r="N3556" s="169" t="str">
        <f t="shared" si="441"/>
        <v>1970</v>
      </c>
      <c r="O3556" s="168" t="str">
        <f t="shared" si="442"/>
        <v xml:space="preserve">    </v>
      </c>
      <c r="P3556" s="168" t="str">
        <f t="shared" si="443"/>
        <v xml:space="preserve">1970    </v>
      </c>
      <c r="Q3556" s="168">
        <f t="shared" si="444"/>
        <v>-652</v>
      </c>
      <c r="R3556" s="168">
        <f t="shared" si="445"/>
        <v>-1189</v>
      </c>
      <c r="S3556" s="168">
        <f t="shared" si="446"/>
        <v>0</v>
      </c>
      <c r="T3556" s="168">
        <f t="shared" si="447"/>
        <v>-885</v>
      </c>
    </row>
    <row r="3557" spans="1:20" x14ac:dyDescent="0.2">
      <c r="A3557" t="s">
        <v>2611</v>
      </c>
      <c r="M3557" s="170" t="str">
        <f t="shared" si="440"/>
        <v>DTL</v>
      </c>
      <c r="N3557" s="169" t="str">
        <f t="shared" si="441"/>
        <v>1970</v>
      </c>
      <c r="O3557" s="168" t="str">
        <f t="shared" si="442"/>
        <v/>
      </c>
      <c r="P3557" s="168" t="str">
        <f t="shared" si="443"/>
        <v/>
      </c>
      <c r="Q3557" s="168" t="str">
        <f t="shared" si="444"/>
        <v/>
      </c>
      <c r="R3557" s="168" t="str">
        <f t="shared" si="445"/>
        <v/>
      </c>
      <c r="S3557" s="168" t="str">
        <f t="shared" si="446"/>
        <v/>
      </c>
      <c r="T3557" s="168" t="str">
        <f t="shared" si="447"/>
        <v/>
      </c>
    </row>
    <row r="3558" spans="1:20" x14ac:dyDescent="0.2">
      <c r="A3558" t="s">
        <v>2622</v>
      </c>
      <c r="M3558" s="170" t="str">
        <f t="shared" si="440"/>
        <v>DTL</v>
      </c>
      <c r="N3558" s="169" t="str">
        <f t="shared" si="441"/>
        <v>1970</v>
      </c>
      <c r="O3558" s="168" t="str">
        <f t="shared" si="442"/>
        <v>Tran</v>
      </c>
      <c r="P3558" s="168" t="str">
        <f t="shared" si="443"/>
        <v>1970Tran</v>
      </c>
      <c r="Q3558" s="168">
        <f t="shared" si="444"/>
        <v>0</v>
      </c>
      <c r="R3558" s="168">
        <f t="shared" si="445"/>
        <v>0</v>
      </c>
      <c r="S3558" s="168">
        <f t="shared" si="446"/>
        <v>0</v>
      </c>
      <c r="T3558" s="168">
        <f t="shared" si="447"/>
        <v>0</v>
      </c>
    </row>
    <row r="3559" spans="1:20" x14ac:dyDescent="0.2">
      <c r="A3559" t="s">
        <v>2611</v>
      </c>
      <c r="M3559" s="170" t="str">
        <f t="shared" si="440"/>
        <v>DTL</v>
      </c>
      <c r="N3559" s="169" t="str">
        <f t="shared" si="441"/>
        <v>1970</v>
      </c>
      <c r="O3559" s="168" t="str">
        <f t="shared" si="442"/>
        <v/>
      </c>
      <c r="P3559" s="168" t="str">
        <f t="shared" si="443"/>
        <v/>
      </c>
      <c r="Q3559" s="168" t="str">
        <f t="shared" si="444"/>
        <v/>
      </c>
      <c r="R3559" s="168" t="str">
        <f t="shared" si="445"/>
        <v/>
      </c>
      <c r="S3559" s="168" t="str">
        <f t="shared" si="446"/>
        <v/>
      </c>
      <c r="T3559" s="168" t="str">
        <f t="shared" si="447"/>
        <v/>
      </c>
    </row>
    <row r="3560" spans="1:20" x14ac:dyDescent="0.2">
      <c r="A3560" t="s">
        <v>2623</v>
      </c>
      <c r="M3560" s="170" t="str">
        <f t="shared" si="440"/>
        <v>DTL</v>
      </c>
      <c r="N3560" s="169" t="str">
        <f t="shared" si="441"/>
        <v>1970</v>
      </c>
      <c r="O3560" s="168" t="str">
        <f t="shared" si="442"/>
        <v>Tran</v>
      </c>
      <c r="P3560" s="168" t="str">
        <f t="shared" si="443"/>
        <v>1970Tran</v>
      </c>
      <c r="Q3560" s="168">
        <f t="shared" si="444"/>
        <v>0</v>
      </c>
      <c r="R3560" s="168">
        <f t="shared" si="445"/>
        <v>0</v>
      </c>
      <c r="S3560" s="168">
        <f t="shared" si="446"/>
        <v>0</v>
      </c>
      <c r="T3560" s="168">
        <f t="shared" si="447"/>
        <v>0</v>
      </c>
    </row>
    <row r="3561" spans="1:20" x14ac:dyDescent="0.2">
      <c r="A3561" t="s">
        <v>4246</v>
      </c>
      <c r="M3561" s="170" t="str">
        <f t="shared" si="440"/>
        <v>DTL</v>
      </c>
      <c r="N3561" s="169" t="str">
        <f t="shared" si="441"/>
        <v>1970</v>
      </c>
      <c r="O3561" s="168" t="str">
        <f t="shared" si="442"/>
        <v/>
      </c>
      <c r="P3561" s="168" t="str">
        <f t="shared" si="443"/>
        <v/>
      </c>
      <c r="Q3561" s="168" t="str">
        <f t="shared" si="444"/>
        <v/>
      </c>
      <c r="R3561" s="168" t="str">
        <f t="shared" si="445"/>
        <v/>
      </c>
      <c r="S3561" s="168" t="str">
        <f t="shared" si="446"/>
        <v/>
      </c>
      <c r="T3561" s="168" t="str">
        <f t="shared" si="447"/>
        <v/>
      </c>
    </row>
    <row r="3562" spans="1:20" x14ac:dyDescent="0.2">
      <c r="A3562" t="s">
        <v>2611</v>
      </c>
      <c r="M3562" s="170" t="str">
        <f t="shared" si="440"/>
        <v>DTL</v>
      </c>
      <c r="N3562" s="169" t="str">
        <f t="shared" si="441"/>
        <v>1970</v>
      </c>
      <c r="O3562" s="168" t="str">
        <f t="shared" si="442"/>
        <v/>
      </c>
      <c r="P3562" s="168" t="str">
        <f t="shared" si="443"/>
        <v/>
      </c>
      <c r="Q3562" s="168" t="str">
        <f t="shared" si="444"/>
        <v/>
      </c>
      <c r="R3562" s="168" t="str">
        <f t="shared" si="445"/>
        <v/>
      </c>
      <c r="S3562" s="168" t="str">
        <f t="shared" si="446"/>
        <v/>
      </c>
      <c r="T3562" s="168" t="str">
        <f t="shared" si="447"/>
        <v/>
      </c>
    </row>
    <row r="3563" spans="1:20" x14ac:dyDescent="0.2">
      <c r="A3563" t="s">
        <v>5268</v>
      </c>
      <c r="M3563" s="170" t="str">
        <f t="shared" si="440"/>
        <v>Ttl</v>
      </c>
      <c r="N3563" s="169" t="str">
        <f t="shared" si="441"/>
        <v>1970</v>
      </c>
      <c r="O3563" s="168" t="str">
        <f t="shared" si="442"/>
        <v/>
      </c>
      <c r="P3563" s="168" t="str">
        <f t="shared" si="443"/>
        <v/>
      </c>
      <c r="Q3563" s="168" t="str">
        <f t="shared" si="444"/>
        <v/>
      </c>
      <c r="R3563" s="168" t="str">
        <f t="shared" si="445"/>
        <v/>
      </c>
      <c r="S3563" s="168" t="str">
        <f t="shared" si="446"/>
        <v/>
      </c>
      <c r="T3563" s="168" t="str">
        <f t="shared" si="447"/>
        <v/>
      </c>
    </row>
    <row r="3564" spans="1:20" x14ac:dyDescent="0.2">
      <c r="A3564" t="s">
        <v>4467</v>
      </c>
      <c r="M3564" s="170" t="str">
        <f t="shared" si="440"/>
        <v>DTL</v>
      </c>
      <c r="N3564" s="169" t="str">
        <f t="shared" si="441"/>
        <v>1970</v>
      </c>
      <c r="O3564" s="168" t="str">
        <f t="shared" si="442"/>
        <v/>
      </c>
      <c r="P3564" s="168" t="str">
        <f t="shared" si="443"/>
        <v/>
      </c>
      <c r="Q3564" s="168" t="str">
        <f t="shared" si="444"/>
        <v/>
      </c>
      <c r="R3564" s="168" t="str">
        <f t="shared" si="445"/>
        <v/>
      </c>
      <c r="S3564" s="168" t="str">
        <f t="shared" si="446"/>
        <v/>
      </c>
      <c r="T3564" s="168" t="str">
        <f t="shared" si="447"/>
        <v/>
      </c>
    </row>
    <row r="3565" spans="1:20" x14ac:dyDescent="0.2">
      <c r="A3565">
        <v>1</v>
      </c>
      <c r="M3565" s="170" t="str">
        <f t="shared" si="440"/>
        <v>DTL</v>
      </c>
      <c r="N3565" s="169" t="str">
        <f t="shared" si="441"/>
        <v>1970</v>
      </c>
      <c r="O3565" s="168" t="str">
        <f t="shared" si="442"/>
        <v/>
      </c>
      <c r="P3565" s="168" t="str">
        <f t="shared" si="443"/>
        <v/>
      </c>
      <c r="Q3565" s="168" t="str">
        <f t="shared" si="444"/>
        <v/>
      </c>
      <c r="R3565" s="168" t="str">
        <f t="shared" si="445"/>
        <v/>
      </c>
      <c r="S3565" s="168" t="str">
        <f t="shared" si="446"/>
        <v/>
      </c>
      <c r="T3565" s="168" t="str">
        <f t="shared" si="447"/>
        <v/>
      </c>
    </row>
    <row r="3566" spans="1:20" x14ac:dyDescent="0.2">
      <c r="M3566" s="170" t="str">
        <f t="shared" si="440"/>
        <v>DTL</v>
      </c>
      <c r="N3566" s="169" t="str">
        <f t="shared" si="441"/>
        <v>1970</v>
      </c>
      <c r="O3566" s="168" t="str">
        <f t="shared" si="442"/>
        <v/>
      </c>
      <c r="P3566" s="168" t="str">
        <f t="shared" si="443"/>
        <v/>
      </c>
      <c r="Q3566" s="168" t="str">
        <f t="shared" si="444"/>
        <v/>
      </c>
      <c r="R3566" s="168" t="str">
        <f t="shared" si="445"/>
        <v/>
      </c>
      <c r="S3566" s="168" t="str">
        <f t="shared" si="446"/>
        <v/>
      </c>
      <c r="T3566" s="168" t="str">
        <f t="shared" si="447"/>
        <v/>
      </c>
    </row>
    <row r="3567" spans="1:20" x14ac:dyDescent="0.2">
      <c r="A3567" t="s">
        <v>2955</v>
      </c>
      <c r="M3567" s="170" t="str">
        <f t="shared" si="440"/>
        <v>H1</v>
      </c>
      <c r="N3567" s="169" t="str">
        <f t="shared" si="441"/>
        <v>1970</v>
      </c>
      <c r="O3567" s="168" t="str">
        <f t="shared" si="442"/>
        <v/>
      </c>
      <c r="P3567" s="168" t="str">
        <f t="shared" si="443"/>
        <v/>
      </c>
      <c r="Q3567" s="168" t="str">
        <f t="shared" si="444"/>
        <v/>
      </c>
      <c r="R3567" s="168" t="str">
        <f t="shared" si="445"/>
        <v/>
      </c>
      <c r="S3567" s="168" t="str">
        <f t="shared" si="446"/>
        <v/>
      </c>
      <c r="T3567" s="168" t="str">
        <f t="shared" si="447"/>
        <v/>
      </c>
    </row>
    <row r="3568" spans="1:20" x14ac:dyDescent="0.2">
      <c r="A3568" t="s">
        <v>2600</v>
      </c>
      <c r="M3568" s="170" t="str">
        <f t="shared" si="440"/>
        <v>H2</v>
      </c>
      <c r="N3568" s="169" t="str">
        <f t="shared" si="441"/>
        <v>1970</v>
      </c>
      <c r="O3568" s="168" t="str">
        <f t="shared" si="442"/>
        <v/>
      </c>
      <c r="P3568" s="168" t="str">
        <f t="shared" si="443"/>
        <v/>
      </c>
      <c r="Q3568" s="168" t="str">
        <f t="shared" si="444"/>
        <v/>
      </c>
      <c r="R3568" s="168" t="str">
        <f t="shared" si="445"/>
        <v/>
      </c>
      <c r="S3568" s="168" t="str">
        <f t="shared" si="446"/>
        <v/>
      </c>
      <c r="T3568" s="168" t="str">
        <f t="shared" si="447"/>
        <v/>
      </c>
    </row>
    <row r="3569" spans="1:20" x14ac:dyDescent="0.2">
      <c r="A3569" t="s">
        <v>2601</v>
      </c>
      <c r="M3569" s="170" t="str">
        <f t="shared" si="440"/>
        <v>H3</v>
      </c>
      <c r="N3569" s="169" t="str">
        <f t="shared" si="441"/>
        <v>1970</v>
      </c>
      <c r="O3569" s="168" t="str">
        <f t="shared" si="442"/>
        <v/>
      </c>
      <c r="P3569" s="168" t="str">
        <f t="shared" si="443"/>
        <v/>
      </c>
      <c r="Q3569" s="168" t="str">
        <f t="shared" si="444"/>
        <v/>
      </c>
      <c r="R3569" s="168" t="str">
        <f t="shared" si="445"/>
        <v/>
      </c>
      <c r="S3569" s="168" t="str">
        <f t="shared" si="446"/>
        <v/>
      </c>
      <c r="T3569" s="168" t="str">
        <f t="shared" si="447"/>
        <v/>
      </c>
    </row>
    <row r="3570" spans="1:20" x14ac:dyDescent="0.2">
      <c r="A3570" t="s">
        <v>2807</v>
      </c>
      <c r="M3570" s="170" t="str">
        <f t="shared" si="440"/>
        <v>H4</v>
      </c>
      <c r="N3570" s="169" t="str">
        <f t="shared" si="441"/>
        <v>1970</v>
      </c>
      <c r="O3570" s="168" t="str">
        <f t="shared" si="442"/>
        <v/>
      </c>
      <c r="P3570" s="168" t="str">
        <f t="shared" si="443"/>
        <v/>
      </c>
      <c r="Q3570" s="168" t="str">
        <f t="shared" si="444"/>
        <v/>
      </c>
      <c r="R3570" s="168" t="str">
        <f t="shared" si="445"/>
        <v/>
      </c>
      <c r="S3570" s="168" t="str">
        <f t="shared" si="446"/>
        <v/>
      </c>
      <c r="T3570" s="168" t="str">
        <f t="shared" si="447"/>
        <v/>
      </c>
    </row>
    <row r="3571" spans="1:20" x14ac:dyDescent="0.2">
      <c r="A3571" t="s">
        <v>2956</v>
      </c>
      <c r="M3571" s="170" t="str">
        <f t="shared" si="440"/>
        <v>H5</v>
      </c>
      <c r="N3571" s="169" t="str">
        <f t="shared" si="441"/>
        <v>1970</v>
      </c>
      <c r="O3571" s="168" t="str">
        <f t="shared" si="442"/>
        <v/>
      </c>
      <c r="P3571" s="168" t="str">
        <f t="shared" si="443"/>
        <v/>
      </c>
      <c r="Q3571" s="168" t="str">
        <f t="shared" si="444"/>
        <v/>
      </c>
      <c r="R3571" s="168" t="str">
        <f t="shared" si="445"/>
        <v/>
      </c>
      <c r="S3571" s="168" t="str">
        <f t="shared" si="446"/>
        <v/>
      </c>
      <c r="T3571" s="168" t="str">
        <f t="shared" si="447"/>
        <v/>
      </c>
    </row>
    <row r="3572" spans="1:20" x14ac:dyDescent="0.2">
      <c r="A3572" t="s">
        <v>2957</v>
      </c>
      <c r="M3572" s="170" t="str">
        <f t="shared" si="440"/>
        <v>H6</v>
      </c>
      <c r="N3572" s="169" t="str">
        <f t="shared" si="441"/>
        <v>1950</v>
      </c>
      <c r="O3572" s="168" t="str">
        <f t="shared" si="442"/>
        <v/>
      </c>
      <c r="P3572" s="168" t="str">
        <f t="shared" si="443"/>
        <v/>
      </c>
      <c r="Q3572" s="168" t="str">
        <f t="shared" si="444"/>
        <v/>
      </c>
      <c r="R3572" s="168" t="str">
        <f t="shared" si="445"/>
        <v/>
      </c>
      <c r="S3572" s="168" t="str">
        <f t="shared" si="446"/>
        <v/>
      </c>
      <c r="T3572" s="168" t="str">
        <f t="shared" si="447"/>
        <v/>
      </c>
    </row>
    <row r="3573" spans="1:20" x14ac:dyDescent="0.2">
      <c r="A3573" t="s">
        <v>2605</v>
      </c>
      <c r="M3573" s="170" t="str">
        <f t="shared" si="440"/>
        <v>H7</v>
      </c>
      <c r="N3573" s="169" t="str">
        <f t="shared" si="441"/>
        <v>1950</v>
      </c>
      <c r="O3573" s="168" t="str">
        <f t="shared" si="442"/>
        <v/>
      </c>
      <c r="P3573" s="168" t="str">
        <f t="shared" si="443"/>
        <v/>
      </c>
      <c r="Q3573" s="168" t="str">
        <f t="shared" si="444"/>
        <v/>
      </c>
      <c r="R3573" s="168" t="str">
        <f t="shared" si="445"/>
        <v/>
      </c>
      <c r="S3573" s="168" t="str">
        <f t="shared" si="446"/>
        <v/>
      </c>
      <c r="T3573" s="168" t="str">
        <f t="shared" si="447"/>
        <v/>
      </c>
    </row>
    <row r="3574" spans="1:20" x14ac:dyDescent="0.2">
      <c r="A3574" t="s">
        <v>2606</v>
      </c>
      <c r="M3574" s="170" t="str">
        <f t="shared" si="440"/>
        <v>H8</v>
      </c>
      <c r="N3574" s="169" t="str">
        <f t="shared" si="441"/>
        <v>1950</v>
      </c>
      <c r="O3574" s="168" t="str">
        <f t="shared" si="442"/>
        <v/>
      </c>
      <c r="P3574" s="168" t="str">
        <f t="shared" si="443"/>
        <v/>
      </c>
      <c r="Q3574" s="168" t="str">
        <f t="shared" si="444"/>
        <v/>
      </c>
      <c r="R3574" s="168" t="str">
        <f t="shared" si="445"/>
        <v/>
      </c>
      <c r="S3574" s="168" t="str">
        <f t="shared" si="446"/>
        <v/>
      </c>
      <c r="T3574" s="168" t="str">
        <f t="shared" si="447"/>
        <v/>
      </c>
    </row>
    <row r="3575" spans="1:20" x14ac:dyDescent="0.2">
      <c r="A3575" t="s">
        <v>2607</v>
      </c>
      <c r="M3575" s="170" t="str">
        <f t="shared" si="440"/>
        <v>H9</v>
      </c>
      <c r="N3575" s="169" t="str">
        <f t="shared" si="441"/>
        <v>1950</v>
      </c>
      <c r="O3575" s="168" t="str">
        <f t="shared" si="442"/>
        <v/>
      </c>
      <c r="P3575" s="168" t="str">
        <f t="shared" si="443"/>
        <v/>
      </c>
      <c r="Q3575" s="168" t="str">
        <f t="shared" si="444"/>
        <v/>
      </c>
      <c r="R3575" s="168" t="str">
        <f t="shared" si="445"/>
        <v/>
      </c>
      <c r="S3575" s="168" t="str">
        <f t="shared" si="446"/>
        <v/>
      </c>
      <c r="T3575" s="168" t="str">
        <f t="shared" si="447"/>
        <v/>
      </c>
    </row>
    <row r="3576" spans="1:20" x14ac:dyDescent="0.2">
      <c r="A3576" t="s">
        <v>2608</v>
      </c>
      <c r="M3576" s="170" t="str">
        <f t="shared" si="440"/>
        <v>H10</v>
      </c>
      <c r="N3576" s="169" t="str">
        <f t="shared" si="441"/>
        <v>1950</v>
      </c>
      <c r="O3576" s="168" t="str">
        <f t="shared" si="442"/>
        <v/>
      </c>
      <c r="P3576" s="168" t="str">
        <f t="shared" si="443"/>
        <v/>
      </c>
      <c r="Q3576" s="168" t="str">
        <f t="shared" si="444"/>
        <v/>
      </c>
      <c r="R3576" s="168" t="str">
        <f t="shared" si="445"/>
        <v/>
      </c>
      <c r="S3576" s="168" t="str">
        <f t="shared" si="446"/>
        <v/>
      </c>
      <c r="T3576" s="168" t="str">
        <f t="shared" si="447"/>
        <v/>
      </c>
    </row>
    <row r="3577" spans="1:20" x14ac:dyDescent="0.2">
      <c r="A3577" t="s">
        <v>2609</v>
      </c>
      <c r="M3577" s="170" t="str">
        <f t="shared" si="440"/>
        <v>DTL</v>
      </c>
      <c r="N3577" s="169" t="str">
        <f t="shared" si="441"/>
        <v>1950</v>
      </c>
      <c r="O3577" s="168" t="str">
        <f t="shared" si="442"/>
        <v/>
      </c>
      <c r="P3577" s="168" t="str">
        <f t="shared" si="443"/>
        <v/>
      </c>
      <c r="Q3577" s="168" t="str">
        <f t="shared" si="444"/>
        <v/>
      </c>
      <c r="R3577" s="168" t="str">
        <f t="shared" si="445"/>
        <v/>
      </c>
      <c r="S3577" s="168" t="str">
        <f t="shared" si="446"/>
        <v/>
      </c>
      <c r="T3577" s="168" t="str">
        <f t="shared" si="447"/>
        <v/>
      </c>
    </row>
    <row r="3578" spans="1:20" x14ac:dyDescent="0.2">
      <c r="A3578" t="s">
        <v>5269</v>
      </c>
      <c r="M3578" s="170" t="str">
        <f t="shared" si="440"/>
        <v>DTL</v>
      </c>
      <c r="N3578" s="169" t="str">
        <f t="shared" si="441"/>
        <v>1950</v>
      </c>
      <c r="O3578" s="168" t="str">
        <f t="shared" si="442"/>
        <v>6601</v>
      </c>
      <c r="P3578" s="168" t="str">
        <f t="shared" si="443"/>
        <v>19506601</v>
      </c>
      <c r="Q3578" s="168">
        <f t="shared" si="444"/>
        <v>-1604</v>
      </c>
      <c r="R3578" s="168">
        <f t="shared" si="445"/>
        <v>-2997</v>
      </c>
      <c r="S3578" s="168">
        <f t="shared" si="446"/>
        <v>0</v>
      </c>
      <c r="T3578" s="168">
        <f t="shared" si="447"/>
        <v>-2244</v>
      </c>
    </row>
    <row r="3579" spans="1:20" x14ac:dyDescent="0.2">
      <c r="A3579" t="s">
        <v>5236</v>
      </c>
      <c r="M3579" s="170" t="str">
        <f t="shared" si="440"/>
        <v>DTL</v>
      </c>
      <c r="N3579" s="169" t="str">
        <f t="shared" si="441"/>
        <v>1950</v>
      </c>
      <c r="O3579" s="168" t="str">
        <f t="shared" si="442"/>
        <v>9590</v>
      </c>
      <c r="P3579" s="168" t="str">
        <f t="shared" si="443"/>
        <v>19509590</v>
      </c>
      <c r="Q3579" s="168">
        <f t="shared" si="444"/>
        <v>4</v>
      </c>
      <c r="R3579" s="168">
        <f t="shared" si="445"/>
        <v>0</v>
      </c>
      <c r="S3579" s="168">
        <f t="shared" si="446"/>
        <v>0</v>
      </c>
      <c r="T3579" s="168">
        <f t="shared" si="447"/>
        <v>0</v>
      </c>
    </row>
    <row r="3580" spans="1:20" x14ac:dyDescent="0.2">
      <c r="A3580" t="s">
        <v>4246</v>
      </c>
      <c r="M3580" s="170" t="str">
        <f t="shared" si="440"/>
        <v>DTL</v>
      </c>
      <c r="N3580" s="169" t="str">
        <f t="shared" si="441"/>
        <v>1950</v>
      </c>
      <c r="O3580" s="168" t="str">
        <f t="shared" si="442"/>
        <v/>
      </c>
      <c r="P3580" s="168" t="str">
        <f t="shared" si="443"/>
        <v/>
      </c>
      <c r="Q3580" s="168" t="str">
        <f t="shared" si="444"/>
        <v/>
      </c>
      <c r="R3580" s="168" t="str">
        <f t="shared" si="445"/>
        <v/>
      </c>
      <c r="S3580" s="168" t="str">
        <f t="shared" si="446"/>
        <v/>
      </c>
      <c r="T3580" s="168" t="str">
        <f t="shared" si="447"/>
        <v/>
      </c>
    </row>
    <row r="3581" spans="1:20" x14ac:dyDescent="0.2">
      <c r="A3581" t="s">
        <v>2611</v>
      </c>
      <c r="M3581" s="170" t="str">
        <f t="shared" si="440"/>
        <v>DTL</v>
      </c>
      <c r="N3581" s="169" t="str">
        <f t="shared" si="441"/>
        <v>1950</v>
      </c>
      <c r="O3581" s="168" t="str">
        <f t="shared" si="442"/>
        <v/>
      </c>
      <c r="P3581" s="168" t="str">
        <f t="shared" si="443"/>
        <v/>
      </c>
      <c r="Q3581" s="168" t="str">
        <f t="shared" si="444"/>
        <v/>
      </c>
      <c r="R3581" s="168" t="str">
        <f t="shared" si="445"/>
        <v/>
      </c>
      <c r="S3581" s="168" t="str">
        <f t="shared" si="446"/>
        <v/>
      </c>
      <c r="T3581" s="168" t="str">
        <f t="shared" si="447"/>
        <v/>
      </c>
    </row>
    <row r="3582" spans="1:20" x14ac:dyDescent="0.2">
      <c r="A3582" t="s">
        <v>5270</v>
      </c>
      <c r="M3582" s="170" t="str">
        <f t="shared" si="440"/>
        <v>Ttl</v>
      </c>
      <c r="N3582" s="169" t="str">
        <f t="shared" si="441"/>
        <v>1950</v>
      </c>
      <c r="O3582" s="168" t="str">
        <f t="shared" si="442"/>
        <v/>
      </c>
      <c r="P3582" s="168" t="str">
        <f t="shared" si="443"/>
        <v/>
      </c>
      <c r="Q3582" s="168" t="str">
        <f t="shared" si="444"/>
        <v/>
      </c>
      <c r="R3582" s="168" t="str">
        <f t="shared" si="445"/>
        <v/>
      </c>
      <c r="S3582" s="168" t="str">
        <f t="shared" si="446"/>
        <v/>
      </c>
      <c r="T3582" s="168" t="str">
        <f t="shared" si="447"/>
        <v/>
      </c>
    </row>
    <row r="3583" spans="1:20" x14ac:dyDescent="0.2">
      <c r="A3583" t="s">
        <v>2612</v>
      </c>
      <c r="M3583" s="170" t="str">
        <f t="shared" si="440"/>
        <v>DTL</v>
      </c>
      <c r="N3583" s="169" t="str">
        <f t="shared" si="441"/>
        <v>1950</v>
      </c>
      <c r="O3583" s="168" t="str">
        <f t="shared" si="442"/>
        <v/>
      </c>
      <c r="P3583" s="168" t="str">
        <f t="shared" si="443"/>
        <v/>
      </c>
      <c r="Q3583" s="168" t="str">
        <f t="shared" si="444"/>
        <v/>
      </c>
      <c r="R3583" s="168" t="str">
        <f t="shared" si="445"/>
        <v/>
      </c>
      <c r="S3583" s="168" t="str">
        <f t="shared" si="446"/>
        <v/>
      </c>
      <c r="T3583" s="168" t="str">
        <f t="shared" si="447"/>
        <v/>
      </c>
    </row>
    <row r="3584" spans="1:20" x14ac:dyDescent="0.2">
      <c r="A3584" t="s">
        <v>2611</v>
      </c>
      <c r="M3584" s="170" t="str">
        <f t="shared" si="440"/>
        <v>DTL</v>
      </c>
      <c r="N3584" s="169" t="str">
        <f t="shared" si="441"/>
        <v>1950</v>
      </c>
      <c r="O3584" s="168" t="str">
        <f t="shared" si="442"/>
        <v/>
      </c>
      <c r="P3584" s="168" t="str">
        <f t="shared" si="443"/>
        <v/>
      </c>
      <c r="Q3584" s="168" t="str">
        <f t="shared" si="444"/>
        <v/>
      </c>
      <c r="R3584" s="168" t="str">
        <f t="shared" si="445"/>
        <v/>
      </c>
      <c r="S3584" s="168" t="str">
        <f t="shared" si="446"/>
        <v/>
      </c>
      <c r="T3584" s="168" t="str">
        <f t="shared" si="447"/>
        <v/>
      </c>
    </row>
    <row r="3585" spans="1:20" x14ac:dyDescent="0.2">
      <c r="A3585" t="s">
        <v>2620</v>
      </c>
      <c r="M3585" s="170" t="str">
        <f t="shared" si="440"/>
        <v>DTL</v>
      </c>
      <c r="N3585" s="169" t="str">
        <f t="shared" si="441"/>
        <v>1950</v>
      </c>
      <c r="O3585" s="168" t="str">
        <f t="shared" si="442"/>
        <v/>
      </c>
      <c r="P3585" s="168" t="str">
        <f t="shared" si="443"/>
        <v/>
      </c>
      <c r="Q3585" s="168" t="str">
        <f t="shared" si="444"/>
        <v/>
      </c>
      <c r="R3585" s="168" t="str">
        <f t="shared" si="445"/>
        <v/>
      </c>
      <c r="S3585" s="168" t="str">
        <f t="shared" si="446"/>
        <v/>
      </c>
      <c r="T3585" s="168" t="str">
        <f t="shared" si="447"/>
        <v/>
      </c>
    </row>
    <row r="3586" spans="1:20" x14ac:dyDescent="0.2">
      <c r="A3586" t="s">
        <v>5271</v>
      </c>
      <c r="M3586" s="170" t="str">
        <f t="shared" si="440"/>
        <v>Ttl</v>
      </c>
      <c r="N3586" s="169" t="str">
        <f t="shared" si="441"/>
        <v>1950</v>
      </c>
      <c r="O3586" s="168" t="str">
        <f t="shared" si="442"/>
        <v/>
      </c>
      <c r="P3586" s="168" t="str">
        <f t="shared" si="443"/>
        <v/>
      </c>
      <c r="Q3586" s="168" t="str">
        <f t="shared" si="444"/>
        <v/>
      </c>
      <c r="R3586" s="168" t="str">
        <f t="shared" si="445"/>
        <v/>
      </c>
      <c r="S3586" s="168" t="str">
        <f t="shared" si="446"/>
        <v/>
      </c>
      <c r="T3586" s="168" t="str">
        <f t="shared" si="447"/>
        <v/>
      </c>
    </row>
    <row r="3587" spans="1:20" x14ac:dyDescent="0.2">
      <c r="A3587" t="s">
        <v>2611</v>
      </c>
      <c r="M3587" s="170" t="str">
        <f t="shared" ref="M3587:M3650" si="448">IF(ROW()&lt;23,"",
  IF(NOT(ISERROR(FIND("Trinity County",$A3587,30))),"H1",
  IF(M3586="H1","H2",
  IF(M3586="H2","H3",
  IF(M3586="H3","H4",
  IF(M3586="H4","H5",
  IF(M3586="H5","H6",
  IF(M3586="H6","H7",
  IF(M3586="H7","H8",
  IF(M3586="H8","H9",
  IF(M3586="H9","H10",
  IF(TRIM(LEFT($A3587,7))="Total","Ttl","DTL"))))))))))))</f>
        <v>DTL</v>
      </c>
      <c r="N3587" s="169" t="str">
        <f t="shared" ref="N3587:N3650" si="449">IF(ROW()&lt;23,"",
  IF($M3587="H6",TRIM(LEFT($A3587,5)),N3586))</f>
        <v>1950</v>
      </c>
      <c r="O3587" s="168" t="str">
        <f t="shared" ref="O3587:O3650" si="450">IF($M3587&lt;&gt;"DTL","",
  IF(NOT(ISNUMBER(VALUE(MID($A3587,31,15)))),"",LEFT($A3587,4)))</f>
        <v/>
      </c>
      <c r="P3587" s="168" t="str">
        <f t="shared" ref="P3587:P3650" si="451">IF(O3587="","",N3587&amp;O3587)</f>
        <v/>
      </c>
      <c r="Q3587" s="168" t="str">
        <f t="shared" ref="Q3587:Q3650" si="452">IF($M3587&lt;&gt;"DTL","",
  IF(NOT(ISNUMBER(VALUE(MID($A3587,31,15)))),"",VALUE(TRIM(MID($A3587,47,15)))))</f>
        <v/>
      </c>
      <c r="R3587" s="168" t="str">
        <f t="shared" ref="R3587:R3650" si="453">IF($M3587&lt;&gt;"DTL","",
  IF(NOT(ISNUMBER(VALUE(MID($A3587,31,15)))),"",VALUE(TRIM(MID($A3587,61,14)))))</f>
        <v/>
      </c>
      <c r="S3587" s="168" t="str">
        <f t="shared" ref="S3587:S3650" si="454">IF($M3587&lt;&gt;"DTL","",
  IF(NOT(ISNUMBER(VALUE(MID($A3587,31,15)))),"",VALUE(TRIM(MID($A3587,76,14)))))</f>
        <v/>
      </c>
      <c r="T3587" s="168" t="str">
        <f t="shared" ref="T3587:T3650" si="455">IF($M3587&lt;&gt;"DTL","",
  IF(NOT(ISNUMBER(VALUE(MID($A3587,31,15)))),"",VALUE(TRIM(MID($A3587,90,14)))))</f>
        <v/>
      </c>
    </row>
    <row r="3588" spans="1:20" x14ac:dyDescent="0.2">
      <c r="A3588" t="s">
        <v>2732</v>
      </c>
      <c r="M3588" s="170" t="str">
        <f t="shared" si="448"/>
        <v>Ttl</v>
      </c>
      <c r="N3588" s="169" t="str">
        <f t="shared" si="449"/>
        <v>1950</v>
      </c>
      <c r="O3588" s="168" t="str">
        <f t="shared" si="450"/>
        <v/>
      </c>
      <c r="P3588" s="168" t="str">
        <f t="shared" si="451"/>
        <v/>
      </c>
      <c r="Q3588" s="168" t="str">
        <f t="shared" si="452"/>
        <v/>
      </c>
      <c r="R3588" s="168" t="str">
        <f t="shared" si="453"/>
        <v/>
      </c>
      <c r="S3588" s="168" t="str">
        <f t="shared" si="454"/>
        <v/>
      </c>
      <c r="T3588" s="168" t="str">
        <f t="shared" si="455"/>
        <v/>
      </c>
    </row>
    <row r="3589" spans="1:20" x14ac:dyDescent="0.2">
      <c r="A3589" t="s">
        <v>4246</v>
      </c>
      <c r="M3589" s="170" t="str">
        <f t="shared" si="448"/>
        <v>DTL</v>
      </c>
      <c r="N3589" s="169" t="str">
        <f t="shared" si="449"/>
        <v>1950</v>
      </c>
      <c r="O3589" s="168" t="str">
        <f t="shared" si="450"/>
        <v/>
      </c>
      <c r="P3589" s="168" t="str">
        <f t="shared" si="451"/>
        <v/>
      </c>
      <c r="Q3589" s="168" t="str">
        <f t="shared" si="452"/>
        <v/>
      </c>
      <c r="R3589" s="168" t="str">
        <f t="shared" si="453"/>
        <v/>
      </c>
      <c r="S3589" s="168" t="str">
        <f t="shared" si="454"/>
        <v/>
      </c>
      <c r="T3589" s="168" t="str">
        <f t="shared" si="455"/>
        <v/>
      </c>
    </row>
    <row r="3590" spans="1:20" x14ac:dyDescent="0.2">
      <c r="A3590" t="s">
        <v>2611</v>
      </c>
      <c r="M3590" s="170" t="str">
        <f t="shared" si="448"/>
        <v>DTL</v>
      </c>
      <c r="N3590" s="169" t="str">
        <f t="shared" si="449"/>
        <v>1950</v>
      </c>
      <c r="O3590" s="168" t="str">
        <f t="shared" si="450"/>
        <v/>
      </c>
      <c r="P3590" s="168" t="str">
        <f t="shared" si="451"/>
        <v/>
      </c>
      <c r="Q3590" s="168" t="str">
        <f t="shared" si="452"/>
        <v/>
      </c>
      <c r="R3590" s="168" t="str">
        <f t="shared" si="453"/>
        <v/>
      </c>
      <c r="S3590" s="168" t="str">
        <f t="shared" si="454"/>
        <v/>
      </c>
      <c r="T3590" s="168" t="str">
        <f t="shared" si="455"/>
        <v/>
      </c>
    </row>
    <row r="3591" spans="1:20" x14ac:dyDescent="0.2">
      <c r="A3591" t="s">
        <v>5272</v>
      </c>
      <c r="M3591" s="170" t="str">
        <f t="shared" si="448"/>
        <v>DTL</v>
      </c>
      <c r="N3591" s="169" t="str">
        <f t="shared" si="449"/>
        <v>1950</v>
      </c>
      <c r="O3591" s="168" t="str">
        <f t="shared" si="450"/>
        <v xml:space="preserve">    </v>
      </c>
      <c r="P3591" s="168" t="str">
        <f t="shared" si="451"/>
        <v xml:space="preserve">1950    </v>
      </c>
      <c r="Q3591" s="168">
        <f t="shared" si="452"/>
        <v>-1600</v>
      </c>
      <c r="R3591" s="168">
        <f t="shared" si="453"/>
        <v>-2997</v>
      </c>
      <c r="S3591" s="168">
        <f t="shared" si="454"/>
        <v>0</v>
      </c>
      <c r="T3591" s="168">
        <f t="shared" si="455"/>
        <v>-2244</v>
      </c>
    </row>
    <row r="3592" spans="1:20" x14ac:dyDescent="0.2">
      <c r="A3592" t="s">
        <v>2611</v>
      </c>
      <c r="M3592" s="170" t="str">
        <f t="shared" si="448"/>
        <v>DTL</v>
      </c>
      <c r="N3592" s="169" t="str">
        <f t="shared" si="449"/>
        <v>1950</v>
      </c>
      <c r="O3592" s="168" t="str">
        <f t="shared" si="450"/>
        <v/>
      </c>
      <c r="P3592" s="168" t="str">
        <f t="shared" si="451"/>
        <v/>
      </c>
      <c r="Q3592" s="168" t="str">
        <f t="shared" si="452"/>
        <v/>
      </c>
      <c r="R3592" s="168" t="str">
        <f t="shared" si="453"/>
        <v/>
      </c>
      <c r="S3592" s="168" t="str">
        <f t="shared" si="454"/>
        <v/>
      </c>
      <c r="T3592" s="168" t="str">
        <f t="shared" si="455"/>
        <v/>
      </c>
    </row>
    <row r="3593" spans="1:20" x14ac:dyDescent="0.2">
      <c r="A3593" t="s">
        <v>2622</v>
      </c>
      <c r="M3593" s="170" t="str">
        <f t="shared" si="448"/>
        <v>DTL</v>
      </c>
      <c r="N3593" s="169" t="str">
        <f t="shared" si="449"/>
        <v>1950</v>
      </c>
      <c r="O3593" s="168" t="str">
        <f t="shared" si="450"/>
        <v>Tran</v>
      </c>
      <c r="P3593" s="168" t="str">
        <f t="shared" si="451"/>
        <v>1950Tran</v>
      </c>
      <c r="Q3593" s="168">
        <f t="shared" si="452"/>
        <v>0</v>
      </c>
      <c r="R3593" s="168">
        <f t="shared" si="453"/>
        <v>0</v>
      </c>
      <c r="S3593" s="168">
        <f t="shared" si="454"/>
        <v>0</v>
      </c>
      <c r="T3593" s="168">
        <f t="shared" si="455"/>
        <v>0</v>
      </c>
    </row>
    <row r="3594" spans="1:20" x14ac:dyDescent="0.2">
      <c r="A3594" t="s">
        <v>2611</v>
      </c>
      <c r="M3594" s="170" t="str">
        <f t="shared" si="448"/>
        <v>DTL</v>
      </c>
      <c r="N3594" s="169" t="str">
        <f t="shared" si="449"/>
        <v>1950</v>
      </c>
      <c r="O3594" s="168" t="str">
        <f t="shared" si="450"/>
        <v/>
      </c>
      <c r="P3594" s="168" t="str">
        <f t="shared" si="451"/>
        <v/>
      </c>
      <c r="Q3594" s="168" t="str">
        <f t="shared" si="452"/>
        <v/>
      </c>
      <c r="R3594" s="168" t="str">
        <f t="shared" si="453"/>
        <v/>
      </c>
      <c r="S3594" s="168" t="str">
        <f t="shared" si="454"/>
        <v/>
      </c>
      <c r="T3594" s="168" t="str">
        <f t="shared" si="455"/>
        <v/>
      </c>
    </row>
    <row r="3595" spans="1:20" x14ac:dyDescent="0.2">
      <c r="A3595" t="s">
        <v>2623</v>
      </c>
      <c r="M3595" s="170" t="str">
        <f t="shared" si="448"/>
        <v>DTL</v>
      </c>
      <c r="N3595" s="169" t="str">
        <f t="shared" si="449"/>
        <v>1950</v>
      </c>
      <c r="O3595" s="168" t="str">
        <f t="shared" si="450"/>
        <v>Tran</v>
      </c>
      <c r="P3595" s="168" t="str">
        <f t="shared" si="451"/>
        <v>1950Tran</v>
      </c>
      <c r="Q3595" s="168">
        <f t="shared" si="452"/>
        <v>0</v>
      </c>
      <c r="R3595" s="168">
        <f t="shared" si="453"/>
        <v>0</v>
      </c>
      <c r="S3595" s="168">
        <f t="shared" si="454"/>
        <v>0</v>
      </c>
      <c r="T3595" s="168">
        <f t="shared" si="455"/>
        <v>0</v>
      </c>
    </row>
    <row r="3596" spans="1:20" x14ac:dyDescent="0.2">
      <c r="A3596" t="s">
        <v>4246</v>
      </c>
      <c r="M3596" s="170" t="str">
        <f t="shared" si="448"/>
        <v>DTL</v>
      </c>
      <c r="N3596" s="169" t="str">
        <f t="shared" si="449"/>
        <v>1950</v>
      </c>
      <c r="O3596" s="168" t="str">
        <f t="shared" si="450"/>
        <v/>
      </c>
      <c r="P3596" s="168" t="str">
        <f t="shared" si="451"/>
        <v/>
      </c>
      <c r="Q3596" s="168" t="str">
        <f t="shared" si="452"/>
        <v/>
      </c>
      <c r="R3596" s="168" t="str">
        <f t="shared" si="453"/>
        <v/>
      </c>
      <c r="S3596" s="168" t="str">
        <f t="shared" si="454"/>
        <v/>
      </c>
      <c r="T3596" s="168" t="str">
        <f t="shared" si="455"/>
        <v/>
      </c>
    </row>
    <row r="3597" spans="1:20" x14ac:dyDescent="0.2">
      <c r="A3597" t="s">
        <v>2611</v>
      </c>
      <c r="M3597" s="170" t="str">
        <f t="shared" si="448"/>
        <v>DTL</v>
      </c>
      <c r="N3597" s="169" t="str">
        <f t="shared" si="449"/>
        <v>1950</v>
      </c>
      <c r="O3597" s="168" t="str">
        <f t="shared" si="450"/>
        <v/>
      </c>
      <c r="P3597" s="168" t="str">
        <f t="shared" si="451"/>
        <v/>
      </c>
      <c r="Q3597" s="168" t="str">
        <f t="shared" si="452"/>
        <v/>
      </c>
      <c r="R3597" s="168" t="str">
        <f t="shared" si="453"/>
        <v/>
      </c>
      <c r="S3597" s="168" t="str">
        <f t="shared" si="454"/>
        <v/>
      </c>
      <c r="T3597" s="168" t="str">
        <f t="shared" si="455"/>
        <v/>
      </c>
    </row>
    <row r="3598" spans="1:20" x14ac:dyDescent="0.2">
      <c r="A3598" t="s">
        <v>5273</v>
      </c>
      <c r="M3598" s="170" t="str">
        <f t="shared" si="448"/>
        <v>Ttl</v>
      </c>
      <c r="N3598" s="169" t="str">
        <f t="shared" si="449"/>
        <v>1950</v>
      </c>
      <c r="O3598" s="168" t="str">
        <f t="shared" si="450"/>
        <v/>
      </c>
      <c r="P3598" s="168" t="str">
        <f t="shared" si="451"/>
        <v/>
      </c>
      <c r="Q3598" s="168" t="str">
        <f t="shared" si="452"/>
        <v/>
      </c>
      <c r="R3598" s="168" t="str">
        <f t="shared" si="453"/>
        <v/>
      </c>
      <c r="S3598" s="168" t="str">
        <f t="shared" si="454"/>
        <v/>
      </c>
      <c r="T3598" s="168" t="str">
        <f t="shared" si="455"/>
        <v/>
      </c>
    </row>
    <row r="3599" spans="1:20" x14ac:dyDescent="0.2">
      <c r="A3599" t="s">
        <v>4467</v>
      </c>
      <c r="M3599" s="170" t="str">
        <f t="shared" si="448"/>
        <v>DTL</v>
      </c>
      <c r="N3599" s="169" t="str">
        <f t="shared" si="449"/>
        <v>1950</v>
      </c>
      <c r="O3599" s="168" t="str">
        <f t="shared" si="450"/>
        <v/>
      </c>
      <c r="P3599" s="168" t="str">
        <f t="shared" si="451"/>
        <v/>
      </c>
      <c r="Q3599" s="168" t="str">
        <f t="shared" si="452"/>
        <v/>
      </c>
      <c r="R3599" s="168" t="str">
        <f t="shared" si="453"/>
        <v/>
      </c>
      <c r="S3599" s="168" t="str">
        <f t="shared" si="454"/>
        <v/>
      </c>
      <c r="T3599" s="168" t="str">
        <f t="shared" si="455"/>
        <v/>
      </c>
    </row>
    <row r="3600" spans="1:20" x14ac:dyDescent="0.2">
      <c r="A3600">
        <v>1</v>
      </c>
      <c r="M3600" s="170" t="str">
        <f t="shared" si="448"/>
        <v>DTL</v>
      </c>
      <c r="N3600" s="169" t="str">
        <f t="shared" si="449"/>
        <v>1950</v>
      </c>
      <c r="O3600" s="168" t="str">
        <f t="shared" si="450"/>
        <v/>
      </c>
      <c r="P3600" s="168" t="str">
        <f t="shared" si="451"/>
        <v/>
      </c>
      <c r="Q3600" s="168" t="str">
        <f t="shared" si="452"/>
        <v/>
      </c>
      <c r="R3600" s="168" t="str">
        <f t="shared" si="453"/>
        <v/>
      </c>
      <c r="S3600" s="168" t="str">
        <f t="shared" si="454"/>
        <v/>
      </c>
      <c r="T3600" s="168" t="str">
        <f t="shared" si="455"/>
        <v/>
      </c>
    </row>
    <row r="3601" spans="1:20" x14ac:dyDescent="0.2">
      <c r="M3601" s="170" t="str">
        <f t="shared" si="448"/>
        <v>DTL</v>
      </c>
      <c r="N3601" s="169" t="str">
        <f t="shared" si="449"/>
        <v>1950</v>
      </c>
      <c r="O3601" s="168" t="str">
        <f t="shared" si="450"/>
        <v/>
      </c>
      <c r="P3601" s="168" t="str">
        <f t="shared" si="451"/>
        <v/>
      </c>
      <c r="Q3601" s="168" t="str">
        <f t="shared" si="452"/>
        <v/>
      </c>
      <c r="R3601" s="168" t="str">
        <f t="shared" si="453"/>
        <v/>
      </c>
      <c r="S3601" s="168" t="str">
        <f t="shared" si="454"/>
        <v/>
      </c>
      <c r="T3601" s="168" t="str">
        <f t="shared" si="455"/>
        <v/>
      </c>
    </row>
    <row r="3602" spans="1:20" x14ac:dyDescent="0.2">
      <c r="A3602" t="s">
        <v>2958</v>
      </c>
      <c r="M3602" s="170" t="str">
        <f t="shared" si="448"/>
        <v>H1</v>
      </c>
      <c r="N3602" s="169" t="str">
        <f t="shared" si="449"/>
        <v>1950</v>
      </c>
      <c r="O3602" s="168" t="str">
        <f t="shared" si="450"/>
        <v/>
      </c>
      <c r="P3602" s="168" t="str">
        <f t="shared" si="451"/>
        <v/>
      </c>
      <c r="Q3602" s="168" t="str">
        <f t="shared" si="452"/>
        <v/>
      </c>
      <c r="R3602" s="168" t="str">
        <f t="shared" si="453"/>
        <v/>
      </c>
      <c r="S3602" s="168" t="str">
        <f t="shared" si="454"/>
        <v/>
      </c>
      <c r="T3602" s="168" t="str">
        <f t="shared" si="455"/>
        <v/>
      </c>
    </row>
    <row r="3603" spans="1:20" x14ac:dyDescent="0.2">
      <c r="A3603" t="s">
        <v>2600</v>
      </c>
      <c r="M3603" s="170" t="str">
        <f t="shared" si="448"/>
        <v>H2</v>
      </c>
      <c r="N3603" s="169" t="str">
        <f t="shared" si="449"/>
        <v>1950</v>
      </c>
      <c r="O3603" s="168" t="str">
        <f t="shared" si="450"/>
        <v/>
      </c>
      <c r="P3603" s="168" t="str">
        <f t="shared" si="451"/>
        <v/>
      </c>
      <c r="Q3603" s="168" t="str">
        <f t="shared" si="452"/>
        <v/>
      </c>
      <c r="R3603" s="168" t="str">
        <f t="shared" si="453"/>
        <v/>
      </c>
      <c r="S3603" s="168" t="str">
        <f t="shared" si="454"/>
        <v/>
      </c>
      <c r="T3603" s="168" t="str">
        <f t="shared" si="455"/>
        <v/>
      </c>
    </row>
    <row r="3604" spans="1:20" x14ac:dyDescent="0.2">
      <c r="A3604" t="s">
        <v>2601</v>
      </c>
      <c r="M3604" s="170" t="str">
        <f t="shared" si="448"/>
        <v>H3</v>
      </c>
      <c r="N3604" s="169" t="str">
        <f t="shared" si="449"/>
        <v>1950</v>
      </c>
      <c r="O3604" s="168" t="str">
        <f t="shared" si="450"/>
        <v/>
      </c>
      <c r="P3604" s="168" t="str">
        <f t="shared" si="451"/>
        <v/>
      </c>
      <c r="Q3604" s="168" t="str">
        <f t="shared" si="452"/>
        <v/>
      </c>
      <c r="R3604" s="168" t="str">
        <f t="shared" si="453"/>
        <v/>
      </c>
      <c r="S3604" s="168" t="str">
        <f t="shared" si="454"/>
        <v/>
      </c>
      <c r="T3604" s="168" t="str">
        <f t="shared" si="455"/>
        <v/>
      </c>
    </row>
    <row r="3605" spans="1:20" x14ac:dyDescent="0.2">
      <c r="A3605" t="s">
        <v>2807</v>
      </c>
      <c r="M3605" s="170" t="str">
        <f t="shared" si="448"/>
        <v>H4</v>
      </c>
      <c r="N3605" s="169" t="str">
        <f t="shared" si="449"/>
        <v>1950</v>
      </c>
      <c r="O3605" s="168" t="str">
        <f t="shared" si="450"/>
        <v/>
      </c>
      <c r="P3605" s="168" t="str">
        <f t="shared" si="451"/>
        <v/>
      </c>
      <c r="Q3605" s="168" t="str">
        <f t="shared" si="452"/>
        <v/>
      </c>
      <c r="R3605" s="168" t="str">
        <f t="shared" si="453"/>
        <v/>
      </c>
      <c r="S3605" s="168" t="str">
        <f t="shared" si="454"/>
        <v/>
      </c>
      <c r="T3605" s="168" t="str">
        <f t="shared" si="455"/>
        <v/>
      </c>
    </row>
    <row r="3606" spans="1:20" x14ac:dyDescent="0.2">
      <c r="A3606" t="s">
        <v>2959</v>
      </c>
      <c r="M3606" s="170" t="str">
        <f t="shared" si="448"/>
        <v>H5</v>
      </c>
      <c r="N3606" s="169" t="str">
        <f t="shared" si="449"/>
        <v>1950</v>
      </c>
      <c r="O3606" s="168" t="str">
        <f t="shared" si="450"/>
        <v/>
      </c>
      <c r="P3606" s="168" t="str">
        <f t="shared" si="451"/>
        <v/>
      </c>
      <c r="Q3606" s="168" t="str">
        <f t="shared" si="452"/>
        <v/>
      </c>
      <c r="R3606" s="168" t="str">
        <f t="shared" si="453"/>
        <v/>
      </c>
      <c r="S3606" s="168" t="str">
        <f t="shared" si="454"/>
        <v/>
      </c>
      <c r="T3606" s="168" t="str">
        <f t="shared" si="455"/>
        <v/>
      </c>
    </row>
    <row r="3607" spans="1:20" x14ac:dyDescent="0.2">
      <c r="A3607" t="s">
        <v>2960</v>
      </c>
      <c r="M3607" s="170" t="str">
        <f t="shared" si="448"/>
        <v>H6</v>
      </c>
      <c r="N3607" s="169" t="str">
        <f t="shared" si="449"/>
        <v>1971</v>
      </c>
      <c r="O3607" s="168" t="str">
        <f t="shared" si="450"/>
        <v/>
      </c>
      <c r="P3607" s="168" t="str">
        <f t="shared" si="451"/>
        <v/>
      </c>
      <c r="Q3607" s="168" t="str">
        <f t="shared" si="452"/>
        <v/>
      </c>
      <c r="R3607" s="168" t="str">
        <f t="shared" si="453"/>
        <v/>
      </c>
      <c r="S3607" s="168" t="str">
        <f t="shared" si="454"/>
        <v/>
      </c>
      <c r="T3607" s="168" t="str">
        <f t="shared" si="455"/>
        <v/>
      </c>
    </row>
    <row r="3608" spans="1:20" x14ac:dyDescent="0.2">
      <c r="A3608" t="s">
        <v>2605</v>
      </c>
      <c r="M3608" s="170" t="str">
        <f t="shared" si="448"/>
        <v>H7</v>
      </c>
      <c r="N3608" s="169" t="str">
        <f t="shared" si="449"/>
        <v>1971</v>
      </c>
      <c r="O3608" s="168" t="str">
        <f t="shared" si="450"/>
        <v/>
      </c>
      <c r="P3608" s="168" t="str">
        <f t="shared" si="451"/>
        <v/>
      </c>
      <c r="Q3608" s="168" t="str">
        <f t="shared" si="452"/>
        <v/>
      </c>
      <c r="R3608" s="168" t="str">
        <f t="shared" si="453"/>
        <v/>
      </c>
      <c r="S3608" s="168" t="str">
        <f t="shared" si="454"/>
        <v/>
      </c>
      <c r="T3608" s="168" t="str">
        <f t="shared" si="455"/>
        <v/>
      </c>
    </row>
    <row r="3609" spans="1:20" x14ac:dyDescent="0.2">
      <c r="A3609" t="s">
        <v>2606</v>
      </c>
      <c r="M3609" s="170" t="str">
        <f t="shared" si="448"/>
        <v>H8</v>
      </c>
      <c r="N3609" s="169" t="str">
        <f t="shared" si="449"/>
        <v>1971</v>
      </c>
      <c r="O3609" s="168" t="str">
        <f t="shared" si="450"/>
        <v/>
      </c>
      <c r="P3609" s="168" t="str">
        <f t="shared" si="451"/>
        <v/>
      </c>
      <c r="Q3609" s="168" t="str">
        <f t="shared" si="452"/>
        <v/>
      </c>
      <c r="R3609" s="168" t="str">
        <f t="shared" si="453"/>
        <v/>
      </c>
      <c r="S3609" s="168" t="str">
        <f t="shared" si="454"/>
        <v/>
      </c>
      <c r="T3609" s="168" t="str">
        <f t="shared" si="455"/>
        <v/>
      </c>
    </row>
    <row r="3610" spans="1:20" x14ac:dyDescent="0.2">
      <c r="A3610" t="s">
        <v>2607</v>
      </c>
      <c r="M3610" s="170" t="str">
        <f t="shared" si="448"/>
        <v>H9</v>
      </c>
      <c r="N3610" s="169" t="str">
        <f t="shared" si="449"/>
        <v>1971</v>
      </c>
      <c r="O3610" s="168" t="str">
        <f t="shared" si="450"/>
        <v/>
      </c>
      <c r="P3610" s="168" t="str">
        <f t="shared" si="451"/>
        <v/>
      </c>
      <c r="Q3610" s="168" t="str">
        <f t="shared" si="452"/>
        <v/>
      </c>
      <c r="R3610" s="168" t="str">
        <f t="shared" si="453"/>
        <v/>
      </c>
      <c r="S3610" s="168" t="str">
        <f t="shared" si="454"/>
        <v/>
      </c>
      <c r="T3610" s="168" t="str">
        <f t="shared" si="455"/>
        <v/>
      </c>
    </row>
    <row r="3611" spans="1:20" x14ac:dyDescent="0.2">
      <c r="A3611" t="s">
        <v>2608</v>
      </c>
      <c r="M3611" s="170" t="str">
        <f t="shared" si="448"/>
        <v>H10</v>
      </c>
      <c r="N3611" s="169" t="str">
        <f t="shared" si="449"/>
        <v>1971</v>
      </c>
      <c r="O3611" s="168" t="str">
        <f t="shared" si="450"/>
        <v/>
      </c>
      <c r="P3611" s="168" t="str">
        <f t="shared" si="451"/>
        <v/>
      </c>
      <c r="Q3611" s="168" t="str">
        <f t="shared" si="452"/>
        <v/>
      </c>
      <c r="R3611" s="168" t="str">
        <f t="shared" si="453"/>
        <v/>
      </c>
      <c r="S3611" s="168" t="str">
        <f t="shared" si="454"/>
        <v/>
      </c>
      <c r="T3611" s="168" t="str">
        <f t="shared" si="455"/>
        <v/>
      </c>
    </row>
    <row r="3612" spans="1:20" x14ac:dyDescent="0.2">
      <c r="A3612" t="s">
        <v>2609</v>
      </c>
      <c r="M3612" s="170" t="str">
        <f t="shared" si="448"/>
        <v>DTL</v>
      </c>
      <c r="N3612" s="169" t="str">
        <f t="shared" si="449"/>
        <v>1971</v>
      </c>
      <c r="O3612" s="168" t="str">
        <f t="shared" si="450"/>
        <v/>
      </c>
      <c r="P3612" s="168" t="str">
        <f t="shared" si="451"/>
        <v/>
      </c>
      <c r="Q3612" s="168" t="str">
        <f t="shared" si="452"/>
        <v/>
      </c>
      <c r="R3612" s="168" t="str">
        <f t="shared" si="453"/>
        <v/>
      </c>
      <c r="S3612" s="168" t="str">
        <f t="shared" si="454"/>
        <v/>
      </c>
      <c r="T3612" s="168" t="str">
        <f t="shared" si="455"/>
        <v/>
      </c>
    </row>
    <row r="3613" spans="1:20" x14ac:dyDescent="0.2">
      <c r="A3613" t="s">
        <v>5274</v>
      </c>
      <c r="M3613" s="170" t="str">
        <f t="shared" si="448"/>
        <v>DTL</v>
      </c>
      <c r="N3613" s="169" t="str">
        <f t="shared" si="449"/>
        <v>1971</v>
      </c>
      <c r="O3613" s="168" t="str">
        <f t="shared" si="450"/>
        <v>6601</v>
      </c>
      <c r="P3613" s="168" t="str">
        <f t="shared" si="451"/>
        <v>19716601</v>
      </c>
      <c r="Q3613" s="168">
        <f t="shared" si="452"/>
        <v>37</v>
      </c>
      <c r="R3613" s="168">
        <f t="shared" si="453"/>
        <v>70</v>
      </c>
      <c r="S3613" s="168">
        <f t="shared" si="454"/>
        <v>0</v>
      </c>
      <c r="T3613" s="168">
        <f t="shared" si="455"/>
        <v>52</v>
      </c>
    </row>
    <row r="3614" spans="1:20" x14ac:dyDescent="0.2">
      <c r="A3614" t="s">
        <v>4246</v>
      </c>
      <c r="M3614" s="170" t="str">
        <f t="shared" si="448"/>
        <v>DTL</v>
      </c>
      <c r="N3614" s="169" t="str">
        <f t="shared" si="449"/>
        <v>1971</v>
      </c>
      <c r="O3614" s="168" t="str">
        <f t="shared" si="450"/>
        <v/>
      </c>
      <c r="P3614" s="168" t="str">
        <f t="shared" si="451"/>
        <v/>
      </c>
      <c r="Q3614" s="168" t="str">
        <f t="shared" si="452"/>
        <v/>
      </c>
      <c r="R3614" s="168" t="str">
        <f t="shared" si="453"/>
        <v/>
      </c>
      <c r="S3614" s="168" t="str">
        <f t="shared" si="454"/>
        <v/>
      </c>
      <c r="T3614" s="168" t="str">
        <f t="shared" si="455"/>
        <v/>
      </c>
    </row>
    <row r="3615" spans="1:20" x14ac:dyDescent="0.2">
      <c r="A3615" t="s">
        <v>2611</v>
      </c>
      <c r="M3615" s="170" t="str">
        <f t="shared" si="448"/>
        <v>DTL</v>
      </c>
      <c r="N3615" s="169" t="str">
        <f t="shared" si="449"/>
        <v>1971</v>
      </c>
      <c r="O3615" s="168" t="str">
        <f t="shared" si="450"/>
        <v/>
      </c>
      <c r="P3615" s="168" t="str">
        <f t="shared" si="451"/>
        <v/>
      </c>
      <c r="Q3615" s="168" t="str">
        <f t="shared" si="452"/>
        <v/>
      </c>
      <c r="R3615" s="168" t="str">
        <f t="shared" si="453"/>
        <v/>
      </c>
      <c r="S3615" s="168" t="str">
        <f t="shared" si="454"/>
        <v/>
      </c>
      <c r="T3615" s="168" t="str">
        <f t="shared" si="455"/>
        <v/>
      </c>
    </row>
    <row r="3616" spans="1:20" x14ac:dyDescent="0.2">
      <c r="A3616" t="s">
        <v>5275</v>
      </c>
      <c r="M3616" s="170" t="str">
        <f t="shared" si="448"/>
        <v>Ttl</v>
      </c>
      <c r="N3616" s="169" t="str">
        <f t="shared" si="449"/>
        <v>1971</v>
      </c>
      <c r="O3616" s="168" t="str">
        <f t="shared" si="450"/>
        <v/>
      </c>
      <c r="P3616" s="168" t="str">
        <f t="shared" si="451"/>
        <v/>
      </c>
      <c r="Q3616" s="168" t="str">
        <f t="shared" si="452"/>
        <v/>
      </c>
      <c r="R3616" s="168" t="str">
        <f t="shared" si="453"/>
        <v/>
      </c>
      <c r="S3616" s="168" t="str">
        <f t="shared" si="454"/>
        <v/>
      </c>
      <c r="T3616" s="168" t="str">
        <f t="shared" si="455"/>
        <v/>
      </c>
    </row>
    <row r="3617" spans="1:20" x14ac:dyDescent="0.2">
      <c r="A3617" t="s">
        <v>2612</v>
      </c>
      <c r="M3617" s="170" t="str">
        <f t="shared" si="448"/>
        <v>DTL</v>
      </c>
      <c r="N3617" s="169" t="str">
        <f t="shared" si="449"/>
        <v>1971</v>
      </c>
      <c r="O3617" s="168" t="str">
        <f t="shared" si="450"/>
        <v/>
      </c>
      <c r="P3617" s="168" t="str">
        <f t="shared" si="451"/>
        <v/>
      </c>
      <c r="Q3617" s="168" t="str">
        <f t="shared" si="452"/>
        <v/>
      </c>
      <c r="R3617" s="168" t="str">
        <f t="shared" si="453"/>
        <v/>
      </c>
      <c r="S3617" s="168" t="str">
        <f t="shared" si="454"/>
        <v/>
      </c>
      <c r="T3617" s="168" t="str">
        <f t="shared" si="455"/>
        <v/>
      </c>
    </row>
    <row r="3618" spans="1:20" x14ac:dyDescent="0.2">
      <c r="A3618" t="s">
        <v>2611</v>
      </c>
      <c r="M3618" s="170" t="str">
        <f t="shared" si="448"/>
        <v>DTL</v>
      </c>
      <c r="N3618" s="169" t="str">
        <f t="shared" si="449"/>
        <v>1971</v>
      </c>
      <c r="O3618" s="168" t="str">
        <f t="shared" si="450"/>
        <v/>
      </c>
      <c r="P3618" s="168" t="str">
        <f t="shared" si="451"/>
        <v/>
      </c>
      <c r="Q3618" s="168" t="str">
        <f t="shared" si="452"/>
        <v/>
      </c>
      <c r="R3618" s="168" t="str">
        <f t="shared" si="453"/>
        <v/>
      </c>
      <c r="S3618" s="168" t="str">
        <f t="shared" si="454"/>
        <v/>
      </c>
      <c r="T3618" s="168" t="str">
        <f t="shared" si="455"/>
        <v/>
      </c>
    </row>
    <row r="3619" spans="1:20" x14ac:dyDescent="0.2">
      <c r="A3619" t="s">
        <v>2611</v>
      </c>
      <c r="M3619" s="170" t="str">
        <f t="shared" si="448"/>
        <v>DTL</v>
      </c>
      <c r="N3619" s="169" t="str">
        <f t="shared" si="449"/>
        <v>1971</v>
      </c>
      <c r="O3619" s="168" t="str">
        <f t="shared" si="450"/>
        <v/>
      </c>
      <c r="P3619" s="168" t="str">
        <f t="shared" si="451"/>
        <v/>
      </c>
      <c r="Q3619" s="168" t="str">
        <f t="shared" si="452"/>
        <v/>
      </c>
      <c r="R3619" s="168" t="str">
        <f t="shared" si="453"/>
        <v/>
      </c>
      <c r="S3619" s="168" t="str">
        <f t="shared" si="454"/>
        <v/>
      </c>
      <c r="T3619" s="168" t="str">
        <f t="shared" si="455"/>
        <v/>
      </c>
    </row>
    <row r="3620" spans="1:20" x14ac:dyDescent="0.2">
      <c r="A3620" t="s">
        <v>2613</v>
      </c>
      <c r="M3620" s="170" t="str">
        <f t="shared" si="448"/>
        <v>DTL</v>
      </c>
      <c r="N3620" s="169" t="str">
        <f t="shared" si="449"/>
        <v>1971</v>
      </c>
      <c r="O3620" s="168" t="str">
        <f t="shared" si="450"/>
        <v/>
      </c>
      <c r="P3620" s="168" t="str">
        <f t="shared" si="451"/>
        <v/>
      </c>
      <c r="Q3620" s="168" t="str">
        <f t="shared" si="452"/>
        <v/>
      </c>
      <c r="R3620" s="168" t="str">
        <f t="shared" si="453"/>
        <v/>
      </c>
      <c r="S3620" s="168" t="str">
        <f t="shared" si="454"/>
        <v/>
      </c>
      <c r="T3620" s="168" t="str">
        <f t="shared" si="455"/>
        <v/>
      </c>
    </row>
    <row r="3621" spans="1:20" x14ac:dyDescent="0.2">
      <c r="A3621" t="s">
        <v>5276</v>
      </c>
      <c r="M3621" s="170" t="str">
        <f t="shared" si="448"/>
        <v>DTL</v>
      </c>
      <c r="N3621" s="169" t="str">
        <f t="shared" si="449"/>
        <v>1971</v>
      </c>
      <c r="O3621" s="168" t="str">
        <f t="shared" si="450"/>
        <v>2301</v>
      </c>
      <c r="P3621" s="168" t="str">
        <f t="shared" si="451"/>
        <v>19712301</v>
      </c>
      <c r="Q3621" s="168">
        <f t="shared" si="452"/>
        <v>0</v>
      </c>
      <c r="R3621" s="168">
        <f t="shared" si="453"/>
        <v>0</v>
      </c>
      <c r="S3621" s="168">
        <f t="shared" si="454"/>
        <v>0</v>
      </c>
      <c r="T3621" s="168">
        <f t="shared" si="455"/>
        <v>0</v>
      </c>
    </row>
    <row r="3622" spans="1:20" x14ac:dyDescent="0.2">
      <c r="A3622" t="s">
        <v>2961</v>
      </c>
      <c r="M3622" s="170" t="str">
        <f t="shared" si="448"/>
        <v>DTL</v>
      </c>
      <c r="N3622" s="169" t="str">
        <f t="shared" si="449"/>
        <v>1971</v>
      </c>
      <c r="O3622" s="168" t="str">
        <f t="shared" si="450"/>
        <v>3290</v>
      </c>
      <c r="P3622" s="168" t="str">
        <f t="shared" si="451"/>
        <v>19713290</v>
      </c>
      <c r="Q3622" s="168">
        <f t="shared" si="452"/>
        <v>0</v>
      </c>
      <c r="R3622" s="168">
        <f t="shared" si="453"/>
        <v>0</v>
      </c>
      <c r="S3622" s="168">
        <f t="shared" si="454"/>
        <v>0</v>
      </c>
      <c r="T3622" s="168">
        <f t="shared" si="455"/>
        <v>0</v>
      </c>
    </row>
    <row r="3623" spans="1:20" x14ac:dyDescent="0.2">
      <c r="A3623" t="s">
        <v>4246</v>
      </c>
      <c r="M3623" s="170" t="str">
        <f t="shared" si="448"/>
        <v>DTL</v>
      </c>
      <c r="N3623" s="169" t="str">
        <f t="shared" si="449"/>
        <v>1971</v>
      </c>
      <c r="O3623" s="168" t="str">
        <f t="shared" si="450"/>
        <v/>
      </c>
      <c r="P3623" s="168" t="str">
        <f t="shared" si="451"/>
        <v/>
      </c>
      <c r="Q3623" s="168" t="str">
        <f t="shared" si="452"/>
        <v/>
      </c>
      <c r="R3623" s="168" t="str">
        <f t="shared" si="453"/>
        <v/>
      </c>
      <c r="S3623" s="168" t="str">
        <f t="shared" si="454"/>
        <v/>
      </c>
      <c r="T3623" s="168" t="str">
        <f t="shared" si="455"/>
        <v/>
      </c>
    </row>
    <row r="3624" spans="1:20" x14ac:dyDescent="0.2">
      <c r="A3624" t="s">
        <v>2611</v>
      </c>
      <c r="M3624" s="170" t="str">
        <f t="shared" si="448"/>
        <v>DTL</v>
      </c>
      <c r="N3624" s="169" t="str">
        <f t="shared" si="449"/>
        <v>1971</v>
      </c>
      <c r="O3624" s="168" t="str">
        <f t="shared" si="450"/>
        <v/>
      </c>
      <c r="P3624" s="168" t="str">
        <f t="shared" si="451"/>
        <v/>
      </c>
      <c r="Q3624" s="168" t="str">
        <f t="shared" si="452"/>
        <v/>
      </c>
      <c r="R3624" s="168" t="str">
        <f t="shared" si="453"/>
        <v/>
      </c>
      <c r="S3624" s="168" t="str">
        <f t="shared" si="454"/>
        <v/>
      </c>
      <c r="T3624" s="168" t="str">
        <f t="shared" si="455"/>
        <v/>
      </c>
    </row>
    <row r="3625" spans="1:20" x14ac:dyDescent="0.2">
      <c r="A3625" t="s">
        <v>5277</v>
      </c>
      <c r="M3625" s="170" t="str">
        <f t="shared" si="448"/>
        <v>Ttl</v>
      </c>
      <c r="N3625" s="169" t="str">
        <f t="shared" si="449"/>
        <v>1971</v>
      </c>
      <c r="O3625" s="168" t="str">
        <f t="shared" si="450"/>
        <v/>
      </c>
      <c r="P3625" s="168" t="str">
        <f t="shared" si="451"/>
        <v/>
      </c>
      <c r="Q3625" s="168" t="str">
        <f t="shared" si="452"/>
        <v/>
      </c>
      <c r="R3625" s="168" t="str">
        <f t="shared" si="453"/>
        <v/>
      </c>
      <c r="S3625" s="168" t="str">
        <f t="shared" si="454"/>
        <v/>
      </c>
      <c r="T3625" s="168" t="str">
        <f t="shared" si="455"/>
        <v/>
      </c>
    </row>
    <row r="3626" spans="1:20" x14ac:dyDescent="0.2">
      <c r="A3626" t="s">
        <v>2611</v>
      </c>
      <c r="M3626" s="170" t="str">
        <f t="shared" si="448"/>
        <v>DTL</v>
      </c>
      <c r="N3626" s="169" t="str">
        <f t="shared" si="449"/>
        <v>1971</v>
      </c>
      <c r="O3626" s="168" t="str">
        <f t="shared" si="450"/>
        <v/>
      </c>
      <c r="P3626" s="168" t="str">
        <f t="shared" si="451"/>
        <v/>
      </c>
      <c r="Q3626" s="168" t="str">
        <f t="shared" si="452"/>
        <v/>
      </c>
      <c r="R3626" s="168" t="str">
        <f t="shared" si="453"/>
        <v/>
      </c>
      <c r="S3626" s="168" t="str">
        <f t="shared" si="454"/>
        <v/>
      </c>
      <c r="T3626" s="168" t="str">
        <f t="shared" si="455"/>
        <v/>
      </c>
    </row>
    <row r="3627" spans="1:20" x14ac:dyDescent="0.2">
      <c r="A3627" t="s">
        <v>2611</v>
      </c>
      <c r="M3627" s="170" t="str">
        <f t="shared" si="448"/>
        <v>DTL</v>
      </c>
      <c r="N3627" s="169" t="str">
        <f t="shared" si="449"/>
        <v>1971</v>
      </c>
      <c r="O3627" s="168" t="str">
        <f t="shared" si="450"/>
        <v/>
      </c>
      <c r="P3627" s="168" t="str">
        <f t="shared" si="451"/>
        <v/>
      </c>
      <c r="Q3627" s="168" t="str">
        <f t="shared" si="452"/>
        <v/>
      </c>
      <c r="R3627" s="168" t="str">
        <f t="shared" si="453"/>
        <v/>
      </c>
      <c r="S3627" s="168" t="str">
        <f t="shared" si="454"/>
        <v/>
      </c>
      <c r="T3627" s="168" t="str">
        <f t="shared" si="455"/>
        <v/>
      </c>
    </row>
    <row r="3628" spans="1:20" x14ac:dyDescent="0.2">
      <c r="A3628" t="s">
        <v>5278</v>
      </c>
      <c r="M3628" s="170" t="str">
        <f t="shared" si="448"/>
        <v>Ttl</v>
      </c>
      <c r="N3628" s="169" t="str">
        <f t="shared" si="449"/>
        <v>1971</v>
      </c>
      <c r="O3628" s="168" t="str">
        <f t="shared" si="450"/>
        <v/>
      </c>
      <c r="P3628" s="168" t="str">
        <f t="shared" si="451"/>
        <v/>
      </c>
      <c r="Q3628" s="168" t="str">
        <f t="shared" si="452"/>
        <v/>
      </c>
      <c r="R3628" s="168" t="str">
        <f t="shared" si="453"/>
        <v/>
      </c>
      <c r="S3628" s="168" t="str">
        <f t="shared" si="454"/>
        <v/>
      </c>
      <c r="T3628" s="168" t="str">
        <f t="shared" si="455"/>
        <v/>
      </c>
    </row>
    <row r="3629" spans="1:20" x14ac:dyDescent="0.2">
      <c r="A3629" t="s">
        <v>2612</v>
      </c>
      <c r="M3629" s="170" t="str">
        <f t="shared" si="448"/>
        <v>DTL</v>
      </c>
      <c r="N3629" s="169" t="str">
        <f t="shared" si="449"/>
        <v>1971</v>
      </c>
      <c r="O3629" s="168" t="str">
        <f t="shared" si="450"/>
        <v/>
      </c>
      <c r="P3629" s="168" t="str">
        <f t="shared" si="451"/>
        <v/>
      </c>
      <c r="Q3629" s="168" t="str">
        <f t="shared" si="452"/>
        <v/>
      </c>
      <c r="R3629" s="168" t="str">
        <f t="shared" si="453"/>
        <v/>
      </c>
      <c r="S3629" s="168" t="str">
        <f t="shared" si="454"/>
        <v/>
      </c>
      <c r="T3629" s="168" t="str">
        <f t="shared" si="455"/>
        <v/>
      </c>
    </row>
    <row r="3630" spans="1:20" x14ac:dyDescent="0.2">
      <c r="A3630" t="s">
        <v>2611</v>
      </c>
      <c r="M3630" s="170" t="str">
        <f t="shared" si="448"/>
        <v>DTL</v>
      </c>
      <c r="N3630" s="169" t="str">
        <f t="shared" si="449"/>
        <v>1971</v>
      </c>
      <c r="O3630" s="168" t="str">
        <f t="shared" si="450"/>
        <v/>
      </c>
      <c r="P3630" s="168" t="str">
        <f t="shared" si="451"/>
        <v/>
      </c>
      <c r="Q3630" s="168" t="str">
        <f t="shared" si="452"/>
        <v/>
      </c>
      <c r="R3630" s="168" t="str">
        <f t="shared" si="453"/>
        <v/>
      </c>
      <c r="S3630" s="168" t="str">
        <f t="shared" si="454"/>
        <v/>
      </c>
      <c r="T3630" s="168" t="str">
        <f t="shared" si="455"/>
        <v/>
      </c>
    </row>
    <row r="3631" spans="1:20" x14ac:dyDescent="0.2">
      <c r="A3631" t="s">
        <v>2620</v>
      </c>
      <c r="M3631" s="170" t="str">
        <f t="shared" si="448"/>
        <v>DTL</v>
      </c>
      <c r="N3631" s="169" t="str">
        <f t="shared" si="449"/>
        <v>1971</v>
      </c>
      <c r="O3631" s="168" t="str">
        <f t="shared" si="450"/>
        <v/>
      </c>
      <c r="P3631" s="168" t="str">
        <f t="shared" si="451"/>
        <v/>
      </c>
      <c r="Q3631" s="168" t="str">
        <f t="shared" si="452"/>
        <v/>
      </c>
      <c r="R3631" s="168" t="str">
        <f t="shared" si="453"/>
        <v/>
      </c>
      <c r="S3631" s="168" t="str">
        <f t="shared" si="454"/>
        <v/>
      </c>
      <c r="T3631" s="168" t="str">
        <f t="shared" si="455"/>
        <v/>
      </c>
    </row>
    <row r="3632" spans="1:20" x14ac:dyDescent="0.2">
      <c r="A3632" t="s">
        <v>5279</v>
      </c>
      <c r="M3632" s="170" t="str">
        <f t="shared" si="448"/>
        <v>Ttl</v>
      </c>
      <c r="N3632" s="169" t="str">
        <f t="shared" si="449"/>
        <v>1971</v>
      </c>
      <c r="O3632" s="168" t="str">
        <f t="shared" si="450"/>
        <v/>
      </c>
      <c r="P3632" s="168" t="str">
        <f t="shared" si="451"/>
        <v/>
      </c>
      <c r="Q3632" s="168" t="str">
        <f t="shared" si="452"/>
        <v/>
      </c>
      <c r="R3632" s="168" t="str">
        <f t="shared" si="453"/>
        <v/>
      </c>
      <c r="S3632" s="168" t="str">
        <f t="shared" si="454"/>
        <v/>
      </c>
      <c r="T3632" s="168" t="str">
        <f t="shared" si="455"/>
        <v/>
      </c>
    </row>
    <row r="3633" spans="1:20" x14ac:dyDescent="0.2">
      <c r="A3633" t="s">
        <v>2611</v>
      </c>
      <c r="M3633" s="170" t="str">
        <f t="shared" si="448"/>
        <v>DTL</v>
      </c>
      <c r="N3633" s="169" t="str">
        <f t="shared" si="449"/>
        <v>1971</v>
      </c>
      <c r="O3633" s="168" t="str">
        <f t="shared" si="450"/>
        <v/>
      </c>
      <c r="P3633" s="168" t="str">
        <f t="shared" si="451"/>
        <v/>
      </c>
      <c r="Q3633" s="168" t="str">
        <f t="shared" si="452"/>
        <v/>
      </c>
      <c r="R3633" s="168" t="str">
        <f t="shared" si="453"/>
        <v/>
      </c>
      <c r="S3633" s="168" t="str">
        <f t="shared" si="454"/>
        <v/>
      </c>
      <c r="T3633" s="168" t="str">
        <f t="shared" si="455"/>
        <v/>
      </c>
    </row>
    <row r="3634" spans="1:20" x14ac:dyDescent="0.2">
      <c r="A3634" t="s">
        <v>5280</v>
      </c>
      <c r="M3634" s="170" t="str">
        <f t="shared" si="448"/>
        <v>Ttl</v>
      </c>
      <c r="N3634" s="169" t="str">
        <f t="shared" si="449"/>
        <v>1971</v>
      </c>
      <c r="O3634" s="168" t="str">
        <f t="shared" si="450"/>
        <v/>
      </c>
      <c r="P3634" s="168" t="str">
        <f t="shared" si="451"/>
        <v/>
      </c>
      <c r="Q3634" s="168" t="str">
        <f t="shared" si="452"/>
        <v/>
      </c>
      <c r="R3634" s="168" t="str">
        <f t="shared" si="453"/>
        <v/>
      </c>
      <c r="S3634" s="168" t="str">
        <f t="shared" si="454"/>
        <v/>
      </c>
      <c r="T3634" s="168" t="str">
        <f t="shared" si="455"/>
        <v/>
      </c>
    </row>
    <row r="3635" spans="1:20" x14ac:dyDescent="0.2">
      <c r="A3635" t="s">
        <v>4246</v>
      </c>
      <c r="M3635" s="170" t="str">
        <f t="shared" si="448"/>
        <v>DTL</v>
      </c>
      <c r="N3635" s="169" t="str">
        <f t="shared" si="449"/>
        <v>1971</v>
      </c>
      <c r="O3635" s="168" t="str">
        <f t="shared" si="450"/>
        <v/>
      </c>
      <c r="P3635" s="168" t="str">
        <f t="shared" si="451"/>
        <v/>
      </c>
      <c r="Q3635" s="168" t="str">
        <f t="shared" si="452"/>
        <v/>
      </c>
      <c r="R3635" s="168" t="str">
        <f t="shared" si="453"/>
        <v/>
      </c>
      <c r="S3635" s="168" t="str">
        <f t="shared" si="454"/>
        <v/>
      </c>
      <c r="T3635" s="168" t="str">
        <f t="shared" si="455"/>
        <v/>
      </c>
    </row>
    <row r="3636" spans="1:20" x14ac:dyDescent="0.2">
      <c r="A3636" t="s">
        <v>2611</v>
      </c>
      <c r="M3636" s="170" t="str">
        <f t="shared" si="448"/>
        <v>DTL</v>
      </c>
      <c r="N3636" s="169" t="str">
        <f t="shared" si="449"/>
        <v>1971</v>
      </c>
      <c r="O3636" s="168" t="str">
        <f t="shared" si="450"/>
        <v/>
      </c>
      <c r="P3636" s="168" t="str">
        <f t="shared" si="451"/>
        <v/>
      </c>
      <c r="Q3636" s="168" t="str">
        <f t="shared" si="452"/>
        <v/>
      </c>
      <c r="R3636" s="168" t="str">
        <f t="shared" si="453"/>
        <v/>
      </c>
      <c r="S3636" s="168" t="str">
        <f t="shared" si="454"/>
        <v/>
      </c>
      <c r="T3636" s="168" t="str">
        <f t="shared" si="455"/>
        <v/>
      </c>
    </row>
    <row r="3637" spans="1:20" x14ac:dyDescent="0.2">
      <c r="A3637" t="s">
        <v>5281</v>
      </c>
      <c r="M3637" s="170" t="str">
        <f t="shared" si="448"/>
        <v>DTL</v>
      </c>
      <c r="N3637" s="169" t="str">
        <f t="shared" si="449"/>
        <v>1971</v>
      </c>
      <c r="O3637" s="168" t="str">
        <f t="shared" si="450"/>
        <v xml:space="preserve">    </v>
      </c>
      <c r="P3637" s="168" t="str">
        <f t="shared" si="451"/>
        <v xml:space="preserve">1971    </v>
      </c>
      <c r="Q3637" s="168">
        <f t="shared" si="452"/>
        <v>37</v>
      </c>
      <c r="R3637" s="168">
        <f t="shared" si="453"/>
        <v>70</v>
      </c>
      <c r="S3637" s="168">
        <f t="shared" si="454"/>
        <v>0</v>
      </c>
      <c r="T3637" s="168">
        <f t="shared" si="455"/>
        <v>52</v>
      </c>
    </row>
    <row r="3638" spans="1:20" x14ac:dyDescent="0.2">
      <c r="A3638" t="s">
        <v>2611</v>
      </c>
      <c r="M3638" s="170" t="str">
        <f t="shared" si="448"/>
        <v>DTL</v>
      </c>
      <c r="N3638" s="169" t="str">
        <f t="shared" si="449"/>
        <v>1971</v>
      </c>
      <c r="O3638" s="168" t="str">
        <f t="shared" si="450"/>
        <v/>
      </c>
      <c r="P3638" s="168" t="str">
        <f t="shared" si="451"/>
        <v/>
      </c>
      <c r="Q3638" s="168" t="str">
        <f t="shared" si="452"/>
        <v/>
      </c>
      <c r="R3638" s="168" t="str">
        <f t="shared" si="453"/>
        <v/>
      </c>
      <c r="S3638" s="168" t="str">
        <f t="shared" si="454"/>
        <v/>
      </c>
      <c r="T3638" s="168" t="str">
        <f t="shared" si="455"/>
        <v/>
      </c>
    </row>
    <row r="3639" spans="1:20" x14ac:dyDescent="0.2">
      <c r="A3639" t="s">
        <v>2622</v>
      </c>
      <c r="M3639" s="170" t="str">
        <f t="shared" si="448"/>
        <v>DTL</v>
      </c>
      <c r="N3639" s="169" t="str">
        <f t="shared" si="449"/>
        <v>1971</v>
      </c>
      <c r="O3639" s="168" t="str">
        <f t="shared" si="450"/>
        <v>Tran</v>
      </c>
      <c r="P3639" s="168" t="str">
        <f t="shared" si="451"/>
        <v>1971Tran</v>
      </c>
      <c r="Q3639" s="168">
        <f t="shared" si="452"/>
        <v>0</v>
      </c>
      <c r="R3639" s="168">
        <f t="shared" si="453"/>
        <v>0</v>
      </c>
      <c r="S3639" s="168">
        <f t="shared" si="454"/>
        <v>0</v>
      </c>
      <c r="T3639" s="168">
        <f t="shared" si="455"/>
        <v>0</v>
      </c>
    </row>
    <row r="3640" spans="1:20" x14ac:dyDescent="0.2">
      <c r="A3640" t="s">
        <v>2611</v>
      </c>
      <c r="M3640" s="170" t="str">
        <f t="shared" si="448"/>
        <v>DTL</v>
      </c>
      <c r="N3640" s="169" t="str">
        <f t="shared" si="449"/>
        <v>1971</v>
      </c>
      <c r="O3640" s="168" t="str">
        <f t="shared" si="450"/>
        <v/>
      </c>
      <c r="P3640" s="168" t="str">
        <f t="shared" si="451"/>
        <v/>
      </c>
      <c r="Q3640" s="168" t="str">
        <f t="shared" si="452"/>
        <v/>
      </c>
      <c r="R3640" s="168" t="str">
        <f t="shared" si="453"/>
        <v/>
      </c>
      <c r="S3640" s="168" t="str">
        <f t="shared" si="454"/>
        <v/>
      </c>
      <c r="T3640" s="168" t="str">
        <f t="shared" si="455"/>
        <v/>
      </c>
    </row>
    <row r="3641" spans="1:20" x14ac:dyDescent="0.2">
      <c r="A3641" t="s">
        <v>2623</v>
      </c>
      <c r="M3641" s="170" t="str">
        <f t="shared" si="448"/>
        <v>DTL</v>
      </c>
      <c r="N3641" s="169" t="str">
        <f t="shared" si="449"/>
        <v>1971</v>
      </c>
      <c r="O3641" s="168" t="str">
        <f t="shared" si="450"/>
        <v>Tran</v>
      </c>
      <c r="P3641" s="168" t="str">
        <f t="shared" si="451"/>
        <v>1971Tran</v>
      </c>
      <c r="Q3641" s="168">
        <f t="shared" si="452"/>
        <v>0</v>
      </c>
      <c r="R3641" s="168">
        <f t="shared" si="453"/>
        <v>0</v>
      </c>
      <c r="S3641" s="168">
        <f t="shared" si="454"/>
        <v>0</v>
      </c>
      <c r="T3641" s="168">
        <f t="shared" si="455"/>
        <v>0</v>
      </c>
    </row>
    <row r="3642" spans="1:20" x14ac:dyDescent="0.2">
      <c r="A3642" t="s">
        <v>4246</v>
      </c>
      <c r="M3642" s="170" t="str">
        <f t="shared" si="448"/>
        <v>DTL</v>
      </c>
      <c r="N3642" s="169" t="str">
        <f t="shared" si="449"/>
        <v>1971</v>
      </c>
      <c r="O3642" s="168" t="str">
        <f t="shared" si="450"/>
        <v/>
      </c>
      <c r="P3642" s="168" t="str">
        <f t="shared" si="451"/>
        <v/>
      </c>
      <c r="Q3642" s="168" t="str">
        <f t="shared" si="452"/>
        <v/>
      </c>
      <c r="R3642" s="168" t="str">
        <f t="shared" si="453"/>
        <v/>
      </c>
      <c r="S3642" s="168" t="str">
        <f t="shared" si="454"/>
        <v/>
      </c>
      <c r="T3642" s="168" t="str">
        <f t="shared" si="455"/>
        <v/>
      </c>
    </row>
    <row r="3643" spans="1:20" x14ac:dyDescent="0.2">
      <c r="A3643" t="s">
        <v>2611</v>
      </c>
      <c r="M3643" s="170" t="str">
        <f t="shared" si="448"/>
        <v>DTL</v>
      </c>
      <c r="N3643" s="169" t="str">
        <f t="shared" si="449"/>
        <v>1971</v>
      </c>
      <c r="O3643" s="168" t="str">
        <f t="shared" si="450"/>
        <v/>
      </c>
      <c r="P3643" s="168" t="str">
        <f t="shared" si="451"/>
        <v/>
      </c>
      <c r="Q3643" s="168" t="str">
        <f t="shared" si="452"/>
        <v/>
      </c>
      <c r="R3643" s="168" t="str">
        <f t="shared" si="453"/>
        <v/>
      </c>
      <c r="S3643" s="168" t="str">
        <f t="shared" si="454"/>
        <v/>
      </c>
      <c r="T3643" s="168" t="str">
        <f t="shared" si="455"/>
        <v/>
      </c>
    </row>
    <row r="3644" spans="1:20" x14ac:dyDescent="0.2">
      <c r="A3644" t="s">
        <v>5282</v>
      </c>
      <c r="M3644" s="170" t="str">
        <f t="shared" si="448"/>
        <v>Ttl</v>
      </c>
      <c r="N3644" s="169" t="str">
        <f t="shared" si="449"/>
        <v>1971</v>
      </c>
      <c r="O3644" s="168" t="str">
        <f t="shared" si="450"/>
        <v/>
      </c>
      <c r="P3644" s="168" t="str">
        <f t="shared" si="451"/>
        <v/>
      </c>
      <c r="Q3644" s="168" t="str">
        <f t="shared" si="452"/>
        <v/>
      </c>
      <c r="R3644" s="168" t="str">
        <f t="shared" si="453"/>
        <v/>
      </c>
      <c r="S3644" s="168" t="str">
        <f t="shared" si="454"/>
        <v/>
      </c>
      <c r="T3644" s="168" t="str">
        <f t="shared" si="455"/>
        <v/>
      </c>
    </row>
    <row r="3645" spans="1:20" x14ac:dyDescent="0.2">
      <c r="A3645" t="s">
        <v>4467</v>
      </c>
      <c r="M3645" s="170" t="str">
        <f t="shared" si="448"/>
        <v>DTL</v>
      </c>
      <c r="N3645" s="169" t="str">
        <f t="shared" si="449"/>
        <v>1971</v>
      </c>
      <c r="O3645" s="168" t="str">
        <f t="shared" si="450"/>
        <v/>
      </c>
      <c r="P3645" s="168" t="str">
        <f t="shared" si="451"/>
        <v/>
      </c>
      <c r="Q3645" s="168" t="str">
        <f t="shared" si="452"/>
        <v/>
      </c>
      <c r="R3645" s="168" t="str">
        <f t="shared" si="453"/>
        <v/>
      </c>
      <c r="S3645" s="168" t="str">
        <f t="shared" si="454"/>
        <v/>
      </c>
      <c r="T3645" s="168" t="str">
        <f t="shared" si="455"/>
        <v/>
      </c>
    </row>
    <row r="3646" spans="1:20" x14ac:dyDescent="0.2">
      <c r="A3646">
        <v>1</v>
      </c>
      <c r="M3646" s="170" t="str">
        <f t="shared" si="448"/>
        <v>DTL</v>
      </c>
      <c r="N3646" s="169" t="str">
        <f t="shared" si="449"/>
        <v>1971</v>
      </c>
      <c r="O3646" s="168" t="str">
        <f t="shared" si="450"/>
        <v/>
      </c>
      <c r="P3646" s="168" t="str">
        <f t="shared" si="451"/>
        <v/>
      </c>
      <c r="Q3646" s="168" t="str">
        <f t="shared" si="452"/>
        <v/>
      </c>
      <c r="R3646" s="168" t="str">
        <f t="shared" si="453"/>
        <v/>
      </c>
      <c r="S3646" s="168" t="str">
        <f t="shared" si="454"/>
        <v/>
      </c>
      <c r="T3646" s="168" t="str">
        <f t="shared" si="455"/>
        <v/>
      </c>
    </row>
    <row r="3647" spans="1:20" x14ac:dyDescent="0.2">
      <c r="M3647" s="170" t="str">
        <f t="shared" si="448"/>
        <v>DTL</v>
      </c>
      <c r="N3647" s="169" t="str">
        <f t="shared" si="449"/>
        <v>1971</v>
      </c>
      <c r="O3647" s="168" t="str">
        <f t="shared" si="450"/>
        <v/>
      </c>
      <c r="P3647" s="168" t="str">
        <f t="shared" si="451"/>
        <v/>
      </c>
      <c r="Q3647" s="168" t="str">
        <f t="shared" si="452"/>
        <v/>
      </c>
      <c r="R3647" s="168" t="str">
        <f t="shared" si="453"/>
        <v/>
      </c>
      <c r="S3647" s="168" t="str">
        <f t="shared" si="454"/>
        <v/>
      </c>
      <c r="T3647" s="168" t="str">
        <f t="shared" si="455"/>
        <v/>
      </c>
    </row>
    <row r="3648" spans="1:20" x14ac:dyDescent="0.2">
      <c r="A3648" t="s">
        <v>2962</v>
      </c>
      <c r="M3648" s="170" t="str">
        <f t="shared" si="448"/>
        <v>H1</v>
      </c>
      <c r="N3648" s="169" t="str">
        <f t="shared" si="449"/>
        <v>1971</v>
      </c>
      <c r="O3648" s="168" t="str">
        <f t="shared" si="450"/>
        <v/>
      </c>
      <c r="P3648" s="168" t="str">
        <f t="shared" si="451"/>
        <v/>
      </c>
      <c r="Q3648" s="168" t="str">
        <f t="shared" si="452"/>
        <v/>
      </c>
      <c r="R3648" s="168" t="str">
        <f t="shared" si="453"/>
        <v/>
      </c>
      <c r="S3648" s="168" t="str">
        <f t="shared" si="454"/>
        <v/>
      </c>
      <c r="T3648" s="168" t="str">
        <f t="shared" si="455"/>
        <v/>
      </c>
    </row>
    <row r="3649" spans="1:20" x14ac:dyDescent="0.2">
      <c r="A3649" t="s">
        <v>2600</v>
      </c>
      <c r="M3649" s="170" t="str">
        <f t="shared" si="448"/>
        <v>H2</v>
      </c>
      <c r="N3649" s="169" t="str">
        <f t="shared" si="449"/>
        <v>1971</v>
      </c>
      <c r="O3649" s="168" t="str">
        <f t="shared" si="450"/>
        <v/>
      </c>
      <c r="P3649" s="168" t="str">
        <f t="shared" si="451"/>
        <v/>
      </c>
      <c r="Q3649" s="168" t="str">
        <f t="shared" si="452"/>
        <v/>
      </c>
      <c r="R3649" s="168" t="str">
        <f t="shared" si="453"/>
        <v/>
      </c>
      <c r="S3649" s="168" t="str">
        <f t="shared" si="454"/>
        <v/>
      </c>
      <c r="T3649" s="168" t="str">
        <f t="shared" si="455"/>
        <v/>
      </c>
    </row>
    <row r="3650" spans="1:20" x14ac:dyDescent="0.2">
      <c r="A3650" t="s">
        <v>2601</v>
      </c>
      <c r="M3650" s="170" t="str">
        <f t="shared" si="448"/>
        <v>H3</v>
      </c>
      <c r="N3650" s="169" t="str">
        <f t="shared" si="449"/>
        <v>1971</v>
      </c>
      <c r="O3650" s="168" t="str">
        <f t="shared" si="450"/>
        <v/>
      </c>
      <c r="P3650" s="168" t="str">
        <f t="shared" si="451"/>
        <v/>
      </c>
      <c r="Q3650" s="168" t="str">
        <f t="shared" si="452"/>
        <v/>
      </c>
      <c r="R3650" s="168" t="str">
        <f t="shared" si="453"/>
        <v/>
      </c>
      <c r="S3650" s="168" t="str">
        <f t="shared" si="454"/>
        <v/>
      </c>
      <c r="T3650" s="168" t="str">
        <f t="shared" si="455"/>
        <v/>
      </c>
    </row>
    <row r="3651" spans="1:20" x14ac:dyDescent="0.2">
      <c r="A3651" t="s">
        <v>2807</v>
      </c>
      <c r="M3651" s="170" t="str">
        <f t="shared" ref="M3651:M3714" si="456">IF(ROW()&lt;23,"",
  IF(NOT(ISERROR(FIND("Trinity County",$A3651,30))),"H1",
  IF(M3650="H1","H2",
  IF(M3650="H2","H3",
  IF(M3650="H3","H4",
  IF(M3650="H4","H5",
  IF(M3650="H5","H6",
  IF(M3650="H6","H7",
  IF(M3650="H7","H8",
  IF(M3650="H8","H9",
  IF(M3650="H9","H10",
  IF(TRIM(LEFT($A3651,7))="Total","Ttl","DTL"))))))))))))</f>
        <v>H4</v>
      </c>
      <c r="N3651" s="169" t="str">
        <f t="shared" ref="N3651:N3714" si="457">IF(ROW()&lt;23,"",
  IF($M3651="H6",TRIM(LEFT($A3651,5)),N3650))</f>
        <v>1971</v>
      </c>
      <c r="O3651" s="168" t="str">
        <f t="shared" ref="O3651:O3714" si="458">IF($M3651&lt;&gt;"DTL","",
  IF(NOT(ISNUMBER(VALUE(MID($A3651,31,15)))),"",LEFT($A3651,4)))</f>
        <v/>
      </c>
      <c r="P3651" s="168" t="str">
        <f t="shared" ref="P3651:P3714" si="459">IF(O3651="","",N3651&amp;O3651)</f>
        <v/>
      </c>
      <c r="Q3651" s="168" t="str">
        <f t="shared" ref="Q3651:Q3714" si="460">IF($M3651&lt;&gt;"DTL","",
  IF(NOT(ISNUMBER(VALUE(MID($A3651,31,15)))),"",VALUE(TRIM(MID($A3651,47,15)))))</f>
        <v/>
      </c>
      <c r="R3651" s="168" t="str">
        <f t="shared" ref="R3651:R3714" si="461">IF($M3651&lt;&gt;"DTL","",
  IF(NOT(ISNUMBER(VALUE(MID($A3651,31,15)))),"",VALUE(TRIM(MID($A3651,61,14)))))</f>
        <v/>
      </c>
      <c r="S3651" s="168" t="str">
        <f t="shared" ref="S3651:S3714" si="462">IF($M3651&lt;&gt;"DTL","",
  IF(NOT(ISNUMBER(VALUE(MID($A3651,31,15)))),"",VALUE(TRIM(MID($A3651,76,14)))))</f>
        <v/>
      </c>
      <c r="T3651" s="168" t="str">
        <f t="shared" ref="T3651:T3714" si="463">IF($M3651&lt;&gt;"DTL","",
  IF(NOT(ISNUMBER(VALUE(MID($A3651,31,15)))),"",VALUE(TRIM(MID($A3651,90,14)))))</f>
        <v/>
      </c>
    </row>
    <row r="3652" spans="1:20" x14ac:dyDescent="0.2">
      <c r="A3652" t="s">
        <v>2963</v>
      </c>
      <c r="M3652" s="170" t="str">
        <f t="shared" si="456"/>
        <v>H5</v>
      </c>
      <c r="N3652" s="169" t="str">
        <f t="shared" si="457"/>
        <v>1971</v>
      </c>
      <c r="O3652" s="168" t="str">
        <f t="shared" si="458"/>
        <v/>
      </c>
      <c r="P3652" s="168" t="str">
        <f t="shared" si="459"/>
        <v/>
      </c>
      <c r="Q3652" s="168" t="str">
        <f t="shared" si="460"/>
        <v/>
      </c>
      <c r="R3652" s="168" t="str">
        <f t="shared" si="461"/>
        <v/>
      </c>
      <c r="S3652" s="168" t="str">
        <f t="shared" si="462"/>
        <v/>
      </c>
      <c r="T3652" s="168" t="str">
        <f t="shared" si="463"/>
        <v/>
      </c>
    </row>
    <row r="3653" spans="1:20" x14ac:dyDescent="0.2">
      <c r="A3653" t="s">
        <v>2964</v>
      </c>
      <c r="M3653" s="170" t="str">
        <f t="shared" si="456"/>
        <v>H6</v>
      </c>
      <c r="N3653" s="169" t="str">
        <f t="shared" si="457"/>
        <v>1972</v>
      </c>
      <c r="O3653" s="168" t="str">
        <f t="shared" si="458"/>
        <v/>
      </c>
      <c r="P3653" s="168" t="str">
        <f t="shared" si="459"/>
        <v/>
      </c>
      <c r="Q3653" s="168" t="str">
        <f t="shared" si="460"/>
        <v/>
      </c>
      <c r="R3653" s="168" t="str">
        <f t="shared" si="461"/>
        <v/>
      </c>
      <c r="S3653" s="168" t="str">
        <f t="shared" si="462"/>
        <v/>
      </c>
      <c r="T3653" s="168" t="str">
        <f t="shared" si="463"/>
        <v/>
      </c>
    </row>
    <row r="3654" spans="1:20" x14ac:dyDescent="0.2">
      <c r="A3654" t="s">
        <v>2605</v>
      </c>
      <c r="M3654" s="170" t="str">
        <f t="shared" si="456"/>
        <v>H7</v>
      </c>
      <c r="N3654" s="169" t="str">
        <f t="shared" si="457"/>
        <v>1972</v>
      </c>
      <c r="O3654" s="168" t="str">
        <f t="shared" si="458"/>
        <v/>
      </c>
      <c r="P3654" s="168" t="str">
        <f t="shared" si="459"/>
        <v/>
      </c>
      <c r="Q3654" s="168" t="str">
        <f t="shared" si="460"/>
        <v/>
      </c>
      <c r="R3654" s="168" t="str">
        <f t="shared" si="461"/>
        <v/>
      </c>
      <c r="S3654" s="168" t="str">
        <f t="shared" si="462"/>
        <v/>
      </c>
      <c r="T3654" s="168" t="str">
        <f t="shared" si="463"/>
        <v/>
      </c>
    </row>
    <row r="3655" spans="1:20" x14ac:dyDescent="0.2">
      <c r="A3655" t="s">
        <v>2606</v>
      </c>
      <c r="M3655" s="170" t="str">
        <f t="shared" si="456"/>
        <v>H8</v>
      </c>
      <c r="N3655" s="169" t="str">
        <f t="shared" si="457"/>
        <v>1972</v>
      </c>
      <c r="O3655" s="168" t="str">
        <f t="shared" si="458"/>
        <v/>
      </c>
      <c r="P3655" s="168" t="str">
        <f t="shared" si="459"/>
        <v/>
      </c>
      <c r="Q3655" s="168" t="str">
        <f t="shared" si="460"/>
        <v/>
      </c>
      <c r="R3655" s="168" t="str">
        <f t="shared" si="461"/>
        <v/>
      </c>
      <c r="S3655" s="168" t="str">
        <f t="shared" si="462"/>
        <v/>
      </c>
      <c r="T3655" s="168" t="str">
        <f t="shared" si="463"/>
        <v/>
      </c>
    </row>
    <row r="3656" spans="1:20" x14ac:dyDescent="0.2">
      <c r="A3656" t="s">
        <v>2607</v>
      </c>
      <c r="M3656" s="170" t="str">
        <f t="shared" si="456"/>
        <v>H9</v>
      </c>
      <c r="N3656" s="169" t="str">
        <f t="shared" si="457"/>
        <v>1972</v>
      </c>
      <c r="O3656" s="168" t="str">
        <f t="shared" si="458"/>
        <v/>
      </c>
      <c r="P3656" s="168" t="str">
        <f t="shared" si="459"/>
        <v/>
      </c>
      <c r="Q3656" s="168" t="str">
        <f t="shared" si="460"/>
        <v/>
      </c>
      <c r="R3656" s="168" t="str">
        <f t="shared" si="461"/>
        <v/>
      </c>
      <c r="S3656" s="168" t="str">
        <f t="shared" si="462"/>
        <v/>
      </c>
      <c r="T3656" s="168" t="str">
        <f t="shared" si="463"/>
        <v/>
      </c>
    </row>
    <row r="3657" spans="1:20" x14ac:dyDescent="0.2">
      <c r="A3657" t="s">
        <v>2608</v>
      </c>
      <c r="M3657" s="170" t="str">
        <f t="shared" si="456"/>
        <v>H10</v>
      </c>
      <c r="N3657" s="169" t="str">
        <f t="shared" si="457"/>
        <v>1972</v>
      </c>
      <c r="O3657" s="168" t="str">
        <f t="shared" si="458"/>
        <v/>
      </c>
      <c r="P3657" s="168" t="str">
        <f t="shared" si="459"/>
        <v/>
      </c>
      <c r="Q3657" s="168" t="str">
        <f t="shared" si="460"/>
        <v/>
      </c>
      <c r="R3657" s="168" t="str">
        <f t="shared" si="461"/>
        <v/>
      </c>
      <c r="S3657" s="168" t="str">
        <f t="shared" si="462"/>
        <v/>
      </c>
      <c r="T3657" s="168" t="str">
        <f t="shared" si="463"/>
        <v/>
      </c>
    </row>
    <row r="3658" spans="1:20" x14ac:dyDescent="0.2">
      <c r="A3658" t="s">
        <v>2609</v>
      </c>
      <c r="M3658" s="170" t="str">
        <f t="shared" si="456"/>
        <v>DTL</v>
      </c>
      <c r="N3658" s="169" t="str">
        <f t="shared" si="457"/>
        <v>1972</v>
      </c>
      <c r="O3658" s="168" t="str">
        <f t="shared" si="458"/>
        <v/>
      </c>
      <c r="P3658" s="168" t="str">
        <f t="shared" si="459"/>
        <v/>
      </c>
      <c r="Q3658" s="168" t="str">
        <f t="shared" si="460"/>
        <v/>
      </c>
      <c r="R3658" s="168" t="str">
        <f t="shared" si="461"/>
        <v/>
      </c>
      <c r="S3658" s="168" t="str">
        <f t="shared" si="462"/>
        <v/>
      </c>
      <c r="T3658" s="168" t="str">
        <f t="shared" si="463"/>
        <v/>
      </c>
    </row>
    <row r="3659" spans="1:20" x14ac:dyDescent="0.2">
      <c r="A3659" t="s">
        <v>2965</v>
      </c>
      <c r="M3659" s="170" t="str">
        <f t="shared" si="456"/>
        <v>DTL</v>
      </c>
      <c r="N3659" s="169" t="str">
        <f t="shared" si="457"/>
        <v>1972</v>
      </c>
      <c r="O3659" s="168" t="str">
        <f t="shared" si="458"/>
        <v>6601</v>
      </c>
      <c r="P3659" s="168" t="str">
        <f t="shared" si="459"/>
        <v>19726601</v>
      </c>
      <c r="Q3659" s="168">
        <f t="shared" si="460"/>
        <v>0</v>
      </c>
      <c r="R3659" s="168">
        <f t="shared" si="461"/>
        <v>0</v>
      </c>
      <c r="S3659" s="168">
        <f t="shared" si="462"/>
        <v>0</v>
      </c>
      <c r="T3659" s="168">
        <f t="shared" si="463"/>
        <v>0</v>
      </c>
    </row>
    <row r="3660" spans="1:20" x14ac:dyDescent="0.2">
      <c r="A3660" t="s">
        <v>5283</v>
      </c>
      <c r="M3660" s="170" t="str">
        <f t="shared" si="456"/>
        <v>DTL</v>
      </c>
      <c r="N3660" s="169" t="str">
        <f t="shared" si="457"/>
        <v>1972</v>
      </c>
      <c r="O3660" s="168" t="str">
        <f t="shared" si="458"/>
        <v>9119</v>
      </c>
      <c r="P3660" s="168" t="str">
        <f t="shared" si="459"/>
        <v>19729119</v>
      </c>
      <c r="Q3660" s="168">
        <f t="shared" si="460"/>
        <v>0</v>
      </c>
      <c r="R3660" s="168">
        <f t="shared" si="461"/>
        <v>0</v>
      </c>
      <c r="S3660" s="168">
        <f t="shared" si="462"/>
        <v>0</v>
      </c>
      <c r="T3660" s="168">
        <f t="shared" si="463"/>
        <v>0</v>
      </c>
    </row>
    <row r="3661" spans="1:20" x14ac:dyDescent="0.2">
      <c r="A3661" t="s">
        <v>4246</v>
      </c>
      <c r="M3661" s="170" t="str">
        <f t="shared" si="456"/>
        <v>DTL</v>
      </c>
      <c r="N3661" s="169" t="str">
        <f t="shared" si="457"/>
        <v>1972</v>
      </c>
      <c r="O3661" s="168" t="str">
        <f t="shared" si="458"/>
        <v/>
      </c>
      <c r="P3661" s="168" t="str">
        <f t="shared" si="459"/>
        <v/>
      </c>
      <c r="Q3661" s="168" t="str">
        <f t="shared" si="460"/>
        <v/>
      </c>
      <c r="R3661" s="168" t="str">
        <f t="shared" si="461"/>
        <v/>
      </c>
      <c r="S3661" s="168" t="str">
        <f t="shared" si="462"/>
        <v/>
      </c>
      <c r="T3661" s="168" t="str">
        <f t="shared" si="463"/>
        <v/>
      </c>
    </row>
    <row r="3662" spans="1:20" x14ac:dyDescent="0.2">
      <c r="A3662" t="s">
        <v>2611</v>
      </c>
      <c r="M3662" s="170" t="str">
        <f t="shared" si="456"/>
        <v>DTL</v>
      </c>
      <c r="N3662" s="169" t="str">
        <f t="shared" si="457"/>
        <v>1972</v>
      </c>
      <c r="O3662" s="168" t="str">
        <f t="shared" si="458"/>
        <v/>
      </c>
      <c r="P3662" s="168" t="str">
        <f t="shared" si="459"/>
        <v/>
      </c>
      <c r="Q3662" s="168" t="str">
        <f t="shared" si="460"/>
        <v/>
      </c>
      <c r="R3662" s="168" t="str">
        <f t="shared" si="461"/>
        <v/>
      </c>
      <c r="S3662" s="168" t="str">
        <f t="shared" si="462"/>
        <v/>
      </c>
      <c r="T3662" s="168" t="str">
        <f t="shared" si="463"/>
        <v/>
      </c>
    </row>
    <row r="3663" spans="1:20" x14ac:dyDescent="0.2">
      <c r="A3663" t="s">
        <v>5284</v>
      </c>
      <c r="M3663" s="170" t="str">
        <f t="shared" si="456"/>
        <v>Ttl</v>
      </c>
      <c r="N3663" s="169" t="str">
        <f t="shared" si="457"/>
        <v>1972</v>
      </c>
      <c r="O3663" s="168" t="str">
        <f t="shared" si="458"/>
        <v/>
      </c>
      <c r="P3663" s="168" t="str">
        <f t="shared" si="459"/>
        <v/>
      </c>
      <c r="Q3663" s="168" t="str">
        <f t="shared" si="460"/>
        <v/>
      </c>
      <c r="R3663" s="168" t="str">
        <f t="shared" si="461"/>
        <v/>
      </c>
      <c r="S3663" s="168" t="str">
        <f t="shared" si="462"/>
        <v/>
      </c>
      <c r="T3663" s="168" t="str">
        <f t="shared" si="463"/>
        <v/>
      </c>
    </row>
    <row r="3664" spans="1:20" x14ac:dyDescent="0.2">
      <c r="A3664" t="s">
        <v>2612</v>
      </c>
      <c r="M3664" s="170" t="str">
        <f t="shared" si="456"/>
        <v>DTL</v>
      </c>
      <c r="N3664" s="169" t="str">
        <f t="shared" si="457"/>
        <v>1972</v>
      </c>
      <c r="O3664" s="168" t="str">
        <f t="shared" si="458"/>
        <v/>
      </c>
      <c r="P3664" s="168" t="str">
        <f t="shared" si="459"/>
        <v/>
      </c>
      <c r="Q3664" s="168" t="str">
        <f t="shared" si="460"/>
        <v/>
      </c>
      <c r="R3664" s="168" t="str">
        <f t="shared" si="461"/>
        <v/>
      </c>
      <c r="S3664" s="168" t="str">
        <f t="shared" si="462"/>
        <v/>
      </c>
      <c r="T3664" s="168" t="str">
        <f t="shared" si="463"/>
        <v/>
      </c>
    </row>
    <row r="3665" spans="1:20" x14ac:dyDescent="0.2">
      <c r="A3665" t="s">
        <v>2611</v>
      </c>
      <c r="M3665" s="170" t="str">
        <f t="shared" si="456"/>
        <v>DTL</v>
      </c>
      <c r="N3665" s="169" t="str">
        <f t="shared" si="457"/>
        <v>1972</v>
      </c>
      <c r="O3665" s="168" t="str">
        <f t="shared" si="458"/>
        <v/>
      </c>
      <c r="P3665" s="168" t="str">
        <f t="shared" si="459"/>
        <v/>
      </c>
      <c r="Q3665" s="168" t="str">
        <f t="shared" si="460"/>
        <v/>
      </c>
      <c r="R3665" s="168" t="str">
        <f t="shared" si="461"/>
        <v/>
      </c>
      <c r="S3665" s="168" t="str">
        <f t="shared" si="462"/>
        <v/>
      </c>
      <c r="T3665" s="168" t="str">
        <f t="shared" si="463"/>
        <v/>
      </c>
    </row>
    <row r="3666" spans="1:20" x14ac:dyDescent="0.2">
      <c r="A3666" t="s">
        <v>2611</v>
      </c>
      <c r="M3666" s="170" t="str">
        <f t="shared" si="456"/>
        <v>DTL</v>
      </c>
      <c r="N3666" s="169" t="str">
        <f t="shared" si="457"/>
        <v>1972</v>
      </c>
      <c r="O3666" s="168" t="str">
        <f t="shared" si="458"/>
        <v/>
      </c>
      <c r="P3666" s="168" t="str">
        <f t="shared" si="459"/>
        <v/>
      </c>
      <c r="Q3666" s="168" t="str">
        <f t="shared" si="460"/>
        <v/>
      </c>
      <c r="R3666" s="168" t="str">
        <f t="shared" si="461"/>
        <v/>
      </c>
      <c r="S3666" s="168" t="str">
        <f t="shared" si="462"/>
        <v/>
      </c>
      <c r="T3666" s="168" t="str">
        <f t="shared" si="463"/>
        <v/>
      </c>
    </row>
    <row r="3667" spans="1:20" x14ac:dyDescent="0.2">
      <c r="A3667" t="s">
        <v>2613</v>
      </c>
      <c r="M3667" s="170" t="str">
        <f t="shared" si="456"/>
        <v>DTL</v>
      </c>
      <c r="N3667" s="169" t="str">
        <f t="shared" si="457"/>
        <v>1972</v>
      </c>
      <c r="O3667" s="168" t="str">
        <f t="shared" si="458"/>
        <v/>
      </c>
      <c r="P3667" s="168" t="str">
        <f t="shared" si="459"/>
        <v/>
      </c>
      <c r="Q3667" s="168" t="str">
        <f t="shared" si="460"/>
        <v/>
      </c>
      <c r="R3667" s="168" t="str">
        <f t="shared" si="461"/>
        <v/>
      </c>
      <c r="S3667" s="168" t="str">
        <f t="shared" si="462"/>
        <v/>
      </c>
      <c r="T3667" s="168" t="str">
        <f t="shared" si="463"/>
        <v/>
      </c>
    </row>
    <row r="3668" spans="1:20" x14ac:dyDescent="0.2">
      <c r="A3668" t="s">
        <v>5285</v>
      </c>
      <c r="M3668" s="170" t="str">
        <f t="shared" si="456"/>
        <v>DTL</v>
      </c>
      <c r="N3668" s="169" t="str">
        <f t="shared" si="457"/>
        <v>1972</v>
      </c>
      <c r="O3668" s="168" t="str">
        <f t="shared" si="458"/>
        <v>2301</v>
      </c>
      <c r="P3668" s="168" t="str">
        <f t="shared" si="459"/>
        <v>19722301</v>
      </c>
      <c r="Q3668" s="168">
        <f t="shared" si="460"/>
        <v>0</v>
      </c>
      <c r="R3668" s="168">
        <f t="shared" si="461"/>
        <v>0</v>
      </c>
      <c r="S3668" s="168">
        <f t="shared" si="462"/>
        <v>0</v>
      </c>
      <c r="T3668" s="168">
        <f t="shared" si="463"/>
        <v>0</v>
      </c>
    </row>
    <row r="3669" spans="1:20" x14ac:dyDescent="0.2">
      <c r="A3669" t="s">
        <v>2966</v>
      </c>
      <c r="M3669" s="170" t="str">
        <f t="shared" si="456"/>
        <v>DTL</v>
      </c>
      <c r="N3669" s="169" t="str">
        <f t="shared" si="457"/>
        <v>1972</v>
      </c>
      <c r="O3669" s="168" t="str">
        <f t="shared" si="458"/>
        <v>3290</v>
      </c>
      <c r="P3669" s="168" t="str">
        <f t="shared" si="459"/>
        <v>19723290</v>
      </c>
      <c r="Q3669" s="168">
        <f t="shared" si="460"/>
        <v>0</v>
      </c>
      <c r="R3669" s="168">
        <f t="shared" si="461"/>
        <v>0</v>
      </c>
      <c r="S3669" s="168">
        <f t="shared" si="462"/>
        <v>0</v>
      </c>
      <c r="T3669" s="168">
        <f t="shared" si="463"/>
        <v>0</v>
      </c>
    </row>
    <row r="3670" spans="1:20" x14ac:dyDescent="0.2">
      <c r="A3670" t="s">
        <v>4246</v>
      </c>
      <c r="M3670" s="170" t="str">
        <f t="shared" si="456"/>
        <v>DTL</v>
      </c>
      <c r="N3670" s="169" t="str">
        <f t="shared" si="457"/>
        <v>1972</v>
      </c>
      <c r="O3670" s="168" t="str">
        <f t="shared" si="458"/>
        <v/>
      </c>
      <c r="P3670" s="168" t="str">
        <f t="shared" si="459"/>
        <v/>
      </c>
      <c r="Q3670" s="168" t="str">
        <f t="shared" si="460"/>
        <v/>
      </c>
      <c r="R3670" s="168" t="str">
        <f t="shared" si="461"/>
        <v/>
      </c>
      <c r="S3670" s="168" t="str">
        <f t="shared" si="462"/>
        <v/>
      </c>
      <c r="T3670" s="168" t="str">
        <f t="shared" si="463"/>
        <v/>
      </c>
    </row>
    <row r="3671" spans="1:20" x14ac:dyDescent="0.2">
      <c r="A3671" t="s">
        <v>2611</v>
      </c>
      <c r="M3671" s="170" t="str">
        <f t="shared" si="456"/>
        <v>DTL</v>
      </c>
      <c r="N3671" s="169" t="str">
        <f t="shared" si="457"/>
        <v>1972</v>
      </c>
      <c r="O3671" s="168" t="str">
        <f t="shared" si="458"/>
        <v/>
      </c>
      <c r="P3671" s="168" t="str">
        <f t="shared" si="459"/>
        <v/>
      </c>
      <c r="Q3671" s="168" t="str">
        <f t="shared" si="460"/>
        <v/>
      </c>
      <c r="R3671" s="168" t="str">
        <f t="shared" si="461"/>
        <v/>
      </c>
      <c r="S3671" s="168" t="str">
        <f t="shared" si="462"/>
        <v/>
      </c>
      <c r="T3671" s="168" t="str">
        <f t="shared" si="463"/>
        <v/>
      </c>
    </row>
    <row r="3672" spans="1:20" x14ac:dyDescent="0.2">
      <c r="A3672" t="s">
        <v>5286</v>
      </c>
      <c r="M3672" s="170" t="str">
        <f t="shared" si="456"/>
        <v>Ttl</v>
      </c>
      <c r="N3672" s="169" t="str">
        <f t="shared" si="457"/>
        <v>1972</v>
      </c>
      <c r="O3672" s="168" t="str">
        <f t="shared" si="458"/>
        <v/>
      </c>
      <c r="P3672" s="168" t="str">
        <f t="shared" si="459"/>
        <v/>
      </c>
      <c r="Q3672" s="168" t="str">
        <f t="shared" si="460"/>
        <v/>
      </c>
      <c r="R3672" s="168" t="str">
        <f t="shared" si="461"/>
        <v/>
      </c>
      <c r="S3672" s="168" t="str">
        <f t="shared" si="462"/>
        <v/>
      </c>
      <c r="T3672" s="168" t="str">
        <f t="shared" si="463"/>
        <v/>
      </c>
    </row>
    <row r="3673" spans="1:20" x14ac:dyDescent="0.2">
      <c r="A3673" t="s">
        <v>2611</v>
      </c>
      <c r="M3673" s="170" t="str">
        <f t="shared" si="456"/>
        <v>DTL</v>
      </c>
      <c r="N3673" s="169" t="str">
        <f t="shared" si="457"/>
        <v>1972</v>
      </c>
      <c r="O3673" s="168" t="str">
        <f t="shared" si="458"/>
        <v/>
      </c>
      <c r="P3673" s="168" t="str">
        <f t="shared" si="459"/>
        <v/>
      </c>
      <c r="Q3673" s="168" t="str">
        <f t="shared" si="460"/>
        <v/>
      </c>
      <c r="R3673" s="168" t="str">
        <f t="shared" si="461"/>
        <v/>
      </c>
      <c r="S3673" s="168" t="str">
        <f t="shared" si="462"/>
        <v/>
      </c>
      <c r="T3673" s="168" t="str">
        <f t="shared" si="463"/>
        <v/>
      </c>
    </row>
    <row r="3674" spans="1:20" x14ac:dyDescent="0.2">
      <c r="A3674" t="s">
        <v>2611</v>
      </c>
      <c r="M3674" s="170" t="str">
        <f t="shared" si="456"/>
        <v>DTL</v>
      </c>
      <c r="N3674" s="169" t="str">
        <f t="shared" si="457"/>
        <v>1972</v>
      </c>
      <c r="O3674" s="168" t="str">
        <f t="shared" si="458"/>
        <v/>
      </c>
      <c r="P3674" s="168" t="str">
        <f t="shared" si="459"/>
        <v/>
      </c>
      <c r="Q3674" s="168" t="str">
        <f t="shared" si="460"/>
        <v/>
      </c>
      <c r="R3674" s="168" t="str">
        <f t="shared" si="461"/>
        <v/>
      </c>
      <c r="S3674" s="168" t="str">
        <f t="shared" si="462"/>
        <v/>
      </c>
      <c r="T3674" s="168" t="str">
        <f t="shared" si="463"/>
        <v/>
      </c>
    </row>
    <row r="3675" spans="1:20" x14ac:dyDescent="0.2">
      <c r="A3675" t="s">
        <v>5287</v>
      </c>
      <c r="M3675" s="170" t="str">
        <f t="shared" si="456"/>
        <v>Ttl</v>
      </c>
      <c r="N3675" s="169" t="str">
        <f t="shared" si="457"/>
        <v>1972</v>
      </c>
      <c r="O3675" s="168" t="str">
        <f t="shared" si="458"/>
        <v/>
      </c>
      <c r="P3675" s="168" t="str">
        <f t="shared" si="459"/>
        <v/>
      </c>
      <c r="Q3675" s="168" t="str">
        <f t="shared" si="460"/>
        <v/>
      </c>
      <c r="R3675" s="168" t="str">
        <f t="shared" si="461"/>
        <v/>
      </c>
      <c r="S3675" s="168" t="str">
        <f t="shared" si="462"/>
        <v/>
      </c>
      <c r="T3675" s="168" t="str">
        <f t="shared" si="463"/>
        <v/>
      </c>
    </row>
    <row r="3676" spans="1:20" x14ac:dyDescent="0.2">
      <c r="A3676" t="s">
        <v>2612</v>
      </c>
      <c r="M3676" s="170" t="str">
        <f t="shared" si="456"/>
        <v>DTL</v>
      </c>
      <c r="N3676" s="169" t="str">
        <f t="shared" si="457"/>
        <v>1972</v>
      </c>
      <c r="O3676" s="168" t="str">
        <f t="shared" si="458"/>
        <v/>
      </c>
      <c r="P3676" s="168" t="str">
        <f t="shared" si="459"/>
        <v/>
      </c>
      <c r="Q3676" s="168" t="str">
        <f t="shared" si="460"/>
        <v/>
      </c>
      <c r="R3676" s="168" t="str">
        <f t="shared" si="461"/>
        <v/>
      </c>
      <c r="S3676" s="168" t="str">
        <f t="shared" si="462"/>
        <v/>
      </c>
      <c r="T3676" s="168" t="str">
        <f t="shared" si="463"/>
        <v/>
      </c>
    </row>
    <row r="3677" spans="1:20" x14ac:dyDescent="0.2">
      <c r="A3677" t="s">
        <v>2611</v>
      </c>
      <c r="M3677" s="170" t="str">
        <f t="shared" si="456"/>
        <v>DTL</v>
      </c>
      <c r="N3677" s="169" t="str">
        <f t="shared" si="457"/>
        <v>1972</v>
      </c>
      <c r="O3677" s="168" t="str">
        <f t="shared" si="458"/>
        <v/>
      </c>
      <c r="P3677" s="168" t="str">
        <f t="shared" si="459"/>
        <v/>
      </c>
      <c r="Q3677" s="168" t="str">
        <f t="shared" si="460"/>
        <v/>
      </c>
      <c r="R3677" s="168" t="str">
        <f t="shared" si="461"/>
        <v/>
      </c>
      <c r="S3677" s="168" t="str">
        <f t="shared" si="462"/>
        <v/>
      </c>
      <c r="T3677" s="168" t="str">
        <f t="shared" si="463"/>
        <v/>
      </c>
    </row>
    <row r="3678" spans="1:20" x14ac:dyDescent="0.2">
      <c r="A3678" t="s">
        <v>2620</v>
      </c>
      <c r="M3678" s="170" t="str">
        <f t="shared" si="456"/>
        <v>DTL</v>
      </c>
      <c r="N3678" s="169" t="str">
        <f t="shared" si="457"/>
        <v>1972</v>
      </c>
      <c r="O3678" s="168" t="str">
        <f t="shared" si="458"/>
        <v/>
      </c>
      <c r="P3678" s="168" t="str">
        <f t="shared" si="459"/>
        <v/>
      </c>
      <c r="Q3678" s="168" t="str">
        <f t="shared" si="460"/>
        <v/>
      </c>
      <c r="R3678" s="168" t="str">
        <f t="shared" si="461"/>
        <v/>
      </c>
      <c r="S3678" s="168" t="str">
        <f t="shared" si="462"/>
        <v/>
      </c>
      <c r="T3678" s="168" t="str">
        <f t="shared" si="463"/>
        <v/>
      </c>
    </row>
    <row r="3679" spans="1:20" x14ac:dyDescent="0.2">
      <c r="A3679" t="s">
        <v>5288</v>
      </c>
      <c r="M3679" s="170" t="str">
        <f t="shared" si="456"/>
        <v>Ttl</v>
      </c>
      <c r="N3679" s="169" t="str">
        <f t="shared" si="457"/>
        <v>1972</v>
      </c>
      <c r="O3679" s="168" t="str">
        <f t="shared" si="458"/>
        <v/>
      </c>
      <c r="P3679" s="168" t="str">
        <f t="shared" si="459"/>
        <v/>
      </c>
      <c r="Q3679" s="168" t="str">
        <f t="shared" si="460"/>
        <v/>
      </c>
      <c r="R3679" s="168" t="str">
        <f t="shared" si="461"/>
        <v/>
      </c>
      <c r="S3679" s="168" t="str">
        <f t="shared" si="462"/>
        <v/>
      </c>
      <c r="T3679" s="168" t="str">
        <f t="shared" si="463"/>
        <v/>
      </c>
    </row>
    <row r="3680" spans="1:20" x14ac:dyDescent="0.2">
      <c r="A3680" t="s">
        <v>2611</v>
      </c>
      <c r="M3680" s="170" t="str">
        <f t="shared" si="456"/>
        <v>DTL</v>
      </c>
      <c r="N3680" s="169" t="str">
        <f t="shared" si="457"/>
        <v>1972</v>
      </c>
      <c r="O3680" s="168" t="str">
        <f t="shared" si="458"/>
        <v/>
      </c>
      <c r="P3680" s="168" t="str">
        <f t="shared" si="459"/>
        <v/>
      </c>
      <c r="Q3680" s="168" t="str">
        <f t="shared" si="460"/>
        <v/>
      </c>
      <c r="R3680" s="168" t="str">
        <f t="shared" si="461"/>
        <v/>
      </c>
      <c r="S3680" s="168" t="str">
        <f t="shared" si="462"/>
        <v/>
      </c>
      <c r="T3680" s="168" t="str">
        <f t="shared" si="463"/>
        <v/>
      </c>
    </row>
    <row r="3681" spans="1:20" x14ac:dyDescent="0.2">
      <c r="A3681" t="s">
        <v>5289</v>
      </c>
      <c r="M3681" s="170" t="str">
        <f t="shared" si="456"/>
        <v>Ttl</v>
      </c>
      <c r="N3681" s="169" t="str">
        <f t="shared" si="457"/>
        <v>1972</v>
      </c>
      <c r="O3681" s="168" t="str">
        <f t="shared" si="458"/>
        <v/>
      </c>
      <c r="P3681" s="168" t="str">
        <f t="shared" si="459"/>
        <v/>
      </c>
      <c r="Q3681" s="168" t="str">
        <f t="shared" si="460"/>
        <v/>
      </c>
      <c r="R3681" s="168" t="str">
        <f t="shared" si="461"/>
        <v/>
      </c>
      <c r="S3681" s="168" t="str">
        <f t="shared" si="462"/>
        <v/>
      </c>
      <c r="T3681" s="168" t="str">
        <f t="shared" si="463"/>
        <v/>
      </c>
    </row>
    <row r="3682" spans="1:20" x14ac:dyDescent="0.2">
      <c r="A3682" t="s">
        <v>4246</v>
      </c>
      <c r="M3682" s="170" t="str">
        <f t="shared" si="456"/>
        <v>DTL</v>
      </c>
      <c r="N3682" s="169" t="str">
        <f t="shared" si="457"/>
        <v>1972</v>
      </c>
      <c r="O3682" s="168" t="str">
        <f t="shared" si="458"/>
        <v/>
      </c>
      <c r="P3682" s="168" t="str">
        <f t="shared" si="459"/>
        <v/>
      </c>
      <c r="Q3682" s="168" t="str">
        <f t="shared" si="460"/>
        <v/>
      </c>
      <c r="R3682" s="168" t="str">
        <f t="shared" si="461"/>
        <v/>
      </c>
      <c r="S3682" s="168" t="str">
        <f t="shared" si="462"/>
        <v/>
      </c>
      <c r="T3682" s="168" t="str">
        <f t="shared" si="463"/>
        <v/>
      </c>
    </row>
    <row r="3683" spans="1:20" x14ac:dyDescent="0.2">
      <c r="A3683" t="s">
        <v>2611</v>
      </c>
      <c r="M3683" s="170" t="str">
        <f t="shared" si="456"/>
        <v>DTL</v>
      </c>
      <c r="N3683" s="169" t="str">
        <f t="shared" si="457"/>
        <v>1972</v>
      </c>
      <c r="O3683" s="168" t="str">
        <f t="shared" si="458"/>
        <v/>
      </c>
      <c r="P3683" s="168" t="str">
        <f t="shared" si="459"/>
        <v/>
      </c>
      <c r="Q3683" s="168" t="str">
        <f t="shared" si="460"/>
        <v/>
      </c>
      <c r="R3683" s="168" t="str">
        <f t="shared" si="461"/>
        <v/>
      </c>
      <c r="S3683" s="168" t="str">
        <f t="shared" si="462"/>
        <v/>
      </c>
      <c r="T3683" s="168" t="str">
        <f t="shared" si="463"/>
        <v/>
      </c>
    </row>
    <row r="3684" spans="1:20" x14ac:dyDescent="0.2">
      <c r="A3684" t="s">
        <v>5290</v>
      </c>
      <c r="M3684" s="170" t="str">
        <f t="shared" si="456"/>
        <v>DTL</v>
      </c>
      <c r="N3684" s="169" t="str">
        <f t="shared" si="457"/>
        <v>1972</v>
      </c>
      <c r="O3684" s="168" t="str">
        <f t="shared" si="458"/>
        <v xml:space="preserve">    </v>
      </c>
      <c r="P3684" s="168" t="str">
        <f t="shared" si="459"/>
        <v xml:space="preserve">1972    </v>
      </c>
      <c r="Q3684" s="168">
        <f t="shared" si="460"/>
        <v>0</v>
      </c>
      <c r="R3684" s="168">
        <f t="shared" si="461"/>
        <v>0</v>
      </c>
      <c r="S3684" s="168">
        <f t="shared" si="462"/>
        <v>0</v>
      </c>
      <c r="T3684" s="168">
        <f t="shared" si="463"/>
        <v>0</v>
      </c>
    </row>
    <row r="3685" spans="1:20" x14ac:dyDescent="0.2">
      <c r="A3685" t="s">
        <v>2611</v>
      </c>
      <c r="M3685" s="170" t="str">
        <f t="shared" si="456"/>
        <v>DTL</v>
      </c>
      <c r="N3685" s="169" t="str">
        <f t="shared" si="457"/>
        <v>1972</v>
      </c>
      <c r="O3685" s="168" t="str">
        <f t="shared" si="458"/>
        <v/>
      </c>
      <c r="P3685" s="168" t="str">
        <f t="shared" si="459"/>
        <v/>
      </c>
      <c r="Q3685" s="168" t="str">
        <f t="shared" si="460"/>
        <v/>
      </c>
      <c r="R3685" s="168" t="str">
        <f t="shared" si="461"/>
        <v/>
      </c>
      <c r="S3685" s="168" t="str">
        <f t="shared" si="462"/>
        <v/>
      </c>
      <c r="T3685" s="168" t="str">
        <f t="shared" si="463"/>
        <v/>
      </c>
    </row>
    <row r="3686" spans="1:20" x14ac:dyDescent="0.2">
      <c r="A3686" t="s">
        <v>2622</v>
      </c>
      <c r="M3686" s="170" t="str">
        <f t="shared" si="456"/>
        <v>DTL</v>
      </c>
      <c r="N3686" s="169" t="str">
        <f t="shared" si="457"/>
        <v>1972</v>
      </c>
      <c r="O3686" s="168" t="str">
        <f t="shared" si="458"/>
        <v>Tran</v>
      </c>
      <c r="P3686" s="168" t="str">
        <f t="shared" si="459"/>
        <v>1972Tran</v>
      </c>
      <c r="Q3686" s="168">
        <f t="shared" si="460"/>
        <v>0</v>
      </c>
      <c r="R3686" s="168">
        <f t="shared" si="461"/>
        <v>0</v>
      </c>
      <c r="S3686" s="168">
        <f t="shared" si="462"/>
        <v>0</v>
      </c>
      <c r="T3686" s="168">
        <f t="shared" si="463"/>
        <v>0</v>
      </c>
    </row>
    <row r="3687" spans="1:20" x14ac:dyDescent="0.2">
      <c r="A3687" t="s">
        <v>2611</v>
      </c>
      <c r="M3687" s="170" t="str">
        <f t="shared" si="456"/>
        <v>DTL</v>
      </c>
      <c r="N3687" s="169" t="str">
        <f t="shared" si="457"/>
        <v>1972</v>
      </c>
      <c r="O3687" s="168" t="str">
        <f t="shared" si="458"/>
        <v/>
      </c>
      <c r="P3687" s="168" t="str">
        <f t="shared" si="459"/>
        <v/>
      </c>
      <c r="Q3687" s="168" t="str">
        <f t="shared" si="460"/>
        <v/>
      </c>
      <c r="R3687" s="168" t="str">
        <f t="shared" si="461"/>
        <v/>
      </c>
      <c r="S3687" s="168" t="str">
        <f t="shared" si="462"/>
        <v/>
      </c>
      <c r="T3687" s="168" t="str">
        <f t="shared" si="463"/>
        <v/>
      </c>
    </row>
    <row r="3688" spans="1:20" x14ac:dyDescent="0.2">
      <c r="A3688" t="s">
        <v>2623</v>
      </c>
      <c r="M3688" s="170" t="str">
        <f t="shared" si="456"/>
        <v>DTL</v>
      </c>
      <c r="N3688" s="169" t="str">
        <f t="shared" si="457"/>
        <v>1972</v>
      </c>
      <c r="O3688" s="168" t="str">
        <f t="shared" si="458"/>
        <v>Tran</v>
      </c>
      <c r="P3688" s="168" t="str">
        <f t="shared" si="459"/>
        <v>1972Tran</v>
      </c>
      <c r="Q3688" s="168">
        <f t="shared" si="460"/>
        <v>0</v>
      </c>
      <c r="R3688" s="168">
        <f t="shared" si="461"/>
        <v>0</v>
      </c>
      <c r="S3688" s="168">
        <f t="shared" si="462"/>
        <v>0</v>
      </c>
      <c r="T3688" s="168">
        <f t="shared" si="463"/>
        <v>0</v>
      </c>
    </row>
    <row r="3689" spans="1:20" x14ac:dyDescent="0.2">
      <c r="A3689" t="s">
        <v>4246</v>
      </c>
      <c r="M3689" s="170" t="str">
        <f t="shared" si="456"/>
        <v>DTL</v>
      </c>
      <c r="N3689" s="169" t="str">
        <f t="shared" si="457"/>
        <v>1972</v>
      </c>
      <c r="O3689" s="168" t="str">
        <f t="shared" si="458"/>
        <v/>
      </c>
      <c r="P3689" s="168" t="str">
        <f t="shared" si="459"/>
        <v/>
      </c>
      <c r="Q3689" s="168" t="str">
        <f t="shared" si="460"/>
        <v/>
      </c>
      <c r="R3689" s="168" t="str">
        <f t="shared" si="461"/>
        <v/>
      </c>
      <c r="S3689" s="168" t="str">
        <f t="shared" si="462"/>
        <v/>
      </c>
      <c r="T3689" s="168" t="str">
        <f t="shared" si="463"/>
        <v/>
      </c>
    </row>
    <row r="3690" spans="1:20" x14ac:dyDescent="0.2">
      <c r="A3690" t="s">
        <v>2611</v>
      </c>
      <c r="M3690" s="170" t="str">
        <f t="shared" si="456"/>
        <v>DTL</v>
      </c>
      <c r="N3690" s="169" t="str">
        <f t="shared" si="457"/>
        <v>1972</v>
      </c>
      <c r="O3690" s="168" t="str">
        <f t="shared" si="458"/>
        <v/>
      </c>
      <c r="P3690" s="168" t="str">
        <f t="shared" si="459"/>
        <v/>
      </c>
      <c r="Q3690" s="168" t="str">
        <f t="shared" si="460"/>
        <v/>
      </c>
      <c r="R3690" s="168" t="str">
        <f t="shared" si="461"/>
        <v/>
      </c>
      <c r="S3690" s="168" t="str">
        <f t="shared" si="462"/>
        <v/>
      </c>
      <c r="T3690" s="168" t="str">
        <f t="shared" si="463"/>
        <v/>
      </c>
    </row>
    <row r="3691" spans="1:20" x14ac:dyDescent="0.2">
      <c r="A3691" t="s">
        <v>5291</v>
      </c>
      <c r="M3691" s="170" t="str">
        <f t="shared" si="456"/>
        <v>Ttl</v>
      </c>
      <c r="N3691" s="169" t="str">
        <f t="shared" si="457"/>
        <v>1972</v>
      </c>
      <c r="O3691" s="168" t="str">
        <f t="shared" si="458"/>
        <v/>
      </c>
      <c r="P3691" s="168" t="str">
        <f t="shared" si="459"/>
        <v/>
      </c>
      <c r="Q3691" s="168" t="str">
        <f t="shared" si="460"/>
        <v/>
      </c>
      <c r="R3691" s="168" t="str">
        <f t="shared" si="461"/>
        <v/>
      </c>
      <c r="S3691" s="168" t="str">
        <f t="shared" si="462"/>
        <v/>
      </c>
      <c r="T3691" s="168" t="str">
        <f t="shared" si="463"/>
        <v/>
      </c>
    </row>
    <row r="3692" spans="1:20" x14ac:dyDescent="0.2">
      <c r="A3692" t="s">
        <v>4467</v>
      </c>
      <c r="M3692" s="170" t="str">
        <f t="shared" si="456"/>
        <v>DTL</v>
      </c>
      <c r="N3692" s="169" t="str">
        <f t="shared" si="457"/>
        <v>1972</v>
      </c>
      <c r="O3692" s="168" t="str">
        <f t="shared" si="458"/>
        <v/>
      </c>
      <c r="P3692" s="168" t="str">
        <f t="shared" si="459"/>
        <v/>
      </c>
      <c r="Q3692" s="168" t="str">
        <f t="shared" si="460"/>
        <v/>
      </c>
      <c r="R3692" s="168" t="str">
        <f t="shared" si="461"/>
        <v/>
      </c>
      <c r="S3692" s="168" t="str">
        <f t="shared" si="462"/>
        <v/>
      </c>
      <c r="T3692" s="168" t="str">
        <f t="shared" si="463"/>
        <v/>
      </c>
    </row>
    <row r="3693" spans="1:20" x14ac:dyDescent="0.2">
      <c r="A3693">
        <v>1</v>
      </c>
      <c r="M3693" s="170" t="str">
        <f t="shared" si="456"/>
        <v>DTL</v>
      </c>
      <c r="N3693" s="169" t="str">
        <f t="shared" si="457"/>
        <v>1972</v>
      </c>
      <c r="O3693" s="168" t="str">
        <f t="shared" si="458"/>
        <v/>
      </c>
      <c r="P3693" s="168" t="str">
        <f t="shared" si="459"/>
        <v/>
      </c>
      <c r="Q3693" s="168" t="str">
        <f t="shared" si="460"/>
        <v/>
      </c>
      <c r="R3693" s="168" t="str">
        <f t="shared" si="461"/>
        <v/>
      </c>
      <c r="S3693" s="168" t="str">
        <f t="shared" si="462"/>
        <v/>
      </c>
      <c r="T3693" s="168" t="str">
        <f t="shared" si="463"/>
        <v/>
      </c>
    </row>
    <row r="3694" spans="1:20" x14ac:dyDescent="0.2">
      <c r="M3694" s="170" t="str">
        <f t="shared" si="456"/>
        <v>DTL</v>
      </c>
      <c r="N3694" s="169" t="str">
        <f t="shared" si="457"/>
        <v>1972</v>
      </c>
      <c r="O3694" s="168" t="str">
        <f t="shared" si="458"/>
        <v/>
      </c>
      <c r="P3694" s="168" t="str">
        <f t="shared" si="459"/>
        <v/>
      </c>
      <c r="Q3694" s="168" t="str">
        <f t="shared" si="460"/>
        <v/>
      </c>
      <c r="R3694" s="168" t="str">
        <f t="shared" si="461"/>
        <v/>
      </c>
      <c r="S3694" s="168" t="str">
        <f t="shared" si="462"/>
        <v/>
      </c>
      <c r="T3694" s="168" t="str">
        <f t="shared" si="463"/>
        <v/>
      </c>
    </row>
    <row r="3695" spans="1:20" x14ac:dyDescent="0.2">
      <c r="A3695" t="s">
        <v>2967</v>
      </c>
      <c r="M3695" s="170" t="str">
        <f t="shared" si="456"/>
        <v>H1</v>
      </c>
      <c r="N3695" s="169" t="str">
        <f t="shared" si="457"/>
        <v>1972</v>
      </c>
      <c r="O3695" s="168" t="str">
        <f t="shared" si="458"/>
        <v/>
      </c>
      <c r="P3695" s="168" t="str">
        <f t="shared" si="459"/>
        <v/>
      </c>
      <c r="Q3695" s="168" t="str">
        <f t="shared" si="460"/>
        <v/>
      </c>
      <c r="R3695" s="168" t="str">
        <f t="shared" si="461"/>
        <v/>
      </c>
      <c r="S3695" s="168" t="str">
        <f t="shared" si="462"/>
        <v/>
      </c>
      <c r="T3695" s="168" t="str">
        <f t="shared" si="463"/>
        <v/>
      </c>
    </row>
    <row r="3696" spans="1:20" x14ac:dyDescent="0.2">
      <c r="A3696" t="s">
        <v>2600</v>
      </c>
      <c r="M3696" s="170" t="str">
        <f t="shared" si="456"/>
        <v>H2</v>
      </c>
      <c r="N3696" s="169" t="str">
        <f t="shared" si="457"/>
        <v>1972</v>
      </c>
      <c r="O3696" s="168" t="str">
        <f t="shared" si="458"/>
        <v/>
      </c>
      <c r="P3696" s="168" t="str">
        <f t="shared" si="459"/>
        <v/>
      </c>
      <c r="Q3696" s="168" t="str">
        <f t="shared" si="460"/>
        <v/>
      </c>
      <c r="R3696" s="168" t="str">
        <f t="shared" si="461"/>
        <v/>
      </c>
      <c r="S3696" s="168" t="str">
        <f t="shared" si="462"/>
        <v/>
      </c>
      <c r="T3696" s="168" t="str">
        <f t="shared" si="463"/>
        <v/>
      </c>
    </row>
    <row r="3697" spans="1:20" x14ac:dyDescent="0.2">
      <c r="A3697" t="s">
        <v>2601</v>
      </c>
      <c r="M3697" s="170" t="str">
        <f t="shared" si="456"/>
        <v>H3</v>
      </c>
      <c r="N3697" s="169" t="str">
        <f t="shared" si="457"/>
        <v>1972</v>
      </c>
      <c r="O3697" s="168" t="str">
        <f t="shared" si="458"/>
        <v/>
      </c>
      <c r="P3697" s="168" t="str">
        <f t="shared" si="459"/>
        <v/>
      </c>
      <c r="Q3697" s="168" t="str">
        <f t="shared" si="460"/>
        <v/>
      </c>
      <c r="R3697" s="168" t="str">
        <f t="shared" si="461"/>
        <v/>
      </c>
      <c r="S3697" s="168" t="str">
        <f t="shared" si="462"/>
        <v/>
      </c>
      <c r="T3697" s="168" t="str">
        <f t="shared" si="463"/>
        <v/>
      </c>
    </row>
    <row r="3698" spans="1:20" x14ac:dyDescent="0.2">
      <c r="A3698" t="s">
        <v>2807</v>
      </c>
      <c r="M3698" s="170" t="str">
        <f t="shared" si="456"/>
        <v>H4</v>
      </c>
      <c r="N3698" s="169" t="str">
        <f t="shared" si="457"/>
        <v>1972</v>
      </c>
      <c r="O3698" s="168" t="str">
        <f t="shared" si="458"/>
        <v/>
      </c>
      <c r="P3698" s="168" t="str">
        <f t="shared" si="459"/>
        <v/>
      </c>
      <c r="Q3698" s="168" t="str">
        <f t="shared" si="460"/>
        <v/>
      </c>
      <c r="R3698" s="168" t="str">
        <f t="shared" si="461"/>
        <v/>
      </c>
      <c r="S3698" s="168" t="str">
        <f t="shared" si="462"/>
        <v/>
      </c>
      <c r="T3698" s="168" t="str">
        <f t="shared" si="463"/>
        <v/>
      </c>
    </row>
    <row r="3699" spans="1:20" x14ac:dyDescent="0.2">
      <c r="A3699" t="s">
        <v>2968</v>
      </c>
      <c r="M3699" s="170" t="str">
        <f t="shared" si="456"/>
        <v>H5</v>
      </c>
      <c r="N3699" s="169" t="str">
        <f t="shared" si="457"/>
        <v>1972</v>
      </c>
      <c r="O3699" s="168" t="str">
        <f t="shared" si="458"/>
        <v/>
      </c>
      <c r="P3699" s="168" t="str">
        <f t="shared" si="459"/>
        <v/>
      </c>
      <c r="Q3699" s="168" t="str">
        <f t="shared" si="460"/>
        <v/>
      </c>
      <c r="R3699" s="168" t="str">
        <f t="shared" si="461"/>
        <v/>
      </c>
      <c r="S3699" s="168" t="str">
        <f t="shared" si="462"/>
        <v/>
      </c>
      <c r="T3699" s="168" t="str">
        <f t="shared" si="463"/>
        <v/>
      </c>
    </row>
    <row r="3700" spans="1:20" x14ac:dyDescent="0.2">
      <c r="A3700" t="s">
        <v>2969</v>
      </c>
      <c r="M3700" s="170" t="str">
        <f t="shared" si="456"/>
        <v>H6</v>
      </c>
      <c r="N3700" s="169" t="str">
        <f t="shared" si="457"/>
        <v>1973</v>
      </c>
      <c r="O3700" s="168" t="str">
        <f t="shared" si="458"/>
        <v/>
      </c>
      <c r="P3700" s="168" t="str">
        <f t="shared" si="459"/>
        <v/>
      </c>
      <c r="Q3700" s="168" t="str">
        <f t="shared" si="460"/>
        <v/>
      </c>
      <c r="R3700" s="168" t="str">
        <f t="shared" si="461"/>
        <v/>
      </c>
      <c r="S3700" s="168" t="str">
        <f t="shared" si="462"/>
        <v/>
      </c>
      <c r="T3700" s="168" t="str">
        <f t="shared" si="463"/>
        <v/>
      </c>
    </row>
    <row r="3701" spans="1:20" x14ac:dyDescent="0.2">
      <c r="A3701" t="s">
        <v>2605</v>
      </c>
      <c r="M3701" s="170" t="str">
        <f t="shared" si="456"/>
        <v>H7</v>
      </c>
      <c r="N3701" s="169" t="str">
        <f t="shared" si="457"/>
        <v>1973</v>
      </c>
      <c r="O3701" s="168" t="str">
        <f t="shared" si="458"/>
        <v/>
      </c>
      <c r="P3701" s="168" t="str">
        <f t="shared" si="459"/>
        <v/>
      </c>
      <c r="Q3701" s="168" t="str">
        <f t="shared" si="460"/>
        <v/>
      </c>
      <c r="R3701" s="168" t="str">
        <f t="shared" si="461"/>
        <v/>
      </c>
      <c r="S3701" s="168" t="str">
        <f t="shared" si="462"/>
        <v/>
      </c>
      <c r="T3701" s="168" t="str">
        <f t="shared" si="463"/>
        <v/>
      </c>
    </row>
    <row r="3702" spans="1:20" x14ac:dyDescent="0.2">
      <c r="A3702" t="s">
        <v>2606</v>
      </c>
      <c r="M3702" s="170" t="str">
        <f t="shared" si="456"/>
        <v>H8</v>
      </c>
      <c r="N3702" s="169" t="str">
        <f t="shared" si="457"/>
        <v>1973</v>
      </c>
      <c r="O3702" s="168" t="str">
        <f t="shared" si="458"/>
        <v/>
      </c>
      <c r="P3702" s="168" t="str">
        <f t="shared" si="459"/>
        <v/>
      </c>
      <c r="Q3702" s="168" t="str">
        <f t="shared" si="460"/>
        <v/>
      </c>
      <c r="R3702" s="168" t="str">
        <f t="shared" si="461"/>
        <v/>
      </c>
      <c r="S3702" s="168" t="str">
        <f t="shared" si="462"/>
        <v/>
      </c>
      <c r="T3702" s="168" t="str">
        <f t="shared" si="463"/>
        <v/>
      </c>
    </row>
    <row r="3703" spans="1:20" x14ac:dyDescent="0.2">
      <c r="A3703" t="s">
        <v>2607</v>
      </c>
      <c r="M3703" s="170" t="str">
        <f t="shared" si="456"/>
        <v>H9</v>
      </c>
      <c r="N3703" s="169" t="str">
        <f t="shared" si="457"/>
        <v>1973</v>
      </c>
      <c r="O3703" s="168" t="str">
        <f t="shared" si="458"/>
        <v/>
      </c>
      <c r="P3703" s="168" t="str">
        <f t="shared" si="459"/>
        <v/>
      </c>
      <c r="Q3703" s="168" t="str">
        <f t="shared" si="460"/>
        <v/>
      </c>
      <c r="R3703" s="168" t="str">
        <f t="shared" si="461"/>
        <v/>
      </c>
      <c r="S3703" s="168" t="str">
        <f t="shared" si="462"/>
        <v/>
      </c>
      <c r="T3703" s="168" t="str">
        <f t="shared" si="463"/>
        <v/>
      </c>
    </row>
    <row r="3704" spans="1:20" x14ac:dyDescent="0.2">
      <c r="A3704" t="s">
        <v>2608</v>
      </c>
      <c r="M3704" s="170" t="str">
        <f t="shared" si="456"/>
        <v>H10</v>
      </c>
      <c r="N3704" s="169" t="str">
        <f t="shared" si="457"/>
        <v>1973</v>
      </c>
      <c r="O3704" s="168" t="str">
        <f t="shared" si="458"/>
        <v/>
      </c>
      <c r="P3704" s="168" t="str">
        <f t="shared" si="459"/>
        <v/>
      </c>
      <c r="Q3704" s="168" t="str">
        <f t="shared" si="460"/>
        <v/>
      </c>
      <c r="R3704" s="168" t="str">
        <f t="shared" si="461"/>
        <v/>
      </c>
      <c r="S3704" s="168" t="str">
        <f t="shared" si="462"/>
        <v/>
      </c>
      <c r="T3704" s="168" t="str">
        <f t="shared" si="463"/>
        <v/>
      </c>
    </row>
    <row r="3705" spans="1:20" x14ac:dyDescent="0.2">
      <c r="A3705" t="s">
        <v>2609</v>
      </c>
      <c r="M3705" s="170" t="str">
        <f t="shared" si="456"/>
        <v>DTL</v>
      </c>
      <c r="N3705" s="169" t="str">
        <f t="shared" si="457"/>
        <v>1973</v>
      </c>
      <c r="O3705" s="168" t="str">
        <f t="shared" si="458"/>
        <v/>
      </c>
      <c r="P3705" s="168" t="str">
        <f t="shared" si="459"/>
        <v/>
      </c>
      <c r="Q3705" s="168" t="str">
        <f t="shared" si="460"/>
        <v/>
      </c>
      <c r="R3705" s="168" t="str">
        <f t="shared" si="461"/>
        <v/>
      </c>
      <c r="S3705" s="168" t="str">
        <f t="shared" si="462"/>
        <v/>
      </c>
      <c r="T3705" s="168" t="str">
        <f t="shared" si="463"/>
        <v/>
      </c>
    </row>
    <row r="3706" spans="1:20" x14ac:dyDescent="0.2">
      <c r="A3706" t="s">
        <v>5292</v>
      </c>
      <c r="M3706" s="170" t="str">
        <f t="shared" si="456"/>
        <v>DTL</v>
      </c>
      <c r="N3706" s="169" t="str">
        <f t="shared" si="457"/>
        <v>1973</v>
      </c>
      <c r="O3706" s="168" t="str">
        <f t="shared" si="458"/>
        <v>6601</v>
      </c>
      <c r="P3706" s="168" t="str">
        <f t="shared" si="459"/>
        <v>19736601</v>
      </c>
      <c r="Q3706" s="168">
        <f t="shared" si="460"/>
        <v>-7</v>
      </c>
      <c r="R3706" s="168">
        <f t="shared" si="461"/>
        <v>0</v>
      </c>
      <c r="S3706" s="168">
        <f t="shared" si="462"/>
        <v>0</v>
      </c>
      <c r="T3706" s="168">
        <f t="shared" si="463"/>
        <v>0</v>
      </c>
    </row>
    <row r="3707" spans="1:20" x14ac:dyDescent="0.2">
      <c r="A3707" t="s">
        <v>5293</v>
      </c>
      <c r="M3707" s="170" t="str">
        <f t="shared" si="456"/>
        <v>DTL</v>
      </c>
      <c r="N3707" s="169" t="str">
        <f t="shared" si="457"/>
        <v>1973</v>
      </c>
      <c r="O3707" s="168" t="str">
        <f t="shared" si="458"/>
        <v>6659</v>
      </c>
      <c r="P3707" s="168" t="str">
        <f t="shared" si="459"/>
        <v>19736659</v>
      </c>
      <c r="Q3707" s="168">
        <f t="shared" si="460"/>
        <v>13695</v>
      </c>
      <c r="R3707" s="168">
        <f t="shared" si="461"/>
        <v>0</v>
      </c>
      <c r="S3707" s="168">
        <f t="shared" si="462"/>
        <v>0</v>
      </c>
      <c r="T3707" s="168">
        <f t="shared" si="463"/>
        <v>0</v>
      </c>
    </row>
    <row r="3708" spans="1:20" x14ac:dyDescent="0.2">
      <c r="A3708" t="s">
        <v>4246</v>
      </c>
      <c r="M3708" s="170" t="str">
        <f t="shared" si="456"/>
        <v>DTL</v>
      </c>
      <c r="N3708" s="169" t="str">
        <f t="shared" si="457"/>
        <v>1973</v>
      </c>
      <c r="O3708" s="168" t="str">
        <f t="shared" si="458"/>
        <v/>
      </c>
      <c r="P3708" s="168" t="str">
        <f t="shared" si="459"/>
        <v/>
      </c>
      <c r="Q3708" s="168" t="str">
        <f t="shared" si="460"/>
        <v/>
      </c>
      <c r="R3708" s="168" t="str">
        <f t="shared" si="461"/>
        <v/>
      </c>
      <c r="S3708" s="168" t="str">
        <f t="shared" si="462"/>
        <v/>
      </c>
      <c r="T3708" s="168" t="str">
        <f t="shared" si="463"/>
        <v/>
      </c>
    </row>
    <row r="3709" spans="1:20" x14ac:dyDescent="0.2">
      <c r="A3709" t="s">
        <v>2611</v>
      </c>
      <c r="M3709" s="170" t="str">
        <f t="shared" si="456"/>
        <v>DTL</v>
      </c>
      <c r="N3709" s="169" t="str">
        <f t="shared" si="457"/>
        <v>1973</v>
      </c>
      <c r="O3709" s="168" t="str">
        <f t="shared" si="458"/>
        <v/>
      </c>
      <c r="P3709" s="168" t="str">
        <f t="shared" si="459"/>
        <v/>
      </c>
      <c r="Q3709" s="168" t="str">
        <f t="shared" si="460"/>
        <v/>
      </c>
      <c r="R3709" s="168" t="str">
        <f t="shared" si="461"/>
        <v/>
      </c>
      <c r="S3709" s="168" t="str">
        <f t="shared" si="462"/>
        <v/>
      </c>
      <c r="T3709" s="168" t="str">
        <f t="shared" si="463"/>
        <v/>
      </c>
    </row>
    <row r="3710" spans="1:20" x14ac:dyDescent="0.2">
      <c r="A3710" t="s">
        <v>5294</v>
      </c>
      <c r="M3710" s="170" t="str">
        <f t="shared" si="456"/>
        <v>Ttl</v>
      </c>
      <c r="N3710" s="169" t="str">
        <f t="shared" si="457"/>
        <v>1973</v>
      </c>
      <c r="O3710" s="168" t="str">
        <f t="shared" si="458"/>
        <v/>
      </c>
      <c r="P3710" s="168" t="str">
        <f t="shared" si="459"/>
        <v/>
      </c>
      <c r="Q3710" s="168" t="str">
        <f t="shared" si="460"/>
        <v/>
      </c>
      <c r="R3710" s="168" t="str">
        <f t="shared" si="461"/>
        <v/>
      </c>
      <c r="S3710" s="168" t="str">
        <f t="shared" si="462"/>
        <v/>
      </c>
      <c r="T3710" s="168" t="str">
        <f t="shared" si="463"/>
        <v/>
      </c>
    </row>
    <row r="3711" spans="1:20" x14ac:dyDescent="0.2">
      <c r="A3711" t="s">
        <v>2612</v>
      </c>
      <c r="M3711" s="170" t="str">
        <f t="shared" si="456"/>
        <v>DTL</v>
      </c>
      <c r="N3711" s="169" t="str">
        <f t="shared" si="457"/>
        <v>1973</v>
      </c>
      <c r="O3711" s="168" t="str">
        <f t="shared" si="458"/>
        <v/>
      </c>
      <c r="P3711" s="168" t="str">
        <f t="shared" si="459"/>
        <v/>
      </c>
      <c r="Q3711" s="168" t="str">
        <f t="shared" si="460"/>
        <v/>
      </c>
      <c r="R3711" s="168" t="str">
        <f t="shared" si="461"/>
        <v/>
      </c>
      <c r="S3711" s="168" t="str">
        <f t="shared" si="462"/>
        <v/>
      </c>
      <c r="T3711" s="168" t="str">
        <f t="shared" si="463"/>
        <v/>
      </c>
    </row>
    <row r="3712" spans="1:20" x14ac:dyDescent="0.2">
      <c r="A3712" t="s">
        <v>2611</v>
      </c>
      <c r="M3712" s="170" t="str">
        <f t="shared" si="456"/>
        <v>DTL</v>
      </c>
      <c r="N3712" s="169" t="str">
        <f t="shared" si="457"/>
        <v>1973</v>
      </c>
      <c r="O3712" s="168" t="str">
        <f t="shared" si="458"/>
        <v/>
      </c>
      <c r="P3712" s="168" t="str">
        <f t="shared" si="459"/>
        <v/>
      </c>
      <c r="Q3712" s="168" t="str">
        <f t="shared" si="460"/>
        <v/>
      </c>
      <c r="R3712" s="168" t="str">
        <f t="shared" si="461"/>
        <v/>
      </c>
      <c r="S3712" s="168" t="str">
        <f t="shared" si="462"/>
        <v/>
      </c>
      <c r="T3712" s="168" t="str">
        <f t="shared" si="463"/>
        <v/>
      </c>
    </row>
    <row r="3713" spans="1:20" x14ac:dyDescent="0.2">
      <c r="A3713" t="s">
        <v>2611</v>
      </c>
      <c r="M3713" s="170" t="str">
        <f t="shared" si="456"/>
        <v>DTL</v>
      </c>
      <c r="N3713" s="169" t="str">
        <f t="shared" si="457"/>
        <v>1973</v>
      </c>
      <c r="O3713" s="168" t="str">
        <f t="shared" si="458"/>
        <v/>
      </c>
      <c r="P3713" s="168" t="str">
        <f t="shared" si="459"/>
        <v/>
      </c>
      <c r="Q3713" s="168" t="str">
        <f t="shared" si="460"/>
        <v/>
      </c>
      <c r="R3713" s="168" t="str">
        <f t="shared" si="461"/>
        <v/>
      </c>
      <c r="S3713" s="168" t="str">
        <f t="shared" si="462"/>
        <v/>
      </c>
      <c r="T3713" s="168" t="str">
        <f t="shared" si="463"/>
        <v/>
      </c>
    </row>
    <row r="3714" spans="1:20" x14ac:dyDescent="0.2">
      <c r="A3714" t="s">
        <v>2613</v>
      </c>
      <c r="M3714" s="170" t="str">
        <f t="shared" si="456"/>
        <v>DTL</v>
      </c>
      <c r="N3714" s="169" t="str">
        <f t="shared" si="457"/>
        <v>1973</v>
      </c>
      <c r="O3714" s="168" t="str">
        <f t="shared" si="458"/>
        <v/>
      </c>
      <c r="P3714" s="168" t="str">
        <f t="shared" si="459"/>
        <v/>
      </c>
      <c r="Q3714" s="168" t="str">
        <f t="shared" si="460"/>
        <v/>
      </c>
      <c r="R3714" s="168" t="str">
        <f t="shared" si="461"/>
        <v/>
      </c>
      <c r="S3714" s="168" t="str">
        <f t="shared" si="462"/>
        <v/>
      </c>
      <c r="T3714" s="168" t="str">
        <f t="shared" si="463"/>
        <v/>
      </c>
    </row>
    <row r="3715" spans="1:20" x14ac:dyDescent="0.2">
      <c r="A3715" t="s">
        <v>5295</v>
      </c>
      <c r="M3715" s="170" t="str">
        <f t="shared" ref="M3715:M3778" si="464">IF(ROW()&lt;23,"",
  IF(NOT(ISERROR(FIND("Trinity County",$A3715,30))),"H1",
  IF(M3714="H1","H2",
  IF(M3714="H2","H3",
  IF(M3714="H3","H4",
  IF(M3714="H4","H5",
  IF(M3714="H5","H6",
  IF(M3714="H6","H7",
  IF(M3714="H7","H8",
  IF(M3714="H8","H9",
  IF(M3714="H9","H10",
  IF(TRIM(LEFT($A3715,7))="Total","Ttl","DTL"))))))))))))</f>
        <v>DTL</v>
      </c>
      <c r="N3715" s="169" t="str">
        <f t="shared" ref="N3715:N3778" si="465">IF(ROW()&lt;23,"",
  IF($M3715="H6",TRIM(LEFT($A3715,5)),N3714))</f>
        <v>1973</v>
      </c>
      <c r="O3715" s="168" t="str">
        <f t="shared" ref="O3715:O3778" si="466">IF($M3715&lt;&gt;"DTL","",
  IF(NOT(ISNUMBER(VALUE(MID($A3715,31,15)))),"",LEFT($A3715,4)))</f>
        <v>2260</v>
      </c>
      <c r="P3715" s="168" t="str">
        <f t="shared" ref="P3715:P3778" si="467">IF(O3715="","",N3715&amp;O3715)</f>
        <v>19732260</v>
      </c>
      <c r="Q3715" s="168">
        <f t="shared" ref="Q3715:Q3778" si="468">IF($M3715&lt;&gt;"DTL","",
  IF(NOT(ISNUMBER(VALUE(MID($A3715,31,15)))),"",VALUE(TRIM(MID($A3715,47,15)))))</f>
        <v>0</v>
      </c>
      <c r="R3715" s="168">
        <f t="shared" ref="R3715:R3778" si="469">IF($M3715&lt;&gt;"DTL","",
  IF(NOT(ISNUMBER(VALUE(MID($A3715,31,15)))),"",VALUE(TRIM(MID($A3715,61,14)))))</f>
        <v>0</v>
      </c>
      <c r="S3715" s="168">
        <f t="shared" ref="S3715:S3778" si="470">IF($M3715&lt;&gt;"DTL","",
  IF(NOT(ISNUMBER(VALUE(MID($A3715,31,15)))),"",VALUE(TRIM(MID($A3715,76,14)))))</f>
        <v>0</v>
      </c>
      <c r="T3715" s="168">
        <f t="shared" ref="T3715:T3778" si="471">IF($M3715&lt;&gt;"DTL","",
  IF(NOT(ISNUMBER(VALUE(MID($A3715,31,15)))),"",VALUE(TRIM(MID($A3715,90,14)))))</f>
        <v>0</v>
      </c>
    </row>
    <row r="3716" spans="1:20" x14ac:dyDescent="0.2">
      <c r="A3716" t="s">
        <v>5296</v>
      </c>
      <c r="M3716" s="170" t="str">
        <f t="shared" si="464"/>
        <v>DTL</v>
      </c>
      <c r="N3716" s="169" t="str">
        <f t="shared" si="465"/>
        <v>1973</v>
      </c>
      <c r="O3716" s="168" t="str">
        <f t="shared" si="466"/>
        <v>2300</v>
      </c>
      <c r="P3716" s="168" t="str">
        <f t="shared" si="467"/>
        <v>19732300</v>
      </c>
      <c r="Q3716" s="168">
        <f t="shared" si="468"/>
        <v>0</v>
      </c>
      <c r="R3716" s="168">
        <f t="shared" si="469"/>
        <v>0</v>
      </c>
      <c r="S3716" s="168">
        <f t="shared" si="470"/>
        <v>0</v>
      </c>
      <c r="T3716" s="168">
        <f t="shared" si="471"/>
        <v>0</v>
      </c>
    </row>
    <row r="3717" spans="1:20" x14ac:dyDescent="0.2">
      <c r="A3717" t="s">
        <v>5297</v>
      </c>
      <c r="M3717" s="170" t="str">
        <f t="shared" si="464"/>
        <v>DTL</v>
      </c>
      <c r="N3717" s="169" t="str">
        <f t="shared" si="465"/>
        <v>1973</v>
      </c>
      <c r="O3717" s="168" t="str">
        <f t="shared" si="466"/>
        <v>2301</v>
      </c>
      <c r="P3717" s="168" t="str">
        <f t="shared" si="467"/>
        <v>19732301</v>
      </c>
      <c r="Q3717" s="168">
        <f t="shared" si="468"/>
        <v>0</v>
      </c>
      <c r="R3717" s="168">
        <f t="shared" si="469"/>
        <v>0</v>
      </c>
      <c r="S3717" s="168">
        <f t="shared" si="470"/>
        <v>0</v>
      </c>
      <c r="T3717" s="168">
        <f t="shared" si="471"/>
        <v>0</v>
      </c>
    </row>
    <row r="3718" spans="1:20" x14ac:dyDescent="0.2">
      <c r="A3718" t="s">
        <v>2970</v>
      </c>
      <c r="M3718" s="170" t="str">
        <f t="shared" si="464"/>
        <v>DTL</v>
      </c>
      <c r="N3718" s="169" t="str">
        <f t="shared" si="465"/>
        <v>1973</v>
      </c>
      <c r="O3718" s="168" t="str">
        <f t="shared" si="466"/>
        <v>2399</v>
      </c>
      <c r="P3718" s="168" t="str">
        <f t="shared" si="467"/>
        <v>19732399</v>
      </c>
      <c r="Q3718" s="168">
        <f t="shared" si="468"/>
        <v>0</v>
      </c>
      <c r="R3718" s="168">
        <f t="shared" si="469"/>
        <v>0</v>
      </c>
      <c r="S3718" s="168">
        <f t="shared" si="470"/>
        <v>0</v>
      </c>
      <c r="T3718" s="168">
        <f t="shared" si="471"/>
        <v>0</v>
      </c>
    </row>
    <row r="3719" spans="1:20" x14ac:dyDescent="0.2">
      <c r="A3719" t="s">
        <v>2971</v>
      </c>
      <c r="M3719" s="170" t="str">
        <f t="shared" si="464"/>
        <v>DTL</v>
      </c>
      <c r="N3719" s="169" t="str">
        <f t="shared" si="465"/>
        <v>1973</v>
      </c>
      <c r="O3719" s="168" t="str">
        <f t="shared" si="466"/>
        <v>3290</v>
      </c>
      <c r="P3719" s="168" t="str">
        <f t="shared" si="467"/>
        <v>19733290</v>
      </c>
      <c r="Q3719" s="168">
        <f t="shared" si="468"/>
        <v>0</v>
      </c>
      <c r="R3719" s="168">
        <f t="shared" si="469"/>
        <v>0</v>
      </c>
      <c r="S3719" s="168">
        <f t="shared" si="470"/>
        <v>0</v>
      </c>
      <c r="T3719" s="168">
        <f t="shared" si="471"/>
        <v>0</v>
      </c>
    </row>
    <row r="3720" spans="1:20" x14ac:dyDescent="0.2">
      <c r="A3720" t="s">
        <v>4246</v>
      </c>
      <c r="M3720" s="170" t="str">
        <f t="shared" si="464"/>
        <v>DTL</v>
      </c>
      <c r="N3720" s="169" t="str">
        <f t="shared" si="465"/>
        <v>1973</v>
      </c>
      <c r="O3720" s="168" t="str">
        <f t="shared" si="466"/>
        <v/>
      </c>
      <c r="P3720" s="168" t="str">
        <f t="shared" si="467"/>
        <v/>
      </c>
      <c r="Q3720" s="168" t="str">
        <f t="shared" si="468"/>
        <v/>
      </c>
      <c r="R3720" s="168" t="str">
        <f t="shared" si="469"/>
        <v/>
      </c>
      <c r="S3720" s="168" t="str">
        <f t="shared" si="470"/>
        <v/>
      </c>
      <c r="T3720" s="168" t="str">
        <f t="shared" si="471"/>
        <v/>
      </c>
    </row>
    <row r="3721" spans="1:20" x14ac:dyDescent="0.2">
      <c r="A3721" t="s">
        <v>2611</v>
      </c>
      <c r="M3721" s="170" t="str">
        <f t="shared" si="464"/>
        <v>DTL</v>
      </c>
      <c r="N3721" s="169" t="str">
        <f t="shared" si="465"/>
        <v>1973</v>
      </c>
      <c r="O3721" s="168" t="str">
        <f t="shared" si="466"/>
        <v/>
      </c>
      <c r="P3721" s="168" t="str">
        <f t="shared" si="467"/>
        <v/>
      </c>
      <c r="Q3721" s="168" t="str">
        <f t="shared" si="468"/>
        <v/>
      </c>
      <c r="R3721" s="168" t="str">
        <f t="shared" si="469"/>
        <v/>
      </c>
      <c r="S3721" s="168" t="str">
        <f t="shared" si="470"/>
        <v/>
      </c>
      <c r="T3721" s="168" t="str">
        <f t="shared" si="471"/>
        <v/>
      </c>
    </row>
    <row r="3722" spans="1:20" x14ac:dyDescent="0.2">
      <c r="A3722" t="s">
        <v>5298</v>
      </c>
      <c r="M3722" s="170" t="str">
        <f t="shared" si="464"/>
        <v>Ttl</v>
      </c>
      <c r="N3722" s="169" t="str">
        <f t="shared" si="465"/>
        <v>1973</v>
      </c>
      <c r="O3722" s="168" t="str">
        <f t="shared" si="466"/>
        <v/>
      </c>
      <c r="P3722" s="168" t="str">
        <f t="shared" si="467"/>
        <v/>
      </c>
      <c r="Q3722" s="168" t="str">
        <f t="shared" si="468"/>
        <v/>
      </c>
      <c r="R3722" s="168" t="str">
        <f t="shared" si="469"/>
        <v/>
      </c>
      <c r="S3722" s="168" t="str">
        <f t="shared" si="470"/>
        <v/>
      </c>
      <c r="T3722" s="168" t="str">
        <f t="shared" si="471"/>
        <v/>
      </c>
    </row>
    <row r="3723" spans="1:20" x14ac:dyDescent="0.2">
      <c r="A3723" t="s">
        <v>2611</v>
      </c>
      <c r="M3723" s="170" t="str">
        <f t="shared" si="464"/>
        <v>DTL</v>
      </c>
      <c r="N3723" s="169" t="str">
        <f t="shared" si="465"/>
        <v>1973</v>
      </c>
      <c r="O3723" s="168" t="str">
        <f t="shared" si="466"/>
        <v/>
      </c>
      <c r="P3723" s="168" t="str">
        <f t="shared" si="467"/>
        <v/>
      </c>
      <c r="Q3723" s="168" t="str">
        <f t="shared" si="468"/>
        <v/>
      </c>
      <c r="R3723" s="168" t="str">
        <f t="shared" si="469"/>
        <v/>
      </c>
      <c r="S3723" s="168" t="str">
        <f t="shared" si="470"/>
        <v/>
      </c>
      <c r="T3723" s="168" t="str">
        <f t="shared" si="471"/>
        <v/>
      </c>
    </row>
    <row r="3724" spans="1:20" x14ac:dyDescent="0.2">
      <c r="A3724" t="s">
        <v>2611</v>
      </c>
      <c r="M3724" s="170" t="str">
        <f t="shared" si="464"/>
        <v>DTL</v>
      </c>
      <c r="N3724" s="169" t="str">
        <f t="shared" si="465"/>
        <v>1973</v>
      </c>
      <c r="O3724" s="168" t="str">
        <f t="shared" si="466"/>
        <v/>
      </c>
      <c r="P3724" s="168" t="str">
        <f t="shared" si="467"/>
        <v/>
      </c>
      <c r="Q3724" s="168" t="str">
        <f t="shared" si="468"/>
        <v/>
      </c>
      <c r="R3724" s="168" t="str">
        <f t="shared" si="469"/>
        <v/>
      </c>
      <c r="S3724" s="168" t="str">
        <f t="shared" si="470"/>
        <v/>
      </c>
      <c r="T3724" s="168" t="str">
        <f t="shared" si="471"/>
        <v/>
      </c>
    </row>
    <row r="3725" spans="1:20" x14ac:dyDescent="0.2">
      <c r="A3725" t="s">
        <v>5299</v>
      </c>
      <c r="M3725" s="170" t="str">
        <f t="shared" si="464"/>
        <v>Ttl</v>
      </c>
      <c r="N3725" s="169" t="str">
        <f t="shared" si="465"/>
        <v>1973</v>
      </c>
      <c r="O3725" s="168" t="str">
        <f t="shared" si="466"/>
        <v/>
      </c>
      <c r="P3725" s="168" t="str">
        <f t="shared" si="467"/>
        <v/>
      </c>
      <c r="Q3725" s="168" t="str">
        <f t="shared" si="468"/>
        <v/>
      </c>
      <c r="R3725" s="168" t="str">
        <f t="shared" si="469"/>
        <v/>
      </c>
      <c r="S3725" s="168" t="str">
        <f t="shared" si="470"/>
        <v/>
      </c>
      <c r="T3725" s="168" t="str">
        <f t="shared" si="471"/>
        <v/>
      </c>
    </row>
    <row r="3726" spans="1:20" x14ac:dyDescent="0.2">
      <c r="A3726" t="s">
        <v>2612</v>
      </c>
      <c r="M3726" s="170" t="str">
        <f t="shared" si="464"/>
        <v>DTL</v>
      </c>
      <c r="N3726" s="169" t="str">
        <f t="shared" si="465"/>
        <v>1973</v>
      </c>
      <c r="O3726" s="168" t="str">
        <f t="shared" si="466"/>
        <v/>
      </c>
      <c r="P3726" s="168" t="str">
        <f t="shared" si="467"/>
        <v/>
      </c>
      <c r="Q3726" s="168" t="str">
        <f t="shared" si="468"/>
        <v/>
      </c>
      <c r="R3726" s="168" t="str">
        <f t="shared" si="469"/>
        <v/>
      </c>
      <c r="S3726" s="168" t="str">
        <f t="shared" si="470"/>
        <v/>
      </c>
      <c r="T3726" s="168" t="str">
        <f t="shared" si="471"/>
        <v/>
      </c>
    </row>
    <row r="3727" spans="1:20" x14ac:dyDescent="0.2">
      <c r="A3727" t="s">
        <v>2611</v>
      </c>
      <c r="M3727" s="170" t="str">
        <f t="shared" si="464"/>
        <v>DTL</v>
      </c>
      <c r="N3727" s="169" t="str">
        <f t="shared" si="465"/>
        <v>1973</v>
      </c>
      <c r="O3727" s="168" t="str">
        <f t="shared" si="466"/>
        <v/>
      </c>
      <c r="P3727" s="168" t="str">
        <f t="shared" si="467"/>
        <v/>
      </c>
      <c r="Q3727" s="168" t="str">
        <f t="shared" si="468"/>
        <v/>
      </c>
      <c r="R3727" s="168" t="str">
        <f t="shared" si="469"/>
        <v/>
      </c>
      <c r="S3727" s="168" t="str">
        <f t="shared" si="470"/>
        <v/>
      </c>
      <c r="T3727" s="168" t="str">
        <f t="shared" si="471"/>
        <v/>
      </c>
    </row>
    <row r="3728" spans="1:20" x14ac:dyDescent="0.2">
      <c r="A3728" t="s">
        <v>2620</v>
      </c>
      <c r="M3728" s="170" t="str">
        <f t="shared" si="464"/>
        <v>DTL</v>
      </c>
      <c r="N3728" s="169" t="str">
        <f t="shared" si="465"/>
        <v>1973</v>
      </c>
      <c r="O3728" s="168" t="str">
        <f t="shared" si="466"/>
        <v/>
      </c>
      <c r="P3728" s="168" t="str">
        <f t="shared" si="467"/>
        <v/>
      </c>
      <c r="Q3728" s="168" t="str">
        <f t="shared" si="468"/>
        <v/>
      </c>
      <c r="R3728" s="168" t="str">
        <f t="shared" si="469"/>
        <v/>
      </c>
      <c r="S3728" s="168" t="str">
        <f t="shared" si="470"/>
        <v/>
      </c>
      <c r="T3728" s="168" t="str">
        <f t="shared" si="471"/>
        <v/>
      </c>
    </row>
    <row r="3729" spans="1:20" x14ac:dyDescent="0.2">
      <c r="A3729" t="s">
        <v>5300</v>
      </c>
      <c r="M3729" s="170" t="str">
        <f t="shared" si="464"/>
        <v>Ttl</v>
      </c>
      <c r="N3729" s="169" t="str">
        <f t="shared" si="465"/>
        <v>1973</v>
      </c>
      <c r="O3729" s="168" t="str">
        <f t="shared" si="466"/>
        <v/>
      </c>
      <c r="P3729" s="168" t="str">
        <f t="shared" si="467"/>
        <v/>
      </c>
      <c r="Q3729" s="168" t="str">
        <f t="shared" si="468"/>
        <v/>
      </c>
      <c r="R3729" s="168" t="str">
        <f t="shared" si="469"/>
        <v/>
      </c>
      <c r="S3729" s="168" t="str">
        <f t="shared" si="470"/>
        <v/>
      </c>
      <c r="T3729" s="168" t="str">
        <f t="shared" si="471"/>
        <v/>
      </c>
    </row>
    <row r="3730" spans="1:20" x14ac:dyDescent="0.2">
      <c r="A3730" t="s">
        <v>2611</v>
      </c>
      <c r="M3730" s="170" t="str">
        <f t="shared" si="464"/>
        <v>DTL</v>
      </c>
      <c r="N3730" s="169" t="str">
        <f t="shared" si="465"/>
        <v>1973</v>
      </c>
      <c r="O3730" s="168" t="str">
        <f t="shared" si="466"/>
        <v/>
      </c>
      <c r="P3730" s="168" t="str">
        <f t="shared" si="467"/>
        <v/>
      </c>
      <c r="Q3730" s="168" t="str">
        <f t="shared" si="468"/>
        <v/>
      </c>
      <c r="R3730" s="168" t="str">
        <f t="shared" si="469"/>
        <v/>
      </c>
      <c r="S3730" s="168" t="str">
        <f t="shared" si="470"/>
        <v/>
      </c>
      <c r="T3730" s="168" t="str">
        <f t="shared" si="471"/>
        <v/>
      </c>
    </row>
    <row r="3731" spans="1:20" x14ac:dyDescent="0.2">
      <c r="A3731" t="s">
        <v>5301</v>
      </c>
      <c r="M3731" s="170" t="str">
        <f t="shared" si="464"/>
        <v>Ttl</v>
      </c>
      <c r="N3731" s="169" t="str">
        <f t="shared" si="465"/>
        <v>1973</v>
      </c>
      <c r="O3731" s="168" t="str">
        <f t="shared" si="466"/>
        <v/>
      </c>
      <c r="P3731" s="168" t="str">
        <f t="shared" si="467"/>
        <v/>
      </c>
      <c r="Q3731" s="168" t="str">
        <f t="shared" si="468"/>
        <v/>
      </c>
      <c r="R3731" s="168" t="str">
        <f t="shared" si="469"/>
        <v/>
      </c>
      <c r="S3731" s="168" t="str">
        <f t="shared" si="470"/>
        <v/>
      </c>
      <c r="T3731" s="168" t="str">
        <f t="shared" si="471"/>
        <v/>
      </c>
    </row>
    <row r="3732" spans="1:20" x14ac:dyDescent="0.2">
      <c r="A3732" t="s">
        <v>4246</v>
      </c>
      <c r="M3732" s="170" t="str">
        <f t="shared" si="464"/>
        <v>DTL</v>
      </c>
      <c r="N3732" s="169" t="str">
        <f t="shared" si="465"/>
        <v>1973</v>
      </c>
      <c r="O3732" s="168" t="str">
        <f t="shared" si="466"/>
        <v/>
      </c>
      <c r="P3732" s="168" t="str">
        <f t="shared" si="467"/>
        <v/>
      </c>
      <c r="Q3732" s="168" t="str">
        <f t="shared" si="468"/>
        <v/>
      </c>
      <c r="R3732" s="168" t="str">
        <f t="shared" si="469"/>
        <v/>
      </c>
      <c r="S3732" s="168" t="str">
        <f t="shared" si="470"/>
        <v/>
      </c>
      <c r="T3732" s="168" t="str">
        <f t="shared" si="471"/>
        <v/>
      </c>
    </row>
    <row r="3733" spans="1:20" x14ac:dyDescent="0.2">
      <c r="A3733" t="s">
        <v>2611</v>
      </c>
      <c r="M3733" s="170" t="str">
        <f t="shared" si="464"/>
        <v>DTL</v>
      </c>
      <c r="N3733" s="169" t="str">
        <f t="shared" si="465"/>
        <v>1973</v>
      </c>
      <c r="O3733" s="168" t="str">
        <f t="shared" si="466"/>
        <v/>
      </c>
      <c r="P3733" s="168" t="str">
        <f t="shared" si="467"/>
        <v/>
      </c>
      <c r="Q3733" s="168" t="str">
        <f t="shared" si="468"/>
        <v/>
      </c>
      <c r="R3733" s="168" t="str">
        <f t="shared" si="469"/>
        <v/>
      </c>
      <c r="S3733" s="168" t="str">
        <f t="shared" si="470"/>
        <v/>
      </c>
      <c r="T3733" s="168" t="str">
        <f t="shared" si="471"/>
        <v/>
      </c>
    </row>
    <row r="3734" spans="1:20" x14ac:dyDescent="0.2">
      <c r="A3734" t="s">
        <v>5302</v>
      </c>
      <c r="M3734" s="170" t="str">
        <f t="shared" si="464"/>
        <v>DTL</v>
      </c>
      <c r="N3734" s="169" t="str">
        <f t="shared" si="465"/>
        <v>1973</v>
      </c>
      <c r="O3734" s="168" t="str">
        <f t="shared" si="466"/>
        <v xml:space="preserve">    </v>
      </c>
      <c r="P3734" s="168" t="str">
        <f t="shared" si="467"/>
        <v xml:space="preserve">1973    </v>
      </c>
      <c r="Q3734" s="168">
        <f t="shared" si="468"/>
        <v>13688</v>
      </c>
      <c r="R3734" s="168">
        <f t="shared" si="469"/>
        <v>0</v>
      </c>
      <c r="S3734" s="168">
        <f t="shared" si="470"/>
        <v>0</v>
      </c>
      <c r="T3734" s="168">
        <f t="shared" si="471"/>
        <v>0</v>
      </c>
    </row>
    <row r="3735" spans="1:20" x14ac:dyDescent="0.2">
      <c r="A3735" t="s">
        <v>2611</v>
      </c>
      <c r="M3735" s="170" t="str">
        <f t="shared" si="464"/>
        <v>DTL</v>
      </c>
      <c r="N3735" s="169" t="str">
        <f t="shared" si="465"/>
        <v>1973</v>
      </c>
      <c r="O3735" s="168" t="str">
        <f t="shared" si="466"/>
        <v/>
      </c>
      <c r="P3735" s="168" t="str">
        <f t="shared" si="467"/>
        <v/>
      </c>
      <c r="Q3735" s="168" t="str">
        <f t="shared" si="468"/>
        <v/>
      </c>
      <c r="R3735" s="168" t="str">
        <f t="shared" si="469"/>
        <v/>
      </c>
      <c r="S3735" s="168" t="str">
        <f t="shared" si="470"/>
        <v/>
      </c>
      <c r="T3735" s="168" t="str">
        <f t="shared" si="471"/>
        <v/>
      </c>
    </row>
    <row r="3736" spans="1:20" x14ac:dyDescent="0.2">
      <c r="A3736" t="s">
        <v>2622</v>
      </c>
      <c r="M3736" s="170" t="str">
        <f t="shared" si="464"/>
        <v>DTL</v>
      </c>
      <c r="N3736" s="169" t="str">
        <f t="shared" si="465"/>
        <v>1973</v>
      </c>
      <c r="O3736" s="168" t="str">
        <f t="shared" si="466"/>
        <v>Tran</v>
      </c>
      <c r="P3736" s="168" t="str">
        <f t="shared" si="467"/>
        <v>1973Tran</v>
      </c>
      <c r="Q3736" s="168">
        <f t="shared" si="468"/>
        <v>0</v>
      </c>
      <c r="R3736" s="168">
        <f t="shared" si="469"/>
        <v>0</v>
      </c>
      <c r="S3736" s="168">
        <f t="shared" si="470"/>
        <v>0</v>
      </c>
      <c r="T3736" s="168">
        <f t="shared" si="471"/>
        <v>0</v>
      </c>
    </row>
    <row r="3737" spans="1:20" x14ac:dyDescent="0.2">
      <c r="A3737" t="s">
        <v>2611</v>
      </c>
      <c r="M3737" s="170" t="str">
        <f t="shared" si="464"/>
        <v>DTL</v>
      </c>
      <c r="N3737" s="169" t="str">
        <f t="shared" si="465"/>
        <v>1973</v>
      </c>
      <c r="O3737" s="168" t="str">
        <f t="shared" si="466"/>
        <v/>
      </c>
      <c r="P3737" s="168" t="str">
        <f t="shared" si="467"/>
        <v/>
      </c>
      <c r="Q3737" s="168" t="str">
        <f t="shared" si="468"/>
        <v/>
      </c>
      <c r="R3737" s="168" t="str">
        <f t="shared" si="469"/>
        <v/>
      </c>
      <c r="S3737" s="168" t="str">
        <f t="shared" si="470"/>
        <v/>
      </c>
      <c r="T3737" s="168" t="str">
        <f t="shared" si="471"/>
        <v/>
      </c>
    </row>
    <row r="3738" spans="1:20" x14ac:dyDescent="0.2">
      <c r="A3738" t="s">
        <v>2623</v>
      </c>
      <c r="M3738" s="170" t="str">
        <f t="shared" si="464"/>
        <v>DTL</v>
      </c>
      <c r="N3738" s="169" t="str">
        <f t="shared" si="465"/>
        <v>1973</v>
      </c>
      <c r="O3738" s="168" t="str">
        <f t="shared" si="466"/>
        <v>Tran</v>
      </c>
      <c r="P3738" s="168" t="str">
        <f t="shared" si="467"/>
        <v>1973Tran</v>
      </c>
      <c r="Q3738" s="168">
        <f t="shared" si="468"/>
        <v>0</v>
      </c>
      <c r="R3738" s="168">
        <f t="shared" si="469"/>
        <v>0</v>
      </c>
      <c r="S3738" s="168">
        <f t="shared" si="470"/>
        <v>0</v>
      </c>
      <c r="T3738" s="168">
        <f t="shared" si="471"/>
        <v>0</v>
      </c>
    </row>
    <row r="3739" spans="1:20" x14ac:dyDescent="0.2">
      <c r="A3739" t="s">
        <v>4246</v>
      </c>
      <c r="M3739" s="170" t="str">
        <f t="shared" si="464"/>
        <v>DTL</v>
      </c>
      <c r="N3739" s="169" t="str">
        <f t="shared" si="465"/>
        <v>1973</v>
      </c>
      <c r="O3739" s="168" t="str">
        <f t="shared" si="466"/>
        <v/>
      </c>
      <c r="P3739" s="168" t="str">
        <f t="shared" si="467"/>
        <v/>
      </c>
      <c r="Q3739" s="168" t="str">
        <f t="shared" si="468"/>
        <v/>
      </c>
      <c r="R3739" s="168" t="str">
        <f t="shared" si="469"/>
        <v/>
      </c>
      <c r="S3739" s="168" t="str">
        <f t="shared" si="470"/>
        <v/>
      </c>
      <c r="T3739" s="168" t="str">
        <f t="shared" si="471"/>
        <v/>
      </c>
    </row>
    <row r="3740" spans="1:20" x14ac:dyDescent="0.2">
      <c r="A3740" t="s">
        <v>4467</v>
      </c>
      <c r="M3740" s="170" t="str">
        <f t="shared" si="464"/>
        <v>DTL</v>
      </c>
      <c r="N3740" s="169" t="str">
        <f t="shared" si="465"/>
        <v>1973</v>
      </c>
      <c r="O3740" s="168" t="str">
        <f t="shared" si="466"/>
        <v/>
      </c>
      <c r="P3740" s="168" t="str">
        <f t="shared" si="467"/>
        <v/>
      </c>
      <c r="Q3740" s="168" t="str">
        <f t="shared" si="468"/>
        <v/>
      </c>
      <c r="R3740" s="168" t="str">
        <f t="shared" si="469"/>
        <v/>
      </c>
      <c r="S3740" s="168" t="str">
        <f t="shared" si="470"/>
        <v/>
      </c>
      <c r="T3740" s="168" t="str">
        <f t="shared" si="471"/>
        <v/>
      </c>
    </row>
    <row r="3741" spans="1:20" x14ac:dyDescent="0.2">
      <c r="A3741">
        <v>1</v>
      </c>
      <c r="M3741" s="170" t="str">
        <f t="shared" si="464"/>
        <v>DTL</v>
      </c>
      <c r="N3741" s="169" t="str">
        <f t="shared" si="465"/>
        <v>1973</v>
      </c>
      <c r="O3741" s="168" t="str">
        <f t="shared" si="466"/>
        <v/>
      </c>
      <c r="P3741" s="168" t="str">
        <f t="shared" si="467"/>
        <v/>
      </c>
      <c r="Q3741" s="168" t="str">
        <f t="shared" si="468"/>
        <v/>
      </c>
      <c r="R3741" s="168" t="str">
        <f t="shared" si="469"/>
        <v/>
      </c>
      <c r="S3741" s="168" t="str">
        <f t="shared" si="470"/>
        <v/>
      </c>
      <c r="T3741" s="168" t="str">
        <f t="shared" si="471"/>
        <v/>
      </c>
    </row>
    <row r="3742" spans="1:20" x14ac:dyDescent="0.2">
      <c r="M3742" s="170" t="str">
        <f t="shared" si="464"/>
        <v>DTL</v>
      </c>
      <c r="N3742" s="169" t="str">
        <f t="shared" si="465"/>
        <v>1973</v>
      </c>
      <c r="O3742" s="168" t="str">
        <f t="shared" si="466"/>
        <v/>
      </c>
      <c r="P3742" s="168" t="str">
        <f t="shared" si="467"/>
        <v/>
      </c>
      <c r="Q3742" s="168" t="str">
        <f t="shared" si="468"/>
        <v/>
      </c>
      <c r="R3742" s="168" t="str">
        <f t="shared" si="469"/>
        <v/>
      </c>
      <c r="S3742" s="168" t="str">
        <f t="shared" si="470"/>
        <v/>
      </c>
      <c r="T3742" s="168" t="str">
        <f t="shared" si="471"/>
        <v/>
      </c>
    </row>
    <row r="3743" spans="1:20" x14ac:dyDescent="0.2">
      <c r="A3743" t="s">
        <v>2972</v>
      </c>
      <c r="M3743" s="170" t="str">
        <f t="shared" si="464"/>
        <v>H1</v>
      </c>
      <c r="N3743" s="169" t="str">
        <f t="shared" si="465"/>
        <v>1973</v>
      </c>
      <c r="O3743" s="168" t="str">
        <f t="shared" si="466"/>
        <v/>
      </c>
      <c r="P3743" s="168" t="str">
        <f t="shared" si="467"/>
        <v/>
      </c>
      <c r="Q3743" s="168" t="str">
        <f t="shared" si="468"/>
        <v/>
      </c>
      <c r="R3743" s="168" t="str">
        <f t="shared" si="469"/>
        <v/>
      </c>
      <c r="S3743" s="168" t="str">
        <f t="shared" si="470"/>
        <v/>
      </c>
      <c r="T3743" s="168" t="str">
        <f t="shared" si="471"/>
        <v/>
      </c>
    </row>
    <row r="3744" spans="1:20" x14ac:dyDescent="0.2">
      <c r="A3744" t="s">
        <v>2600</v>
      </c>
      <c r="M3744" s="170" t="str">
        <f t="shared" si="464"/>
        <v>H2</v>
      </c>
      <c r="N3744" s="169" t="str">
        <f t="shared" si="465"/>
        <v>1973</v>
      </c>
      <c r="O3744" s="168" t="str">
        <f t="shared" si="466"/>
        <v/>
      </c>
      <c r="P3744" s="168" t="str">
        <f t="shared" si="467"/>
        <v/>
      </c>
      <c r="Q3744" s="168" t="str">
        <f t="shared" si="468"/>
        <v/>
      </c>
      <c r="R3744" s="168" t="str">
        <f t="shared" si="469"/>
        <v/>
      </c>
      <c r="S3744" s="168" t="str">
        <f t="shared" si="470"/>
        <v/>
      </c>
      <c r="T3744" s="168" t="str">
        <f t="shared" si="471"/>
        <v/>
      </c>
    </row>
    <row r="3745" spans="1:20" x14ac:dyDescent="0.2">
      <c r="A3745" t="s">
        <v>2601</v>
      </c>
      <c r="M3745" s="170" t="str">
        <f t="shared" si="464"/>
        <v>H3</v>
      </c>
      <c r="N3745" s="169" t="str">
        <f t="shared" si="465"/>
        <v>1973</v>
      </c>
      <c r="O3745" s="168" t="str">
        <f t="shared" si="466"/>
        <v/>
      </c>
      <c r="P3745" s="168" t="str">
        <f t="shared" si="467"/>
        <v/>
      </c>
      <c r="Q3745" s="168" t="str">
        <f t="shared" si="468"/>
        <v/>
      </c>
      <c r="R3745" s="168" t="str">
        <f t="shared" si="469"/>
        <v/>
      </c>
      <c r="S3745" s="168" t="str">
        <f t="shared" si="470"/>
        <v/>
      </c>
      <c r="T3745" s="168" t="str">
        <f t="shared" si="471"/>
        <v/>
      </c>
    </row>
    <row r="3746" spans="1:20" x14ac:dyDescent="0.2">
      <c r="A3746" t="s">
        <v>2807</v>
      </c>
      <c r="M3746" s="170" t="str">
        <f t="shared" si="464"/>
        <v>H4</v>
      </c>
      <c r="N3746" s="169" t="str">
        <f t="shared" si="465"/>
        <v>1973</v>
      </c>
      <c r="O3746" s="168" t="str">
        <f t="shared" si="466"/>
        <v/>
      </c>
      <c r="P3746" s="168" t="str">
        <f t="shared" si="467"/>
        <v/>
      </c>
      <c r="Q3746" s="168" t="str">
        <f t="shared" si="468"/>
        <v/>
      </c>
      <c r="R3746" s="168" t="str">
        <f t="shared" si="469"/>
        <v/>
      </c>
      <c r="S3746" s="168" t="str">
        <f t="shared" si="470"/>
        <v/>
      </c>
      <c r="T3746" s="168" t="str">
        <f t="shared" si="471"/>
        <v/>
      </c>
    </row>
    <row r="3747" spans="1:20" x14ac:dyDescent="0.2">
      <c r="A3747" t="s">
        <v>2968</v>
      </c>
      <c r="M3747" s="170" t="str">
        <f t="shared" si="464"/>
        <v>H5</v>
      </c>
      <c r="N3747" s="169" t="str">
        <f t="shared" si="465"/>
        <v>1973</v>
      </c>
      <c r="O3747" s="168" t="str">
        <f t="shared" si="466"/>
        <v/>
      </c>
      <c r="P3747" s="168" t="str">
        <f t="shared" si="467"/>
        <v/>
      </c>
      <c r="Q3747" s="168" t="str">
        <f t="shared" si="468"/>
        <v/>
      </c>
      <c r="R3747" s="168" t="str">
        <f t="shared" si="469"/>
        <v/>
      </c>
      <c r="S3747" s="168" t="str">
        <f t="shared" si="470"/>
        <v/>
      </c>
      <c r="T3747" s="168" t="str">
        <f t="shared" si="471"/>
        <v/>
      </c>
    </row>
    <row r="3748" spans="1:20" x14ac:dyDescent="0.2">
      <c r="A3748" t="s">
        <v>2969</v>
      </c>
      <c r="M3748" s="170" t="str">
        <f t="shared" si="464"/>
        <v>H6</v>
      </c>
      <c r="N3748" s="169" t="str">
        <f t="shared" si="465"/>
        <v>1973</v>
      </c>
      <c r="O3748" s="168" t="str">
        <f t="shared" si="466"/>
        <v/>
      </c>
      <c r="P3748" s="168" t="str">
        <f t="shared" si="467"/>
        <v/>
      </c>
      <c r="Q3748" s="168" t="str">
        <f t="shared" si="468"/>
        <v/>
      </c>
      <c r="R3748" s="168" t="str">
        <f t="shared" si="469"/>
        <v/>
      </c>
      <c r="S3748" s="168" t="str">
        <f t="shared" si="470"/>
        <v/>
      </c>
      <c r="T3748" s="168" t="str">
        <f t="shared" si="471"/>
        <v/>
      </c>
    </row>
    <row r="3749" spans="1:20" x14ac:dyDescent="0.2">
      <c r="A3749" t="s">
        <v>2605</v>
      </c>
      <c r="M3749" s="170" t="str">
        <f t="shared" si="464"/>
        <v>H7</v>
      </c>
      <c r="N3749" s="169" t="str">
        <f t="shared" si="465"/>
        <v>1973</v>
      </c>
      <c r="O3749" s="168" t="str">
        <f t="shared" si="466"/>
        <v/>
      </c>
      <c r="P3749" s="168" t="str">
        <f t="shared" si="467"/>
        <v/>
      </c>
      <c r="Q3749" s="168" t="str">
        <f t="shared" si="468"/>
        <v/>
      </c>
      <c r="R3749" s="168" t="str">
        <f t="shared" si="469"/>
        <v/>
      </c>
      <c r="S3749" s="168" t="str">
        <f t="shared" si="470"/>
        <v/>
      </c>
      <c r="T3749" s="168" t="str">
        <f t="shared" si="471"/>
        <v/>
      </c>
    </row>
    <row r="3750" spans="1:20" x14ac:dyDescent="0.2">
      <c r="A3750" t="s">
        <v>2606</v>
      </c>
      <c r="M3750" s="170" t="str">
        <f t="shared" si="464"/>
        <v>H8</v>
      </c>
      <c r="N3750" s="169" t="str">
        <f t="shared" si="465"/>
        <v>1973</v>
      </c>
      <c r="O3750" s="168" t="str">
        <f t="shared" si="466"/>
        <v/>
      </c>
      <c r="P3750" s="168" t="str">
        <f t="shared" si="467"/>
        <v/>
      </c>
      <c r="Q3750" s="168" t="str">
        <f t="shared" si="468"/>
        <v/>
      </c>
      <c r="R3750" s="168" t="str">
        <f t="shared" si="469"/>
        <v/>
      </c>
      <c r="S3750" s="168" t="str">
        <f t="shared" si="470"/>
        <v/>
      </c>
      <c r="T3750" s="168" t="str">
        <f t="shared" si="471"/>
        <v/>
      </c>
    </row>
    <row r="3751" spans="1:20" x14ac:dyDescent="0.2">
      <c r="A3751" t="s">
        <v>2607</v>
      </c>
      <c r="M3751" s="170" t="str">
        <f t="shared" si="464"/>
        <v>H9</v>
      </c>
      <c r="N3751" s="169" t="str">
        <f t="shared" si="465"/>
        <v>1973</v>
      </c>
      <c r="O3751" s="168" t="str">
        <f t="shared" si="466"/>
        <v/>
      </c>
      <c r="P3751" s="168" t="str">
        <f t="shared" si="467"/>
        <v/>
      </c>
      <c r="Q3751" s="168" t="str">
        <f t="shared" si="468"/>
        <v/>
      </c>
      <c r="R3751" s="168" t="str">
        <f t="shared" si="469"/>
        <v/>
      </c>
      <c r="S3751" s="168" t="str">
        <f t="shared" si="470"/>
        <v/>
      </c>
      <c r="T3751" s="168" t="str">
        <f t="shared" si="471"/>
        <v/>
      </c>
    </row>
    <row r="3752" spans="1:20" x14ac:dyDescent="0.2">
      <c r="A3752" t="s">
        <v>2608</v>
      </c>
      <c r="M3752" s="170" t="str">
        <f t="shared" si="464"/>
        <v>H10</v>
      </c>
      <c r="N3752" s="169" t="str">
        <f t="shared" si="465"/>
        <v>1973</v>
      </c>
      <c r="O3752" s="168" t="str">
        <f t="shared" si="466"/>
        <v/>
      </c>
      <c r="P3752" s="168" t="str">
        <f t="shared" si="467"/>
        <v/>
      </c>
      <c r="Q3752" s="168" t="str">
        <f t="shared" si="468"/>
        <v/>
      </c>
      <c r="R3752" s="168" t="str">
        <f t="shared" si="469"/>
        <v/>
      </c>
      <c r="S3752" s="168" t="str">
        <f t="shared" si="470"/>
        <v/>
      </c>
      <c r="T3752" s="168" t="str">
        <f t="shared" si="471"/>
        <v/>
      </c>
    </row>
    <row r="3753" spans="1:20" x14ac:dyDescent="0.2">
      <c r="A3753" t="s">
        <v>5303</v>
      </c>
      <c r="M3753" s="170" t="str">
        <f t="shared" si="464"/>
        <v>Ttl</v>
      </c>
      <c r="N3753" s="169" t="str">
        <f t="shared" si="465"/>
        <v>1973</v>
      </c>
      <c r="O3753" s="168" t="str">
        <f t="shared" si="466"/>
        <v/>
      </c>
      <c r="P3753" s="168" t="str">
        <f t="shared" si="467"/>
        <v/>
      </c>
      <c r="Q3753" s="168" t="str">
        <f t="shared" si="468"/>
        <v/>
      </c>
      <c r="R3753" s="168" t="str">
        <f t="shared" si="469"/>
        <v/>
      </c>
      <c r="S3753" s="168" t="str">
        <f t="shared" si="470"/>
        <v/>
      </c>
      <c r="T3753" s="168" t="str">
        <f t="shared" si="471"/>
        <v/>
      </c>
    </row>
    <row r="3754" spans="1:20" x14ac:dyDescent="0.2">
      <c r="A3754" t="s">
        <v>4581</v>
      </c>
      <c r="M3754" s="170" t="str">
        <f t="shared" si="464"/>
        <v>DTL</v>
      </c>
      <c r="N3754" s="169" t="str">
        <f t="shared" si="465"/>
        <v>1973</v>
      </c>
      <c r="O3754" s="168" t="str">
        <f t="shared" si="466"/>
        <v/>
      </c>
      <c r="P3754" s="168" t="str">
        <f t="shared" si="467"/>
        <v/>
      </c>
      <c r="Q3754" s="168" t="str">
        <f t="shared" si="468"/>
        <v/>
      </c>
      <c r="R3754" s="168" t="str">
        <f t="shared" si="469"/>
        <v/>
      </c>
      <c r="S3754" s="168" t="str">
        <f t="shared" si="470"/>
        <v/>
      </c>
      <c r="T3754" s="168" t="str">
        <f t="shared" si="471"/>
        <v/>
      </c>
    </row>
    <row r="3755" spans="1:20" x14ac:dyDescent="0.2">
      <c r="A3755">
        <v>1</v>
      </c>
      <c r="M3755" s="170" t="str">
        <f t="shared" si="464"/>
        <v>DTL</v>
      </c>
      <c r="N3755" s="169" t="str">
        <f t="shared" si="465"/>
        <v>1973</v>
      </c>
      <c r="O3755" s="168" t="str">
        <f t="shared" si="466"/>
        <v/>
      </c>
      <c r="P3755" s="168" t="str">
        <f t="shared" si="467"/>
        <v/>
      </c>
      <c r="Q3755" s="168" t="str">
        <f t="shared" si="468"/>
        <v/>
      </c>
      <c r="R3755" s="168" t="str">
        <f t="shared" si="469"/>
        <v/>
      </c>
      <c r="S3755" s="168" t="str">
        <f t="shared" si="470"/>
        <v/>
      </c>
      <c r="T3755" s="168" t="str">
        <f t="shared" si="471"/>
        <v/>
      </c>
    </row>
    <row r="3756" spans="1:20" x14ac:dyDescent="0.2">
      <c r="M3756" s="170" t="str">
        <f t="shared" si="464"/>
        <v>DTL</v>
      </c>
      <c r="N3756" s="169" t="str">
        <f t="shared" si="465"/>
        <v>1973</v>
      </c>
      <c r="O3756" s="168" t="str">
        <f t="shared" si="466"/>
        <v/>
      </c>
      <c r="P3756" s="168" t="str">
        <f t="shared" si="467"/>
        <v/>
      </c>
      <c r="Q3756" s="168" t="str">
        <f t="shared" si="468"/>
        <v/>
      </c>
      <c r="R3756" s="168" t="str">
        <f t="shared" si="469"/>
        <v/>
      </c>
      <c r="S3756" s="168" t="str">
        <f t="shared" si="470"/>
        <v/>
      </c>
      <c r="T3756" s="168" t="str">
        <f t="shared" si="471"/>
        <v/>
      </c>
    </row>
    <row r="3757" spans="1:20" x14ac:dyDescent="0.2">
      <c r="A3757" t="s">
        <v>2973</v>
      </c>
      <c r="M3757" s="170" t="str">
        <f t="shared" si="464"/>
        <v>H1</v>
      </c>
      <c r="N3757" s="169" t="str">
        <f t="shared" si="465"/>
        <v>1973</v>
      </c>
      <c r="O3757" s="168" t="str">
        <f t="shared" si="466"/>
        <v/>
      </c>
      <c r="P3757" s="168" t="str">
        <f t="shared" si="467"/>
        <v/>
      </c>
      <c r="Q3757" s="168" t="str">
        <f t="shared" si="468"/>
        <v/>
      </c>
      <c r="R3757" s="168" t="str">
        <f t="shared" si="469"/>
        <v/>
      </c>
      <c r="S3757" s="168" t="str">
        <f t="shared" si="470"/>
        <v/>
      </c>
      <c r="T3757" s="168" t="str">
        <f t="shared" si="471"/>
        <v/>
      </c>
    </row>
    <row r="3758" spans="1:20" x14ac:dyDescent="0.2">
      <c r="A3758" t="s">
        <v>2600</v>
      </c>
      <c r="M3758" s="170" t="str">
        <f t="shared" si="464"/>
        <v>H2</v>
      </c>
      <c r="N3758" s="169" t="str">
        <f t="shared" si="465"/>
        <v>1973</v>
      </c>
      <c r="O3758" s="168" t="str">
        <f t="shared" si="466"/>
        <v/>
      </c>
      <c r="P3758" s="168" t="str">
        <f t="shared" si="467"/>
        <v/>
      </c>
      <c r="Q3758" s="168" t="str">
        <f t="shared" si="468"/>
        <v/>
      </c>
      <c r="R3758" s="168" t="str">
        <f t="shared" si="469"/>
        <v/>
      </c>
      <c r="S3758" s="168" t="str">
        <f t="shared" si="470"/>
        <v/>
      </c>
      <c r="T3758" s="168" t="str">
        <f t="shared" si="471"/>
        <v/>
      </c>
    </row>
    <row r="3759" spans="1:20" x14ac:dyDescent="0.2">
      <c r="A3759" t="s">
        <v>2601</v>
      </c>
      <c r="M3759" s="170" t="str">
        <f t="shared" si="464"/>
        <v>H3</v>
      </c>
      <c r="N3759" s="169" t="str">
        <f t="shared" si="465"/>
        <v>1973</v>
      </c>
      <c r="O3759" s="168" t="str">
        <f t="shared" si="466"/>
        <v/>
      </c>
      <c r="P3759" s="168" t="str">
        <f t="shared" si="467"/>
        <v/>
      </c>
      <c r="Q3759" s="168" t="str">
        <f t="shared" si="468"/>
        <v/>
      </c>
      <c r="R3759" s="168" t="str">
        <f t="shared" si="469"/>
        <v/>
      </c>
      <c r="S3759" s="168" t="str">
        <f t="shared" si="470"/>
        <v/>
      </c>
      <c r="T3759" s="168" t="str">
        <f t="shared" si="471"/>
        <v/>
      </c>
    </row>
    <row r="3760" spans="1:20" x14ac:dyDescent="0.2">
      <c r="A3760" t="s">
        <v>2807</v>
      </c>
      <c r="M3760" s="170" t="str">
        <f t="shared" si="464"/>
        <v>H4</v>
      </c>
      <c r="N3760" s="169" t="str">
        <f t="shared" si="465"/>
        <v>1973</v>
      </c>
      <c r="O3760" s="168" t="str">
        <f t="shared" si="466"/>
        <v/>
      </c>
      <c r="P3760" s="168" t="str">
        <f t="shared" si="467"/>
        <v/>
      </c>
      <c r="Q3760" s="168" t="str">
        <f t="shared" si="468"/>
        <v/>
      </c>
      <c r="R3760" s="168" t="str">
        <f t="shared" si="469"/>
        <v/>
      </c>
      <c r="S3760" s="168" t="str">
        <f t="shared" si="470"/>
        <v/>
      </c>
      <c r="T3760" s="168" t="str">
        <f t="shared" si="471"/>
        <v/>
      </c>
    </row>
    <row r="3761" spans="1:20" x14ac:dyDescent="0.2">
      <c r="A3761" t="s">
        <v>2974</v>
      </c>
      <c r="M3761" s="170" t="str">
        <f t="shared" si="464"/>
        <v>H5</v>
      </c>
      <c r="N3761" s="169" t="str">
        <f t="shared" si="465"/>
        <v>1973</v>
      </c>
      <c r="O3761" s="168" t="str">
        <f t="shared" si="466"/>
        <v/>
      </c>
      <c r="P3761" s="168" t="str">
        <f t="shared" si="467"/>
        <v/>
      </c>
      <c r="Q3761" s="168" t="str">
        <f t="shared" si="468"/>
        <v/>
      </c>
      <c r="R3761" s="168" t="str">
        <f t="shared" si="469"/>
        <v/>
      </c>
      <c r="S3761" s="168" t="str">
        <f t="shared" si="470"/>
        <v/>
      </c>
      <c r="T3761" s="168" t="str">
        <f t="shared" si="471"/>
        <v/>
      </c>
    </row>
    <row r="3762" spans="1:20" x14ac:dyDescent="0.2">
      <c r="A3762" t="s">
        <v>5304</v>
      </c>
      <c r="M3762" s="170" t="str">
        <f t="shared" si="464"/>
        <v>H6</v>
      </c>
      <c r="N3762" s="169" t="str">
        <f t="shared" si="465"/>
        <v>0189</v>
      </c>
      <c r="O3762" s="168" t="str">
        <f t="shared" si="466"/>
        <v/>
      </c>
      <c r="P3762" s="168" t="str">
        <f t="shared" si="467"/>
        <v/>
      </c>
      <c r="Q3762" s="168" t="str">
        <f t="shared" si="468"/>
        <v/>
      </c>
      <c r="R3762" s="168" t="str">
        <f t="shared" si="469"/>
        <v/>
      </c>
      <c r="S3762" s="168" t="str">
        <f t="shared" si="470"/>
        <v/>
      </c>
      <c r="T3762" s="168" t="str">
        <f t="shared" si="471"/>
        <v/>
      </c>
    </row>
    <row r="3763" spans="1:20" x14ac:dyDescent="0.2">
      <c r="A3763" t="s">
        <v>2605</v>
      </c>
      <c r="M3763" s="170" t="str">
        <f t="shared" si="464"/>
        <v>H7</v>
      </c>
      <c r="N3763" s="169" t="str">
        <f t="shared" si="465"/>
        <v>0189</v>
      </c>
      <c r="O3763" s="168" t="str">
        <f t="shared" si="466"/>
        <v/>
      </c>
      <c r="P3763" s="168" t="str">
        <f t="shared" si="467"/>
        <v/>
      </c>
      <c r="Q3763" s="168" t="str">
        <f t="shared" si="468"/>
        <v/>
      </c>
      <c r="R3763" s="168" t="str">
        <f t="shared" si="469"/>
        <v/>
      </c>
      <c r="S3763" s="168" t="str">
        <f t="shared" si="470"/>
        <v/>
      </c>
      <c r="T3763" s="168" t="str">
        <f t="shared" si="471"/>
        <v/>
      </c>
    </row>
    <row r="3764" spans="1:20" x14ac:dyDescent="0.2">
      <c r="A3764" t="s">
        <v>2606</v>
      </c>
      <c r="M3764" s="170" t="str">
        <f t="shared" si="464"/>
        <v>H8</v>
      </c>
      <c r="N3764" s="169" t="str">
        <f t="shared" si="465"/>
        <v>0189</v>
      </c>
      <c r="O3764" s="168" t="str">
        <f t="shared" si="466"/>
        <v/>
      </c>
      <c r="P3764" s="168" t="str">
        <f t="shared" si="467"/>
        <v/>
      </c>
      <c r="Q3764" s="168" t="str">
        <f t="shared" si="468"/>
        <v/>
      </c>
      <c r="R3764" s="168" t="str">
        <f t="shared" si="469"/>
        <v/>
      </c>
      <c r="S3764" s="168" t="str">
        <f t="shared" si="470"/>
        <v/>
      </c>
      <c r="T3764" s="168" t="str">
        <f t="shared" si="471"/>
        <v/>
      </c>
    </row>
    <row r="3765" spans="1:20" x14ac:dyDescent="0.2">
      <c r="A3765" t="s">
        <v>2607</v>
      </c>
      <c r="M3765" s="170" t="str">
        <f t="shared" si="464"/>
        <v>H9</v>
      </c>
      <c r="N3765" s="169" t="str">
        <f t="shared" si="465"/>
        <v>0189</v>
      </c>
      <c r="O3765" s="168" t="str">
        <f t="shared" si="466"/>
        <v/>
      </c>
      <c r="P3765" s="168" t="str">
        <f t="shared" si="467"/>
        <v/>
      </c>
      <c r="Q3765" s="168" t="str">
        <f t="shared" si="468"/>
        <v/>
      </c>
      <c r="R3765" s="168" t="str">
        <f t="shared" si="469"/>
        <v/>
      </c>
      <c r="S3765" s="168" t="str">
        <f t="shared" si="470"/>
        <v/>
      </c>
      <c r="T3765" s="168" t="str">
        <f t="shared" si="471"/>
        <v/>
      </c>
    </row>
    <row r="3766" spans="1:20" x14ac:dyDescent="0.2">
      <c r="A3766" t="s">
        <v>2608</v>
      </c>
      <c r="M3766" s="170" t="str">
        <f t="shared" si="464"/>
        <v>H10</v>
      </c>
      <c r="N3766" s="169" t="str">
        <f t="shared" si="465"/>
        <v>0189</v>
      </c>
      <c r="O3766" s="168" t="str">
        <f t="shared" si="466"/>
        <v/>
      </c>
      <c r="P3766" s="168" t="str">
        <f t="shared" si="467"/>
        <v/>
      </c>
      <c r="Q3766" s="168" t="str">
        <f t="shared" si="468"/>
        <v/>
      </c>
      <c r="R3766" s="168" t="str">
        <f t="shared" si="469"/>
        <v/>
      </c>
      <c r="S3766" s="168" t="str">
        <f t="shared" si="470"/>
        <v/>
      </c>
      <c r="T3766" s="168" t="str">
        <f t="shared" si="471"/>
        <v/>
      </c>
    </row>
    <row r="3767" spans="1:20" x14ac:dyDescent="0.2">
      <c r="A3767" t="s">
        <v>2609</v>
      </c>
      <c r="M3767" s="170" t="str">
        <f t="shared" si="464"/>
        <v>DTL</v>
      </c>
      <c r="N3767" s="169" t="str">
        <f t="shared" si="465"/>
        <v>0189</v>
      </c>
      <c r="O3767" s="168" t="str">
        <f t="shared" si="466"/>
        <v/>
      </c>
      <c r="P3767" s="168" t="str">
        <f t="shared" si="467"/>
        <v/>
      </c>
      <c r="Q3767" s="168" t="str">
        <f t="shared" si="468"/>
        <v/>
      </c>
      <c r="R3767" s="168" t="str">
        <f t="shared" si="469"/>
        <v/>
      </c>
      <c r="S3767" s="168" t="str">
        <f t="shared" si="470"/>
        <v/>
      </c>
      <c r="T3767" s="168" t="str">
        <f t="shared" si="471"/>
        <v/>
      </c>
    </row>
    <row r="3768" spans="1:20" x14ac:dyDescent="0.2">
      <c r="A3768" t="s">
        <v>5305</v>
      </c>
      <c r="M3768" s="170" t="str">
        <f t="shared" si="464"/>
        <v>DTL</v>
      </c>
      <c r="N3768" s="169" t="str">
        <f t="shared" si="465"/>
        <v>0189</v>
      </c>
      <c r="O3768" s="168" t="str">
        <f t="shared" si="466"/>
        <v>6601</v>
      </c>
      <c r="P3768" s="168" t="str">
        <f t="shared" si="467"/>
        <v>01896601</v>
      </c>
      <c r="Q3768" s="168">
        <f t="shared" si="468"/>
        <v>1022</v>
      </c>
      <c r="R3768" s="168">
        <f t="shared" si="469"/>
        <v>0</v>
      </c>
      <c r="S3768" s="168">
        <f t="shared" si="470"/>
        <v>0</v>
      </c>
      <c r="T3768" s="168">
        <f t="shared" si="471"/>
        <v>0</v>
      </c>
    </row>
    <row r="3769" spans="1:20" x14ac:dyDescent="0.2">
      <c r="A3769" t="s">
        <v>4246</v>
      </c>
      <c r="M3769" s="170" t="str">
        <f t="shared" si="464"/>
        <v>DTL</v>
      </c>
      <c r="N3769" s="169" t="str">
        <f t="shared" si="465"/>
        <v>0189</v>
      </c>
      <c r="O3769" s="168" t="str">
        <f t="shared" si="466"/>
        <v/>
      </c>
      <c r="P3769" s="168" t="str">
        <f t="shared" si="467"/>
        <v/>
      </c>
      <c r="Q3769" s="168" t="str">
        <f t="shared" si="468"/>
        <v/>
      </c>
      <c r="R3769" s="168" t="str">
        <f t="shared" si="469"/>
        <v/>
      </c>
      <c r="S3769" s="168" t="str">
        <f t="shared" si="470"/>
        <v/>
      </c>
      <c r="T3769" s="168" t="str">
        <f t="shared" si="471"/>
        <v/>
      </c>
    </row>
    <row r="3770" spans="1:20" x14ac:dyDescent="0.2">
      <c r="A3770" t="s">
        <v>2611</v>
      </c>
      <c r="M3770" s="170" t="str">
        <f t="shared" si="464"/>
        <v>DTL</v>
      </c>
      <c r="N3770" s="169" t="str">
        <f t="shared" si="465"/>
        <v>0189</v>
      </c>
      <c r="O3770" s="168" t="str">
        <f t="shared" si="466"/>
        <v/>
      </c>
      <c r="P3770" s="168" t="str">
        <f t="shared" si="467"/>
        <v/>
      </c>
      <c r="Q3770" s="168" t="str">
        <f t="shared" si="468"/>
        <v/>
      </c>
      <c r="R3770" s="168" t="str">
        <f t="shared" si="469"/>
        <v/>
      </c>
      <c r="S3770" s="168" t="str">
        <f t="shared" si="470"/>
        <v/>
      </c>
      <c r="T3770" s="168" t="str">
        <f t="shared" si="471"/>
        <v/>
      </c>
    </row>
    <row r="3771" spans="1:20" x14ac:dyDescent="0.2">
      <c r="A3771" t="s">
        <v>5306</v>
      </c>
      <c r="M3771" s="170" t="str">
        <f t="shared" si="464"/>
        <v>Ttl</v>
      </c>
      <c r="N3771" s="169" t="str">
        <f t="shared" si="465"/>
        <v>0189</v>
      </c>
      <c r="O3771" s="168" t="str">
        <f t="shared" si="466"/>
        <v/>
      </c>
      <c r="P3771" s="168" t="str">
        <f t="shared" si="467"/>
        <v/>
      </c>
      <c r="Q3771" s="168" t="str">
        <f t="shared" si="468"/>
        <v/>
      </c>
      <c r="R3771" s="168" t="str">
        <f t="shared" si="469"/>
        <v/>
      </c>
      <c r="S3771" s="168" t="str">
        <f t="shared" si="470"/>
        <v/>
      </c>
      <c r="T3771" s="168" t="str">
        <f t="shared" si="471"/>
        <v/>
      </c>
    </row>
    <row r="3772" spans="1:20" x14ac:dyDescent="0.2">
      <c r="A3772" t="s">
        <v>2612</v>
      </c>
      <c r="M3772" s="170" t="str">
        <f t="shared" si="464"/>
        <v>DTL</v>
      </c>
      <c r="N3772" s="169" t="str">
        <f t="shared" si="465"/>
        <v>0189</v>
      </c>
      <c r="O3772" s="168" t="str">
        <f t="shared" si="466"/>
        <v/>
      </c>
      <c r="P3772" s="168" t="str">
        <f t="shared" si="467"/>
        <v/>
      </c>
      <c r="Q3772" s="168" t="str">
        <f t="shared" si="468"/>
        <v/>
      </c>
      <c r="R3772" s="168" t="str">
        <f t="shared" si="469"/>
        <v/>
      </c>
      <c r="S3772" s="168" t="str">
        <f t="shared" si="470"/>
        <v/>
      </c>
      <c r="T3772" s="168" t="str">
        <f t="shared" si="471"/>
        <v/>
      </c>
    </row>
    <row r="3773" spans="1:20" x14ac:dyDescent="0.2">
      <c r="A3773" t="s">
        <v>2611</v>
      </c>
      <c r="M3773" s="170" t="str">
        <f t="shared" si="464"/>
        <v>DTL</v>
      </c>
      <c r="N3773" s="169" t="str">
        <f t="shared" si="465"/>
        <v>0189</v>
      </c>
      <c r="O3773" s="168" t="str">
        <f t="shared" si="466"/>
        <v/>
      </c>
      <c r="P3773" s="168" t="str">
        <f t="shared" si="467"/>
        <v/>
      </c>
      <c r="Q3773" s="168" t="str">
        <f t="shared" si="468"/>
        <v/>
      </c>
      <c r="R3773" s="168" t="str">
        <f t="shared" si="469"/>
        <v/>
      </c>
      <c r="S3773" s="168" t="str">
        <f t="shared" si="470"/>
        <v/>
      </c>
      <c r="T3773" s="168" t="str">
        <f t="shared" si="471"/>
        <v/>
      </c>
    </row>
    <row r="3774" spans="1:20" x14ac:dyDescent="0.2">
      <c r="A3774" t="s">
        <v>2620</v>
      </c>
      <c r="M3774" s="170" t="str">
        <f t="shared" si="464"/>
        <v>DTL</v>
      </c>
      <c r="N3774" s="169" t="str">
        <f t="shared" si="465"/>
        <v>0189</v>
      </c>
      <c r="O3774" s="168" t="str">
        <f t="shared" si="466"/>
        <v/>
      </c>
      <c r="P3774" s="168" t="str">
        <f t="shared" si="467"/>
        <v/>
      </c>
      <c r="Q3774" s="168" t="str">
        <f t="shared" si="468"/>
        <v/>
      </c>
      <c r="R3774" s="168" t="str">
        <f t="shared" si="469"/>
        <v/>
      </c>
      <c r="S3774" s="168" t="str">
        <f t="shared" si="470"/>
        <v/>
      </c>
      <c r="T3774" s="168" t="str">
        <f t="shared" si="471"/>
        <v/>
      </c>
    </row>
    <row r="3775" spans="1:20" x14ac:dyDescent="0.2">
      <c r="A3775" t="s">
        <v>5307</v>
      </c>
      <c r="M3775" s="170" t="str">
        <f t="shared" si="464"/>
        <v>Ttl</v>
      </c>
      <c r="N3775" s="169" t="str">
        <f t="shared" si="465"/>
        <v>0189</v>
      </c>
      <c r="O3775" s="168" t="str">
        <f t="shared" si="466"/>
        <v/>
      </c>
      <c r="P3775" s="168" t="str">
        <f t="shared" si="467"/>
        <v/>
      </c>
      <c r="Q3775" s="168" t="str">
        <f t="shared" si="468"/>
        <v/>
      </c>
      <c r="R3775" s="168" t="str">
        <f t="shared" si="469"/>
        <v/>
      </c>
      <c r="S3775" s="168" t="str">
        <f t="shared" si="470"/>
        <v/>
      </c>
      <c r="T3775" s="168" t="str">
        <f t="shared" si="471"/>
        <v/>
      </c>
    </row>
    <row r="3776" spans="1:20" x14ac:dyDescent="0.2">
      <c r="A3776" t="s">
        <v>2611</v>
      </c>
      <c r="M3776" s="170" t="str">
        <f t="shared" si="464"/>
        <v>DTL</v>
      </c>
      <c r="N3776" s="169" t="str">
        <f t="shared" si="465"/>
        <v>0189</v>
      </c>
      <c r="O3776" s="168" t="str">
        <f t="shared" si="466"/>
        <v/>
      </c>
      <c r="P3776" s="168" t="str">
        <f t="shared" si="467"/>
        <v/>
      </c>
      <c r="Q3776" s="168" t="str">
        <f t="shared" si="468"/>
        <v/>
      </c>
      <c r="R3776" s="168" t="str">
        <f t="shared" si="469"/>
        <v/>
      </c>
      <c r="S3776" s="168" t="str">
        <f t="shared" si="470"/>
        <v/>
      </c>
      <c r="T3776" s="168" t="str">
        <f t="shared" si="471"/>
        <v/>
      </c>
    </row>
    <row r="3777" spans="1:20" x14ac:dyDescent="0.2">
      <c r="A3777" t="s">
        <v>2732</v>
      </c>
      <c r="M3777" s="170" t="str">
        <f t="shared" si="464"/>
        <v>Ttl</v>
      </c>
      <c r="N3777" s="169" t="str">
        <f t="shared" si="465"/>
        <v>0189</v>
      </c>
      <c r="O3777" s="168" t="str">
        <f t="shared" si="466"/>
        <v/>
      </c>
      <c r="P3777" s="168" t="str">
        <f t="shared" si="467"/>
        <v/>
      </c>
      <c r="Q3777" s="168" t="str">
        <f t="shared" si="468"/>
        <v/>
      </c>
      <c r="R3777" s="168" t="str">
        <f t="shared" si="469"/>
        <v/>
      </c>
      <c r="S3777" s="168" t="str">
        <f t="shared" si="470"/>
        <v/>
      </c>
      <c r="T3777" s="168" t="str">
        <f t="shared" si="471"/>
        <v/>
      </c>
    </row>
    <row r="3778" spans="1:20" x14ac:dyDescent="0.2">
      <c r="A3778" t="s">
        <v>4246</v>
      </c>
      <c r="M3778" s="170" t="str">
        <f t="shared" si="464"/>
        <v>DTL</v>
      </c>
      <c r="N3778" s="169" t="str">
        <f t="shared" si="465"/>
        <v>0189</v>
      </c>
      <c r="O3778" s="168" t="str">
        <f t="shared" si="466"/>
        <v/>
      </c>
      <c r="P3778" s="168" t="str">
        <f t="shared" si="467"/>
        <v/>
      </c>
      <c r="Q3778" s="168" t="str">
        <f t="shared" si="468"/>
        <v/>
      </c>
      <c r="R3778" s="168" t="str">
        <f t="shared" si="469"/>
        <v/>
      </c>
      <c r="S3778" s="168" t="str">
        <f t="shared" si="470"/>
        <v/>
      </c>
      <c r="T3778" s="168" t="str">
        <f t="shared" si="471"/>
        <v/>
      </c>
    </row>
    <row r="3779" spans="1:20" x14ac:dyDescent="0.2">
      <c r="A3779" t="s">
        <v>2611</v>
      </c>
      <c r="M3779" s="170" t="str">
        <f t="shared" ref="M3779:M3842" si="472">IF(ROW()&lt;23,"",
  IF(NOT(ISERROR(FIND("Trinity County",$A3779,30))),"H1",
  IF(M3778="H1","H2",
  IF(M3778="H2","H3",
  IF(M3778="H3","H4",
  IF(M3778="H4","H5",
  IF(M3778="H5","H6",
  IF(M3778="H6","H7",
  IF(M3778="H7","H8",
  IF(M3778="H8","H9",
  IF(M3778="H9","H10",
  IF(TRIM(LEFT($A3779,7))="Total","Ttl","DTL"))))))))))))</f>
        <v>DTL</v>
      </c>
      <c r="N3779" s="169" t="str">
        <f t="shared" ref="N3779:N3842" si="473">IF(ROW()&lt;23,"",
  IF($M3779="H6",TRIM(LEFT($A3779,5)),N3778))</f>
        <v>0189</v>
      </c>
      <c r="O3779" s="168" t="str">
        <f t="shared" ref="O3779:O3842" si="474">IF($M3779&lt;&gt;"DTL","",
  IF(NOT(ISNUMBER(VALUE(MID($A3779,31,15)))),"",LEFT($A3779,4)))</f>
        <v/>
      </c>
      <c r="P3779" s="168" t="str">
        <f t="shared" ref="P3779:P3842" si="475">IF(O3779="","",N3779&amp;O3779)</f>
        <v/>
      </c>
      <c r="Q3779" s="168" t="str">
        <f t="shared" ref="Q3779:Q3842" si="476">IF($M3779&lt;&gt;"DTL","",
  IF(NOT(ISNUMBER(VALUE(MID($A3779,31,15)))),"",VALUE(TRIM(MID($A3779,47,15)))))</f>
        <v/>
      </c>
      <c r="R3779" s="168" t="str">
        <f t="shared" ref="R3779:R3842" si="477">IF($M3779&lt;&gt;"DTL","",
  IF(NOT(ISNUMBER(VALUE(MID($A3779,31,15)))),"",VALUE(TRIM(MID($A3779,61,14)))))</f>
        <v/>
      </c>
      <c r="S3779" s="168" t="str">
        <f t="shared" ref="S3779:S3842" si="478">IF($M3779&lt;&gt;"DTL","",
  IF(NOT(ISNUMBER(VALUE(MID($A3779,31,15)))),"",VALUE(TRIM(MID($A3779,76,14)))))</f>
        <v/>
      </c>
      <c r="T3779" s="168" t="str">
        <f t="shared" ref="T3779:T3842" si="479">IF($M3779&lt;&gt;"DTL","",
  IF(NOT(ISNUMBER(VALUE(MID($A3779,31,15)))),"",VALUE(TRIM(MID($A3779,90,14)))))</f>
        <v/>
      </c>
    </row>
    <row r="3780" spans="1:20" x14ac:dyDescent="0.2">
      <c r="A3780" t="s">
        <v>5308</v>
      </c>
      <c r="M3780" s="170" t="str">
        <f t="shared" si="472"/>
        <v>DTL</v>
      </c>
      <c r="N3780" s="169" t="str">
        <f t="shared" si="473"/>
        <v>0189</v>
      </c>
      <c r="O3780" s="168" t="str">
        <f t="shared" si="474"/>
        <v xml:space="preserve">    </v>
      </c>
      <c r="P3780" s="168" t="str">
        <f t="shared" si="475"/>
        <v xml:space="preserve">0189    </v>
      </c>
      <c r="Q3780" s="168">
        <f t="shared" si="476"/>
        <v>1022</v>
      </c>
      <c r="R3780" s="168">
        <f t="shared" si="477"/>
        <v>0</v>
      </c>
      <c r="S3780" s="168">
        <f t="shared" si="478"/>
        <v>0</v>
      </c>
      <c r="T3780" s="168">
        <f t="shared" si="479"/>
        <v>0</v>
      </c>
    </row>
    <row r="3781" spans="1:20" x14ac:dyDescent="0.2">
      <c r="A3781" t="s">
        <v>2611</v>
      </c>
      <c r="M3781" s="170" t="str">
        <f t="shared" si="472"/>
        <v>DTL</v>
      </c>
      <c r="N3781" s="169" t="str">
        <f t="shared" si="473"/>
        <v>0189</v>
      </c>
      <c r="O3781" s="168" t="str">
        <f t="shared" si="474"/>
        <v/>
      </c>
      <c r="P3781" s="168" t="str">
        <f t="shared" si="475"/>
        <v/>
      </c>
      <c r="Q3781" s="168" t="str">
        <f t="shared" si="476"/>
        <v/>
      </c>
      <c r="R3781" s="168" t="str">
        <f t="shared" si="477"/>
        <v/>
      </c>
      <c r="S3781" s="168" t="str">
        <f t="shared" si="478"/>
        <v/>
      </c>
      <c r="T3781" s="168" t="str">
        <f t="shared" si="479"/>
        <v/>
      </c>
    </row>
    <row r="3782" spans="1:20" x14ac:dyDescent="0.2">
      <c r="A3782" t="s">
        <v>2622</v>
      </c>
      <c r="M3782" s="170" t="str">
        <f t="shared" si="472"/>
        <v>DTL</v>
      </c>
      <c r="N3782" s="169" t="str">
        <f t="shared" si="473"/>
        <v>0189</v>
      </c>
      <c r="O3782" s="168" t="str">
        <f t="shared" si="474"/>
        <v>Tran</v>
      </c>
      <c r="P3782" s="168" t="str">
        <f t="shared" si="475"/>
        <v>0189Tran</v>
      </c>
      <c r="Q3782" s="168">
        <f t="shared" si="476"/>
        <v>0</v>
      </c>
      <c r="R3782" s="168">
        <f t="shared" si="477"/>
        <v>0</v>
      </c>
      <c r="S3782" s="168">
        <f t="shared" si="478"/>
        <v>0</v>
      </c>
      <c r="T3782" s="168">
        <f t="shared" si="479"/>
        <v>0</v>
      </c>
    </row>
    <row r="3783" spans="1:20" x14ac:dyDescent="0.2">
      <c r="A3783" t="s">
        <v>2611</v>
      </c>
      <c r="M3783" s="170" t="str">
        <f t="shared" si="472"/>
        <v>DTL</v>
      </c>
      <c r="N3783" s="169" t="str">
        <f t="shared" si="473"/>
        <v>0189</v>
      </c>
      <c r="O3783" s="168" t="str">
        <f t="shared" si="474"/>
        <v/>
      </c>
      <c r="P3783" s="168" t="str">
        <f t="shared" si="475"/>
        <v/>
      </c>
      <c r="Q3783" s="168" t="str">
        <f t="shared" si="476"/>
        <v/>
      </c>
      <c r="R3783" s="168" t="str">
        <f t="shared" si="477"/>
        <v/>
      </c>
      <c r="S3783" s="168" t="str">
        <f t="shared" si="478"/>
        <v/>
      </c>
      <c r="T3783" s="168" t="str">
        <f t="shared" si="479"/>
        <v/>
      </c>
    </row>
    <row r="3784" spans="1:20" x14ac:dyDescent="0.2">
      <c r="A3784" t="s">
        <v>2623</v>
      </c>
      <c r="M3784" s="170" t="str">
        <f t="shared" si="472"/>
        <v>DTL</v>
      </c>
      <c r="N3784" s="169" t="str">
        <f t="shared" si="473"/>
        <v>0189</v>
      </c>
      <c r="O3784" s="168" t="str">
        <f t="shared" si="474"/>
        <v>Tran</v>
      </c>
      <c r="P3784" s="168" t="str">
        <f t="shared" si="475"/>
        <v>0189Tran</v>
      </c>
      <c r="Q3784" s="168">
        <f t="shared" si="476"/>
        <v>0</v>
      </c>
      <c r="R3784" s="168">
        <f t="shared" si="477"/>
        <v>0</v>
      </c>
      <c r="S3784" s="168">
        <f t="shared" si="478"/>
        <v>0</v>
      </c>
      <c r="T3784" s="168">
        <f t="shared" si="479"/>
        <v>0</v>
      </c>
    </row>
    <row r="3785" spans="1:20" x14ac:dyDescent="0.2">
      <c r="A3785" t="s">
        <v>4246</v>
      </c>
      <c r="M3785" s="170" t="str">
        <f t="shared" si="472"/>
        <v>DTL</v>
      </c>
      <c r="N3785" s="169" t="str">
        <f t="shared" si="473"/>
        <v>0189</v>
      </c>
      <c r="O3785" s="168" t="str">
        <f t="shared" si="474"/>
        <v/>
      </c>
      <c r="P3785" s="168" t="str">
        <f t="shared" si="475"/>
        <v/>
      </c>
      <c r="Q3785" s="168" t="str">
        <f t="shared" si="476"/>
        <v/>
      </c>
      <c r="R3785" s="168" t="str">
        <f t="shared" si="477"/>
        <v/>
      </c>
      <c r="S3785" s="168" t="str">
        <f t="shared" si="478"/>
        <v/>
      </c>
      <c r="T3785" s="168" t="str">
        <f t="shared" si="479"/>
        <v/>
      </c>
    </row>
    <row r="3786" spans="1:20" x14ac:dyDescent="0.2">
      <c r="A3786" t="s">
        <v>2611</v>
      </c>
      <c r="M3786" s="170" t="str">
        <f t="shared" si="472"/>
        <v>DTL</v>
      </c>
      <c r="N3786" s="169" t="str">
        <f t="shared" si="473"/>
        <v>0189</v>
      </c>
      <c r="O3786" s="168" t="str">
        <f t="shared" si="474"/>
        <v/>
      </c>
      <c r="P3786" s="168" t="str">
        <f t="shared" si="475"/>
        <v/>
      </c>
      <c r="Q3786" s="168" t="str">
        <f t="shared" si="476"/>
        <v/>
      </c>
      <c r="R3786" s="168" t="str">
        <f t="shared" si="477"/>
        <v/>
      </c>
      <c r="S3786" s="168" t="str">
        <f t="shared" si="478"/>
        <v/>
      </c>
      <c r="T3786" s="168" t="str">
        <f t="shared" si="479"/>
        <v/>
      </c>
    </row>
    <row r="3787" spans="1:20" x14ac:dyDescent="0.2">
      <c r="A3787" t="s">
        <v>5309</v>
      </c>
      <c r="M3787" s="170" t="str">
        <f t="shared" si="472"/>
        <v>Ttl</v>
      </c>
      <c r="N3787" s="169" t="str">
        <f t="shared" si="473"/>
        <v>0189</v>
      </c>
      <c r="O3787" s="168" t="str">
        <f t="shared" si="474"/>
        <v/>
      </c>
      <c r="P3787" s="168" t="str">
        <f t="shared" si="475"/>
        <v/>
      </c>
      <c r="Q3787" s="168" t="str">
        <f t="shared" si="476"/>
        <v/>
      </c>
      <c r="R3787" s="168" t="str">
        <f t="shared" si="477"/>
        <v/>
      </c>
      <c r="S3787" s="168" t="str">
        <f t="shared" si="478"/>
        <v/>
      </c>
      <c r="T3787" s="168" t="str">
        <f t="shared" si="479"/>
        <v/>
      </c>
    </row>
    <row r="3788" spans="1:20" x14ac:dyDescent="0.2">
      <c r="A3788" t="s">
        <v>4467</v>
      </c>
      <c r="M3788" s="170" t="str">
        <f t="shared" si="472"/>
        <v>DTL</v>
      </c>
      <c r="N3788" s="169" t="str">
        <f t="shared" si="473"/>
        <v>0189</v>
      </c>
      <c r="O3788" s="168" t="str">
        <f t="shared" si="474"/>
        <v/>
      </c>
      <c r="P3788" s="168" t="str">
        <f t="shared" si="475"/>
        <v/>
      </c>
      <c r="Q3788" s="168" t="str">
        <f t="shared" si="476"/>
        <v/>
      </c>
      <c r="R3788" s="168" t="str">
        <f t="shared" si="477"/>
        <v/>
      </c>
      <c r="S3788" s="168" t="str">
        <f t="shared" si="478"/>
        <v/>
      </c>
      <c r="T3788" s="168" t="str">
        <f t="shared" si="479"/>
        <v/>
      </c>
    </row>
    <row r="3789" spans="1:20" x14ac:dyDescent="0.2">
      <c r="A3789">
        <v>1</v>
      </c>
      <c r="M3789" s="170" t="str">
        <f t="shared" si="472"/>
        <v>DTL</v>
      </c>
      <c r="N3789" s="169" t="str">
        <f t="shared" si="473"/>
        <v>0189</v>
      </c>
      <c r="O3789" s="168" t="str">
        <f t="shared" si="474"/>
        <v/>
      </c>
      <c r="P3789" s="168" t="str">
        <f t="shared" si="475"/>
        <v/>
      </c>
      <c r="Q3789" s="168" t="str">
        <f t="shared" si="476"/>
        <v/>
      </c>
      <c r="R3789" s="168" t="str">
        <f t="shared" si="477"/>
        <v/>
      </c>
      <c r="S3789" s="168" t="str">
        <f t="shared" si="478"/>
        <v/>
      </c>
      <c r="T3789" s="168" t="str">
        <f t="shared" si="479"/>
        <v/>
      </c>
    </row>
    <row r="3790" spans="1:20" x14ac:dyDescent="0.2">
      <c r="M3790" s="170" t="str">
        <f t="shared" si="472"/>
        <v>DTL</v>
      </c>
      <c r="N3790" s="169" t="str">
        <f t="shared" si="473"/>
        <v>0189</v>
      </c>
      <c r="O3790" s="168" t="str">
        <f t="shared" si="474"/>
        <v/>
      </c>
      <c r="P3790" s="168" t="str">
        <f t="shared" si="475"/>
        <v/>
      </c>
      <c r="Q3790" s="168" t="str">
        <f t="shared" si="476"/>
        <v/>
      </c>
      <c r="R3790" s="168" t="str">
        <f t="shared" si="477"/>
        <v/>
      </c>
      <c r="S3790" s="168" t="str">
        <f t="shared" si="478"/>
        <v/>
      </c>
      <c r="T3790" s="168" t="str">
        <f t="shared" si="479"/>
        <v/>
      </c>
    </row>
    <row r="3791" spans="1:20" x14ac:dyDescent="0.2">
      <c r="A3791" t="s">
        <v>2975</v>
      </c>
      <c r="M3791" s="170" t="str">
        <f t="shared" si="472"/>
        <v>H1</v>
      </c>
      <c r="N3791" s="169" t="str">
        <f t="shared" si="473"/>
        <v>0189</v>
      </c>
      <c r="O3791" s="168" t="str">
        <f t="shared" si="474"/>
        <v/>
      </c>
      <c r="P3791" s="168" t="str">
        <f t="shared" si="475"/>
        <v/>
      </c>
      <c r="Q3791" s="168" t="str">
        <f t="shared" si="476"/>
        <v/>
      </c>
      <c r="R3791" s="168" t="str">
        <f t="shared" si="477"/>
        <v/>
      </c>
      <c r="S3791" s="168" t="str">
        <f t="shared" si="478"/>
        <v/>
      </c>
      <c r="T3791" s="168" t="str">
        <f t="shared" si="479"/>
        <v/>
      </c>
    </row>
    <row r="3792" spans="1:20" x14ac:dyDescent="0.2">
      <c r="A3792" t="s">
        <v>2600</v>
      </c>
      <c r="M3792" s="170" t="str">
        <f t="shared" si="472"/>
        <v>H2</v>
      </c>
      <c r="N3792" s="169" t="str">
        <f t="shared" si="473"/>
        <v>0189</v>
      </c>
      <c r="O3792" s="168" t="str">
        <f t="shared" si="474"/>
        <v/>
      </c>
      <c r="P3792" s="168" t="str">
        <f t="shared" si="475"/>
        <v/>
      </c>
      <c r="Q3792" s="168" t="str">
        <f t="shared" si="476"/>
        <v/>
      </c>
      <c r="R3792" s="168" t="str">
        <f t="shared" si="477"/>
        <v/>
      </c>
      <c r="S3792" s="168" t="str">
        <f t="shared" si="478"/>
        <v/>
      </c>
      <c r="T3792" s="168" t="str">
        <f t="shared" si="479"/>
        <v/>
      </c>
    </row>
    <row r="3793" spans="1:20" x14ac:dyDescent="0.2">
      <c r="A3793" t="s">
        <v>2601</v>
      </c>
      <c r="M3793" s="170" t="str">
        <f t="shared" si="472"/>
        <v>H3</v>
      </c>
      <c r="N3793" s="169" t="str">
        <f t="shared" si="473"/>
        <v>0189</v>
      </c>
      <c r="O3793" s="168" t="str">
        <f t="shared" si="474"/>
        <v/>
      </c>
      <c r="P3793" s="168" t="str">
        <f t="shared" si="475"/>
        <v/>
      </c>
      <c r="Q3793" s="168" t="str">
        <f t="shared" si="476"/>
        <v/>
      </c>
      <c r="R3793" s="168" t="str">
        <f t="shared" si="477"/>
        <v/>
      </c>
      <c r="S3793" s="168" t="str">
        <f t="shared" si="478"/>
        <v/>
      </c>
      <c r="T3793" s="168" t="str">
        <f t="shared" si="479"/>
        <v/>
      </c>
    </row>
    <row r="3794" spans="1:20" x14ac:dyDescent="0.2">
      <c r="A3794" t="s">
        <v>2807</v>
      </c>
      <c r="M3794" s="170" t="str">
        <f t="shared" si="472"/>
        <v>H4</v>
      </c>
      <c r="N3794" s="169" t="str">
        <f t="shared" si="473"/>
        <v>0189</v>
      </c>
      <c r="O3794" s="168" t="str">
        <f t="shared" si="474"/>
        <v/>
      </c>
      <c r="P3794" s="168" t="str">
        <f t="shared" si="475"/>
        <v/>
      </c>
      <c r="Q3794" s="168" t="str">
        <f t="shared" si="476"/>
        <v/>
      </c>
      <c r="R3794" s="168" t="str">
        <f t="shared" si="477"/>
        <v/>
      </c>
      <c r="S3794" s="168" t="str">
        <f t="shared" si="478"/>
        <v/>
      </c>
      <c r="T3794" s="168" t="str">
        <f t="shared" si="479"/>
        <v/>
      </c>
    </row>
    <row r="3795" spans="1:20" x14ac:dyDescent="0.2">
      <c r="A3795" t="s">
        <v>2974</v>
      </c>
      <c r="M3795" s="170" t="str">
        <f t="shared" si="472"/>
        <v>H5</v>
      </c>
      <c r="N3795" s="169" t="str">
        <f t="shared" si="473"/>
        <v>0189</v>
      </c>
      <c r="O3795" s="168" t="str">
        <f t="shared" si="474"/>
        <v/>
      </c>
      <c r="P3795" s="168" t="str">
        <f t="shared" si="475"/>
        <v/>
      </c>
      <c r="Q3795" s="168" t="str">
        <f t="shared" si="476"/>
        <v/>
      </c>
      <c r="R3795" s="168" t="str">
        <f t="shared" si="477"/>
        <v/>
      </c>
      <c r="S3795" s="168" t="str">
        <f t="shared" si="478"/>
        <v/>
      </c>
      <c r="T3795" s="168" t="str">
        <f t="shared" si="479"/>
        <v/>
      </c>
    </row>
    <row r="3796" spans="1:20" x14ac:dyDescent="0.2">
      <c r="A3796" t="s">
        <v>2976</v>
      </c>
      <c r="M3796" s="170" t="str">
        <f t="shared" si="472"/>
        <v>H6</v>
      </c>
      <c r="N3796" s="169" t="str">
        <f t="shared" si="473"/>
        <v>1974</v>
      </c>
      <c r="O3796" s="168" t="str">
        <f t="shared" si="474"/>
        <v/>
      </c>
      <c r="P3796" s="168" t="str">
        <f t="shared" si="475"/>
        <v/>
      </c>
      <c r="Q3796" s="168" t="str">
        <f t="shared" si="476"/>
        <v/>
      </c>
      <c r="R3796" s="168" t="str">
        <f t="shared" si="477"/>
        <v/>
      </c>
      <c r="S3796" s="168" t="str">
        <f t="shared" si="478"/>
        <v/>
      </c>
      <c r="T3796" s="168" t="str">
        <f t="shared" si="479"/>
        <v/>
      </c>
    </row>
    <row r="3797" spans="1:20" x14ac:dyDescent="0.2">
      <c r="A3797" t="s">
        <v>2605</v>
      </c>
      <c r="M3797" s="170" t="str">
        <f t="shared" si="472"/>
        <v>H7</v>
      </c>
      <c r="N3797" s="169" t="str">
        <f t="shared" si="473"/>
        <v>1974</v>
      </c>
      <c r="O3797" s="168" t="str">
        <f t="shared" si="474"/>
        <v/>
      </c>
      <c r="P3797" s="168" t="str">
        <f t="shared" si="475"/>
        <v/>
      </c>
      <c r="Q3797" s="168" t="str">
        <f t="shared" si="476"/>
        <v/>
      </c>
      <c r="R3797" s="168" t="str">
        <f t="shared" si="477"/>
        <v/>
      </c>
      <c r="S3797" s="168" t="str">
        <f t="shared" si="478"/>
        <v/>
      </c>
      <c r="T3797" s="168" t="str">
        <f t="shared" si="479"/>
        <v/>
      </c>
    </row>
    <row r="3798" spans="1:20" x14ac:dyDescent="0.2">
      <c r="A3798" t="s">
        <v>2606</v>
      </c>
      <c r="M3798" s="170" t="str">
        <f t="shared" si="472"/>
        <v>H8</v>
      </c>
      <c r="N3798" s="169" t="str">
        <f t="shared" si="473"/>
        <v>1974</v>
      </c>
      <c r="O3798" s="168" t="str">
        <f t="shared" si="474"/>
        <v/>
      </c>
      <c r="P3798" s="168" t="str">
        <f t="shared" si="475"/>
        <v/>
      </c>
      <c r="Q3798" s="168" t="str">
        <f t="shared" si="476"/>
        <v/>
      </c>
      <c r="R3798" s="168" t="str">
        <f t="shared" si="477"/>
        <v/>
      </c>
      <c r="S3798" s="168" t="str">
        <f t="shared" si="478"/>
        <v/>
      </c>
      <c r="T3798" s="168" t="str">
        <f t="shared" si="479"/>
        <v/>
      </c>
    </row>
    <row r="3799" spans="1:20" x14ac:dyDescent="0.2">
      <c r="A3799" t="s">
        <v>2607</v>
      </c>
      <c r="M3799" s="170" t="str">
        <f t="shared" si="472"/>
        <v>H9</v>
      </c>
      <c r="N3799" s="169" t="str">
        <f t="shared" si="473"/>
        <v>1974</v>
      </c>
      <c r="O3799" s="168" t="str">
        <f t="shared" si="474"/>
        <v/>
      </c>
      <c r="P3799" s="168" t="str">
        <f t="shared" si="475"/>
        <v/>
      </c>
      <c r="Q3799" s="168" t="str">
        <f t="shared" si="476"/>
        <v/>
      </c>
      <c r="R3799" s="168" t="str">
        <f t="shared" si="477"/>
        <v/>
      </c>
      <c r="S3799" s="168" t="str">
        <f t="shared" si="478"/>
        <v/>
      </c>
      <c r="T3799" s="168" t="str">
        <f t="shared" si="479"/>
        <v/>
      </c>
    </row>
    <row r="3800" spans="1:20" x14ac:dyDescent="0.2">
      <c r="A3800" t="s">
        <v>2608</v>
      </c>
      <c r="M3800" s="170" t="str">
        <f t="shared" si="472"/>
        <v>H10</v>
      </c>
      <c r="N3800" s="169" t="str">
        <f t="shared" si="473"/>
        <v>1974</v>
      </c>
      <c r="O3800" s="168" t="str">
        <f t="shared" si="474"/>
        <v/>
      </c>
      <c r="P3800" s="168" t="str">
        <f t="shared" si="475"/>
        <v/>
      </c>
      <c r="Q3800" s="168" t="str">
        <f t="shared" si="476"/>
        <v/>
      </c>
      <c r="R3800" s="168" t="str">
        <f t="shared" si="477"/>
        <v/>
      </c>
      <c r="S3800" s="168" t="str">
        <f t="shared" si="478"/>
        <v/>
      </c>
      <c r="T3800" s="168" t="str">
        <f t="shared" si="479"/>
        <v/>
      </c>
    </row>
    <row r="3801" spans="1:20" x14ac:dyDescent="0.2">
      <c r="A3801" t="s">
        <v>2609</v>
      </c>
      <c r="M3801" s="170" t="str">
        <f t="shared" si="472"/>
        <v>DTL</v>
      </c>
      <c r="N3801" s="169" t="str">
        <f t="shared" si="473"/>
        <v>1974</v>
      </c>
      <c r="O3801" s="168" t="str">
        <f t="shared" si="474"/>
        <v/>
      </c>
      <c r="P3801" s="168" t="str">
        <f t="shared" si="475"/>
        <v/>
      </c>
      <c r="Q3801" s="168" t="str">
        <f t="shared" si="476"/>
        <v/>
      </c>
      <c r="R3801" s="168" t="str">
        <f t="shared" si="477"/>
        <v/>
      </c>
      <c r="S3801" s="168" t="str">
        <f t="shared" si="478"/>
        <v/>
      </c>
      <c r="T3801" s="168" t="str">
        <f t="shared" si="479"/>
        <v/>
      </c>
    </row>
    <row r="3802" spans="1:20" x14ac:dyDescent="0.2">
      <c r="A3802" t="s">
        <v>5310</v>
      </c>
      <c r="M3802" s="170" t="str">
        <f t="shared" si="472"/>
        <v>DTL</v>
      </c>
      <c r="N3802" s="169" t="str">
        <f t="shared" si="473"/>
        <v>1974</v>
      </c>
      <c r="O3802" s="168" t="str">
        <f t="shared" si="474"/>
        <v>6601</v>
      </c>
      <c r="P3802" s="168" t="str">
        <f t="shared" si="475"/>
        <v>19746601</v>
      </c>
      <c r="Q3802" s="168">
        <f t="shared" si="476"/>
        <v>103199</v>
      </c>
      <c r="R3802" s="168">
        <f t="shared" si="477"/>
        <v>30661</v>
      </c>
      <c r="S3802" s="168">
        <f t="shared" si="478"/>
        <v>0</v>
      </c>
      <c r="T3802" s="168">
        <f t="shared" si="479"/>
        <v>2496</v>
      </c>
    </row>
    <row r="3803" spans="1:20" x14ac:dyDescent="0.2">
      <c r="A3803" t="s">
        <v>5311</v>
      </c>
      <c r="M3803" s="170" t="str">
        <f t="shared" si="472"/>
        <v>DTL</v>
      </c>
      <c r="N3803" s="169" t="str">
        <f t="shared" si="473"/>
        <v>1974</v>
      </c>
      <c r="O3803" s="168" t="str">
        <f t="shared" si="474"/>
        <v>9297</v>
      </c>
      <c r="P3803" s="168" t="str">
        <f t="shared" si="475"/>
        <v>19749297</v>
      </c>
      <c r="Q3803" s="168">
        <f t="shared" si="476"/>
        <v>0</v>
      </c>
      <c r="R3803" s="168">
        <f t="shared" si="477"/>
        <v>0</v>
      </c>
      <c r="S3803" s="168">
        <f t="shared" si="478"/>
        <v>0</v>
      </c>
      <c r="T3803" s="168">
        <f t="shared" si="479"/>
        <v>0</v>
      </c>
    </row>
    <row r="3804" spans="1:20" x14ac:dyDescent="0.2">
      <c r="A3804" t="s">
        <v>5312</v>
      </c>
      <c r="M3804" s="170" t="str">
        <f t="shared" si="472"/>
        <v>DTL</v>
      </c>
      <c r="N3804" s="169" t="str">
        <f t="shared" si="473"/>
        <v>1974</v>
      </c>
      <c r="O3804" s="168" t="str">
        <f t="shared" si="474"/>
        <v>9725</v>
      </c>
      <c r="P3804" s="168" t="str">
        <f t="shared" si="475"/>
        <v>19749725</v>
      </c>
      <c r="Q3804" s="168">
        <f t="shared" si="476"/>
        <v>0</v>
      </c>
      <c r="R3804" s="168">
        <f t="shared" si="477"/>
        <v>0</v>
      </c>
      <c r="S3804" s="168">
        <f t="shared" si="478"/>
        <v>0</v>
      </c>
      <c r="T3804" s="168">
        <f t="shared" si="479"/>
        <v>146166</v>
      </c>
    </row>
    <row r="3805" spans="1:20" x14ac:dyDescent="0.2">
      <c r="A3805" t="s">
        <v>4246</v>
      </c>
      <c r="M3805" s="170" t="str">
        <f t="shared" si="472"/>
        <v>DTL</v>
      </c>
      <c r="N3805" s="169" t="str">
        <f t="shared" si="473"/>
        <v>1974</v>
      </c>
      <c r="O3805" s="168" t="str">
        <f t="shared" si="474"/>
        <v/>
      </c>
      <c r="P3805" s="168" t="str">
        <f t="shared" si="475"/>
        <v/>
      </c>
      <c r="Q3805" s="168" t="str">
        <f t="shared" si="476"/>
        <v/>
      </c>
      <c r="R3805" s="168" t="str">
        <f t="shared" si="477"/>
        <v/>
      </c>
      <c r="S3805" s="168" t="str">
        <f t="shared" si="478"/>
        <v/>
      </c>
      <c r="T3805" s="168" t="str">
        <f t="shared" si="479"/>
        <v/>
      </c>
    </row>
    <row r="3806" spans="1:20" x14ac:dyDescent="0.2">
      <c r="A3806" t="s">
        <v>2611</v>
      </c>
      <c r="M3806" s="170" t="str">
        <f t="shared" si="472"/>
        <v>DTL</v>
      </c>
      <c r="N3806" s="169" t="str">
        <f t="shared" si="473"/>
        <v>1974</v>
      </c>
      <c r="O3806" s="168" t="str">
        <f t="shared" si="474"/>
        <v/>
      </c>
      <c r="P3806" s="168" t="str">
        <f t="shared" si="475"/>
        <v/>
      </c>
      <c r="Q3806" s="168" t="str">
        <f t="shared" si="476"/>
        <v/>
      </c>
      <c r="R3806" s="168" t="str">
        <f t="shared" si="477"/>
        <v/>
      </c>
      <c r="S3806" s="168" t="str">
        <f t="shared" si="478"/>
        <v/>
      </c>
      <c r="T3806" s="168" t="str">
        <f t="shared" si="479"/>
        <v/>
      </c>
    </row>
    <row r="3807" spans="1:20" x14ac:dyDescent="0.2">
      <c r="A3807" t="s">
        <v>5313</v>
      </c>
      <c r="M3807" s="170" t="str">
        <f t="shared" si="472"/>
        <v>Ttl</v>
      </c>
      <c r="N3807" s="169" t="str">
        <f t="shared" si="473"/>
        <v>1974</v>
      </c>
      <c r="O3807" s="168" t="str">
        <f t="shared" si="474"/>
        <v/>
      </c>
      <c r="P3807" s="168" t="str">
        <f t="shared" si="475"/>
        <v/>
      </c>
      <c r="Q3807" s="168" t="str">
        <f t="shared" si="476"/>
        <v/>
      </c>
      <c r="R3807" s="168" t="str">
        <f t="shared" si="477"/>
        <v/>
      </c>
      <c r="S3807" s="168" t="str">
        <f t="shared" si="478"/>
        <v/>
      </c>
      <c r="T3807" s="168" t="str">
        <f t="shared" si="479"/>
        <v/>
      </c>
    </row>
    <row r="3808" spans="1:20" x14ac:dyDescent="0.2">
      <c r="A3808" t="s">
        <v>2612</v>
      </c>
      <c r="M3808" s="170" t="str">
        <f t="shared" si="472"/>
        <v>DTL</v>
      </c>
      <c r="N3808" s="169" t="str">
        <f t="shared" si="473"/>
        <v>1974</v>
      </c>
      <c r="O3808" s="168" t="str">
        <f t="shared" si="474"/>
        <v/>
      </c>
      <c r="P3808" s="168" t="str">
        <f t="shared" si="475"/>
        <v/>
      </c>
      <c r="Q3808" s="168" t="str">
        <f t="shared" si="476"/>
        <v/>
      </c>
      <c r="R3808" s="168" t="str">
        <f t="shared" si="477"/>
        <v/>
      </c>
      <c r="S3808" s="168" t="str">
        <f t="shared" si="478"/>
        <v/>
      </c>
      <c r="T3808" s="168" t="str">
        <f t="shared" si="479"/>
        <v/>
      </c>
    </row>
    <row r="3809" spans="1:20" x14ac:dyDescent="0.2">
      <c r="A3809" t="s">
        <v>2611</v>
      </c>
      <c r="M3809" s="170" t="str">
        <f t="shared" si="472"/>
        <v>DTL</v>
      </c>
      <c r="N3809" s="169" t="str">
        <f t="shared" si="473"/>
        <v>1974</v>
      </c>
      <c r="O3809" s="168" t="str">
        <f t="shared" si="474"/>
        <v/>
      </c>
      <c r="P3809" s="168" t="str">
        <f t="shared" si="475"/>
        <v/>
      </c>
      <c r="Q3809" s="168" t="str">
        <f t="shared" si="476"/>
        <v/>
      </c>
      <c r="R3809" s="168" t="str">
        <f t="shared" si="477"/>
        <v/>
      </c>
      <c r="S3809" s="168" t="str">
        <f t="shared" si="478"/>
        <v/>
      </c>
      <c r="T3809" s="168" t="str">
        <f t="shared" si="479"/>
        <v/>
      </c>
    </row>
    <row r="3810" spans="1:20" x14ac:dyDescent="0.2">
      <c r="A3810" t="s">
        <v>2611</v>
      </c>
      <c r="M3810" s="170" t="str">
        <f t="shared" si="472"/>
        <v>DTL</v>
      </c>
      <c r="N3810" s="169" t="str">
        <f t="shared" si="473"/>
        <v>1974</v>
      </c>
      <c r="O3810" s="168" t="str">
        <f t="shared" si="474"/>
        <v/>
      </c>
      <c r="P3810" s="168" t="str">
        <f t="shared" si="475"/>
        <v/>
      </c>
      <c r="Q3810" s="168" t="str">
        <f t="shared" si="476"/>
        <v/>
      </c>
      <c r="R3810" s="168" t="str">
        <f t="shared" si="477"/>
        <v/>
      </c>
      <c r="S3810" s="168" t="str">
        <f t="shared" si="478"/>
        <v/>
      </c>
      <c r="T3810" s="168" t="str">
        <f t="shared" si="479"/>
        <v/>
      </c>
    </row>
    <row r="3811" spans="1:20" x14ac:dyDescent="0.2">
      <c r="A3811" t="s">
        <v>2613</v>
      </c>
      <c r="M3811" s="170" t="str">
        <f t="shared" si="472"/>
        <v>DTL</v>
      </c>
      <c r="N3811" s="169" t="str">
        <f t="shared" si="473"/>
        <v>1974</v>
      </c>
      <c r="O3811" s="168" t="str">
        <f t="shared" si="474"/>
        <v/>
      </c>
      <c r="P3811" s="168" t="str">
        <f t="shared" si="475"/>
        <v/>
      </c>
      <c r="Q3811" s="168" t="str">
        <f t="shared" si="476"/>
        <v/>
      </c>
      <c r="R3811" s="168" t="str">
        <f t="shared" si="477"/>
        <v/>
      </c>
      <c r="S3811" s="168" t="str">
        <f t="shared" si="478"/>
        <v/>
      </c>
      <c r="T3811" s="168" t="str">
        <f t="shared" si="479"/>
        <v/>
      </c>
    </row>
    <row r="3812" spans="1:20" x14ac:dyDescent="0.2">
      <c r="A3812" t="s">
        <v>2977</v>
      </c>
      <c r="M3812" s="170" t="str">
        <f t="shared" si="472"/>
        <v>DTL</v>
      </c>
      <c r="N3812" s="169" t="str">
        <f t="shared" si="473"/>
        <v>1974</v>
      </c>
      <c r="O3812" s="168" t="str">
        <f t="shared" si="474"/>
        <v>1010</v>
      </c>
      <c r="P3812" s="168" t="str">
        <f t="shared" si="475"/>
        <v>19741010</v>
      </c>
      <c r="Q3812" s="168">
        <f t="shared" si="476"/>
        <v>0</v>
      </c>
      <c r="R3812" s="168">
        <f t="shared" si="477"/>
        <v>0</v>
      </c>
      <c r="S3812" s="168">
        <f t="shared" si="478"/>
        <v>0</v>
      </c>
      <c r="T3812" s="168">
        <f t="shared" si="479"/>
        <v>0</v>
      </c>
    </row>
    <row r="3813" spans="1:20" x14ac:dyDescent="0.2">
      <c r="A3813" t="s">
        <v>2978</v>
      </c>
      <c r="M3813" s="170" t="str">
        <f t="shared" si="472"/>
        <v>DTL</v>
      </c>
      <c r="N3813" s="169" t="str">
        <f t="shared" si="473"/>
        <v>1974</v>
      </c>
      <c r="O3813" s="168" t="str">
        <f t="shared" si="474"/>
        <v>1020</v>
      </c>
      <c r="P3813" s="168" t="str">
        <f t="shared" si="475"/>
        <v>19741020</v>
      </c>
      <c r="Q3813" s="168">
        <f t="shared" si="476"/>
        <v>0</v>
      </c>
      <c r="R3813" s="168">
        <f t="shared" si="477"/>
        <v>0</v>
      </c>
      <c r="S3813" s="168">
        <f t="shared" si="478"/>
        <v>0</v>
      </c>
      <c r="T3813" s="168">
        <f t="shared" si="479"/>
        <v>0</v>
      </c>
    </row>
    <row r="3814" spans="1:20" x14ac:dyDescent="0.2">
      <c r="A3814" t="s">
        <v>2979</v>
      </c>
      <c r="M3814" s="170" t="str">
        <f t="shared" si="472"/>
        <v>DTL</v>
      </c>
      <c r="N3814" s="169" t="str">
        <f t="shared" si="473"/>
        <v>1974</v>
      </c>
      <c r="O3814" s="168" t="str">
        <f t="shared" si="474"/>
        <v>1100</v>
      </c>
      <c r="P3814" s="168" t="str">
        <f t="shared" si="475"/>
        <v>19741100</v>
      </c>
      <c r="Q3814" s="168">
        <f t="shared" si="476"/>
        <v>0</v>
      </c>
      <c r="R3814" s="168">
        <f t="shared" si="477"/>
        <v>0</v>
      </c>
      <c r="S3814" s="168">
        <f t="shared" si="478"/>
        <v>0</v>
      </c>
      <c r="T3814" s="168">
        <f t="shared" si="479"/>
        <v>0</v>
      </c>
    </row>
    <row r="3815" spans="1:20" x14ac:dyDescent="0.2">
      <c r="A3815" t="s">
        <v>4246</v>
      </c>
      <c r="M3815" s="170" t="str">
        <f t="shared" si="472"/>
        <v>DTL</v>
      </c>
      <c r="N3815" s="169" t="str">
        <f t="shared" si="473"/>
        <v>1974</v>
      </c>
      <c r="O3815" s="168" t="str">
        <f t="shared" si="474"/>
        <v/>
      </c>
      <c r="P3815" s="168" t="str">
        <f t="shared" si="475"/>
        <v/>
      </c>
      <c r="Q3815" s="168" t="str">
        <f t="shared" si="476"/>
        <v/>
      </c>
      <c r="R3815" s="168" t="str">
        <f t="shared" si="477"/>
        <v/>
      </c>
      <c r="S3815" s="168" t="str">
        <f t="shared" si="478"/>
        <v/>
      </c>
      <c r="T3815" s="168" t="str">
        <f t="shared" si="479"/>
        <v/>
      </c>
    </row>
    <row r="3816" spans="1:20" x14ac:dyDescent="0.2">
      <c r="A3816" t="s">
        <v>2611</v>
      </c>
      <c r="M3816" s="170" t="str">
        <f t="shared" si="472"/>
        <v>DTL</v>
      </c>
      <c r="N3816" s="169" t="str">
        <f t="shared" si="473"/>
        <v>1974</v>
      </c>
      <c r="O3816" s="168" t="str">
        <f t="shared" si="474"/>
        <v/>
      </c>
      <c r="P3816" s="168" t="str">
        <f t="shared" si="475"/>
        <v/>
      </c>
      <c r="Q3816" s="168" t="str">
        <f t="shared" si="476"/>
        <v/>
      </c>
      <c r="R3816" s="168" t="str">
        <f t="shared" si="477"/>
        <v/>
      </c>
      <c r="S3816" s="168" t="str">
        <f t="shared" si="478"/>
        <v/>
      </c>
      <c r="T3816" s="168" t="str">
        <f t="shared" si="479"/>
        <v/>
      </c>
    </row>
    <row r="3817" spans="1:20" x14ac:dyDescent="0.2">
      <c r="A3817" t="s">
        <v>2980</v>
      </c>
      <c r="M3817" s="170" t="str">
        <f t="shared" si="472"/>
        <v>Ttl</v>
      </c>
      <c r="N3817" s="169" t="str">
        <f t="shared" si="473"/>
        <v>1974</v>
      </c>
      <c r="O3817" s="168" t="str">
        <f t="shared" si="474"/>
        <v/>
      </c>
      <c r="P3817" s="168" t="str">
        <f t="shared" si="475"/>
        <v/>
      </c>
      <c r="Q3817" s="168" t="str">
        <f t="shared" si="476"/>
        <v/>
      </c>
      <c r="R3817" s="168" t="str">
        <f t="shared" si="477"/>
        <v/>
      </c>
      <c r="S3817" s="168" t="str">
        <f t="shared" si="478"/>
        <v/>
      </c>
      <c r="T3817" s="168" t="str">
        <f t="shared" si="479"/>
        <v/>
      </c>
    </row>
    <row r="3818" spans="1:20" x14ac:dyDescent="0.2">
      <c r="A3818" t="s">
        <v>2611</v>
      </c>
      <c r="M3818" s="170" t="str">
        <f t="shared" si="472"/>
        <v>DTL</v>
      </c>
      <c r="N3818" s="169" t="str">
        <f t="shared" si="473"/>
        <v>1974</v>
      </c>
      <c r="O3818" s="168" t="str">
        <f t="shared" si="474"/>
        <v/>
      </c>
      <c r="P3818" s="168" t="str">
        <f t="shared" si="475"/>
        <v/>
      </c>
      <c r="Q3818" s="168" t="str">
        <f t="shared" si="476"/>
        <v/>
      </c>
      <c r="R3818" s="168" t="str">
        <f t="shared" si="477"/>
        <v/>
      </c>
      <c r="S3818" s="168" t="str">
        <f t="shared" si="478"/>
        <v/>
      </c>
      <c r="T3818" s="168" t="str">
        <f t="shared" si="479"/>
        <v/>
      </c>
    </row>
    <row r="3819" spans="1:20" x14ac:dyDescent="0.2">
      <c r="A3819" t="s">
        <v>5314</v>
      </c>
      <c r="M3819" s="170" t="str">
        <f t="shared" si="472"/>
        <v>DTL</v>
      </c>
      <c r="N3819" s="169" t="str">
        <f t="shared" si="473"/>
        <v>1974</v>
      </c>
      <c r="O3819" s="168" t="str">
        <f t="shared" si="474"/>
        <v>2060</v>
      </c>
      <c r="P3819" s="168" t="str">
        <f t="shared" si="475"/>
        <v>19742060</v>
      </c>
      <c r="Q3819" s="168">
        <f t="shared" si="476"/>
        <v>0</v>
      </c>
      <c r="R3819" s="168">
        <f t="shared" si="477"/>
        <v>0</v>
      </c>
      <c r="S3819" s="168">
        <f t="shared" si="478"/>
        <v>0</v>
      </c>
      <c r="T3819" s="168">
        <f t="shared" si="479"/>
        <v>0</v>
      </c>
    </row>
    <row r="3820" spans="1:20" x14ac:dyDescent="0.2">
      <c r="A3820" t="s">
        <v>5315</v>
      </c>
      <c r="M3820" s="170" t="str">
        <f t="shared" si="472"/>
        <v>DTL</v>
      </c>
      <c r="N3820" s="169" t="str">
        <f t="shared" si="473"/>
        <v>1974</v>
      </c>
      <c r="O3820" s="168" t="str">
        <f t="shared" si="474"/>
        <v>2260</v>
      </c>
      <c r="P3820" s="168" t="str">
        <f t="shared" si="475"/>
        <v>19742260</v>
      </c>
      <c r="Q3820" s="168">
        <f t="shared" si="476"/>
        <v>254</v>
      </c>
      <c r="R3820" s="168">
        <f t="shared" si="477"/>
        <v>0</v>
      </c>
      <c r="S3820" s="168">
        <f t="shared" si="478"/>
        <v>0</v>
      </c>
      <c r="T3820" s="168">
        <f t="shared" si="479"/>
        <v>0</v>
      </c>
    </row>
    <row r="3821" spans="1:20" x14ac:dyDescent="0.2">
      <c r="A3821" t="s">
        <v>5316</v>
      </c>
      <c r="M3821" s="170" t="str">
        <f t="shared" si="472"/>
        <v>DTL</v>
      </c>
      <c r="N3821" s="169" t="str">
        <f t="shared" si="473"/>
        <v>1974</v>
      </c>
      <c r="O3821" s="168" t="str">
        <f t="shared" si="474"/>
        <v>2300</v>
      </c>
      <c r="P3821" s="168" t="str">
        <f t="shared" si="475"/>
        <v>19742300</v>
      </c>
      <c r="Q3821" s="168">
        <f t="shared" si="476"/>
        <v>544</v>
      </c>
      <c r="R3821" s="168">
        <f t="shared" si="477"/>
        <v>-2221</v>
      </c>
      <c r="S3821" s="168">
        <f t="shared" si="478"/>
        <v>0</v>
      </c>
      <c r="T3821" s="168">
        <f t="shared" si="479"/>
        <v>0</v>
      </c>
    </row>
    <row r="3822" spans="1:20" x14ac:dyDescent="0.2">
      <c r="A3822" t="s">
        <v>5317</v>
      </c>
      <c r="M3822" s="170" t="str">
        <f t="shared" si="472"/>
        <v>DTL</v>
      </c>
      <c r="N3822" s="169" t="str">
        <f t="shared" si="473"/>
        <v>1974</v>
      </c>
      <c r="O3822" s="168" t="str">
        <f t="shared" si="474"/>
        <v>2301</v>
      </c>
      <c r="P3822" s="168" t="str">
        <f t="shared" si="475"/>
        <v>19742301</v>
      </c>
      <c r="Q3822" s="168">
        <f t="shared" si="476"/>
        <v>1725</v>
      </c>
      <c r="R3822" s="168">
        <f t="shared" si="477"/>
        <v>0</v>
      </c>
      <c r="S3822" s="168">
        <f t="shared" si="478"/>
        <v>0</v>
      </c>
      <c r="T3822" s="168">
        <f t="shared" si="479"/>
        <v>0</v>
      </c>
    </row>
    <row r="3823" spans="1:20" x14ac:dyDescent="0.2">
      <c r="A3823" t="s">
        <v>5318</v>
      </c>
      <c r="M3823" s="170" t="str">
        <f t="shared" si="472"/>
        <v>DTL</v>
      </c>
      <c r="N3823" s="169" t="str">
        <f t="shared" si="473"/>
        <v>1974</v>
      </c>
      <c r="O3823" s="168" t="str">
        <f t="shared" si="474"/>
        <v>2500</v>
      </c>
      <c r="P3823" s="168" t="str">
        <f t="shared" si="475"/>
        <v>19742500</v>
      </c>
      <c r="Q3823" s="168">
        <f t="shared" si="476"/>
        <v>267</v>
      </c>
      <c r="R3823" s="168">
        <f t="shared" si="477"/>
        <v>0</v>
      </c>
      <c r="S3823" s="168">
        <f t="shared" si="478"/>
        <v>0</v>
      </c>
      <c r="T3823" s="168">
        <f t="shared" si="479"/>
        <v>0</v>
      </c>
    </row>
    <row r="3824" spans="1:20" x14ac:dyDescent="0.2">
      <c r="A3824" t="s">
        <v>2981</v>
      </c>
      <c r="M3824" s="170" t="str">
        <f t="shared" si="472"/>
        <v>DTL</v>
      </c>
      <c r="N3824" s="169" t="str">
        <f t="shared" si="473"/>
        <v>1974</v>
      </c>
      <c r="O3824" s="168" t="str">
        <f t="shared" si="474"/>
        <v>2630</v>
      </c>
      <c r="P3824" s="168" t="str">
        <f t="shared" si="475"/>
        <v>19742630</v>
      </c>
      <c r="Q3824" s="168">
        <f t="shared" si="476"/>
        <v>0</v>
      </c>
      <c r="R3824" s="168">
        <f t="shared" si="477"/>
        <v>0</v>
      </c>
      <c r="S3824" s="168">
        <f t="shared" si="478"/>
        <v>0</v>
      </c>
      <c r="T3824" s="168">
        <f t="shared" si="479"/>
        <v>0</v>
      </c>
    </row>
    <row r="3825" spans="1:20" x14ac:dyDescent="0.2">
      <c r="A3825" t="s">
        <v>5319</v>
      </c>
      <c r="M3825" s="170" t="str">
        <f t="shared" si="472"/>
        <v>DTL</v>
      </c>
      <c r="N3825" s="169" t="str">
        <f t="shared" si="473"/>
        <v>1974</v>
      </c>
      <c r="O3825" s="168" t="str">
        <f t="shared" si="474"/>
        <v>2750</v>
      </c>
      <c r="P3825" s="168" t="str">
        <f t="shared" si="475"/>
        <v>19742750</v>
      </c>
      <c r="Q3825" s="168">
        <f t="shared" si="476"/>
        <v>24</v>
      </c>
      <c r="R3825" s="168">
        <f t="shared" si="477"/>
        <v>0</v>
      </c>
      <c r="S3825" s="168">
        <f t="shared" si="478"/>
        <v>0</v>
      </c>
      <c r="T3825" s="168">
        <f t="shared" si="479"/>
        <v>0</v>
      </c>
    </row>
    <row r="3826" spans="1:20" x14ac:dyDescent="0.2">
      <c r="A3826" t="s">
        <v>2982</v>
      </c>
      <c r="M3826" s="170" t="str">
        <f t="shared" si="472"/>
        <v>DTL</v>
      </c>
      <c r="N3826" s="169" t="str">
        <f t="shared" si="473"/>
        <v>1974</v>
      </c>
      <c r="O3826" s="168" t="str">
        <f t="shared" si="474"/>
        <v>2399</v>
      </c>
      <c r="P3826" s="168" t="str">
        <f t="shared" si="475"/>
        <v>19742399</v>
      </c>
      <c r="Q3826" s="168">
        <f t="shared" si="476"/>
        <v>0</v>
      </c>
      <c r="R3826" s="168">
        <f t="shared" si="477"/>
        <v>0</v>
      </c>
      <c r="S3826" s="168">
        <f t="shared" si="478"/>
        <v>0</v>
      </c>
      <c r="T3826" s="168">
        <f t="shared" si="479"/>
        <v>0</v>
      </c>
    </row>
    <row r="3827" spans="1:20" x14ac:dyDescent="0.2">
      <c r="A3827" t="s">
        <v>2983</v>
      </c>
      <c r="M3827" s="170" t="str">
        <f t="shared" si="472"/>
        <v>DTL</v>
      </c>
      <c r="N3827" s="169" t="str">
        <f t="shared" si="473"/>
        <v>1974</v>
      </c>
      <c r="O3827" s="168" t="str">
        <f t="shared" si="474"/>
        <v>2799</v>
      </c>
      <c r="P3827" s="168" t="str">
        <f t="shared" si="475"/>
        <v>19742799</v>
      </c>
      <c r="Q3827" s="168">
        <f t="shared" si="476"/>
        <v>0</v>
      </c>
      <c r="R3827" s="168">
        <f t="shared" si="477"/>
        <v>0</v>
      </c>
      <c r="S3827" s="168">
        <f t="shared" si="478"/>
        <v>0</v>
      </c>
      <c r="T3827" s="168">
        <f t="shared" si="479"/>
        <v>0</v>
      </c>
    </row>
    <row r="3828" spans="1:20" x14ac:dyDescent="0.2">
      <c r="A3828" t="s">
        <v>5320</v>
      </c>
      <c r="M3828" s="170" t="str">
        <f t="shared" si="472"/>
        <v>DTL</v>
      </c>
      <c r="N3828" s="169" t="str">
        <f t="shared" si="473"/>
        <v>1974</v>
      </c>
      <c r="O3828" s="168" t="str">
        <f t="shared" si="474"/>
        <v>3290</v>
      </c>
      <c r="P3828" s="168" t="str">
        <f t="shared" si="475"/>
        <v>19743290</v>
      </c>
      <c r="Q3828" s="168">
        <f t="shared" si="476"/>
        <v>13653</v>
      </c>
      <c r="R3828" s="168">
        <f t="shared" si="477"/>
        <v>0</v>
      </c>
      <c r="S3828" s="168">
        <f t="shared" si="478"/>
        <v>0</v>
      </c>
      <c r="T3828" s="168">
        <f t="shared" si="479"/>
        <v>0</v>
      </c>
    </row>
    <row r="3829" spans="1:20" x14ac:dyDescent="0.2">
      <c r="A3829" t="s">
        <v>4246</v>
      </c>
      <c r="M3829" s="170" t="str">
        <f t="shared" si="472"/>
        <v>DTL</v>
      </c>
      <c r="N3829" s="169" t="str">
        <f t="shared" si="473"/>
        <v>1974</v>
      </c>
      <c r="O3829" s="168" t="str">
        <f t="shared" si="474"/>
        <v/>
      </c>
      <c r="P3829" s="168" t="str">
        <f t="shared" si="475"/>
        <v/>
      </c>
      <c r="Q3829" s="168" t="str">
        <f t="shared" si="476"/>
        <v/>
      </c>
      <c r="R3829" s="168" t="str">
        <f t="shared" si="477"/>
        <v/>
      </c>
      <c r="S3829" s="168" t="str">
        <f t="shared" si="478"/>
        <v/>
      </c>
      <c r="T3829" s="168" t="str">
        <f t="shared" si="479"/>
        <v/>
      </c>
    </row>
    <row r="3830" spans="1:20" x14ac:dyDescent="0.2">
      <c r="A3830" t="s">
        <v>2611</v>
      </c>
      <c r="M3830" s="170" t="str">
        <f t="shared" si="472"/>
        <v>DTL</v>
      </c>
      <c r="N3830" s="169" t="str">
        <f t="shared" si="473"/>
        <v>1974</v>
      </c>
      <c r="O3830" s="168" t="str">
        <f t="shared" si="474"/>
        <v/>
      </c>
      <c r="P3830" s="168" t="str">
        <f t="shared" si="475"/>
        <v/>
      </c>
      <c r="Q3830" s="168" t="str">
        <f t="shared" si="476"/>
        <v/>
      </c>
      <c r="R3830" s="168" t="str">
        <f t="shared" si="477"/>
        <v/>
      </c>
      <c r="S3830" s="168" t="str">
        <f t="shared" si="478"/>
        <v/>
      </c>
      <c r="T3830" s="168" t="str">
        <f t="shared" si="479"/>
        <v/>
      </c>
    </row>
    <row r="3831" spans="1:20" x14ac:dyDescent="0.2">
      <c r="A3831" t="s">
        <v>5321</v>
      </c>
      <c r="M3831" s="170" t="str">
        <f t="shared" si="472"/>
        <v>Ttl</v>
      </c>
      <c r="N3831" s="169" t="str">
        <f t="shared" si="473"/>
        <v>1974</v>
      </c>
      <c r="O3831" s="168" t="str">
        <f t="shared" si="474"/>
        <v/>
      </c>
      <c r="P3831" s="168" t="str">
        <f t="shared" si="475"/>
        <v/>
      </c>
      <c r="Q3831" s="168" t="str">
        <f t="shared" si="476"/>
        <v/>
      </c>
      <c r="R3831" s="168" t="str">
        <f t="shared" si="477"/>
        <v/>
      </c>
      <c r="S3831" s="168" t="str">
        <f t="shared" si="478"/>
        <v/>
      </c>
      <c r="T3831" s="168" t="str">
        <f t="shared" si="479"/>
        <v/>
      </c>
    </row>
    <row r="3832" spans="1:20" x14ac:dyDescent="0.2">
      <c r="A3832" t="s">
        <v>2611</v>
      </c>
      <c r="M3832" s="170" t="str">
        <f t="shared" si="472"/>
        <v>DTL</v>
      </c>
      <c r="N3832" s="169" t="str">
        <f t="shared" si="473"/>
        <v>1974</v>
      </c>
      <c r="O3832" s="168" t="str">
        <f t="shared" si="474"/>
        <v/>
      </c>
      <c r="P3832" s="168" t="str">
        <f t="shared" si="475"/>
        <v/>
      </c>
      <c r="Q3832" s="168" t="str">
        <f t="shared" si="476"/>
        <v/>
      </c>
      <c r="R3832" s="168" t="str">
        <f t="shared" si="477"/>
        <v/>
      </c>
      <c r="S3832" s="168" t="str">
        <f t="shared" si="478"/>
        <v/>
      </c>
      <c r="T3832" s="168" t="str">
        <f t="shared" si="479"/>
        <v/>
      </c>
    </row>
    <row r="3833" spans="1:20" x14ac:dyDescent="0.2">
      <c r="A3833" t="s">
        <v>5322</v>
      </c>
      <c r="M3833" s="170" t="str">
        <f t="shared" si="472"/>
        <v>DTL</v>
      </c>
      <c r="N3833" s="169" t="str">
        <f t="shared" si="473"/>
        <v>1974</v>
      </c>
      <c r="O3833" s="168" t="str">
        <f t="shared" si="474"/>
        <v>2450</v>
      </c>
      <c r="P3833" s="168" t="str">
        <f t="shared" si="475"/>
        <v>19742450</v>
      </c>
      <c r="Q3833" s="168">
        <f t="shared" si="476"/>
        <v>193742</v>
      </c>
      <c r="R3833" s="168">
        <f t="shared" si="477"/>
        <v>0</v>
      </c>
      <c r="S3833" s="168">
        <f t="shared" si="478"/>
        <v>0</v>
      </c>
      <c r="T3833" s="168">
        <f t="shared" si="479"/>
        <v>0</v>
      </c>
    </row>
    <row r="3834" spans="1:20" x14ac:dyDescent="0.2">
      <c r="A3834" t="s">
        <v>4246</v>
      </c>
      <c r="M3834" s="170" t="str">
        <f t="shared" si="472"/>
        <v>DTL</v>
      </c>
      <c r="N3834" s="169" t="str">
        <f t="shared" si="473"/>
        <v>1974</v>
      </c>
      <c r="O3834" s="168" t="str">
        <f t="shared" si="474"/>
        <v/>
      </c>
      <c r="P3834" s="168" t="str">
        <f t="shared" si="475"/>
        <v/>
      </c>
      <c r="Q3834" s="168" t="str">
        <f t="shared" si="476"/>
        <v/>
      </c>
      <c r="R3834" s="168" t="str">
        <f t="shared" si="477"/>
        <v/>
      </c>
      <c r="S3834" s="168" t="str">
        <f t="shared" si="478"/>
        <v/>
      </c>
      <c r="T3834" s="168" t="str">
        <f t="shared" si="479"/>
        <v/>
      </c>
    </row>
    <row r="3835" spans="1:20" x14ac:dyDescent="0.2">
      <c r="A3835" t="s">
        <v>4467</v>
      </c>
      <c r="M3835" s="170" t="str">
        <f t="shared" si="472"/>
        <v>DTL</v>
      </c>
      <c r="N3835" s="169" t="str">
        <f t="shared" si="473"/>
        <v>1974</v>
      </c>
      <c r="O3835" s="168" t="str">
        <f t="shared" si="474"/>
        <v/>
      </c>
      <c r="P3835" s="168" t="str">
        <f t="shared" si="475"/>
        <v/>
      </c>
      <c r="Q3835" s="168" t="str">
        <f t="shared" si="476"/>
        <v/>
      </c>
      <c r="R3835" s="168" t="str">
        <f t="shared" si="477"/>
        <v/>
      </c>
      <c r="S3835" s="168" t="str">
        <f t="shared" si="478"/>
        <v/>
      </c>
      <c r="T3835" s="168" t="str">
        <f t="shared" si="479"/>
        <v/>
      </c>
    </row>
    <row r="3836" spans="1:20" x14ac:dyDescent="0.2">
      <c r="A3836">
        <v>1</v>
      </c>
      <c r="M3836" s="170" t="str">
        <f t="shared" si="472"/>
        <v>DTL</v>
      </c>
      <c r="N3836" s="169" t="str">
        <f t="shared" si="473"/>
        <v>1974</v>
      </c>
      <c r="O3836" s="168" t="str">
        <f t="shared" si="474"/>
        <v/>
      </c>
      <c r="P3836" s="168" t="str">
        <f t="shared" si="475"/>
        <v/>
      </c>
      <c r="Q3836" s="168" t="str">
        <f t="shared" si="476"/>
        <v/>
      </c>
      <c r="R3836" s="168" t="str">
        <f t="shared" si="477"/>
        <v/>
      </c>
      <c r="S3836" s="168" t="str">
        <f t="shared" si="478"/>
        <v/>
      </c>
      <c r="T3836" s="168" t="str">
        <f t="shared" si="479"/>
        <v/>
      </c>
    </row>
    <row r="3837" spans="1:20" x14ac:dyDescent="0.2">
      <c r="M3837" s="170" t="str">
        <f t="shared" si="472"/>
        <v>DTL</v>
      </c>
      <c r="N3837" s="169" t="str">
        <f t="shared" si="473"/>
        <v>1974</v>
      </c>
      <c r="O3837" s="168" t="str">
        <f t="shared" si="474"/>
        <v/>
      </c>
      <c r="P3837" s="168" t="str">
        <f t="shared" si="475"/>
        <v/>
      </c>
      <c r="Q3837" s="168" t="str">
        <f t="shared" si="476"/>
        <v/>
      </c>
      <c r="R3837" s="168" t="str">
        <f t="shared" si="477"/>
        <v/>
      </c>
      <c r="S3837" s="168" t="str">
        <f t="shared" si="478"/>
        <v/>
      </c>
      <c r="T3837" s="168" t="str">
        <f t="shared" si="479"/>
        <v/>
      </c>
    </row>
    <row r="3838" spans="1:20" x14ac:dyDescent="0.2">
      <c r="A3838" t="s">
        <v>2984</v>
      </c>
      <c r="M3838" s="170" t="str">
        <f t="shared" si="472"/>
        <v>H1</v>
      </c>
      <c r="N3838" s="169" t="str">
        <f t="shared" si="473"/>
        <v>1974</v>
      </c>
      <c r="O3838" s="168" t="str">
        <f t="shared" si="474"/>
        <v/>
      </c>
      <c r="P3838" s="168" t="str">
        <f t="shared" si="475"/>
        <v/>
      </c>
      <c r="Q3838" s="168" t="str">
        <f t="shared" si="476"/>
        <v/>
      </c>
      <c r="R3838" s="168" t="str">
        <f t="shared" si="477"/>
        <v/>
      </c>
      <c r="S3838" s="168" t="str">
        <f t="shared" si="478"/>
        <v/>
      </c>
      <c r="T3838" s="168" t="str">
        <f t="shared" si="479"/>
        <v/>
      </c>
    </row>
    <row r="3839" spans="1:20" x14ac:dyDescent="0.2">
      <c r="A3839" t="s">
        <v>2600</v>
      </c>
      <c r="M3839" s="170" t="str">
        <f t="shared" si="472"/>
        <v>H2</v>
      </c>
      <c r="N3839" s="169" t="str">
        <f t="shared" si="473"/>
        <v>1974</v>
      </c>
      <c r="O3839" s="168" t="str">
        <f t="shared" si="474"/>
        <v/>
      </c>
      <c r="P3839" s="168" t="str">
        <f t="shared" si="475"/>
        <v/>
      </c>
      <c r="Q3839" s="168" t="str">
        <f t="shared" si="476"/>
        <v/>
      </c>
      <c r="R3839" s="168" t="str">
        <f t="shared" si="477"/>
        <v/>
      </c>
      <c r="S3839" s="168" t="str">
        <f t="shared" si="478"/>
        <v/>
      </c>
      <c r="T3839" s="168" t="str">
        <f t="shared" si="479"/>
        <v/>
      </c>
    </row>
    <row r="3840" spans="1:20" x14ac:dyDescent="0.2">
      <c r="A3840" t="s">
        <v>2601</v>
      </c>
      <c r="M3840" s="170" t="str">
        <f t="shared" si="472"/>
        <v>H3</v>
      </c>
      <c r="N3840" s="169" t="str">
        <f t="shared" si="473"/>
        <v>1974</v>
      </c>
      <c r="O3840" s="168" t="str">
        <f t="shared" si="474"/>
        <v/>
      </c>
      <c r="P3840" s="168" t="str">
        <f t="shared" si="475"/>
        <v/>
      </c>
      <c r="Q3840" s="168" t="str">
        <f t="shared" si="476"/>
        <v/>
      </c>
      <c r="R3840" s="168" t="str">
        <f t="shared" si="477"/>
        <v/>
      </c>
      <c r="S3840" s="168" t="str">
        <f t="shared" si="478"/>
        <v/>
      </c>
      <c r="T3840" s="168" t="str">
        <f t="shared" si="479"/>
        <v/>
      </c>
    </row>
    <row r="3841" spans="1:20" x14ac:dyDescent="0.2">
      <c r="A3841" t="s">
        <v>2807</v>
      </c>
      <c r="M3841" s="170" t="str">
        <f t="shared" si="472"/>
        <v>H4</v>
      </c>
      <c r="N3841" s="169" t="str">
        <f t="shared" si="473"/>
        <v>1974</v>
      </c>
      <c r="O3841" s="168" t="str">
        <f t="shared" si="474"/>
        <v/>
      </c>
      <c r="P3841" s="168" t="str">
        <f t="shared" si="475"/>
        <v/>
      </c>
      <c r="Q3841" s="168" t="str">
        <f t="shared" si="476"/>
        <v/>
      </c>
      <c r="R3841" s="168" t="str">
        <f t="shared" si="477"/>
        <v/>
      </c>
      <c r="S3841" s="168" t="str">
        <f t="shared" si="478"/>
        <v/>
      </c>
      <c r="T3841" s="168" t="str">
        <f t="shared" si="479"/>
        <v/>
      </c>
    </row>
    <row r="3842" spans="1:20" x14ac:dyDescent="0.2">
      <c r="A3842" t="s">
        <v>2974</v>
      </c>
      <c r="M3842" s="170" t="str">
        <f t="shared" si="472"/>
        <v>H5</v>
      </c>
      <c r="N3842" s="169" t="str">
        <f t="shared" si="473"/>
        <v>1974</v>
      </c>
      <c r="O3842" s="168" t="str">
        <f t="shared" si="474"/>
        <v/>
      </c>
      <c r="P3842" s="168" t="str">
        <f t="shared" si="475"/>
        <v/>
      </c>
      <c r="Q3842" s="168" t="str">
        <f t="shared" si="476"/>
        <v/>
      </c>
      <c r="R3842" s="168" t="str">
        <f t="shared" si="477"/>
        <v/>
      </c>
      <c r="S3842" s="168" t="str">
        <f t="shared" si="478"/>
        <v/>
      </c>
      <c r="T3842" s="168" t="str">
        <f t="shared" si="479"/>
        <v/>
      </c>
    </row>
    <row r="3843" spans="1:20" x14ac:dyDescent="0.2">
      <c r="A3843" t="s">
        <v>2976</v>
      </c>
      <c r="M3843" s="170" t="str">
        <f t="shared" ref="M3843:M3906" si="480">IF(ROW()&lt;23,"",
  IF(NOT(ISERROR(FIND("Trinity County",$A3843,30))),"H1",
  IF(M3842="H1","H2",
  IF(M3842="H2","H3",
  IF(M3842="H3","H4",
  IF(M3842="H4","H5",
  IF(M3842="H5","H6",
  IF(M3842="H6","H7",
  IF(M3842="H7","H8",
  IF(M3842="H8","H9",
  IF(M3842="H9","H10",
  IF(TRIM(LEFT($A3843,7))="Total","Ttl","DTL"))))))))))))</f>
        <v>H6</v>
      </c>
      <c r="N3843" s="169" t="str">
        <f t="shared" ref="N3843:N3906" si="481">IF(ROW()&lt;23,"",
  IF($M3843="H6",TRIM(LEFT($A3843,5)),N3842))</f>
        <v>1974</v>
      </c>
      <c r="O3843" s="168" t="str">
        <f t="shared" ref="O3843:O3906" si="482">IF($M3843&lt;&gt;"DTL","",
  IF(NOT(ISNUMBER(VALUE(MID($A3843,31,15)))),"",LEFT($A3843,4)))</f>
        <v/>
      </c>
      <c r="P3843" s="168" t="str">
        <f t="shared" ref="P3843:P3906" si="483">IF(O3843="","",N3843&amp;O3843)</f>
        <v/>
      </c>
      <c r="Q3843" s="168" t="str">
        <f t="shared" ref="Q3843:Q3906" si="484">IF($M3843&lt;&gt;"DTL","",
  IF(NOT(ISNUMBER(VALUE(MID($A3843,31,15)))),"",VALUE(TRIM(MID($A3843,47,15)))))</f>
        <v/>
      </c>
      <c r="R3843" s="168" t="str">
        <f t="shared" ref="R3843:R3906" si="485">IF($M3843&lt;&gt;"DTL","",
  IF(NOT(ISNUMBER(VALUE(MID($A3843,31,15)))),"",VALUE(TRIM(MID($A3843,61,14)))))</f>
        <v/>
      </c>
      <c r="S3843" s="168" t="str">
        <f t="shared" ref="S3843:S3906" si="486">IF($M3843&lt;&gt;"DTL","",
  IF(NOT(ISNUMBER(VALUE(MID($A3843,31,15)))),"",VALUE(TRIM(MID($A3843,76,14)))))</f>
        <v/>
      </c>
      <c r="T3843" s="168" t="str">
        <f t="shared" ref="T3843:T3906" si="487">IF($M3843&lt;&gt;"DTL","",
  IF(NOT(ISNUMBER(VALUE(MID($A3843,31,15)))),"",VALUE(TRIM(MID($A3843,90,14)))))</f>
        <v/>
      </c>
    </row>
    <row r="3844" spans="1:20" x14ac:dyDescent="0.2">
      <c r="A3844" t="s">
        <v>2605</v>
      </c>
      <c r="M3844" s="170" t="str">
        <f t="shared" si="480"/>
        <v>H7</v>
      </c>
      <c r="N3844" s="169" t="str">
        <f t="shared" si="481"/>
        <v>1974</v>
      </c>
      <c r="O3844" s="168" t="str">
        <f t="shared" si="482"/>
        <v/>
      </c>
      <c r="P3844" s="168" t="str">
        <f t="shared" si="483"/>
        <v/>
      </c>
      <c r="Q3844" s="168" t="str">
        <f t="shared" si="484"/>
        <v/>
      </c>
      <c r="R3844" s="168" t="str">
        <f t="shared" si="485"/>
        <v/>
      </c>
      <c r="S3844" s="168" t="str">
        <f t="shared" si="486"/>
        <v/>
      </c>
      <c r="T3844" s="168" t="str">
        <f t="shared" si="487"/>
        <v/>
      </c>
    </row>
    <row r="3845" spans="1:20" x14ac:dyDescent="0.2">
      <c r="A3845" t="s">
        <v>2606</v>
      </c>
      <c r="M3845" s="170" t="str">
        <f t="shared" si="480"/>
        <v>H8</v>
      </c>
      <c r="N3845" s="169" t="str">
        <f t="shared" si="481"/>
        <v>1974</v>
      </c>
      <c r="O3845" s="168" t="str">
        <f t="shared" si="482"/>
        <v/>
      </c>
      <c r="P3845" s="168" t="str">
        <f t="shared" si="483"/>
        <v/>
      </c>
      <c r="Q3845" s="168" t="str">
        <f t="shared" si="484"/>
        <v/>
      </c>
      <c r="R3845" s="168" t="str">
        <f t="shared" si="485"/>
        <v/>
      </c>
      <c r="S3845" s="168" t="str">
        <f t="shared" si="486"/>
        <v/>
      </c>
      <c r="T3845" s="168" t="str">
        <f t="shared" si="487"/>
        <v/>
      </c>
    </row>
    <row r="3846" spans="1:20" x14ac:dyDescent="0.2">
      <c r="A3846" t="s">
        <v>2607</v>
      </c>
      <c r="M3846" s="170" t="str">
        <f t="shared" si="480"/>
        <v>H9</v>
      </c>
      <c r="N3846" s="169" t="str">
        <f t="shared" si="481"/>
        <v>1974</v>
      </c>
      <c r="O3846" s="168" t="str">
        <f t="shared" si="482"/>
        <v/>
      </c>
      <c r="P3846" s="168" t="str">
        <f t="shared" si="483"/>
        <v/>
      </c>
      <c r="Q3846" s="168" t="str">
        <f t="shared" si="484"/>
        <v/>
      </c>
      <c r="R3846" s="168" t="str">
        <f t="shared" si="485"/>
        <v/>
      </c>
      <c r="S3846" s="168" t="str">
        <f t="shared" si="486"/>
        <v/>
      </c>
      <c r="T3846" s="168" t="str">
        <f t="shared" si="487"/>
        <v/>
      </c>
    </row>
    <row r="3847" spans="1:20" x14ac:dyDescent="0.2">
      <c r="A3847" t="s">
        <v>2608</v>
      </c>
      <c r="M3847" s="170" t="str">
        <f t="shared" si="480"/>
        <v>H10</v>
      </c>
      <c r="N3847" s="169" t="str">
        <f t="shared" si="481"/>
        <v>1974</v>
      </c>
      <c r="O3847" s="168" t="str">
        <f t="shared" si="482"/>
        <v/>
      </c>
      <c r="P3847" s="168" t="str">
        <f t="shared" si="483"/>
        <v/>
      </c>
      <c r="Q3847" s="168" t="str">
        <f t="shared" si="484"/>
        <v/>
      </c>
      <c r="R3847" s="168" t="str">
        <f t="shared" si="485"/>
        <v/>
      </c>
      <c r="S3847" s="168" t="str">
        <f t="shared" si="486"/>
        <v/>
      </c>
      <c r="T3847" s="168" t="str">
        <f t="shared" si="487"/>
        <v/>
      </c>
    </row>
    <row r="3848" spans="1:20" x14ac:dyDescent="0.2">
      <c r="A3848" t="s">
        <v>5323</v>
      </c>
      <c r="M3848" s="170" t="str">
        <f t="shared" si="480"/>
        <v>Ttl</v>
      </c>
      <c r="N3848" s="169" t="str">
        <f t="shared" si="481"/>
        <v>1974</v>
      </c>
      <c r="O3848" s="168" t="str">
        <f t="shared" si="482"/>
        <v/>
      </c>
      <c r="P3848" s="168" t="str">
        <f t="shared" si="483"/>
        <v/>
      </c>
      <c r="Q3848" s="168" t="str">
        <f t="shared" si="484"/>
        <v/>
      </c>
      <c r="R3848" s="168" t="str">
        <f t="shared" si="485"/>
        <v/>
      </c>
      <c r="S3848" s="168" t="str">
        <f t="shared" si="486"/>
        <v/>
      </c>
      <c r="T3848" s="168" t="str">
        <f t="shared" si="487"/>
        <v/>
      </c>
    </row>
    <row r="3849" spans="1:20" x14ac:dyDescent="0.2">
      <c r="A3849" t="s">
        <v>2611</v>
      </c>
      <c r="M3849" s="170" t="str">
        <f t="shared" si="480"/>
        <v>DTL</v>
      </c>
      <c r="N3849" s="169" t="str">
        <f t="shared" si="481"/>
        <v>1974</v>
      </c>
      <c r="O3849" s="168" t="str">
        <f t="shared" si="482"/>
        <v/>
      </c>
      <c r="P3849" s="168" t="str">
        <f t="shared" si="483"/>
        <v/>
      </c>
      <c r="Q3849" s="168" t="str">
        <f t="shared" si="484"/>
        <v/>
      </c>
      <c r="R3849" s="168" t="str">
        <f t="shared" si="485"/>
        <v/>
      </c>
      <c r="S3849" s="168" t="str">
        <f t="shared" si="486"/>
        <v/>
      </c>
      <c r="T3849" s="168" t="str">
        <f t="shared" si="487"/>
        <v/>
      </c>
    </row>
    <row r="3850" spans="1:20" x14ac:dyDescent="0.2">
      <c r="A3850" t="s">
        <v>2611</v>
      </c>
      <c r="M3850" s="170" t="str">
        <f t="shared" si="480"/>
        <v>DTL</v>
      </c>
      <c r="N3850" s="169" t="str">
        <f t="shared" si="481"/>
        <v>1974</v>
      </c>
      <c r="O3850" s="168" t="str">
        <f t="shared" si="482"/>
        <v/>
      </c>
      <c r="P3850" s="168" t="str">
        <f t="shared" si="483"/>
        <v/>
      </c>
      <c r="Q3850" s="168" t="str">
        <f t="shared" si="484"/>
        <v/>
      </c>
      <c r="R3850" s="168" t="str">
        <f t="shared" si="485"/>
        <v/>
      </c>
      <c r="S3850" s="168" t="str">
        <f t="shared" si="486"/>
        <v/>
      </c>
      <c r="T3850" s="168" t="str">
        <f t="shared" si="487"/>
        <v/>
      </c>
    </row>
    <row r="3851" spans="1:20" x14ac:dyDescent="0.2">
      <c r="A3851" t="s">
        <v>5324</v>
      </c>
      <c r="M3851" s="170" t="str">
        <f t="shared" si="480"/>
        <v>Ttl</v>
      </c>
      <c r="N3851" s="169" t="str">
        <f t="shared" si="481"/>
        <v>1974</v>
      </c>
      <c r="O3851" s="168" t="str">
        <f t="shared" si="482"/>
        <v/>
      </c>
      <c r="P3851" s="168" t="str">
        <f t="shared" si="483"/>
        <v/>
      </c>
      <c r="Q3851" s="168" t="str">
        <f t="shared" si="484"/>
        <v/>
      </c>
      <c r="R3851" s="168" t="str">
        <f t="shared" si="485"/>
        <v/>
      </c>
      <c r="S3851" s="168" t="str">
        <f t="shared" si="486"/>
        <v/>
      </c>
      <c r="T3851" s="168" t="str">
        <f t="shared" si="487"/>
        <v/>
      </c>
    </row>
    <row r="3852" spans="1:20" x14ac:dyDescent="0.2">
      <c r="A3852" t="s">
        <v>2612</v>
      </c>
      <c r="M3852" s="170" t="str">
        <f t="shared" si="480"/>
        <v>DTL</v>
      </c>
      <c r="N3852" s="169" t="str">
        <f t="shared" si="481"/>
        <v>1974</v>
      </c>
      <c r="O3852" s="168" t="str">
        <f t="shared" si="482"/>
        <v/>
      </c>
      <c r="P3852" s="168" t="str">
        <f t="shared" si="483"/>
        <v/>
      </c>
      <c r="Q3852" s="168" t="str">
        <f t="shared" si="484"/>
        <v/>
      </c>
      <c r="R3852" s="168" t="str">
        <f t="shared" si="485"/>
        <v/>
      </c>
      <c r="S3852" s="168" t="str">
        <f t="shared" si="486"/>
        <v/>
      </c>
      <c r="T3852" s="168" t="str">
        <f t="shared" si="487"/>
        <v/>
      </c>
    </row>
    <row r="3853" spans="1:20" x14ac:dyDescent="0.2">
      <c r="A3853" t="s">
        <v>2611</v>
      </c>
      <c r="M3853" s="170" t="str">
        <f t="shared" si="480"/>
        <v>DTL</v>
      </c>
      <c r="N3853" s="169" t="str">
        <f t="shared" si="481"/>
        <v>1974</v>
      </c>
      <c r="O3853" s="168" t="str">
        <f t="shared" si="482"/>
        <v/>
      </c>
      <c r="P3853" s="168" t="str">
        <f t="shared" si="483"/>
        <v/>
      </c>
      <c r="Q3853" s="168" t="str">
        <f t="shared" si="484"/>
        <v/>
      </c>
      <c r="R3853" s="168" t="str">
        <f t="shared" si="485"/>
        <v/>
      </c>
      <c r="S3853" s="168" t="str">
        <f t="shared" si="486"/>
        <v/>
      </c>
      <c r="T3853" s="168" t="str">
        <f t="shared" si="487"/>
        <v/>
      </c>
    </row>
    <row r="3854" spans="1:20" x14ac:dyDescent="0.2">
      <c r="A3854" t="s">
        <v>2611</v>
      </c>
      <c r="M3854" s="170" t="str">
        <f t="shared" si="480"/>
        <v>DTL</v>
      </c>
      <c r="N3854" s="169" t="str">
        <f t="shared" si="481"/>
        <v>1974</v>
      </c>
      <c r="O3854" s="168" t="str">
        <f t="shared" si="482"/>
        <v/>
      </c>
      <c r="P3854" s="168" t="str">
        <f t="shared" si="483"/>
        <v/>
      </c>
      <c r="Q3854" s="168" t="str">
        <f t="shared" si="484"/>
        <v/>
      </c>
      <c r="R3854" s="168" t="str">
        <f t="shared" si="485"/>
        <v/>
      </c>
      <c r="S3854" s="168" t="str">
        <f t="shared" si="486"/>
        <v/>
      </c>
      <c r="T3854" s="168" t="str">
        <f t="shared" si="487"/>
        <v/>
      </c>
    </row>
    <row r="3855" spans="1:20" x14ac:dyDescent="0.2">
      <c r="A3855" t="s">
        <v>2642</v>
      </c>
      <c r="M3855" s="170" t="str">
        <f t="shared" si="480"/>
        <v>DTL</v>
      </c>
      <c r="N3855" s="169" t="str">
        <f t="shared" si="481"/>
        <v>1974</v>
      </c>
      <c r="O3855" s="168" t="str">
        <f t="shared" si="482"/>
        <v/>
      </c>
      <c r="P3855" s="168" t="str">
        <f t="shared" si="483"/>
        <v/>
      </c>
      <c r="Q3855" s="168" t="str">
        <f t="shared" si="484"/>
        <v/>
      </c>
      <c r="R3855" s="168" t="str">
        <f t="shared" si="485"/>
        <v/>
      </c>
      <c r="S3855" s="168" t="str">
        <f t="shared" si="486"/>
        <v/>
      </c>
      <c r="T3855" s="168" t="str">
        <f t="shared" si="487"/>
        <v/>
      </c>
    </row>
    <row r="3856" spans="1:20" x14ac:dyDescent="0.2">
      <c r="A3856" t="s">
        <v>5325</v>
      </c>
      <c r="M3856" s="170" t="str">
        <f t="shared" si="480"/>
        <v>DTL</v>
      </c>
      <c r="N3856" s="169" t="str">
        <f t="shared" si="481"/>
        <v>1974</v>
      </c>
      <c r="O3856" s="168" t="str">
        <f t="shared" si="482"/>
        <v>5500</v>
      </c>
      <c r="P3856" s="168" t="str">
        <f t="shared" si="483"/>
        <v>19745500</v>
      </c>
      <c r="Q3856" s="168">
        <f t="shared" si="484"/>
        <v>0</v>
      </c>
      <c r="R3856" s="168">
        <f t="shared" si="485"/>
        <v>19220</v>
      </c>
      <c r="S3856" s="168">
        <f t="shared" si="486"/>
        <v>41101</v>
      </c>
      <c r="T3856" s="168">
        <f t="shared" si="487"/>
        <v>21101</v>
      </c>
    </row>
    <row r="3857" spans="1:20" x14ac:dyDescent="0.2">
      <c r="A3857" t="s">
        <v>4246</v>
      </c>
      <c r="M3857" s="170" t="str">
        <f t="shared" si="480"/>
        <v>DTL</v>
      </c>
      <c r="N3857" s="169" t="str">
        <f t="shared" si="481"/>
        <v>1974</v>
      </c>
      <c r="O3857" s="168" t="str">
        <f t="shared" si="482"/>
        <v/>
      </c>
      <c r="P3857" s="168" t="str">
        <f t="shared" si="483"/>
        <v/>
      </c>
      <c r="Q3857" s="168" t="str">
        <f t="shared" si="484"/>
        <v/>
      </c>
      <c r="R3857" s="168" t="str">
        <f t="shared" si="485"/>
        <v/>
      </c>
      <c r="S3857" s="168" t="str">
        <f t="shared" si="486"/>
        <v/>
      </c>
      <c r="T3857" s="168" t="str">
        <f t="shared" si="487"/>
        <v/>
      </c>
    </row>
    <row r="3858" spans="1:20" x14ac:dyDescent="0.2">
      <c r="A3858" t="s">
        <v>2611</v>
      </c>
      <c r="M3858" s="170" t="str">
        <f t="shared" si="480"/>
        <v>DTL</v>
      </c>
      <c r="N3858" s="169" t="str">
        <f t="shared" si="481"/>
        <v>1974</v>
      </c>
      <c r="O3858" s="168" t="str">
        <f t="shared" si="482"/>
        <v/>
      </c>
      <c r="P3858" s="168" t="str">
        <f t="shared" si="483"/>
        <v/>
      </c>
      <c r="Q3858" s="168" t="str">
        <f t="shared" si="484"/>
        <v/>
      </c>
      <c r="R3858" s="168" t="str">
        <f t="shared" si="485"/>
        <v/>
      </c>
      <c r="S3858" s="168" t="str">
        <f t="shared" si="486"/>
        <v/>
      </c>
      <c r="T3858" s="168" t="str">
        <f t="shared" si="487"/>
        <v/>
      </c>
    </row>
    <row r="3859" spans="1:20" x14ac:dyDescent="0.2">
      <c r="A3859" t="s">
        <v>5326</v>
      </c>
      <c r="M3859" s="170" t="str">
        <f t="shared" si="480"/>
        <v>Ttl</v>
      </c>
      <c r="N3859" s="169" t="str">
        <f t="shared" si="481"/>
        <v>1974</v>
      </c>
      <c r="O3859" s="168" t="str">
        <f t="shared" si="482"/>
        <v/>
      </c>
      <c r="P3859" s="168" t="str">
        <f t="shared" si="483"/>
        <v/>
      </c>
      <c r="Q3859" s="168" t="str">
        <f t="shared" si="484"/>
        <v/>
      </c>
      <c r="R3859" s="168" t="str">
        <f t="shared" si="485"/>
        <v/>
      </c>
      <c r="S3859" s="168" t="str">
        <f t="shared" si="486"/>
        <v/>
      </c>
      <c r="T3859" s="168" t="str">
        <f t="shared" si="487"/>
        <v/>
      </c>
    </row>
    <row r="3860" spans="1:20" x14ac:dyDescent="0.2">
      <c r="A3860" t="s">
        <v>2611</v>
      </c>
      <c r="M3860" s="170" t="str">
        <f t="shared" si="480"/>
        <v>DTL</v>
      </c>
      <c r="N3860" s="169" t="str">
        <f t="shared" si="481"/>
        <v>1974</v>
      </c>
      <c r="O3860" s="168" t="str">
        <f t="shared" si="482"/>
        <v/>
      </c>
      <c r="P3860" s="168" t="str">
        <f t="shared" si="483"/>
        <v/>
      </c>
      <c r="Q3860" s="168" t="str">
        <f t="shared" si="484"/>
        <v/>
      </c>
      <c r="R3860" s="168" t="str">
        <f t="shared" si="485"/>
        <v/>
      </c>
      <c r="S3860" s="168" t="str">
        <f t="shared" si="486"/>
        <v/>
      </c>
      <c r="T3860" s="168" t="str">
        <f t="shared" si="487"/>
        <v/>
      </c>
    </row>
    <row r="3861" spans="1:20" x14ac:dyDescent="0.2">
      <c r="A3861" t="s">
        <v>2611</v>
      </c>
      <c r="M3861" s="170" t="str">
        <f t="shared" si="480"/>
        <v>DTL</v>
      </c>
      <c r="N3861" s="169" t="str">
        <f t="shared" si="481"/>
        <v>1974</v>
      </c>
      <c r="O3861" s="168" t="str">
        <f t="shared" si="482"/>
        <v/>
      </c>
      <c r="P3861" s="168" t="str">
        <f t="shared" si="483"/>
        <v/>
      </c>
      <c r="Q3861" s="168" t="str">
        <f t="shared" si="484"/>
        <v/>
      </c>
      <c r="R3861" s="168" t="str">
        <f t="shared" si="485"/>
        <v/>
      </c>
      <c r="S3861" s="168" t="str">
        <f t="shared" si="486"/>
        <v/>
      </c>
      <c r="T3861" s="168" t="str">
        <f t="shared" si="487"/>
        <v/>
      </c>
    </row>
    <row r="3862" spans="1:20" x14ac:dyDescent="0.2">
      <c r="A3862" t="s">
        <v>5327</v>
      </c>
      <c r="M3862" s="170" t="str">
        <f t="shared" si="480"/>
        <v>Ttl</v>
      </c>
      <c r="N3862" s="169" t="str">
        <f t="shared" si="481"/>
        <v>1974</v>
      </c>
      <c r="O3862" s="168" t="str">
        <f t="shared" si="482"/>
        <v/>
      </c>
      <c r="P3862" s="168" t="str">
        <f t="shared" si="483"/>
        <v/>
      </c>
      <c r="Q3862" s="168" t="str">
        <f t="shared" si="484"/>
        <v/>
      </c>
      <c r="R3862" s="168" t="str">
        <f t="shared" si="485"/>
        <v/>
      </c>
      <c r="S3862" s="168" t="str">
        <f t="shared" si="486"/>
        <v/>
      </c>
      <c r="T3862" s="168" t="str">
        <f t="shared" si="487"/>
        <v/>
      </c>
    </row>
    <row r="3863" spans="1:20" x14ac:dyDescent="0.2">
      <c r="A3863" t="s">
        <v>2643</v>
      </c>
      <c r="M3863" s="170" t="str">
        <f t="shared" si="480"/>
        <v>DTL</v>
      </c>
      <c r="N3863" s="169" t="str">
        <f t="shared" si="481"/>
        <v>1974</v>
      </c>
      <c r="O3863" s="168" t="str">
        <f t="shared" si="482"/>
        <v/>
      </c>
      <c r="P3863" s="168" t="str">
        <f t="shared" si="483"/>
        <v/>
      </c>
      <c r="Q3863" s="168" t="str">
        <f t="shared" si="484"/>
        <v/>
      </c>
      <c r="R3863" s="168" t="str">
        <f t="shared" si="485"/>
        <v/>
      </c>
      <c r="S3863" s="168" t="str">
        <f t="shared" si="486"/>
        <v/>
      </c>
      <c r="T3863" s="168" t="str">
        <f t="shared" si="487"/>
        <v/>
      </c>
    </row>
    <row r="3864" spans="1:20" x14ac:dyDescent="0.2">
      <c r="A3864" t="s">
        <v>2611</v>
      </c>
      <c r="M3864" s="170" t="str">
        <f t="shared" si="480"/>
        <v>DTL</v>
      </c>
      <c r="N3864" s="169" t="str">
        <f t="shared" si="481"/>
        <v>1974</v>
      </c>
      <c r="O3864" s="168" t="str">
        <f t="shared" si="482"/>
        <v/>
      </c>
      <c r="P3864" s="168" t="str">
        <f t="shared" si="483"/>
        <v/>
      </c>
      <c r="Q3864" s="168" t="str">
        <f t="shared" si="484"/>
        <v/>
      </c>
      <c r="R3864" s="168" t="str">
        <f t="shared" si="485"/>
        <v/>
      </c>
      <c r="S3864" s="168" t="str">
        <f t="shared" si="486"/>
        <v/>
      </c>
      <c r="T3864" s="168" t="str">
        <f t="shared" si="487"/>
        <v/>
      </c>
    </row>
    <row r="3865" spans="1:20" x14ac:dyDescent="0.2">
      <c r="A3865" t="s">
        <v>2620</v>
      </c>
      <c r="M3865" s="170" t="str">
        <f t="shared" si="480"/>
        <v>DTL</v>
      </c>
      <c r="N3865" s="169" t="str">
        <f t="shared" si="481"/>
        <v>1974</v>
      </c>
      <c r="O3865" s="168" t="str">
        <f t="shared" si="482"/>
        <v/>
      </c>
      <c r="P3865" s="168" t="str">
        <f t="shared" si="483"/>
        <v/>
      </c>
      <c r="Q3865" s="168" t="str">
        <f t="shared" si="484"/>
        <v/>
      </c>
      <c r="R3865" s="168" t="str">
        <f t="shared" si="485"/>
        <v/>
      </c>
      <c r="S3865" s="168" t="str">
        <f t="shared" si="486"/>
        <v/>
      </c>
      <c r="T3865" s="168" t="str">
        <f t="shared" si="487"/>
        <v/>
      </c>
    </row>
    <row r="3866" spans="1:20" x14ac:dyDescent="0.2">
      <c r="A3866" t="s">
        <v>5328</v>
      </c>
      <c r="M3866" s="170" t="str">
        <f t="shared" si="480"/>
        <v>Ttl</v>
      </c>
      <c r="N3866" s="169" t="str">
        <f t="shared" si="481"/>
        <v>1974</v>
      </c>
      <c r="O3866" s="168" t="str">
        <f t="shared" si="482"/>
        <v/>
      </c>
      <c r="P3866" s="168" t="str">
        <f t="shared" si="483"/>
        <v/>
      </c>
      <c r="Q3866" s="168" t="str">
        <f t="shared" si="484"/>
        <v/>
      </c>
      <c r="R3866" s="168" t="str">
        <f t="shared" si="485"/>
        <v/>
      </c>
      <c r="S3866" s="168" t="str">
        <f t="shared" si="486"/>
        <v/>
      </c>
      <c r="T3866" s="168" t="str">
        <f t="shared" si="487"/>
        <v/>
      </c>
    </row>
    <row r="3867" spans="1:20" x14ac:dyDescent="0.2">
      <c r="A3867" t="s">
        <v>2611</v>
      </c>
      <c r="M3867" s="170" t="str">
        <f t="shared" si="480"/>
        <v>DTL</v>
      </c>
      <c r="N3867" s="169" t="str">
        <f t="shared" si="481"/>
        <v>1974</v>
      </c>
      <c r="O3867" s="168" t="str">
        <f t="shared" si="482"/>
        <v/>
      </c>
      <c r="P3867" s="168" t="str">
        <f t="shared" si="483"/>
        <v/>
      </c>
      <c r="Q3867" s="168" t="str">
        <f t="shared" si="484"/>
        <v/>
      </c>
      <c r="R3867" s="168" t="str">
        <f t="shared" si="485"/>
        <v/>
      </c>
      <c r="S3867" s="168" t="str">
        <f t="shared" si="486"/>
        <v/>
      </c>
      <c r="T3867" s="168" t="str">
        <f t="shared" si="487"/>
        <v/>
      </c>
    </row>
    <row r="3868" spans="1:20" x14ac:dyDescent="0.2">
      <c r="A3868" t="s">
        <v>5329</v>
      </c>
      <c r="M3868" s="170" t="str">
        <f t="shared" si="480"/>
        <v>Ttl</v>
      </c>
      <c r="N3868" s="169" t="str">
        <f t="shared" si="481"/>
        <v>1974</v>
      </c>
      <c r="O3868" s="168" t="str">
        <f t="shared" si="482"/>
        <v/>
      </c>
      <c r="P3868" s="168" t="str">
        <f t="shared" si="483"/>
        <v/>
      </c>
      <c r="Q3868" s="168" t="str">
        <f t="shared" si="484"/>
        <v/>
      </c>
      <c r="R3868" s="168" t="str">
        <f t="shared" si="485"/>
        <v/>
      </c>
      <c r="S3868" s="168" t="str">
        <f t="shared" si="486"/>
        <v/>
      </c>
      <c r="T3868" s="168" t="str">
        <f t="shared" si="487"/>
        <v/>
      </c>
    </row>
    <row r="3869" spans="1:20" x14ac:dyDescent="0.2">
      <c r="A3869" t="s">
        <v>4246</v>
      </c>
      <c r="M3869" s="170" t="str">
        <f t="shared" si="480"/>
        <v>DTL</v>
      </c>
      <c r="N3869" s="169" t="str">
        <f t="shared" si="481"/>
        <v>1974</v>
      </c>
      <c r="O3869" s="168" t="str">
        <f t="shared" si="482"/>
        <v/>
      </c>
      <c r="P3869" s="168" t="str">
        <f t="shared" si="483"/>
        <v/>
      </c>
      <c r="Q3869" s="168" t="str">
        <f t="shared" si="484"/>
        <v/>
      </c>
      <c r="R3869" s="168" t="str">
        <f t="shared" si="485"/>
        <v/>
      </c>
      <c r="S3869" s="168" t="str">
        <f t="shared" si="486"/>
        <v/>
      </c>
      <c r="T3869" s="168" t="str">
        <f t="shared" si="487"/>
        <v/>
      </c>
    </row>
    <row r="3870" spans="1:20" x14ac:dyDescent="0.2">
      <c r="A3870" t="s">
        <v>2611</v>
      </c>
      <c r="M3870" s="170" t="str">
        <f t="shared" si="480"/>
        <v>DTL</v>
      </c>
      <c r="N3870" s="169" t="str">
        <f t="shared" si="481"/>
        <v>1974</v>
      </c>
      <c r="O3870" s="168" t="str">
        <f t="shared" si="482"/>
        <v/>
      </c>
      <c r="P3870" s="168" t="str">
        <f t="shared" si="483"/>
        <v/>
      </c>
      <c r="Q3870" s="168" t="str">
        <f t="shared" si="484"/>
        <v/>
      </c>
      <c r="R3870" s="168" t="str">
        <f t="shared" si="485"/>
        <v/>
      </c>
      <c r="S3870" s="168" t="str">
        <f t="shared" si="486"/>
        <v/>
      </c>
      <c r="T3870" s="168" t="str">
        <f t="shared" si="487"/>
        <v/>
      </c>
    </row>
    <row r="3871" spans="1:20" x14ac:dyDescent="0.2">
      <c r="A3871" t="s">
        <v>5330</v>
      </c>
      <c r="M3871" s="170" t="str">
        <f t="shared" si="480"/>
        <v>DTL</v>
      </c>
      <c r="N3871" s="169" t="str">
        <f t="shared" si="481"/>
        <v>1974</v>
      </c>
      <c r="O3871" s="168" t="str">
        <f t="shared" si="482"/>
        <v xml:space="preserve">    </v>
      </c>
      <c r="P3871" s="168" t="str">
        <f t="shared" si="483"/>
        <v xml:space="preserve">1974    </v>
      </c>
      <c r="Q3871" s="168">
        <f t="shared" si="484"/>
        <v>-107011</v>
      </c>
      <c r="R3871" s="168">
        <f t="shared" si="485"/>
        <v>32882</v>
      </c>
      <c r="S3871" s="168">
        <f t="shared" si="486"/>
        <v>0</v>
      </c>
      <c r="T3871" s="168">
        <f t="shared" si="487"/>
        <v>148662</v>
      </c>
    </row>
    <row r="3872" spans="1:20" x14ac:dyDescent="0.2">
      <c r="A3872" t="s">
        <v>2611</v>
      </c>
      <c r="M3872" s="170" t="str">
        <f t="shared" si="480"/>
        <v>DTL</v>
      </c>
      <c r="N3872" s="169" t="str">
        <f t="shared" si="481"/>
        <v>1974</v>
      </c>
      <c r="O3872" s="168" t="str">
        <f t="shared" si="482"/>
        <v/>
      </c>
      <c r="P3872" s="168" t="str">
        <f t="shared" si="483"/>
        <v/>
      </c>
      <c r="Q3872" s="168" t="str">
        <f t="shared" si="484"/>
        <v/>
      </c>
      <c r="R3872" s="168" t="str">
        <f t="shared" si="485"/>
        <v/>
      </c>
      <c r="S3872" s="168" t="str">
        <f t="shared" si="486"/>
        <v/>
      </c>
      <c r="T3872" s="168" t="str">
        <f t="shared" si="487"/>
        <v/>
      </c>
    </row>
    <row r="3873" spans="1:20" x14ac:dyDescent="0.2">
      <c r="A3873" t="s">
        <v>2622</v>
      </c>
      <c r="M3873" s="170" t="str">
        <f t="shared" si="480"/>
        <v>DTL</v>
      </c>
      <c r="N3873" s="169" t="str">
        <f t="shared" si="481"/>
        <v>1974</v>
      </c>
      <c r="O3873" s="168" t="str">
        <f t="shared" si="482"/>
        <v>Tran</v>
      </c>
      <c r="P3873" s="168" t="str">
        <f t="shared" si="483"/>
        <v>1974Tran</v>
      </c>
      <c r="Q3873" s="168">
        <f t="shared" si="484"/>
        <v>0</v>
      </c>
      <c r="R3873" s="168">
        <f t="shared" si="485"/>
        <v>0</v>
      </c>
      <c r="S3873" s="168">
        <f t="shared" si="486"/>
        <v>0</v>
      </c>
      <c r="T3873" s="168">
        <f t="shared" si="487"/>
        <v>0</v>
      </c>
    </row>
    <row r="3874" spans="1:20" x14ac:dyDescent="0.2">
      <c r="A3874" t="s">
        <v>2611</v>
      </c>
      <c r="M3874" s="170" t="str">
        <f t="shared" si="480"/>
        <v>DTL</v>
      </c>
      <c r="N3874" s="169" t="str">
        <f t="shared" si="481"/>
        <v>1974</v>
      </c>
      <c r="O3874" s="168" t="str">
        <f t="shared" si="482"/>
        <v/>
      </c>
      <c r="P3874" s="168" t="str">
        <f t="shared" si="483"/>
        <v/>
      </c>
      <c r="Q3874" s="168" t="str">
        <f t="shared" si="484"/>
        <v/>
      </c>
      <c r="R3874" s="168" t="str">
        <f t="shared" si="485"/>
        <v/>
      </c>
      <c r="S3874" s="168" t="str">
        <f t="shared" si="486"/>
        <v/>
      </c>
      <c r="T3874" s="168" t="str">
        <f t="shared" si="487"/>
        <v/>
      </c>
    </row>
    <row r="3875" spans="1:20" x14ac:dyDescent="0.2">
      <c r="A3875" t="s">
        <v>5331</v>
      </c>
      <c r="M3875" s="170" t="str">
        <f t="shared" si="480"/>
        <v>DTL</v>
      </c>
      <c r="N3875" s="169" t="str">
        <f t="shared" si="481"/>
        <v>1974</v>
      </c>
      <c r="O3875" s="168" t="str">
        <f t="shared" si="482"/>
        <v>Tran</v>
      </c>
      <c r="P3875" s="168" t="str">
        <f t="shared" si="483"/>
        <v>1974Tran</v>
      </c>
      <c r="Q3875" s="168">
        <f t="shared" si="484"/>
        <v>0</v>
      </c>
      <c r="R3875" s="168">
        <f t="shared" si="485"/>
        <v>19220</v>
      </c>
      <c r="S3875" s="168">
        <f t="shared" si="486"/>
        <v>41101</v>
      </c>
      <c r="T3875" s="168">
        <f t="shared" si="487"/>
        <v>21101</v>
      </c>
    </row>
    <row r="3876" spans="1:20" x14ac:dyDescent="0.2">
      <c r="A3876" t="s">
        <v>4246</v>
      </c>
      <c r="M3876" s="170" t="str">
        <f t="shared" si="480"/>
        <v>DTL</v>
      </c>
      <c r="N3876" s="169" t="str">
        <f t="shared" si="481"/>
        <v>1974</v>
      </c>
      <c r="O3876" s="168" t="str">
        <f t="shared" si="482"/>
        <v/>
      </c>
      <c r="P3876" s="168" t="str">
        <f t="shared" si="483"/>
        <v/>
      </c>
      <c r="Q3876" s="168" t="str">
        <f t="shared" si="484"/>
        <v/>
      </c>
      <c r="R3876" s="168" t="str">
        <f t="shared" si="485"/>
        <v/>
      </c>
      <c r="S3876" s="168" t="str">
        <f t="shared" si="486"/>
        <v/>
      </c>
      <c r="T3876" s="168" t="str">
        <f t="shared" si="487"/>
        <v/>
      </c>
    </row>
    <row r="3877" spans="1:20" x14ac:dyDescent="0.2">
      <c r="A3877" t="s">
        <v>2611</v>
      </c>
      <c r="M3877" s="170" t="str">
        <f t="shared" si="480"/>
        <v>DTL</v>
      </c>
      <c r="N3877" s="169" t="str">
        <f t="shared" si="481"/>
        <v>1974</v>
      </c>
      <c r="O3877" s="168" t="str">
        <f t="shared" si="482"/>
        <v/>
      </c>
      <c r="P3877" s="168" t="str">
        <f t="shared" si="483"/>
        <v/>
      </c>
      <c r="Q3877" s="168" t="str">
        <f t="shared" si="484"/>
        <v/>
      </c>
      <c r="R3877" s="168" t="str">
        <f t="shared" si="485"/>
        <v/>
      </c>
      <c r="S3877" s="168" t="str">
        <f t="shared" si="486"/>
        <v/>
      </c>
      <c r="T3877" s="168" t="str">
        <f t="shared" si="487"/>
        <v/>
      </c>
    </row>
    <row r="3878" spans="1:20" x14ac:dyDescent="0.2">
      <c r="A3878" t="s">
        <v>5332</v>
      </c>
      <c r="M3878" s="170" t="str">
        <f t="shared" si="480"/>
        <v>Ttl</v>
      </c>
      <c r="N3878" s="169" t="str">
        <f t="shared" si="481"/>
        <v>1974</v>
      </c>
      <c r="O3878" s="168" t="str">
        <f t="shared" si="482"/>
        <v/>
      </c>
      <c r="P3878" s="168" t="str">
        <f t="shared" si="483"/>
        <v/>
      </c>
      <c r="Q3878" s="168" t="str">
        <f t="shared" si="484"/>
        <v/>
      </c>
      <c r="R3878" s="168" t="str">
        <f t="shared" si="485"/>
        <v/>
      </c>
      <c r="S3878" s="168" t="str">
        <f t="shared" si="486"/>
        <v/>
      </c>
      <c r="T3878" s="168" t="str">
        <f t="shared" si="487"/>
        <v/>
      </c>
    </row>
    <row r="3879" spans="1:20" x14ac:dyDescent="0.2">
      <c r="A3879" t="s">
        <v>4467</v>
      </c>
      <c r="M3879" s="170" t="str">
        <f t="shared" si="480"/>
        <v>DTL</v>
      </c>
      <c r="N3879" s="169" t="str">
        <f t="shared" si="481"/>
        <v>1974</v>
      </c>
      <c r="O3879" s="168" t="str">
        <f t="shared" si="482"/>
        <v/>
      </c>
      <c r="P3879" s="168" t="str">
        <f t="shared" si="483"/>
        <v/>
      </c>
      <c r="Q3879" s="168" t="str">
        <f t="shared" si="484"/>
        <v/>
      </c>
      <c r="R3879" s="168" t="str">
        <f t="shared" si="485"/>
        <v/>
      </c>
      <c r="S3879" s="168" t="str">
        <f t="shared" si="486"/>
        <v/>
      </c>
      <c r="T3879" s="168" t="str">
        <f t="shared" si="487"/>
        <v/>
      </c>
    </row>
    <row r="3880" spans="1:20" x14ac:dyDescent="0.2">
      <c r="A3880">
        <v>1</v>
      </c>
      <c r="M3880" s="170" t="str">
        <f t="shared" si="480"/>
        <v>DTL</v>
      </c>
      <c r="N3880" s="169" t="str">
        <f t="shared" si="481"/>
        <v>1974</v>
      </c>
      <c r="O3880" s="168" t="str">
        <f t="shared" si="482"/>
        <v/>
      </c>
      <c r="P3880" s="168" t="str">
        <f t="shared" si="483"/>
        <v/>
      </c>
      <c r="Q3880" s="168" t="str">
        <f t="shared" si="484"/>
        <v/>
      </c>
      <c r="R3880" s="168" t="str">
        <f t="shared" si="485"/>
        <v/>
      </c>
      <c r="S3880" s="168" t="str">
        <f t="shared" si="486"/>
        <v/>
      </c>
      <c r="T3880" s="168" t="str">
        <f t="shared" si="487"/>
        <v/>
      </c>
    </row>
    <row r="3881" spans="1:20" x14ac:dyDescent="0.2">
      <c r="M3881" s="170" t="str">
        <f t="shared" si="480"/>
        <v>DTL</v>
      </c>
      <c r="N3881" s="169" t="str">
        <f t="shared" si="481"/>
        <v>1974</v>
      </c>
      <c r="O3881" s="168" t="str">
        <f t="shared" si="482"/>
        <v/>
      </c>
      <c r="P3881" s="168" t="str">
        <f t="shared" si="483"/>
        <v/>
      </c>
      <c r="Q3881" s="168" t="str">
        <f t="shared" si="484"/>
        <v/>
      </c>
      <c r="R3881" s="168" t="str">
        <f t="shared" si="485"/>
        <v/>
      </c>
      <c r="S3881" s="168" t="str">
        <f t="shared" si="486"/>
        <v/>
      </c>
      <c r="T3881" s="168" t="str">
        <f t="shared" si="487"/>
        <v/>
      </c>
    </row>
    <row r="3882" spans="1:20" x14ac:dyDescent="0.2">
      <c r="A3882" t="s">
        <v>2985</v>
      </c>
      <c r="M3882" s="170" t="str">
        <f t="shared" si="480"/>
        <v>H1</v>
      </c>
      <c r="N3882" s="169" t="str">
        <f t="shared" si="481"/>
        <v>1974</v>
      </c>
      <c r="O3882" s="168" t="str">
        <f t="shared" si="482"/>
        <v/>
      </c>
      <c r="P3882" s="168" t="str">
        <f t="shared" si="483"/>
        <v/>
      </c>
      <c r="Q3882" s="168" t="str">
        <f t="shared" si="484"/>
        <v/>
      </c>
      <c r="R3882" s="168" t="str">
        <f t="shared" si="485"/>
        <v/>
      </c>
      <c r="S3882" s="168" t="str">
        <f t="shared" si="486"/>
        <v/>
      </c>
      <c r="T3882" s="168" t="str">
        <f t="shared" si="487"/>
        <v/>
      </c>
    </row>
    <row r="3883" spans="1:20" x14ac:dyDescent="0.2">
      <c r="A3883" t="s">
        <v>2600</v>
      </c>
      <c r="M3883" s="170" t="str">
        <f t="shared" si="480"/>
        <v>H2</v>
      </c>
      <c r="N3883" s="169" t="str">
        <f t="shared" si="481"/>
        <v>1974</v>
      </c>
      <c r="O3883" s="168" t="str">
        <f t="shared" si="482"/>
        <v/>
      </c>
      <c r="P3883" s="168" t="str">
        <f t="shared" si="483"/>
        <v/>
      </c>
      <c r="Q3883" s="168" t="str">
        <f t="shared" si="484"/>
        <v/>
      </c>
      <c r="R3883" s="168" t="str">
        <f t="shared" si="485"/>
        <v/>
      </c>
      <c r="S3883" s="168" t="str">
        <f t="shared" si="486"/>
        <v/>
      </c>
      <c r="T3883" s="168" t="str">
        <f t="shared" si="487"/>
        <v/>
      </c>
    </row>
    <row r="3884" spans="1:20" x14ac:dyDescent="0.2">
      <c r="A3884" t="s">
        <v>2601</v>
      </c>
      <c r="M3884" s="170" t="str">
        <f t="shared" si="480"/>
        <v>H3</v>
      </c>
      <c r="N3884" s="169" t="str">
        <f t="shared" si="481"/>
        <v>1974</v>
      </c>
      <c r="O3884" s="168" t="str">
        <f t="shared" si="482"/>
        <v/>
      </c>
      <c r="P3884" s="168" t="str">
        <f t="shared" si="483"/>
        <v/>
      </c>
      <c r="Q3884" s="168" t="str">
        <f t="shared" si="484"/>
        <v/>
      </c>
      <c r="R3884" s="168" t="str">
        <f t="shared" si="485"/>
        <v/>
      </c>
      <c r="S3884" s="168" t="str">
        <f t="shared" si="486"/>
        <v/>
      </c>
      <c r="T3884" s="168" t="str">
        <f t="shared" si="487"/>
        <v/>
      </c>
    </row>
    <row r="3885" spans="1:20" x14ac:dyDescent="0.2">
      <c r="A3885" t="s">
        <v>2807</v>
      </c>
      <c r="M3885" s="170" t="str">
        <f t="shared" si="480"/>
        <v>H4</v>
      </c>
      <c r="N3885" s="169" t="str">
        <f t="shared" si="481"/>
        <v>1974</v>
      </c>
      <c r="O3885" s="168" t="str">
        <f t="shared" si="482"/>
        <v/>
      </c>
      <c r="P3885" s="168" t="str">
        <f t="shared" si="483"/>
        <v/>
      </c>
      <c r="Q3885" s="168" t="str">
        <f t="shared" si="484"/>
        <v/>
      </c>
      <c r="R3885" s="168" t="str">
        <f t="shared" si="485"/>
        <v/>
      </c>
      <c r="S3885" s="168" t="str">
        <f t="shared" si="486"/>
        <v/>
      </c>
      <c r="T3885" s="168" t="str">
        <f t="shared" si="487"/>
        <v/>
      </c>
    </row>
    <row r="3886" spans="1:20" x14ac:dyDescent="0.2">
      <c r="A3886" t="s">
        <v>2986</v>
      </c>
      <c r="M3886" s="170" t="str">
        <f t="shared" si="480"/>
        <v>H5</v>
      </c>
      <c r="N3886" s="169" t="str">
        <f t="shared" si="481"/>
        <v>1974</v>
      </c>
      <c r="O3886" s="168" t="str">
        <f t="shared" si="482"/>
        <v/>
      </c>
      <c r="P3886" s="168" t="str">
        <f t="shared" si="483"/>
        <v/>
      </c>
      <c r="Q3886" s="168" t="str">
        <f t="shared" si="484"/>
        <v/>
      </c>
      <c r="R3886" s="168" t="str">
        <f t="shared" si="485"/>
        <v/>
      </c>
      <c r="S3886" s="168" t="str">
        <f t="shared" si="486"/>
        <v/>
      </c>
      <c r="T3886" s="168" t="str">
        <f t="shared" si="487"/>
        <v/>
      </c>
    </row>
    <row r="3887" spans="1:20" x14ac:dyDescent="0.2">
      <c r="A3887" t="s">
        <v>2987</v>
      </c>
      <c r="M3887" s="170" t="str">
        <f t="shared" si="480"/>
        <v>H6</v>
      </c>
      <c r="N3887" s="169" t="str">
        <f t="shared" si="481"/>
        <v>8193</v>
      </c>
      <c r="O3887" s="168" t="str">
        <f t="shared" si="482"/>
        <v/>
      </c>
      <c r="P3887" s="168" t="str">
        <f t="shared" si="483"/>
        <v/>
      </c>
      <c r="Q3887" s="168" t="str">
        <f t="shared" si="484"/>
        <v/>
      </c>
      <c r="R3887" s="168" t="str">
        <f t="shared" si="485"/>
        <v/>
      </c>
      <c r="S3887" s="168" t="str">
        <f t="shared" si="486"/>
        <v/>
      </c>
      <c r="T3887" s="168" t="str">
        <f t="shared" si="487"/>
        <v/>
      </c>
    </row>
    <row r="3888" spans="1:20" x14ac:dyDescent="0.2">
      <c r="A3888" t="s">
        <v>2605</v>
      </c>
      <c r="M3888" s="170" t="str">
        <f t="shared" si="480"/>
        <v>H7</v>
      </c>
      <c r="N3888" s="169" t="str">
        <f t="shared" si="481"/>
        <v>8193</v>
      </c>
      <c r="O3888" s="168" t="str">
        <f t="shared" si="482"/>
        <v/>
      </c>
      <c r="P3888" s="168" t="str">
        <f t="shared" si="483"/>
        <v/>
      </c>
      <c r="Q3888" s="168" t="str">
        <f t="shared" si="484"/>
        <v/>
      </c>
      <c r="R3888" s="168" t="str">
        <f t="shared" si="485"/>
        <v/>
      </c>
      <c r="S3888" s="168" t="str">
        <f t="shared" si="486"/>
        <v/>
      </c>
      <c r="T3888" s="168" t="str">
        <f t="shared" si="487"/>
        <v/>
      </c>
    </row>
    <row r="3889" spans="1:20" x14ac:dyDescent="0.2">
      <c r="A3889" t="s">
        <v>2606</v>
      </c>
      <c r="M3889" s="170" t="str">
        <f t="shared" si="480"/>
        <v>H8</v>
      </c>
      <c r="N3889" s="169" t="str">
        <f t="shared" si="481"/>
        <v>8193</v>
      </c>
      <c r="O3889" s="168" t="str">
        <f t="shared" si="482"/>
        <v/>
      </c>
      <c r="P3889" s="168" t="str">
        <f t="shared" si="483"/>
        <v/>
      </c>
      <c r="Q3889" s="168" t="str">
        <f t="shared" si="484"/>
        <v/>
      </c>
      <c r="R3889" s="168" t="str">
        <f t="shared" si="485"/>
        <v/>
      </c>
      <c r="S3889" s="168" t="str">
        <f t="shared" si="486"/>
        <v/>
      </c>
      <c r="T3889" s="168" t="str">
        <f t="shared" si="487"/>
        <v/>
      </c>
    </row>
    <row r="3890" spans="1:20" x14ac:dyDescent="0.2">
      <c r="A3890" t="s">
        <v>2607</v>
      </c>
      <c r="M3890" s="170" t="str">
        <f t="shared" si="480"/>
        <v>H9</v>
      </c>
      <c r="N3890" s="169" t="str">
        <f t="shared" si="481"/>
        <v>8193</v>
      </c>
      <c r="O3890" s="168" t="str">
        <f t="shared" si="482"/>
        <v/>
      </c>
      <c r="P3890" s="168" t="str">
        <f t="shared" si="483"/>
        <v/>
      </c>
      <c r="Q3890" s="168" t="str">
        <f t="shared" si="484"/>
        <v/>
      </c>
      <c r="R3890" s="168" t="str">
        <f t="shared" si="485"/>
        <v/>
      </c>
      <c r="S3890" s="168" t="str">
        <f t="shared" si="486"/>
        <v/>
      </c>
      <c r="T3890" s="168" t="str">
        <f t="shared" si="487"/>
        <v/>
      </c>
    </row>
    <row r="3891" spans="1:20" x14ac:dyDescent="0.2">
      <c r="A3891" t="s">
        <v>2608</v>
      </c>
      <c r="M3891" s="170" t="str">
        <f t="shared" si="480"/>
        <v>H10</v>
      </c>
      <c r="N3891" s="169" t="str">
        <f t="shared" si="481"/>
        <v>8193</v>
      </c>
      <c r="O3891" s="168" t="str">
        <f t="shared" si="482"/>
        <v/>
      </c>
      <c r="P3891" s="168" t="str">
        <f t="shared" si="483"/>
        <v/>
      </c>
      <c r="Q3891" s="168" t="str">
        <f t="shared" si="484"/>
        <v/>
      </c>
      <c r="R3891" s="168" t="str">
        <f t="shared" si="485"/>
        <v/>
      </c>
      <c r="S3891" s="168" t="str">
        <f t="shared" si="486"/>
        <v/>
      </c>
      <c r="T3891" s="168" t="str">
        <f t="shared" si="487"/>
        <v/>
      </c>
    </row>
    <row r="3892" spans="1:20" x14ac:dyDescent="0.2">
      <c r="A3892" t="s">
        <v>2609</v>
      </c>
      <c r="M3892" s="170" t="str">
        <f t="shared" si="480"/>
        <v>DTL</v>
      </c>
      <c r="N3892" s="169" t="str">
        <f t="shared" si="481"/>
        <v>8193</v>
      </c>
      <c r="O3892" s="168" t="str">
        <f t="shared" si="482"/>
        <v/>
      </c>
      <c r="P3892" s="168" t="str">
        <f t="shared" si="483"/>
        <v/>
      </c>
      <c r="Q3892" s="168" t="str">
        <f t="shared" si="484"/>
        <v/>
      </c>
      <c r="R3892" s="168" t="str">
        <f t="shared" si="485"/>
        <v/>
      </c>
      <c r="S3892" s="168" t="str">
        <f t="shared" si="486"/>
        <v/>
      </c>
      <c r="T3892" s="168" t="str">
        <f t="shared" si="487"/>
        <v/>
      </c>
    </row>
    <row r="3893" spans="1:20" x14ac:dyDescent="0.2">
      <c r="A3893" t="s">
        <v>5333</v>
      </c>
      <c r="M3893" s="170" t="str">
        <f t="shared" si="480"/>
        <v>DTL</v>
      </c>
      <c r="N3893" s="169" t="str">
        <f t="shared" si="481"/>
        <v>8193</v>
      </c>
      <c r="O3893" s="168" t="str">
        <f t="shared" si="482"/>
        <v>6601</v>
      </c>
      <c r="P3893" s="168" t="str">
        <f t="shared" si="483"/>
        <v>81936601</v>
      </c>
      <c r="Q3893" s="168">
        <f t="shared" si="484"/>
        <v>-45</v>
      </c>
      <c r="R3893" s="168">
        <f t="shared" si="485"/>
        <v>-178</v>
      </c>
      <c r="S3893" s="168">
        <f t="shared" si="486"/>
        <v>0</v>
      </c>
      <c r="T3893" s="168">
        <f t="shared" si="487"/>
        <v>-69</v>
      </c>
    </row>
    <row r="3894" spans="1:20" x14ac:dyDescent="0.2">
      <c r="A3894" t="s">
        <v>2988</v>
      </c>
      <c r="M3894" s="170" t="str">
        <f t="shared" si="480"/>
        <v>DTL</v>
      </c>
      <c r="N3894" s="169" t="str">
        <f t="shared" si="481"/>
        <v>8193</v>
      </c>
      <c r="O3894" s="168" t="str">
        <f t="shared" si="482"/>
        <v>9299</v>
      </c>
      <c r="P3894" s="168" t="str">
        <f t="shared" si="483"/>
        <v>81939299</v>
      </c>
      <c r="Q3894" s="168">
        <f t="shared" si="484"/>
        <v>0</v>
      </c>
      <c r="R3894" s="168">
        <f t="shared" si="485"/>
        <v>0</v>
      </c>
      <c r="S3894" s="168">
        <f t="shared" si="486"/>
        <v>28750</v>
      </c>
      <c r="T3894" s="168">
        <f t="shared" si="487"/>
        <v>0</v>
      </c>
    </row>
    <row r="3895" spans="1:20" x14ac:dyDescent="0.2">
      <c r="A3895" t="s">
        <v>4246</v>
      </c>
      <c r="M3895" s="170" t="str">
        <f t="shared" si="480"/>
        <v>DTL</v>
      </c>
      <c r="N3895" s="169" t="str">
        <f t="shared" si="481"/>
        <v>8193</v>
      </c>
      <c r="O3895" s="168" t="str">
        <f t="shared" si="482"/>
        <v/>
      </c>
      <c r="P3895" s="168" t="str">
        <f t="shared" si="483"/>
        <v/>
      </c>
      <c r="Q3895" s="168" t="str">
        <f t="shared" si="484"/>
        <v/>
      </c>
      <c r="R3895" s="168" t="str">
        <f t="shared" si="485"/>
        <v/>
      </c>
      <c r="S3895" s="168" t="str">
        <f t="shared" si="486"/>
        <v/>
      </c>
      <c r="T3895" s="168" t="str">
        <f t="shared" si="487"/>
        <v/>
      </c>
    </row>
    <row r="3896" spans="1:20" x14ac:dyDescent="0.2">
      <c r="A3896" t="s">
        <v>2611</v>
      </c>
      <c r="M3896" s="170" t="str">
        <f t="shared" si="480"/>
        <v>DTL</v>
      </c>
      <c r="N3896" s="169" t="str">
        <f t="shared" si="481"/>
        <v>8193</v>
      </c>
      <c r="O3896" s="168" t="str">
        <f t="shared" si="482"/>
        <v/>
      </c>
      <c r="P3896" s="168" t="str">
        <f t="shared" si="483"/>
        <v/>
      </c>
      <c r="Q3896" s="168" t="str">
        <f t="shared" si="484"/>
        <v/>
      </c>
      <c r="R3896" s="168" t="str">
        <f t="shared" si="485"/>
        <v/>
      </c>
      <c r="S3896" s="168" t="str">
        <f t="shared" si="486"/>
        <v/>
      </c>
      <c r="T3896" s="168" t="str">
        <f t="shared" si="487"/>
        <v/>
      </c>
    </row>
    <row r="3897" spans="1:20" x14ac:dyDescent="0.2">
      <c r="A3897" t="s">
        <v>5334</v>
      </c>
      <c r="M3897" s="170" t="str">
        <f t="shared" si="480"/>
        <v>Ttl</v>
      </c>
      <c r="N3897" s="169" t="str">
        <f t="shared" si="481"/>
        <v>8193</v>
      </c>
      <c r="O3897" s="168" t="str">
        <f t="shared" si="482"/>
        <v/>
      </c>
      <c r="P3897" s="168" t="str">
        <f t="shared" si="483"/>
        <v/>
      </c>
      <c r="Q3897" s="168" t="str">
        <f t="shared" si="484"/>
        <v/>
      </c>
      <c r="R3897" s="168" t="str">
        <f t="shared" si="485"/>
        <v/>
      </c>
      <c r="S3897" s="168" t="str">
        <f t="shared" si="486"/>
        <v/>
      </c>
      <c r="T3897" s="168" t="str">
        <f t="shared" si="487"/>
        <v/>
      </c>
    </row>
    <row r="3898" spans="1:20" x14ac:dyDescent="0.2">
      <c r="A3898" t="s">
        <v>2612</v>
      </c>
      <c r="M3898" s="170" t="str">
        <f t="shared" si="480"/>
        <v>DTL</v>
      </c>
      <c r="N3898" s="169" t="str">
        <f t="shared" si="481"/>
        <v>8193</v>
      </c>
      <c r="O3898" s="168" t="str">
        <f t="shared" si="482"/>
        <v/>
      </c>
      <c r="P3898" s="168" t="str">
        <f t="shared" si="483"/>
        <v/>
      </c>
      <c r="Q3898" s="168" t="str">
        <f t="shared" si="484"/>
        <v/>
      </c>
      <c r="R3898" s="168" t="str">
        <f t="shared" si="485"/>
        <v/>
      </c>
      <c r="S3898" s="168" t="str">
        <f t="shared" si="486"/>
        <v/>
      </c>
      <c r="T3898" s="168" t="str">
        <f t="shared" si="487"/>
        <v/>
      </c>
    </row>
    <row r="3899" spans="1:20" x14ac:dyDescent="0.2">
      <c r="A3899" t="s">
        <v>2611</v>
      </c>
      <c r="M3899" s="170" t="str">
        <f t="shared" si="480"/>
        <v>DTL</v>
      </c>
      <c r="N3899" s="169" t="str">
        <f t="shared" si="481"/>
        <v>8193</v>
      </c>
      <c r="O3899" s="168" t="str">
        <f t="shared" si="482"/>
        <v/>
      </c>
      <c r="P3899" s="168" t="str">
        <f t="shared" si="483"/>
        <v/>
      </c>
      <c r="Q3899" s="168" t="str">
        <f t="shared" si="484"/>
        <v/>
      </c>
      <c r="R3899" s="168" t="str">
        <f t="shared" si="485"/>
        <v/>
      </c>
      <c r="S3899" s="168" t="str">
        <f t="shared" si="486"/>
        <v/>
      </c>
      <c r="T3899" s="168" t="str">
        <f t="shared" si="487"/>
        <v/>
      </c>
    </row>
    <row r="3900" spans="1:20" x14ac:dyDescent="0.2">
      <c r="A3900" t="s">
        <v>2611</v>
      </c>
      <c r="M3900" s="170" t="str">
        <f t="shared" si="480"/>
        <v>DTL</v>
      </c>
      <c r="N3900" s="169" t="str">
        <f t="shared" si="481"/>
        <v>8193</v>
      </c>
      <c r="O3900" s="168" t="str">
        <f t="shared" si="482"/>
        <v/>
      </c>
      <c r="P3900" s="168" t="str">
        <f t="shared" si="483"/>
        <v/>
      </c>
      <c r="Q3900" s="168" t="str">
        <f t="shared" si="484"/>
        <v/>
      </c>
      <c r="R3900" s="168" t="str">
        <f t="shared" si="485"/>
        <v/>
      </c>
      <c r="S3900" s="168" t="str">
        <f t="shared" si="486"/>
        <v/>
      </c>
      <c r="T3900" s="168" t="str">
        <f t="shared" si="487"/>
        <v/>
      </c>
    </row>
    <row r="3901" spans="1:20" x14ac:dyDescent="0.2">
      <c r="A3901" t="s">
        <v>2613</v>
      </c>
      <c r="M3901" s="170" t="str">
        <f t="shared" si="480"/>
        <v>DTL</v>
      </c>
      <c r="N3901" s="169" t="str">
        <f t="shared" si="481"/>
        <v>8193</v>
      </c>
      <c r="O3901" s="168" t="str">
        <f t="shared" si="482"/>
        <v/>
      </c>
      <c r="P3901" s="168" t="str">
        <f t="shared" si="483"/>
        <v/>
      </c>
      <c r="Q3901" s="168" t="str">
        <f t="shared" si="484"/>
        <v/>
      </c>
      <c r="R3901" s="168" t="str">
        <f t="shared" si="485"/>
        <v/>
      </c>
      <c r="S3901" s="168" t="str">
        <f t="shared" si="486"/>
        <v/>
      </c>
      <c r="T3901" s="168" t="str">
        <f t="shared" si="487"/>
        <v/>
      </c>
    </row>
    <row r="3902" spans="1:20" x14ac:dyDescent="0.2">
      <c r="A3902" t="s">
        <v>5335</v>
      </c>
      <c r="M3902" s="170" t="str">
        <f t="shared" si="480"/>
        <v>DTL</v>
      </c>
      <c r="N3902" s="169" t="str">
        <f t="shared" si="481"/>
        <v>8193</v>
      </c>
      <c r="O3902" s="168" t="str">
        <f t="shared" si="482"/>
        <v>1299</v>
      </c>
      <c r="P3902" s="168" t="str">
        <f t="shared" si="483"/>
        <v>81931299</v>
      </c>
      <c r="Q3902" s="168">
        <f t="shared" si="484"/>
        <v>0</v>
      </c>
      <c r="R3902" s="168">
        <f t="shared" si="485"/>
        <v>0</v>
      </c>
      <c r="S3902" s="168">
        <f t="shared" si="486"/>
        <v>0</v>
      </c>
      <c r="T3902" s="168">
        <f t="shared" si="487"/>
        <v>0</v>
      </c>
    </row>
    <row r="3903" spans="1:20" x14ac:dyDescent="0.2">
      <c r="A3903" t="s">
        <v>4246</v>
      </c>
      <c r="M3903" s="170" t="str">
        <f t="shared" si="480"/>
        <v>DTL</v>
      </c>
      <c r="N3903" s="169" t="str">
        <f t="shared" si="481"/>
        <v>8193</v>
      </c>
      <c r="O3903" s="168" t="str">
        <f t="shared" si="482"/>
        <v/>
      </c>
      <c r="P3903" s="168" t="str">
        <f t="shared" si="483"/>
        <v/>
      </c>
      <c r="Q3903" s="168" t="str">
        <f t="shared" si="484"/>
        <v/>
      </c>
      <c r="R3903" s="168" t="str">
        <f t="shared" si="485"/>
        <v/>
      </c>
      <c r="S3903" s="168" t="str">
        <f t="shared" si="486"/>
        <v/>
      </c>
      <c r="T3903" s="168" t="str">
        <f t="shared" si="487"/>
        <v/>
      </c>
    </row>
    <row r="3904" spans="1:20" x14ac:dyDescent="0.2">
      <c r="A3904" t="s">
        <v>2611</v>
      </c>
      <c r="M3904" s="170" t="str">
        <f t="shared" si="480"/>
        <v>DTL</v>
      </c>
      <c r="N3904" s="169" t="str">
        <f t="shared" si="481"/>
        <v>8193</v>
      </c>
      <c r="O3904" s="168" t="str">
        <f t="shared" si="482"/>
        <v/>
      </c>
      <c r="P3904" s="168" t="str">
        <f t="shared" si="483"/>
        <v/>
      </c>
      <c r="Q3904" s="168" t="str">
        <f t="shared" si="484"/>
        <v/>
      </c>
      <c r="R3904" s="168" t="str">
        <f t="shared" si="485"/>
        <v/>
      </c>
      <c r="S3904" s="168" t="str">
        <f t="shared" si="486"/>
        <v/>
      </c>
      <c r="T3904" s="168" t="str">
        <f t="shared" si="487"/>
        <v/>
      </c>
    </row>
    <row r="3905" spans="1:20" x14ac:dyDescent="0.2">
      <c r="A3905" t="s">
        <v>5336</v>
      </c>
      <c r="M3905" s="170" t="str">
        <f t="shared" si="480"/>
        <v>Ttl</v>
      </c>
      <c r="N3905" s="169" t="str">
        <f t="shared" si="481"/>
        <v>8193</v>
      </c>
      <c r="O3905" s="168" t="str">
        <f t="shared" si="482"/>
        <v/>
      </c>
      <c r="P3905" s="168" t="str">
        <f t="shared" si="483"/>
        <v/>
      </c>
      <c r="Q3905" s="168" t="str">
        <f t="shared" si="484"/>
        <v/>
      </c>
      <c r="R3905" s="168" t="str">
        <f t="shared" si="485"/>
        <v/>
      </c>
      <c r="S3905" s="168" t="str">
        <f t="shared" si="486"/>
        <v/>
      </c>
      <c r="T3905" s="168" t="str">
        <f t="shared" si="487"/>
        <v/>
      </c>
    </row>
    <row r="3906" spans="1:20" x14ac:dyDescent="0.2">
      <c r="A3906" t="s">
        <v>2611</v>
      </c>
      <c r="M3906" s="170" t="str">
        <f t="shared" si="480"/>
        <v>DTL</v>
      </c>
      <c r="N3906" s="169" t="str">
        <f t="shared" si="481"/>
        <v>8193</v>
      </c>
      <c r="O3906" s="168" t="str">
        <f t="shared" si="482"/>
        <v/>
      </c>
      <c r="P3906" s="168" t="str">
        <f t="shared" si="483"/>
        <v/>
      </c>
      <c r="Q3906" s="168" t="str">
        <f t="shared" si="484"/>
        <v/>
      </c>
      <c r="R3906" s="168" t="str">
        <f t="shared" si="485"/>
        <v/>
      </c>
      <c r="S3906" s="168" t="str">
        <f t="shared" si="486"/>
        <v/>
      </c>
      <c r="T3906" s="168" t="str">
        <f t="shared" si="487"/>
        <v/>
      </c>
    </row>
    <row r="3907" spans="1:20" x14ac:dyDescent="0.2">
      <c r="A3907" t="s">
        <v>5337</v>
      </c>
      <c r="M3907" s="170" t="str">
        <f t="shared" ref="M3907:M3970" si="488">IF(ROW()&lt;23,"",
  IF(NOT(ISERROR(FIND("Trinity County",$A3907,30))),"H1",
  IF(M3906="H1","H2",
  IF(M3906="H2","H3",
  IF(M3906="H3","H4",
  IF(M3906="H4","H5",
  IF(M3906="H5","H6",
  IF(M3906="H6","H7",
  IF(M3906="H7","H8",
  IF(M3906="H8","H9",
  IF(M3906="H9","H10",
  IF(TRIM(LEFT($A3907,7))="Total","Ttl","DTL"))))))))))))</f>
        <v>DTL</v>
      </c>
      <c r="N3907" s="169" t="str">
        <f t="shared" ref="N3907:N3970" si="489">IF(ROW()&lt;23,"",
  IF($M3907="H6",TRIM(LEFT($A3907,5)),N3906))</f>
        <v>8193</v>
      </c>
      <c r="O3907" s="168" t="str">
        <f t="shared" ref="O3907:O3970" si="490">IF($M3907&lt;&gt;"DTL","",
  IF(NOT(ISNUMBER(VALUE(MID($A3907,31,15)))),"",LEFT($A3907,4)))</f>
        <v>2260</v>
      </c>
      <c r="P3907" s="168" t="str">
        <f t="shared" ref="P3907:P3970" si="491">IF(O3907="","",N3907&amp;O3907)</f>
        <v>81932260</v>
      </c>
      <c r="Q3907" s="168">
        <f t="shared" ref="Q3907:Q3970" si="492">IF($M3907&lt;&gt;"DTL","",
  IF(NOT(ISNUMBER(VALUE(MID($A3907,31,15)))),"",VALUE(TRIM(MID($A3907,47,15)))))</f>
        <v>0</v>
      </c>
      <c r="R3907" s="168">
        <f t="shared" ref="R3907:R3970" si="493">IF($M3907&lt;&gt;"DTL","",
  IF(NOT(ISNUMBER(VALUE(MID($A3907,31,15)))),"",VALUE(TRIM(MID($A3907,61,14)))))</f>
        <v>79</v>
      </c>
      <c r="S3907" s="168">
        <f t="shared" ref="S3907:S3970" si="494">IF($M3907&lt;&gt;"DTL","",
  IF(NOT(ISNUMBER(VALUE(MID($A3907,31,15)))),"",VALUE(TRIM(MID($A3907,76,14)))))</f>
        <v>250</v>
      </c>
      <c r="T3907" s="168">
        <f t="shared" ref="T3907:T3970" si="495">IF($M3907&lt;&gt;"DTL","",
  IF(NOT(ISNUMBER(VALUE(MID($A3907,31,15)))),"",VALUE(TRIM(MID($A3907,90,14)))))</f>
        <v>32</v>
      </c>
    </row>
    <row r="3908" spans="1:20" x14ac:dyDescent="0.2">
      <c r="A3908" t="s">
        <v>2989</v>
      </c>
      <c r="M3908" s="170" t="str">
        <f t="shared" si="488"/>
        <v>DTL</v>
      </c>
      <c r="N3908" s="169" t="str">
        <f t="shared" si="489"/>
        <v>8193</v>
      </c>
      <c r="O3908" s="168" t="str">
        <f t="shared" si="490"/>
        <v>2300</v>
      </c>
      <c r="P3908" s="168" t="str">
        <f t="shared" si="491"/>
        <v>81932300</v>
      </c>
      <c r="Q3908" s="168">
        <f t="shared" si="492"/>
        <v>0</v>
      </c>
      <c r="R3908" s="168">
        <f t="shared" si="493"/>
        <v>0</v>
      </c>
      <c r="S3908" s="168">
        <f t="shared" si="494"/>
        <v>10000</v>
      </c>
      <c r="T3908" s="168">
        <f t="shared" si="495"/>
        <v>5680</v>
      </c>
    </row>
    <row r="3909" spans="1:20" x14ac:dyDescent="0.2">
      <c r="A3909" t="s">
        <v>5338</v>
      </c>
      <c r="M3909" s="170" t="str">
        <f t="shared" si="488"/>
        <v>DTL</v>
      </c>
      <c r="N3909" s="169" t="str">
        <f t="shared" si="489"/>
        <v>8193</v>
      </c>
      <c r="O3909" s="168" t="str">
        <f t="shared" si="490"/>
        <v>2301</v>
      </c>
      <c r="P3909" s="168" t="str">
        <f t="shared" si="491"/>
        <v>81932301</v>
      </c>
      <c r="Q3909" s="168">
        <f t="shared" si="492"/>
        <v>0</v>
      </c>
      <c r="R3909" s="168">
        <f t="shared" si="493"/>
        <v>2834</v>
      </c>
      <c r="S3909" s="168">
        <f t="shared" si="494"/>
        <v>6000</v>
      </c>
      <c r="T3909" s="168">
        <f t="shared" si="495"/>
        <v>5193</v>
      </c>
    </row>
    <row r="3910" spans="1:20" x14ac:dyDescent="0.2">
      <c r="A3910" t="s">
        <v>4290</v>
      </c>
      <c r="M3910" s="170" t="str">
        <f t="shared" si="488"/>
        <v>DTL</v>
      </c>
      <c r="N3910" s="169" t="str">
        <f t="shared" si="489"/>
        <v>8193</v>
      </c>
      <c r="O3910" s="168" t="str">
        <f t="shared" si="490"/>
        <v>2500</v>
      </c>
      <c r="P3910" s="168" t="str">
        <f t="shared" si="491"/>
        <v>81932500</v>
      </c>
      <c r="Q3910" s="168">
        <f t="shared" si="492"/>
        <v>0</v>
      </c>
      <c r="R3910" s="168">
        <f t="shared" si="493"/>
        <v>0</v>
      </c>
      <c r="S3910" s="168">
        <f t="shared" si="494"/>
        <v>0</v>
      </c>
      <c r="T3910" s="168">
        <f t="shared" si="495"/>
        <v>250</v>
      </c>
    </row>
    <row r="3911" spans="1:20" x14ac:dyDescent="0.2">
      <c r="A3911" t="s">
        <v>2990</v>
      </c>
      <c r="M3911" s="170" t="str">
        <f t="shared" si="488"/>
        <v>DTL</v>
      </c>
      <c r="N3911" s="169" t="str">
        <f t="shared" si="489"/>
        <v>8193</v>
      </c>
      <c r="O3911" s="168" t="str">
        <f t="shared" si="490"/>
        <v>3290</v>
      </c>
      <c r="P3911" s="168" t="str">
        <f t="shared" si="491"/>
        <v>81933290</v>
      </c>
      <c r="Q3911" s="168">
        <f t="shared" si="492"/>
        <v>1025</v>
      </c>
      <c r="R3911" s="168">
        <f t="shared" si="493"/>
        <v>31073</v>
      </c>
      <c r="S3911" s="168">
        <f t="shared" si="494"/>
        <v>32500</v>
      </c>
      <c r="T3911" s="168">
        <f t="shared" si="495"/>
        <v>12064</v>
      </c>
    </row>
    <row r="3912" spans="1:20" x14ac:dyDescent="0.2">
      <c r="A3912" t="s">
        <v>4246</v>
      </c>
      <c r="M3912" s="170" t="str">
        <f t="shared" si="488"/>
        <v>DTL</v>
      </c>
      <c r="N3912" s="169" t="str">
        <f t="shared" si="489"/>
        <v>8193</v>
      </c>
      <c r="O3912" s="168" t="str">
        <f t="shared" si="490"/>
        <v/>
      </c>
      <c r="P3912" s="168" t="str">
        <f t="shared" si="491"/>
        <v/>
      </c>
      <c r="Q3912" s="168" t="str">
        <f t="shared" si="492"/>
        <v/>
      </c>
      <c r="R3912" s="168" t="str">
        <f t="shared" si="493"/>
        <v/>
      </c>
      <c r="S3912" s="168" t="str">
        <f t="shared" si="494"/>
        <v/>
      </c>
      <c r="T3912" s="168" t="str">
        <f t="shared" si="495"/>
        <v/>
      </c>
    </row>
    <row r="3913" spans="1:20" x14ac:dyDescent="0.2">
      <c r="A3913" t="s">
        <v>2611</v>
      </c>
      <c r="M3913" s="170" t="str">
        <f t="shared" si="488"/>
        <v>DTL</v>
      </c>
      <c r="N3913" s="169" t="str">
        <f t="shared" si="489"/>
        <v>8193</v>
      </c>
      <c r="O3913" s="168" t="str">
        <f t="shared" si="490"/>
        <v/>
      </c>
      <c r="P3913" s="168" t="str">
        <f t="shared" si="491"/>
        <v/>
      </c>
      <c r="Q3913" s="168" t="str">
        <f t="shared" si="492"/>
        <v/>
      </c>
      <c r="R3913" s="168" t="str">
        <f t="shared" si="493"/>
        <v/>
      </c>
      <c r="S3913" s="168" t="str">
        <f t="shared" si="494"/>
        <v/>
      </c>
      <c r="T3913" s="168" t="str">
        <f t="shared" si="495"/>
        <v/>
      </c>
    </row>
    <row r="3914" spans="1:20" x14ac:dyDescent="0.2">
      <c r="A3914" t="s">
        <v>5339</v>
      </c>
      <c r="M3914" s="170" t="str">
        <f t="shared" si="488"/>
        <v>Ttl</v>
      </c>
      <c r="N3914" s="169" t="str">
        <f t="shared" si="489"/>
        <v>8193</v>
      </c>
      <c r="O3914" s="168" t="str">
        <f t="shared" si="490"/>
        <v/>
      </c>
      <c r="P3914" s="168" t="str">
        <f t="shared" si="491"/>
        <v/>
      </c>
      <c r="Q3914" s="168" t="str">
        <f t="shared" si="492"/>
        <v/>
      </c>
      <c r="R3914" s="168" t="str">
        <f t="shared" si="493"/>
        <v/>
      </c>
      <c r="S3914" s="168" t="str">
        <f t="shared" si="494"/>
        <v/>
      </c>
      <c r="T3914" s="168" t="str">
        <f t="shared" si="495"/>
        <v/>
      </c>
    </row>
    <row r="3915" spans="1:20" x14ac:dyDescent="0.2">
      <c r="A3915" t="s">
        <v>2611</v>
      </c>
      <c r="M3915" s="170" t="str">
        <f t="shared" si="488"/>
        <v>DTL</v>
      </c>
      <c r="N3915" s="169" t="str">
        <f t="shared" si="489"/>
        <v>8193</v>
      </c>
      <c r="O3915" s="168" t="str">
        <f t="shared" si="490"/>
        <v/>
      </c>
      <c r="P3915" s="168" t="str">
        <f t="shared" si="491"/>
        <v/>
      </c>
      <c r="Q3915" s="168" t="str">
        <f t="shared" si="492"/>
        <v/>
      </c>
      <c r="R3915" s="168" t="str">
        <f t="shared" si="493"/>
        <v/>
      </c>
      <c r="S3915" s="168" t="str">
        <f t="shared" si="494"/>
        <v/>
      </c>
      <c r="T3915" s="168" t="str">
        <f t="shared" si="495"/>
        <v/>
      </c>
    </row>
    <row r="3916" spans="1:20" x14ac:dyDescent="0.2">
      <c r="A3916" t="s">
        <v>2611</v>
      </c>
      <c r="M3916" s="170" t="str">
        <f t="shared" si="488"/>
        <v>DTL</v>
      </c>
      <c r="N3916" s="169" t="str">
        <f t="shared" si="489"/>
        <v>8193</v>
      </c>
      <c r="O3916" s="168" t="str">
        <f t="shared" si="490"/>
        <v/>
      </c>
      <c r="P3916" s="168" t="str">
        <f t="shared" si="491"/>
        <v/>
      </c>
      <c r="Q3916" s="168" t="str">
        <f t="shared" si="492"/>
        <v/>
      </c>
      <c r="R3916" s="168" t="str">
        <f t="shared" si="493"/>
        <v/>
      </c>
      <c r="S3916" s="168" t="str">
        <f t="shared" si="494"/>
        <v/>
      </c>
      <c r="T3916" s="168" t="str">
        <f t="shared" si="495"/>
        <v/>
      </c>
    </row>
    <row r="3917" spans="1:20" x14ac:dyDescent="0.2">
      <c r="A3917" t="s">
        <v>5340</v>
      </c>
      <c r="M3917" s="170" t="str">
        <f t="shared" si="488"/>
        <v>Ttl</v>
      </c>
      <c r="N3917" s="169" t="str">
        <f t="shared" si="489"/>
        <v>8193</v>
      </c>
      <c r="O3917" s="168" t="str">
        <f t="shared" si="490"/>
        <v/>
      </c>
      <c r="P3917" s="168" t="str">
        <f t="shared" si="491"/>
        <v/>
      </c>
      <c r="Q3917" s="168" t="str">
        <f t="shared" si="492"/>
        <v/>
      </c>
      <c r="R3917" s="168" t="str">
        <f t="shared" si="493"/>
        <v/>
      </c>
      <c r="S3917" s="168" t="str">
        <f t="shared" si="494"/>
        <v/>
      </c>
      <c r="T3917" s="168" t="str">
        <f t="shared" si="495"/>
        <v/>
      </c>
    </row>
    <row r="3918" spans="1:20" x14ac:dyDescent="0.2">
      <c r="A3918" t="s">
        <v>2612</v>
      </c>
      <c r="M3918" s="170" t="str">
        <f t="shared" si="488"/>
        <v>DTL</v>
      </c>
      <c r="N3918" s="169" t="str">
        <f t="shared" si="489"/>
        <v>8193</v>
      </c>
      <c r="O3918" s="168" t="str">
        <f t="shared" si="490"/>
        <v/>
      </c>
      <c r="P3918" s="168" t="str">
        <f t="shared" si="491"/>
        <v/>
      </c>
      <c r="Q3918" s="168" t="str">
        <f t="shared" si="492"/>
        <v/>
      </c>
      <c r="R3918" s="168" t="str">
        <f t="shared" si="493"/>
        <v/>
      </c>
      <c r="S3918" s="168" t="str">
        <f t="shared" si="494"/>
        <v/>
      </c>
      <c r="T3918" s="168" t="str">
        <f t="shared" si="495"/>
        <v/>
      </c>
    </row>
    <row r="3919" spans="1:20" x14ac:dyDescent="0.2">
      <c r="A3919" t="s">
        <v>2611</v>
      </c>
      <c r="M3919" s="170" t="str">
        <f t="shared" si="488"/>
        <v>DTL</v>
      </c>
      <c r="N3919" s="169" t="str">
        <f t="shared" si="489"/>
        <v>8193</v>
      </c>
      <c r="O3919" s="168" t="str">
        <f t="shared" si="490"/>
        <v/>
      </c>
      <c r="P3919" s="168" t="str">
        <f t="shared" si="491"/>
        <v/>
      </c>
      <c r="Q3919" s="168" t="str">
        <f t="shared" si="492"/>
        <v/>
      </c>
      <c r="R3919" s="168" t="str">
        <f t="shared" si="493"/>
        <v/>
      </c>
      <c r="S3919" s="168" t="str">
        <f t="shared" si="494"/>
        <v/>
      </c>
      <c r="T3919" s="168" t="str">
        <f t="shared" si="495"/>
        <v/>
      </c>
    </row>
    <row r="3920" spans="1:20" x14ac:dyDescent="0.2">
      <c r="A3920" t="s">
        <v>2611</v>
      </c>
      <c r="M3920" s="170" t="str">
        <f t="shared" si="488"/>
        <v>DTL</v>
      </c>
      <c r="N3920" s="169" t="str">
        <f t="shared" si="489"/>
        <v>8193</v>
      </c>
      <c r="O3920" s="168" t="str">
        <f t="shared" si="490"/>
        <v/>
      </c>
      <c r="P3920" s="168" t="str">
        <f t="shared" si="491"/>
        <v/>
      </c>
      <c r="Q3920" s="168" t="str">
        <f t="shared" si="492"/>
        <v/>
      </c>
      <c r="R3920" s="168" t="str">
        <f t="shared" si="493"/>
        <v/>
      </c>
      <c r="S3920" s="168" t="str">
        <f t="shared" si="494"/>
        <v/>
      </c>
      <c r="T3920" s="168" t="str">
        <f t="shared" si="495"/>
        <v/>
      </c>
    </row>
    <row r="3921" spans="1:20" x14ac:dyDescent="0.2">
      <c r="A3921" t="s">
        <v>2673</v>
      </c>
      <c r="M3921" s="170" t="str">
        <f t="shared" si="488"/>
        <v>DTL</v>
      </c>
      <c r="N3921" s="169" t="str">
        <f t="shared" si="489"/>
        <v>8193</v>
      </c>
      <c r="O3921" s="168" t="str">
        <f t="shared" si="490"/>
        <v/>
      </c>
      <c r="P3921" s="168" t="str">
        <f t="shared" si="491"/>
        <v/>
      </c>
      <c r="Q3921" s="168" t="str">
        <f t="shared" si="492"/>
        <v/>
      </c>
      <c r="R3921" s="168" t="str">
        <f t="shared" si="493"/>
        <v/>
      </c>
      <c r="S3921" s="168" t="str">
        <f t="shared" si="494"/>
        <v/>
      </c>
      <c r="T3921" s="168" t="str">
        <f t="shared" si="495"/>
        <v/>
      </c>
    </row>
    <row r="3922" spans="1:20" x14ac:dyDescent="0.2">
      <c r="A3922" t="s">
        <v>5341</v>
      </c>
      <c r="M3922" s="170" t="str">
        <f t="shared" si="488"/>
        <v>DTL</v>
      </c>
      <c r="N3922" s="169" t="str">
        <f t="shared" si="489"/>
        <v>8193</v>
      </c>
      <c r="O3922" s="168" t="str">
        <f t="shared" si="490"/>
        <v>9800</v>
      </c>
      <c r="P3922" s="168" t="str">
        <f t="shared" si="491"/>
        <v>81939800</v>
      </c>
      <c r="Q3922" s="168">
        <f t="shared" si="492"/>
        <v>0</v>
      </c>
      <c r="R3922" s="168">
        <f t="shared" si="493"/>
        <v>19220</v>
      </c>
      <c r="S3922" s="168">
        <f t="shared" si="494"/>
        <v>47155</v>
      </c>
      <c r="T3922" s="168">
        <f t="shared" si="495"/>
        <v>27156</v>
      </c>
    </row>
    <row r="3923" spans="1:20" x14ac:dyDescent="0.2">
      <c r="A3923" t="s">
        <v>4246</v>
      </c>
      <c r="M3923" s="170" t="str">
        <f t="shared" si="488"/>
        <v>DTL</v>
      </c>
      <c r="N3923" s="169" t="str">
        <f t="shared" si="489"/>
        <v>8193</v>
      </c>
      <c r="O3923" s="168" t="str">
        <f t="shared" si="490"/>
        <v/>
      </c>
      <c r="P3923" s="168" t="str">
        <f t="shared" si="491"/>
        <v/>
      </c>
      <c r="Q3923" s="168" t="str">
        <f t="shared" si="492"/>
        <v/>
      </c>
      <c r="R3923" s="168" t="str">
        <f t="shared" si="493"/>
        <v/>
      </c>
      <c r="S3923" s="168" t="str">
        <f t="shared" si="494"/>
        <v/>
      </c>
      <c r="T3923" s="168" t="str">
        <f t="shared" si="495"/>
        <v/>
      </c>
    </row>
    <row r="3924" spans="1:20" x14ac:dyDescent="0.2">
      <c r="A3924" t="s">
        <v>2611</v>
      </c>
      <c r="M3924" s="170" t="str">
        <f t="shared" si="488"/>
        <v>DTL</v>
      </c>
      <c r="N3924" s="169" t="str">
        <f t="shared" si="489"/>
        <v>8193</v>
      </c>
      <c r="O3924" s="168" t="str">
        <f t="shared" si="490"/>
        <v/>
      </c>
      <c r="P3924" s="168" t="str">
        <f t="shared" si="491"/>
        <v/>
      </c>
      <c r="Q3924" s="168" t="str">
        <f t="shared" si="492"/>
        <v/>
      </c>
      <c r="R3924" s="168" t="str">
        <f t="shared" si="493"/>
        <v/>
      </c>
      <c r="S3924" s="168" t="str">
        <f t="shared" si="494"/>
        <v/>
      </c>
      <c r="T3924" s="168" t="str">
        <f t="shared" si="495"/>
        <v/>
      </c>
    </row>
    <row r="3925" spans="1:20" x14ac:dyDescent="0.2">
      <c r="A3925" t="s">
        <v>5342</v>
      </c>
      <c r="M3925" s="170" t="str">
        <f t="shared" si="488"/>
        <v>Ttl</v>
      </c>
      <c r="N3925" s="169" t="str">
        <f t="shared" si="489"/>
        <v>8193</v>
      </c>
      <c r="O3925" s="168" t="str">
        <f t="shared" si="490"/>
        <v/>
      </c>
      <c r="P3925" s="168" t="str">
        <f t="shared" si="491"/>
        <v/>
      </c>
      <c r="Q3925" s="168" t="str">
        <f t="shared" si="492"/>
        <v/>
      </c>
      <c r="R3925" s="168" t="str">
        <f t="shared" si="493"/>
        <v/>
      </c>
      <c r="S3925" s="168" t="str">
        <f t="shared" si="494"/>
        <v/>
      </c>
      <c r="T3925" s="168" t="str">
        <f t="shared" si="495"/>
        <v/>
      </c>
    </row>
    <row r="3926" spans="1:20" x14ac:dyDescent="0.2">
      <c r="A3926" t="s">
        <v>2676</v>
      </c>
      <c r="M3926" s="170" t="str">
        <f t="shared" si="488"/>
        <v>DTL</v>
      </c>
      <c r="N3926" s="169" t="str">
        <f t="shared" si="489"/>
        <v>8193</v>
      </c>
      <c r="O3926" s="168" t="str">
        <f t="shared" si="490"/>
        <v/>
      </c>
      <c r="P3926" s="168" t="str">
        <f t="shared" si="491"/>
        <v/>
      </c>
      <c r="Q3926" s="168" t="str">
        <f t="shared" si="492"/>
        <v/>
      </c>
      <c r="R3926" s="168" t="str">
        <f t="shared" si="493"/>
        <v/>
      </c>
      <c r="S3926" s="168" t="str">
        <f t="shared" si="494"/>
        <v/>
      </c>
      <c r="T3926" s="168" t="str">
        <f t="shared" si="495"/>
        <v/>
      </c>
    </row>
    <row r="3927" spans="1:20" x14ac:dyDescent="0.2">
      <c r="A3927" t="s">
        <v>2611</v>
      </c>
      <c r="M3927" s="170" t="str">
        <f t="shared" si="488"/>
        <v>DTL</v>
      </c>
      <c r="N3927" s="169" t="str">
        <f t="shared" si="489"/>
        <v>8193</v>
      </c>
      <c r="O3927" s="168" t="str">
        <f t="shared" si="490"/>
        <v/>
      </c>
      <c r="P3927" s="168" t="str">
        <f t="shared" si="491"/>
        <v/>
      </c>
      <c r="Q3927" s="168" t="str">
        <f t="shared" si="492"/>
        <v/>
      </c>
      <c r="R3927" s="168" t="str">
        <f t="shared" si="493"/>
        <v/>
      </c>
      <c r="S3927" s="168" t="str">
        <f t="shared" si="494"/>
        <v/>
      </c>
      <c r="T3927" s="168" t="str">
        <f t="shared" si="495"/>
        <v/>
      </c>
    </row>
    <row r="3928" spans="1:20" x14ac:dyDescent="0.2">
      <c r="A3928" t="s">
        <v>4467</v>
      </c>
      <c r="M3928" s="170" t="str">
        <f t="shared" si="488"/>
        <v>DTL</v>
      </c>
      <c r="N3928" s="169" t="str">
        <f t="shared" si="489"/>
        <v>8193</v>
      </c>
      <c r="O3928" s="168" t="str">
        <f t="shared" si="490"/>
        <v/>
      </c>
      <c r="P3928" s="168" t="str">
        <f t="shared" si="491"/>
        <v/>
      </c>
      <c r="Q3928" s="168" t="str">
        <f t="shared" si="492"/>
        <v/>
      </c>
      <c r="R3928" s="168" t="str">
        <f t="shared" si="493"/>
        <v/>
      </c>
      <c r="S3928" s="168" t="str">
        <f t="shared" si="494"/>
        <v/>
      </c>
      <c r="T3928" s="168" t="str">
        <f t="shared" si="495"/>
        <v/>
      </c>
    </row>
    <row r="3929" spans="1:20" x14ac:dyDescent="0.2">
      <c r="A3929">
        <v>1</v>
      </c>
      <c r="M3929" s="170" t="str">
        <f t="shared" si="488"/>
        <v>DTL</v>
      </c>
      <c r="N3929" s="169" t="str">
        <f t="shared" si="489"/>
        <v>8193</v>
      </c>
      <c r="O3929" s="168" t="str">
        <f t="shared" si="490"/>
        <v/>
      </c>
      <c r="P3929" s="168" t="str">
        <f t="shared" si="491"/>
        <v/>
      </c>
      <c r="Q3929" s="168" t="str">
        <f t="shared" si="492"/>
        <v/>
      </c>
      <c r="R3929" s="168" t="str">
        <f t="shared" si="493"/>
        <v/>
      </c>
      <c r="S3929" s="168" t="str">
        <f t="shared" si="494"/>
        <v/>
      </c>
      <c r="T3929" s="168" t="str">
        <f t="shared" si="495"/>
        <v/>
      </c>
    </row>
    <row r="3930" spans="1:20" x14ac:dyDescent="0.2">
      <c r="M3930" s="170" t="str">
        <f t="shared" si="488"/>
        <v>DTL</v>
      </c>
      <c r="N3930" s="169" t="str">
        <f t="shared" si="489"/>
        <v>8193</v>
      </c>
      <c r="O3930" s="168" t="str">
        <f t="shared" si="490"/>
        <v/>
      </c>
      <c r="P3930" s="168" t="str">
        <f t="shared" si="491"/>
        <v/>
      </c>
      <c r="Q3930" s="168" t="str">
        <f t="shared" si="492"/>
        <v/>
      </c>
      <c r="R3930" s="168" t="str">
        <f t="shared" si="493"/>
        <v/>
      </c>
      <c r="S3930" s="168" t="str">
        <f t="shared" si="494"/>
        <v/>
      </c>
      <c r="T3930" s="168" t="str">
        <f t="shared" si="495"/>
        <v/>
      </c>
    </row>
    <row r="3931" spans="1:20" x14ac:dyDescent="0.2">
      <c r="A3931" t="s">
        <v>2991</v>
      </c>
      <c r="M3931" s="170" t="str">
        <f t="shared" si="488"/>
        <v>H1</v>
      </c>
      <c r="N3931" s="169" t="str">
        <f t="shared" si="489"/>
        <v>8193</v>
      </c>
      <c r="O3931" s="168" t="str">
        <f t="shared" si="490"/>
        <v/>
      </c>
      <c r="P3931" s="168" t="str">
        <f t="shared" si="491"/>
        <v/>
      </c>
      <c r="Q3931" s="168" t="str">
        <f t="shared" si="492"/>
        <v/>
      </c>
      <c r="R3931" s="168" t="str">
        <f t="shared" si="493"/>
        <v/>
      </c>
      <c r="S3931" s="168" t="str">
        <f t="shared" si="494"/>
        <v/>
      </c>
      <c r="T3931" s="168" t="str">
        <f t="shared" si="495"/>
        <v/>
      </c>
    </row>
    <row r="3932" spans="1:20" x14ac:dyDescent="0.2">
      <c r="A3932" t="s">
        <v>2600</v>
      </c>
      <c r="M3932" s="170" t="str">
        <f t="shared" si="488"/>
        <v>H2</v>
      </c>
      <c r="N3932" s="169" t="str">
        <f t="shared" si="489"/>
        <v>8193</v>
      </c>
      <c r="O3932" s="168" t="str">
        <f t="shared" si="490"/>
        <v/>
      </c>
      <c r="P3932" s="168" t="str">
        <f t="shared" si="491"/>
        <v/>
      </c>
      <c r="Q3932" s="168" t="str">
        <f t="shared" si="492"/>
        <v/>
      </c>
      <c r="R3932" s="168" t="str">
        <f t="shared" si="493"/>
        <v/>
      </c>
      <c r="S3932" s="168" t="str">
        <f t="shared" si="494"/>
        <v/>
      </c>
      <c r="T3932" s="168" t="str">
        <f t="shared" si="495"/>
        <v/>
      </c>
    </row>
    <row r="3933" spans="1:20" x14ac:dyDescent="0.2">
      <c r="A3933" t="s">
        <v>2601</v>
      </c>
      <c r="M3933" s="170" t="str">
        <f t="shared" si="488"/>
        <v>H3</v>
      </c>
      <c r="N3933" s="169" t="str">
        <f t="shared" si="489"/>
        <v>8193</v>
      </c>
      <c r="O3933" s="168" t="str">
        <f t="shared" si="490"/>
        <v/>
      </c>
      <c r="P3933" s="168" t="str">
        <f t="shared" si="491"/>
        <v/>
      </c>
      <c r="Q3933" s="168" t="str">
        <f t="shared" si="492"/>
        <v/>
      </c>
      <c r="R3933" s="168" t="str">
        <f t="shared" si="493"/>
        <v/>
      </c>
      <c r="S3933" s="168" t="str">
        <f t="shared" si="494"/>
        <v/>
      </c>
      <c r="T3933" s="168" t="str">
        <f t="shared" si="495"/>
        <v/>
      </c>
    </row>
    <row r="3934" spans="1:20" x14ac:dyDescent="0.2">
      <c r="A3934" t="s">
        <v>2807</v>
      </c>
      <c r="M3934" s="170" t="str">
        <f t="shared" si="488"/>
        <v>H4</v>
      </c>
      <c r="N3934" s="169" t="str">
        <f t="shared" si="489"/>
        <v>8193</v>
      </c>
      <c r="O3934" s="168" t="str">
        <f t="shared" si="490"/>
        <v/>
      </c>
      <c r="P3934" s="168" t="str">
        <f t="shared" si="491"/>
        <v/>
      </c>
      <c r="Q3934" s="168" t="str">
        <f t="shared" si="492"/>
        <v/>
      </c>
      <c r="R3934" s="168" t="str">
        <f t="shared" si="493"/>
        <v/>
      </c>
      <c r="S3934" s="168" t="str">
        <f t="shared" si="494"/>
        <v/>
      </c>
      <c r="T3934" s="168" t="str">
        <f t="shared" si="495"/>
        <v/>
      </c>
    </row>
    <row r="3935" spans="1:20" x14ac:dyDescent="0.2">
      <c r="A3935" t="s">
        <v>2986</v>
      </c>
      <c r="M3935" s="170" t="str">
        <f t="shared" si="488"/>
        <v>H5</v>
      </c>
      <c r="N3935" s="169" t="str">
        <f t="shared" si="489"/>
        <v>8193</v>
      </c>
      <c r="O3935" s="168" t="str">
        <f t="shared" si="490"/>
        <v/>
      </c>
      <c r="P3935" s="168" t="str">
        <f t="shared" si="491"/>
        <v/>
      </c>
      <c r="Q3935" s="168" t="str">
        <f t="shared" si="492"/>
        <v/>
      </c>
      <c r="R3935" s="168" t="str">
        <f t="shared" si="493"/>
        <v/>
      </c>
      <c r="S3935" s="168" t="str">
        <f t="shared" si="494"/>
        <v/>
      </c>
      <c r="T3935" s="168" t="str">
        <f t="shared" si="495"/>
        <v/>
      </c>
    </row>
    <row r="3936" spans="1:20" x14ac:dyDescent="0.2">
      <c r="A3936" t="s">
        <v>2987</v>
      </c>
      <c r="M3936" s="170" t="str">
        <f t="shared" si="488"/>
        <v>H6</v>
      </c>
      <c r="N3936" s="169" t="str">
        <f t="shared" si="489"/>
        <v>8193</v>
      </c>
      <c r="O3936" s="168" t="str">
        <f t="shared" si="490"/>
        <v/>
      </c>
      <c r="P3936" s="168" t="str">
        <f t="shared" si="491"/>
        <v/>
      </c>
      <c r="Q3936" s="168" t="str">
        <f t="shared" si="492"/>
        <v/>
      </c>
      <c r="R3936" s="168" t="str">
        <f t="shared" si="493"/>
        <v/>
      </c>
      <c r="S3936" s="168" t="str">
        <f t="shared" si="494"/>
        <v/>
      </c>
      <c r="T3936" s="168" t="str">
        <f t="shared" si="495"/>
        <v/>
      </c>
    </row>
    <row r="3937" spans="1:20" x14ac:dyDescent="0.2">
      <c r="A3937" t="s">
        <v>2605</v>
      </c>
      <c r="M3937" s="170" t="str">
        <f t="shared" si="488"/>
        <v>H7</v>
      </c>
      <c r="N3937" s="169" t="str">
        <f t="shared" si="489"/>
        <v>8193</v>
      </c>
      <c r="O3937" s="168" t="str">
        <f t="shared" si="490"/>
        <v/>
      </c>
      <c r="P3937" s="168" t="str">
        <f t="shared" si="491"/>
        <v/>
      </c>
      <c r="Q3937" s="168" t="str">
        <f t="shared" si="492"/>
        <v/>
      </c>
      <c r="R3937" s="168" t="str">
        <f t="shared" si="493"/>
        <v/>
      </c>
      <c r="S3937" s="168" t="str">
        <f t="shared" si="494"/>
        <v/>
      </c>
      <c r="T3937" s="168" t="str">
        <f t="shared" si="495"/>
        <v/>
      </c>
    </row>
    <row r="3938" spans="1:20" x14ac:dyDescent="0.2">
      <c r="A3938" t="s">
        <v>2606</v>
      </c>
      <c r="M3938" s="170" t="str">
        <f t="shared" si="488"/>
        <v>H8</v>
      </c>
      <c r="N3938" s="169" t="str">
        <f t="shared" si="489"/>
        <v>8193</v>
      </c>
      <c r="O3938" s="168" t="str">
        <f t="shared" si="490"/>
        <v/>
      </c>
      <c r="P3938" s="168" t="str">
        <f t="shared" si="491"/>
        <v/>
      </c>
      <c r="Q3938" s="168" t="str">
        <f t="shared" si="492"/>
        <v/>
      </c>
      <c r="R3938" s="168" t="str">
        <f t="shared" si="493"/>
        <v/>
      </c>
      <c r="S3938" s="168" t="str">
        <f t="shared" si="494"/>
        <v/>
      </c>
      <c r="T3938" s="168" t="str">
        <f t="shared" si="495"/>
        <v/>
      </c>
    </row>
    <row r="3939" spans="1:20" x14ac:dyDescent="0.2">
      <c r="A3939" t="s">
        <v>2607</v>
      </c>
      <c r="M3939" s="170" t="str">
        <f t="shared" si="488"/>
        <v>H9</v>
      </c>
      <c r="N3939" s="169" t="str">
        <f t="shared" si="489"/>
        <v>8193</v>
      </c>
      <c r="O3939" s="168" t="str">
        <f t="shared" si="490"/>
        <v/>
      </c>
      <c r="P3939" s="168" t="str">
        <f t="shared" si="491"/>
        <v/>
      </c>
      <c r="Q3939" s="168" t="str">
        <f t="shared" si="492"/>
        <v/>
      </c>
      <c r="R3939" s="168" t="str">
        <f t="shared" si="493"/>
        <v/>
      </c>
      <c r="S3939" s="168" t="str">
        <f t="shared" si="494"/>
        <v/>
      </c>
      <c r="T3939" s="168" t="str">
        <f t="shared" si="495"/>
        <v/>
      </c>
    </row>
    <row r="3940" spans="1:20" x14ac:dyDescent="0.2">
      <c r="A3940" t="s">
        <v>2608</v>
      </c>
      <c r="M3940" s="170" t="str">
        <f t="shared" si="488"/>
        <v>H10</v>
      </c>
      <c r="N3940" s="169" t="str">
        <f t="shared" si="489"/>
        <v>8193</v>
      </c>
      <c r="O3940" s="168" t="str">
        <f t="shared" si="490"/>
        <v/>
      </c>
      <c r="P3940" s="168" t="str">
        <f t="shared" si="491"/>
        <v/>
      </c>
      <c r="Q3940" s="168" t="str">
        <f t="shared" si="492"/>
        <v/>
      </c>
      <c r="R3940" s="168" t="str">
        <f t="shared" si="493"/>
        <v/>
      </c>
      <c r="S3940" s="168" t="str">
        <f t="shared" si="494"/>
        <v/>
      </c>
      <c r="T3940" s="168" t="str">
        <f t="shared" si="495"/>
        <v/>
      </c>
    </row>
    <row r="3941" spans="1:20" x14ac:dyDescent="0.2">
      <c r="A3941" t="s">
        <v>2620</v>
      </c>
      <c r="M3941" s="170" t="str">
        <f t="shared" si="488"/>
        <v>DTL</v>
      </c>
      <c r="N3941" s="169" t="str">
        <f t="shared" si="489"/>
        <v>8193</v>
      </c>
      <c r="O3941" s="168" t="str">
        <f t="shared" si="490"/>
        <v/>
      </c>
      <c r="P3941" s="168" t="str">
        <f t="shared" si="491"/>
        <v/>
      </c>
      <c r="Q3941" s="168" t="str">
        <f t="shared" si="492"/>
        <v/>
      </c>
      <c r="R3941" s="168" t="str">
        <f t="shared" si="493"/>
        <v/>
      </c>
      <c r="S3941" s="168" t="str">
        <f t="shared" si="494"/>
        <v/>
      </c>
      <c r="T3941" s="168" t="str">
        <f t="shared" si="495"/>
        <v/>
      </c>
    </row>
    <row r="3942" spans="1:20" x14ac:dyDescent="0.2">
      <c r="A3942" t="s">
        <v>5343</v>
      </c>
      <c r="M3942" s="170" t="str">
        <f t="shared" si="488"/>
        <v>Ttl</v>
      </c>
      <c r="N3942" s="169" t="str">
        <f t="shared" si="489"/>
        <v>8193</v>
      </c>
      <c r="O3942" s="168" t="str">
        <f t="shared" si="490"/>
        <v/>
      </c>
      <c r="P3942" s="168" t="str">
        <f t="shared" si="491"/>
        <v/>
      </c>
      <c r="Q3942" s="168" t="str">
        <f t="shared" si="492"/>
        <v/>
      </c>
      <c r="R3942" s="168" t="str">
        <f t="shared" si="493"/>
        <v/>
      </c>
      <c r="S3942" s="168" t="str">
        <f t="shared" si="494"/>
        <v/>
      </c>
      <c r="T3942" s="168" t="str">
        <f t="shared" si="495"/>
        <v/>
      </c>
    </row>
    <row r="3943" spans="1:20" x14ac:dyDescent="0.2">
      <c r="A3943" t="s">
        <v>2611</v>
      </c>
      <c r="M3943" s="170" t="str">
        <f t="shared" si="488"/>
        <v>DTL</v>
      </c>
      <c r="N3943" s="169" t="str">
        <f t="shared" si="489"/>
        <v>8193</v>
      </c>
      <c r="O3943" s="168" t="str">
        <f t="shared" si="490"/>
        <v/>
      </c>
      <c r="P3943" s="168" t="str">
        <f t="shared" si="491"/>
        <v/>
      </c>
      <c r="Q3943" s="168" t="str">
        <f t="shared" si="492"/>
        <v/>
      </c>
      <c r="R3943" s="168" t="str">
        <f t="shared" si="493"/>
        <v/>
      </c>
      <c r="S3943" s="168" t="str">
        <f t="shared" si="494"/>
        <v/>
      </c>
      <c r="T3943" s="168" t="str">
        <f t="shared" si="495"/>
        <v/>
      </c>
    </row>
    <row r="3944" spans="1:20" x14ac:dyDescent="0.2">
      <c r="A3944" t="s">
        <v>5344</v>
      </c>
      <c r="M3944" s="170" t="str">
        <f t="shared" si="488"/>
        <v>Ttl</v>
      </c>
      <c r="N3944" s="169" t="str">
        <f t="shared" si="489"/>
        <v>8193</v>
      </c>
      <c r="O3944" s="168" t="str">
        <f t="shared" si="490"/>
        <v/>
      </c>
      <c r="P3944" s="168" t="str">
        <f t="shared" si="491"/>
        <v/>
      </c>
      <c r="Q3944" s="168" t="str">
        <f t="shared" si="492"/>
        <v/>
      </c>
      <c r="R3944" s="168" t="str">
        <f t="shared" si="493"/>
        <v/>
      </c>
      <c r="S3944" s="168" t="str">
        <f t="shared" si="494"/>
        <v/>
      </c>
      <c r="T3944" s="168" t="str">
        <f t="shared" si="495"/>
        <v/>
      </c>
    </row>
    <row r="3945" spans="1:20" x14ac:dyDescent="0.2">
      <c r="A3945" t="s">
        <v>4246</v>
      </c>
      <c r="M3945" s="170" t="str">
        <f t="shared" si="488"/>
        <v>DTL</v>
      </c>
      <c r="N3945" s="169" t="str">
        <f t="shared" si="489"/>
        <v>8193</v>
      </c>
      <c r="O3945" s="168" t="str">
        <f t="shared" si="490"/>
        <v/>
      </c>
      <c r="P3945" s="168" t="str">
        <f t="shared" si="491"/>
        <v/>
      </c>
      <c r="Q3945" s="168" t="str">
        <f t="shared" si="492"/>
        <v/>
      </c>
      <c r="R3945" s="168" t="str">
        <f t="shared" si="493"/>
        <v/>
      </c>
      <c r="S3945" s="168" t="str">
        <f t="shared" si="494"/>
        <v/>
      </c>
      <c r="T3945" s="168" t="str">
        <f t="shared" si="495"/>
        <v/>
      </c>
    </row>
    <row r="3946" spans="1:20" x14ac:dyDescent="0.2">
      <c r="A3946" t="s">
        <v>2611</v>
      </c>
      <c r="M3946" s="170" t="str">
        <f t="shared" si="488"/>
        <v>DTL</v>
      </c>
      <c r="N3946" s="169" t="str">
        <f t="shared" si="489"/>
        <v>8193</v>
      </c>
      <c r="O3946" s="168" t="str">
        <f t="shared" si="490"/>
        <v/>
      </c>
      <c r="P3946" s="168" t="str">
        <f t="shared" si="491"/>
        <v/>
      </c>
      <c r="Q3946" s="168" t="str">
        <f t="shared" si="492"/>
        <v/>
      </c>
      <c r="R3946" s="168" t="str">
        <f t="shared" si="493"/>
        <v/>
      </c>
      <c r="S3946" s="168" t="str">
        <f t="shared" si="494"/>
        <v/>
      </c>
      <c r="T3946" s="168" t="str">
        <f t="shared" si="495"/>
        <v/>
      </c>
    </row>
    <row r="3947" spans="1:20" x14ac:dyDescent="0.2">
      <c r="A3947" t="s">
        <v>5345</v>
      </c>
      <c r="M3947" s="170" t="str">
        <f t="shared" si="488"/>
        <v>DTL</v>
      </c>
      <c r="N3947" s="169" t="str">
        <f t="shared" si="489"/>
        <v>8193</v>
      </c>
      <c r="O3947" s="168" t="str">
        <f t="shared" si="490"/>
        <v xml:space="preserve">    </v>
      </c>
      <c r="P3947" s="168" t="str">
        <f t="shared" si="491"/>
        <v xml:space="preserve">8193    </v>
      </c>
      <c r="Q3947" s="168">
        <f t="shared" si="492"/>
        <v>-1070</v>
      </c>
      <c r="R3947" s="168">
        <f t="shared" si="493"/>
        <v>-34163</v>
      </c>
      <c r="S3947" s="168">
        <f t="shared" si="494"/>
        <v>-20000</v>
      </c>
      <c r="T3947" s="168">
        <f t="shared" si="495"/>
        <v>-23288</v>
      </c>
    </row>
    <row r="3948" spans="1:20" x14ac:dyDescent="0.2">
      <c r="A3948" t="s">
        <v>2611</v>
      </c>
      <c r="M3948" s="170" t="str">
        <f t="shared" si="488"/>
        <v>DTL</v>
      </c>
      <c r="N3948" s="169" t="str">
        <f t="shared" si="489"/>
        <v>8193</v>
      </c>
      <c r="O3948" s="168" t="str">
        <f t="shared" si="490"/>
        <v/>
      </c>
      <c r="P3948" s="168" t="str">
        <f t="shared" si="491"/>
        <v/>
      </c>
      <c r="Q3948" s="168" t="str">
        <f t="shared" si="492"/>
        <v/>
      </c>
      <c r="R3948" s="168" t="str">
        <f t="shared" si="493"/>
        <v/>
      </c>
      <c r="S3948" s="168" t="str">
        <f t="shared" si="494"/>
        <v/>
      </c>
      <c r="T3948" s="168" t="str">
        <f t="shared" si="495"/>
        <v/>
      </c>
    </row>
    <row r="3949" spans="1:20" x14ac:dyDescent="0.2">
      <c r="A3949" t="s">
        <v>5346</v>
      </c>
      <c r="M3949" s="170" t="str">
        <f t="shared" si="488"/>
        <v>DTL</v>
      </c>
      <c r="N3949" s="169" t="str">
        <f t="shared" si="489"/>
        <v>8193</v>
      </c>
      <c r="O3949" s="168" t="str">
        <f t="shared" si="490"/>
        <v>Tran</v>
      </c>
      <c r="P3949" s="168" t="str">
        <f t="shared" si="491"/>
        <v>8193Tran</v>
      </c>
      <c r="Q3949" s="168">
        <f t="shared" si="492"/>
        <v>0</v>
      </c>
      <c r="R3949" s="168">
        <f t="shared" si="493"/>
        <v>19220</v>
      </c>
      <c r="S3949" s="168">
        <f t="shared" si="494"/>
        <v>47155</v>
      </c>
      <c r="T3949" s="168">
        <f t="shared" si="495"/>
        <v>27156</v>
      </c>
    </row>
    <row r="3950" spans="1:20" x14ac:dyDescent="0.2">
      <c r="A3950" t="s">
        <v>2611</v>
      </c>
      <c r="M3950" s="170" t="str">
        <f t="shared" si="488"/>
        <v>DTL</v>
      </c>
      <c r="N3950" s="169" t="str">
        <f t="shared" si="489"/>
        <v>8193</v>
      </c>
      <c r="O3950" s="168" t="str">
        <f t="shared" si="490"/>
        <v/>
      </c>
      <c r="P3950" s="168" t="str">
        <f t="shared" si="491"/>
        <v/>
      </c>
      <c r="Q3950" s="168" t="str">
        <f t="shared" si="492"/>
        <v/>
      </c>
      <c r="R3950" s="168" t="str">
        <f t="shared" si="493"/>
        <v/>
      </c>
      <c r="S3950" s="168" t="str">
        <f t="shared" si="494"/>
        <v/>
      </c>
      <c r="T3950" s="168" t="str">
        <f t="shared" si="495"/>
        <v/>
      </c>
    </row>
    <row r="3951" spans="1:20" x14ac:dyDescent="0.2">
      <c r="A3951" t="s">
        <v>2623</v>
      </c>
      <c r="M3951" s="170" t="str">
        <f t="shared" si="488"/>
        <v>DTL</v>
      </c>
      <c r="N3951" s="169" t="str">
        <f t="shared" si="489"/>
        <v>8193</v>
      </c>
      <c r="O3951" s="168" t="str">
        <f t="shared" si="490"/>
        <v>Tran</v>
      </c>
      <c r="P3951" s="168" t="str">
        <f t="shared" si="491"/>
        <v>8193Tran</v>
      </c>
      <c r="Q3951" s="168">
        <f t="shared" si="492"/>
        <v>0</v>
      </c>
      <c r="R3951" s="168">
        <f t="shared" si="493"/>
        <v>0</v>
      </c>
      <c r="S3951" s="168">
        <f t="shared" si="494"/>
        <v>0</v>
      </c>
      <c r="T3951" s="168">
        <f t="shared" si="495"/>
        <v>0</v>
      </c>
    </row>
    <row r="3952" spans="1:20" x14ac:dyDescent="0.2">
      <c r="A3952" t="s">
        <v>4246</v>
      </c>
      <c r="M3952" s="170" t="str">
        <f t="shared" si="488"/>
        <v>DTL</v>
      </c>
      <c r="N3952" s="169" t="str">
        <f t="shared" si="489"/>
        <v>8193</v>
      </c>
      <c r="O3952" s="168" t="str">
        <f t="shared" si="490"/>
        <v/>
      </c>
      <c r="P3952" s="168" t="str">
        <f t="shared" si="491"/>
        <v/>
      </c>
      <c r="Q3952" s="168" t="str">
        <f t="shared" si="492"/>
        <v/>
      </c>
      <c r="R3952" s="168" t="str">
        <f t="shared" si="493"/>
        <v/>
      </c>
      <c r="S3952" s="168" t="str">
        <f t="shared" si="494"/>
        <v/>
      </c>
      <c r="T3952" s="168" t="str">
        <f t="shared" si="495"/>
        <v/>
      </c>
    </row>
    <row r="3953" spans="1:20" x14ac:dyDescent="0.2">
      <c r="A3953" t="s">
        <v>2611</v>
      </c>
      <c r="M3953" s="170" t="str">
        <f t="shared" si="488"/>
        <v>DTL</v>
      </c>
      <c r="N3953" s="169" t="str">
        <f t="shared" si="489"/>
        <v>8193</v>
      </c>
      <c r="O3953" s="168" t="str">
        <f t="shared" si="490"/>
        <v/>
      </c>
      <c r="P3953" s="168" t="str">
        <f t="shared" si="491"/>
        <v/>
      </c>
      <c r="Q3953" s="168" t="str">
        <f t="shared" si="492"/>
        <v/>
      </c>
      <c r="R3953" s="168" t="str">
        <f t="shared" si="493"/>
        <v/>
      </c>
      <c r="S3953" s="168" t="str">
        <f t="shared" si="494"/>
        <v/>
      </c>
      <c r="T3953" s="168" t="str">
        <f t="shared" si="495"/>
        <v/>
      </c>
    </row>
    <row r="3954" spans="1:20" x14ac:dyDescent="0.2">
      <c r="A3954" t="s">
        <v>5347</v>
      </c>
      <c r="M3954" s="170" t="str">
        <f t="shared" si="488"/>
        <v>Ttl</v>
      </c>
      <c r="N3954" s="169" t="str">
        <f t="shared" si="489"/>
        <v>8193</v>
      </c>
      <c r="O3954" s="168" t="str">
        <f t="shared" si="490"/>
        <v/>
      </c>
      <c r="P3954" s="168" t="str">
        <f t="shared" si="491"/>
        <v/>
      </c>
      <c r="Q3954" s="168" t="str">
        <f t="shared" si="492"/>
        <v/>
      </c>
      <c r="R3954" s="168" t="str">
        <f t="shared" si="493"/>
        <v/>
      </c>
      <c r="S3954" s="168" t="str">
        <f t="shared" si="494"/>
        <v/>
      </c>
      <c r="T3954" s="168" t="str">
        <f t="shared" si="495"/>
        <v/>
      </c>
    </row>
    <row r="3955" spans="1:20" x14ac:dyDescent="0.2">
      <c r="A3955" t="s">
        <v>2707</v>
      </c>
      <c r="M3955" s="170" t="str">
        <f t="shared" si="488"/>
        <v>DTL</v>
      </c>
      <c r="N3955" s="169" t="str">
        <f t="shared" si="489"/>
        <v>8193</v>
      </c>
      <c r="O3955" s="168" t="str">
        <f t="shared" si="490"/>
        <v/>
      </c>
      <c r="P3955" s="168" t="str">
        <f t="shared" si="491"/>
        <v/>
      </c>
      <c r="Q3955" s="168" t="str">
        <f t="shared" si="492"/>
        <v/>
      </c>
      <c r="R3955" s="168" t="str">
        <f t="shared" si="493"/>
        <v/>
      </c>
      <c r="S3955" s="168" t="str">
        <f t="shared" si="494"/>
        <v/>
      </c>
      <c r="T3955" s="168" t="str">
        <f t="shared" si="495"/>
        <v/>
      </c>
    </row>
    <row r="3956" spans="1:20" x14ac:dyDescent="0.2">
      <c r="A3956" t="s">
        <v>2601</v>
      </c>
      <c r="M3956" s="170" t="str">
        <f t="shared" si="488"/>
        <v>DTL</v>
      </c>
      <c r="N3956" s="169" t="str">
        <f t="shared" si="489"/>
        <v>8193</v>
      </c>
      <c r="O3956" s="168" t="str">
        <f t="shared" si="490"/>
        <v/>
      </c>
      <c r="P3956" s="168" t="str">
        <f t="shared" si="491"/>
        <v/>
      </c>
      <c r="Q3956" s="168" t="str">
        <f t="shared" si="492"/>
        <v/>
      </c>
      <c r="R3956" s="168" t="str">
        <f t="shared" si="493"/>
        <v/>
      </c>
      <c r="S3956" s="168" t="str">
        <f t="shared" si="494"/>
        <v/>
      </c>
      <c r="T3956" s="168" t="str">
        <f t="shared" si="495"/>
        <v/>
      </c>
    </row>
    <row r="3957" spans="1:20" x14ac:dyDescent="0.2">
      <c r="A3957" t="s">
        <v>2807</v>
      </c>
      <c r="M3957" s="170" t="str">
        <f t="shared" si="488"/>
        <v>DTL</v>
      </c>
      <c r="N3957" s="169" t="str">
        <f t="shared" si="489"/>
        <v>8193</v>
      </c>
      <c r="O3957" s="168" t="str">
        <f t="shared" si="490"/>
        <v/>
      </c>
      <c r="P3957" s="168" t="str">
        <f t="shared" si="491"/>
        <v/>
      </c>
      <c r="Q3957" s="168" t="str">
        <f t="shared" si="492"/>
        <v/>
      </c>
      <c r="R3957" s="168" t="str">
        <f t="shared" si="493"/>
        <v/>
      </c>
      <c r="S3957" s="168" t="str">
        <f t="shared" si="494"/>
        <v/>
      </c>
      <c r="T3957" s="168" t="str">
        <f t="shared" si="495"/>
        <v/>
      </c>
    </row>
    <row r="3958" spans="1:20" x14ac:dyDescent="0.2">
      <c r="A3958" t="s">
        <v>2992</v>
      </c>
      <c r="M3958" s="170" t="str">
        <f t="shared" si="488"/>
        <v>DTL</v>
      </c>
      <c r="N3958" s="169" t="str">
        <f t="shared" si="489"/>
        <v>8193</v>
      </c>
      <c r="O3958" s="168" t="str">
        <f t="shared" si="490"/>
        <v/>
      </c>
      <c r="P3958" s="168" t="str">
        <f t="shared" si="491"/>
        <v/>
      </c>
      <c r="Q3958" s="168" t="str">
        <f t="shared" si="492"/>
        <v/>
      </c>
      <c r="R3958" s="168" t="str">
        <f t="shared" si="493"/>
        <v/>
      </c>
      <c r="S3958" s="168" t="str">
        <f t="shared" si="494"/>
        <v/>
      </c>
      <c r="T3958" s="168" t="str">
        <f t="shared" si="495"/>
        <v/>
      </c>
    </row>
    <row r="3959" spans="1:20" x14ac:dyDescent="0.2">
      <c r="A3959" t="s">
        <v>2993</v>
      </c>
      <c r="M3959" s="170" t="str">
        <f t="shared" si="488"/>
        <v>DTL</v>
      </c>
      <c r="N3959" s="169" t="str">
        <f t="shared" si="489"/>
        <v>8193</v>
      </c>
      <c r="O3959" s="168" t="str">
        <f t="shared" si="490"/>
        <v/>
      </c>
      <c r="P3959" s="168" t="str">
        <f t="shared" si="491"/>
        <v/>
      </c>
      <c r="Q3959" s="168" t="str">
        <f t="shared" si="492"/>
        <v/>
      </c>
      <c r="R3959" s="168" t="str">
        <f t="shared" si="493"/>
        <v/>
      </c>
      <c r="S3959" s="168" t="str">
        <f t="shared" si="494"/>
        <v/>
      </c>
      <c r="T3959" s="168" t="str">
        <f t="shared" si="495"/>
        <v/>
      </c>
    </row>
    <row r="3960" spans="1:20" x14ac:dyDescent="0.2">
      <c r="A3960" t="s">
        <v>2605</v>
      </c>
      <c r="M3960" s="170" t="str">
        <f t="shared" si="488"/>
        <v>DTL</v>
      </c>
      <c r="N3960" s="169" t="str">
        <f t="shared" si="489"/>
        <v>8193</v>
      </c>
      <c r="O3960" s="168" t="str">
        <f t="shared" si="490"/>
        <v/>
      </c>
      <c r="P3960" s="168" t="str">
        <f t="shared" si="491"/>
        <v/>
      </c>
      <c r="Q3960" s="168" t="str">
        <f t="shared" si="492"/>
        <v/>
      </c>
      <c r="R3960" s="168" t="str">
        <f t="shared" si="493"/>
        <v/>
      </c>
      <c r="S3960" s="168" t="str">
        <f t="shared" si="494"/>
        <v/>
      </c>
      <c r="T3960" s="168" t="str">
        <f t="shared" si="495"/>
        <v/>
      </c>
    </row>
    <row r="3961" spans="1:20" x14ac:dyDescent="0.2">
      <c r="A3961" t="s">
        <v>2606</v>
      </c>
      <c r="M3961" s="170" t="str">
        <f t="shared" si="488"/>
        <v>DTL</v>
      </c>
      <c r="N3961" s="169" t="str">
        <f t="shared" si="489"/>
        <v>8193</v>
      </c>
      <c r="O3961" s="168" t="str">
        <f t="shared" si="490"/>
        <v/>
      </c>
      <c r="P3961" s="168" t="str">
        <f t="shared" si="491"/>
        <v/>
      </c>
      <c r="Q3961" s="168" t="str">
        <f t="shared" si="492"/>
        <v/>
      </c>
      <c r="R3961" s="168" t="str">
        <f t="shared" si="493"/>
        <v/>
      </c>
      <c r="S3961" s="168" t="str">
        <f t="shared" si="494"/>
        <v/>
      </c>
      <c r="T3961" s="168" t="str">
        <f t="shared" si="495"/>
        <v/>
      </c>
    </row>
    <row r="3962" spans="1:20" x14ac:dyDescent="0.2">
      <c r="A3962" t="s">
        <v>2607</v>
      </c>
      <c r="M3962" s="170" t="str">
        <f t="shared" si="488"/>
        <v>DTL</v>
      </c>
      <c r="N3962" s="169" t="str">
        <f t="shared" si="489"/>
        <v>8193</v>
      </c>
      <c r="O3962" s="168" t="str">
        <f t="shared" si="490"/>
        <v/>
      </c>
      <c r="P3962" s="168" t="str">
        <f t="shared" si="491"/>
        <v/>
      </c>
      <c r="Q3962" s="168" t="str">
        <f t="shared" si="492"/>
        <v/>
      </c>
      <c r="R3962" s="168" t="str">
        <f t="shared" si="493"/>
        <v/>
      </c>
      <c r="S3962" s="168" t="str">
        <f t="shared" si="494"/>
        <v/>
      </c>
      <c r="T3962" s="168" t="str">
        <f t="shared" si="495"/>
        <v/>
      </c>
    </row>
    <row r="3963" spans="1:20" x14ac:dyDescent="0.2">
      <c r="A3963" t="s">
        <v>2608</v>
      </c>
      <c r="M3963" s="170" t="str">
        <f t="shared" si="488"/>
        <v>DTL</v>
      </c>
      <c r="N3963" s="169" t="str">
        <f t="shared" si="489"/>
        <v>8193</v>
      </c>
      <c r="O3963" s="168" t="str">
        <f t="shared" si="490"/>
        <v/>
      </c>
      <c r="P3963" s="168" t="str">
        <f t="shared" si="491"/>
        <v/>
      </c>
      <c r="Q3963" s="168" t="str">
        <f t="shared" si="492"/>
        <v/>
      </c>
      <c r="R3963" s="168" t="str">
        <f t="shared" si="493"/>
        <v/>
      </c>
      <c r="S3963" s="168" t="str">
        <f t="shared" si="494"/>
        <v/>
      </c>
      <c r="T3963" s="168" t="str">
        <f t="shared" si="495"/>
        <v/>
      </c>
    </row>
    <row r="3964" spans="1:20" x14ac:dyDescent="0.2">
      <c r="A3964" t="s">
        <v>2609</v>
      </c>
      <c r="M3964" s="170" t="str">
        <f t="shared" si="488"/>
        <v>DTL</v>
      </c>
      <c r="N3964" s="169" t="str">
        <f t="shared" si="489"/>
        <v>8193</v>
      </c>
      <c r="O3964" s="168" t="str">
        <f t="shared" si="490"/>
        <v/>
      </c>
      <c r="P3964" s="168" t="str">
        <f t="shared" si="491"/>
        <v/>
      </c>
      <c r="Q3964" s="168" t="str">
        <f t="shared" si="492"/>
        <v/>
      </c>
      <c r="R3964" s="168" t="str">
        <f t="shared" si="493"/>
        <v/>
      </c>
      <c r="S3964" s="168" t="str">
        <f t="shared" si="494"/>
        <v/>
      </c>
      <c r="T3964" s="168" t="str">
        <f t="shared" si="495"/>
        <v/>
      </c>
    </row>
    <row r="3965" spans="1:20" x14ac:dyDescent="0.2">
      <c r="A3965" t="s">
        <v>5348</v>
      </c>
      <c r="M3965" s="170" t="str">
        <f t="shared" si="488"/>
        <v>DTL</v>
      </c>
      <c r="N3965" s="169" t="str">
        <f t="shared" si="489"/>
        <v>8193</v>
      </c>
      <c r="O3965" s="168" t="str">
        <f t="shared" si="490"/>
        <v>6601</v>
      </c>
      <c r="P3965" s="168" t="str">
        <f t="shared" si="491"/>
        <v>81936601</v>
      </c>
      <c r="Q3965" s="168">
        <f t="shared" si="492"/>
        <v>76</v>
      </c>
      <c r="R3965" s="168">
        <f t="shared" si="493"/>
        <v>11430</v>
      </c>
      <c r="S3965" s="168">
        <f t="shared" si="494"/>
        <v>0</v>
      </c>
      <c r="T3965" s="168">
        <f t="shared" si="495"/>
        <v>487</v>
      </c>
    </row>
    <row r="3966" spans="1:20" x14ac:dyDescent="0.2">
      <c r="A3966" t="s">
        <v>5349</v>
      </c>
      <c r="M3966" s="170" t="str">
        <f t="shared" si="488"/>
        <v>DTL</v>
      </c>
      <c r="N3966" s="169" t="str">
        <f t="shared" si="489"/>
        <v>8193</v>
      </c>
      <c r="O3966" s="168" t="str">
        <f t="shared" si="490"/>
        <v>9725</v>
      </c>
      <c r="P3966" s="168" t="str">
        <f t="shared" si="491"/>
        <v>81939725</v>
      </c>
      <c r="Q3966" s="168">
        <f t="shared" si="492"/>
        <v>0</v>
      </c>
      <c r="R3966" s="168">
        <f t="shared" si="493"/>
        <v>0</v>
      </c>
      <c r="S3966" s="168">
        <f t="shared" si="494"/>
        <v>0</v>
      </c>
      <c r="T3966" s="168">
        <f t="shared" si="495"/>
        <v>40</v>
      </c>
    </row>
    <row r="3967" spans="1:20" x14ac:dyDescent="0.2">
      <c r="A3967" t="s">
        <v>4246</v>
      </c>
      <c r="M3967" s="170" t="str">
        <f t="shared" si="488"/>
        <v>DTL</v>
      </c>
      <c r="N3967" s="169" t="str">
        <f t="shared" si="489"/>
        <v>8193</v>
      </c>
      <c r="O3967" s="168" t="str">
        <f t="shared" si="490"/>
        <v/>
      </c>
      <c r="P3967" s="168" t="str">
        <f t="shared" si="491"/>
        <v/>
      </c>
      <c r="Q3967" s="168" t="str">
        <f t="shared" si="492"/>
        <v/>
      </c>
      <c r="R3967" s="168" t="str">
        <f t="shared" si="493"/>
        <v/>
      </c>
      <c r="S3967" s="168" t="str">
        <f t="shared" si="494"/>
        <v/>
      </c>
      <c r="T3967" s="168" t="str">
        <f t="shared" si="495"/>
        <v/>
      </c>
    </row>
    <row r="3968" spans="1:20" x14ac:dyDescent="0.2">
      <c r="A3968" t="s">
        <v>2611</v>
      </c>
      <c r="M3968" s="170" t="str">
        <f t="shared" si="488"/>
        <v>DTL</v>
      </c>
      <c r="N3968" s="169" t="str">
        <f t="shared" si="489"/>
        <v>8193</v>
      </c>
      <c r="O3968" s="168" t="str">
        <f t="shared" si="490"/>
        <v/>
      </c>
      <c r="P3968" s="168" t="str">
        <f t="shared" si="491"/>
        <v/>
      </c>
      <c r="Q3968" s="168" t="str">
        <f t="shared" si="492"/>
        <v/>
      </c>
      <c r="R3968" s="168" t="str">
        <f t="shared" si="493"/>
        <v/>
      </c>
      <c r="S3968" s="168" t="str">
        <f t="shared" si="494"/>
        <v/>
      </c>
      <c r="T3968" s="168" t="str">
        <f t="shared" si="495"/>
        <v/>
      </c>
    </row>
    <row r="3969" spans="1:20" x14ac:dyDescent="0.2">
      <c r="A3969" t="s">
        <v>5350</v>
      </c>
      <c r="M3969" s="170" t="str">
        <f t="shared" si="488"/>
        <v>Ttl</v>
      </c>
      <c r="N3969" s="169" t="str">
        <f t="shared" si="489"/>
        <v>8193</v>
      </c>
      <c r="O3969" s="168" t="str">
        <f t="shared" si="490"/>
        <v/>
      </c>
      <c r="P3969" s="168" t="str">
        <f t="shared" si="491"/>
        <v/>
      </c>
      <c r="Q3969" s="168" t="str">
        <f t="shared" si="492"/>
        <v/>
      </c>
      <c r="R3969" s="168" t="str">
        <f t="shared" si="493"/>
        <v/>
      </c>
      <c r="S3969" s="168" t="str">
        <f t="shared" si="494"/>
        <v/>
      </c>
      <c r="T3969" s="168" t="str">
        <f t="shared" si="495"/>
        <v/>
      </c>
    </row>
    <row r="3970" spans="1:20" x14ac:dyDescent="0.2">
      <c r="A3970" t="s">
        <v>2612</v>
      </c>
      <c r="M3970" s="170" t="str">
        <f t="shared" si="488"/>
        <v>DTL</v>
      </c>
      <c r="N3970" s="169" t="str">
        <f t="shared" si="489"/>
        <v>8193</v>
      </c>
      <c r="O3970" s="168" t="str">
        <f t="shared" si="490"/>
        <v/>
      </c>
      <c r="P3970" s="168" t="str">
        <f t="shared" si="491"/>
        <v/>
      </c>
      <c r="Q3970" s="168" t="str">
        <f t="shared" si="492"/>
        <v/>
      </c>
      <c r="R3970" s="168" t="str">
        <f t="shared" si="493"/>
        <v/>
      </c>
      <c r="S3970" s="168" t="str">
        <f t="shared" si="494"/>
        <v/>
      </c>
      <c r="T3970" s="168" t="str">
        <f t="shared" si="495"/>
        <v/>
      </c>
    </row>
    <row r="3971" spans="1:20" x14ac:dyDescent="0.2">
      <c r="A3971" t="s">
        <v>2611</v>
      </c>
      <c r="M3971" s="170" t="str">
        <f t="shared" ref="M3971:M4034" si="496">IF(ROW()&lt;23,"",
  IF(NOT(ISERROR(FIND("Trinity County",$A3971,30))),"H1",
  IF(M3970="H1","H2",
  IF(M3970="H2","H3",
  IF(M3970="H3","H4",
  IF(M3970="H4","H5",
  IF(M3970="H5","H6",
  IF(M3970="H6","H7",
  IF(M3970="H7","H8",
  IF(M3970="H8","H9",
  IF(M3970="H9","H10",
  IF(TRIM(LEFT($A3971,7))="Total","Ttl","DTL"))))))))))))</f>
        <v>DTL</v>
      </c>
      <c r="N3971" s="169" t="str">
        <f t="shared" ref="N3971:N4034" si="497">IF(ROW()&lt;23,"",
  IF($M3971="H6",TRIM(LEFT($A3971,5)),N3970))</f>
        <v>8193</v>
      </c>
      <c r="O3971" s="168" t="str">
        <f t="shared" ref="O3971:O4034" si="498">IF($M3971&lt;&gt;"DTL","",
  IF(NOT(ISNUMBER(VALUE(MID($A3971,31,15)))),"",LEFT($A3971,4)))</f>
        <v/>
      </c>
      <c r="P3971" s="168" t="str">
        <f t="shared" ref="P3971:P4034" si="499">IF(O3971="","",N3971&amp;O3971)</f>
        <v/>
      </c>
      <c r="Q3971" s="168" t="str">
        <f t="shared" ref="Q3971:Q4034" si="500">IF($M3971&lt;&gt;"DTL","",
  IF(NOT(ISNUMBER(VALUE(MID($A3971,31,15)))),"",VALUE(TRIM(MID($A3971,47,15)))))</f>
        <v/>
      </c>
      <c r="R3971" s="168" t="str">
        <f t="shared" ref="R3971:R4034" si="501">IF($M3971&lt;&gt;"DTL","",
  IF(NOT(ISNUMBER(VALUE(MID($A3971,31,15)))),"",VALUE(TRIM(MID($A3971,61,14)))))</f>
        <v/>
      </c>
      <c r="S3971" s="168" t="str">
        <f t="shared" ref="S3971:S4034" si="502">IF($M3971&lt;&gt;"DTL","",
  IF(NOT(ISNUMBER(VALUE(MID($A3971,31,15)))),"",VALUE(TRIM(MID($A3971,76,14)))))</f>
        <v/>
      </c>
      <c r="T3971" s="168" t="str">
        <f t="shared" ref="T3971:T4034" si="503">IF($M3971&lt;&gt;"DTL","",
  IF(NOT(ISNUMBER(VALUE(MID($A3971,31,15)))),"",VALUE(TRIM(MID($A3971,90,14)))))</f>
        <v/>
      </c>
    </row>
    <row r="3972" spans="1:20" x14ac:dyDescent="0.2">
      <c r="A3972" t="s">
        <v>2611</v>
      </c>
      <c r="M3972" s="170" t="str">
        <f t="shared" si="496"/>
        <v>DTL</v>
      </c>
      <c r="N3972" s="169" t="str">
        <f t="shared" si="497"/>
        <v>8193</v>
      </c>
      <c r="O3972" s="168" t="str">
        <f t="shared" si="498"/>
        <v/>
      </c>
      <c r="P3972" s="168" t="str">
        <f t="shared" si="499"/>
        <v/>
      </c>
      <c r="Q3972" s="168" t="str">
        <f t="shared" si="500"/>
        <v/>
      </c>
      <c r="R3972" s="168" t="str">
        <f t="shared" si="501"/>
        <v/>
      </c>
      <c r="S3972" s="168" t="str">
        <f t="shared" si="502"/>
        <v/>
      </c>
      <c r="T3972" s="168" t="str">
        <f t="shared" si="503"/>
        <v/>
      </c>
    </row>
    <row r="3973" spans="1:20" x14ac:dyDescent="0.2">
      <c r="A3973" t="s">
        <v>2613</v>
      </c>
      <c r="M3973" s="170" t="str">
        <f t="shared" si="496"/>
        <v>DTL</v>
      </c>
      <c r="N3973" s="169" t="str">
        <f t="shared" si="497"/>
        <v>8193</v>
      </c>
      <c r="O3973" s="168" t="str">
        <f t="shared" si="498"/>
        <v/>
      </c>
      <c r="P3973" s="168" t="str">
        <f t="shared" si="499"/>
        <v/>
      </c>
      <c r="Q3973" s="168" t="str">
        <f t="shared" si="500"/>
        <v/>
      </c>
      <c r="R3973" s="168" t="str">
        <f t="shared" si="501"/>
        <v/>
      </c>
      <c r="S3973" s="168" t="str">
        <f t="shared" si="502"/>
        <v/>
      </c>
      <c r="T3973" s="168" t="str">
        <f t="shared" si="503"/>
        <v/>
      </c>
    </row>
    <row r="3974" spans="1:20" x14ac:dyDescent="0.2">
      <c r="A3974" t="s">
        <v>5351</v>
      </c>
      <c r="M3974" s="170" t="str">
        <f t="shared" si="496"/>
        <v>DTL</v>
      </c>
      <c r="N3974" s="169" t="str">
        <f t="shared" si="497"/>
        <v>8193</v>
      </c>
      <c r="O3974" s="168" t="str">
        <f t="shared" si="498"/>
        <v>2301</v>
      </c>
      <c r="P3974" s="168" t="str">
        <f t="shared" si="499"/>
        <v>81932301</v>
      </c>
      <c r="Q3974" s="168">
        <f t="shared" si="500"/>
        <v>306</v>
      </c>
      <c r="R3974" s="168">
        <f t="shared" si="501"/>
        <v>244</v>
      </c>
      <c r="S3974" s="168">
        <f t="shared" si="502"/>
        <v>0</v>
      </c>
      <c r="T3974" s="168">
        <f t="shared" si="503"/>
        <v>0</v>
      </c>
    </row>
    <row r="3975" spans="1:20" x14ac:dyDescent="0.2">
      <c r="A3975" t="s">
        <v>4246</v>
      </c>
      <c r="M3975" s="170" t="str">
        <f t="shared" si="496"/>
        <v>DTL</v>
      </c>
      <c r="N3975" s="169" t="str">
        <f t="shared" si="497"/>
        <v>8193</v>
      </c>
      <c r="O3975" s="168" t="str">
        <f t="shared" si="498"/>
        <v/>
      </c>
      <c r="P3975" s="168" t="str">
        <f t="shared" si="499"/>
        <v/>
      </c>
      <c r="Q3975" s="168" t="str">
        <f t="shared" si="500"/>
        <v/>
      </c>
      <c r="R3975" s="168" t="str">
        <f t="shared" si="501"/>
        <v/>
      </c>
      <c r="S3975" s="168" t="str">
        <f t="shared" si="502"/>
        <v/>
      </c>
      <c r="T3975" s="168" t="str">
        <f t="shared" si="503"/>
        <v/>
      </c>
    </row>
    <row r="3976" spans="1:20" x14ac:dyDescent="0.2">
      <c r="A3976" t="s">
        <v>2611</v>
      </c>
      <c r="M3976" s="170" t="str">
        <f t="shared" si="496"/>
        <v>DTL</v>
      </c>
      <c r="N3976" s="169" t="str">
        <f t="shared" si="497"/>
        <v>8193</v>
      </c>
      <c r="O3976" s="168" t="str">
        <f t="shared" si="498"/>
        <v/>
      </c>
      <c r="P3976" s="168" t="str">
        <f t="shared" si="499"/>
        <v/>
      </c>
      <c r="Q3976" s="168" t="str">
        <f t="shared" si="500"/>
        <v/>
      </c>
      <c r="R3976" s="168" t="str">
        <f t="shared" si="501"/>
        <v/>
      </c>
      <c r="S3976" s="168" t="str">
        <f t="shared" si="502"/>
        <v/>
      </c>
      <c r="T3976" s="168" t="str">
        <f t="shared" si="503"/>
        <v/>
      </c>
    </row>
    <row r="3977" spans="1:20" x14ac:dyDescent="0.2">
      <c r="A3977" t="s">
        <v>5352</v>
      </c>
      <c r="M3977" s="170" t="str">
        <f t="shared" si="496"/>
        <v>Ttl</v>
      </c>
      <c r="N3977" s="169" t="str">
        <f t="shared" si="497"/>
        <v>8193</v>
      </c>
      <c r="O3977" s="168" t="str">
        <f t="shared" si="498"/>
        <v/>
      </c>
      <c r="P3977" s="168" t="str">
        <f t="shared" si="499"/>
        <v/>
      </c>
      <c r="Q3977" s="168" t="str">
        <f t="shared" si="500"/>
        <v/>
      </c>
      <c r="R3977" s="168" t="str">
        <f t="shared" si="501"/>
        <v/>
      </c>
      <c r="S3977" s="168" t="str">
        <f t="shared" si="502"/>
        <v/>
      </c>
      <c r="T3977" s="168" t="str">
        <f t="shared" si="503"/>
        <v/>
      </c>
    </row>
    <row r="3978" spans="1:20" x14ac:dyDescent="0.2">
      <c r="A3978" t="s">
        <v>2611</v>
      </c>
      <c r="M3978" s="170" t="str">
        <f t="shared" si="496"/>
        <v>DTL</v>
      </c>
      <c r="N3978" s="169" t="str">
        <f t="shared" si="497"/>
        <v>8193</v>
      </c>
      <c r="O3978" s="168" t="str">
        <f t="shared" si="498"/>
        <v/>
      </c>
      <c r="P3978" s="168" t="str">
        <f t="shared" si="499"/>
        <v/>
      </c>
      <c r="Q3978" s="168" t="str">
        <f t="shared" si="500"/>
        <v/>
      </c>
      <c r="R3978" s="168" t="str">
        <f t="shared" si="501"/>
        <v/>
      </c>
      <c r="S3978" s="168" t="str">
        <f t="shared" si="502"/>
        <v/>
      </c>
      <c r="T3978" s="168" t="str">
        <f t="shared" si="503"/>
        <v/>
      </c>
    </row>
    <row r="3979" spans="1:20" x14ac:dyDescent="0.2">
      <c r="A3979" t="s">
        <v>5353</v>
      </c>
      <c r="M3979" s="170" t="str">
        <f t="shared" si="496"/>
        <v>DTL</v>
      </c>
      <c r="N3979" s="169" t="str">
        <f t="shared" si="497"/>
        <v>8193</v>
      </c>
      <c r="O3979" s="168" t="str">
        <f t="shared" si="498"/>
        <v>2450</v>
      </c>
      <c r="P3979" s="168" t="str">
        <f t="shared" si="499"/>
        <v>81932450</v>
      </c>
      <c r="Q3979" s="168">
        <f t="shared" si="500"/>
        <v>0</v>
      </c>
      <c r="R3979" s="168">
        <f t="shared" si="501"/>
        <v>4635</v>
      </c>
      <c r="S3979" s="168">
        <f t="shared" si="502"/>
        <v>0</v>
      </c>
      <c r="T3979" s="168">
        <f t="shared" si="503"/>
        <v>0</v>
      </c>
    </row>
    <row r="3980" spans="1:20" x14ac:dyDescent="0.2">
      <c r="A3980" t="s">
        <v>4246</v>
      </c>
      <c r="M3980" s="170" t="str">
        <f t="shared" si="496"/>
        <v>DTL</v>
      </c>
      <c r="N3980" s="169" t="str">
        <f t="shared" si="497"/>
        <v>8193</v>
      </c>
      <c r="O3980" s="168" t="str">
        <f t="shared" si="498"/>
        <v/>
      </c>
      <c r="P3980" s="168" t="str">
        <f t="shared" si="499"/>
        <v/>
      </c>
      <c r="Q3980" s="168" t="str">
        <f t="shared" si="500"/>
        <v/>
      </c>
      <c r="R3980" s="168" t="str">
        <f t="shared" si="501"/>
        <v/>
      </c>
      <c r="S3980" s="168" t="str">
        <f t="shared" si="502"/>
        <v/>
      </c>
      <c r="T3980" s="168" t="str">
        <f t="shared" si="503"/>
        <v/>
      </c>
    </row>
    <row r="3981" spans="1:20" x14ac:dyDescent="0.2">
      <c r="A3981" t="s">
        <v>2611</v>
      </c>
      <c r="M3981" s="170" t="str">
        <f t="shared" si="496"/>
        <v>DTL</v>
      </c>
      <c r="N3981" s="169" t="str">
        <f t="shared" si="497"/>
        <v>8193</v>
      </c>
      <c r="O3981" s="168" t="str">
        <f t="shared" si="498"/>
        <v/>
      </c>
      <c r="P3981" s="168" t="str">
        <f t="shared" si="499"/>
        <v/>
      </c>
      <c r="Q3981" s="168" t="str">
        <f t="shared" si="500"/>
        <v/>
      </c>
      <c r="R3981" s="168" t="str">
        <f t="shared" si="501"/>
        <v/>
      </c>
      <c r="S3981" s="168" t="str">
        <f t="shared" si="502"/>
        <v/>
      </c>
      <c r="T3981" s="168" t="str">
        <f t="shared" si="503"/>
        <v/>
      </c>
    </row>
    <row r="3982" spans="1:20" x14ac:dyDescent="0.2">
      <c r="A3982" t="s">
        <v>5354</v>
      </c>
      <c r="M3982" s="170" t="str">
        <f t="shared" si="496"/>
        <v>Ttl</v>
      </c>
      <c r="N3982" s="169" t="str">
        <f t="shared" si="497"/>
        <v>8193</v>
      </c>
      <c r="O3982" s="168" t="str">
        <f t="shared" si="498"/>
        <v/>
      </c>
      <c r="P3982" s="168" t="str">
        <f t="shared" si="499"/>
        <v/>
      </c>
      <c r="Q3982" s="168" t="str">
        <f t="shared" si="500"/>
        <v/>
      </c>
      <c r="R3982" s="168" t="str">
        <f t="shared" si="501"/>
        <v/>
      </c>
      <c r="S3982" s="168" t="str">
        <f t="shared" si="502"/>
        <v/>
      </c>
      <c r="T3982" s="168" t="str">
        <f t="shared" si="503"/>
        <v/>
      </c>
    </row>
    <row r="3983" spans="1:20" x14ac:dyDescent="0.2">
      <c r="A3983" t="s">
        <v>2611</v>
      </c>
      <c r="M3983" s="170" t="str">
        <f t="shared" si="496"/>
        <v>DTL</v>
      </c>
      <c r="N3983" s="169" t="str">
        <f t="shared" si="497"/>
        <v>8193</v>
      </c>
      <c r="O3983" s="168" t="str">
        <f t="shared" si="498"/>
        <v/>
      </c>
      <c r="P3983" s="168" t="str">
        <f t="shared" si="499"/>
        <v/>
      </c>
      <c r="Q3983" s="168" t="str">
        <f t="shared" si="500"/>
        <v/>
      </c>
      <c r="R3983" s="168" t="str">
        <f t="shared" si="501"/>
        <v/>
      </c>
      <c r="S3983" s="168" t="str">
        <f t="shared" si="502"/>
        <v/>
      </c>
      <c r="T3983" s="168" t="str">
        <f t="shared" si="503"/>
        <v/>
      </c>
    </row>
    <row r="3984" spans="1:20" x14ac:dyDescent="0.2">
      <c r="A3984" t="s">
        <v>2611</v>
      </c>
      <c r="M3984" s="170" t="str">
        <f t="shared" si="496"/>
        <v>DTL</v>
      </c>
      <c r="N3984" s="169" t="str">
        <f t="shared" si="497"/>
        <v>8193</v>
      </c>
      <c r="O3984" s="168" t="str">
        <f t="shared" si="498"/>
        <v/>
      </c>
      <c r="P3984" s="168" t="str">
        <f t="shared" si="499"/>
        <v/>
      </c>
      <c r="Q3984" s="168" t="str">
        <f t="shared" si="500"/>
        <v/>
      </c>
      <c r="R3984" s="168" t="str">
        <f t="shared" si="501"/>
        <v/>
      </c>
      <c r="S3984" s="168" t="str">
        <f t="shared" si="502"/>
        <v/>
      </c>
      <c r="T3984" s="168" t="str">
        <f t="shared" si="503"/>
        <v/>
      </c>
    </row>
    <row r="3985" spans="1:20" x14ac:dyDescent="0.2">
      <c r="A3985" t="s">
        <v>5355</v>
      </c>
      <c r="M3985" s="170" t="str">
        <f t="shared" si="496"/>
        <v>Ttl</v>
      </c>
      <c r="N3985" s="169" t="str">
        <f t="shared" si="497"/>
        <v>8193</v>
      </c>
      <c r="O3985" s="168" t="str">
        <f t="shared" si="498"/>
        <v/>
      </c>
      <c r="P3985" s="168" t="str">
        <f t="shared" si="499"/>
        <v/>
      </c>
      <c r="Q3985" s="168" t="str">
        <f t="shared" si="500"/>
        <v/>
      </c>
      <c r="R3985" s="168" t="str">
        <f t="shared" si="501"/>
        <v/>
      </c>
      <c r="S3985" s="168" t="str">
        <f t="shared" si="502"/>
        <v/>
      </c>
      <c r="T3985" s="168" t="str">
        <f t="shared" si="503"/>
        <v/>
      </c>
    </row>
    <row r="3986" spans="1:20" x14ac:dyDescent="0.2">
      <c r="A3986" t="s">
        <v>2612</v>
      </c>
      <c r="M3986" s="170" t="str">
        <f t="shared" si="496"/>
        <v>DTL</v>
      </c>
      <c r="N3986" s="169" t="str">
        <f t="shared" si="497"/>
        <v>8193</v>
      </c>
      <c r="O3986" s="168" t="str">
        <f t="shared" si="498"/>
        <v/>
      </c>
      <c r="P3986" s="168" t="str">
        <f t="shared" si="499"/>
        <v/>
      </c>
      <c r="Q3986" s="168" t="str">
        <f t="shared" si="500"/>
        <v/>
      </c>
      <c r="R3986" s="168" t="str">
        <f t="shared" si="501"/>
        <v/>
      </c>
      <c r="S3986" s="168" t="str">
        <f t="shared" si="502"/>
        <v/>
      </c>
      <c r="T3986" s="168" t="str">
        <f t="shared" si="503"/>
        <v/>
      </c>
    </row>
    <row r="3987" spans="1:20" x14ac:dyDescent="0.2">
      <c r="A3987" t="s">
        <v>2611</v>
      </c>
      <c r="M3987" s="170" t="str">
        <f t="shared" si="496"/>
        <v>DTL</v>
      </c>
      <c r="N3987" s="169" t="str">
        <f t="shared" si="497"/>
        <v>8193</v>
      </c>
      <c r="O3987" s="168" t="str">
        <f t="shared" si="498"/>
        <v/>
      </c>
      <c r="P3987" s="168" t="str">
        <f t="shared" si="499"/>
        <v/>
      </c>
      <c r="Q3987" s="168" t="str">
        <f t="shared" si="500"/>
        <v/>
      </c>
      <c r="R3987" s="168" t="str">
        <f t="shared" si="501"/>
        <v/>
      </c>
      <c r="S3987" s="168" t="str">
        <f t="shared" si="502"/>
        <v/>
      </c>
      <c r="T3987" s="168" t="str">
        <f t="shared" si="503"/>
        <v/>
      </c>
    </row>
    <row r="3988" spans="1:20" x14ac:dyDescent="0.2">
      <c r="A3988" t="s">
        <v>2620</v>
      </c>
      <c r="M3988" s="170" t="str">
        <f t="shared" si="496"/>
        <v>DTL</v>
      </c>
      <c r="N3988" s="169" t="str">
        <f t="shared" si="497"/>
        <v>8193</v>
      </c>
      <c r="O3988" s="168" t="str">
        <f t="shared" si="498"/>
        <v/>
      </c>
      <c r="P3988" s="168" t="str">
        <f t="shared" si="499"/>
        <v/>
      </c>
      <c r="Q3988" s="168" t="str">
        <f t="shared" si="500"/>
        <v/>
      </c>
      <c r="R3988" s="168" t="str">
        <f t="shared" si="501"/>
        <v/>
      </c>
      <c r="S3988" s="168" t="str">
        <f t="shared" si="502"/>
        <v/>
      </c>
      <c r="T3988" s="168" t="str">
        <f t="shared" si="503"/>
        <v/>
      </c>
    </row>
    <row r="3989" spans="1:20" x14ac:dyDescent="0.2">
      <c r="A3989" t="s">
        <v>5356</v>
      </c>
      <c r="M3989" s="170" t="str">
        <f t="shared" si="496"/>
        <v>Ttl</v>
      </c>
      <c r="N3989" s="169" t="str">
        <f t="shared" si="497"/>
        <v>8193</v>
      </c>
      <c r="O3989" s="168" t="str">
        <f t="shared" si="498"/>
        <v/>
      </c>
      <c r="P3989" s="168" t="str">
        <f t="shared" si="499"/>
        <v/>
      </c>
      <c r="Q3989" s="168" t="str">
        <f t="shared" si="500"/>
        <v/>
      </c>
      <c r="R3989" s="168" t="str">
        <f t="shared" si="501"/>
        <v/>
      </c>
      <c r="S3989" s="168" t="str">
        <f t="shared" si="502"/>
        <v/>
      </c>
      <c r="T3989" s="168" t="str">
        <f t="shared" si="503"/>
        <v/>
      </c>
    </row>
    <row r="3990" spans="1:20" x14ac:dyDescent="0.2">
      <c r="A3990" t="s">
        <v>2611</v>
      </c>
      <c r="M3990" s="170" t="str">
        <f t="shared" si="496"/>
        <v>DTL</v>
      </c>
      <c r="N3990" s="169" t="str">
        <f t="shared" si="497"/>
        <v>8193</v>
      </c>
      <c r="O3990" s="168" t="str">
        <f t="shared" si="498"/>
        <v/>
      </c>
      <c r="P3990" s="168" t="str">
        <f t="shared" si="499"/>
        <v/>
      </c>
      <c r="Q3990" s="168" t="str">
        <f t="shared" si="500"/>
        <v/>
      </c>
      <c r="R3990" s="168" t="str">
        <f t="shared" si="501"/>
        <v/>
      </c>
      <c r="S3990" s="168" t="str">
        <f t="shared" si="502"/>
        <v/>
      </c>
      <c r="T3990" s="168" t="str">
        <f t="shared" si="503"/>
        <v/>
      </c>
    </row>
    <row r="3991" spans="1:20" x14ac:dyDescent="0.2">
      <c r="A3991" t="s">
        <v>5357</v>
      </c>
      <c r="M3991" s="170" t="str">
        <f t="shared" si="496"/>
        <v>Ttl</v>
      </c>
      <c r="N3991" s="169" t="str">
        <f t="shared" si="497"/>
        <v>8193</v>
      </c>
      <c r="O3991" s="168" t="str">
        <f t="shared" si="498"/>
        <v/>
      </c>
      <c r="P3991" s="168" t="str">
        <f t="shared" si="499"/>
        <v/>
      </c>
      <c r="Q3991" s="168" t="str">
        <f t="shared" si="500"/>
        <v/>
      </c>
      <c r="R3991" s="168" t="str">
        <f t="shared" si="501"/>
        <v/>
      </c>
      <c r="S3991" s="168" t="str">
        <f t="shared" si="502"/>
        <v/>
      </c>
      <c r="T3991" s="168" t="str">
        <f t="shared" si="503"/>
        <v/>
      </c>
    </row>
    <row r="3992" spans="1:20" x14ac:dyDescent="0.2">
      <c r="A3992" t="s">
        <v>4246</v>
      </c>
      <c r="M3992" s="170" t="str">
        <f t="shared" si="496"/>
        <v>DTL</v>
      </c>
      <c r="N3992" s="169" t="str">
        <f t="shared" si="497"/>
        <v>8193</v>
      </c>
      <c r="O3992" s="168" t="str">
        <f t="shared" si="498"/>
        <v/>
      </c>
      <c r="P3992" s="168" t="str">
        <f t="shared" si="499"/>
        <v/>
      </c>
      <c r="Q3992" s="168" t="str">
        <f t="shared" si="500"/>
        <v/>
      </c>
      <c r="R3992" s="168" t="str">
        <f t="shared" si="501"/>
        <v/>
      </c>
      <c r="S3992" s="168" t="str">
        <f t="shared" si="502"/>
        <v/>
      </c>
      <c r="T3992" s="168" t="str">
        <f t="shared" si="503"/>
        <v/>
      </c>
    </row>
    <row r="3993" spans="1:20" x14ac:dyDescent="0.2">
      <c r="A3993" t="s">
        <v>2611</v>
      </c>
      <c r="M3993" s="170" t="str">
        <f t="shared" si="496"/>
        <v>DTL</v>
      </c>
      <c r="N3993" s="169" t="str">
        <f t="shared" si="497"/>
        <v>8193</v>
      </c>
      <c r="O3993" s="168" t="str">
        <f t="shared" si="498"/>
        <v/>
      </c>
      <c r="P3993" s="168" t="str">
        <f t="shared" si="499"/>
        <v/>
      </c>
      <c r="Q3993" s="168" t="str">
        <f t="shared" si="500"/>
        <v/>
      </c>
      <c r="R3993" s="168" t="str">
        <f t="shared" si="501"/>
        <v/>
      </c>
      <c r="S3993" s="168" t="str">
        <f t="shared" si="502"/>
        <v/>
      </c>
      <c r="T3993" s="168" t="str">
        <f t="shared" si="503"/>
        <v/>
      </c>
    </row>
    <row r="3994" spans="1:20" x14ac:dyDescent="0.2">
      <c r="A3994" t="s">
        <v>5358</v>
      </c>
      <c r="M3994" s="170" t="str">
        <f t="shared" si="496"/>
        <v>DTL</v>
      </c>
      <c r="N3994" s="169" t="str">
        <f t="shared" si="497"/>
        <v>8193</v>
      </c>
      <c r="O3994" s="168" t="str">
        <f t="shared" si="498"/>
        <v xml:space="preserve">    </v>
      </c>
      <c r="P3994" s="168" t="str">
        <f t="shared" si="499"/>
        <v xml:space="preserve">8193    </v>
      </c>
      <c r="Q3994" s="168">
        <f t="shared" si="500"/>
        <v>-230</v>
      </c>
      <c r="R3994" s="168">
        <f t="shared" si="501"/>
        <v>6551</v>
      </c>
      <c r="S3994" s="168">
        <f t="shared" si="502"/>
        <v>0</v>
      </c>
      <c r="T3994" s="168">
        <f t="shared" si="503"/>
        <v>527</v>
      </c>
    </row>
    <row r="3995" spans="1:20" x14ac:dyDescent="0.2">
      <c r="A3995" t="s">
        <v>2611</v>
      </c>
      <c r="M3995" s="170" t="str">
        <f t="shared" si="496"/>
        <v>DTL</v>
      </c>
      <c r="N3995" s="169" t="str">
        <f t="shared" si="497"/>
        <v>8193</v>
      </c>
      <c r="O3995" s="168" t="str">
        <f t="shared" si="498"/>
        <v/>
      </c>
      <c r="P3995" s="168" t="str">
        <f t="shared" si="499"/>
        <v/>
      </c>
      <c r="Q3995" s="168" t="str">
        <f t="shared" si="500"/>
        <v/>
      </c>
      <c r="R3995" s="168" t="str">
        <f t="shared" si="501"/>
        <v/>
      </c>
      <c r="S3995" s="168" t="str">
        <f t="shared" si="502"/>
        <v/>
      </c>
      <c r="T3995" s="168" t="str">
        <f t="shared" si="503"/>
        <v/>
      </c>
    </row>
    <row r="3996" spans="1:20" x14ac:dyDescent="0.2">
      <c r="A3996" t="s">
        <v>2622</v>
      </c>
      <c r="M3996" s="170" t="str">
        <f t="shared" si="496"/>
        <v>DTL</v>
      </c>
      <c r="N3996" s="169" t="str">
        <f t="shared" si="497"/>
        <v>8193</v>
      </c>
      <c r="O3996" s="168" t="str">
        <f t="shared" si="498"/>
        <v>Tran</v>
      </c>
      <c r="P3996" s="168" t="str">
        <f t="shared" si="499"/>
        <v>8193Tran</v>
      </c>
      <c r="Q3996" s="168">
        <f t="shared" si="500"/>
        <v>0</v>
      </c>
      <c r="R3996" s="168">
        <f t="shared" si="501"/>
        <v>0</v>
      </c>
      <c r="S3996" s="168">
        <f t="shared" si="502"/>
        <v>0</v>
      </c>
      <c r="T3996" s="168">
        <f t="shared" si="503"/>
        <v>0</v>
      </c>
    </row>
    <row r="3997" spans="1:20" x14ac:dyDescent="0.2">
      <c r="A3997" t="s">
        <v>2611</v>
      </c>
      <c r="M3997" s="170" t="str">
        <f t="shared" si="496"/>
        <v>DTL</v>
      </c>
      <c r="N3997" s="169" t="str">
        <f t="shared" si="497"/>
        <v>8193</v>
      </c>
      <c r="O3997" s="168" t="str">
        <f t="shared" si="498"/>
        <v/>
      </c>
      <c r="P3997" s="168" t="str">
        <f t="shared" si="499"/>
        <v/>
      </c>
      <c r="Q3997" s="168" t="str">
        <f t="shared" si="500"/>
        <v/>
      </c>
      <c r="R3997" s="168" t="str">
        <f t="shared" si="501"/>
        <v/>
      </c>
      <c r="S3997" s="168" t="str">
        <f t="shared" si="502"/>
        <v/>
      </c>
      <c r="T3997" s="168" t="str">
        <f t="shared" si="503"/>
        <v/>
      </c>
    </row>
    <row r="3998" spans="1:20" x14ac:dyDescent="0.2">
      <c r="A3998" t="s">
        <v>2623</v>
      </c>
      <c r="M3998" s="170" t="str">
        <f t="shared" si="496"/>
        <v>DTL</v>
      </c>
      <c r="N3998" s="169" t="str">
        <f t="shared" si="497"/>
        <v>8193</v>
      </c>
      <c r="O3998" s="168" t="str">
        <f t="shared" si="498"/>
        <v>Tran</v>
      </c>
      <c r="P3998" s="168" t="str">
        <f t="shared" si="499"/>
        <v>8193Tran</v>
      </c>
      <c r="Q3998" s="168">
        <f t="shared" si="500"/>
        <v>0</v>
      </c>
      <c r="R3998" s="168">
        <f t="shared" si="501"/>
        <v>0</v>
      </c>
      <c r="S3998" s="168">
        <f t="shared" si="502"/>
        <v>0</v>
      </c>
      <c r="T3998" s="168">
        <f t="shared" si="503"/>
        <v>0</v>
      </c>
    </row>
    <row r="3999" spans="1:20" x14ac:dyDescent="0.2">
      <c r="A3999" t="s">
        <v>4246</v>
      </c>
      <c r="M3999" s="170" t="str">
        <f t="shared" si="496"/>
        <v>DTL</v>
      </c>
      <c r="N3999" s="169" t="str">
        <f t="shared" si="497"/>
        <v>8193</v>
      </c>
      <c r="O3999" s="168" t="str">
        <f t="shared" si="498"/>
        <v/>
      </c>
      <c r="P3999" s="168" t="str">
        <f t="shared" si="499"/>
        <v/>
      </c>
      <c r="Q3999" s="168" t="str">
        <f t="shared" si="500"/>
        <v/>
      </c>
      <c r="R3999" s="168" t="str">
        <f t="shared" si="501"/>
        <v/>
      </c>
      <c r="S3999" s="168" t="str">
        <f t="shared" si="502"/>
        <v/>
      </c>
      <c r="T3999" s="168" t="str">
        <f t="shared" si="503"/>
        <v/>
      </c>
    </row>
    <row r="4000" spans="1:20" x14ac:dyDescent="0.2">
      <c r="A4000" t="s">
        <v>4467</v>
      </c>
      <c r="M4000" s="170" t="str">
        <f t="shared" si="496"/>
        <v>DTL</v>
      </c>
      <c r="N4000" s="169" t="str">
        <f t="shared" si="497"/>
        <v>8193</v>
      </c>
      <c r="O4000" s="168" t="str">
        <f t="shared" si="498"/>
        <v/>
      </c>
      <c r="P4000" s="168" t="str">
        <f t="shared" si="499"/>
        <v/>
      </c>
      <c r="Q4000" s="168" t="str">
        <f t="shared" si="500"/>
        <v/>
      </c>
      <c r="R4000" s="168" t="str">
        <f t="shared" si="501"/>
        <v/>
      </c>
      <c r="S4000" s="168" t="str">
        <f t="shared" si="502"/>
        <v/>
      </c>
      <c r="T4000" s="168" t="str">
        <f t="shared" si="503"/>
        <v/>
      </c>
    </row>
    <row r="4001" spans="1:20" x14ac:dyDescent="0.2">
      <c r="A4001">
        <v>1</v>
      </c>
      <c r="M4001" s="170" t="str">
        <f t="shared" si="496"/>
        <v>DTL</v>
      </c>
      <c r="N4001" s="169" t="str">
        <f t="shared" si="497"/>
        <v>8193</v>
      </c>
      <c r="O4001" s="168" t="str">
        <f t="shared" si="498"/>
        <v/>
      </c>
      <c r="P4001" s="168" t="str">
        <f t="shared" si="499"/>
        <v/>
      </c>
      <c r="Q4001" s="168" t="str">
        <f t="shared" si="500"/>
        <v/>
      </c>
      <c r="R4001" s="168" t="str">
        <f t="shared" si="501"/>
        <v/>
      </c>
      <c r="S4001" s="168" t="str">
        <f t="shared" si="502"/>
        <v/>
      </c>
      <c r="T4001" s="168" t="str">
        <f t="shared" si="503"/>
        <v/>
      </c>
    </row>
    <row r="4002" spans="1:20" x14ac:dyDescent="0.2">
      <c r="M4002" s="170" t="str">
        <f t="shared" si="496"/>
        <v>DTL</v>
      </c>
      <c r="N4002" s="169" t="str">
        <f t="shared" si="497"/>
        <v>8193</v>
      </c>
      <c r="O4002" s="168" t="str">
        <f t="shared" si="498"/>
        <v/>
      </c>
      <c r="P4002" s="168" t="str">
        <f t="shared" si="499"/>
        <v/>
      </c>
      <c r="Q4002" s="168" t="str">
        <f t="shared" si="500"/>
        <v/>
      </c>
      <c r="R4002" s="168" t="str">
        <f t="shared" si="501"/>
        <v/>
      </c>
      <c r="S4002" s="168" t="str">
        <f t="shared" si="502"/>
        <v/>
      </c>
      <c r="T4002" s="168" t="str">
        <f t="shared" si="503"/>
        <v/>
      </c>
    </row>
    <row r="4003" spans="1:20" x14ac:dyDescent="0.2">
      <c r="A4003" t="s">
        <v>2994</v>
      </c>
      <c r="M4003" s="170" t="str">
        <f t="shared" si="496"/>
        <v>H1</v>
      </c>
      <c r="N4003" s="169" t="str">
        <f t="shared" si="497"/>
        <v>8193</v>
      </c>
      <c r="O4003" s="168" t="str">
        <f t="shared" si="498"/>
        <v/>
      </c>
      <c r="P4003" s="168" t="str">
        <f t="shared" si="499"/>
        <v/>
      </c>
      <c r="Q4003" s="168" t="str">
        <f t="shared" si="500"/>
        <v/>
      </c>
      <c r="R4003" s="168" t="str">
        <f t="shared" si="501"/>
        <v/>
      </c>
      <c r="S4003" s="168" t="str">
        <f t="shared" si="502"/>
        <v/>
      </c>
      <c r="T4003" s="168" t="str">
        <f t="shared" si="503"/>
        <v/>
      </c>
    </row>
    <row r="4004" spans="1:20" x14ac:dyDescent="0.2">
      <c r="A4004" t="s">
        <v>2600</v>
      </c>
      <c r="M4004" s="170" t="str">
        <f t="shared" si="496"/>
        <v>H2</v>
      </c>
      <c r="N4004" s="169" t="str">
        <f t="shared" si="497"/>
        <v>8193</v>
      </c>
      <c r="O4004" s="168" t="str">
        <f t="shared" si="498"/>
        <v/>
      </c>
      <c r="P4004" s="168" t="str">
        <f t="shared" si="499"/>
        <v/>
      </c>
      <c r="Q4004" s="168" t="str">
        <f t="shared" si="500"/>
        <v/>
      </c>
      <c r="R4004" s="168" t="str">
        <f t="shared" si="501"/>
        <v/>
      </c>
      <c r="S4004" s="168" t="str">
        <f t="shared" si="502"/>
        <v/>
      </c>
      <c r="T4004" s="168" t="str">
        <f t="shared" si="503"/>
        <v/>
      </c>
    </row>
    <row r="4005" spans="1:20" x14ac:dyDescent="0.2">
      <c r="A4005" t="s">
        <v>2601</v>
      </c>
      <c r="M4005" s="170" t="str">
        <f t="shared" si="496"/>
        <v>H3</v>
      </c>
      <c r="N4005" s="169" t="str">
        <f t="shared" si="497"/>
        <v>8193</v>
      </c>
      <c r="O4005" s="168" t="str">
        <f t="shared" si="498"/>
        <v/>
      </c>
      <c r="P4005" s="168" t="str">
        <f t="shared" si="499"/>
        <v/>
      </c>
      <c r="Q4005" s="168" t="str">
        <f t="shared" si="500"/>
        <v/>
      </c>
      <c r="R4005" s="168" t="str">
        <f t="shared" si="501"/>
        <v/>
      </c>
      <c r="S4005" s="168" t="str">
        <f t="shared" si="502"/>
        <v/>
      </c>
      <c r="T4005" s="168" t="str">
        <f t="shared" si="503"/>
        <v/>
      </c>
    </row>
    <row r="4006" spans="1:20" x14ac:dyDescent="0.2">
      <c r="A4006" t="s">
        <v>2807</v>
      </c>
      <c r="M4006" s="170" t="str">
        <f t="shared" si="496"/>
        <v>H4</v>
      </c>
      <c r="N4006" s="169" t="str">
        <f t="shared" si="497"/>
        <v>8193</v>
      </c>
      <c r="O4006" s="168" t="str">
        <f t="shared" si="498"/>
        <v/>
      </c>
      <c r="P4006" s="168" t="str">
        <f t="shared" si="499"/>
        <v/>
      </c>
      <c r="Q4006" s="168" t="str">
        <f t="shared" si="500"/>
        <v/>
      </c>
      <c r="R4006" s="168" t="str">
        <f t="shared" si="501"/>
        <v/>
      </c>
      <c r="S4006" s="168" t="str">
        <f t="shared" si="502"/>
        <v/>
      </c>
      <c r="T4006" s="168" t="str">
        <f t="shared" si="503"/>
        <v/>
      </c>
    </row>
    <row r="4007" spans="1:20" x14ac:dyDescent="0.2">
      <c r="A4007" t="s">
        <v>2992</v>
      </c>
      <c r="M4007" s="170" t="str">
        <f t="shared" si="496"/>
        <v>H5</v>
      </c>
      <c r="N4007" s="169" t="str">
        <f t="shared" si="497"/>
        <v>8193</v>
      </c>
      <c r="O4007" s="168" t="str">
        <f t="shared" si="498"/>
        <v/>
      </c>
      <c r="P4007" s="168" t="str">
        <f t="shared" si="499"/>
        <v/>
      </c>
      <c r="Q4007" s="168" t="str">
        <f t="shared" si="500"/>
        <v/>
      </c>
      <c r="R4007" s="168" t="str">
        <f t="shared" si="501"/>
        <v/>
      </c>
      <c r="S4007" s="168" t="str">
        <f t="shared" si="502"/>
        <v/>
      </c>
      <c r="T4007" s="168" t="str">
        <f t="shared" si="503"/>
        <v/>
      </c>
    </row>
    <row r="4008" spans="1:20" x14ac:dyDescent="0.2">
      <c r="A4008" t="s">
        <v>2993</v>
      </c>
      <c r="M4008" s="170" t="str">
        <f t="shared" si="496"/>
        <v>H6</v>
      </c>
      <c r="N4008" s="169" t="str">
        <f t="shared" si="497"/>
        <v>8194</v>
      </c>
      <c r="O4008" s="168" t="str">
        <f t="shared" si="498"/>
        <v/>
      </c>
      <c r="P4008" s="168" t="str">
        <f t="shared" si="499"/>
        <v/>
      </c>
      <c r="Q4008" s="168" t="str">
        <f t="shared" si="500"/>
        <v/>
      </c>
      <c r="R4008" s="168" t="str">
        <f t="shared" si="501"/>
        <v/>
      </c>
      <c r="S4008" s="168" t="str">
        <f t="shared" si="502"/>
        <v/>
      </c>
      <c r="T4008" s="168" t="str">
        <f t="shared" si="503"/>
        <v/>
      </c>
    </row>
    <row r="4009" spans="1:20" x14ac:dyDescent="0.2">
      <c r="A4009" t="s">
        <v>2605</v>
      </c>
      <c r="M4009" s="170" t="str">
        <f t="shared" si="496"/>
        <v>H7</v>
      </c>
      <c r="N4009" s="169" t="str">
        <f t="shared" si="497"/>
        <v>8194</v>
      </c>
      <c r="O4009" s="168" t="str">
        <f t="shared" si="498"/>
        <v/>
      </c>
      <c r="P4009" s="168" t="str">
        <f t="shared" si="499"/>
        <v/>
      </c>
      <c r="Q4009" s="168" t="str">
        <f t="shared" si="500"/>
        <v/>
      </c>
      <c r="R4009" s="168" t="str">
        <f t="shared" si="501"/>
        <v/>
      </c>
      <c r="S4009" s="168" t="str">
        <f t="shared" si="502"/>
        <v/>
      </c>
      <c r="T4009" s="168" t="str">
        <f t="shared" si="503"/>
        <v/>
      </c>
    </row>
    <row r="4010" spans="1:20" x14ac:dyDescent="0.2">
      <c r="A4010" t="s">
        <v>2606</v>
      </c>
      <c r="M4010" s="170" t="str">
        <f t="shared" si="496"/>
        <v>H8</v>
      </c>
      <c r="N4010" s="169" t="str">
        <f t="shared" si="497"/>
        <v>8194</v>
      </c>
      <c r="O4010" s="168" t="str">
        <f t="shared" si="498"/>
        <v/>
      </c>
      <c r="P4010" s="168" t="str">
        <f t="shared" si="499"/>
        <v/>
      </c>
      <c r="Q4010" s="168" t="str">
        <f t="shared" si="500"/>
        <v/>
      </c>
      <c r="R4010" s="168" t="str">
        <f t="shared" si="501"/>
        <v/>
      </c>
      <c r="S4010" s="168" t="str">
        <f t="shared" si="502"/>
        <v/>
      </c>
      <c r="T4010" s="168" t="str">
        <f t="shared" si="503"/>
        <v/>
      </c>
    </row>
    <row r="4011" spans="1:20" x14ac:dyDescent="0.2">
      <c r="A4011" t="s">
        <v>2607</v>
      </c>
      <c r="M4011" s="170" t="str">
        <f t="shared" si="496"/>
        <v>H9</v>
      </c>
      <c r="N4011" s="169" t="str">
        <f t="shared" si="497"/>
        <v>8194</v>
      </c>
      <c r="O4011" s="168" t="str">
        <f t="shared" si="498"/>
        <v/>
      </c>
      <c r="P4011" s="168" t="str">
        <f t="shared" si="499"/>
        <v/>
      </c>
      <c r="Q4011" s="168" t="str">
        <f t="shared" si="500"/>
        <v/>
      </c>
      <c r="R4011" s="168" t="str">
        <f t="shared" si="501"/>
        <v/>
      </c>
      <c r="S4011" s="168" t="str">
        <f t="shared" si="502"/>
        <v/>
      </c>
      <c r="T4011" s="168" t="str">
        <f t="shared" si="503"/>
        <v/>
      </c>
    </row>
    <row r="4012" spans="1:20" x14ac:dyDescent="0.2">
      <c r="A4012" t="s">
        <v>2608</v>
      </c>
      <c r="M4012" s="170" t="str">
        <f t="shared" si="496"/>
        <v>H10</v>
      </c>
      <c r="N4012" s="169" t="str">
        <f t="shared" si="497"/>
        <v>8194</v>
      </c>
      <c r="O4012" s="168" t="str">
        <f t="shared" si="498"/>
        <v/>
      </c>
      <c r="P4012" s="168" t="str">
        <f t="shared" si="499"/>
        <v/>
      </c>
      <c r="Q4012" s="168" t="str">
        <f t="shared" si="500"/>
        <v/>
      </c>
      <c r="R4012" s="168" t="str">
        <f t="shared" si="501"/>
        <v/>
      </c>
      <c r="S4012" s="168" t="str">
        <f t="shared" si="502"/>
        <v/>
      </c>
      <c r="T4012" s="168" t="str">
        <f t="shared" si="503"/>
        <v/>
      </c>
    </row>
    <row r="4013" spans="1:20" x14ac:dyDescent="0.2">
      <c r="A4013" t="s">
        <v>5359</v>
      </c>
      <c r="M4013" s="170" t="str">
        <f t="shared" si="496"/>
        <v>Ttl</v>
      </c>
      <c r="N4013" s="169" t="str">
        <f t="shared" si="497"/>
        <v>8194</v>
      </c>
      <c r="O4013" s="168" t="str">
        <f t="shared" si="498"/>
        <v/>
      </c>
      <c r="P4013" s="168" t="str">
        <f t="shared" si="499"/>
        <v/>
      </c>
      <c r="Q4013" s="168" t="str">
        <f t="shared" si="500"/>
        <v/>
      </c>
      <c r="R4013" s="168" t="str">
        <f t="shared" si="501"/>
        <v/>
      </c>
      <c r="S4013" s="168" t="str">
        <f t="shared" si="502"/>
        <v/>
      </c>
      <c r="T4013" s="168" t="str">
        <f t="shared" si="503"/>
        <v/>
      </c>
    </row>
    <row r="4014" spans="1:20" x14ac:dyDescent="0.2">
      <c r="A4014" t="s">
        <v>4581</v>
      </c>
      <c r="M4014" s="170" t="str">
        <f t="shared" si="496"/>
        <v>DTL</v>
      </c>
      <c r="N4014" s="169" t="str">
        <f t="shared" si="497"/>
        <v>8194</v>
      </c>
      <c r="O4014" s="168" t="str">
        <f t="shared" si="498"/>
        <v/>
      </c>
      <c r="P4014" s="168" t="str">
        <f t="shared" si="499"/>
        <v/>
      </c>
      <c r="Q4014" s="168" t="str">
        <f t="shared" si="500"/>
        <v/>
      </c>
      <c r="R4014" s="168" t="str">
        <f t="shared" si="501"/>
        <v/>
      </c>
      <c r="S4014" s="168" t="str">
        <f t="shared" si="502"/>
        <v/>
      </c>
      <c r="T4014" s="168" t="str">
        <f t="shared" si="503"/>
        <v/>
      </c>
    </row>
    <row r="4015" spans="1:20" x14ac:dyDescent="0.2">
      <c r="A4015">
        <v>1</v>
      </c>
      <c r="M4015" s="170" t="str">
        <f t="shared" si="496"/>
        <v>DTL</v>
      </c>
      <c r="N4015" s="169" t="str">
        <f t="shared" si="497"/>
        <v>8194</v>
      </c>
      <c r="O4015" s="168" t="str">
        <f t="shared" si="498"/>
        <v/>
      </c>
      <c r="P4015" s="168" t="str">
        <f t="shared" si="499"/>
        <v/>
      </c>
      <c r="Q4015" s="168" t="str">
        <f t="shared" si="500"/>
        <v/>
      </c>
      <c r="R4015" s="168" t="str">
        <f t="shared" si="501"/>
        <v/>
      </c>
      <c r="S4015" s="168" t="str">
        <f t="shared" si="502"/>
        <v/>
      </c>
      <c r="T4015" s="168" t="str">
        <f t="shared" si="503"/>
        <v/>
      </c>
    </row>
    <row r="4016" spans="1:20" x14ac:dyDescent="0.2">
      <c r="M4016" s="170" t="str">
        <f t="shared" si="496"/>
        <v>DTL</v>
      </c>
      <c r="N4016" s="169" t="str">
        <f t="shared" si="497"/>
        <v>8194</v>
      </c>
      <c r="O4016" s="168" t="str">
        <f t="shared" si="498"/>
        <v/>
      </c>
      <c r="P4016" s="168" t="str">
        <f t="shared" si="499"/>
        <v/>
      </c>
      <c r="Q4016" s="168" t="str">
        <f t="shared" si="500"/>
        <v/>
      </c>
      <c r="R4016" s="168" t="str">
        <f t="shared" si="501"/>
        <v/>
      </c>
      <c r="S4016" s="168" t="str">
        <f t="shared" si="502"/>
        <v/>
      </c>
      <c r="T4016" s="168" t="str">
        <f t="shared" si="503"/>
        <v/>
      </c>
    </row>
    <row r="4017" spans="1:20" x14ac:dyDescent="0.2">
      <c r="A4017" t="s">
        <v>2995</v>
      </c>
      <c r="M4017" s="170" t="str">
        <f t="shared" si="496"/>
        <v>H1</v>
      </c>
      <c r="N4017" s="169" t="str">
        <f t="shared" si="497"/>
        <v>8194</v>
      </c>
      <c r="O4017" s="168" t="str">
        <f t="shared" si="498"/>
        <v/>
      </c>
      <c r="P4017" s="168" t="str">
        <f t="shared" si="499"/>
        <v/>
      </c>
      <c r="Q4017" s="168" t="str">
        <f t="shared" si="500"/>
        <v/>
      </c>
      <c r="R4017" s="168" t="str">
        <f t="shared" si="501"/>
        <v/>
      </c>
      <c r="S4017" s="168" t="str">
        <f t="shared" si="502"/>
        <v/>
      </c>
      <c r="T4017" s="168" t="str">
        <f t="shared" si="503"/>
        <v/>
      </c>
    </row>
    <row r="4018" spans="1:20" x14ac:dyDescent="0.2">
      <c r="A4018" t="s">
        <v>2600</v>
      </c>
      <c r="M4018" s="170" t="str">
        <f t="shared" si="496"/>
        <v>H2</v>
      </c>
      <c r="N4018" s="169" t="str">
        <f t="shared" si="497"/>
        <v>8194</v>
      </c>
      <c r="O4018" s="168" t="str">
        <f t="shared" si="498"/>
        <v/>
      </c>
      <c r="P4018" s="168" t="str">
        <f t="shared" si="499"/>
        <v/>
      </c>
      <c r="Q4018" s="168" t="str">
        <f t="shared" si="500"/>
        <v/>
      </c>
      <c r="R4018" s="168" t="str">
        <f t="shared" si="501"/>
        <v/>
      </c>
      <c r="S4018" s="168" t="str">
        <f t="shared" si="502"/>
        <v/>
      </c>
      <c r="T4018" s="168" t="str">
        <f t="shared" si="503"/>
        <v/>
      </c>
    </row>
    <row r="4019" spans="1:20" x14ac:dyDescent="0.2">
      <c r="A4019" t="s">
        <v>2601</v>
      </c>
      <c r="M4019" s="170" t="str">
        <f t="shared" si="496"/>
        <v>H3</v>
      </c>
      <c r="N4019" s="169" t="str">
        <f t="shared" si="497"/>
        <v>8194</v>
      </c>
      <c r="O4019" s="168" t="str">
        <f t="shared" si="498"/>
        <v/>
      </c>
      <c r="P4019" s="168" t="str">
        <f t="shared" si="499"/>
        <v/>
      </c>
      <c r="Q4019" s="168" t="str">
        <f t="shared" si="500"/>
        <v/>
      </c>
      <c r="R4019" s="168" t="str">
        <f t="shared" si="501"/>
        <v/>
      </c>
      <c r="S4019" s="168" t="str">
        <f t="shared" si="502"/>
        <v/>
      </c>
      <c r="T4019" s="168" t="str">
        <f t="shared" si="503"/>
        <v/>
      </c>
    </row>
    <row r="4020" spans="1:20" x14ac:dyDescent="0.2">
      <c r="A4020" t="s">
        <v>2807</v>
      </c>
      <c r="M4020" s="170" t="str">
        <f t="shared" si="496"/>
        <v>H4</v>
      </c>
      <c r="N4020" s="169" t="str">
        <f t="shared" si="497"/>
        <v>8194</v>
      </c>
      <c r="O4020" s="168" t="str">
        <f t="shared" si="498"/>
        <v/>
      </c>
      <c r="P4020" s="168" t="str">
        <f t="shared" si="499"/>
        <v/>
      </c>
      <c r="Q4020" s="168" t="str">
        <f t="shared" si="500"/>
        <v/>
      </c>
      <c r="R4020" s="168" t="str">
        <f t="shared" si="501"/>
        <v/>
      </c>
      <c r="S4020" s="168" t="str">
        <f t="shared" si="502"/>
        <v/>
      </c>
      <c r="T4020" s="168" t="str">
        <f t="shared" si="503"/>
        <v/>
      </c>
    </row>
    <row r="4021" spans="1:20" x14ac:dyDescent="0.2">
      <c r="A4021" t="s">
        <v>2996</v>
      </c>
      <c r="M4021" s="170" t="str">
        <f t="shared" si="496"/>
        <v>H5</v>
      </c>
      <c r="N4021" s="169" t="str">
        <f t="shared" si="497"/>
        <v>8194</v>
      </c>
      <c r="O4021" s="168" t="str">
        <f t="shared" si="498"/>
        <v/>
      </c>
      <c r="P4021" s="168" t="str">
        <f t="shared" si="499"/>
        <v/>
      </c>
      <c r="Q4021" s="168" t="str">
        <f t="shared" si="500"/>
        <v/>
      </c>
      <c r="R4021" s="168" t="str">
        <f t="shared" si="501"/>
        <v/>
      </c>
      <c r="S4021" s="168" t="str">
        <f t="shared" si="502"/>
        <v/>
      </c>
      <c r="T4021" s="168" t="str">
        <f t="shared" si="503"/>
        <v/>
      </c>
    </row>
    <row r="4022" spans="1:20" x14ac:dyDescent="0.2">
      <c r="A4022" t="s">
        <v>2997</v>
      </c>
      <c r="M4022" s="170" t="str">
        <f t="shared" si="496"/>
        <v>H6</v>
      </c>
      <c r="N4022" s="169" t="str">
        <f t="shared" si="497"/>
        <v>8195</v>
      </c>
      <c r="O4022" s="168" t="str">
        <f t="shared" si="498"/>
        <v/>
      </c>
      <c r="P4022" s="168" t="str">
        <f t="shared" si="499"/>
        <v/>
      </c>
      <c r="Q4022" s="168" t="str">
        <f t="shared" si="500"/>
        <v/>
      </c>
      <c r="R4022" s="168" t="str">
        <f t="shared" si="501"/>
        <v/>
      </c>
      <c r="S4022" s="168" t="str">
        <f t="shared" si="502"/>
        <v/>
      </c>
      <c r="T4022" s="168" t="str">
        <f t="shared" si="503"/>
        <v/>
      </c>
    </row>
    <row r="4023" spans="1:20" x14ac:dyDescent="0.2">
      <c r="A4023" t="s">
        <v>2605</v>
      </c>
      <c r="M4023" s="170" t="str">
        <f t="shared" si="496"/>
        <v>H7</v>
      </c>
      <c r="N4023" s="169" t="str">
        <f t="shared" si="497"/>
        <v>8195</v>
      </c>
      <c r="O4023" s="168" t="str">
        <f t="shared" si="498"/>
        <v/>
      </c>
      <c r="P4023" s="168" t="str">
        <f t="shared" si="499"/>
        <v/>
      </c>
      <c r="Q4023" s="168" t="str">
        <f t="shared" si="500"/>
        <v/>
      </c>
      <c r="R4023" s="168" t="str">
        <f t="shared" si="501"/>
        <v/>
      </c>
      <c r="S4023" s="168" t="str">
        <f t="shared" si="502"/>
        <v/>
      </c>
      <c r="T4023" s="168" t="str">
        <f t="shared" si="503"/>
        <v/>
      </c>
    </row>
    <row r="4024" spans="1:20" x14ac:dyDescent="0.2">
      <c r="A4024" t="s">
        <v>2606</v>
      </c>
      <c r="M4024" s="170" t="str">
        <f t="shared" si="496"/>
        <v>H8</v>
      </c>
      <c r="N4024" s="169" t="str">
        <f t="shared" si="497"/>
        <v>8195</v>
      </c>
      <c r="O4024" s="168" t="str">
        <f t="shared" si="498"/>
        <v/>
      </c>
      <c r="P4024" s="168" t="str">
        <f t="shared" si="499"/>
        <v/>
      </c>
      <c r="Q4024" s="168" t="str">
        <f t="shared" si="500"/>
        <v/>
      </c>
      <c r="R4024" s="168" t="str">
        <f t="shared" si="501"/>
        <v/>
      </c>
      <c r="S4024" s="168" t="str">
        <f t="shared" si="502"/>
        <v/>
      </c>
      <c r="T4024" s="168" t="str">
        <f t="shared" si="503"/>
        <v/>
      </c>
    </row>
    <row r="4025" spans="1:20" x14ac:dyDescent="0.2">
      <c r="A4025" t="s">
        <v>2607</v>
      </c>
      <c r="M4025" s="170" t="str">
        <f t="shared" si="496"/>
        <v>H9</v>
      </c>
      <c r="N4025" s="169" t="str">
        <f t="shared" si="497"/>
        <v>8195</v>
      </c>
      <c r="O4025" s="168" t="str">
        <f t="shared" si="498"/>
        <v/>
      </c>
      <c r="P4025" s="168" t="str">
        <f t="shared" si="499"/>
        <v/>
      </c>
      <c r="Q4025" s="168" t="str">
        <f t="shared" si="500"/>
        <v/>
      </c>
      <c r="R4025" s="168" t="str">
        <f t="shared" si="501"/>
        <v/>
      </c>
      <c r="S4025" s="168" t="str">
        <f t="shared" si="502"/>
        <v/>
      </c>
      <c r="T4025" s="168" t="str">
        <f t="shared" si="503"/>
        <v/>
      </c>
    </row>
    <row r="4026" spans="1:20" x14ac:dyDescent="0.2">
      <c r="A4026" t="s">
        <v>2608</v>
      </c>
      <c r="M4026" s="170" t="str">
        <f t="shared" si="496"/>
        <v>H10</v>
      </c>
      <c r="N4026" s="169" t="str">
        <f t="shared" si="497"/>
        <v>8195</v>
      </c>
      <c r="O4026" s="168" t="str">
        <f t="shared" si="498"/>
        <v/>
      </c>
      <c r="P4026" s="168" t="str">
        <f t="shared" si="499"/>
        <v/>
      </c>
      <c r="Q4026" s="168" t="str">
        <f t="shared" si="500"/>
        <v/>
      </c>
      <c r="R4026" s="168" t="str">
        <f t="shared" si="501"/>
        <v/>
      </c>
      <c r="S4026" s="168" t="str">
        <f t="shared" si="502"/>
        <v/>
      </c>
      <c r="T4026" s="168" t="str">
        <f t="shared" si="503"/>
        <v/>
      </c>
    </row>
    <row r="4027" spans="1:20" x14ac:dyDescent="0.2">
      <c r="A4027" t="s">
        <v>2609</v>
      </c>
      <c r="M4027" s="170" t="str">
        <f t="shared" si="496"/>
        <v>DTL</v>
      </c>
      <c r="N4027" s="169" t="str">
        <f t="shared" si="497"/>
        <v>8195</v>
      </c>
      <c r="O4027" s="168" t="str">
        <f t="shared" si="498"/>
        <v/>
      </c>
      <c r="P4027" s="168" t="str">
        <f t="shared" si="499"/>
        <v/>
      </c>
      <c r="Q4027" s="168" t="str">
        <f t="shared" si="500"/>
        <v/>
      </c>
      <c r="R4027" s="168" t="str">
        <f t="shared" si="501"/>
        <v/>
      </c>
      <c r="S4027" s="168" t="str">
        <f t="shared" si="502"/>
        <v/>
      </c>
      <c r="T4027" s="168" t="str">
        <f t="shared" si="503"/>
        <v/>
      </c>
    </row>
    <row r="4028" spans="1:20" x14ac:dyDescent="0.2">
      <c r="A4028" t="s">
        <v>5360</v>
      </c>
      <c r="M4028" s="170" t="str">
        <f t="shared" si="496"/>
        <v>DTL</v>
      </c>
      <c r="N4028" s="169" t="str">
        <f t="shared" si="497"/>
        <v>8195</v>
      </c>
      <c r="O4028" s="168" t="str">
        <f t="shared" si="498"/>
        <v>6601</v>
      </c>
      <c r="P4028" s="168" t="str">
        <f t="shared" si="499"/>
        <v>81956601</v>
      </c>
      <c r="Q4028" s="168">
        <f t="shared" si="500"/>
        <v>22664</v>
      </c>
      <c r="R4028" s="168">
        <f t="shared" si="501"/>
        <v>5266</v>
      </c>
      <c r="S4028" s="168">
        <f t="shared" si="502"/>
        <v>0</v>
      </c>
      <c r="T4028" s="168">
        <f t="shared" si="503"/>
        <v>882</v>
      </c>
    </row>
    <row r="4029" spans="1:20" x14ac:dyDescent="0.2">
      <c r="A4029" t="s">
        <v>5361</v>
      </c>
      <c r="M4029" s="170" t="str">
        <f t="shared" si="496"/>
        <v>DTL</v>
      </c>
      <c r="N4029" s="169" t="str">
        <f t="shared" si="497"/>
        <v>8195</v>
      </c>
      <c r="O4029" s="168" t="str">
        <f t="shared" si="498"/>
        <v>9725</v>
      </c>
      <c r="P4029" s="168" t="str">
        <f t="shared" si="499"/>
        <v>81959725</v>
      </c>
      <c r="Q4029" s="168">
        <f t="shared" si="500"/>
        <v>0</v>
      </c>
      <c r="R4029" s="168">
        <f t="shared" si="501"/>
        <v>0</v>
      </c>
      <c r="S4029" s="168">
        <f t="shared" si="502"/>
        <v>0</v>
      </c>
      <c r="T4029" s="168">
        <f t="shared" si="503"/>
        <v>290</v>
      </c>
    </row>
    <row r="4030" spans="1:20" x14ac:dyDescent="0.2">
      <c r="A4030" t="s">
        <v>4246</v>
      </c>
      <c r="M4030" s="170" t="str">
        <f t="shared" si="496"/>
        <v>DTL</v>
      </c>
      <c r="N4030" s="169" t="str">
        <f t="shared" si="497"/>
        <v>8195</v>
      </c>
      <c r="O4030" s="168" t="str">
        <f t="shared" si="498"/>
        <v/>
      </c>
      <c r="P4030" s="168" t="str">
        <f t="shared" si="499"/>
        <v/>
      </c>
      <c r="Q4030" s="168" t="str">
        <f t="shared" si="500"/>
        <v/>
      </c>
      <c r="R4030" s="168" t="str">
        <f t="shared" si="501"/>
        <v/>
      </c>
      <c r="S4030" s="168" t="str">
        <f t="shared" si="502"/>
        <v/>
      </c>
      <c r="T4030" s="168" t="str">
        <f t="shared" si="503"/>
        <v/>
      </c>
    </row>
    <row r="4031" spans="1:20" x14ac:dyDescent="0.2">
      <c r="A4031" t="s">
        <v>2611</v>
      </c>
      <c r="M4031" s="170" t="str">
        <f t="shared" si="496"/>
        <v>DTL</v>
      </c>
      <c r="N4031" s="169" t="str">
        <f t="shared" si="497"/>
        <v>8195</v>
      </c>
      <c r="O4031" s="168" t="str">
        <f t="shared" si="498"/>
        <v/>
      </c>
      <c r="P4031" s="168" t="str">
        <f t="shared" si="499"/>
        <v/>
      </c>
      <c r="Q4031" s="168" t="str">
        <f t="shared" si="500"/>
        <v/>
      </c>
      <c r="R4031" s="168" t="str">
        <f t="shared" si="501"/>
        <v/>
      </c>
      <c r="S4031" s="168" t="str">
        <f t="shared" si="502"/>
        <v/>
      </c>
      <c r="T4031" s="168" t="str">
        <f t="shared" si="503"/>
        <v/>
      </c>
    </row>
    <row r="4032" spans="1:20" x14ac:dyDescent="0.2">
      <c r="A4032" t="s">
        <v>5362</v>
      </c>
      <c r="M4032" s="170" t="str">
        <f t="shared" si="496"/>
        <v>Ttl</v>
      </c>
      <c r="N4032" s="169" t="str">
        <f t="shared" si="497"/>
        <v>8195</v>
      </c>
      <c r="O4032" s="168" t="str">
        <f t="shared" si="498"/>
        <v/>
      </c>
      <c r="P4032" s="168" t="str">
        <f t="shared" si="499"/>
        <v/>
      </c>
      <c r="Q4032" s="168" t="str">
        <f t="shared" si="500"/>
        <v/>
      </c>
      <c r="R4032" s="168" t="str">
        <f t="shared" si="501"/>
        <v/>
      </c>
      <c r="S4032" s="168" t="str">
        <f t="shared" si="502"/>
        <v/>
      </c>
      <c r="T4032" s="168" t="str">
        <f t="shared" si="503"/>
        <v/>
      </c>
    </row>
    <row r="4033" spans="1:20" x14ac:dyDescent="0.2">
      <c r="A4033" t="s">
        <v>2612</v>
      </c>
      <c r="M4033" s="170" t="str">
        <f t="shared" si="496"/>
        <v>DTL</v>
      </c>
      <c r="N4033" s="169" t="str">
        <f t="shared" si="497"/>
        <v>8195</v>
      </c>
      <c r="O4033" s="168" t="str">
        <f t="shared" si="498"/>
        <v/>
      </c>
      <c r="P4033" s="168" t="str">
        <f t="shared" si="499"/>
        <v/>
      </c>
      <c r="Q4033" s="168" t="str">
        <f t="shared" si="500"/>
        <v/>
      </c>
      <c r="R4033" s="168" t="str">
        <f t="shared" si="501"/>
        <v/>
      </c>
      <c r="S4033" s="168" t="str">
        <f t="shared" si="502"/>
        <v/>
      </c>
      <c r="T4033" s="168" t="str">
        <f t="shared" si="503"/>
        <v/>
      </c>
    </row>
    <row r="4034" spans="1:20" x14ac:dyDescent="0.2">
      <c r="A4034" t="s">
        <v>2611</v>
      </c>
      <c r="M4034" s="170" t="str">
        <f t="shared" si="496"/>
        <v>DTL</v>
      </c>
      <c r="N4034" s="169" t="str">
        <f t="shared" si="497"/>
        <v>8195</v>
      </c>
      <c r="O4034" s="168" t="str">
        <f t="shared" si="498"/>
        <v/>
      </c>
      <c r="P4034" s="168" t="str">
        <f t="shared" si="499"/>
        <v/>
      </c>
      <c r="Q4034" s="168" t="str">
        <f t="shared" si="500"/>
        <v/>
      </c>
      <c r="R4034" s="168" t="str">
        <f t="shared" si="501"/>
        <v/>
      </c>
      <c r="S4034" s="168" t="str">
        <f t="shared" si="502"/>
        <v/>
      </c>
      <c r="T4034" s="168" t="str">
        <f t="shared" si="503"/>
        <v/>
      </c>
    </row>
    <row r="4035" spans="1:20" x14ac:dyDescent="0.2">
      <c r="A4035" t="s">
        <v>2611</v>
      </c>
      <c r="M4035" s="170" t="str">
        <f t="shared" ref="M4035:M4098" si="504">IF(ROW()&lt;23,"",
  IF(NOT(ISERROR(FIND("Trinity County",$A4035,30))),"H1",
  IF(M4034="H1","H2",
  IF(M4034="H2","H3",
  IF(M4034="H3","H4",
  IF(M4034="H4","H5",
  IF(M4034="H5","H6",
  IF(M4034="H6","H7",
  IF(M4034="H7","H8",
  IF(M4034="H8","H9",
  IF(M4034="H9","H10",
  IF(TRIM(LEFT($A4035,7))="Total","Ttl","DTL"))))))))))))</f>
        <v>DTL</v>
      </c>
      <c r="N4035" s="169" t="str">
        <f t="shared" ref="N4035:N4098" si="505">IF(ROW()&lt;23,"",
  IF($M4035="H6",TRIM(LEFT($A4035,5)),N4034))</f>
        <v>8195</v>
      </c>
      <c r="O4035" s="168" t="str">
        <f t="shared" ref="O4035:O4098" si="506">IF($M4035&lt;&gt;"DTL","",
  IF(NOT(ISNUMBER(VALUE(MID($A4035,31,15)))),"",LEFT($A4035,4)))</f>
        <v/>
      </c>
      <c r="P4035" s="168" t="str">
        <f t="shared" ref="P4035:P4098" si="507">IF(O4035="","",N4035&amp;O4035)</f>
        <v/>
      </c>
      <c r="Q4035" s="168" t="str">
        <f t="shared" ref="Q4035:Q4098" si="508">IF($M4035&lt;&gt;"DTL","",
  IF(NOT(ISNUMBER(VALUE(MID($A4035,31,15)))),"",VALUE(TRIM(MID($A4035,47,15)))))</f>
        <v/>
      </c>
      <c r="R4035" s="168" t="str">
        <f t="shared" ref="R4035:R4098" si="509">IF($M4035&lt;&gt;"DTL","",
  IF(NOT(ISNUMBER(VALUE(MID($A4035,31,15)))),"",VALUE(TRIM(MID($A4035,61,14)))))</f>
        <v/>
      </c>
      <c r="S4035" s="168" t="str">
        <f t="shared" ref="S4035:S4098" si="510">IF($M4035&lt;&gt;"DTL","",
  IF(NOT(ISNUMBER(VALUE(MID($A4035,31,15)))),"",VALUE(TRIM(MID($A4035,76,14)))))</f>
        <v/>
      </c>
      <c r="T4035" s="168" t="str">
        <f t="shared" ref="T4035:T4098" si="511">IF($M4035&lt;&gt;"DTL","",
  IF(NOT(ISNUMBER(VALUE(MID($A4035,31,15)))),"",VALUE(TRIM(MID($A4035,90,14)))))</f>
        <v/>
      </c>
    </row>
    <row r="4036" spans="1:20" x14ac:dyDescent="0.2">
      <c r="A4036" t="s">
        <v>2613</v>
      </c>
      <c r="M4036" s="170" t="str">
        <f t="shared" si="504"/>
        <v>DTL</v>
      </c>
      <c r="N4036" s="169" t="str">
        <f t="shared" si="505"/>
        <v>8195</v>
      </c>
      <c r="O4036" s="168" t="str">
        <f t="shared" si="506"/>
        <v/>
      </c>
      <c r="P4036" s="168" t="str">
        <f t="shared" si="507"/>
        <v/>
      </c>
      <c r="Q4036" s="168" t="str">
        <f t="shared" si="508"/>
        <v/>
      </c>
      <c r="R4036" s="168" t="str">
        <f t="shared" si="509"/>
        <v/>
      </c>
      <c r="S4036" s="168" t="str">
        <f t="shared" si="510"/>
        <v/>
      </c>
      <c r="T4036" s="168" t="str">
        <f t="shared" si="511"/>
        <v/>
      </c>
    </row>
    <row r="4037" spans="1:20" x14ac:dyDescent="0.2">
      <c r="A4037" t="s">
        <v>5363</v>
      </c>
      <c r="M4037" s="170" t="str">
        <f t="shared" si="504"/>
        <v>DTL</v>
      </c>
      <c r="N4037" s="169" t="str">
        <f t="shared" si="505"/>
        <v>8195</v>
      </c>
      <c r="O4037" s="168" t="str">
        <f t="shared" si="506"/>
        <v>2300</v>
      </c>
      <c r="P4037" s="168" t="str">
        <f t="shared" si="507"/>
        <v>81952300</v>
      </c>
      <c r="Q4037" s="168">
        <f t="shared" si="508"/>
        <v>-941</v>
      </c>
      <c r="R4037" s="168">
        <f t="shared" si="509"/>
        <v>0</v>
      </c>
      <c r="S4037" s="168">
        <f t="shared" si="510"/>
        <v>0</v>
      </c>
      <c r="T4037" s="168">
        <f t="shared" si="511"/>
        <v>0</v>
      </c>
    </row>
    <row r="4038" spans="1:20" x14ac:dyDescent="0.2">
      <c r="A4038" t="s">
        <v>5364</v>
      </c>
      <c r="M4038" s="170" t="str">
        <f t="shared" si="504"/>
        <v>DTL</v>
      </c>
      <c r="N4038" s="169" t="str">
        <f t="shared" si="505"/>
        <v>8195</v>
      </c>
      <c r="O4038" s="168" t="str">
        <f t="shared" si="506"/>
        <v>2301</v>
      </c>
      <c r="P4038" s="168" t="str">
        <f t="shared" si="507"/>
        <v>81952301</v>
      </c>
      <c r="Q4038" s="168">
        <f t="shared" si="508"/>
        <v>2243</v>
      </c>
      <c r="R4038" s="168">
        <f t="shared" si="509"/>
        <v>1786</v>
      </c>
      <c r="S4038" s="168">
        <f t="shared" si="510"/>
        <v>0</v>
      </c>
      <c r="T4038" s="168">
        <f t="shared" si="511"/>
        <v>0</v>
      </c>
    </row>
    <row r="4039" spans="1:20" x14ac:dyDescent="0.2">
      <c r="A4039" t="s">
        <v>4246</v>
      </c>
      <c r="M4039" s="170" t="str">
        <f t="shared" si="504"/>
        <v>DTL</v>
      </c>
      <c r="N4039" s="169" t="str">
        <f t="shared" si="505"/>
        <v>8195</v>
      </c>
      <c r="O4039" s="168" t="str">
        <f t="shared" si="506"/>
        <v/>
      </c>
      <c r="P4039" s="168" t="str">
        <f t="shared" si="507"/>
        <v/>
      </c>
      <c r="Q4039" s="168" t="str">
        <f t="shared" si="508"/>
        <v/>
      </c>
      <c r="R4039" s="168" t="str">
        <f t="shared" si="509"/>
        <v/>
      </c>
      <c r="S4039" s="168" t="str">
        <f t="shared" si="510"/>
        <v/>
      </c>
      <c r="T4039" s="168" t="str">
        <f t="shared" si="511"/>
        <v/>
      </c>
    </row>
    <row r="4040" spans="1:20" x14ac:dyDescent="0.2">
      <c r="A4040" t="s">
        <v>2611</v>
      </c>
      <c r="M4040" s="170" t="str">
        <f t="shared" si="504"/>
        <v>DTL</v>
      </c>
      <c r="N4040" s="169" t="str">
        <f t="shared" si="505"/>
        <v>8195</v>
      </c>
      <c r="O4040" s="168" t="str">
        <f t="shared" si="506"/>
        <v/>
      </c>
      <c r="P4040" s="168" t="str">
        <f t="shared" si="507"/>
        <v/>
      </c>
      <c r="Q4040" s="168" t="str">
        <f t="shared" si="508"/>
        <v/>
      </c>
      <c r="R4040" s="168" t="str">
        <f t="shared" si="509"/>
        <v/>
      </c>
      <c r="S4040" s="168" t="str">
        <f t="shared" si="510"/>
        <v/>
      </c>
      <c r="T4040" s="168" t="str">
        <f t="shared" si="511"/>
        <v/>
      </c>
    </row>
    <row r="4041" spans="1:20" x14ac:dyDescent="0.2">
      <c r="A4041" t="s">
        <v>5365</v>
      </c>
      <c r="M4041" s="170" t="str">
        <f t="shared" si="504"/>
        <v>Ttl</v>
      </c>
      <c r="N4041" s="169" t="str">
        <f t="shared" si="505"/>
        <v>8195</v>
      </c>
      <c r="O4041" s="168" t="str">
        <f t="shared" si="506"/>
        <v/>
      </c>
      <c r="P4041" s="168" t="str">
        <f t="shared" si="507"/>
        <v/>
      </c>
      <c r="Q4041" s="168" t="str">
        <f t="shared" si="508"/>
        <v/>
      </c>
      <c r="R4041" s="168" t="str">
        <f t="shared" si="509"/>
        <v/>
      </c>
      <c r="S4041" s="168" t="str">
        <f t="shared" si="510"/>
        <v/>
      </c>
      <c r="T4041" s="168" t="str">
        <f t="shared" si="511"/>
        <v/>
      </c>
    </row>
    <row r="4042" spans="1:20" x14ac:dyDescent="0.2">
      <c r="A4042" t="s">
        <v>2611</v>
      </c>
      <c r="M4042" s="170" t="str">
        <f t="shared" si="504"/>
        <v>DTL</v>
      </c>
      <c r="N4042" s="169" t="str">
        <f t="shared" si="505"/>
        <v>8195</v>
      </c>
      <c r="O4042" s="168" t="str">
        <f t="shared" si="506"/>
        <v/>
      </c>
      <c r="P4042" s="168" t="str">
        <f t="shared" si="507"/>
        <v/>
      </c>
      <c r="Q4042" s="168" t="str">
        <f t="shared" si="508"/>
        <v/>
      </c>
      <c r="R4042" s="168" t="str">
        <f t="shared" si="509"/>
        <v/>
      </c>
      <c r="S4042" s="168" t="str">
        <f t="shared" si="510"/>
        <v/>
      </c>
      <c r="T4042" s="168" t="str">
        <f t="shared" si="511"/>
        <v/>
      </c>
    </row>
    <row r="4043" spans="1:20" x14ac:dyDescent="0.2">
      <c r="A4043" t="s">
        <v>5366</v>
      </c>
      <c r="M4043" s="170" t="str">
        <f t="shared" si="504"/>
        <v>DTL</v>
      </c>
      <c r="N4043" s="169" t="str">
        <f t="shared" si="505"/>
        <v>8195</v>
      </c>
      <c r="O4043" s="168" t="str">
        <f t="shared" si="506"/>
        <v>2450</v>
      </c>
      <c r="P4043" s="168" t="str">
        <f t="shared" si="507"/>
        <v>81952450</v>
      </c>
      <c r="Q4043" s="168">
        <f t="shared" si="508"/>
        <v>391</v>
      </c>
      <c r="R4043" s="168">
        <f t="shared" si="509"/>
        <v>9148</v>
      </c>
      <c r="S4043" s="168">
        <f t="shared" si="510"/>
        <v>0</v>
      </c>
      <c r="T4043" s="168">
        <f t="shared" si="511"/>
        <v>0</v>
      </c>
    </row>
    <row r="4044" spans="1:20" x14ac:dyDescent="0.2">
      <c r="A4044" t="s">
        <v>4246</v>
      </c>
      <c r="M4044" s="170" t="str">
        <f t="shared" si="504"/>
        <v>DTL</v>
      </c>
      <c r="N4044" s="169" t="str">
        <f t="shared" si="505"/>
        <v>8195</v>
      </c>
      <c r="O4044" s="168" t="str">
        <f t="shared" si="506"/>
        <v/>
      </c>
      <c r="P4044" s="168" t="str">
        <f t="shared" si="507"/>
        <v/>
      </c>
      <c r="Q4044" s="168" t="str">
        <f t="shared" si="508"/>
        <v/>
      </c>
      <c r="R4044" s="168" t="str">
        <f t="shared" si="509"/>
        <v/>
      </c>
      <c r="S4044" s="168" t="str">
        <f t="shared" si="510"/>
        <v/>
      </c>
      <c r="T4044" s="168" t="str">
        <f t="shared" si="511"/>
        <v/>
      </c>
    </row>
    <row r="4045" spans="1:20" x14ac:dyDescent="0.2">
      <c r="A4045" t="s">
        <v>2611</v>
      </c>
      <c r="M4045" s="170" t="str">
        <f t="shared" si="504"/>
        <v>DTL</v>
      </c>
      <c r="N4045" s="169" t="str">
        <f t="shared" si="505"/>
        <v>8195</v>
      </c>
      <c r="O4045" s="168" t="str">
        <f t="shared" si="506"/>
        <v/>
      </c>
      <c r="P4045" s="168" t="str">
        <f t="shared" si="507"/>
        <v/>
      </c>
      <c r="Q4045" s="168" t="str">
        <f t="shared" si="508"/>
        <v/>
      </c>
      <c r="R4045" s="168" t="str">
        <f t="shared" si="509"/>
        <v/>
      </c>
      <c r="S4045" s="168" t="str">
        <f t="shared" si="510"/>
        <v/>
      </c>
      <c r="T4045" s="168" t="str">
        <f t="shared" si="511"/>
        <v/>
      </c>
    </row>
    <row r="4046" spans="1:20" x14ac:dyDescent="0.2">
      <c r="A4046" t="s">
        <v>5367</v>
      </c>
      <c r="M4046" s="170" t="str">
        <f t="shared" si="504"/>
        <v>Ttl</v>
      </c>
      <c r="N4046" s="169" t="str">
        <f t="shared" si="505"/>
        <v>8195</v>
      </c>
      <c r="O4046" s="168" t="str">
        <f t="shared" si="506"/>
        <v/>
      </c>
      <c r="P4046" s="168" t="str">
        <f t="shared" si="507"/>
        <v/>
      </c>
      <c r="Q4046" s="168" t="str">
        <f t="shared" si="508"/>
        <v/>
      </c>
      <c r="R4046" s="168" t="str">
        <f t="shared" si="509"/>
        <v/>
      </c>
      <c r="S4046" s="168" t="str">
        <f t="shared" si="510"/>
        <v/>
      </c>
      <c r="T4046" s="168" t="str">
        <f t="shared" si="511"/>
        <v/>
      </c>
    </row>
    <row r="4047" spans="1:20" x14ac:dyDescent="0.2">
      <c r="A4047" t="s">
        <v>2611</v>
      </c>
      <c r="M4047" s="170" t="str">
        <f t="shared" si="504"/>
        <v>DTL</v>
      </c>
      <c r="N4047" s="169" t="str">
        <f t="shared" si="505"/>
        <v>8195</v>
      </c>
      <c r="O4047" s="168" t="str">
        <f t="shared" si="506"/>
        <v/>
      </c>
      <c r="P4047" s="168" t="str">
        <f t="shared" si="507"/>
        <v/>
      </c>
      <c r="Q4047" s="168" t="str">
        <f t="shared" si="508"/>
        <v/>
      </c>
      <c r="R4047" s="168" t="str">
        <f t="shared" si="509"/>
        <v/>
      </c>
      <c r="S4047" s="168" t="str">
        <f t="shared" si="510"/>
        <v/>
      </c>
      <c r="T4047" s="168" t="str">
        <f t="shared" si="511"/>
        <v/>
      </c>
    </row>
    <row r="4048" spans="1:20" x14ac:dyDescent="0.2">
      <c r="A4048" t="s">
        <v>2611</v>
      </c>
      <c r="M4048" s="170" t="str">
        <f t="shared" si="504"/>
        <v>DTL</v>
      </c>
      <c r="N4048" s="169" t="str">
        <f t="shared" si="505"/>
        <v>8195</v>
      </c>
      <c r="O4048" s="168" t="str">
        <f t="shared" si="506"/>
        <v/>
      </c>
      <c r="P4048" s="168" t="str">
        <f t="shared" si="507"/>
        <v/>
      </c>
      <c r="Q4048" s="168" t="str">
        <f t="shared" si="508"/>
        <v/>
      </c>
      <c r="R4048" s="168" t="str">
        <f t="shared" si="509"/>
        <v/>
      </c>
      <c r="S4048" s="168" t="str">
        <f t="shared" si="510"/>
        <v/>
      </c>
      <c r="T4048" s="168" t="str">
        <f t="shared" si="511"/>
        <v/>
      </c>
    </row>
    <row r="4049" spans="1:20" x14ac:dyDescent="0.2">
      <c r="A4049" t="s">
        <v>5368</v>
      </c>
      <c r="M4049" s="170" t="str">
        <f t="shared" si="504"/>
        <v>Ttl</v>
      </c>
      <c r="N4049" s="169" t="str">
        <f t="shared" si="505"/>
        <v>8195</v>
      </c>
      <c r="O4049" s="168" t="str">
        <f t="shared" si="506"/>
        <v/>
      </c>
      <c r="P4049" s="168" t="str">
        <f t="shared" si="507"/>
        <v/>
      </c>
      <c r="Q4049" s="168" t="str">
        <f t="shared" si="508"/>
        <v/>
      </c>
      <c r="R4049" s="168" t="str">
        <f t="shared" si="509"/>
        <v/>
      </c>
      <c r="S4049" s="168" t="str">
        <f t="shared" si="510"/>
        <v/>
      </c>
      <c r="T4049" s="168" t="str">
        <f t="shared" si="511"/>
        <v/>
      </c>
    </row>
    <row r="4050" spans="1:20" x14ac:dyDescent="0.2">
      <c r="A4050" t="s">
        <v>2612</v>
      </c>
      <c r="M4050" s="170" t="str">
        <f t="shared" si="504"/>
        <v>DTL</v>
      </c>
      <c r="N4050" s="169" t="str">
        <f t="shared" si="505"/>
        <v>8195</v>
      </c>
      <c r="O4050" s="168" t="str">
        <f t="shared" si="506"/>
        <v/>
      </c>
      <c r="P4050" s="168" t="str">
        <f t="shared" si="507"/>
        <v/>
      </c>
      <c r="Q4050" s="168" t="str">
        <f t="shared" si="508"/>
        <v/>
      </c>
      <c r="R4050" s="168" t="str">
        <f t="shared" si="509"/>
        <v/>
      </c>
      <c r="S4050" s="168" t="str">
        <f t="shared" si="510"/>
        <v/>
      </c>
      <c r="T4050" s="168" t="str">
        <f t="shared" si="511"/>
        <v/>
      </c>
    </row>
    <row r="4051" spans="1:20" x14ac:dyDescent="0.2">
      <c r="A4051" t="s">
        <v>2611</v>
      </c>
      <c r="M4051" s="170" t="str">
        <f t="shared" si="504"/>
        <v>DTL</v>
      </c>
      <c r="N4051" s="169" t="str">
        <f t="shared" si="505"/>
        <v>8195</v>
      </c>
      <c r="O4051" s="168" t="str">
        <f t="shared" si="506"/>
        <v/>
      </c>
      <c r="P4051" s="168" t="str">
        <f t="shared" si="507"/>
        <v/>
      </c>
      <c r="Q4051" s="168" t="str">
        <f t="shared" si="508"/>
        <v/>
      </c>
      <c r="R4051" s="168" t="str">
        <f t="shared" si="509"/>
        <v/>
      </c>
      <c r="S4051" s="168" t="str">
        <f t="shared" si="510"/>
        <v/>
      </c>
      <c r="T4051" s="168" t="str">
        <f t="shared" si="511"/>
        <v/>
      </c>
    </row>
    <row r="4052" spans="1:20" x14ac:dyDescent="0.2">
      <c r="A4052" t="s">
        <v>2611</v>
      </c>
      <c r="M4052" s="170" t="str">
        <f t="shared" si="504"/>
        <v>DTL</v>
      </c>
      <c r="N4052" s="169" t="str">
        <f t="shared" si="505"/>
        <v>8195</v>
      </c>
      <c r="O4052" s="168" t="str">
        <f t="shared" si="506"/>
        <v/>
      </c>
      <c r="P4052" s="168" t="str">
        <f t="shared" si="507"/>
        <v/>
      </c>
      <c r="Q4052" s="168" t="str">
        <f t="shared" si="508"/>
        <v/>
      </c>
      <c r="R4052" s="168" t="str">
        <f t="shared" si="509"/>
        <v/>
      </c>
      <c r="S4052" s="168" t="str">
        <f t="shared" si="510"/>
        <v/>
      </c>
      <c r="T4052" s="168" t="str">
        <f t="shared" si="511"/>
        <v/>
      </c>
    </row>
    <row r="4053" spans="1:20" x14ac:dyDescent="0.2">
      <c r="A4053" t="s">
        <v>2642</v>
      </c>
      <c r="M4053" s="170" t="str">
        <f t="shared" si="504"/>
        <v>DTL</v>
      </c>
      <c r="N4053" s="169" t="str">
        <f t="shared" si="505"/>
        <v>8195</v>
      </c>
      <c r="O4053" s="168" t="str">
        <f t="shared" si="506"/>
        <v/>
      </c>
      <c r="P4053" s="168" t="str">
        <f t="shared" si="507"/>
        <v/>
      </c>
      <c r="Q4053" s="168" t="str">
        <f t="shared" si="508"/>
        <v/>
      </c>
      <c r="R4053" s="168" t="str">
        <f t="shared" si="509"/>
        <v/>
      </c>
      <c r="S4053" s="168" t="str">
        <f t="shared" si="510"/>
        <v/>
      </c>
      <c r="T4053" s="168" t="str">
        <f t="shared" si="511"/>
        <v/>
      </c>
    </row>
    <row r="4054" spans="1:20" x14ac:dyDescent="0.2">
      <c r="A4054" t="s">
        <v>2998</v>
      </c>
      <c r="M4054" s="170" t="str">
        <f t="shared" si="504"/>
        <v>DTL</v>
      </c>
      <c r="N4054" s="169" t="str">
        <f t="shared" si="505"/>
        <v>8195</v>
      </c>
      <c r="O4054" s="168" t="str">
        <f t="shared" si="506"/>
        <v>5500</v>
      </c>
      <c r="P4054" s="168" t="str">
        <f t="shared" si="507"/>
        <v>81955500</v>
      </c>
      <c r="Q4054" s="168">
        <f t="shared" si="508"/>
        <v>0</v>
      </c>
      <c r="R4054" s="168">
        <f t="shared" si="509"/>
        <v>0</v>
      </c>
      <c r="S4054" s="168">
        <f t="shared" si="510"/>
        <v>1786</v>
      </c>
      <c r="T4054" s="168">
        <f t="shared" si="511"/>
        <v>1786</v>
      </c>
    </row>
    <row r="4055" spans="1:20" x14ac:dyDescent="0.2">
      <c r="A4055" t="s">
        <v>4246</v>
      </c>
      <c r="M4055" s="170" t="str">
        <f t="shared" si="504"/>
        <v>DTL</v>
      </c>
      <c r="N4055" s="169" t="str">
        <f t="shared" si="505"/>
        <v>8195</v>
      </c>
      <c r="O4055" s="168" t="str">
        <f t="shared" si="506"/>
        <v/>
      </c>
      <c r="P4055" s="168" t="str">
        <f t="shared" si="507"/>
        <v/>
      </c>
      <c r="Q4055" s="168" t="str">
        <f t="shared" si="508"/>
        <v/>
      </c>
      <c r="R4055" s="168" t="str">
        <f t="shared" si="509"/>
        <v/>
      </c>
      <c r="S4055" s="168" t="str">
        <f t="shared" si="510"/>
        <v/>
      </c>
      <c r="T4055" s="168" t="str">
        <f t="shared" si="511"/>
        <v/>
      </c>
    </row>
    <row r="4056" spans="1:20" x14ac:dyDescent="0.2">
      <c r="A4056" t="s">
        <v>2611</v>
      </c>
      <c r="M4056" s="170" t="str">
        <f t="shared" si="504"/>
        <v>DTL</v>
      </c>
      <c r="N4056" s="169" t="str">
        <f t="shared" si="505"/>
        <v>8195</v>
      </c>
      <c r="O4056" s="168" t="str">
        <f t="shared" si="506"/>
        <v/>
      </c>
      <c r="P4056" s="168" t="str">
        <f t="shared" si="507"/>
        <v/>
      </c>
      <c r="Q4056" s="168" t="str">
        <f t="shared" si="508"/>
        <v/>
      </c>
      <c r="R4056" s="168" t="str">
        <f t="shared" si="509"/>
        <v/>
      </c>
      <c r="S4056" s="168" t="str">
        <f t="shared" si="510"/>
        <v/>
      </c>
      <c r="T4056" s="168" t="str">
        <f t="shared" si="511"/>
        <v/>
      </c>
    </row>
    <row r="4057" spans="1:20" x14ac:dyDescent="0.2">
      <c r="A4057" t="s">
        <v>2999</v>
      </c>
      <c r="M4057" s="170" t="str">
        <f t="shared" si="504"/>
        <v>Ttl</v>
      </c>
      <c r="N4057" s="169" t="str">
        <f t="shared" si="505"/>
        <v>8195</v>
      </c>
      <c r="O4057" s="168" t="str">
        <f t="shared" si="506"/>
        <v/>
      </c>
      <c r="P4057" s="168" t="str">
        <f t="shared" si="507"/>
        <v/>
      </c>
      <c r="Q4057" s="168" t="str">
        <f t="shared" si="508"/>
        <v/>
      </c>
      <c r="R4057" s="168" t="str">
        <f t="shared" si="509"/>
        <v/>
      </c>
      <c r="S4057" s="168" t="str">
        <f t="shared" si="510"/>
        <v/>
      </c>
      <c r="T4057" s="168" t="str">
        <f t="shared" si="511"/>
        <v/>
      </c>
    </row>
    <row r="4058" spans="1:20" x14ac:dyDescent="0.2">
      <c r="A4058" t="s">
        <v>2611</v>
      </c>
      <c r="M4058" s="170" t="str">
        <f t="shared" si="504"/>
        <v>DTL</v>
      </c>
      <c r="N4058" s="169" t="str">
        <f t="shared" si="505"/>
        <v>8195</v>
      </c>
      <c r="O4058" s="168" t="str">
        <f t="shared" si="506"/>
        <v/>
      </c>
      <c r="P4058" s="168" t="str">
        <f t="shared" si="507"/>
        <v/>
      </c>
      <c r="Q4058" s="168" t="str">
        <f t="shared" si="508"/>
        <v/>
      </c>
      <c r="R4058" s="168" t="str">
        <f t="shared" si="509"/>
        <v/>
      </c>
      <c r="S4058" s="168" t="str">
        <f t="shared" si="510"/>
        <v/>
      </c>
      <c r="T4058" s="168" t="str">
        <f t="shared" si="511"/>
        <v/>
      </c>
    </row>
    <row r="4059" spans="1:20" x14ac:dyDescent="0.2">
      <c r="A4059" t="s">
        <v>2611</v>
      </c>
      <c r="M4059" s="170" t="str">
        <f t="shared" si="504"/>
        <v>DTL</v>
      </c>
      <c r="N4059" s="169" t="str">
        <f t="shared" si="505"/>
        <v>8195</v>
      </c>
      <c r="O4059" s="168" t="str">
        <f t="shared" si="506"/>
        <v/>
      </c>
      <c r="P4059" s="168" t="str">
        <f t="shared" si="507"/>
        <v/>
      </c>
      <c r="Q4059" s="168" t="str">
        <f t="shared" si="508"/>
        <v/>
      </c>
      <c r="R4059" s="168" t="str">
        <f t="shared" si="509"/>
        <v/>
      </c>
      <c r="S4059" s="168" t="str">
        <f t="shared" si="510"/>
        <v/>
      </c>
      <c r="T4059" s="168" t="str">
        <f t="shared" si="511"/>
        <v/>
      </c>
    </row>
    <row r="4060" spans="1:20" x14ac:dyDescent="0.2">
      <c r="A4060" t="s">
        <v>3000</v>
      </c>
      <c r="M4060" s="170" t="str">
        <f t="shared" si="504"/>
        <v>Ttl</v>
      </c>
      <c r="N4060" s="169" t="str">
        <f t="shared" si="505"/>
        <v>8195</v>
      </c>
      <c r="O4060" s="168" t="str">
        <f t="shared" si="506"/>
        <v/>
      </c>
      <c r="P4060" s="168" t="str">
        <f t="shared" si="507"/>
        <v/>
      </c>
      <c r="Q4060" s="168" t="str">
        <f t="shared" si="508"/>
        <v/>
      </c>
      <c r="R4060" s="168" t="str">
        <f t="shared" si="509"/>
        <v/>
      </c>
      <c r="S4060" s="168" t="str">
        <f t="shared" si="510"/>
        <v/>
      </c>
      <c r="T4060" s="168" t="str">
        <f t="shared" si="511"/>
        <v/>
      </c>
    </row>
    <row r="4061" spans="1:20" x14ac:dyDescent="0.2">
      <c r="A4061" t="s">
        <v>2643</v>
      </c>
      <c r="M4061" s="170" t="str">
        <f t="shared" si="504"/>
        <v>DTL</v>
      </c>
      <c r="N4061" s="169" t="str">
        <f t="shared" si="505"/>
        <v>8195</v>
      </c>
      <c r="O4061" s="168" t="str">
        <f t="shared" si="506"/>
        <v/>
      </c>
      <c r="P4061" s="168" t="str">
        <f t="shared" si="507"/>
        <v/>
      </c>
      <c r="Q4061" s="168" t="str">
        <f t="shared" si="508"/>
        <v/>
      </c>
      <c r="R4061" s="168" t="str">
        <f t="shared" si="509"/>
        <v/>
      </c>
      <c r="S4061" s="168" t="str">
        <f t="shared" si="510"/>
        <v/>
      </c>
      <c r="T4061" s="168" t="str">
        <f t="shared" si="511"/>
        <v/>
      </c>
    </row>
    <row r="4062" spans="1:20" x14ac:dyDescent="0.2">
      <c r="A4062" t="s">
        <v>2611</v>
      </c>
      <c r="M4062" s="170" t="str">
        <f t="shared" si="504"/>
        <v>DTL</v>
      </c>
      <c r="N4062" s="169" t="str">
        <f t="shared" si="505"/>
        <v>8195</v>
      </c>
      <c r="O4062" s="168" t="str">
        <f t="shared" si="506"/>
        <v/>
      </c>
      <c r="P4062" s="168" t="str">
        <f t="shared" si="507"/>
        <v/>
      </c>
      <c r="Q4062" s="168" t="str">
        <f t="shared" si="508"/>
        <v/>
      </c>
      <c r="R4062" s="168" t="str">
        <f t="shared" si="509"/>
        <v/>
      </c>
      <c r="S4062" s="168" t="str">
        <f t="shared" si="510"/>
        <v/>
      </c>
      <c r="T4062" s="168" t="str">
        <f t="shared" si="511"/>
        <v/>
      </c>
    </row>
    <row r="4063" spans="1:20" x14ac:dyDescent="0.2">
      <c r="A4063" t="s">
        <v>4467</v>
      </c>
      <c r="M4063" s="170" t="str">
        <f t="shared" si="504"/>
        <v>DTL</v>
      </c>
      <c r="N4063" s="169" t="str">
        <f t="shared" si="505"/>
        <v>8195</v>
      </c>
      <c r="O4063" s="168" t="str">
        <f t="shared" si="506"/>
        <v/>
      </c>
      <c r="P4063" s="168" t="str">
        <f t="shared" si="507"/>
        <v/>
      </c>
      <c r="Q4063" s="168" t="str">
        <f t="shared" si="508"/>
        <v/>
      </c>
      <c r="R4063" s="168" t="str">
        <f t="shared" si="509"/>
        <v/>
      </c>
      <c r="S4063" s="168" t="str">
        <f t="shared" si="510"/>
        <v/>
      </c>
      <c r="T4063" s="168" t="str">
        <f t="shared" si="511"/>
        <v/>
      </c>
    </row>
    <row r="4064" spans="1:20" x14ac:dyDescent="0.2">
      <c r="A4064">
        <v>1</v>
      </c>
      <c r="M4064" s="170" t="str">
        <f t="shared" si="504"/>
        <v>DTL</v>
      </c>
      <c r="N4064" s="169" t="str">
        <f t="shared" si="505"/>
        <v>8195</v>
      </c>
      <c r="O4064" s="168" t="str">
        <f t="shared" si="506"/>
        <v/>
      </c>
      <c r="P4064" s="168" t="str">
        <f t="shared" si="507"/>
        <v/>
      </c>
      <c r="Q4064" s="168" t="str">
        <f t="shared" si="508"/>
        <v/>
      </c>
      <c r="R4064" s="168" t="str">
        <f t="shared" si="509"/>
        <v/>
      </c>
      <c r="S4064" s="168" t="str">
        <f t="shared" si="510"/>
        <v/>
      </c>
      <c r="T4064" s="168" t="str">
        <f t="shared" si="511"/>
        <v/>
      </c>
    </row>
    <row r="4065" spans="1:20" x14ac:dyDescent="0.2">
      <c r="M4065" s="170" t="str">
        <f t="shared" si="504"/>
        <v>DTL</v>
      </c>
      <c r="N4065" s="169" t="str">
        <f t="shared" si="505"/>
        <v>8195</v>
      </c>
      <c r="O4065" s="168" t="str">
        <f t="shared" si="506"/>
        <v/>
      </c>
      <c r="P4065" s="168" t="str">
        <f t="shared" si="507"/>
        <v/>
      </c>
      <c r="Q4065" s="168" t="str">
        <f t="shared" si="508"/>
        <v/>
      </c>
      <c r="R4065" s="168" t="str">
        <f t="shared" si="509"/>
        <v/>
      </c>
      <c r="S4065" s="168" t="str">
        <f t="shared" si="510"/>
        <v/>
      </c>
      <c r="T4065" s="168" t="str">
        <f t="shared" si="511"/>
        <v/>
      </c>
    </row>
    <row r="4066" spans="1:20" x14ac:dyDescent="0.2">
      <c r="A4066" t="s">
        <v>3001</v>
      </c>
      <c r="M4066" s="170" t="str">
        <f t="shared" si="504"/>
        <v>H1</v>
      </c>
      <c r="N4066" s="169" t="str">
        <f t="shared" si="505"/>
        <v>8195</v>
      </c>
      <c r="O4066" s="168" t="str">
        <f t="shared" si="506"/>
        <v/>
      </c>
      <c r="P4066" s="168" t="str">
        <f t="shared" si="507"/>
        <v/>
      </c>
      <c r="Q4066" s="168" t="str">
        <f t="shared" si="508"/>
        <v/>
      </c>
      <c r="R4066" s="168" t="str">
        <f t="shared" si="509"/>
        <v/>
      </c>
      <c r="S4066" s="168" t="str">
        <f t="shared" si="510"/>
        <v/>
      </c>
      <c r="T4066" s="168" t="str">
        <f t="shared" si="511"/>
        <v/>
      </c>
    </row>
    <row r="4067" spans="1:20" x14ac:dyDescent="0.2">
      <c r="A4067" t="s">
        <v>2600</v>
      </c>
      <c r="M4067" s="170" t="str">
        <f t="shared" si="504"/>
        <v>H2</v>
      </c>
      <c r="N4067" s="169" t="str">
        <f t="shared" si="505"/>
        <v>8195</v>
      </c>
      <c r="O4067" s="168" t="str">
        <f t="shared" si="506"/>
        <v/>
      </c>
      <c r="P4067" s="168" t="str">
        <f t="shared" si="507"/>
        <v/>
      </c>
      <c r="Q4067" s="168" t="str">
        <f t="shared" si="508"/>
        <v/>
      </c>
      <c r="R4067" s="168" t="str">
        <f t="shared" si="509"/>
        <v/>
      </c>
      <c r="S4067" s="168" t="str">
        <f t="shared" si="510"/>
        <v/>
      </c>
      <c r="T4067" s="168" t="str">
        <f t="shared" si="511"/>
        <v/>
      </c>
    </row>
    <row r="4068" spans="1:20" x14ac:dyDescent="0.2">
      <c r="A4068" t="s">
        <v>2601</v>
      </c>
      <c r="M4068" s="170" t="str">
        <f t="shared" si="504"/>
        <v>H3</v>
      </c>
      <c r="N4068" s="169" t="str">
        <f t="shared" si="505"/>
        <v>8195</v>
      </c>
      <c r="O4068" s="168" t="str">
        <f t="shared" si="506"/>
        <v/>
      </c>
      <c r="P4068" s="168" t="str">
        <f t="shared" si="507"/>
        <v/>
      </c>
      <c r="Q4068" s="168" t="str">
        <f t="shared" si="508"/>
        <v/>
      </c>
      <c r="R4068" s="168" t="str">
        <f t="shared" si="509"/>
        <v/>
      </c>
      <c r="S4068" s="168" t="str">
        <f t="shared" si="510"/>
        <v/>
      </c>
      <c r="T4068" s="168" t="str">
        <f t="shared" si="511"/>
        <v/>
      </c>
    </row>
    <row r="4069" spans="1:20" x14ac:dyDescent="0.2">
      <c r="A4069" t="s">
        <v>2807</v>
      </c>
      <c r="M4069" s="170" t="str">
        <f t="shared" si="504"/>
        <v>H4</v>
      </c>
      <c r="N4069" s="169" t="str">
        <f t="shared" si="505"/>
        <v>8195</v>
      </c>
      <c r="O4069" s="168" t="str">
        <f t="shared" si="506"/>
        <v/>
      </c>
      <c r="P4069" s="168" t="str">
        <f t="shared" si="507"/>
        <v/>
      </c>
      <c r="Q4069" s="168" t="str">
        <f t="shared" si="508"/>
        <v/>
      </c>
      <c r="R4069" s="168" t="str">
        <f t="shared" si="509"/>
        <v/>
      </c>
      <c r="S4069" s="168" t="str">
        <f t="shared" si="510"/>
        <v/>
      </c>
      <c r="T4069" s="168" t="str">
        <f t="shared" si="511"/>
        <v/>
      </c>
    </row>
    <row r="4070" spans="1:20" x14ac:dyDescent="0.2">
      <c r="A4070" t="s">
        <v>2996</v>
      </c>
      <c r="M4070" s="170" t="str">
        <f t="shared" si="504"/>
        <v>H5</v>
      </c>
      <c r="N4070" s="169" t="str">
        <f t="shared" si="505"/>
        <v>8195</v>
      </c>
      <c r="O4070" s="168" t="str">
        <f t="shared" si="506"/>
        <v/>
      </c>
      <c r="P4070" s="168" t="str">
        <f t="shared" si="507"/>
        <v/>
      </c>
      <c r="Q4070" s="168" t="str">
        <f t="shared" si="508"/>
        <v/>
      </c>
      <c r="R4070" s="168" t="str">
        <f t="shared" si="509"/>
        <v/>
      </c>
      <c r="S4070" s="168" t="str">
        <f t="shared" si="510"/>
        <v/>
      </c>
      <c r="T4070" s="168" t="str">
        <f t="shared" si="511"/>
        <v/>
      </c>
    </row>
    <row r="4071" spans="1:20" x14ac:dyDescent="0.2">
      <c r="A4071" t="s">
        <v>2997</v>
      </c>
      <c r="M4071" s="170" t="str">
        <f t="shared" si="504"/>
        <v>H6</v>
      </c>
      <c r="N4071" s="169" t="str">
        <f t="shared" si="505"/>
        <v>8195</v>
      </c>
      <c r="O4071" s="168" t="str">
        <f t="shared" si="506"/>
        <v/>
      </c>
      <c r="P4071" s="168" t="str">
        <f t="shared" si="507"/>
        <v/>
      </c>
      <c r="Q4071" s="168" t="str">
        <f t="shared" si="508"/>
        <v/>
      </c>
      <c r="R4071" s="168" t="str">
        <f t="shared" si="509"/>
        <v/>
      </c>
      <c r="S4071" s="168" t="str">
        <f t="shared" si="510"/>
        <v/>
      </c>
      <c r="T4071" s="168" t="str">
        <f t="shared" si="511"/>
        <v/>
      </c>
    </row>
    <row r="4072" spans="1:20" x14ac:dyDescent="0.2">
      <c r="A4072" t="s">
        <v>2605</v>
      </c>
      <c r="M4072" s="170" t="str">
        <f t="shared" si="504"/>
        <v>H7</v>
      </c>
      <c r="N4072" s="169" t="str">
        <f t="shared" si="505"/>
        <v>8195</v>
      </c>
      <c r="O4072" s="168" t="str">
        <f t="shared" si="506"/>
        <v/>
      </c>
      <c r="P4072" s="168" t="str">
        <f t="shared" si="507"/>
        <v/>
      </c>
      <c r="Q4072" s="168" t="str">
        <f t="shared" si="508"/>
        <v/>
      </c>
      <c r="R4072" s="168" t="str">
        <f t="shared" si="509"/>
        <v/>
      </c>
      <c r="S4072" s="168" t="str">
        <f t="shared" si="510"/>
        <v/>
      </c>
      <c r="T4072" s="168" t="str">
        <f t="shared" si="511"/>
        <v/>
      </c>
    </row>
    <row r="4073" spans="1:20" x14ac:dyDescent="0.2">
      <c r="A4073" t="s">
        <v>2606</v>
      </c>
      <c r="M4073" s="170" t="str">
        <f t="shared" si="504"/>
        <v>H8</v>
      </c>
      <c r="N4073" s="169" t="str">
        <f t="shared" si="505"/>
        <v>8195</v>
      </c>
      <c r="O4073" s="168" t="str">
        <f t="shared" si="506"/>
        <v/>
      </c>
      <c r="P4073" s="168" t="str">
        <f t="shared" si="507"/>
        <v/>
      </c>
      <c r="Q4073" s="168" t="str">
        <f t="shared" si="508"/>
        <v/>
      </c>
      <c r="R4073" s="168" t="str">
        <f t="shared" si="509"/>
        <v/>
      </c>
      <c r="S4073" s="168" t="str">
        <f t="shared" si="510"/>
        <v/>
      </c>
      <c r="T4073" s="168" t="str">
        <f t="shared" si="511"/>
        <v/>
      </c>
    </row>
    <row r="4074" spans="1:20" x14ac:dyDescent="0.2">
      <c r="A4074" t="s">
        <v>2607</v>
      </c>
      <c r="M4074" s="170" t="str">
        <f t="shared" si="504"/>
        <v>H9</v>
      </c>
      <c r="N4074" s="169" t="str">
        <f t="shared" si="505"/>
        <v>8195</v>
      </c>
      <c r="O4074" s="168" t="str">
        <f t="shared" si="506"/>
        <v/>
      </c>
      <c r="P4074" s="168" t="str">
        <f t="shared" si="507"/>
        <v/>
      </c>
      <c r="Q4074" s="168" t="str">
        <f t="shared" si="508"/>
        <v/>
      </c>
      <c r="R4074" s="168" t="str">
        <f t="shared" si="509"/>
        <v/>
      </c>
      <c r="S4074" s="168" t="str">
        <f t="shared" si="510"/>
        <v/>
      </c>
      <c r="T4074" s="168" t="str">
        <f t="shared" si="511"/>
        <v/>
      </c>
    </row>
    <row r="4075" spans="1:20" x14ac:dyDescent="0.2">
      <c r="A4075" t="s">
        <v>2608</v>
      </c>
      <c r="M4075" s="170" t="str">
        <f t="shared" si="504"/>
        <v>H10</v>
      </c>
      <c r="N4075" s="169" t="str">
        <f t="shared" si="505"/>
        <v>8195</v>
      </c>
      <c r="O4075" s="168" t="str">
        <f t="shared" si="506"/>
        <v/>
      </c>
      <c r="P4075" s="168" t="str">
        <f t="shared" si="507"/>
        <v/>
      </c>
      <c r="Q4075" s="168" t="str">
        <f t="shared" si="508"/>
        <v/>
      </c>
      <c r="R4075" s="168" t="str">
        <f t="shared" si="509"/>
        <v/>
      </c>
      <c r="S4075" s="168" t="str">
        <f t="shared" si="510"/>
        <v/>
      </c>
      <c r="T4075" s="168" t="str">
        <f t="shared" si="511"/>
        <v/>
      </c>
    </row>
    <row r="4076" spans="1:20" x14ac:dyDescent="0.2">
      <c r="A4076" t="s">
        <v>2620</v>
      </c>
      <c r="M4076" s="170" t="str">
        <f t="shared" si="504"/>
        <v>DTL</v>
      </c>
      <c r="N4076" s="169" t="str">
        <f t="shared" si="505"/>
        <v>8195</v>
      </c>
      <c r="O4076" s="168" t="str">
        <f t="shared" si="506"/>
        <v/>
      </c>
      <c r="P4076" s="168" t="str">
        <f t="shared" si="507"/>
        <v/>
      </c>
      <c r="Q4076" s="168" t="str">
        <f t="shared" si="508"/>
        <v/>
      </c>
      <c r="R4076" s="168" t="str">
        <f t="shared" si="509"/>
        <v/>
      </c>
      <c r="S4076" s="168" t="str">
        <f t="shared" si="510"/>
        <v/>
      </c>
      <c r="T4076" s="168" t="str">
        <f t="shared" si="511"/>
        <v/>
      </c>
    </row>
    <row r="4077" spans="1:20" x14ac:dyDescent="0.2">
      <c r="A4077" t="s">
        <v>5369</v>
      </c>
      <c r="M4077" s="170" t="str">
        <f t="shared" si="504"/>
        <v>Ttl</v>
      </c>
      <c r="N4077" s="169" t="str">
        <f t="shared" si="505"/>
        <v>8195</v>
      </c>
      <c r="O4077" s="168" t="str">
        <f t="shared" si="506"/>
        <v/>
      </c>
      <c r="P4077" s="168" t="str">
        <f t="shared" si="507"/>
        <v/>
      </c>
      <c r="Q4077" s="168" t="str">
        <f t="shared" si="508"/>
        <v/>
      </c>
      <c r="R4077" s="168" t="str">
        <f t="shared" si="509"/>
        <v/>
      </c>
      <c r="S4077" s="168" t="str">
        <f t="shared" si="510"/>
        <v/>
      </c>
      <c r="T4077" s="168" t="str">
        <f t="shared" si="511"/>
        <v/>
      </c>
    </row>
    <row r="4078" spans="1:20" x14ac:dyDescent="0.2">
      <c r="A4078" t="s">
        <v>2611</v>
      </c>
      <c r="M4078" s="170" t="str">
        <f t="shared" si="504"/>
        <v>DTL</v>
      </c>
      <c r="N4078" s="169" t="str">
        <f t="shared" si="505"/>
        <v>8195</v>
      </c>
      <c r="O4078" s="168" t="str">
        <f t="shared" si="506"/>
        <v/>
      </c>
      <c r="P4078" s="168" t="str">
        <f t="shared" si="507"/>
        <v/>
      </c>
      <c r="Q4078" s="168" t="str">
        <f t="shared" si="508"/>
        <v/>
      </c>
      <c r="R4078" s="168" t="str">
        <f t="shared" si="509"/>
        <v/>
      </c>
      <c r="S4078" s="168" t="str">
        <f t="shared" si="510"/>
        <v/>
      </c>
      <c r="T4078" s="168" t="str">
        <f t="shared" si="511"/>
        <v/>
      </c>
    </row>
    <row r="4079" spans="1:20" x14ac:dyDescent="0.2">
      <c r="A4079" t="s">
        <v>5370</v>
      </c>
      <c r="M4079" s="170" t="str">
        <f t="shared" si="504"/>
        <v>Ttl</v>
      </c>
      <c r="N4079" s="169" t="str">
        <f t="shared" si="505"/>
        <v>8195</v>
      </c>
      <c r="O4079" s="168" t="str">
        <f t="shared" si="506"/>
        <v/>
      </c>
      <c r="P4079" s="168" t="str">
        <f t="shared" si="507"/>
        <v/>
      </c>
      <c r="Q4079" s="168" t="str">
        <f t="shared" si="508"/>
        <v/>
      </c>
      <c r="R4079" s="168" t="str">
        <f t="shared" si="509"/>
        <v/>
      </c>
      <c r="S4079" s="168" t="str">
        <f t="shared" si="510"/>
        <v/>
      </c>
      <c r="T4079" s="168" t="str">
        <f t="shared" si="511"/>
        <v/>
      </c>
    </row>
    <row r="4080" spans="1:20" x14ac:dyDescent="0.2">
      <c r="A4080" t="s">
        <v>4246</v>
      </c>
      <c r="M4080" s="170" t="str">
        <f t="shared" si="504"/>
        <v>DTL</v>
      </c>
      <c r="N4080" s="169" t="str">
        <f t="shared" si="505"/>
        <v>8195</v>
      </c>
      <c r="O4080" s="168" t="str">
        <f t="shared" si="506"/>
        <v/>
      </c>
      <c r="P4080" s="168" t="str">
        <f t="shared" si="507"/>
        <v/>
      </c>
      <c r="Q4080" s="168" t="str">
        <f t="shared" si="508"/>
        <v/>
      </c>
      <c r="R4080" s="168" t="str">
        <f t="shared" si="509"/>
        <v/>
      </c>
      <c r="S4080" s="168" t="str">
        <f t="shared" si="510"/>
        <v/>
      </c>
      <c r="T4080" s="168" t="str">
        <f t="shared" si="511"/>
        <v/>
      </c>
    </row>
    <row r="4081" spans="1:20" x14ac:dyDescent="0.2">
      <c r="A4081" t="s">
        <v>2611</v>
      </c>
      <c r="M4081" s="170" t="str">
        <f t="shared" si="504"/>
        <v>DTL</v>
      </c>
      <c r="N4081" s="169" t="str">
        <f t="shared" si="505"/>
        <v>8195</v>
      </c>
      <c r="O4081" s="168" t="str">
        <f t="shared" si="506"/>
        <v/>
      </c>
      <c r="P4081" s="168" t="str">
        <f t="shared" si="507"/>
        <v/>
      </c>
      <c r="Q4081" s="168" t="str">
        <f t="shared" si="508"/>
        <v/>
      </c>
      <c r="R4081" s="168" t="str">
        <f t="shared" si="509"/>
        <v/>
      </c>
      <c r="S4081" s="168" t="str">
        <f t="shared" si="510"/>
        <v/>
      </c>
      <c r="T4081" s="168" t="str">
        <f t="shared" si="511"/>
        <v/>
      </c>
    </row>
    <row r="4082" spans="1:20" x14ac:dyDescent="0.2">
      <c r="A4082" t="s">
        <v>5371</v>
      </c>
      <c r="M4082" s="170" t="str">
        <f t="shared" si="504"/>
        <v>DTL</v>
      </c>
      <c r="N4082" s="169" t="str">
        <f t="shared" si="505"/>
        <v>8195</v>
      </c>
      <c r="O4082" s="168" t="str">
        <f t="shared" si="506"/>
        <v xml:space="preserve">    </v>
      </c>
      <c r="P4082" s="168" t="str">
        <f t="shared" si="507"/>
        <v xml:space="preserve">8195    </v>
      </c>
      <c r="Q4082" s="168">
        <f t="shared" si="508"/>
        <v>20972</v>
      </c>
      <c r="R4082" s="168">
        <f t="shared" si="509"/>
        <v>-5667</v>
      </c>
      <c r="S4082" s="168">
        <f t="shared" si="510"/>
        <v>0</v>
      </c>
      <c r="T4082" s="168">
        <f t="shared" si="511"/>
        <v>1172</v>
      </c>
    </row>
    <row r="4083" spans="1:20" x14ac:dyDescent="0.2">
      <c r="A4083" t="s">
        <v>2611</v>
      </c>
      <c r="M4083" s="170" t="str">
        <f t="shared" si="504"/>
        <v>DTL</v>
      </c>
      <c r="N4083" s="169" t="str">
        <f t="shared" si="505"/>
        <v>8195</v>
      </c>
      <c r="O4083" s="168" t="str">
        <f t="shared" si="506"/>
        <v/>
      </c>
      <c r="P4083" s="168" t="str">
        <f t="shared" si="507"/>
        <v/>
      </c>
      <c r="Q4083" s="168" t="str">
        <f t="shared" si="508"/>
        <v/>
      </c>
      <c r="R4083" s="168" t="str">
        <f t="shared" si="509"/>
        <v/>
      </c>
      <c r="S4083" s="168" t="str">
        <f t="shared" si="510"/>
        <v/>
      </c>
      <c r="T4083" s="168" t="str">
        <f t="shared" si="511"/>
        <v/>
      </c>
    </row>
    <row r="4084" spans="1:20" x14ac:dyDescent="0.2">
      <c r="A4084" t="s">
        <v>2622</v>
      </c>
      <c r="M4084" s="170" t="str">
        <f t="shared" si="504"/>
        <v>DTL</v>
      </c>
      <c r="N4084" s="169" t="str">
        <f t="shared" si="505"/>
        <v>8195</v>
      </c>
      <c r="O4084" s="168" t="str">
        <f t="shared" si="506"/>
        <v>Tran</v>
      </c>
      <c r="P4084" s="168" t="str">
        <f t="shared" si="507"/>
        <v>8195Tran</v>
      </c>
      <c r="Q4084" s="168">
        <f t="shared" si="508"/>
        <v>0</v>
      </c>
      <c r="R4084" s="168">
        <f t="shared" si="509"/>
        <v>0</v>
      </c>
      <c r="S4084" s="168">
        <f t="shared" si="510"/>
        <v>0</v>
      </c>
      <c r="T4084" s="168">
        <f t="shared" si="511"/>
        <v>0</v>
      </c>
    </row>
    <row r="4085" spans="1:20" x14ac:dyDescent="0.2">
      <c r="A4085" t="s">
        <v>2611</v>
      </c>
      <c r="M4085" s="170" t="str">
        <f t="shared" si="504"/>
        <v>DTL</v>
      </c>
      <c r="N4085" s="169" t="str">
        <f t="shared" si="505"/>
        <v>8195</v>
      </c>
      <c r="O4085" s="168" t="str">
        <f t="shared" si="506"/>
        <v/>
      </c>
      <c r="P4085" s="168" t="str">
        <f t="shared" si="507"/>
        <v/>
      </c>
      <c r="Q4085" s="168" t="str">
        <f t="shared" si="508"/>
        <v/>
      </c>
      <c r="R4085" s="168" t="str">
        <f t="shared" si="509"/>
        <v/>
      </c>
      <c r="S4085" s="168" t="str">
        <f t="shared" si="510"/>
        <v/>
      </c>
      <c r="T4085" s="168" t="str">
        <f t="shared" si="511"/>
        <v/>
      </c>
    </row>
    <row r="4086" spans="1:20" x14ac:dyDescent="0.2">
      <c r="A4086" t="s">
        <v>3002</v>
      </c>
      <c r="M4086" s="170" t="str">
        <f t="shared" si="504"/>
        <v>DTL</v>
      </c>
      <c r="N4086" s="169" t="str">
        <f t="shared" si="505"/>
        <v>8195</v>
      </c>
      <c r="O4086" s="168" t="str">
        <f t="shared" si="506"/>
        <v>Tran</v>
      </c>
      <c r="P4086" s="168" t="str">
        <f t="shared" si="507"/>
        <v>8195Tran</v>
      </c>
      <c r="Q4086" s="168">
        <f t="shared" si="508"/>
        <v>0</v>
      </c>
      <c r="R4086" s="168">
        <f t="shared" si="509"/>
        <v>0</v>
      </c>
      <c r="S4086" s="168">
        <f t="shared" si="510"/>
        <v>1786</v>
      </c>
      <c r="T4086" s="168">
        <f t="shared" si="511"/>
        <v>1786</v>
      </c>
    </row>
    <row r="4087" spans="1:20" x14ac:dyDescent="0.2">
      <c r="A4087" t="s">
        <v>4246</v>
      </c>
      <c r="M4087" s="170" t="str">
        <f t="shared" si="504"/>
        <v>DTL</v>
      </c>
      <c r="N4087" s="169" t="str">
        <f t="shared" si="505"/>
        <v>8195</v>
      </c>
      <c r="O4087" s="168" t="str">
        <f t="shared" si="506"/>
        <v/>
      </c>
      <c r="P4087" s="168" t="str">
        <f t="shared" si="507"/>
        <v/>
      </c>
      <c r="Q4087" s="168" t="str">
        <f t="shared" si="508"/>
        <v/>
      </c>
      <c r="R4087" s="168" t="str">
        <f t="shared" si="509"/>
        <v/>
      </c>
      <c r="S4087" s="168" t="str">
        <f t="shared" si="510"/>
        <v/>
      </c>
      <c r="T4087" s="168" t="str">
        <f t="shared" si="511"/>
        <v/>
      </c>
    </row>
    <row r="4088" spans="1:20" x14ac:dyDescent="0.2">
      <c r="A4088" t="s">
        <v>2611</v>
      </c>
      <c r="M4088" s="170" t="str">
        <f t="shared" si="504"/>
        <v>DTL</v>
      </c>
      <c r="N4088" s="169" t="str">
        <f t="shared" si="505"/>
        <v>8195</v>
      </c>
      <c r="O4088" s="168" t="str">
        <f t="shared" si="506"/>
        <v/>
      </c>
      <c r="P4088" s="168" t="str">
        <f t="shared" si="507"/>
        <v/>
      </c>
      <c r="Q4088" s="168" t="str">
        <f t="shared" si="508"/>
        <v/>
      </c>
      <c r="R4088" s="168" t="str">
        <f t="shared" si="509"/>
        <v/>
      </c>
      <c r="S4088" s="168" t="str">
        <f t="shared" si="510"/>
        <v/>
      </c>
      <c r="T4088" s="168" t="str">
        <f t="shared" si="511"/>
        <v/>
      </c>
    </row>
    <row r="4089" spans="1:20" x14ac:dyDescent="0.2">
      <c r="A4089" t="s">
        <v>5372</v>
      </c>
      <c r="M4089" s="170" t="str">
        <f t="shared" si="504"/>
        <v>Ttl</v>
      </c>
      <c r="N4089" s="169" t="str">
        <f t="shared" si="505"/>
        <v>8195</v>
      </c>
      <c r="O4089" s="168" t="str">
        <f t="shared" si="506"/>
        <v/>
      </c>
      <c r="P4089" s="168" t="str">
        <f t="shared" si="507"/>
        <v/>
      </c>
      <c r="Q4089" s="168" t="str">
        <f t="shared" si="508"/>
        <v/>
      </c>
      <c r="R4089" s="168" t="str">
        <f t="shared" si="509"/>
        <v/>
      </c>
      <c r="S4089" s="168" t="str">
        <f t="shared" si="510"/>
        <v/>
      </c>
      <c r="T4089" s="168" t="str">
        <f t="shared" si="511"/>
        <v/>
      </c>
    </row>
    <row r="4090" spans="1:20" x14ac:dyDescent="0.2">
      <c r="A4090" t="s">
        <v>2707</v>
      </c>
      <c r="M4090" s="170" t="str">
        <f t="shared" si="504"/>
        <v>DTL</v>
      </c>
      <c r="N4090" s="169" t="str">
        <f t="shared" si="505"/>
        <v>8195</v>
      </c>
      <c r="O4090" s="168" t="str">
        <f t="shared" si="506"/>
        <v/>
      </c>
      <c r="P4090" s="168" t="str">
        <f t="shared" si="507"/>
        <v/>
      </c>
      <c r="Q4090" s="168" t="str">
        <f t="shared" si="508"/>
        <v/>
      </c>
      <c r="R4090" s="168" t="str">
        <f t="shared" si="509"/>
        <v/>
      </c>
      <c r="S4090" s="168" t="str">
        <f t="shared" si="510"/>
        <v/>
      </c>
      <c r="T4090" s="168" t="str">
        <f t="shared" si="511"/>
        <v/>
      </c>
    </row>
    <row r="4091" spans="1:20" x14ac:dyDescent="0.2">
      <c r="A4091" t="s">
        <v>2601</v>
      </c>
      <c r="M4091" s="170" t="str">
        <f t="shared" si="504"/>
        <v>DTL</v>
      </c>
      <c r="N4091" s="169" t="str">
        <f t="shared" si="505"/>
        <v>8195</v>
      </c>
      <c r="O4091" s="168" t="str">
        <f t="shared" si="506"/>
        <v/>
      </c>
      <c r="P4091" s="168" t="str">
        <f t="shared" si="507"/>
        <v/>
      </c>
      <c r="Q4091" s="168" t="str">
        <f t="shared" si="508"/>
        <v/>
      </c>
      <c r="R4091" s="168" t="str">
        <f t="shared" si="509"/>
        <v/>
      </c>
      <c r="S4091" s="168" t="str">
        <f t="shared" si="510"/>
        <v/>
      </c>
      <c r="T4091" s="168" t="str">
        <f t="shared" si="511"/>
        <v/>
      </c>
    </row>
    <row r="4092" spans="1:20" x14ac:dyDescent="0.2">
      <c r="A4092" t="s">
        <v>2807</v>
      </c>
      <c r="M4092" s="170" t="str">
        <f t="shared" si="504"/>
        <v>DTL</v>
      </c>
      <c r="N4092" s="169" t="str">
        <f t="shared" si="505"/>
        <v>8195</v>
      </c>
      <c r="O4092" s="168" t="str">
        <f t="shared" si="506"/>
        <v/>
      </c>
      <c r="P4092" s="168" t="str">
        <f t="shared" si="507"/>
        <v/>
      </c>
      <c r="Q4092" s="168" t="str">
        <f t="shared" si="508"/>
        <v/>
      </c>
      <c r="R4092" s="168" t="str">
        <f t="shared" si="509"/>
        <v/>
      </c>
      <c r="S4092" s="168" t="str">
        <f t="shared" si="510"/>
        <v/>
      </c>
      <c r="T4092" s="168" t="str">
        <f t="shared" si="511"/>
        <v/>
      </c>
    </row>
    <row r="4093" spans="1:20" x14ac:dyDescent="0.2">
      <c r="A4093" t="s">
        <v>3003</v>
      </c>
      <c r="M4093" s="170" t="str">
        <f t="shared" si="504"/>
        <v>DTL</v>
      </c>
      <c r="N4093" s="169" t="str">
        <f t="shared" si="505"/>
        <v>8195</v>
      </c>
      <c r="O4093" s="168" t="str">
        <f t="shared" si="506"/>
        <v/>
      </c>
      <c r="P4093" s="168" t="str">
        <f t="shared" si="507"/>
        <v/>
      </c>
      <c r="Q4093" s="168" t="str">
        <f t="shared" si="508"/>
        <v/>
      </c>
      <c r="R4093" s="168" t="str">
        <f t="shared" si="509"/>
        <v/>
      </c>
      <c r="S4093" s="168" t="str">
        <f t="shared" si="510"/>
        <v/>
      </c>
      <c r="T4093" s="168" t="str">
        <f t="shared" si="511"/>
        <v/>
      </c>
    </row>
    <row r="4094" spans="1:20" x14ac:dyDescent="0.2">
      <c r="A4094" t="s">
        <v>3004</v>
      </c>
      <c r="M4094" s="170" t="str">
        <f t="shared" si="504"/>
        <v>DTL</v>
      </c>
      <c r="N4094" s="169" t="str">
        <f t="shared" si="505"/>
        <v>8195</v>
      </c>
      <c r="O4094" s="168" t="str">
        <f t="shared" si="506"/>
        <v/>
      </c>
      <c r="P4094" s="168" t="str">
        <f t="shared" si="507"/>
        <v/>
      </c>
      <c r="Q4094" s="168" t="str">
        <f t="shared" si="508"/>
        <v/>
      </c>
      <c r="R4094" s="168" t="str">
        <f t="shared" si="509"/>
        <v/>
      </c>
      <c r="S4094" s="168" t="str">
        <f t="shared" si="510"/>
        <v/>
      </c>
      <c r="T4094" s="168" t="str">
        <f t="shared" si="511"/>
        <v/>
      </c>
    </row>
    <row r="4095" spans="1:20" x14ac:dyDescent="0.2">
      <c r="A4095" t="s">
        <v>2605</v>
      </c>
      <c r="M4095" s="170" t="str">
        <f t="shared" si="504"/>
        <v>DTL</v>
      </c>
      <c r="N4095" s="169" t="str">
        <f t="shared" si="505"/>
        <v>8195</v>
      </c>
      <c r="O4095" s="168" t="str">
        <f t="shared" si="506"/>
        <v/>
      </c>
      <c r="P4095" s="168" t="str">
        <f t="shared" si="507"/>
        <v/>
      </c>
      <c r="Q4095" s="168" t="str">
        <f t="shared" si="508"/>
        <v/>
      </c>
      <c r="R4095" s="168" t="str">
        <f t="shared" si="509"/>
        <v/>
      </c>
      <c r="S4095" s="168" t="str">
        <f t="shared" si="510"/>
        <v/>
      </c>
      <c r="T4095" s="168" t="str">
        <f t="shared" si="511"/>
        <v/>
      </c>
    </row>
    <row r="4096" spans="1:20" x14ac:dyDescent="0.2">
      <c r="A4096" t="s">
        <v>2606</v>
      </c>
      <c r="M4096" s="170" t="str">
        <f t="shared" si="504"/>
        <v>DTL</v>
      </c>
      <c r="N4096" s="169" t="str">
        <f t="shared" si="505"/>
        <v>8195</v>
      </c>
      <c r="O4096" s="168" t="str">
        <f t="shared" si="506"/>
        <v/>
      </c>
      <c r="P4096" s="168" t="str">
        <f t="shared" si="507"/>
        <v/>
      </c>
      <c r="Q4096" s="168" t="str">
        <f t="shared" si="508"/>
        <v/>
      </c>
      <c r="R4096" s="168" t="str">
        <f t="shared" si="509"/>
        <v/>
      </c>
      <c r="S4096" s="168" t="str">
        <f t="shared" si="510"/>
        <v/>
      </c>
      <c r="T4096" s="168" t="str">
        <f t="shared" si="511"/>
        <v/>
      </c>
    </row>
    <row r="4097" spans="1:20" x14ac:dyDescent="0.2">
      <c r="A4097" t="s">
        <v>2607</v>
      </c>
      <c r="M4097" s="170" t="str">
        <f t="shared" si="504"/>
        <v>DTL</v>
      </c>
      <c r="N4097" s="169" t="str">
        <f t="shared" si="505"/>
        <v>8195</v>
      </c>
      <c r="O4097" s="168" t="str">
        <f t="shared" si="506"/>
        <v/>
      </c>
      <c r="P4097" s="168" t="str">
        <f t="shared" si="507"/>
        <v/>
      </c>
      <c r="Q4097" s="168" t="str">
        <f t="shared" si="508"/>
        <v/>
      </c>
      <c r="R4097" s="168" t="str">
        <f t="shared" si="509"/>
        <v/>
      </c>
      <c r="S4097" s="168" t="str">
        <f t="shared" si="510"/>
        <v/>
      </c>
      <c r="T4097" s="168" t="str">
        <f t="shared" si="511"/>
        <v/>
      </c>
    </row>
    <row r="4098" spans="1:20" x14ac:dyDescent="0.2">
      <c r="A4098" t="s">
        <v>2608</v>
      </c>
      <c r="M4098" s="170" t="str">
        <f t="shared" si="504"/>
        <v>DTL</v>
      </c>
      <c r="N4098" s="169" t="str">
        <f t="shared" si="505"/>
        <v>8195</v>
      </c>
      <c r="O4098" s="168" t="str">
        <f t="shared" si="506"/>
        <v/>
      </c>
      <c r="P4098" s="168" t="str">
        <f t="shared" si="507"/>
        <v/>
      </c>
      <c r="Q4098" s="168" t="str">
        <f t="shared" si="508"/>
        <v/>
      </c>
      <c r="R4098" s="168" t="str">
        <f t="shared" si="509"/>
        <v/>
      </c>
      <c r="S4098" s="168" t="str">
        <f t="shared" si="510"/>
        <v/>
      </c>
      <c r="T4098" s="168" t="str">
        <f t="shared" si="511"/>
        <v/>
      </c>
    </row>
    <row r="4099" spans="1:20" x14ac:dyDescent="0.2">
      <c r="A4099" t="s">
        <v>2609</v>
      </c>
      <c r="M4099" s="170" t="str">
        <f t="shared" ref="M4099:M4162" si="512">IF(ROW()&lt;23,"",
  IF(NOT(ISERROR(FIND("Trinity County",$A4099,30))),"H1",
  IF(M4098="H1","H2",
  IF(M4098="H2","H3",
  IF(M4098="H3","H4",
  IF(M4098="H4","H5",
  IF(M4098="H5","H6",
  IF(M4098="H6","H7",
  IF(M4098="H7","H8",
  IF(M4098="H8","H9",
  IF(M4098="H9","H10",
  IF(TRIM(LEFT($A4099,7))="Total","Ttl","DTL"))))))))))))</f>
        <v>DTL</v>
      </c>
      <c r="N4099" s="169" t="str">
        <f t="shared" ref="N4099:N4162" si="513">IF(ROW()&lt;23,"",
  IF($M4099="H6",TRIM(LEFT($A4099,5)),N4098))</f>
        <v>8195</v>
      </c>
      <c r="O4099" s="168" t="str">
        <f t="shared" ref="O4099:O4162" si="514">IF($M4099&lt;&gt;"DTL","",
  IF(NOT(ISNUMBER(VALUE(MID($A4099,31,15)))),"",LEFT($A4099,4)))</f>
        <v/>
      </c>
      <c r="P4099" s="168" t="str">
        <f t="shared" ref="P4099:P4162" si="515">IF(O4099="","",N4099&amp;O4099)</f>
        <v/>
      </c>
      <c r="Q4099" s="168" t="str">
        <f t="shared" ref="Q4099:Q4162" si="516">IF($M4099&lt;&gt;"DTL","",
  IF(NOT(ISNUMBER(VALUE(MID($A4099,31,15)))),"",VALUE(TRIM(MID($A4099,47,15)))))</f>
        <v/>
      </c>
      <c r="R4099" s="168" t="str">
        <f t="shared" ref="R4099:R4162" si="517">IF($M4099&lt;&gt;"DTL","",
  IF(NOT(ISNUMBER(VALUE(MID($A4099,31,15)))),"",VALUE(TRIM(MID($A4099,61,14)))))</f>
        <v/>
      </c>
      <c r="S4099" s="168" t="str">
        <f t="shared" ref="S4099:S4162" si="518">IF($M4099&lt;&gt;"DTL","",
  IF(NOT(ISNUMBER(VALUE(MID($A4099,31,15)))),"",VALUE(TRIM(MID($A4099,76,14)))))</f>
        <v/>
      </c>
      <c r="T4099" s="168" t="str">
        <f t="shared" ref="T4099:T4162" si="519">IF($M4099&lt;&gt;"DTL","",
  IF(NOT(ISNUMBER(VALUE(MID($A4099,31,15)))),"",VALUE(TRIM(MID($A4099,90,14)))))</f>
        <v/>
      </c>
    </row>
    <row r="4100" spans="1:20" x14ac:dyDescent="0.2">
      <c r="A4100" t="s">
        <v>5373</v>
      </c>
      <c r="M4100" s="170" t="str">
        <f t="shared" si="512"/>
        <v>DTL</v>
      </c>
      <c r="N4100" s="169" t="str">
        <f t="shared" si="513"/>
        <v>8195</v>
      </c>
      <c r="O4100" s="168" t="str">
        <f t="shared" si="514"/>
        <v>6601</v>
      </c>
      <c r="P4100" s="168" t="str">
        <f t="shared" si="515"/>
        <v>81956601</v>
      </c>
      <c r="Q4100" s="168">
        <f t="shared" si="516"/>
        <v>2219</v>
      </c>
      <c r="R4100" s="168">
        <f t="shared" si="517"/>
        <v>4146</v>
      </c>
      <c r="S4100" s="168">
        <f t="shared" si="518"/>
        <v>100</v>
      </c>
      <c r="T4100" s="168">
        <f t="shared" si="519"/>
        <v>3105</v>
      </c>
    </row>
    <row r="4101" spans="1:20" x14ac:dyDescent="0.2">
      <c r="A4101" t="s">
        <v>4246</v>
      </c>
      <c r="M4101" s="170" t="str">
        <f t="shared" si="512"/>
        <v>DTL</v>
      </c>
      <c r="N4101" s="169" t="str">
        <f t="shared" si="513"/>
        <v>8195</v>
      </c>
      <c r="O4101" s="168" t="str">
        <f t="shared" si="514"/>
        <v/>
      </c>
      <c r="P4101" s="168" t="str">
        <f t="shared" si="515"/>
        <v/>
      </c>
      <c r="Q4101" s="168" t="str">
        <f t="shared" si="516"/>
        <v/>
      </c>
      <c r="R4101" s="168" t="str">
        <f t="shared" si="517"/>
        <v/>
      </c>
      <c r="S4101" s="168" t="str">
        <f t="shared" si="518"/>
        <v/>
      </c>
      <c r="T4101" s="168" t="str">
        <f t="shared" si="519"/>
        <v/>
      </c>
    </row>
    <row r="4102" spans="1:20" x14ac:dyDescent="0.2">
      <c r="A4102" t="s">
        <v>2611</v>
      </c>
      <c r="M4102" s="170" t="str">
        <f t="shared" si="512"/>
        <v>DTL</v>
      </c>
      <c r="N4102" s="169" t="str">
        <f t="shared" si="513"/>
        <v>8195</v>
      </c>
      <c r="O4102" s="168" t="str">
        <f t="shared" si="514"/>
        <v/>
      </c>
      <c r="P4102" s="168" t="str">
        <f t="shared" si="515"/>
        <v/>
      </c>
      <c r="Q4102" s="168" t="str">
        <f t="shared" si="516"/>
        <v/>
      </c>
      <c r="R4102" s="168" t="str">
        <f t="shared" si="517"/>
        <v/>
      </c>
      <c r="S4102" s="168" t="str">
        <f t="shared" si="518"/>
        <v/>
      </c>
      <c r="T4102" s="168" t="str">
        <f t="shared" si="519"/>
        <v/>
      </c>
    </row>
    <row r="4103" spans="1:20" x14ac:dyDescent="0.2">
      <c r="A4103" t="s">
        <v>5374</v>
      </c>
      <c r="M4103" s="170" t="str">
        <f t="shared" si="512"/>
        <v>Ttl</v>
      </c>
      <c r="N4103" s="169" t="str">
        <f t="shared" si="513"/>
        <v>8195</v>
      </c>
      <c r="O4103" s="168" t="str">
        <f t="shared" si="514"/>
        <v/>
      </c>
      <c r="P4103" s="168" t="str">
        <f t="shared" si="515"/>
        <v/>
      </c>
      <c r="Q4103" s="168" t="str">
        <f t="shared" si="516"/>
        <v/>
      </c>
      <c r="R4103" s="168" t="str">
        <f t="shared" si="517"/>
        <v/>
      </c>
      <c r="S4103" s="168" t="str">
        <f t="shared" si="518"/>
        <v/>
      </c>
      <c r="T4103" s="168" t="str">
        <f t="shared" si="519"/>
        <v/>
      </c>
    </row>
    <row r="4104" spans="1:20" x14ac:dyDescent="0.2">
      <c r="A4104" t="s">
        <v>2612</v>
      </c>
      <c r="M4104" s="170" t="str">
        <f t="shared" si="512"/>
        <v>DTL</v>
      </c>
      <c r="N4104" s="169" t="str">
        <f t="shared" si="513"/>
        <v>8195</v>
      </c>
      <c r="O4104" s="168" t="str">
        <f t="shared" si="514"/>
        <v/>
      </c>
      <c r="P4104" s="168" t="str">
        <f t="shared" si="515"/>
        <v/>
      </c>
      <c r="Q4104" s="168" t="str">
        <f t="shared" si="516"/>
        <v/>
      </c>
      <c r="R4104" s="168" t="str">
        <f t="shared" si="517"/>
        <v/>
      </c>
      <c r="S4104" s="168" t="str">
        <f t="shared" si="518"/>
        <v/>
      </c>
      <c r="T4104" s="168" t="str">
        <f t="shared" si="519"/>
        <v/>
      </c>
    </row>
    <row r="4105" spans="1:20" x14ac:dyDescent="0.2">
      <c r="A4105" t="s">
        <v>2611</v>
      </c>
      <c r="M4105" s="170" t="str">
        <f t="shared" si="512"/>
        <v>DTL</v>
      </c>
      <c r="N4105" s="169" t="str">
        <f t="shared" si="513"/>
        <v>8195</v>
      </c>
      <c r="O4105" s="168" t="str">
        <f t="shared" si="514"/>
        <v/>
      </c>
      <c r="P4105" s="168" t="str">
        <f t="shared" si="515"/>
        <v/>
      </c>
      <c r="Q4105" s="168" t="str">
        <f t="shared" si="516"/>
        <v/>
      </c>
      <c r="R4105" s="168" t="str">
        <f t="shared" si="517"/>
        <v/>
      </c>
      <c r="S4105" s="168" t="str">
        <f t="shared" si="518"/>
        <v/>
      </c>
      <c r="T4105" s="168" t="str">
        <f t="shared" si="519"/>
        <v/>
      </c>
    </row>
    <row r="4106" spans="1:20" x14ac:dyDescent="0.2">
      <c r="A4106" t="s">
        <v>2611</v>
      </c>
      <c r="M4106" s="170" t="str">
        <f t="shared" si="512"/>
        <v>DTL</v>
      </c>
      <c r="N4106" s="169" t="str">
        <f t="shared" si="513"/>
        <v>8195</v>
      </c>
      <c r="O4106" s="168" t="str">
        <f t="shared" si="514"/>
        <v/>
      </c>
      <c r="P4106" s="168" t="str">
        <f t="shared" si="515"/>
        <v/>
      </c>
      <c r="Q4106" s="168" t="str">
        <f t="shared" si="516"/>
        <v/>
      </c>
      <c r="R4106" s="168" t="str">
        <f t="shared" si="517"/>
        <v/>
      </c>
      <c r="S4106" s="168" t="str">
        <f t="shared" si="518"/>
        <v/>
      </c>
      <c r="T4106" s="168" t="str">
        <f t="shared" si="519"/>
        <v/>
      </c>
    </row>
    <row r="4107" spans="1:20" x14ac:dyDescent="0.2">
      <c r="A4107" t="s">
        <v>2673</v>
      </c>
      <c r="M4107" s="170" t="str">
        <f t="shared" si="512"/>
        <v>DTL</v>
      </c>
      <c r="N4107" s="169" t="str">
        <f t="shared" si="513"/>
        <v>8195</v>
      </c>
      <c r="O4107" s="168" t="str">
        <f t="shared" si="514"/>
        <v/>
      </c>
      <c r="P4107" s="168" t="str">
        <f t="shared" si="515"/>
        <v/>
      </c>
      <c r="Q4107" s="168" t="str">
        <f t="shared" si="516"/>
        <v/>
      </c>
      <c r="R4107" s="168" t="str">
        <f t="shared" si="517"/>
        <v/>
      </c>
      <c r="S4107" s="168" t="str">
        <f t="shared" si="518"/>
        <v/>
      </c>
      <c r="T4107" s="168" t="str">
        <f t="shared" si="519"/>
        <v/>
      </c>
    </row>
    <row r="4108" spans="1:20" x14ac:dyDescent="0.2">
      <c r="A4108" t="s">
        <v>5375</v>
      </c>
      <c r="M4108" s="170" t="str">
        <f t="shared" si="512"/>
        <v>DTL</v>
      </c>
      <c r="N4108" s="169" t="str">
        <f t="shared" si="513"/>
        <v>8195</v>
      </c>
      <c r="O4108" s="168" t="str">
        <f t="shared" si="514"/>
        <v>9800</v>
      </c>
      <c r="P4108" s="168" t="str">
        <f t="shared" si="515"/>
        <v>81959800</v>
      </c>
      <c r="Q4108" s="168">
        <f t="shared" si="516"/>
        <v>0</v>
      </c>
      <c r="R4108" s="168">
        <f t="shared" si="517"/>
        <v>0</v>
      </c>
      <c r="S4108" s="168">
        <f t="shared" si="518"/>
        <v>0</v>
      </c>
      <c r="T4108" s="168">
        <f t="shared" si="519"/>
        <v>0</v>
      </c>
    </row>
    <row r="4109" spans="1:20" x14ac:dyDescent="0.2">
      <c r="A4109" t="s">
        <v>4246</v>
      </c>
      <c r="M4109" s="170" t="str">
        <f t="shared" si="512"/>
        <v>DTL</v>
      </c>
      <c r="N4109" s="169" t="str">
        <f t="shared" si="513"/>
        <v>8195</v>
      </c>
      <c r="O4109" s="168" t="str">
        <f t="shared" si="514"/>
        <v/>
      </c>
      <c r="P4109" s="168" t="str">
        <f t="shared" si="515"/>
        <v/>
      </c>
      <c r="Q4109" s="168" t="str">
        <f t="shared" si="516"/>
        <v/>
      </c>
      <c r="R4109" s="168" t="str">
        <f t="shared" si="517"/>
        <v/>
      </c>
      <c r="S4109" s="168" t="str">
        <f t="shared" si="518"/>
        <v/>
      </c>
      <c r="T4109" s="168" t="str">
        <f t="shared" si="519"/>
        <v/>
      </c>
    </row>
    <row r="4110" spans="1:20" x14ac:dyDescent="0.2">
      <c r="A4110" t="s">
        <v>2611</v>
      </c>
      <c r="M4110" s="170" t="str">
        <f t="shared" si="512"/>
        <v>DTL</v>
      </c>
      <c r="N4110" s="169" t="str">
        <f t="shared" si="513"/>
        <v>8195</v>
      </c>
      <c r="O4110" s="168" t="str">
        <f t="shared" si="514"/>
        <v/>
      </c>
      <c r="P4110" s="168" t="str">
        <f t="shared" si="515"/>
        <v/>
      </c>
      <c r="Q4110" s="168" t="str">
        <f t="shared" si="516"/>
        <v/>
      </c>
      <c r="R4110" s="168" t="str">
        <f t="shared" si="517"/>
        <v/>
      </c>
      <c r="S4110" s="168" t="str">
        <f t="shared" si="518"/>
        <v/>
      </c>
      <c r="T4110" s="168" t="str">
        <f t="shared" si="519"/>
        <v/>
      </c>
    </row>
    <row r="4111" spans="1:20" x14ac:dyDescent="0.2">
      <c r="A4111" t="s">
        <v>5376</v>
      </c>
      <c r="M4111" s="170" t="str">
        <f t="shared" si="512"/>
        <v>Ttl</v>
      </c>
      <c r="N4111" s="169" t="str">
        <f t="shared" si="513"/>
        <v>8195</v>
      </c>
      <c r="O4111" s="168" t="str">
        <f t="shared" si="514"/>
        <v/>
      </c>
      <c r="P4111" s="168" t="str">
        <f t="shared" si="515"/>
        <v/>
      </c>
      <c r="Q4111" s="168" t="str">
        <f t="shared" si="516"/>
        <v/>
      </c>
      <c r="R4111" s="168" t="str">
        <f t="shared" si="517"/>
        <v/>
      </c>
      <c r="S4111" s="168" t="str">
        <f t="shared" si="518"/>
        <v/>
      </c>
      <c r="T4111" s="168" t="str">
        <f t="shared" si="519"/>
        <v/>
      </c>
    </row>
    <row r="4112" spans="1:20" x14ac:dyDescent="0.2">
      <c r="A4112" t="s">
        <v>2676</v>
      </c>
      <c r="M4112" s="170" t="str">
        <f t="shared" si="512"/>
        <v>DTL</v>
      </c>
      <c r="N4112" s="169" t="str">
        <f t="shared" si="513"/>
        <v>8195</v>
      </c>
      <c r="O4112" s="168" t="str">
        <f t="shared" si="514"/>
        <v/>
      </c>
      <c r="P4112" s="168" t="str">
        <f t="shared" si="515"/>
        <v/>
      </c>
      <c r="Q4112" s="168" t="str">
        <f t="shared" si="516"/>
        <v/>
      </c>
      <c r="R4112" s="168" t="str">
        <f t="shared" si="517"/>
        <v/>
      </c>
      <c r="S4112" s="168" t="str">
        <f t="shared" si="518"/>
        <v/>
      </c>
      <c r="T4112" s="168" t="str">
        <f t="shared" si="519"/>
        <v/>
      </c>
    </row>
    <row r="4113" spans="1:20" x14ac:dyDescent="0.2">
      <c r="A4113" t="s">
        <v>2611</v>
      </c>
      <c r="M4113" s="170" t="str">
        <f t="shared" si="512"/>
        <v>DTL</v>
      </c>
      <c r="N4113" s="169" t="str">
        <f t="shared" si="513"/>
        <v>8195</v>
      </c>
      <c r="O4113" s="168" t="str">
        <f t="shared" si="514"/>
        <v/>
      </c>
      <c r="P4113" s="168" t="str">
        <f t="shared" si="515"/>
        <v/>
      </c>
      <c r="Q4113" s="168" t="str">
        <f t="shared" si="516"/>
        <v/>
      </c>
      <c r="R4113" s="168" t="str">
        <f t="shared" si="517"/>
        <v/>
      </c>
      <c r="S4113" s="168" t="str">
        <f t="shared" si="518"/>
        <v/>
      </c>
      <c r="T4113" s="168" t="str">
        <f t="shared" si="519"/>
        <v/>
      </c>
    </row>
    <row r="4114" spans="1:20" x14ac:dyDescent="0.2">
      <c r="A4114" t="s">
        <v>2611</v>
      </c>
      <c r="M4114" s="170" t="str">
        <f t="shared" si="512"/>
        <v>DTL</v>
      </c>
      <c r="N4114" s="169" t="str">
        <f t="shared" si="513"/>
        <v>8195</v>
      </c>
      <c r="O4114" s="168" t="str">
        <f t="shared" si="514"/>
        <v/>
      </c>
      <c r="P4114" s="168" t="str">
        <f t="shared" si="515"/>
        <v/>
      </c>
      <c r="Q4114" s="168" t="str">
        <f t="shared" si="516"/>
        <v/>
      </c>
      <c r="R4114" s="168" t="str">
        <f t="shared" si="517"/>
        <v/>
      </c>
      <c r="S4114" s="168" t="str">
        <f t="shared" si="518"/>
        <v/>
      </c>
      <c r="T4114" s="168" t="str">
        <f t="shared" si="519"/>
        <v/>
      </c>
    </row>
    <row r="4115" spans="1:20" x14ac:dyDescent="0.2">
      <c r="A4115" t="s">
        <v>2642</v>
      </c>
      <c r="M4115" s="170" t="str">
        <f t="shared" si="512"/>
        <v>DTL</v>
      </c>
      <c r="N4115" s="169" t="str">
        <f t="shared" si="513"/>
        <v>8195</v>
      </c>
      <c r="O4115" s="168" t="str">
        <f t="shared" si="514"/>
        <v/>
      </c>
      <c r="P4115" s="168" t="str">
        <f t="shared" si="515"/>
        <v/>
      </c>
      <c r="Q4115" s="168" t="str">
        <f t="shared" si="516"/>
        <v/>
      </c>
      <c r="R4115" s="168" t="str">
        <f t="shared" si="517"/>
        <v/>
      </c>
      <c r="S4115" s="168" t="str">
        <f t="shared" si="518"/>
        <v/>
      </c>
      <c r="T4115" s="168" t="str">
        <f t="shared" si="519"/>
        <v/>
      </c>
    </row>
    <row r="4116" spans="1:20" x14ac:dyDescent="0.2">
      <c r="A4116" t="s">
        <v>3005</v>
      </c>
      <c r="M4116" s="170" t="str">
        <f t="shared" si="512"/>
        <v>DTL</v>
      </c>
      <c r="N4116" s="169" t="str">
        <f t="shared" si="513"/>
        <v>8195</v>
      </c>
      <c r="O4116" s="168" t="str">
        <f t="shared" si="514"/>
        <v>5500</v>
      </c>
      <c r="P4116" s="168" t="str">
        <f t="shared" si="515"/>
        <v>81955500</v>
      </c>
      <c r="Q4116" s="168">
        <f t="shared" si="516"/>
        <v>0</v>
      </c>
      <c r="R4116" s="168">
        <f t="shared" si="517"/>
        <v>0</v>
      </c>
      <c r="S4116" s="168">
        <f t="shared" si="518"/>
        <v>659148</v>
      </c>
      <c r="T4116" s="168">
        <f t="shared" si="519"/>
        <v>0</v>
      </c>
    </row>
    <row r="4117" spans="1:20" x14ac:dyDescent="0.2">
      <c r="A4117" t="s">
        <v>4246</v>
      </c>
      <c r="M4117" s="170" t="str">
        <f t="shared" si="512"/>
        <v>DTL</v>
      </c>
      <c r="N4117" s="169" t="str">
        <f t="shared" si="513"/>
        <v>8195</v>
      </c>
      <c r="O4117" s="168" t="str">
        <f t="shared" si="514"/>
        <v/>
      </c>
      <c r="P4117" s="168" t="str">
        <f t="shared" si="515"/>
        <v/>
      </c>
      <c r="Q4117" s="168" t="str">
        <f t="shared" si="516"/>
        <v/>
      </c>
      <c r="R4117" s="168" t="str">
        <f t="shared" si="517"/>
        <v/>
      </c>
      <c r="S4117" s="168" t="str">
        <f t="shared" si="518"/>
        <v/>
      </c>
      <c r="T4117" s="168" t="str">
        <f t="shared" si="519"/>
        <v/>
      </c>
    </row>
    <row r="4118" spans="1:20" x14ac:dyDescent="0.2">
      <c r="A4118" t="s">
        <v>2611</v>
      </c>
      <c r="M4118" s="170" t="str">
        <f t="shared" si="512"/>
        <v>DTL</v>
      </c>
      <c r="N4118" s="169" t="str">
        <f t="shared" si="513"/>
        <v>8195</v>
      </c>
      <c r="O4118" s="168" t="str">
        <f t="shared" si="514"/>
        <v/>
      </c>
      <c r="P4118" s="168" t="str">
        <f t="shared" si="515"/>
        <v/>
      </c>
      <c r="Q4118" s="168" t="str">
        <f t="shared" si="516"/>
        <v/>
      </c>
      <c r="R4118" s="168" t="str">
        <f t="shared" si="517"/>
        <v/>
      </c>
      <c r="S4118" s="168" t="str">
        <f t="shared" si="518"/>
        <v/>
      </c>
      <c r="T4118" s="168" t="str">
        <f t="shared" si="519"/>
        <v/>
      </c>
    </row>
    <row r="4119" spans="1:20" x14ac:dyDescent="0.2">
      <c r="A4119" t="s">
        <v>3006</v>
      </c>
      <c r="M4119" s="170" t="str">
        <f t="shared" si="512"/>
        <v>Ttl</v>
      </c>
      <c r="N4119" s="169" t="str">
        <f t="shared" si="513"/>
        <v>8195</v>
      </c>
      <c r="O4119" s="168" t="str">
        <f t="shared" si="514"/>
        <v/>
      </c>
      <c r="P4119" s="168" t="str">
        <f t="shared" si="515"/>
        <v/>
      </c>
      <c r="Q4119" s="168" t="str">
        <f t="shared" si="516"/>
        <v/>
      </c>
      <c r="R4119" s="168" t="str">
        <f t="shared" si="517"/>
        <v/>
      </c>
      <c r="S4119" s="168" t="str">
        <f t="shared" si="518"/>
        <v/>
      </c>
      <c r="T4119" s="168" t="str">
        <f t="shared" si="519"/>
        <v/>
      </c>
    </row>
    <row r="4120" spans="1:20" x14ac:dyDescent="0.2">
      <c r="A4120" t="s">
        <v>2611</v>
      </c>
      <c r="M4120" s="170" t="str">
        <f t="shared" si="512"/>
        <v>DTL</v>
      </c>
      <c r="N4120" s="169" t="str">
        <f t="shared" si="513"/>
        <v>8195</v>
      </c>
      <c r="O4120" s="168" t="str">
        <f t="shared" si="514"/>
        <v/>
      </c>
      <c r="P4120" s="168" t="str">
        <f t="shared" si="515"/>
        <v/>
      </c>
      <c r="Q4120" s="168" t="str">
        <f t="shared" si="516"/>
        <v/>
      </c>
      <c r="R4120" s="168" t="str">
        <f t="shared" si="517"/>
        <v/>
      </c>
      <c r="S4120" s="168" t="str">
        <f t="shared" si="518"/>
        <v/>
      </c>
      <c r="T4120" s="168" t="str">
        <f t="shared" si="519"/>
        <v/>
      </c>
    </row>
    <row r="4121" spans="1:20" x14ac:dyDescent="0.2">
      <c r="A4121" t="s">
        <v>2611</v>
      </c>
      <c r="M4121" s="170" t="str">
        <f t="shared" si="512"/>
        <v>DTL</v>
      </c>
      <c r="N4121" s="169" t="str">
        <f t="shared" si="513"/>
        <v>8195</v>
      </c>
      <c r="O4121" s="168" t="str">
        <f t="shared" si="514"/>
        <v/>
      </c>
      <c r="P4121" s="168" t="str">
        <f t="shared" si="515"/>
        <v/>
      </c>
      <c r="Q4121" s="168" t="str">
        <f t="shared" si="516"/>
        <v/>
      </c>
      <c r="R4121" s="168" t="str">
        <f t="shared" si="517"/>
        <v/>
      </c>
      <c r="S4121" s="168" t="str">
        <f t="shared" si="518"/>
        <v/>
      </c>
      <c r="T4121" s="168" t="str">
        <f t="shared" si="519"/>
        <v/>
      </c>
    </row>
    <row r="4122" spans="1:20" x14ac:dyDescent="0.2">
      <c r="A4122" t="s">
        <v>3007</v>
      </c>
      <c r="M4122" s="170" t="str">
        <f t="shared" si="512"/>
        <v>Ttl</v>
      </c>
      <c r="N4122" s="169" t="str">
        <f t="shared" si="513"/>
        <v>8195</v>
      </c>
      <c r="O4122" s="168" t="str">
        <f t="shared" si="514"/>
        <v/>
      </c>
      <c r="P4122" s="168" t="str">
        <f t="shared" si="515"/>
        <v/>
      </c>
      <c r="Q4122" s="168" t="str">
        <f t="shared" si="516"/>
        <v/>
      </c>
      <c r="R4122" s="168" t="str">
        <f t="shared" si="517"/>
        <v/>
      </c>
      <c r="S4122" s="168" t="str">
        <f t="shared" si="518"/>
        <v/>
      </c>
      <c r="T4122" s="168" t="str">
        <f t="shared" si="519"/>
        <v/>
      </c>
    </row>
    <row r="4123" spans="1:20" x14ac:dyDescent="0.2">
      <c r="A4123" t="s">
        <v>2643</v>
      </c>
      <c r="M4123" s="170" t="str">
        <f t="shared" si="512"/>
        <v>DTL</v>
      </c>
      <c r="N4123" s="169" t="str">
        <f t="shared" si="513"/>
        <v>8195</v>
      </c>
      <c r="O4123" s="168" t="str">
        <f t="shared" si="514"/>
        <v/>
      </c>
      <c r="P4123" s="168" t="str">
        <f t="shared" si="515"/>
        <v/>
      </c>
      <c r="Q4123" s="168" t="str">
        <f t="shared" si="516"/>
        <v/>
      </c>
      <c r="R4123" s="168" t="str">
        <f t="shared" si="517"/>
        <v/>
      </c>
      <c r="S4123" s="168" t="str">
        <f t="shared" si="518"/>
        <v/>
      </c>
      <c r="T4123" s="168" t="str">
        <f t="shared" si="519"/>
        <v/>
      </c>
    </row>
    <row r="4124" spans="1:20" x14ac:dyDescent="0.2">
      <c r="A4124" t="s">
        <v>2611</v>
      </c>
      <c r="M4124" s="170" t="str">
        <f t="shared" si="512"/>
        <v>DTL</v>
      </c>
      <c r="N4124" s="169" t="str">
        <f t="shared" si="513"/>
        <v>8195</v>
      </c>
      <c r="O4124" s="168" t="str">
        <f t="shared" si="514"/>
        <v/>
      </c>
      <c r="P4124" s="168" t="str">
        <f t="shared" si="515"/>
        <v/>
      </c>
      <c r="Q4124" s="168" t="str">
        <f t="shared" si="516"/>
        <v/>
      </c>
      <c r="R4124" s="168" t="str">
        <f t="shared" si="517"/>
        <v/>
      </c>
      <c r="S4124" s="168" t="str">
        <f t="shared" si="518"/>
        <v/>
      </c>
      <c r="T4124" s="168" t="str">
        <f t="shared" si="519"/>
        <v/>
      </c>
    </row>
    <row r="4125" spans="1:20" x14ac:dyDescent="0.2">
      <c r="A4125" t="s">
        <v>2620</v>
      </c>
      <c r="M4125" s="170" t="str">
        <f t="shared" si="512"/>
        <v>DTL</v>
      </c>
      <c r="N4125" s="169" t="str">
        <f t="shared" si="513"/>
        <v>8195</v>
      </c>
      <c r="O4125" s="168" t="str">
        <f t="shared" si="514"/>
        <v/>
      </c>
      <c r="P4125" s="168" t="str">
        <f t="shared" si="515"/>
        <v/>
      </c>
      <c r="Q4125" s="168" t="str">
        <f t="shared" si="516"/>
        <v/>
      </c>
      <c r="R4125" s="168" t="str">
        <f t="shared" si="517"/>
        <v/>
      </c>
      <c r="S4125" s="168" t="str">
        <f t="shared" si="518"/>
        <v/>
      </c>
      <c r="T4125" s="168" t="str">
        <f t="shared" si="519"/>
        <v/>
      </c>
    </row>
    <row r="4126" spans="1:20" x14ac:dyDescent="0.2">
      <c r="A4126" t="s">
        <v>5377</v>
      </c>
      <c r="M4126" s="170" t="str">
        <f t="shared" si="512"/>
        <v>Ttl</v>
      </c>
      <c r="N4126" s="169" t="str">
        <f t="shared" si="513"/>
        <v>8195</v>
      </c>
      <c r="O4126" s="168" t="str">
        <f t="shared" si="514"/>
        <v/>
      </c>
      <c r="P4126" s="168" t="str">
        <f t="shared" si="515"/>
        <v/>
      </c>
      <c r="Q4126" s="168" t="str">
        <f t="shared" si="516"/>
        <v/>
      </c>
      <c r="R4126" s="168" t="str">
        <f t="shared" si="517"/>
        <v/>
      </c>
      <c r="S4126" s="168" t="str">
        <f t="shared" si="518"/>
        <v/>
      </c>
      <c r="T4126" s="168" t="str">
        <f t="shared" si="519"/>
        <v/>
      </c>
    </row>
    <row r="4127" spans="1:20" x14ac:dyDescent="0.2">
      <c r="A4127" t="s">
        <v>2611</v>
      </c>
      <c r="M4127" s="170" t="str">
        <f t="shared" si="512"/>
        <v>DTL</v>
      </c>
      <c r="N4127" s="169" t="str">
        <f t="shared" si="513"/>
        <v>8195</v>
      </c>
      <c r="O4127" s="168" t="str">
        <f t="shared" si="514"/>
        <v/>
      </c>
      <c r="P4127" s="168" t="str">
        <f t="shared" si="515"/>
        <v/>
      </c>
      <c r="Q4127" s="168" t="str">
        <f t="shared" si="516"/>
        <v/>
      </c>
      <c r="R4127" s="168" t="str">
        <f t="shared" si="517"/>
        <v/>
      </c>
      <c r="S4127" s="168" t="str">
        <f t="shared" si="518"/>
        <v/>
      </c>
      <c r="T4127" s="168" t="str">
        <f t="shared" si="519"/>
        <v/>
      </c>
    </row>
    <row r="4128" spans="1:20" x14ac:dyDescent="0.2">
      <c r="A4128" t="s">
        <v>2732</v>
      </c>
      <c r="M4128" s="170" t="str">
        <f t="shared" si="512"/>
        <v>Ttl</v>
      </c>
      <c r="N4128" s="169" t="str">
        <f t="shared" si="513"/>
        <v>8195</v>
      </c>
      <c r="O4128" s="168" t="str">
        <f t="shared" si="514"/>
        <v/>
      </c>
      <c r="P4128" s="168" t="str">
        <f t="shared" si="515"/>
        <v/>
      </c>
      <c r="Q4128" s="168" t="str">
        <f t="shared" si="516"/>
        <v/>
      </c>
      <c r="R4128" s="168" t="str">
        <f t="shared" si="517"/>
        <v/>
      </c>
      <c r="S4128" s="168" t="str">
        <f t="shared" si="518"/>
        <v/>
      </c>
      <c r="T4128" s="168" t="str">
        <f t="shared" si="519"/>
        <v/>
      </c>
    </row>
    <row r="4129" spans="1:20" x14ac:dyDescent="0.2">
      <c r="A4129" t="s">
        <v>4246</v>
      </c>
      <c r="M4129" s="170" t="str">
        <f t="shared" si="512"/>
        <v>DTL</v>
      </c>
      <c r="N4129" s="169" t="str">
        <f t="shared" si="513"/>
        <v>8195</v>
      </c>
      <c r="O4129" s="168" t="str">
        <f t="shared" si="514"/>
        <v/>
      </c>
      <c r="P4129" s="168" t="str">
        <f t="shared" si="515"/>
        <v/>
      </c>
      <c r="Q4129" s="168" t="str">
        <f t="shared" si="516"/>
        <v/>
      </c>
      <c r="R4129" s="168" t="str">
        <f t="shared" si="517"/>
        <v/>
      </c>
      <c r="S4129" s="168" t="str">
        <f t="shared" si="518"/>
        <v/>
      </c>
      <c r="T4129" s="168" t="str">
        <f t="shared" si="519"/>
        <v/>
      </c>
    </row>
    <row r="4130" spans="1:20" x14ac:dyDescent="0.2">
      <c r="A4130" t="s">
        <v>2611</v>
      </c>
      <c r="M4130" s="170" t="str">
        <f t="shared" si="512"/>
        <v>DTL</v>
      </c>
      <c r="N4130" s="169" t="str">
        <f t="shared" si="513"/>
        <v>8195</v>
      </c>
      <c r="O4130" s="168" t="str">
        <f t="shared" si="514"/>
        <v/>
      </c>
      <c r="P4130" s="168" t="str">
        <f t="shared" si="515"/>
        <v/>
      </c>
      <c r="Q4130" s="168" t="str">
        <f t="shared" si="516"/>
        <v/>
      </c>
      <c r="R4130" s="168" t="str">
        <f t="shared" si="517"/>
        <v/>
      </c>
      <c r="S4130" s="168" t="str">
        <f t="shared" si="518"/>
        <v/>
      </c>
      <c r="T4130" s="168" t="str">
        <f t="shared" si="519"/>
        <v/>
      </c>
    </row>
    <row r="4131" spans="1:20" x14ac:dyDescent="0.2">
      <c r="A4131" t="s">
        <v>5378</v>
      </c>
      <c r="M4131" s="170" t="str">
        <f t="shared" si="512"/>
        <v>DTL</v>
      </c>
      <c r="N4131" s="169" t="str">
        <f t="shared" si="513"/>
        <v>8195</v>
      </c>
      <c r="O4131" s="168" t="str">
        <f t="shared" si="514"/>
        <v xml:space="preserve">    </v>
      </c>
      <c r="P4131" s="168" t="str">
        <f t="shared" si="515"/>
        <v xml:space="preserve">8195    </v>
      </c>
      <c r="Q4131" s="168">
        <f t="shared" si="516"/>
        <v>2219</v>
      </c>
      <c r="R4131" s="168">
        <f t="shared" si="517"/>
        <v>4146</v>
      </c>
      <c r="S4131" s="168">
        <f t="shared" si="518"/>
        <v>100</v>
      </c>
      <c r="T4131" s="168">
        <f t="shared" si="519"/>
        <v>3105</v>
      </c>
    </row>
    <row r="4132" spans="1:20" x14ac:dyDescent="0.2">
      <c r="A4132" t="s">
        <v>2611</v>
      </c>
      <c r="M4132" s="170" t="str">
        <f t="shared" si="512"/>
        <v>DTL</v>
      </c>
      <c r="N4132" s="169" t="str">
        <f t="shared" si="513"/>
        <v>8195</v>
      </c>
      <c r="O4132" s="168" t="str">
        <f t="shared" si="514"/>
        <v/>
      </c>
      <c r="P4132" s="168" t="str">
        <f t="shared" si="515"/>
        <v/>
      </c>
      <c r="Q4132" s="168" t="str">
        <f t="shared" si="516"/>
        <v/>
      </c>
      <c r="R4132" s="168" t="str">
        <f t="shared" si="517"/>
        <v/>
      </c>
      <c r="S4132" s="168" t="str">
        <f t="shared" si="518"/>
        <v/>
      </c>
      <c r="T4132" s="168" t="str">
        <f t="shared" si="519"/>
        <v/>
      </c>
    </row>
    <row r="4133" spans="1:20" x14ac:dyDescent="0.2">
      <c r="A4133" t="s">
        <v>5379</v>
      </c>
      <c r="M4133" s="170" t="str">
        <f t="shared" si="512"/>
        <v>DTL</v>
      </c>
      <c r="N4133" s="169" t="str">
        <f t="shared" si="513"/>
        <v>8195</v>
      </c>
      <c r="O4133" s="168" t="str">
        <f t="shared" si="514"/>
        <v>Tran</v>
      </c>
      <c r="P4133" s="168" t="str">
        <f t="shared" si="515"/>
        <v>8195Tran</v>
      </c>
      <c r="Q4133" s="168">
        <f t="shared" si="516"/>
        <v>0</v>
      </c>
      <c r="R4133" s="168">
        <f t="shared" si="517"/>
        <v>0</v>
      </c>
      <c r="S4133" s="168">
        <f t="shared" si="518"/>
        <v>0</v>
      </c>
      <c r="T4133" s="168">
        <f t="shared" si="519"/>
        <v>0</v>
      </c>
    </row>
    <row r="4134" spans="1:20" x14ac:dyDescent="0.2">
      <c r="A4134" t="s">
        <v>4467</v>
      </c>
      <c r="M4134" s="170" t="str">
        <f t="shared" si="512"/>
        <v>DTL</v>
      </c>
      <c r="N4134" s="169" t="str">
        <f t="shared" si="513"/>
        <v>8195</v>
      </c>
      <c r="O4134" s="168" t="str">
        <f t="shared" si="514"/>
        <v/>
      </c>
      <c r="P4134" s="168" t="str">
        <f t="shared" si="515"/>
        <v/>
      </c>
      <c r="Q4134" s="168" t="str">
        <f t="shared" si="516"/>
        <v/>
      </c>
      <c r="R4134" s="168" t="str">
        <f t="shared" si="517"/>
        <v/>
      </c>
      <c r="S4134" s="168" t="str">
        <f t="shared" si="518"/>
        <v/>
      </c>
      <c r="T4134" s="168" t="str">
        <f t="shared" si="519"/>
        <v/>
      </c>
    </row>
    <row r="4135" spans="1:20" x14ac:dyDescent="0.2">
      <c r="A4135">
        <v>1</v>
      </c>
      <c r="M4135" s="170" t="str">
        <f t="shared" si="512"/>
        <v>DTL</v>
      </c>
      <c r="N4135" s="169" t="str">
        <f t="shared" si="513"/>
        <v>8195</v>
      </c>
      <c r="O4135" s="168" t="str">
        <f t="shared" si="514"/>
        <v/>
      </c>
      <c r="P4135" s="168" t="str">
        <f t="shared" si="515"/>
        <v/>
      </c>
      <c r="Q4135" s="168" t="str">
        <f t="shared" si="516"/>
        <v/>
      </c>
      <c r="R4135" s="168" t="str">
        <f t="shared" si="517"/>
        <v/>
      </c>
      <c r="S4135" s="168" t="str">
        <f t="shared" si="518"/>
        <v/>
      </c>
      <c r="T4135" s="168" t="str">
        <f t="shared" si="519"/>
        <v/>
      </c>
    </row>
    <row r="4136" spans="1:20" x14ac:dyDescent="0.2">
      <c r="M4136" s="170" t="str">
        <f t="shared" si="512"/>
        <v>DTL</v>
      </c>
      <c r="N4136" s="169" t="str">
        <f t="shared" si="513"/>
        <v>8195</v>
      </c>
      <c r="O4136" s="168" t="str">
        <f t="shared" si="514"/>
        <v/>
      </c>
      <c r="P4136" s="168" t="str">
        <f t="shared" si="515"/>
        <v/>
      </c>
      <c r="Q4136" s="168" t="str">
        <f t="shared" si="516"/>
        <v/>
      </c>
      <c r="R4136" s="168" t="str">
        <f t="shared" si="517"/>
        <v/>
      </c>
      <c r="S4136" s="168" t="str">
        <f t="shared" si="518"/>
        <v/>
      </c>
      <c r="T4136" s="168" t="str">
        <f t="shared" si="519"/>
        <v/>
      </c>
    </row>
    <row r="4137" spans="1:20" x14ac:dyDescent="0.2">
      <c r="A4137" t="s">
        <v>3008</v>
      </c>
      <c r="M4137" s="170" t="str">
        <f t="shared" si="512"/>
        <v>H1</v>
      </c>
      <c r="N4137" s="169" t="str">
        <f t="shared" si="513"/>
        <v>8195</v>
      </c>
      <c r="O4137" s="168" t="str">
        <f t="shared" si="514"/>
        <v/>
      </c>
      <c r="P4137" s="168" t="str">
        <f t="shared" si="515"/>
        <v/>
      </c>
      <c r="Q4137" s="168" t="str">
        <f t="shared" si="516"/>
        <v/>
      </c>
      <c r="R4137" s="168" t="str">
        <f t="shared" si="517"/>
        <v/>
      </c>
      <c r="S4137" s="168" t="str">
        <f t="shared" si="518"/>
        <v/>
      </c>
      <c r="T4137" s="168" t="str">
        <f t="shared" si="519"/>
        <v/>
      </c>
    </row>
    <row r="4138" spans="1:20" x14ac:dyDescent="0.2">
      <c r="A4138" t="s">
        <v>2600</v>
      </c>
      <c r="M4138" s="170" t="str">
        <f t="shared" si="512"/>
        <v>H2</v>
      </c>
      <c r="N4138" s="169" t="str">
        <f t="shared" si="513"/>
        <v>8195</v>
      </c>
      <c r="O4138" s="168" t="str">
        <f t="shared" si="514"/>
        <v/>
      </c>
      <c r="P4138" s="168" t="str">
        <f t="shared" si="515"/>
        <v/>
      </c>
      <c r="Q4138" s="168" t="str">
        <f t="shared" si="516"/>
        <v/>
      </c>
      <c r="R4138" s="168" t="str">
        <f t="shared" si="517"/>
        <v/>
      </c>
      <c r="S4138" s="168" t="str">
        <f t="shared" si="518"/>
        <v/>
      </c>
      <c r="T4138" s="168" t="str">
        <f t="shared" si="519"/>
        <v/>
      </c>
    </row>
    <row r="4139" spans="1:20" x14ac:dyDescent="0.2">
      <c r="A4139" t="s">
        <v>2601</v>
      </c>
      <c r="M4139" s="170" t="str">
        <f t="shared" si="512"/>
        <v>H3</v>
      </c>
      <c r="N4139" s="169" t="str">
        <f t="shared" si="513"/>
        <v>8195</v>
      </c>
      <c r="O4139" s="168" t="str">
        <f t="shared" si="514"/>
        <v/>
      </c>
      <c r="P4139" s="168" t="str">
        <f t="shared" si="515"/>
        <v/>
      </c>
      <c r="Q4139" s="168" t="str">
        <f t="shared" si="516"/>
        <v/>
      </c>
      <c r="R4139" s="168" t="str">
        <f t="shared" si="517"/>
        <v/>
      </c>
      <c r="S4139" s="168" t="str">
        <f t="shared" si="518"/>
        <v/>
      </c>
      <c r="T4139" s="168" t="str">
        <f t="shared" si="519"/>
        <v/>
      </c>
    </row>
    <row r="4140" spans="1:20" x14ac:dyDescent="0.2">
      <c r="A4140" t="s">
        <v>2807</v>
      </c>
      <c r="M4140" s="170" t="str">
        <f t="shared" si="512"/>
        <v>H4</v>
      </c>
      <c r="N4140" s="169" t="str">
        <f t="shared" si="513"/>
        <v>8195</v>
      </c>
      <c r="O4140" s="168" t="str">
        <f t="shared" si="514"/>
        <v/>
      </c>
      <c r="P4140" s="168" t="str">
        <f t="shared" si="515"/>
        <v/>
      </c>
      <c r="Q4140" s="168" t="str">
        <f t="shared" si="516"/>
        <v/>
      </c>
      <c r="R4140" s="168" t="str">
        <f t="shared" si="517"/>
        <v/>
      </c>
      <c r="S4140" s="168" t="str">
        <f t="shared" si="518"/>
        <v/>
      </c>
      <c r="T4140" s="168" t="str">
        <f t="shared" si="519"/>
        <v/>
      </c>
    </row>
    <row r="4141" spans="1:20" x14ac:dyDescent="0.2">
      <c r="A4141" t="s">
        <v>3003</v>
      </c>
      <c r="M4141" s="170" t="str">
        <f t="shared" si="512"/>
        <v>H5</v>
      </c>
      <c r="N4141" s="169" t="str">
        <f t="shared" si="513"/>
        <v>8195</v>
      </c>
      <c r="O4141" s="168" t="str">
        <f t="shared" si="514"/>
        <v/>
      </c>
      <c r="P4141" s="168" t="str">
        <f t="shared" si="515"/>
        <v/>
      </c>
      <c r="Q4141" s="168" t="str">
        <f t="shared" si="516"/>
        <v/>
      </c>
      <c r="R4141" s="168" t="str">
        <f t="shared" si="517"/>
        <v/>
      </c>
      <c r="S4141" s="168" t="str">
        <f t="shared" si="518"/>
        <v/>
      </c>
      <c r="T4141" s="168" t="str">
        <f t="shared" si="519"/>
        <v/>
      </c>
    </row>
    <row r="4142" spans="1:20" x14ac:dyDescent="0.2">
      <c r="A4142" t="s">
        <v>3004</v>
      </c>
      <c r="M4142" s="170" t="str">
        <f t="shared" si="512"/>
        <v>H6</v>
      </c>
      <c r="N4142" s="169" t="str">
        <f t="shared" si="513"/>
        <v>8445</v>
      </c>
      <c r="O4142" s="168" t="str">
        <f t="shared" si="514"/>
        <v/>
      </c>
      <c r="P4142" s="168" t="str">
        <f t="shared" si="515"/>
        <v/>
      </c>
      <c r="Q4142" s="168" t="str">
        <f t="shared" si="516"/>
        <v/>
      </c>
      <c r="R4142" s="168" t="str">
        <f t="shared" si="517"/>
        <v/>
      </c>
      <c r="S4142" s="168" t="str">
        <f t="shared" si="518"/>
        <v/>
      </c>
      <c r="T4142" s="168" t="str">
        <f t="shared" si="519"/>
        <v/>
      </c>
    </row>
    <row r="4143" spans="1:20" x14ac:dyDescent="0.2">
      <c r="A4143" t="s">
        <v>2605</v>
      </c>
      <c r="M4143" s="170" t="str">
        <f t="shared" si="512"/>
        <v>H7</v>
      </c>
      <c r="N4143" s="169" t="str">
        <f t="shared" si="513"/>
        <v>8445</v>
      </c>
      <c r="O4143" s="168" t="str">
        <f t="shared" si="514"/>
        <v/>
      </c>
      <c r="P4143" s="168" t="str">
        <f t="shared" si="515"/>
        <v/>
      </c>
      <c r="Q4143" s="168" t="str">
        <f t="shared" si="516"/>
        <v/>
      </c>
      <c r="R4143" s="168" t="str">
        <f t="shared" si="517"/>
        <v/>
      </c>
      <c r="S4143" s="168" t="str">
        <f t="shared" si="518"/>
        <v/>
      </c>
      <c r="T4143" s="168" t="str">
        <f t="shared" si="519"/>
        <v/>
      </c>
    </row>
    <row r="4144" spans="1:20" x14ac:dyDescent="0.2">
      <c r="A4144" t="s">
        <v>2606</v>
      </c>
      <c r="M4144" s="170" t="str">
        <f t="shared" si="512"/>
        <v>H8</v>
      </c>
      <c r="N4144" s="169" t="str">
        <f t="shared" si="513"/>
        <v>8445</v>
      </c>
      <c r="O4144" s="168" t="str">
        <f t="shared" si="514"/>
        <v/>
      </c>
      <c r="P4144" s="168" t="str">
        <f t="shared" si="515"/>
        <v/>
      </c>
      <c r="Q4144" s="168" t="str">
        <f t="shared" si="516"/>
        <v/>
      </c>
      <c r="R4144" s="168" t="str">
        <f t="shared" si="517"/>
        <v/>
      </c>
      <c r="S4144" s="168" t="str">
        <f t="shared" si="518"/>
        <v/>
      </c>
      <c r="T4144" s="168" t="str">
        <f t="shared" si="519"/>
        <v/>
      </c>
    </row>
    <row r="4145" spans="1:20" x14ac:dyDescent="0.2">
      <c r="A4145" t="s">
        <v>2607</v>
      </c>
      <c r="M4145" s="170" t="str">
        <f t="shared" si="512"/>
        <v>H9</v>
      </c>
      <c r="N4145" s="169" t="str">
        <f t="shared" si="513"/>
        <v>8445</v>
      </c>
      <c r="O4145" s="168" t="str">
        <f t="shared" si="514"/>
        <v/>
      </c>
      <c r="P4145" s="168" t="str">
        <f t="shared" si="515"/>
        <v/>
      </c>
      <c r="Q4145" s="168" t="str">
        <f t="shared" si="516"/>
        <v/>
      </c>
      <c r="R4145" s="168" t="str">
        <f t="shared" si="517"/>
        <v/>
      </c>
      <c r="S4145" s="168" t="str">
        <f t="shared" si="518"/>
        <v/>
      </c>
      <c r="T4145" s="168" t="str">
        <f t="shared" si="519"/>
        <v/>
      </c>
    </row>
    <row r="4146" spans="1:20" x14ac:dyDescent="0.2">
      <c r="A4146" t="s">
        <v>2608</v>
      </c>
      <c r="M4146" s="170" t="str">
        <f t="shared" si="512"/>
        <v>H10</v>
      </c>
      <c r="N4146" s="169" t="str">
        <f t="shared" si="513"/>
        <v>8445</v>
      </c>
      <c r="O4146" s="168" t="str">
        <f t="shared" si="514"/>
        <v/>
      </c>
      <c r="P4146" s="168" t="str">
        <f t="shared" si="515"/>
        <v/>
      </c>
      <c r="Q4146" s="168" t="str">
        <f t="shared" si="516"/>
        <v/>
      </c>
      <c r="R4146" s="168" t="str">
        <f t="shared" si="517"/>
        <v/>
      </c>
      <c r="S4146" s="168" t="str">
        <f t="shared" si="518"/>
        <v/>
      </c>
      <c r="T4146" s="168" t="str">
        <f t="shared" si="519"/>
        <v/>
      </c>
    </row>
    <row r="4147" spans="1:20" x14ac:dyDescent="0.2">
      <c r="A4147" t="s">
        <v>3009</v>
      </c>
      <c r="M4147" s="170" t="str">
        <f t="shared" si="512"/>
        <v>DTL</v>
      </c>
      <c r="N4147" s="169" t="str">
        <f t="shared" si="513"/>
        <v>8445</v>
      </c>
      <c r="O4147" s="168" t="str">
        <f t="shared" si="514"/>
        <v>Tran</v>
      </c>
      <c r="P4147" s="168" t="str">
        <f t="shared" si="515"/>
        <v>8445Tran</v>
      </c>
      <c r="Q4147" s="168">
        <f t="shared" si="516"/>
        <v>0</v>
      </c>
      <c r="R4147" s="168">
        <f t="shared" si="517"/>
        <v>0</v>
      </c>
      <c r="S4147" s="168">
        <f t="shared" si="518"/>
        <v>659148</v>
      </c>
      <c r="T4147" s="168">
        <f t="shared" si="519"/>
        <v>0</v>
      </c>
    </row>
    <row r="4148" spans="1:20" x14ac:dyDescent="0.2">
      <c r="A4148" t="s">
        <v>4246</v>
      </c>
      <c r="M4148" s="170" t="str">
        <f t="shared" si="512"/>
        <v>DTL</v>
      </c>
      <c r="N4148" s="169" t="str">
        <f t="shared" si="513"/>
        <v>8445</v>
      </c>
      <c r="O4148" s="168" t="str">
        <f t="shared" si="514"/>
        <v/>
      </c>
      <c r="P4148" s="168" t="str">
        <f t="shared" si="515"/>
        <v/>
      </c>
      <c r="Q4148" s="168" t="str">
        <f t="shared" si="516"/>
        <v/>
      </c>
      <c r="R4148" s="168" t="str">
        <f t="shared" si="517"/>
        <v/>
      </c>
      <c r="S4148" s="168" t="str">
        <f t="shared" si="518"/>
        <v/>
      </c>
      <c r="T4148" s="168" t="str">
        <f t="shared" si="519"/>
        <v/>
      </c>
    </row>
    <row r="4149" spans="1:20" x14ac:dyDescent="0.2">
      <c r="A4149" t="s">
        <v>2611</v>
      </c>
      <c r="M4149" s="170" t="str">
        <f t="shared" si="512"/>
        <v>DTL</v>
      </c>
      <c r="N4149" s="169" t="str">
        <f t="shared" si="513"/>
        <v>8445</v>
      </c>
      <c r="O4149" s="168" t="str">
        <f t="shared" si="514"/>
        <v/>
      </c>
      <c r="P4149" s="168" t="str">
        <f t="shared" si="515"/>
        <v/>
      </c>
      <c r="Q4149" s="168" t="str">
        <f t="shared" si="516"/>
        <v/>
      </c>
      <c r="R4149" s="168" t="str">
        <f t="shared" si="517"/>
        <v/>
      </c>
      <c r="S4149" s="168" t="str">
        <f t="shared" si="518"/>
        <v/>
      </c>
      <c r="T4149" s="168" t="str">
        <f t="shared" si="519"/>
        <v/>
      </c>
    </row>
    <row r="4150" spans="1:20" x14ac:dyDescent="0.2">
      <c r="A4150" t="s">
        <v>5380</v>
      </c>
      <c r="M4150" s="170" t="str">
        <f t="shared" si="512"/>
        <v>Ttl</v>
      </c>
      <c r="N4150" s="169" t="str">
        <f t="shared" si="513"/>
        <v>8445</v>
      </c>
      <c r="O4150" s="168" t="str">
        <f t="shared" si="514"/>
        <v/>
      </c>
      <c r="P4150" s="168" t="str">
        <f t="shared" si="515"/>
        <v/>
      </c>
      <c r="Q4150" s="168" t="str">
        <f t="shared" si="516"/>
        <v/>
      </c>
      <c r="R4150" s="168" t="str">
        <f t="shared" si="517"/>
        <v/>
      </c>
      <c r="S4150" s="168" t="str">
        <f t="shared" si="518"/>
        <v/>
      </c>
      <c r="T4150" s="168" t="str">
        <f t="shared" si="519"/>
        <v/>
      </c>
    </row>
    <row r="4151" spans="1:20" x14ac:dyDescent="0.2">
      <c r="A4151" t="s">
        <v>4467</v>
      </c>
      <c r="M4151" s="170" t="str">
        <f t="shared" si="512"/>
        <v>DTL</v>
      </c>
      <c r="N4151" s="169" t="str">
        <f t="shared" si="513"/>
        <v>8445</v>
      </c>
      <c r="O4151" s="168" t="str">
        <f t="shared" si="514"/>
        <v/>
      </c>
      <c r="P4151" s="168" t="str">
        <f t="shared" si="515"/>
        <v/>
      </c>
      <c r="Q4151" s="168" t="str">
        <f t="shared" si="516"/>
        <v/>
      </c>
      <c r="R4151" s="168" t="str">
        <f t="shared" si="517"/>
        <v/>
      </c>
      <c r="S4151" s="168" t="str">
        <f t="shared" si="518"/>
        <v/>
      </c>
      <c r="T4151" s="168" t="str">
        <f t="shared" si="519"/>
        <v/>
      </c>
    </row>
    <row r="4152" spans="1:20" x14ac:dyDescent="0.2">
      <c r="A4152">
        <v>1</v>
      </c>
      <c r="M4152" s="170" t="str">
        <f t="shared" si="512"/>
        <v>DTL</v>
      </c>
      <c r="N4152" s="169" t="str">
        <f t="shared" si="513"/>
        <v>8445</v>
      </c>
      <c r="O4152" s="168" t="str">
        <f t="shared" si="514"/>
        <v/>
      </c>
      <c r="P4152" s="168" t="str">
        <f t="shared" si="515"/>
        <v/>
      </c>
      <c r="Q4152" s="168" t="str">
        <f t="shared" si="516"/>
        <v/>
      </c>
      <c r="R4152" s="168" t="str">
        <f t="shared" si="517"/>
        <v/>
      </c>
      <c r="S4152" s="168" t="str">
        <f t="shared" si="518"/>
        <v/>
      </c>
      <c r="T4152" s="168" t="str">
        <f t="shared" si="519"/>
        <v/>
      </c>
    </row>
    <row r="4153" spans="1:20" x14ac:dyDescent="0.2">
      <c r="M4153" s="170" t="str">
        <f t="shared" si="512"/>
        <v>DTL</v>
      </c>
      <c r="N4153" s="169" t="str">
        <f t="shared" si="513"/>
        <v>8445</v>
      </c>
      <c r="O4153" s="168" t="str">
        <f t="shared" si="514"/>
        <v/>
      </c>
      <c r="P4153" s="168" t="str">
        <f t="shared" si="515"/>
        <v/>
      </c>
      <c r="Q4153" s="168" t="str">
        <f t="shared" si="516"/>
        <v/>
      </c>
      <c r="R4153" s="168" t="str">
        <f t="shared" si="517"/>
        <v/>
      </c>
      <c r="S4153" s="168" t="str">
        <f t="shared" si="518"/>
        <v/>
      </c>
      <c r="T4153" s="168" t="str">
        <f t="shared" si="519"/>
        <v/>
      </c>
    </row>
    <row r="4154" spans="1:20" x14ac:dyDescent="0.2">
      <c r="A4154" t="s">
        <v>3010</v>
      </c>
      <c r="M4154" s="170" t="str">
        <f t="shared" si="512"/>
        <v>H1</v>
      </c>
      <c r="N4154" s="169" t="str">
        <f t="shared" si="513"/>
        <v>8445</v>
      </c>
      <c r="O4154" s="168" t="str">
        <f t="shared" si="514"/>
        <v/>
      </c>
      <c r="P4154" s="168" t="str">
        <f t="shared" si="515"/>
        <v/>
      </c>
      <c r="Q4154" s="168" t="str">
        <f t="shared" si="516"/>
        <v/>
      </c>
      <c r="R4154" s="168" t="str">
        <f t="shared" si="517"/>
        <v/>
      </c>
      <c r="S4154" s="168" t="str">
        <f t="shared" si="518"/>
        <v/>
      </c>
      <c r="T4154" s="168" t="str">
        <f t="shared" si="519"/>
        <v/>
      </c>
    </row>
    <row r="4155" spans="1:20" x14ac:dyDescent="0.2">
      <c r="A4155" t="s">
        <v>2600</v>
      </c>
      <c r="M4155" s="170" t="str">
        <f t="shared" si="512"/>
        <v>H2</v>
      </c>
      <c r="N4155" s="169" t="str">
        <f t="shared" si="513"/>
        <v>8445</v>
      </c>
      <c r="O4155" s="168" t="str">
        <f t="shared" si="514"/>
        <v/>
      </c>
      <c r="P4155" s="168" t="str">
        <f t="shared" si="515"/>
        <v/>
      </c>
      <c r="Q4155" s="168" t="str">
        <f t="shared" si="516"/>
        <v/>
      </c>
      <c r="R4155" s="168" t="str">
        <f t="shared" si="517"/>
        <v/>
      </c>
      <c r="S4155" s="168" t="str">
        <f t="shared" si="518"/>
        <v/>
      </c>
      <c r="T4155" s="168" t="str">
        <f t="shared" si="519"/>
        <v/>
      </c>
    </row>
    <row r="4156" spans="1:20" x14ac:dyDescent="0.2">
      <c r="A4156" t="s">
        <v>2601</v>
      </c>
      <c r="M4156" s="170" t="str">
        <f t="shared" si="512"/>
        <v>H3</v>
      </c>
      <c r="N4156" s="169" t="str">
        <f t="shared" si="513"/>
        <v>8445</v>
      </c>
      <c r="O4156" s="168" t="str">
        <f t="shared" si="514"/>
        <v/>
      </c>
      <c r="P4156" s="168" t="str">
        <f t="shared" si="515"/>
        <v/>
      </c>
      <c r="Q4156" s="168" t="str">
        <f t="shared" si="516"/>
        <v/>
      </c>
      <c r="R4156" s="168" t="str">
        <f t="shared" si="517"/>
        <v/>
      </c>
      <c r="S4156" s="168" t="str">
        <f t="shared" si="518"/>
        <v/>
      </c>
      <c r="T4156" s="168" t="str">
        <f t="shared" si="519"/>
        <v/>
      </c>
    </row>
    <row r="4157" spans="1:20" x14ac:dyDescent="0.2">
      <c r="A4157" t="s">
        <v>2807</v>
      </c>
      <c r="M4157" s="170" t="str">
        <f t="shared" si="512"/>
        <v>H4</v>
      </c>
      <c r="N4157" s="169" t="str">
        <f t="shared" si="513"/>
        <v>8445</v>
      </c>
      <c r="O4157" s="168" t="str">
        <f t="shared" si="514"/>
        <v/>
      </c>
      <c r="P4157" s="168" t="str">
        <f t="shared" si="515"/>
        <v/>
      </c>
      <c r="Q4157" s="168" t="str">
        <f t="shared" si="516"/>
        <v/>
      </c>
      <c r="R4157" s="168" t="str">
        <f t="shared" si="517"/>
        <v/>
      </c>
      <c r="S4157" s="168" t="str">
        <f t="shared" si="518"/>
        <v/>
      </c>
      <c r="T4157" s="168" t="str">
        <f t="shared" si="519"/>
        <v/>
      </c>
    </row>
    <row r="4158" spans="1:20" x14ac:dyDescent="0.2">
      <c r="A4158" t="s">
        <v>3011</v>
      </c>
      <c r="M4158" s="170" t="str">
        <f t="shared" si="512"/>
        <v>H5</v>
      </c>
      <c r="N4158" s="169" t="str">
        <f t="shared" si="513"/>
        <v>8445</v>
      </c>
      <c r="O4158" s="168" t="str">
        <f t="shared" si="514"/>
        <v/>
      </c>
      <c r="P4158" s="168" t="str">
        <f t="shared" si="515"/>
        <v/>
      </c>
      <c r="Q4158" s="168" t="str">
        <f t="shared" si="516"/>
        <v/>
      </c>
      <c r="R4158" s="168" t="str">
        <f t="shared" si="517"/>
        <v/>
      </c>
      <c r="S4158" s="168" t="str">
        <f t="shared" si="518"/>
        <v/>
      </c>
      <c r="T4158" s="168" t="str">
        <f t="shared" si="519"/>
        <v/>
      </c>
    </row>
    <row r="4159" spans="1:20" x14ac:dyDescent="0.2">
      <c r="A4159" t="s">
        <v>3012</v>
      </c>
      <c r="M4159" s="170" t="str">
        <f t="shared" si="512"/>
        <v>H6</v>
      </c>
      <c r="N4159" s="169" t="str">
        <f t="shared" si="513"/>
        <v>8803</v>
      </c>
      <c r="O4159" s="168" t="str">
        <f t="shared" si="514"/>
        <v/>
      </c>
      <c r="P4159" s="168" t="str">
        <f t="shared" si="515"/>
        <v/>
      </c>
      <c r="Q4159" s="168" t="str">
        <f t="shared" si="516"/>
        <v/>
      </c>
      <c r="R4159" s="168" t="str">
        <f t="shared" si="517"/>
        <v/>
      </c>
      <c r="S4159" s="168" t="str">
        <f t="shared" si="518"/>
        <v/>
      </c>
      <c r="T4159" s="168" t="str">
        <f t="shared" si="519"/>
        <v/>
      </c>
    </row>
    <row r="4160" spans="1:20" x14ac:dyDescent="0.2">
      <c r="A4160" t="s">
        <v>2605</v>
      </c>
      <c r="M4160" s="170" t="str">
        <f t="shared" si="512"/>
        <v>H7</v>
      </c>
      <c r="N4160" s="169" t="str">
        <f t="shared" si="513"/>
        <v>8803</v>
      </c>
      <c r="O4160" s="168" t="str">
        <f t="shared" si="514"/>
        <v/>
      </c>
      <c r="P4160" s="168" t="str">
        <f t="shared" si="515"/>
        <v/>
      </c>
      <c r="Q4160" s="168" t="str">
        <f t="shared" si="516"/>
        <v/>
      </c>
      <c r="R4160" s="168" t="str">
        <f t="shared" si="517"/>
        <v/>
      </c>
      <c r="S4160" s="168" t="str">
        <f t="shared" si="518"/>
        <v/>
      </c>
      <c r="T4160" s="168" t="str">
        <f t="shared" si="519"/>
        <v/>
      </c>
    </row>
    <row r="4161" spans="1:20" x14ac:dyDescent="0.2">
      <c r="A4161" t="s">
        <v>2606</v>
      </c>
      <c r="M4161" s="170" t="str">
        <f t="shared" si="512"/>
        <v>H8</v>
      </c>
      <c r="N4161" s="169" t="str">
        <f t="shared" si="513"/>
        <v>8803</v>
      </c>
      <c r="O4161" s="168" t="str">
        <f t="shared" si="514"/>
        <v/>
      </c>
      <c r="P4161" s="168" t="str">
        <f t="shared" si="515"/>
        <v/>
      </c>
      <c r="Q4161" s="168" t="str">
        <f t="shared" si="516"/>
        <v/>
      </c>
      <c r="R4161" s="168" t="str">
        <f t="shared" si="517"/>
        <v/>
      </c>
      <c r="S4161" s="168" t="str">
        <f t="shared" si="518"/>
        <v/>
      </c>
      <c r="T4161" s="168" t="str">
        <f t="shared" si="519"/>
        <v/>
      </c>
    </row>
    <row r="4162" spans="1:20" x14ac:dyDescent="0.2">
      <c r="A4162" t="s">
        <v>2607</v>
      </c>
      <c r="M4162" s="170" t="str">
        <f t="shared" si="512"/>
        <v>H9</v>
      </c>
      <c r="N4162" s="169" t="str">
        <f t="shared" si="513"/>
        <v>8803</v>
      </c>
      <c r="O4162" s="168" t="str">
        <f t="shared" si="514"/>
        <v/>
      </c>
      <c r="P4162" s="168" t="str">
        <f t="shared" si="515"/>
        <v/>
      </c>
      <c r="Q4162" s="168" t="str">
        <f t="shared" si="516"/>
        <v/>
      </c>
      <c r="R4162" s="168" t="str">
        <f t="shared" si="517"/>
        <v/>
      </c>
      <c r="S4162" s="168" t="str">
        <f t="shared" si="518"/>
        <v/>
      </c>
      <c r="T4162" s="168" t="str">
        <f t="shared" si="519"/>
        <v/>
      </c>
    </row>
    <row r="4163" spans="1:20" x14ac:dyDescent="0.2">
      <c r="A4163" t="s">
        <v>2608</v>
      </c>
      <c r="M4163" s="170" t="str">
        <f t="shared" ref="M4163:M4226" si="520">IF(ROW()&lt;23,"",
  IF(NOT(ISERROR(FIND("Trinity County",$A4163,30))),"H1",
  IF(M4162="H1","H2",
  IF(M4162="H2","H3",
  IF(M4162="H3","H4",
  IF(M4162="H4","H5",
  IF(M4162="H5","H6",
  IF(M4162="H6","H7",
  IF(M4162="H7","H8",
  IF(M4162="H8","H9",
  IF(M4162="H9","H10",
  IF(TRIM(LEFT($A4163,7))="Total","Ttl","DTL"))))))))))))</f>
        <v>H10</v>
      </c>
      <c r="N4163" s="169" t="str">
        <f t="shared" ref="N4163:N4226" si="521">IF(ROW()&lt;23,"",
  IF($M4163="H6",TRIM(LEFT($A4163,5)),N4162))</f>
        <v>8803</v>
      </c>
      <c r="O4163" s="168" t="str">
        <f t="shared" ref="O4163:O4226" si="522">IF($M4163&lt;&gt;"DTL","",
  IF(NOT(ISNUMBER(VALUE(MID($A4163,31,15)))),"",LEFT($A4163,4)))</f>
        <v/>
      </c>
      <c r="P4163" s="168" t="str">
        <f t="shared" ref="P4163:P4226" si="523">IF(O4163="","",N4163&amp;O4163)</f>
        <v/>
      </c>
      <c r="Q4163" s="168" t="str">
        <f t="shared" ref="Q4163:Q4226" si="524">IF($M4163&lt;&gt;"DTL","",
  IF(NOT(ISNUMBER(VALUE(MID($A4163,31,15)))),"",VALUE(TRIM(MID($A4163,47,15)))))</f>
        <v/>
      </c>
      <c r="R4163" s="168" t="str">
        <f t="shared" ref="R4163:R4226" si="525">IF($M4163&lt;&gt;"DTL","",
  IF(NOT(ISNUMBER(VALUE(MID($A4163,31,15)))),"",VALUE(TRIM(MID($A4163,61,14)))))</f>
        <v/>
      </c>
      <c r="S4163" s="168" t="str">
        <f t="shared" ref="S4163:S4226" si="526">IF($M4163&lt;&gt;"DTL","",
  IF(NOT(ISNUMBER(VALUE(MID($A4163,31,15)))),"",VALUE(TRIM(MID($A4163,76,14)))))</f>
        <v/>
      </c>
      <c r="T4163" s="168" t="str">
        <f t="shared" ref="T4163:T4226" si="527">IF($M4163&lt;&gt;"DTL","",
  IF(NOT(ISNUMBER(VALUE(MID($A4163,31,15)))),"",VALUE(TRIM(MID($A4163,90,14)))))</f>
        <v/>
      </c>
    </row>
    <row r="4164" spans="1:20" x14ac:dyDescent="0.2">
      <c r="A4164" t="s">
        <v>2609</v>
      </c>
      <c r="M4164" s="170" t="str">
        <f t="shared" si="520"/>
        <v>DTL</v>
      </c>
      <c r="N4164" s="169" t="str">
        <f t="shared" si="521"/>
        <v>8803</v>
      </c>
      <c r="O4164" s="168" t="str">
        <f t="shared" si="522"/>
        <v/>
      </c>
      <c r="P4164" s="168" t="str">
        <f t="shared" si="523"/>
        <v/>
      </c>
      <c r="Q4164" s="168" t="str">
        <f t="shared" si="524"/>
        <v/>
      </c>
      <c r="R4164" s="168" t="str">
        <f t="shared" si="525"/>
        <v/>
      </c>
      <c r="S4164" s="168" t="str">
        <f t="shared" si="526"/>
        <v/>
      </c>
      <c r="T4164" s="168" t="str">
        <f t="shared" si="527"/>
        <v/>
      </c>
    </row>
    <row r="4165" spans="1:20" x14ac:dyDescent="0.2">
      <c r="A4165" t="s">
        <v>5381</v>
      </c>
      <c r="M4165" s="170" t="str">
        <f t="shared" si="520"/>
        <v>DTL</v>
      </c>
      <c r="N4165" s="169" t="str">
        <f t="shared" si="521"/>
        <v>8803</v>
      </c>
      <c r="O4165" s="168" t="str">
        <f t="shared" si="522"/>
        <v>6601</v>
      </c>
      <c r="P4165" s="168" t="str">
        <f t="shared" si="523"/>
        <v>88036601</v>
      </c>
      <c r="Q4165" s="168">
        <f t="shared" si="524"/>
        <v>558</v>
      </c>
      <c r="R4165" s="168">
        <f t="shared" si="525"/>
        <v>758</v>
      </c>
      <c r="S4165" s="168">
        <f t="shared" si="526"/>
        <v>150</v>
      </c>
      <c r="T4165" s="168">
        <f t="shared" si="527"/>
        <v>900</v>
      </c>
    </row>
    <row r="4166" spans="1:20" x14ac:dyDescent="0.2">
      <c r="A4166" t="s">
        <v>5382</v>
      </c>
      <c r="M4166" s="170" t="str">
        <f t="shared" si="520"/>
        <v>DTL</v>
      </c>
      <c r="N4166" s="169" t="str">
        <f t="shared" si="521"/>
        <v>8803</v>
      </c>
      <c r="O4166" s="168" t="str">
        <f t="shared" si="522"/>
        <v>8891</v>
      </c>
      <c r="P4166" s="168" t="str">
        <f t="shared" si="523"/>
        <v>88038891</v>
      </c>
      <c r="Q4166" s="168">
        <f t="shared" si="524"/>
        <v>162192</v>
      </c>
      <c r="R4166" s="168">
        <f t="shared" si="525"/>
        <v>188342</v>
      </c>
      <c r="S4166" s="168">
        <f t="shared" si="526"/>
        <v>130000</v>
      </c>
      <c r="T4166" s="168">
        <f t="shared" si="527"/>
        <v>130825</v>
      </c>
    </row>
    <row r="4167" spans="1:20" x14ac:dyDescent="0.2">
      <c r="A4167" t="s">
        <v>5383</v>
      </c>
      <c r="M4167" s="170" t="str">
        <f t="shared" si="520"/>
        <v>DTL</v>
      </c>
      <c r="N4167" s="169" t="str">
        <f t="shared" si="521"/>
        <v>8803</v>
      </c>
      <c r="O4167" s="168" t="str">
        <f t="shared" si="522"/>
        <v>8892</v>
      </c>
      <c r="P4167" s="168" t="str">
        <f t="shared" si="523"/>
        <v>88038892</v>
      </c>
      <c r="Q4167" s="168">
        <f t="shared" si="524"/>
        <v>1696</v>
      </c>
      <c r="R4167" s="168">
        <f t="shared" si="525"/>
        <v>180</v>
      </c>
      <c r="S4167" s="168">
        <f t="shared" si="526"/>
        <v>1700</v>
      </c>
      <c r="T4167" s="168">
        <f t="shared" si="527"/>
        <v>0</v>
      </c>
    </row>
    <row r="4168" spans="1:20" x14ac:dyDescent="0.2">
      <c r="A4168" t="s">
        <v>4291</v>
      </c>
      <c r="M4168" s="170" t="str">
        <f t="shared" si="520"/>
        <v>DTL</v>
      </c>
      <c r="N4168" s="169" t="str">
        <f t="shared" si="521"/>
        <v>8803</v>
      </c>
      <c r="O4168" s="168" t="str">
        <f t="shared" si="522"/>
        <v>9253</v>
      </c>
      <c r="P4168" s="168" t="str">
        <f t="shared" si="523"/>
        <v>88039253</v>
      </c>
      <c r="Q4168" s="168">
        <f t="shared" si="524"/>
        <v>0</v>
      </c>
      <c r="R4168" s="168">
        <f t="shared" si="525"/>
        <v>613</v>
      </c>
      <c r="S4168" s="168">
        <f t="shared" si="526"/>
        <v>0</v>
      </c>
      <c r="T4168" s="168">
        <f t="shared" si="527"/>
        <v>27173</v>
      </c>
    </row>
    <row r="4169" spans="1:20" x14ac:dyDescent="0.2">
      <c r="A4169" t="s">
        <v>5384</v>
      </c>
      <c r="M4169" s="170" t="str">
        <f t="shared" si="520"/>
        <v>DTL</v>
      </c>
      <c r="N4169" s="169" t="str">
        <f t="shared" si="521"/>
        <v>8803</v>
      </c>
      <c r="O4169" s="168" t="str">
        <f t="shared" si="522"/>
        <v>9801</v>
      </c>
      <c r="P4169" s="168" t="str">
        <f t="shared" si="523"/>
        <v>88039801</v>
      </c>
      <c r="Q4169" s="168">
        <f t="shared" si="524"/>
        <v>824</v>
      </c>
      <c r="R4169" s="168">
        <f t="shared" si="525"/>
        <v>0</v>
      </c>
      <c r="S4169" s="168">
        <f t="shared" si="526"/>
        <v>0</v>
      </c>
      <c r="T4169" s="168">
        <f t="shared" si="527"/>
        <v>0</v>
      </c>
    </row>
    <row r="4170" spans="1:20" x14ac:dyDescent="0.2">
      <c r="A4170" t="s">
        <v>4246</v>
      </c>
      <c r="M4170" s="170" t="str">
        <f t="shared" si="520"/>
        <v>DTL</v>
      </c>
      <c r="N4170" s="169" t="str">
        <f t="shared" si="521"/>
        <v>8803</v>
      </c>
      <c r="O4170" s="168" t="str">
        <f t="shared" si="522"/>
        <v/>
      </c>
      <c r="P4170" s="168" t="str">
        <f t="shared" si="523"/>
        <v/>
      </c>
      <c r="Q4170" s="168" t="str">
        <f t="shared" si="524"/>
        <v/>
      </c>
      <c r="R4170" s="168" t="str">
        <f t="shared" si="525"/>
        <v/>
      </c>
      <c r="S4170" s="168" t="str">
        <f t="shared" si="526"/>
        <v/>
      </c>
      <c r="T4170" s="168" t="str">
        <f t="shared" si="527"/>
        <v/>
      </c>
    </row>
    <row r="4171" spans="1:20" x14ac:dyDescent="0.2">
      <c r="A4171" t="s">
        <v>2611</v>
      </c>
      <c r="M4171" s="170" t="str">
        <f t="shared" si="520"/>
        <v>DTL</v>
      </c>
      <c r="N4171" s="169" t="str">
        <f t="shared" si="521"/>
        <v>8803</v>
      </c>
      <c r="O4171" s="168" t="str">
        <f t="shared" si="522"/>
        <v/>
      </c>
      <c r="P4171" s="168" t="str">
        <f t="shared" si="523"/>
        <v/>
      </c>
      <c r="Q4171" s="168" t="str">
        <f t="shared" si="524"/>
        <v/>
      </c>
      <c r="R4171" s="168" t="str">
        <f t="shared" si="525"/>
        <v/>
      </c>
      <c r="S4171" s="168" t="str">
        <f t="shared" si="526"/>
        <v/>
      </c>
      <c r="T4171" s="168" t="str">
        <f t="shared" si="527"/>
        <v/>
      </c>
    </row>
    <row r="4172" spans="1:20" x14ac:dyDescent="0.2">
      <c r="A4172" t="s">
        <v>5385</v>
      </c>
      <c r="M4172" s="170" t="str">
        <f t="shared" si="520"/>
        <v>Ttl</v>
      </c>
      <c r="N4172" s="169" t="str">
        <f t="shared" si="521"/>
        <v>8803</v>
      </c>
      <c r="O4172" s="168" t="str">
        <f t="shared" si="522"/>
        <v/>
      </c>
      <c r="P4172" s="168" t="str">
        <f t="shared" si="523"/>
        <v/>
      </c>
      <c r="Q4172" s="168" t="str">
        <f t="shared" si="524"/>
        <v/>
      </c>
      <c r="R4172" s="168" t="str">
        <f t="shared" si="525"/>
        <v/>
      </c>
      <c r="S4172" s="168" t="str">
        <f t="shared" si="526"/>
        <v/>
      </c>
      <c r="T4172" s="168" t="str">
        <f t="shared" si="527"/>
        <v/>
      </c>
    </row>
    <row r="4173" spans="1:20" x14ac:dyDescent="0.2">
      <c r="A4173" t="s">
        <v>2612</v>
      </c>
      <c r="M4173" s="170" t="str">
        <f t="shared" si="520"/>
        <v>DTL</v>
      </c>
      <c r="N4173" s="169" t="str">
        <f t="shared" si="521"/>
        <v>8803</v>
      </c>
      <c r="O4173" s="168" t="str">
        <f t="shared" si="522"/>
        <v/>
      </c>
      <c r="P4173" s="168" t="str">
        <f t="shared" si="523"/>
        <v/>
      </c>
      <c r="Q4173" s="168" t="str">
        <f t="shared" si="524"/>
        <v/>
      </c>
      <c r="R4173" s="168" t="str">
        <f t="shared" si="525"/>
        <v/>
      </c>
      <c r="S4173" s="168" t="str">
        <f t="shared" si="526"/>
        <v/>
      </c>
      <c r="T4173" s="168" t="str">
        <f t="shared" si="527"/>
        <v/>
      </c>
    </row>
    <row r="4174" spans="1:20" x14ac:dyDescent="0.2">
      <c r="A4174" t="s">
        <v>2611</v>
      </c>
      <c r="M4174" s="170" t="str">
        <f t="shared" si="520"/>
        <v>DTL</v>
      </c>
      <c r="N4174" s="169" t="str">
        <f t="shared" si="521"/>
        <v>8803</v>
      </c>
      <c r="O4174" s="168" t="str">
        <f t="shared" si="522"/>
        <v/>
      </c>
      <c r="P4174" s="168" t="str">
        <f t="shared" si="523"/>
        <v/>
      </c>
      <c r="Q4174" s="168" t="str">
        <f t="shared" si="524"/>
        <v/>
      </c>
      <c r="R4174" s="168" t="str">
        <f t="shared" si="525"/>
        <v/>
      </c>
      <c r="S4174" s="168" t="str">
        <f t="shared" si="526"/>
        <v/>
      </c>
      <c r="T4174" s="168" t="str">
        <f t="shared" si="527"/>
        <v/>
      </c>
    </row>
    <row r="4175" spans="1:20" x14ac:dyDescent="0.2">
      <c r="A4175" t="s">
        <v>2611</v>
      </c>
      <c r="M4175" s="170" t="str">
        <f t="shared" si="520"/>
        <v>DTL</v>
      </c>
      <c r="N4175" s="169" t="str">
        <f t="shared" si="521"/>
        <v>8803</v>
      </c>
      <c r="O4175" s="168" t="str">
        <f t="shared" si="522"/>
        <v/>
      </c>
      <c r="P4175" s="168" t="str">
        <f t="shared" si="523"/>
        <v/>
      </c>
      <c r="Q4175" s="168" t="str">
        <f t="shared" si="524"/>
        <v/>
      </c>
      <c r="R4175" s="168" t="str">
        <f t="shared" si="525"/>
        <v/>
      </c>
      <c r="S4175" s="168" t="str">
        <f t="shared" si="526"/>
        <v/>
      </c>
      <c r="T4175" s="168" t="str">
        <f t="shared" si="527"/>
        <v/>
      </c>
    </row>
    <row r="4176" spans="1:20" x14ac:dyDescent="0.2">
      <c r="A4176" t="s">
        <v>2613</v>
      </c>
      <c r="M4176" s="170" t="str">
        <f t="shared" si="520"/>
        <v>DTL</v>
      </c>
      <c r="N4176" s="169" t="str">
        <f t="shared" si="521"/>
        <v>8803</v>
      </c>
      <c r="O4176" s="168" t="str">
        <f t="shared" si="522"/>
        <v/>
      </c>
      <c r="P4176" s="168" t="str">
        <f t="shared" si="523"/>
        <v/>
      </c>
      <c r="Q4176" s="168" t="str">
        <f t="shared" si="524"/>
        <v/>
      </c>
      <c r="R4176" s="168" t="str">
        <f t="shared" si="525"/>
        <v/>
      </c>
      <c r="S4176" s="168" t="str">
        <f t="shared" si="526"/>
        <v/>
      </c>
      <c r="T4176" s="168" t="str">
        <f t="shared" si="527"/>
        <v/>
      </c>
    </row>
    <row r="4177" spans="1:20" x14ac:dyDescent="0.2">
      <c r="A4177" t="s">
        <v>3013</v>
      </c>
      <c r="M4177" s="170" t="str">
        <f t="shared" si="520"/>
        <v>DTL</v>
      </c>
      <c r="N4177" s="169" t="str">
        <f t="shared" si="521"/>
        <v>8803</v>
      </c>
      <c r="O4177" s="168" t="str">
        <f t="shared" si="522"/>
        <v>2100</v>
      </c>
      <c r="P4177" s="168" t="str">
        <f t="shared" si="523"/>
        <v>88032100</v>
      </c>
      <c r="Q4177" s="168">
        <f t="shared" si="524"/>
        <v>12808</v>
      </c>
      <c r="R4177" s="168">
        <f t="shared" si="525"/>
        <v>13778</v>
      </c>
      <c r="S4177" s="168">
        <f t="shared" si="526"/>
        <v>13530</v>
      </c>
      <c r="T4177" s="168">
        <f t="shared" si="527"/>
        <v>13530</v>
      </c>
    </row>
    <row r="4178" spans="1:20" x14ac:dyDescent="0.2">
      <c r="A4178" t="s">
        <v>5386</v>
      </c>
      <c r="M4178" s="170" t="str">
        <f t="shared" si="520"/>
        <v>DTL</v>
      </c>
      <c r="N4178" s="169" t="str">
        <f t="shared" si="521"/>
        <v>8803</v>
      </c>
      <c r="O4178" s="168" t="str">
        <f t="shared" si="522"/>
        <v>2140</v>
      </c>
      <c r="P4178" s="168" t="str">
        <f t="shared" si="523"/>
        <v>88032140</v>
      </c>
      <c r="Q4178" s="168">
        <f t="shared" si="524"/>
        <v>40276</v>
      </c>
      <c r="R4178" s="168">
        <f t="shared" si="525"/>
        <v>34572</v>
      </c>
      <c r="S4178" s="168">
        <f t="shared" si="526"/>
        <v>53000</v>
      </c>
      <c r="T4178" s="168">
        <f t="shared" si="527"/>
        <v>28846</v>
      </c>
    </row>
    <row r="4179" spans="1:20" x14ac:dyDescent="0.2">
      <c r="A4179" t="s">
        <v>5387</v>
      </c>
      <c r="M4179" s="170" t="str">
        <f t="shared" si="520"/>
        <v>DTL</v>
      </c>
      <c r="N4179" s="169" t="str">
        <f t="shared" si="521"/>
        <v>8803</v>
      </c>
      <c r="O4179" s="168" t="str">
        <f t="shared" si="522"/>
        <v>2260</v>
      </c>
      <c r="P4179" s="168" t="str">
        <f t="shared" si="523"/>
        <v>88032260</v>
      </c>
      <c r="Q4179" s="168">
        <f t="shared" si="524"/>
        <v>55</v>
      </c>
      <c r="R4179" s="168">
        <f t="shared" si="525"/>
        <v>82</v>
      </c>
      <c r="S4179" s="168">
        <f t="shared" si="526"/>
        <v>66</v>
      </c>
      <c r="T4179" s="168">
        <f t="shared" si="527"/>
        <v>87</v>
      </c>
    </row>
    <row r="4180" spans="1:20" x14ac:dyDescent="0.2">
      <c r="A4180" t="s">
        <v>5388</v>
      </c>
      <c r="M4180" s="170" t="str">
        <f t="shared" si="520"/>
        <v>DTL</v>
      </c>
      <c r="N4180" s="169" t="str">
        <f t="shared" si="521"/>
        <v>8803</v>
      </c>
      <c r="O4180" s="168" t="str">
        <f t="shared" si="522"/>
        <v>2300</v>
      </c>
      <c r="P4180" s="168" t="str">
        <f t="shared" si="523"/>
        <v>88032300</v>
      </c>
      <c r="Q4180" s="168">
        <f t="shared" si="524"/>
        <v>8517</v>
      </c>
      <c r="R4180" s="168">
        <f t="shared" si="525"/>
        <v>8175</v>
      </c>
      <c r="S4180" s="168">
        <f t="shared" si="526"/>
        <v>10000</v>
      </c>
      <c r="T4180" s="168">
        <f t="shared" si="527"/>
        <v>5598</v>
      </c>
    </row>
    <row r="4181" spans="1:20" x14ac:dyDescent="0.2">
      <c r="A4181" t="s">
        <v>5389</v>
      </c>
      <c r="M4181" s="170" t="str">
        <f t="shared" si="520"/>
        <v>DTL</v>
      </c>
      <c r="N4181" s="169" t="str">
        <f t="shared" si="521"/>
        <v>8803</v>
      </c>
      <c r="O4181" s="168" t="str">
        <f t="shared" si="522"/>
        <v>2301</v>
      </c>
      <c r="P4181" s="168" t="str">
        <f t="shared" si="523"/>
        <v>88032301</v>
      </c>
      <c r="Q4181" s="168">
        <f t="shared" si="524"/>
        <v>99</v>
      </c>
      <c r="R4181" s="168">
        <f t="shared" si="525"/>
        <v>238</v>
      </c>
      <c r="S4181" s="168">
        <f t="shared" si="526"/>
        <v>250</v>
      </c>
      <c r="T4181" s="168">
        <f t="shared" si="527"/>
        <v>129</v>
      </c>
    </row>
    <row r="4182" spans="1:20" x14ac:dyDescent="0.2">
      <c r="A4182" t="s">
        <v>5390</v>
      </c>
      <c r="M4182" s="170" t="str">
        <f t="shared" si="520"/>
        <v>DTL</v>
      </c>
      <c r="N4182" s="169" t="str">
        <f t="shared" si="521"/>
        <v>8803</v>
      </c>
      <c r="O4182" s="168" t="str">
        <f t="shared" si="522"/>
        <v>2750</v>
      </c>
      <c r="P4182" s="168" t="str">
        <f t="shared" si="523"/>
        <v>88032750</v>
      </c>
      <c r="Q4182" s="168">
        <f t="shared" si="524"/>
        <v>359</v>
      </c>
      <c r="R4182" s="168">
        <f t="shared" si="525"/>
        <v>227</v>
      </c>
      <c r="S4182" s="168">
        <f t="shared" si="526"/>
        <v>300</v>
      </c>
      <c r="T4182" s="168">
        <f t="shared" si="527"/>
        <v>217</v>
      </c>
    </row>
    <row r="4183" spans="1:20" x14ac:dyDescent="0.2">
      <c r="A4183" t="s">
        <v>4246</v>
      </c>
      <c r="M4183" s="170" t="str">
        <f t="shared" si="520"/>
        <v>DTL</v>
      </c>
      <c r="N4183" s="169" t="str">
        <f t="shared" si="521"/>
        <v>8803</v>
      </c>
      <c r="O4183" s="168" t="str">
        <f t="shared" si="522"/>
        <v/>
      </c>
      <c r="P4183" s="168" t="str">
        <f t="shared" si="523"/>
        <v/>
      </c>
      <c r="Q4183" s="168" t="str">
        <f t="shared" si="524"/>
        <v/>
      </c>
      <c r="R4183" s="168" t="str">
        <f t="shared" si="525"/>
        <v/>
      </c>
      <c r="S4183" s="168" t="str">
        <f t="shared" si="526"/>
        <v/>
      </c>
      <c r="T4183" s="168" t="str">
        <f t="shared" si="527"/>
        <v/>
      </c>
    </row>
    <row r="4184" spans="1:20" x14ac:dyDescent="0.2">
      <c r="A4184" t="s">
        <v>2611</v>
      </c>
      <c r="M4184" s="170" t="str">
        <f t="shared" si="520"/>
        <v>DTL</v>
      </c>
      <c r="N4184" s="169" t="str">
        <f t="shared" si="521"/>
        <v>8803</v>
      </c>
      <c r="O4184" s="168" t="str">
        <f t="shared" si="522"/>
        <v/>
      </c>
      <c r="P4184" s="168" t="str">
        <f t="shared" si="523"/>
        <v/>
      </c>
      <c r="Q4184" s="168" t="str">
        <f t="shared" si="524"/>
        <v/>
      </c>
      <c r="R4184" s="168" t="str">
        <f t="shared" si="525"/>
        <v/>
      </c>
      <c r="S4184" s="168" t="str">
        <f t="shared" si="526"/>
        <v/>
      </c>
      <c r="T4184" s="168" t="str">
        <f t="shared" si="527"/>
        <v/>
      </c>
    </row>
    <row r="4185" spans="1:20" x14ac:dyDescent="0.2">
      <c r="A4185" t="s">
        <v>5391</v>
      </c>
      <c r="M4185" s="170" t="str">
        <f t="shared" si="520"/>
        <v>Ttl</v>
      </c>
      <c r="N4185" s="169" t="str">
        <f t="shared" si="521"/>
        <v>8803</v>
      </c>
      <c r="O4185" s="168" t="str">
        <f t="shared" si="522"/>
        <v/>
      </c>
      <c r="P4185" s="168" t="str">
        <f t="shared" si="523"/>
        <v/>
      </c>
      <c r="Q4185" s="168" t="str">
        <f t="shared" si="524"/>
        <v/>
      </c>
      <c r="R4185" s="168" t="str">
        <f t="shared" si="525"/>
        <v/>
      </c>
      <c r="S4185" s="168" t="str">
        <f t="shared" si="526"/>
        <v/>
      </c>
      <c r="T4185" s="168" t="str">
        <f t="shared" si="527"/>
        <v/>
      </c>
    </row>
    <row r="4186" spans="1:20" x14ac:dyDescent="0.2">
      <c r="A4186" t="s">
        <v>2611</v>
      </c>
      <c r="M4186" s="170" t="str">
        <f t="shared" si="520"/>
        <v>DTL</v>
      </c>
      <c r="N4186" s="169" t="str">
        <f t="shared" si="521"/>
        <v>8803</v>
      </c>
      <c r="O4186" s="168" t="str">
        <f t="shared" si="522"/>
        <v/>
      </c>
      <c r="P4186" s="168" t="str">
        <f t="shared" si="523"/>
        <v/>
      </c>
      <c r="Q4186" s="168" t="str">
        <f t="shared" si="524"/>
        <v/>
      </c>
      <c r="R4186" s="168" t="str">
        <f t="shared" si="525"/>
        <v/>
      </c>
      <c r="S4186" s="168" t="str">
        <f t="shared" si="526"/>
        <v/>
      </c>
      <c r="T4186" s="168" t="str">
        <f t="shared" si="527"/>
        <v/>
      </c>
    </row>
    <row r="4187" spans="1:20" x14ac:dyDescent="0.2">
      <c r="A4187" t="s">
        <v>5392</v>
      </c>
      <c r="M4187" s="170" t="str">
        <f t="shared" si="520"/>
        <v>DTL</v>
      </c>
      <c r="N4187" s="169" t="str">
        <f t="shared" si="521"/>
        <v>8803</v>
      </c>
      <c r="O4187" s="168" t="str">
        <f t="shared" si="522"/>
        <v>3690</v>
      </c>
      <c r="P4187" s="168" t="str">
        <f t="shared" si="523"/>
        <v>88033690</v>
      </c>
      <c r="Q4187" s="168">
        <f t="shared" si="524"/>
        <v>-48872</v>
      </c>
      <c r="R4187" s="168">
        <f t="shared" si="525"/>
        <v>0</v>
      </c>
      <c r="S4187" s="168">
        <f t="shared" si="526"/>
        <v>0</v>
      </c>
      <c r="T4187" s="168">
        <f t="shared" si="527"/>
        <v>0</v>
      </c>
    </row>
    <row r="4188" spans="1:20" x14ac:dyDescent="0.2">
      <c r="A4188" t="s">
        <v>4246</v>
      </c>
      <c r="M4188" s="170" t="str">
        <f t="shared" si="520"/>
        <v>DTL</v>
      </c>
      <c r="N4188" s="169" t="str">
        <f t="shared" si="521"/>
        <v>8803</v>
      </c>
      <c r="O4188" s="168" t="str">
        <f t="shared" si="522"/>
        <v/>
      </c>
      <c r="P4188" s="168" t="str">
        <f t="shared" si="523"/>
        <v/>
      </c>
      <c r="Q4188" s="168" t="str">
        <f t="shared" si="524"/>
        <v/>
      </c>
      <c r="R4188" s="168" t="str">
        <f t="shared" si="525"/>
        <v/>
      </c>
      <c r="S4188" s="168" t="str">
        <f t="shared" si="526"/>
        <v/>
      </c>
      <c r="T4188" s="168" t="str">
        <f t="shared" si="527"/>
        <v/>
      </c>
    </row>
    <row r="4189" spans="1:20" x14ac:dyDescent="0.2">
      <c r="A4189" t="s">
        <v>2611</v>
      </c>
      <c r="M4189" s="170" t="str">
        <f t="shared" si="520"/>
        <v>DTL</v>
      </c>
      <c r="N4189" s="169" t="str">
        <f t="shared" si="521"/>
        <v>8803</v>
      </c>
      <c r="O4189" s="168" t="str">
        <f t="shared" si="522"/>
        <v/>
      </c>
      <c r="P4189" s="168" t="str">
        <f t="shared" si="523"/>
        <v/>
      </c>
      <c r="Q4189" s="168" t="str">
        <f t="shared" si="524"/>
        <v/>
      </c>
      <c r="R4189" s="168" t="str">
        <f t="shared" si="525"/>
        <v/>
      </c>
      <c r="S4189" s="168" t="str">
        <f t="shared" si="526"/>
        <v/>
      </c>
      <c r="T4189" s="168" t="str">
        <f t="shared" si="527"/>
        <v/>
      </c>
    </row>
    <row r="4190" spans="1:20" x14ac:dyDescent="0.2">
      <c r="A4190" t="s">
        <v>5393</v>
      </c>
      <c r="M4190" s="170" t="str">
        <f t="shared" si="520"/>
        <v>Ttl</v>
      </c>
      <c r="N4190" s="169" t="str">
        <f t="shared" si="521"/>
        <v>8803</v>
      </c>
      <c r="O4190" s="168" t="str">
        <f t="shared" si="522"/>
        <v/>
      </c>
      <c r="P4190" s="168" t="str">
        <f t="shared" si="523"/>
        <v/>
      </c>
      <c r="Q4190" s="168" t="str">
        <f t="shared" si="524"/>
        <v/>
      </c>
      <c r="R4190" s="168" t="str">
        <f t="shared" si="525"/>
        <v/>
      </c>
      <c r="S4190" s="168" t="str">
        <f t="shared" si="526"/>
        <v/>
      </c>
      <c r="T4190" s="168" t="str">
        <f t="shared" si="527"/>
        <v/>
      </c>
    </row>
    <row r="4191" spans="1:20" x14ac:dyDescent="0.2">
      <c r="A4191" t="s">
        <v>2611</v>
      </c>
      <c r="M4191" s="170" t="str">
        <f t="shared" si="520"/>
        <v>DTL</v>
      </c>
      <c r="N4191" s="169" t="str">
        <f t="shared" si="521"/>
        <v>8803</v>
      </c>
      <c r="O4191" s="168" t="str">
        <f t="shared" si="522"/>
        <v/>
      </c>
      <c r="P4191" s="168" t="str">
        <f t="shared" si="523"/>
        <v/>
      </c>
      <c r="Q4191" s="168" t="str">
        <f t="shared" si="524"/>
        <v/>
      </c>
      <c r="R4191" s="168" t="str">
        <f t="shared" si="525"/>
        <v/>
      </c>
      <c r="S4191" s="168" t="str">
        <f t="shared" si="526"/>
        <v/>
      </c>
      <c r="T4191" s="168" t="str">
        <f t="shared" si="527"/>
        <v/>
      </c>
    </row>
    <row r="4192" spans="1:20" x14ac:dyDescent="0.2">
      <c r="A4192" t="s">
        <v>5394</v>
      </c>
      <c r="M4192" s="170" t="str">
        <f t="shared" si="520"/>
        <v>DTL</v>
      </c>
      <c r="N4192" s="169" t="str">
        <f t="shared" si="521"/>
        <v>8803</v>
      </c>
      <c r="O4192" s="168" t="str">
        <f t="shared" si="522"/>
        <v>4300</v>
      </c>
      <c r="P4192" s="168" t="str">
        <f t="shared" si="523"/>
        <v>88034300</v>
      </c>
      <c r="Q4192" s="168">
        <f t="shared" si="524"/>
        <v>0</v>
      </c>
      <c r="R4192" s="168">
        <f t="shared" si="525"/>
        <v>0</v>
      </c>
      <c r="S4192" s="168">
        <f t="shared" si="526"/>
        <v>111000</v>
      </c>
      <c r="T4192" s="168">
        <f t="shared" si="527"/>
        <v>110026</v>
      </c>
    </row>
    <row r="4193" spans="1:20" x14ac:dyDescent="0.2">
      <c r="A4193" t="s">
        <v>5395</v>
      </c>
      <c r="M4193" s="170" t="str">
        <f t="shared" si="520"/>
        <v>DTL</v>
      </c>
      <c r="N4193" s="169" t="str">
        <f t="shared" si="521"/>
        <v>8803</v>
      </c>
      <c r="O4193" s="168" t="str">
        <f t="shared" si="522"/>
        <v>4500</v>
      </c>
      <c r="P4193" s="168" t="str">
        <f t="shared" si="523"/>
        <v>88034500</v>
      </c>
      <c r="Q4193" s="168">
        <f t="shared" si="524"/>
        <v>65132</v>
      </c>
      <c r="R4193" s="168">
        <f t="shared" si="525"/>
        <v>101493</v>
      </c>
      <c r="S4193" s="168">
        <f t="shared" si="526"/>
        <v>77975</v>
      </c>
      <c r="T4193" s="168">
        <f t="shared" si="527"/>
        <v>0</v>
      </c>
    </row>
    <row r="4194" spans="1:20" x14ac:dyDescent="0.2">
      <c r="A4194" t="s">
        <v>4246</v>
      </c>
      <c r="M4194" s="170" t="str">
        <f t="shared" si="520"/>
        <v>DTL</v>
      </c>
      <c r="N4194" s="169" t="str">
        <f t="shared" si="521"/>
        <v>8803</v>
      </c>
      <c r="O4194" s="168" t="str">
        <f t="shared" si="522"/>
        <v/>
      </c>
      <c r="P4194" s="168" t="str">
        <f t="shared" si="523"/>
        <v/>
      </c>
      <c r="Q4194" s="168" t="str">
        <f t="shared" si="524"/>
        <v/>
      </c>
      <c r="R4194" s="168" t="str">
        <f t="shared" si="525"/>
        <v/>
      </c>
      <c r="S4194" s="168" t="str">
        <f t="shared" si="526"/>
        <v/>
      </c>
      <c r="T4194" s="168" t="str">
        <f t="shared" si="527"/>
        <v/>
      </c>
    </row>
    <row r="4195" spans="1:20" x14ac:dyDescent="0.2">
      <c r="A4195" t="s">
        <v>2611</v>
      </c>
      <c r="M4195" s="170" t="str">
        <f t="shared" si="520"/>
        <v>DTL</v>
      </c>
      <c r="N4195" s="169" t="str">
        <f t="shared" si="521"/>
        <v>8803</v>
      </c>
      <c r="O4195" s="168" t="str">
        <f t="shared" si="522"/>
        <v/>
      </c>
      <c r="P4195" s="168" t="str">
        <f t="shared" si="523"/>
        <v/>
      </c>
      <c r="Q4195" s="168" t="str">
        <f t="shared" si="524"/>
        <v/>
      </c>
      <c r="R4195" s="168" t="str">
        <f t="shared" si="525"/>
        <v/>
      </c>
      <c r="S4195" s="168" t="str">
        <f t="shared" si="526"/>
        <v/>
      </c>
      <c r="T4195" s="168" t="str">
        <f t="shared" si="527"/>
        <v/>
      </c>
    </row>
    <row r="4196" spans="1:20" x14ac:dyDescent="0.2">
      <c r="A4196" t="s">
        <v>5396</v>
      </c>
      <c r="M4196" s="170" t="str">
        <f t="shared" si="520"/>
        <v>Ttl</v>
      </c>
      <c r="N4196" s="169" t="str">
        <f t="shared" si="521"/>
        <v>8803</v>
      </c>
      <c r="O4196" s="168" t="str">
        <f t="shared" si="522"/>
        <v/>
      </c>
      <c r="P4196" s="168" t="str">
        <f t="shared" si="523"/>
        <v/>
      </c>
      <c r="Q4196" s="168" t="str">
        <f t="shared" si="524"/>
        <v/>
      </c>
      <c r="R4196" s="168" t="str">
        <f t="shared" si="525"/>
        <v/>
      </c>
      <c r="S4196" s="168" t="str">
        <f t="shared" si="526"/>
        <v/>
      </c>
      <c r="T4196" s="168" t="str">
        <f t="shared" si="527"/>
        <v/>
      </c>
    </row>
    <row r="4197" spans="1:20" x14ac:dyDescent="0.2">
      <c r="A4197" t="s">
        <v>2611</v>
      </c>
      <c r="M4197" s="170" t="str">
        <f t="shared" si="520"/>
        <v>DTL</v>
      </c>
      <c r="N4197" s="169" t="str">
        <f t="shared" si="521"/>
        <v>8803</v>
      </c>
      <c r="O4197" s="168" t="str">
        <f t="shared" si="522"/>
        <v/>
      </c>
      <c r="P4197" s="168" t="str">
        <f t="shared" si="523"/>
        <v/>
      </c>
      <c r="Q4197" s="168" t="str">
        <f t="shared" si="524"/>
        <v/>
      </c>
      <c r="R4197" s="168" t="str">
        <f t="shared" si="525"/>
        <v/>
      </c>
      <c r="S4197" s="168" t="str">
        <f t="shared" si="526"/>
        <v/>
      </c>
      <c r="T4197" s="168" t="str">
        <f t="shared" si="527"/>
        <v/>
      </c>
    </row>
    <row r="4198" spans="1:20" x14ac:dyDescent="0.2">
      <c r="A4198" t="s">
        <v>4467</v>
      </c>
      <c r="M4198" s="170" t="str">
        <f t="shared" si="520"/>
        <v>DTL</v>
      </c>
      <c r="N4198" s="169" t="str">
        <f t="shared" si="521"/>
        <v>8803</v>
      </c>
      <c r="O4198" s="168" t="str">
        <f t="shared" si="522"/>
        <v/>
      </c>
      <c r="P4198" s="168" t="str">
        <f t="shared" si="523"/>
        <v/>
      </c>
      <c r="Q4198" s="168" t="str">
        <f t="shared" si="524"/>
        <v/>
      </c>
      <c r="R4198" s="168" t="str">
        <f t="shared" si="525"/>
        <v/>
      </c>
      <c r="S4198" s="168" t="str">
        <f t="shared" si="526"/>
        <v/>
      </c>
      <c r="T4198" s="168" t="str">
        <f t="shared" si="527"/>
        <v/>
      </c>
    </row>
    <row r="4199" spans="1:20" x14ac:dyDescent="0.2">
      <c r="A4199">
        <v>1</v>
      </c>
      <c r="M4199" s="170" t="str">
        <f t="shared" si="520"/>
        <v>DTL</v>
      </c>
      <c r="N4199" s="169" t="str">
        <f t="shared" si="521"/>
        <v>8803</v>
      </c>
      <c r="O4199" s="168" t="str">
        <f t="shared" si="522"/>
        <v/>
      </c>
      <c r="P4199" s="168" t="str">
        <f t="shared" si="523"/>
        <v/>
      </c>
      <c r="Q4199" s="168" t="str">
        <f t="shared" si="524"/>
        <v/>
      </c>
      <c r="R4199" s="168" t="str">
        <f t="shared" si="525"/>
        <v/>
      </c>
      <c r="S4199" s="168" t="str">
        <f t="shared" si="526"/>
        <v/>
      </c>
      <c r="T4199" s="168" t="str">
        <f t="shared" si="527"/>
        <v/>
      </c>
    </row>
    <row r="4200" spans="1:20" x14ac:dyDescent="0.2">
      <c r="M4200" s="170" t="str">
        <f t="shared" si="520"/>
        <v>DTL</v>
      </c>
      <c r="N4200" s="169" t="str">
        <f t="shared" si="521"/>
        <v>8803</v>
      </c>
      <c r="O4200" s="168" t="str">
        <f t="shared" si="522"/>
        <v/>
      </c>
      <c r="P4200" s="168" t="str">
        <f t="shared" si="523"/>
        <v/>
      </c>
      <c r="Q4200" s="168" t="str">
        <f t="shared" si="524"/>
        <v/>
      </c>
      <c r="R4200" s="168" t="str">
        <f t="shared" si="525"/>
        <v/>
      </c>
      <c r="S4200" s="168" t="str">
        <f t="shared" si="526"/>
        <v/>
      </c>
      <c r="T4200" s="168" t="str">
        <f t="shared" si="527"/>
        <v/>
      </c>
    </row>
    <row r="4201" spans="1:20" x14ac:dyDescent="0.2">
      <c r="A4201" t="s">
        <v>3014</v>
      </c>
      <c r="M4201" s="170" t="str">
        <f t="shared" si="520"/>
        <v>H1</v>
      </c>
      <c r="N4201" s="169" t="str">
        <f t="shared" si="521"/>
        <v>8803</v>
      </c>
      <c r="O4201" s="168" t="str">
        <f t="shared" si="522"/>
        <v/>
      </c>
      <c r="P4201" s="168" t="str">
        <f t="shared" si="523"/>
        <v/>
      </c>
      <c r="Q4201" s="168" t="str">
        <f t="shared" si="524"/>
        <v/>
      </c>
      <c r="R4201" s="168" t="str">
        <f t="shared" si="525"/>
        <v/>
      </c>
      <c r="S4201" s="168" t="str">
        <f t="shared" si="526"/>
        <v/>
      </c>
      <c r="T4201" s="168" t="str">
        <f t="shared" si="527"/>
        <v/>
      </c>
    </row>
    <row r="4202" spans="1:20" x14ac:dyDescent="0.2">
      <c r="A4202" t="s">
        <v>2600</v>
      </c>
      <c r="M4202" s="170" t="str">
        <f t="shared" si="520"/>
        <v>H2</v>
      </c>
      <c r="N4202" s="169" t="str">
        <f t="shared" si="521"/>
        <v>8803</v>
      </c>
      <c r="O4202" s="168" t="str">
        <f t="shared" si="522"/>
        <v/>
      </c>
      <c r="P4202" s="168" t="str">
        <f t="shared" si="523"/>
        <v/>
      </c>
      <c r="Q4202" s="168" t="str">
        <f t="shared" si="524"/>
        <v/>
      </c>
      <c r="R4202" s="168" t="str">
        <f t="shared" si="525"/>
        <v/>
      </c>
      <c r="S4202" s="168" t="str">
        <f t="shared" si="526"/>
        <v/>
      </c>
      <c r="T4202" s="168" t="str">
        <f t="shared" si="527"/>
        <v/>
      </c>
    </row>
    <row r="4203" spans="1:20" x14ac:dyDescent="0.2">
      <c r="A4203" t="s">
        <v>2601</v>
      </c>
      <c r="M4203" s="170" t="str">
        <f t="shared" si="520"/>
        <v>H3</v>
      </c>
      <c r="N4203" s="169" t="str">
        <f t="shared" si="521"/>
        <v>8803</v>
      </c>
      <c r="O4203" s="168" t="str">
        <f t="shared" si="522"/>
        <v/>
      </c>
      <c r="P4203" s="168" t="str">
        <f t="shared" si="523"/>
        <v/>
      </c>
      <c r="Q4203" s="168" t="str">
        <f t="shared" si="524"/>
        <v/>
      </c>
      <c r="R4203" s="168" t="str">
        <f t="shared" si="525"/>
        <v/>
      </c>
      <c r="S4203" s="168" t="str">
        <f t="shared" si="526"/>
        <v/>
      </c>
      <c r="T4203" s="168" t="str">
        <f t="shared" si="527"/>
        <v/>
      </c>
    </row>
    <row r="4204" spans="1:20" x14ac:dyDescent="0.2">
      <c r="A4204" t="s">
        <v>2807</v>
      </c>
      <c r="M4204" s="170" t="str">
        <f t="shared" si="520"/>
        <v>H4</v>
      </c>
      <c r="N4204" s="169" t="str">
        <f t="shared" si="521"/>
        <v>8803</v>
      </c>
      <c r="O4204" s="168" t="str">
        <f t="shared" si="522"/>
        <v/>
      </c>
      <c r="P4204" s="168" t="str">
        <f t="shared" si="523"/>
        <v/>
      </c>
      <c r="Q4204" s="168" t="str">
        <f t="shared" si="524"/>
        <v/>
      </c>
      <c r="R4204" s="168" t="str">
        <f t="shared" si="525"/>
        <v/>
      </c>
      <c r="S4204" s="168" t="str">
        <f t="shared" si="526"/>
        <v/>
      </c>
      <c r="T4204" s="168" t="str">
        <f t="shared" si="527"/>
        <v/>
      </c>
    </row>
    <row r="4205" spans="1:20" x14ac:dyDescent="0.2">
      <c r="A4205" t="s">
        <v>3011</v>
      </c>
      <c r="M4205" s="170" t="str">
        <f t="shared" si="520"/>
        <v>H5</v>
      </c>
      <c r="N4205" s="169" t="str">
        <f t="shared" si="521"/>
        <v>8803</v>
      </c>
      <c r="O4205" s="168" t="str">
        <f t="shared" si="522"/>
        <v/>
      </c>
      <c r="P4205" s="168" t="str">
        <f t="shared" si="523"/>
        <v/>
      </c>
      <c r="Q4205" s="168" t="str">
        <f t="shared" si="524"/>
        <v/>
      </c>
      <c r="R4205" s="168" t="str">
        <f t="shared" si="525"/>
        <v/>
      </c>
      <c r="S4205" s="168" t="str">
        <f t="shared" si="526"/>
        <v/>
      </c>
      <c r="T4205" s="168" t="str">
        <f t="shared" si="527"/>
        <v/>
      </c>
    </row>
    <row r="4206" spans="1:20" x14ac:dyDescent="0.2">
      <c r="A4206" t="s">
        <v>3012</v>
      </c>
      <c r="M4206" s="170" t="str">
        <f t="shared" si="520"/>
        <v>H6</v>
      </c>
      <c r="N4206" s="169" t="str">
        <f t="shared" si="521"/>
        <v>8803</v>
      </c>
      <c r="O4206" s="168" t="str">
        <f t="shared" si="522"/>
        <v/>
      </c>
      <c r="P4206" s="168" t="str">
        <f t="shared" si="523"/>
        <v/>
      </c>
      <c r="Q4206" s="168" t="str">
        <f t="shared" si="524"/>
        <v/>
      </c>
      <c r="R4206" s="168" t="str">
        <f t="shared" si="525"/>
        <v/>
      </c>
      <c r="S4206" s="168" t="str">
        <f t="shared" si="526"/>
        <v/>
      </c>
      <c r="T4206" s="168" t="str">
        <f t="shared" si="527"/>
        <v/>
      </c>
    </row>
    <row r="4207" spans="1:20" x14ac:dyDescent="0.2">
      <c r="A4207" t="s">
        <v>2605</v>
      </c>
      <c r="M4207" s="170" t="str">
        <f t="shared" si="520"/>
        <v>H7</v>
      </c>
      <c r="N4207" s="169" t="str">
        <f t="shared" si="521"/>
        <v>8803</v>
      </c>
      <c r="O4207" s="168" t="str">
        <f t="shared" si="522"/>
        <v/>
      </c>
      <c r="P4207" s="168" t="str">
        <f t="shared" si="523"/>
        <v/>
      </c>
      <c r="Q4207" s="168" t="str">
        <f t="shared" si="524"/>
        <v/>
      </c>
      <c r="R4207" s="168" t="str">
        <f t="shared" si="525"/>
        <v/>
      </c>
      <c r="S4207" s="168" t="str">
        <f t="shared" si="526"/>
        <v/>
      </c>
      <c r="T4207" s="168" t="str">
        <f t="shared" si="527"/>
        <v/>
      </c>
    </row>
    <row r="4208" spans="1:20" x14ac:dyDescent="0.2">
      <c r="A4208" t="s">
        <v>2606</v>
      </c>
      <c r="M4208" s="170" t="str">
        <f t="shared" si="520"/>
        <v>H8</v>
      </c>
      <c r="N4208" s="169" t="str">
        <f t="shared" si="521"/>
        <v>8803</v>
      </c>
      <c r="O4208" s="168" t="str">
        <f t="shared" si="522"/>
        <v/>
      </c>
      <c r="P4208" s="168" t="str">
        <f t="shared" si="523"/>
        <v/>
      </c>
      <c r="Q4208" s="168" t="str">
        <f t="shared" si="524"/>
        <v/>
      </c>
      <c r="R4208" s="168" t="str">
        <f t="shared" si="525"/>
        <v/>
      </c>
      <c r="S4208" s="168" t="str">
        <f t="shared" si="526"/>
        <v/>
      </c>
      <c r="T4208" s="168" t="str">
        <f t="shared" si="527"/>
        <v/>
      </c>
    </row>
    <row r="4209" spans="1:20" x14ac:dyDescent="0.2">
      <c r="A4209" t="s">
        <v>2607</v>
      </c>
      <c r="M4209" s="170" t="str">
        <f t="shared" si="520"/>
        <v>H9</v>
      </c>
      <c r="N4209" s="169" t="str">
        <f t="shared" si="521"/>
        <v>8803</v>
      </c>
      <c r="O4209" s="168" t="str">
        <f t="shared" si="522"/>
        <v/>
      </c>
      <c r="P4209" s="168" t="str">
        <f t="shared" si="523"/>
        <v/>
      </c>
      <c r="Q4209" s="168" t="str">
        <f t="shared" si="524"/>
        <v/>
      </c>
      <c r="R4209" s="168" t="str">
        <f t="shared" si="525"/>
        <v/>
      </c>
      <c r="S4209" s="168" t="str">
        <f t="shared" si="526"/>
        <v/>
      </c>
      <c r="T4209" s="168" t="str">
        <f t="shared" si="527"/>
        <v/>
      </c>
    </row>
    <row r="4210" spans="1:20" x14ac:dyDescent="0.2">
      <c r="A4210" t="s">
        <v>2608</v>
      </c>
      <c r="M4210" s="170" t="str">
        <f t="shared" si="520"/>
        <v>H10</v>
      </c>
      <c r="N4210" s="169" t="str">
        <f t="shared" si="521"/>
        <v>8803</v>
      </c>
      <c r="O4210" s="168" t="str">
        <f t="shared" si="522"/>
        <v/>
      </c>
      <c r="P4210" s="168" t="str">
        <f t="shared" si="523"/>
        <v/>
      </c>
      <c r="Q4210" s="168" t="str">
        <f t="shared" si="524"/>
        <v/>
      </c>
      <c r="R4210" s="168" t="str">
        <f t="shared" si="525"/>
        <v/>
      </c>
      <c r="S4210" s="168" t="str">
        <f t="shared" si="526"/>
        <v/>
      </c>
      <c r="T4210" s="168" t="str">
        <f t="shared" si="527"/>
        <v/>
      </c>
    </row>
    <row r="4211" spans="1:20" x14ac:dyDescent="0.2">
      <c r="A4211" t="s">
        <v>5397</v>
      </c>
      <c r="M4211" s="170" t="str">
        <f t="shared" si="520"/>
        <v>Ttl</v>
      </c>
      <c r="N4211" s="169" t="str">
        <f t="shared" si="521"/>
        <v>8803</v>
      </c>
      <c r="O4211" s="168" t="str">
        <f t="shared" si="522"/>
        <v/>
      </c>
      <c r="P4211" s="168" t="str">
        <f t="shared" si="523"/>
        <v/>
      </c>
      <c r="Q4211" s="168" t="str">
        <f t="shared" si="524"/>
        <v/>
      </c>
      <c r="R4211" s="168" t="str">
        <f t="shared" si="525"/>
        <v/>
      </c>
      <c r="S4211" s="168" t="str">
        <f t="shared" si="526"/>
        <v/>
      </c>
      <c r="T4211" s="168" t="str">
        <f t="shared" si="527"/>
        <v/>
      </c>
    </row>
    <row r="4212" spans="1:20" x14ac:dyDescent="0.2">
      <c r="A4212" t="s">
        <v>2612</v>
      </c>
      <c r="M4212" s="170" t="str">
        <f t="shared" si="520"/>
        <v>DTL</v>
      </c>
      <c r="N4212" s="169" t="str">
        <f t="shared" si="521"/>
        <v>8803</v>
      </c>
      <c r="O4212" s="168" t="str">
        <f t="shared" si="522"/>
        <v/>
      </c>
      <c r="P4212" s="168" t="str">
        <f t="shared" si="523"/>
        <v/>
      </c>
      <c r="Q4212" s="168" t="str">
        <f t="shared" si="524"/>
        <v/>
      </c>
      <c r="R4212" s="168" t="str">
        <f t="shared" si="525"/>
        <v/>
      </c>
      <c r="S4212" s="168" t="str">
        <f t="shared" si="526"/>
        <v/>
      </c>
      <c r="T4212" s="168" t="str">
        <f t="shared" si="527"/>
        <v/>
      </c>
    </row>
    <row r="4213" spans="1:20" x14ac:dyDescent="0.2">
      <c r="A4213" t="s">
        <v>2611</v>
      </c>
      <c r="M4213" s="170" t="str">
        <f t="shared" si="520"/>
        <v>DTL</v>
      </c>
      <c r="N4213" s="169" t="str">
        <f t="shared" si="521"/>
        <v>8803</v>
      </c>
      <c r="O4213" s="168" t="str">
        <f t="shared" si="522"/>
        <v/>
      </c>
      <c r="P4213" s="168" t="str">
        <f t="shared" si="523"/>
        <v/>
      </c>
      <c r="Q4213" s="168" t="str">
        <f t="shared" si="524"/>
        <v/>
      </c>
      <c r="R4213" s="168" t="str">
        <f t="shared" si="525"/>
        <v/>
      </c>
      <c r="S4213" s="168" t="str">
        <f t="shared" si="526"/>
        <v/>
      </c>
      <c r="T4213" s="168" t="str">
        <f t="shared" si="527"/>
        <v/>
      </c>
    </row>
    <row r="4214" spans="1:20" x14ac:dyDescent="0.2">
      <c r="A4214" t="s">
        <v>2611</v>
      </c>
      <c r="M4214" s="170" t="str">
        <f t="shared" si="520"/>
        <v>DTL</v>
      </c>
      <c r="N4214" s="169" t="str">
        <f t="shared" si="521"/>
        <v>8803</v>
      </c>
      <c r="O4214" s="168" t="str">
        <f t="shared" si="522"/>
        <v/>
      </c>
      <c r="P4214" s="168" t="str">
        <f t="shared" si="523"/>
        <v/>
      </c>
      <c r="Q4214" s="168" t="str">
        <f t="shared" si="524"/>
        <v/>
      </c>
      <c r="R4214" s="168" t="str">
        <f t="shared" si="525"/>
        <v/>
      </c>
      <c r="S4214" s="168" t="str">
        <f t="shared" si="526"/>
        <v/>
      </c>
      <c r="T4214" s="168" t="str">
        <f t="shared" si="527"/>
        <v/>
      </c>
    </row>
    <row r="4215" spans="1:20" x14ac:dyDescent="0.2">
      <c r="A4215" t="s">
        <v>2673</v>
      </c>
      <c r="M4215" s="170" t="str">
        <f t="shared" si="520"/>
        <v>DTL</v>
      </c>
      <c r="N4215" s="169" t="str">
        <f t="shared" si="521"/>
        <v>8803</v>
      </c>
      <c r="O4215" s="168" t="str">
        <f t="shared" si="522"/>
        <v/>
      </c>
      <c r="P4215" s="168" t="str">
        <f t="shared" si="523"/>
        <v/>
      </c>
      <c r="Q4215" s="168" t="str">
        <f t="shared" si="524"/>
        <v/>
      </c>
      <c r="R4215" s="168" t="str">
        <f t="shared" si="525"/>
        <v/>
      </c>
      <c r="S4215" s="168" t="str">
        <f t="shared" si="526"/>
        <v/>
      </c>
      <c r="T4215" s="168" t="str">
        <f t="shared" si="527"/>
        <v/>
      </c>
    </row>
    <row r="4216" spans="1:20" x14ac:dyDescent="0.2">
      <c r="A4216" t="s">
        <v>5398</v>
      </c>
      <c r="M4216" s="170" t="str">
        <f t="shared" si="520"/>
        <v>DTL</v>
      </c>
      <c r="N4216" s="169" t="str">
        <f t="shared" si="521"/>
        <v>8803</v>
      </c>
      <c r="O4216" s="168" t="str">
        <f t="shared" si="522"/>
        <v>9800</v>
      </c>
      <c r="P4216" s="168" t="str">
        <f t="shared" si="523"/>
        <v>88039800</v>
      </c>
      <c r="Q4216" s="168">
        <f t="shared" si="524"/>
        <v>55132</v>
      </c>
      <c r="R4216" s="168">
        <f t="shared" si="525"/>
        <v>36450</v>
      </c>
      <c r="S4216" s="168">
        <f t="shared" si="526"/>
        <v>0</v>
      </c>
      <c r="T4216" s="168">
        <f t="shared" si="527"/>
        <v>0</v>
      </c>
    </row>
    <row r="4217" spans="1:20" x14ac:dyDescent="0.2">
      <c r="A4217" t="s">
        <v>4246</v>
      </c>
      <c r="M4217" s="170" t="str">
        <f t="shared" si="520"/>
        <v>DTL</v>
      </c>
      <c r="N4217" s="169" t="str">
        <f t="shared" si="521"/>
        <v>8803</v>
      </c>
      <c r="O4217" s="168" t="str">
        <f t="shared" si="522"/>
        <v/>
      </c>
      <c r="P4217" s="168" t="str">
        <f t="shared" si="523"/>
        <v/>
      </c>
      <c r="Q4217" s="168" t="str">
        <f t="shared" si="524"/>
        <v/>
      </c>
      <c r="R4217" s="168" t="str">
        <f t="shared" si="525"/>
        <v/>
      </c>
      <c r="S4217" s="168" t="str">
        <f t="shared" si="526"/>
        <v/>
      </c>
      <c r="T4217" s="168" t="str">
        <f t="shared" si="527"/>
        <v/>
      </c>
    </row>
    <row r="4218" spans="1:20" x14ac:dyDescent="0.2">
      <c r="A4218" t="s">
        <v>2611</v>
      </c>
      <c r="M4218" s="170" t="str">
        <f t="shared" si="520"/>
        <v>DTL</v>
      </c>
      <c r="N4218" s="169" t="str">
        <f t="shared" si="521"/>
        <v>8803</v>
      </c>
      <c r="O4218" s="168" t="str">
        <f t="shared" si="522"/>
        <v/>
      </c>
      <c r="P4218" s="168" t="str">
        <f t="shared" si="523"/>
        <v/>
      </c>
      <c r="Q4218" s="168" t="str">
        <f t="shared" si="524"/>
        <v/>
      </c>
      <c r="R4218" s="168" t="str">
        <f t="shared" si="525"/>
        <v/>
      </c>
      <c r="S4218" s="168" t="str">
        <f t="shared" si="526"/>
        <v/>
      </c>
      <c r="T4218" s="168" t="str">
        <f t="shared" si="527"/>
        <v/>
      </c>
    </row>
    <row r="4219" spans="1:20" x14ac:dyDescent="0.2">
      <c r="A4219" t="s">
        <v>5399</v>
      </c>
      <c r="M4219" s="170" t="str">
        <f t="shared" si="520"/>
        <v>Ttl</v>
      </c>
      <c r="N4219" s="169" t="str">
        <f t="shared" si="521"/>
        <v>8803</v>
      </c>
      <c r="O4219" s="168" t="str">
        <f t="shared" si="522"/>
        <v/>
      </c>
      <c r="P4219" s="168" t="str">
        <f t="shared" si="523"/>
        <v/>
      </c>
      <c r="Q4219" s="168" t="str">
        <f t="shared" si="524"/>
        <v/>
      </c>
      <c r="R4219" s="168" t="str">
        <f t="shared" si="525"/>
        <v/>
      </c>
      <c r="S4219" s="168" t="str">
        <f t="shared" si="526"/>
        <v/>
      </c>
      <c r="T4219" s="168" t="str">
        <f t="shared" si="527"/>
        <v/>
      </c>
    </row>
    <row r="4220" spans="1:20" x14ac:dyDescent="0.2">
      <c r="A4220" t="s">
        <v>2676</v>
      </c>
      <c r="M4220" s="170" t="str">
        <f t="shared" si="520"/>
        <v>DTL</v>
      </c>
      <c r="N4220" s="169" t="str">
        <f t="shared" si="521"/>
        <v>8803</v>
      </c>
      <c r="O4220" s="168" t="str">
        <f t="shared" si="522"/>
        <v/>
      </c>
      <c r="P4220" s="168" t="str">
        <f t="shared" si="523"/>
        <v/>
      </c>
      <c r="Q4220" s="168" t="str">
        <f t="shared" si="524"/>
        <v/>
      </c>
      <c r="R4220" s="168" t="str">
        <f t="shared" si="525"/>
        <v/>
      </c>
      <c r="S4220" s="168" t="str">
        <f t="shared" si="526"/>
        <v/>
      </c>
      <c r="T4220" s="168" t="str">
        <f t="shared" si="527"/>
        <v/>
      </c>
    </row>
    <row r="4221" spans="1:20" x14ac:dyDescent="0.2">
      <c r="A4221" t="s">
        <v>2611</v>
      </c>
      <c r="M4221" s="170" t="str">
        <f t="shared" si="520"/>
        <v>DTL</v>
      </c>
      <c r="N4221" s="169" t="str">
        <f t="shared" si="521"/>
        <v>8803</v>
      </c>
      <c r="O4221" s="168" t="str">
        <f t="shared" si="522"/>
        <v/>
      </c>
      <c r="P4221" s="168" t="str">
        <f t="shared" si="523"/>
        <v/>
      </c>
      <c r="Q4221" s="168" t="str">
        <f t="shared" si="524"/>
        <v/>
      </c>
      <c r="R4221" s="168" t="str">
        <f t="shared" si="525"/>
        <v/>
      </c>
      <c r="S4221" s="168" t="str">
        <f t="shared" si="526"/>
        <v/>
      </c>
      <c r="T4221" s="168" t="str">
        <f t="shared" si="527"/>
        <v/>
      </c>
    </row>
    <row r="4222" spans="1:20" x14ac:dyDescent="0.2">
      <c r="A4222" t="s">
        <v>2620</v>
      </c>
      <c r="M4222" s="170" t="str">
        <f t="shared" si="520"/>
        <v>DTL</v>
      </c>
      <c r="N4222" s="169" t="str">
        <f t="shared" si="521"/>
        <v>8803</v>
      </c>
      <c r="O4222" s="168" t="str">
        <f t="shared" si="522"/>
        <v/>
      </c>
      <c r="P4222" s="168" t="str">
        <f t="shared" si="523"/>
        <v/>
      </c>
      <c r="Q4222" s="168" t="str">
        <f t="shared" si="524"/>
        <v/>
      </c>
      <c r="R4222" s="168" t="str">
        <f t="shared" si="525"/>
        <v/>
      </c>
      <c r="S4222" s="168" t="str">
        <f t="shared" si="526"/>
        <v/>
      </c>
      <c r="T4222" s="168" t="str">
        <f t="shared" si="527"/>
        <v/>
      </c>
    </row>
    <row r="4223" spans="1:20" x14ac:dyDescent="0.2">
      <c r="A4223" t="s">
        <v>5400</v>
      </c>
      <c r="M4223" s="170" t="str">
        <f t="shared" si="520"/>
        <v>Ttl</v>
      </c>
      <c r="N4223" s="169" t="str">
        <f t="shared" si="521"/>
        <v>8803</v>
      </c>
      <c r="O4223" s="168" t="str">
        <f t="shared" si="522"/>
        <v/>
      </c>
      <c r="P4223" s="168" t="str">
        <f t="shared" si="523"/>
        <v/>
      </c>
      <c r="Q4223" s="168" t="str">
        <f t="shared" si="524"/>
        <v/>
      </c>
      <c r="R4223" s="168" t="str">
        <f t="shared" si="525"/>
        <v/>
      </c>
      <c r="S4223" s="168" t="str">
        <f t="shared" si="526"/>
        <v/>
      </c>
      <c r="T4223" s="168" t="str">
        <f t="shared" si="527"/>
        <v/>
      </c>
    </row>
    <row r="4224" spans="1:20" x14ac:dyDescent="0.2">
      <c r="A4224" t="s">
        <v>2611</v>
      </c>
      <c r="M4224" s="170" t="str">
        <f t="shared" si="520"/>
        <v>DTL</v>
      </c>
      <c r="N4224" s="169" t="str">
        <f t="shared" si="521"/>
        <v>8803</v>
      </c>
      <c r="O4224" s="168" t="str">
        <f t="shared" si="522"/>
        <v/>
      </c>
      <c r="P4224" s="168" t="str">
        <f t="shared" si="523"/>
        <v/>
      </c>
      <c r="Q4224" s="168" t="str">
        <f t="shared" si="524"/>
        <v/>
      </c>
      <c r="R4224" s="168" t="str">
        <f t="shared" si="525"/>
        <v/>
      </c>
      <c r="S4224" s="168" t="str">
        <f t="shared" si="526"/>
        <v/>
      </c>
      <c r="T4224" s="168" t="str">
        <f t="shared" si="527"/>
        <v/>
      </c>
    </row>
    <row r="4225" spans="1:20" x14ac:dyDescent="0.2">
      <c r="A4225" t="s">
        <v>5401</v>
      </c>
      <c r="M4225" s="170" t="str">
        <f t="shared" si="520"/>
        <v>Ttl</v>
      </c>
      <c r="N4225" s="169" t="str">
        <f t="shared" si="521"/>
        <v>8803</v>
      </c>
      <c r="O4225" s="168" t="str">
        <f t="shared" si="522"/>
        <v/>
      </c>
      <c r="P4225" s="168" t="str">
        <f t="shared" si="523"/>
        <v/>
      </c>
      <c r="Q4225" s="168" t="str">
        <f t="shared" si="524"/>
        <v/>
      </c>
      <c r="R4225" s="168" t="str">
        <f t="shared" si="525"/>
        <v/>
      </c>
      <c r="S4225" s="168" t="str">
        <f t="shared" si="526"/>
        <v/>
      </c>
      <c r="T4225" s="168" t="str">
        <f t="shared" si="527"/>
        <v/>
      </c>
    </row>
    <row r="4226" spans="1:20" x14ac:dyDescent="0.2">
      <c r="A4226" t="s">
        <v>4246</v>
      </c>
      <c r="M4226" s="170" t="str">
        <f t="shared" si="520"/>
        <v>DTL</v>
      </c>
      <c r="N4226" s="169" t="str">
        <f t="shared" si="521"/>
        <v>8803</v>
      </c>
      <c r="O4226" s="168" t="str">
        <f t="shared" si="522"/>
        <v/>
      </c>
      <c r="P4226" s="168" t="str">
        <f t="shared" si="523"/>
        <v/>
      </c>
      <c r="Q4226" s="168" t="str">
        <f t="shared" si="524"/>
        <v/>
      </c>
      <c r="R4226" s="168" t="str">
        <f t="shared" si="525"/>
        <v/>
      </c>
      <c r="S4226" s="168" t="str">
        <f t="shared" si="526"/>
        <v/>
      </c>
      <c r="T4226" s="168" t="str">
        <f t="shared" si="527"/>
        <v/>
      </c>
    </row>
    <row r="4227" spans="1:20" x14ac:dyDescent="0.2">
      <c r="A4227" t="s">
        <v>2611</v>
      </c>
      <c r="M4227" s="170" t="str">
        <f t="shared" ref="M4227:M4290" si="528">IF(ROW()&lt;23,"",
  IF(NOT(ISERROR(FIND("Trinity County",$A4227,30))),"H1",
  IF(M4226="H1","H2",
  IF(M4226="H2","H3",
  IF(M4226="H3","H4",
  IF(M4226="H4","H5",
  IF(M4226="H5","H6",
  IF(M4226="H6","H7",
  IF(M4226="H7","H8",
  IF(M4226="H8","H9",
  IF(M4226="H9","H10",
  IF(TRIM(LEFT($A4227,7))="Total","Ttl","DTL"))))))))))))</f>
        <v>DTL</v>
      </c>
      <c r="N4227" s="169" t="str">
        <f t="shared" ref="N4227:N4290" si="529">IF(ROW()&lt;23,"",
  IF($M4227="H6",TRIM(LEFT($A4227,5)),N4226))</f>
        <v>8803</v>
      </c>
      <c r="O4227" s="168" t="str">
        <f t="shared" ref="O4227:O4290" si="530">IF($M4227&lt;&gt;"DTL","",
  IF(NOT(ISNUMBER(VALUE(MID($A4227,31,15)))),"",LEFT($A4227,4)))</f>
        <v/>
      </c>
      <c r="P4227" s="168" t="str">
        <f t="shared" ref="P4227:P4290" si="531">IF(O4227="","",N4227&amp;O4227)</f>
        <v/>
      </c>
      <c r="Q4227" s="168" t="str">
        <f t="shared" ref="Q4227:Q4290" si="532">IF($M4227&lt;&gt;"DTL","",
  IF(NOT(ISNUMBER(VALUE(MID($A4227,31,15)))),"",VALUE(TRIM(MID($A4227,47,15)))))</f>
        <v/>
      </c>
      <c r="R4227" s="168" t="str">
        <f t="shared" ref="R4227:R4290" si="533">IF($M4227&lt;&gt;"DTL","",
  IF(NOT(ISNUMBER(VALUE(MID($A4227,31,15)))),"",VALUE(TRIM(MID($A4227,61,14)))))</f>
        <v/>
      </c>
      <c r="S4227" s="168" t="str">
        <f t="shared" ref="S4227:S4290" si="534">IF($M4227&lt;&gt;"DTL","",
  IF(NOT(ISNUMBER(VALUE(MID($A4227,31,15)))),"",VALUE(TRIM(MID($A4227,76,14)))))</f>
        <v/>
      </c>
      <c r="T4227" s="168" t="str">
        <f t="shared" ref="T4227:T4290" si="535">IF($M4227&lt;&gt;"DTL","",
  IF(NOT(ISNUMBER(VALUE(MID($A4227,31,15)))),"",VALUE(TRIM(MID($A4227,90,14)))))</f>
        <v/>
      </c>
    </row>
    <row r="4228" spans="1:20" x14ac:dyDescent="0.2">
      <c r="A4228" t="s">
        <v>5402</v>
      </c>
      <c r="M4228" s="170" t="str">
        <f t="shared" si="528"/>
        <v>DTL</v>
      </c>
      <c r="N4228" s="169" t="str">
        <f t="shared" si="529"/>
        <v>8803</v>
      </c>
      <c r="O4228" s="168" t="str">
        <f t="shared" si="530"/>
        <v xml:space="preserve">    </v>
      </c>
      <c r="P4228" s="168" t="str">
        <f t="shared" si="531"/>
        <v xml:space="preserve">8803    </v>
      </c>
      <c r="Q4228" s="168">
        <f t="shared" si="532"/>
        <v>86895</v>
      </c>
      <c r="R4228" s="168">
        <f t="shared" si="533"/>
        <v>31328</v>
      </c>
      <c r="S4228" s="168">
        <f t="shared" si="534"/>
        <v>-134271</v>
      </c>
      <c r="T4228" s="168">
        <f t="shared" si="535"/>
        <v>464</v>
      </c>
    </row>
    <row r="4229" spans="1:20" x14ac:dyDescent="0.2">
      <c r="A4229" t="s">
        <v>2611</v>
      </c>
      <c r="M4229" s="170" t="str">
        <f t="shared" si="528"/>
        <v>DTL</v>
      </c>
      <c r="N4229" s="169" t="str">
        <f t="shared" si="529"/>
        <v>8803</v>
      </c>
      <c r="O4229" s="168" t="str">
        <f t="shared" si="530"/>
        <v/>
      </c>
      <c r="P4229" s="168" t="str">
        <f t="shared" si="531"/>
        <v/>
      </c>
      <c r="Q4229" s="168" t="str">
        <f t="shared" si="532"/>
        <v/>
      </c>
      <c r="R4229" s="168" t="str">
        <f t="shared" si="533"/>
        <v/>
      </c>
      <c r="S4229" s="168" t="str">
        <f t="shared" si="534"/>
        <v/>
      </c>
      <c r="T4229" s="168" t="str">
        <f t="shared" si="535"/>
        <v/>
      </c>
    </row>
    <row r="4230" spans="1:20" x14ac:dyDescent="0.2">
      <c r="A4230" t="s">
        <v>5403</v>
      </c>
      <c r="M4230" s="170" t="str">
        <f t="shared" si="528"/>
        <v>DTL</v>
      </c>
      <c r="N4230" s="169" t="str">
        <f t="shared" si="529"/>
        <v>8803</v>
      </c>
      <c r="O4230" s="168" t="str">
        <f t="shared" si="530"/>
        <v>Tran</v>
      </c>
      <c r="P4230" s="168" t="str">
        <f t="shared" si="531"/>
        <v>8803Tran</v>
      </c>
      <c r="Q4230" s="168">
        <f t="shared" si="532"/>
        <v>55132</v>
      </c>
      <c r="R4230" s="168">
        <f t="shared" si="533"/>
        <v>36450</v>
      </c>
      <c r="S4230" s="168">
        <f t="shared" si="534"/>
        <v>0</v>
      </c>
      <c r="T4230" s="168">
        <f t="shared" si="535"/>
        <v>0</v>
      </c>
    </row>
    <row r="4231" spans="1:20" x14ac:dyDescent="0.2">
      <c r="A4231" t="s">
        <v>2611</v>
      </c>
      <c r="M4231" s="170" t="str">
        <f t="shared" si="528"/>
        <v>DTL</v>
      </c>
      <c r="N4231" s="169" t="str">
        <f t="shared" si="529"/>
        <v>8803</v>
      </c>
      <c r="O4231" s="168" t="str">
        <f t="shared" si="530"/>
        <v/>
      </c>
      <c r="P4231" s="168" t="str">
        <f t="shared" si="531"/>
        <v/>
      </c>
      <c r="Q4231" s="168" t="str">
        <f t="shared" si="532"/>
        <v/>
      </c>
      <c r="R4231" s="168" t="str">
        <f t="shared" si="533"/>
        <v/>
      </c>
      <c r="S4231" s="168" t="str">
        <f t="shared" si="534"/>
        <v/>
      </c>
      <c r="T4231" s="168" t="str">
        <f t="shared" si="535"/>
        <v/>
      </c>
    </row>
    <row r="4232" spans="1:20" x14ac:dyDescent="0.2">
      <c r="A4232" t="s">
        <v>2623</v>
      </c>
      <c r="M4232" s="170" t="str">
        <f t="shared" si="528"/>
        <v>DTL</v>
      </c>
      <c r="N4232" s="169" t="str">
        <f t="shared" si="529"/>
        <v>8803</v>
      </c>
      <c r="O4232" s="168" t="str">
        <f t="shared" si="530"/>
        <v>Tran</v>
      </c>
      <c r="P4232" s="168" t="str">
        <f t="shared" si="531"/>
        <v>8803Tran</v>
      </c>
      <c r="Q4232" s="168">
        <f t="shared" si="532"/>
        <v>0</v>
      </c>
      <c r="R4232" s="168">
        <f t="shared" si="533"/>
        <v>0</v>
      </c>
      <c r="S4232" s="168">
        <f t="shared" si="534"/>
        <v>0</v>
      </c>
      <c r="T4232" s="168">
        <f t="shared" si="535"/>
        <v>0</v>
      </c>
    </row>
    <row r="4233" spans="1:20" x14ac:dyDescent="0.2">
      <c r="A4233" t="s">
        <v>4246</v>
      </c>
      <c r="M4233" s="170" t="str">
        <f t="shared" si="528"/>
        <v>DTL</v>
      </c>
      <c r="N4233" s="169" t="str">
        <f t="shared" si="529"/>
        <v>8803</v>
      </c>
      <c r="O4233" s="168" t="str">
        <f t="shared" si="530"/>
        <v/>
      </c>
      <c r="P4233" s="168" t="str">
        <f t="shared" si="531"/>
        <v/>
      </c>
      <c r="Q4233" s="168" t="str">
        <f t="shared" si="532"/>
        <v/>
      </c>
      <c r="R4233" s="168" t="str">
        <f t="shared" si="533"/>
        <v/>
      </c>
      <c r="S4233" s="168" t="str">
        <f t="shared" si="534"/>
        <v/>
      </c>
      <c r="T4233" s="168" t="str">
        <f t="shared" si="535"/>
        <v/>
      </c>
    </row>
    <row r="4234" spans="1:20" x14ac:dyDescent="0.2">
      <c r="A4234" t="s">
        <v>2611</v>
      </c>
      <c r="M4234" s="170" t="str">
        <f t="shared" si="528"/>
        <v>DTL</v>
      </c>
      <c r="N4234" s="169" t="str">
        <f t="shared" si="529"/>
        <v>8803</v>
      </c>
      <c r="O4234" s="168" t="str">
        <f t="shared" si="530"/>
        <v/>
      </c>
      <c r="P4234" s="168" t="str">
        <f t="shared" si="531"/>
        <v/>
      </c>
      <c r="Q4234" s="168" t="str">
        <f t="shared" si="532"/>
        <v/>
      </c>
      <c r="R4234" s="168" t="str">
        <f t="shared" si="533"/>
        <v/>
      </c>
      <c r="S4234" s="168" t="str">
        <f t="shared" si="534"/>
        <v/>
      </c>
      <c r="T4234" s="168" t="str">
        <f t="shared" si="535"/>
        <v/>
      </c>
    </row>
    <row r="4235" spans="1:20" x14ac:dyDescent="0.2">
      <c r="A4235" t="s">
        <v>5404</v>
      </c>
      <c r="M4235" s="170" t="str">
        <f t="shared" si="528"/>
        <v>Ttl</v>
      </c>
      <c r="N4235" s="169" t="str">
        <f t="shared" si="529"/>
        <v>8803</v>
      </c>
      <c r="O4235" s="168" t="str">
        <f t="shared" si="530"/>
        <v/>
      </c>
      <c r="P4235" s="168" t="str">
        <f t="shared" si="531"/>
        <v/>
      </c>
      <c r="Q4235" s="168" t="str">
        <f t="shared" si="532"/>
        <v/>
      </c>
      <c r="R4235" s="168" t="str">
        <f t="shared" si="533"/>
        <v/>
      </c>
      <c r="S4235" s="168" t="str">
        <f t="shared" si="534"/>
        <v/>
      </c>
      <c r="T4235" s="168" t="str">
        <f t="shared" si="535"/>
        <v/>
      </c>
    </row>
    <row r="4236" spans="1:20" x14ac:dyDescent="0.2">
      <c r="A4236" t="s">
        <v>4467</v>
      </c>
      <c r="M4236" s="170" t="str">
        <f t="shared" si="528"/>
        <v>DTL</v>
      </c>
      <c r="N4236" s="169" t="str">
        <f t="shared" si="529"/>
        <v>8803</v>
      </c>
      <c r="O4236" s="168" t="str">
        <f t="shared" si="530"/>
        <v/>
      </c>
      <c r="P4236" s="168" t="str">
        <f t="shared" si="531"/>
        <v/>
      </c>
      <c r="Q4236" s="168" t="str">
        <f t="shared" si="532"/>
        <v/>
      </c>
      <c r="R4236" s="168" t="str">
        <f t="shared" si="533"/>
        <v/>
      </c>
      <c r="S4236" s="168" t="str">
        <f t="shared" si="534"/>
        <v/>
      </c>
      <c r="T4236" s="168" t="str">
        <f t="shared" si="535"/>
        <v/>
      </c>
    </row>
    <row r="4237" spans="1:20" x14ac:dyDescent="0.2">
      <c r="A4237">
        <v>1</v>
      </c>
      <c r="M4237" s="170" t="str">
        <f t="shared" si="528"/>
        <v>DTL</v>
      </c>
      <c r="N4237" s="169" t="str">
        <f t="shared" si="529"/>
        <v>8803</v>
      </c>
      <c r="O4237" s="168" t="str">
        <f t="shared" si="530"/>
        <v/>
      </c>
      <c r="P4237" s="168" t="str">
        <f t="shared" si="531"/>
        <v/>
      </c>
      <c r="Q4237" s="168" t="str">
        <f t="shared" si="532"/>
        <v/>
      </c>
      <c r="R4237" s="168" t="str">
        <f t="shared" si="533"/>
        <v/>
      </c>
      <c r="S4237" s="168" t="str">
        <f t="shared" si="534"/>
        <v/>
      </c>
      <c r="T4237" s="168" t="str">
        <f t="shared" si="535"/>
        <v/>
      </c>
    </row>
    <row r="4238" spans="1:20" x14ac:dyDescent="0.2">
      <c r="M4238" s="170" t="str">
        <f t="shared" si="528"/>
        <v>DTL</v>
      </c>
      <c r="N4238" s="169" t="str">
        <f t="shared" si="529"/>
        <v>8803</v>
      </c>
      <c r="O4238" s="168" t="str">
        <f t="shared" si="530"/>
        <v/>
      </c>
      <c r="P4238" s="168" t="str">
        <f t="shared" si="531"/>
        <v/>
      </c>
      <c r="Q4238" s="168" t="str">
        <f t="shared" si="532"/>
        <v/>
      </c>
      <c r="R4238" s="168" t="str">
        <f t="shared" si="533"/>
        <v/>
      </c>
      <c r="S4238" s="168" t="str">
        <f t="shared" si="534"/>
        <v/>
      </c>
      <c r="T4238" s="168" t="str">
        <f t="shared" si="535"/>
        <v/>
      </c>
    </row>
    <row r="4239" spans="1:20" x14ac:dyDescent="0.2">
      <c r="A4239" t="s">
        <v>3015</v>
      </c>
      <c r="M4239" s="170" t="str">
        <f t="shared" si="528"/>
        <v>H1</v>
      </c>
      <c r="N4239" s="169" t="str">
        <f t="shared" si="529"/>
        <v>8803</v>
      </c>
      <c r="O4239" s="168" t="str">
        <f t="shared" si="530"/>
        <v/>
      </c>
      <c r="P4239" s="168" t="str">
        <f t="shared" si="531"/>
        <v/>
      </c>
      <c r="Q4239" s="168" t="str">
        <f t="shared" si="532"/>
        <v/>
      </c>
      <c r="R4239" s="168" t="str">
        <f t="shared" si="533"/>
        <v/>
      </c>
      <c r="S4239" s="168" t="str">
        <f t="shared" si="534"/>
        <v/>
      </c>
      <c r="T4239" s="168" t="str">
        <f t="shared" si="535"/>
        <v/>
      </c>
    </row>
    <row r="4240" spans="1:20" x14ac:dyDescent="0.2">
      <c r="A4240" t="s">
        <v>2600</v>
      </c>
      <c r="M4240" s="170" t="str">
        <f t="shared" si="528"/>
        <v>H2</v>
      </c>
      <c r="N4240" s="169" t="str">
        <f t="shared" si="529"/>
        <v>8803</v>
      </c>
      <c r="O4240" s="168" t="str">
        <f t="shared" si="530"/>
        <v/>
      </c>
      <c r="P4240" s="168" t="str">
        <f t="shared" si="531"/>
        <v/>
      </c>
      <c r="Q4240" s="168" t="str">
        <f t="shared" si="532"/>
        <v/>
      </c>
      <c r="R4240" s="168" t="str">
        <f t="shared" si="533"/>
        <v/>
      </c>
      <c r="S4240" s="168" t="str">
        <f t="shared" si="534"/>
        <v/>
      </c>
      <c r="T4240" s="168" t="str">
        <f t="shared" si="535"/>
        <v/>
      </c>
    </row>
    <row r="4241" spans="1:20" x14ac:dyDescent="0.2">
      <c r="A4241" t="s">
        <v>2601</v>
      </c>
      <c r="M4241" s="170" t="str">
        <f t="shared" si="528"/>
        <v>H3</v>
      </c>
      <c r="N4241" s="169" t="str">
        <f t="shared" si="529"/>
        <v>8803</v>
      </c>
      <c r="O4241" s="168" t="str">
        <f t="shared" si="530"/>
        <v/>
      </c>
      <c r="P4241" s="168" t="str">
        <f t="shared" si="531"/>
        <v/>
      </c>
      <c r="Q4241" s="168" t="str">
        <f t="shared" si="532"/>
        <v/>
      </c>
      <c r="R4241" s="168" t="str">
        <f t="shared" si="533"/>
        <v/>
      </c>
      <c r="S4241" s="168" t="str">
        <f t="shared" si="534"/>
        <v/>
      </c>
      <c r="T4241" s="168" t="str">
        <f t="shared" si="535"/>
        <v/>
      </c>
    </row>
    <row r="4242" spans="1:20" x14ac:dyDescent="0.2">
      <c r="A4242" t="s">
        <v>2807</v>
      </c>
      <c r="M4242" s="170" t="str">
        <f t="shared" si="528"/>
        <v>H4</v>
      </c>
      <c r="N4242" s="169" t="str">
        <f t="shared" si="529"/>
        <v>8803</v>
      </c>
      <c r="O4242" s="168" t="str">
        <f t="shared" si="530"/>
        <v/>
      </c>
      <c r="P4242" s="168" t="str">
        <f t="shared" si="531"/>
        <v/>
      </c>
      <c r="Q4242" s="168" t="str">
        <f t="shared" si="532"/>
        <v/>
      </c>
      <c r="R4242" s="168" t="str">
        <f t="shared" si="533"/>
        <v/>
      </c>
      <c r="S4242" s="168" t="str">
        <f t="shared" si="534"/>
        <v/>
      </c>
      <c r="T4242" s="168" t="str">
        <f t="shared" si="535"/>
        <v/>
      </c>
    </row>
    <row r="4243" spans="1:20" x14ac:dyDescent="0.2">
      <c r="A4243" t="s">
        <v>3016</v>
      </c>
      <c r="M4243" s="170" t="str">
        <f t="shared" si="528"/>
        <v>H5</v>
      </c>
      <c r="N4243" s="169" t="str">
        <f t="shared" si="529"/>
        <v>8803</v>
      </c>
      <c r="O4243" s="168" t="str">
        <f t="shared" si="530"/>
        <v/>
      </c>
      <c r="P4243" s="168" t="str">
        <f t="shared" si="531"/>
        <v/>
      </c>
      <c r="Q4243" s="168" t="str">
        <f t="shared" si="532"/>
        <v/>
      </c>
      <c r="R4243" s="168" t="str">
        <f t="shared" si="533"/>
        <v/>
      </c>
      <c r="S4243" s="168" t="str">
        <f t="shared" si="534"/>
        <v/>
      </c>
      <c r="T4243" s="168" t="str">
        <f t="shared" si="535"/>
        <v/>
      </c>
    </row>
    <row r="4244" spans="1:20" x14ac:dyDescent="0.2">
      <c r="A4244" t="s">
        <v>3017</v>
      </c>
      <c r="M4244" s="170" t="str">
        <f t="shared" si="528"/>
        <v>H6</v>
      </c>
      <c r="N4244" s="169" t="str">
        <f t="shared" si="529"/>
        <v>9300</v>
      </c>
      <c r="O4244" s="168" t="str">
        <f t="shared" si="530"/>
        <v/>
      </c>
      <c r="P4244" s="168" t="str">
        <f t="shared" si="531"/>
        <v/>
      </c>
      <c r="Q4244" s="168" t="str">
        <f t="shared" si="532"/>
        <v/>
      </c>
      <c r="R4244" s="168" t="str">
        <f t="shared" si="533"/>
        <v/>
      </c>
      <c r="S4244" s="168" t="str">
        <f t="shared" si="534"/>
        <v/>
      </c>
      <c r="T4244" s="168" t="str">
        <f t="shared" si="535"/>
        <v/>
      </c>
    </row>
    <row r="4245" spans="1:20" x14ac:dyDescent="0.2">
      <c r="A4245" t="s">
        <v>2605</v>
      </c>
      <c r="M4245" s="170" t="str">
        <f t="shared" si="528"/>
        <v>H7</v>
      </c>
      <c r="N4245" s="169" t="str">
        <f t="shared" si="529"/>
        <v>9300</v>
      </c>
      <c r="O4245" s="168" t="str">
        <f t="shared" si="530"/>
        <v/>
      </c>
      <c r="P4245" s="168" t="str">
        <f t="shared" si="531"/>
        <v/>
      </c>
      <c r="Q4245" s="168" t="str">
        <f t="shared" si="532"/>
        <v/>
      </c>
      <c r="R4245" s="168" t="str">
        <f t="shared" si="533"/>
        <v/>
      </c>
      <c r="S4245" s="168" t="str">
        <f t="shared" si="534"/>
        <v/>
      </c>
      <c r="T4245" s="168" t="str">
        <f t="shared" si="535"/>
        <v/>
      </c>
    </row>
    <row r="4246" spans="1:20" x14ac:dyDescent="0.2">
      <c r="A4246" t="s">
        <v>2606</v>
      </c>
      <c r="M4246" s="170" t="str">
        <f t="shared" si="528"/>
        <v>H8</v>
      </c>
      <c r="N4246" s="169" t="str">
        <f t="shared" si="529"/>
        <v>9300</v>
      </c>
      <c r="O4246" s="168" t="str">
        <f t="shared" si="530"/>
        <v/>
      </c>
      <c r="P4246" s="168" t="str">
        <f t="shared" si="531"/>
        <v/>
      </c>
      <c r="Q4246" s="168" t="str">
        <f t="shared" si="532"/>
        <v/>
      </c>
      <c r="R4246" s="168" t="str">
        <f t="shared" si="533"/>
        <v/>
      </c>
      <c r="S4246" s="168" t="str">
        <f t="shared" si="534"/>
        <v/>
      </c>
      <c r="T4246" s="168" t="str">
        <f t="shared" si="535"/>
        <v/>
      </c>
    </row>
    <row r="4247" spans="1:20" x14ac:dyDescent="0.2">
      <c r="A4247" t="s">
        <v>2607</v>
      </c>
      <c r="M4247" s="170" t="str">
        <f t="shared" si="528"/>
        <v>H9</v>
      </c>
      <c r="N4247" s="169" t="str">
        <f t="shared" si="529"/>
        <v>9300</v>
      </c>
      <c r="O4247" s="168" t="str">
        <f t="shared" si="530"/>
        <v/>
      </c>
      <c r="P4247" s="168" t="str">
        <f t="shared" si="531"/>
        <v/>
      </c>
      <c r="Q4247" s="168" t="str">
        <f t="shared" si="532"/>
        <v/>
      </c>
      <c r="R4247" s="168" t="str">
        <f t="shared" si="533"/>
        <v/>
      </c>
      <c r="S4247" s="168" t="str">
        <f t="shared" si="534"/>
        <v/>
      </c>
      <c r="T4247" s="168" t="str">
        <f t="shared" si="535"/>
        <v/>
      </c>
    </row>
    <row r="4248" spans="1:20" x14ac:dyDescent="0.2">
      <c r="A4248" t="s">
        <v>2608</v>
      </c>
      <c r="M4248" s="170" t="str">
        <f t="shared" si="528"/>
        <v>H10</v>
      </c>
      <c r="N4248" s="169" t="str">
        <f t="shared" si="529"/>
        <v>9300</v>
      </c>
      <c r="O4248" s="168" t="str">
        <f t="shared" si="530"/>
        <v/>
      </c>
      <c r="P4248" s="168" t="str">
        <f t="shared" si="531"/>
        <v/>
      </c>
      <c r="Q4248" s="168" t="str">
        <f t="shared" si="532"/>
        <v/>
      </c>
      <c r="R4248" s="168" t="str">
        <f t="shared" si="533"/>
        <v/>
      </c>
      <c r="S4248" s="168" t="str">
        <f t="shared" si="534"/>
        <v/>
      </c>
      <c r="T4248" s="168" t="str">
        <f t="shared" si="535"/>
        <v/>
      </c>
    </row>
    <row r="4249" spans="1:20" x14ac:dyDescent="0.2">
      <c r="A4249" t="s">
        <v>2609</v>
      </c>
      <c r="M4249" s="170" t="str">
        <f t="shared" si="528"/>
        <v>DTL</v>
      </c>
      <c r="N4249" s="169" t="str">
        <f t="shared" si="529"/>
        <v>9300</v>
      </c>
      <c r="O4249" s="168" t="str">
        <f t="shared" si="530"/>
        <v/>
      </c>
      <c r="P4249" s="168" t="str">
        <f t="shared" si="531"/>
        <v/>
      </c>
      <c r="Q4249" s="168" t="str">
        <f t="shared" si="532"/>
        <v/>
      </c>
      <c r="R4249" s="168" t="str">
        <f t="shared" si="533"/>
        <v/>
      </c>
      <c r="S4249" s="168" t="str">
        <f t="shared" si="534"/>
        <v/>
      </c>
      <c r="T4249" s="168" t="str">
        <f t="shared" si="535"/>
        <v/>
      </c>
    </row>
    <row r="4250" spans="1:20" x14ac:dyDescent="0.2">
      <c r="A4250" t="s">
        <v>5405</v>
      </c>
      <c r="M4250" s="170" t="str">
        <f t="shared" si="528"/>
        <v>DTL</v>
      </c>
      <c r="N4250" s="169" t="str">
        <f t="shared" si="529"/>
        <v>9300</v>
      </c>
      <c r="O4250" s="168" t="str">
        <f t="shared" si="530"/>
        <v>8862</v>
      </c>
      <c r="P4250" s="168" t="str">
        <f t="shared" si="531"/>
        <v>93008862</v>
      </c>
      <c r="Q4250" s="168">
        <f t="shared" si="532"/>
        <v>6877</v>
      </c>
      <c r="R4250" s="168">
        <f t="shared" si="533"/>
        <v>5271</v>
      </c>
      <c r="S4250" s="168">
        <f t="shared" si="534"/>
        <v>5000</v>
      </c>
      <c r="T4250" s="168">
        <f t="shared" si="535"/>
        <v>4677</v>
      </c>
    </row>
    <row r="4251" spans="1:20" x14ac:dyDescent="0.2">
      <c r="A4251" t="s">
        <v>5406</v>
      </c>
      <c r="M4251" s="170" t="str">
        <f t="shared" si="528"/>
        <v>DTL</v>
      </c>
      <c r="N4251" s="169" t="str">
        <f t="shared" si="529"/>
        <v>9300</v>
      </c>
      <c r="O4251" s="168" t="str">
        <f t="shared" si="530"/>
        <v>6601</v>
      </c>
      <c r="P4251" s="168" t="str">
        <f t="shared" si="531"/>
        <v>93006601</v>
      </c>
      <c r="Q4251" s="168">
        <f t="shared" si="532"/>
        <v>103</v>
      </c>
      <c r="R4251" s="168">
        <f t="shared" si="533"/>
        <v>192</v>
      </c>
      <c r="S4251" s="168">
        <f t="shared" si="534"/>
        <v>50</v>
      </c>
      <c r="T4251" s="168">
        <f t="shared" si="535"/>
        <v>164</v>
      </c>
    </row>
    <row r="4252" spans="1:20" x14ac:dyDescent="0.2">
      <c r="A4252" t="s">
        <v>5407</v>
      </c>
      <c r="M4252" s="170" t="str">
        <f t="shared" si="528"/>
        <v>DTL</v>
      </c>
      <c r="N4252" s="169" t="str">
        <f t="shared" si="529"/>
        <v>9300</v>
      </c>
      <c r="O4252" s="168" t="str">
        <f t="shared" si="530"/>
        <v>8202</v>
      </c>
      <c r="P4252" s="168" t="str">
        <f t="shared" si="531"/>
        <v>93008202</v>
      </c>
      <c r="Q4252" s="168">
        <f t="shared" si="532"/>
        <v>546</v>
      </c>
      <c r="R4252" s="168">
        <f t="shared" si="533"/>
        <v>396</v>
      </c>
      <c r="S4252" s="168">
        <f t="shared" si="534"/>
        <v>450</v>
      </c>
      <c r="T4252" s="168">
        <f t="shared" si="535"/>
        <v>197</v>
      </c>
    </row>
    <row r="4253" spans="1:20" x14ac:dyDescent="0.2">
      <c r="A4253" t="s">
        <v>4246</v>
      </c>
      <c r="M4253" s="170" t="str">
        <f t="shared" si="528"/>
        <v>DTL</v>
      </c>
      <c r="N4253" s="169" t="str">
        <f t="shared" si="529"/>
        <v>9300</v>
      </c>
      <c r="O4253" s="168" t="str">
        <f t="shared" si="530"/>
        <v/>
      </c>
      <c r="P4253" s="168" t="str">
        <f t="shared" si="531"/>
        <v/>
      </c>
      <c r="Q4253" s="168" t="str">
        <f t="shared" si="532"/>
        <v/>
      </c>
      <c r="R4253" s="168" t="str">
        <f t="shared" si="533"/>
        <v/>
      </c>
      <c r="S4253" s="168" t="str">
        <f t="shared" si="534"/>
        <v/>
      </c>
      <c r="T4253" s="168" t="str">
        <f t="shared" si="535"/>
        <v/>
      </c>
    </row>
    <row r="4254" spans="1:20" x14ac:dyDescent="0.2">
      <c r="A4254" t="s">
        <v>2611</v>
      </c>
      <c r="M4254" s="170" t="str">
        <f t="shared" si="528"/>
        <v>DTL</v>
      </c>
      <c r="N4254" s="169" t="str">
        <f t="shared" si="529"/>
        <v>9300</v>
      </c>
      <c r="O4254" s="168" t="str">
        <f t="shared" si="530"/>
        <v/>
      </c>
      <c r="P4254" s="168" t="str">
        <f t="shared" si="531"/>
        <v/>
      </c>
      <c r="Q4254" s="168" t="str">
        <f t="shared" si="532"/>
        <v/>
      </c>
      <c r="R4254" s="168" t="str">
        <f t="shared" si="533"/>
        <v/>
      </c>
      <c r="S4254" s="168" t="str">
        <f t="shared" si="534"/>
        <v/>
      </c>
      <c r="T4254" s="168" t="str">
        <f t="shared" si="535"/>
        <v/>
      </c>
    </row>
    <row r="4255" spans="1:20" x14ac:dyDescent="0.2">
      <c r="A4255" t="s">
        <v>5408</v>
      </c>
      <c r="M4255" s="170" t="str">
        <f t="shared" si="528"/>
        <v>Ttl</v>
      </c>
      <c r="N4255" s="169" t="str">
        <f t="shared" si="529"/>
        <v>9300</v>
      </c>
      <c r="O4255" s="168" t="str">
        <f t="shared" si="530"/>
        <v/>
      </c>
      <c r="P4255" s="168" t="str">
        <f t="shared" si="531"/>
        <v/>
      </c>
      <c r="Q4255" s="168" t="str">
        <f t="shared" si="532"/>
        <v/>
      </c>
      <c r="R4255" s="168" t="str">
        <f t="shared" si="533"/>
        <v/>
      </c>
      <c r="S4255" s="168" t="str">
        <f t="shared" si="534"/>
        <v/>
      </c>
      <c r="T4255" s="168" t="str">
        <f t="shared" si="535"/>
        <v/>
      </c>
    </row>
    <row r="4256" spans="1:20" x14ac:dyDescent="0.2">
      <c r="A4256" t="s">
        <v>2612</v>
      </c>
      <c r="M4256" s="170" t="str">
        <f t="shared" si="528"/>
        <v>DTL</v>
      </c>
      <c r="N4256" s="169" t="str">
        <f t="shared" si="529"/>
        <v>9300</v>
      </c>
      <c r="O4256" s="168" t="str">
        <f t="shared" si="530"/>
        <v/>
      </c>
      <c r="P4256" s="168" t="str">
        <f t="shared" si="531"/>
        <v/>
      </c>
      <c r="Q4256" s="168" t="str">
        <f t="shared" si="532"/>
        <v/>
      </c>
      <c r="R4256" s="168" t="str">
        <f t="shared" si="533"/>
        <v/>
      </c>
      <c r="S4256" s="168" t="str">
        <f t="shared" si="534"/>
        <v/>
      </c>
      <c r="T4256" s="168" t="str">
        <f t="shared" si="535"/>
        <v/>
      </c>
    </row>
    <row r="4257" spans="1:20" x14ac:dyDescent="0.2">
      <c r="A4257" t="s">
        <v>2611</v>
      </c>
      <c r="M4257" s="170" t="str">
        <f t="shared" si="528"/>
        <v>DTL</v>
      </c>
      <c r="N4257" s="169" t="str">
        <f t="shared" si="529"/>
        <v>9300</v>
      </c>
      <c r="O4257" s="168" t="str">
        <f t="shared" si="530"/>
        <v/>
      </c>
      <c r="P4257" s="168" t="str">
        <f t="shared" si="531"/>
        <v/>
      </c>
      <c r="Q4257" s="168" t="str">
        <f t="shared" si="532"/>
        <v/>
      </c>
      <c r="R4257" s="168" t="str">
        <f t="shared" si="533"/>
        <v/>
      </c>
      <c r="S4257" s="168" t="str">
        <f t="shared" si="534"/>
        <v/>
      </c>
      <c r="T4257" s="168" t="str">
        <f t="shared" si="535"/>
        <v/>
      </c>
    </row>
    <row r="4258" spans="1:20" x14ac:dyDescent="0.2">
      <c r="A4258" t="s">
        <v>2611</v>
      </c>
      <c r="M4258" s="170" t="str">
        <f t="shared" si="528"/>
        <v>DTL</v>
      </c>
      <c r="N4258" s="169" t="str">
        <f t="shared" si="529"/>
        <v>9300</v>
      </c>
      <c r="O4258" s="168" t="str">
        <f t="shared" si="530"/>
        <v/>
      </c>
      <c r="P4258" s="168" t="str">
        <f t="shared" si="531"/>
        <v/>
      </c>
      <c r="Q4258" s="168" t="str">
        <f t="shared" si="532"/>
        <v/>
      </c>
      <c r="R4258" s="168" t="str">
        <f t="shared" si="533"/>
        <v/>
      </c>
      <c r="S4258" s="168" t="str">
        <f t="shared" si="534"/>
        <v/>
      </c>
      <c r="T4258" s="168" t="str">
        <f t="shared" si="535"/>
        <v/>
      </c>
    </row>
    <row r="4259" spans="1:20" x14ac:dyDescent="0.2">
      <c r="A4259" t="s">
        <v>2613</v>
      </c>
      <c r="M4259" s="170" t="str">
        <f t="shared" si="528"/>
        <v>DTL</v>
      </c>
      <c r="N4259" s="169" t="str">
        <f t="shared" si="529"/>
        <v>9300</v>
      </c>
      <c r="O4259" s="168" t="str">
        <f t="shared" si="530"/>
        <v/>
      </c>
      <c r="P4259" s="168" t="str">
        <f t="shared" si="531"/>
        <v/>
      </c>
      <c r="Q4259" s="168" t="str">
        <f t="shared" si="532"/>
        <v/>
      </c>
      <c r="R4259" s="168" t="str">
        <f t="shared" si="533"/>
        <v/>
      </c>
      <c r="S4259" s="168" t="str">
        <f t="shared" si="534"/>
        <v/>
      </c>
      <c r="T4259" s="168" t="str">
        <f t="shared" si="535"/>
        <v/>
      </c>
    </row>
    <row r="4260" spans="1:20" x14ac:dyDescent="0.2">
      <c r="A4260" t="s">
        <v>4292</v>
      </c>
      <c r="M4260" s="170" t="str">
        <f t="shared" si="528"/>
        <v>DTL</v>
      </c>
      <c r="N4260" s="169" t="str">
        <f t="shared" si="529"/>
        <v>9300</v>
      </c>
      <c r="O4260" s="168" t="str">
        <f t="shared" si="530"/>
        <v>2100</v>
      </c>
      <c r="P4260" s="168" t="str">
        <f t="shared" si="531"/>
        <v>93002100</v>
      </c>
      <c r="Q4260" s="168">
        <f t="shared" si="532"/>
        <v>24</v>
      </c>
      <c r="R4260" s="168">
        <f t="shared" si="533"/>
        <v>29</v>
      </c>
      <c r="S4260" s="168">
        <f t="shared" si="534"/>
        <v>34</v>
      </c>
      <c r="T4260" s="168">
        <f t="shared" si="535"/>
        <v>34</v>
      </c>
    </row>
    <row r="4261" spans="1:20" x14ac:dyDescent="0.2">
      <c r="A4261" t="s">
        <v>5409</v>
      </c>
      <c r="M4261" s="170" t="str">
        <f t="shared" si="528"/>
        <v>DTL</v>
      </c>
      <c r="N4261" s="169" t="str">
        <f t="shared" si="529"/>
        <v>9300</v>
      </c>
      <c r="O4261" s="168" t="str">
        <f t="shared" si="530"/>
        <v>2150</v>
      </c>
      <c r="P4261" s="168" t="str">
        <f t="shared" si="531"/>
        <v>93002150</v>
      </c>
      <c r="Q4261" s="168">
        <f t="shared" si="532"/>
        <v>0</v>
      </c>
      <c r="R4261" s="168">
        <f t="shared" si="533"/>
        <v>0</v>
      </c>
      <c r="S4261" s="168">
        <f t="shared" si="534"/>
        <v>0</v>
      </c>
      <c r="T4261" s="168">
        <f t="shared" si="535"/>
        <v>34</v>
      </c>
    </row>
    <row r="4262" spans="1:20" x14ac:dyDescent="0.2">
      <c r="A4262" t="s">
        <v>5410</v>
      </c>
      <c r="M4262" s="170" t="str">
        <f t="shared" si="528"/>
        <v>DTL</v>
      </c>
      <c r="N4262" s="169" t="str">
        <f t="shared" si="529"/>
        <v>9300</v>
      </c>
      <c r="O4262" s="168" t="str">
        <f t="shared" si="530"/>
        <v>2260</v>
      </c>
      <c r="P4262" s="168" t="str">
        <f t="shared" si="531"/>
        <v>93002260</v>
      </c>
      <c r="Q4262" s="168">
        <f t="shared" si="532"/>
        <v>43</v>
      </c>
      <c r="R4262" s="168">
        <f t="shared" si="533"/>
        <v>63</v>
      </c>
      <c r="S4262" s="168">
        <f t="shared" si="534"/>
        <v>50</v>
      </c>
      <c r="T4262" s="168">
        <f t="shared" si="535"/>
        <v>21</v>
      </c>
    </row>
    <row r="4263" spans="1:20" x14ac:dyDescent="0.2">
      <c r="A4263" t="s">
        <v>5411</v>
      </c>
      <c r="M4263" s="170" t="str">
        <f t="shared" si="528"/>
        <v>DTL</v>
      </c>
      <c r="N4263" s="169" t="str">
        <f t="shared" si="529"/>
        <v>9300</v>
      </c>
      <c r="O4263" s="168" t="str">
        <f t="shared" si="530"/>
        <v>2300</v>
      </c>
      <c r="P4263" s="168" t="str">
        <f t="shared" si="531"/>
        <v>93002300</v>
      </c>
      <c r="Q4263" s="168">
        <f t="shared" si="532"/>
        <v>4899</v>
      </c>
      <c r="R4263" s="168">
        <f t="shared" si="533"/>
        <v>3230</v>
      </c>
      <c r="S4263" s="168">
        <f t="shared" si="534"/>
        <v>10000</v>
      </c>
      <c r="T4263" s="168">
        <f t="shared" si="535"/>
        <v>3568</v>
      </c>
    </row>
    <row r="4264" spans="1:20" x14ac:dyDescent="0.2">
      <c r="A4264" t="s">
        <v>5412</v>
      </c>
      <c r="M4264" s="170" t="str">
        <f t="shared" si="528"/>
        <v>DTL</v>
      </c>
      <c r="N4264" s="169" t="str">
        <f t="shared" si="529"/>
        <v>9300</v>
      </c>
      <c r="O4264" s="168" t="str">
        <f t="shared" si="530"/>
        <v>2301</v>
      </c>
      <c r="P4264" s="168" t="str">
        <f t="shared" si="531"/>
        <v>93002301</v>
      </c>
      <c r="Q4264" s="168">
        <f t="shared" si="532"/>
        <v>20</v>
      </c>
      <c r="R4264" s="168">
        <f t="shared" si="533"/>
        <v>20</v>
      </c>
      <c r="S4264" s="168">
        <f t="shared" si="534"/>
        <v>25</v>
      </c>
      <c r="T4264" s="168">
        <f t="shared" si="535"/>
        <v>22</v>
      </c>
    </row>
    <row r="4265" spans="1:20" x14ac:dyDescent="0.2">
      <c r="A4265" t="s">
        <v>3018</v>
      </c>
      <c r="M4265" s="170" t="str">
        <f t="shared" si="528"/>
        <v>DTL</v>
      </c>
      <c r="N4265" s="169" t="str">
        <f t="shared" si="529"/>
        <v>9300</v>
      </c>
      <c r="O4265" s="168" t="str">
        <f t="shared" si="530"/>
        <v>2850</v>
      </c>
      <c r="P4265" s="168" t="str">
        <f t="shared" si="531"/>
        <v>93002850</v>
      </c>
      <c r="Q4265" s="168">
        <f t="shared" si="532"/>
        <v>150</v>
      </c>
      <c r="R4265" s="168">
        <f t="shared" si="533"/>
        <v>150</v>
      </c>
      <c r="S4265" s="168">
        <f t="shared" si="534"/>
        <v>150</v>
      </c>
      <c r="T4265" s="168">
        <f t="shared" si="535"/>
        <v>150</v>
      </c>
    </row>
    <row r="4266" spans="1:20" x14ac:dyDescent="0.2">
      <c r="A4266" t="s">
        <v>4246</v>
      </c>
      <c r="M4266" s="170" t="str">
        <f t="shared" si="528"/>
        <v>DTL</v>
      </c>
      <c r="N4266" s="169" t="str">
        <f t="shared" si="529"/>
        <v>9300</v>
      </c>
      <c r="O4266" s="168" t="str">
        <f t="shared" si="530"/>
        <v/>
      </c>
      <c r="P4266" s="168" t="str">
        <f t="shared" si="531"/>
        <v/>
      </c>
      <c r="Q4266" s="168" t="str">
        <f t="shared" si="532"/>
        <v/>
      </c>
      <c r="R4266" s="168" t="str">
        <f t="shared" si="533"/>
        <v/>
      </c>
      <c r="S4266" s="168" t="str">
        <f t="shared" si="534"/>
        <v/>
      </c>
      <c r="T4266" s="168" t="str">
        <f t="shared" si="535"/>
        <v/>
      </c>
    </row>
    <row r="4267" spans="1:20" x14ac:dyDescent="0.2">
      <c r="A4267" t="s">
        <v>2611</v>
      </c>
      <c r="M4267" s="170" t="str">
        <f t="shared" si="528"/>
        <v>DTL</v>
      </c>
      <c r="N4267" s="169" t="str">
        <f t="shared" si="529"/>
        <v>9300</v>
      </c>
      <c r="O4267" s="168" t="str">
        <f t="shared" si="530"/>
        <v/>
      </c>
      <c r="P4267" s="168" t="str">
        <f t="shared" si="531"/>
        <v/>
      </c>
      <c r="Q4267" s="168" t="str">
        <f t="shared" si="532"/>
        <v/>
      </c>
      <c r="R4267" s="168" t="str">
        <f t="shared" si="533"/>
        <v/>
      </c>
      <c r="S4267" s="168" t="str">
        <f t="shared" si="534"/>
        <v/>
      </c>
      <c r="T4267" s="168" t="str">
        <f t="shared" si="535"/>
        <v/>
      </c>
    </row>
    <row r="4268" spans="1:20" x14ac:dyDescent="0.2">
      <c r="A4268" t="s">
        <v>5413</v>
      </c>
      <c r="M4268" s="170" t="str">
        <f t="shared" si="528"/>
        <v>Ttl</v>
      </c>
      <c r="N4268" s="169" t="str">
        <f t="shared" si="529"/>
        <v>9300</v>
      </c>
      <c r="O4268" s="168" t="str">
        <f t="shared" si="530"/>
        <v/>
      </c>
      <c r="P4268" s="168" t="str">
        <f t="shared" si="531"/>
        <v/>
      </c>
      <c r="Q4268" s="168" t="str">
        <f t="shared" si="532"/>
        <v/>
      </c>
      <c r="R4268" s="168" t="str">
        <f t="shared" si="533"/>
        <v/>
      </c>
      <c r="S4268" s="168" t="str">
        <f t="shared" si="534"/>
        <v/>
      </c>
      <c r="T4268" s="168" t="str">
        <f t="shared" si="535"/>
        <v/>
      </c>
    </row>
    <row r="4269" spans="1:20" x14ac:dyDescent="0.2">
      <c r="A4269" t="s">
        <v>2611</v>
      </c>
      <c r="M4269" s="170" t="str">
        <f t="shared" si="528"/>
        <v>DTL</v>
      </c>
      <c r="N4269" s="169" t="str">
        <f t="shared" si="529"/>
        <v>9300</v>
      </c>
      <c r="O4269" s="168" t="str">
        <f t="shared" si="530"/>
        <v/>
      </c>
      <c r="P4269" s="168" t="str">
        <f t="shared" si="531"/>
        <v/>
      </c>
      <c r="Q4269" s="168" t="str">
        <f t="shared" si="532"/>
        <v/>
      </c>
      <c r="R4269" s="168" t="str">
        <f t="shared" si="533"/>
        <v/>
      </c>
      <c r="S4269" s="168" t="str">
        <f t="shared" si="534"/>
        <v/>
      </c>
      <c r="T4269" s="168" t="str">
        <f t="shared" si="535"/>
        <v/>
      </c>
    </row>
    <row r="4270" spans="1:20" x14ac:dyDescent="0.2">
      <c r="A4270" t="s">
        <v>2611</v>
      </c>
      <c r="M4270" s="170" t="str">
        <f t="shared" si="528"/>
        <v>DTL</v>
      </c>
      <c r="N4270" s="169" t="str">
        <f t="shared" si="529"/>
        <v>9300</v>
      </c>
      <c r="O4270" s="168" t="str">
        <f t="shared" si="530"/>
        <v/>
      </c>
      <c r="P4270" s="168" t="str">
        <f t="shared" si="531"/>
        <v/>
      </c>
      <c r="Q4270" s="168" t="str">
        <f t="shared" si="532"/>
        <v/>
      </c>
      <c r="R4270" s="168" t="str">
        <f t="shared" si="533"/>
        <v/>
      </c>
      <c r="S4270" s="168" t="str">
        <f t="shared" si="534"/>
        <v/>
      </c>
      <c r="T4270" s="168" t="str">
        <f t="shared" si="535"/>
        <v/>
      </c>
    </row>
    <row r="4271" spans="1:20" x14ac:dyDescent="0.2">
      <c r="A4271" t="s">
        <v>5414</v>
      </c>
      <c r="M4271" s="170" t="str">
        <f t="shared" si="528"/>
        <v>Ttl</v>
      </c>
      <c r="N4271" s="169" t="str">
        <f t="shared" si="529"/>
        <v>9300</v>
      </c>
      <c r="O4271" s="168" t="str">
        <f t="shared" si="530"/>
        <v/>
      </c>
      <c r="P4271" s="168" t="str">
        <f t="shared" si="531"/>
        <v/>
      </c>
      <c r="Q4271" s="168" t="str">
        <f t="shared" si="532"/>
        <v/>
      </c>
      <c r="R4271" s="168" t="str">
        <f t="shared" si="533"/>
        <v/>
      </c>
      <c r="S4271" s="168" t="str">
        <f t="shared" si="534"/>
        <v/>
      </c>
      <c r="T4271" s="168" t="str">
        <f t="shared" si="535"/>
        <v/>
      </c>
    </row>
    <row r="4272" spans="1:20" x14ac:dyDescent="0.2">
      <c r="A4272" t="s">
        <v>2612</v>
      </c>
      <c r="M4272" s="170" t="str">
        <f t="shared" si="528"/>
        <v>DTL</v>
      </c>
      <c r="N4272" s="169" t="str">
        <f t="shared" si="529"/>
        <v>9300</v>
      </c>
      <c r="O4272" s="168" t="str">
        <f t="shared" si="530"/>
        <v/>
      </c>
      <c r="P4272" s="168" t="str">
        <f t="shared" si="531"/>
        <v/>
      </c>
      <c r="Q4272" s="168" t="str">
        <f t="shared" si="532"/>
        <v/>
      </c>
      <c r="R4272" s="168" t="str">
        <f t="shared" si="533"/>
        <v/>
      </c>
      <c r="S4272" s="168" t="str">
        <f t="shared" si="534"/>
        <v/>
      </c>
      <c r="T4272" s="168" t="str">
        <f t="shared" si="535"/>
        <v/>
      </c>
    </row>
    <row r="4273" spans="1:20" x14ac:dyDescent="0.2">
      <c r="A4273" t="s">
        <v>2611</v>
      </c>
      <c r="M4273" s="170" t="str">
        <f t="shared" si="528"/>
        <v>DTL</v>
      </c>
      <c r="N4273" s="169" t="str">
        <f t="shared" si="529"/>
        <v>9300</v>
      </c>
      <c r="O4273" s="168" t="str">
        <f t="shared" si="530"/>
        <v/>
      </c>
      <c r="P4273" s="168" t="str">
        <f t="shared" si="531"/>
        <v/>
      </c>
      <c r="Q4273" s="168" t="str">
        <f t="shared" si="532"/>
        <v/>
      </c>
      <c r="R4273" s="168" t="str">
        <f t="shared" si="533"/>
        <v/>
      </c>
      <c r="S4273" s="168" t="str">
        <f t="shared" si="534"/>
        <v/>
      </c>
      <c r="T4273" s="168" t="str">
        <f t="shared" si="535"/>
        <v/>
      </c>
    </row>
    <row r="4274" spans="1:20" x14ac:dyDescent="0.2">
      <c r="A4274" t="s">
        <v>2620</v>
      </c>
      <c r="M4274" s="170" t="str">
        <f t="shared" si="528"/>
        <v>DTL</v>
      </c>
      <c r="N4274" s="169" t="str">
        <f t="shared" si="529"/>
        <v>9300</v>
      </c>
      <c r="O4274" s="168" t="str">
        <f t="shared" si="530"/>
        <v/>
      </c>
      <c r="P4274" s="168" t="str">
        <f t="shared" si="531"/>
        <v/>
      </c>
      <c r="Q4274" s="168" t="str">
        <f t="shared" si="532"/>
        <v/>
      </c>
      <c r="R4274" s="168" t="str">
        <f t="shared" si="533"/>
        <v/>
      </c>
      <c r="S4274" s="168" t="str">
        <f t="shared" si="534"/>
        <v/>
      </c>
      <c r="T4274" s="168" t="str">
        <f t="shared" si="535"/>
        <v/>
      </c>
    </row>
    <row r="4275" spans="1:20" x14ac:dyDescent="0.2">
      <c r="A4275" t="s">
        <v>5415</v>
      </c>
      <c r="M4275" s="170" t="str">
        <f t="shared" si="528"/>
        <v>Ttl</v>
      </c>
      <c r="N4275" s="169" t="str">
        <f t="shared" si="529"/>
        <v>9300</v>
      </c>
      <c r="O4275" s="168" t="str">
        <f t="shared" si="530"/>
        <v/>
      </c>
      <c r="P4275" s="168" t="str">
        <f t="shared" si="531"/>
        <v/>
      </c>
      <c r="Q4275" s="168" t="str">
        <f t="shared" si="532"/>
        <v/>
      </c>
      <c r="R4275" s="168" t="str">
        <f t="shared" si="533"/>
        <v/>
      </c>
      <c r="S4275" s="168" t="str">
        <f t="shared" si="534"/>
        <v/>
      </c>
      <c r="T4275" s="168" t="str">
        <f t="shared" si="535"/>
        <v/>
      </c>
    </row>
    <row r="4276" spans="1:20" x14ac:dyDescent="0.2">
      <c r="A4276" t="s">
        <v>2611</v>
      </c>
      <c r="M4276" s="170" t="str">
        <f t="shared" si="528"/>
        <v>DTL</v>
      </c>
      <c r="N4276" s="169" t="str">
        <f t="shared" si="529"/>
        <v>9300</v>
      </c>
      <c r="O4276" s="168" t="str">
        <f t="shared" si="530"/>
        <v/>
      </c>
      <c r="P4276" s="168" t="str">
        <f t="shared" si="531"/>
        <v/>
      </c>
      <c r="Q4276" s="168" t="str">
        <f t="shared" si="532"/>
        <v/>
      </c>
      <c r="R4276" s="168" t="str">
        <f t="shared" si="533"/>
        <v/>
      </c>
      <c r="S4276" s="168" t="str">
        <f t="shared" si="534"/>
        <v/>
      </c>
      <c r="T4276" s="168" t="str">
        <f t="shared" si="535"/>
        <v/>
      </c>
    </row>
    <row r="4277" spans="1:20" x14ac:dyDescent="0.2">
      <c r="A4277" t="s">
        <v>5416</v>
      </c>
      <c r="M4277" s="170" t="str">
        <f t="shared" si="528"/>
        <v>Ttl</v>
      </c>
      <c r="N4277" s="169" t="str">
        <f t="shared" si="529"/>
        <v>9300</v>
      </c>
      <c r="O4277" s="168" t="str">
        <f t="shared" si="530"/>
        <v/>
      </c>
      <c r="P4277" s="168" t="str">
        <f t="shared" si="531"/>
        <v/>
      </c>
      <c r="Q4277" s="168" t="str">
        <f t="shared" si="532"/>
        <v/>
      </c>
      <c r="R4277" s="168" t="str">
        <f t="shared" si="533"/>
        <v/>
      </c>
      <c r="S4277" s="168" t="str">
        <f t="shared" si="534"/>
        <v/>
      </c>
      <c r="T4277" s="168" t="str">
        <f t="shared" si="535"/>
        <v/>
      </c>
    </row>
    <row r="4278" spans="1:20" x14ac:dyDescent="0.2">
      <c r="A4278" t="s">
        <v>4246</v>
      </c>
      <c r="M4278" s="170" t="str">
        <f t="shared" si="528"/>
        <v>DTL</v>
      </c>
      <c r="N4278" s="169" t="str">
        <f t="shared" si="529"/>
        <v>9300</v>
      </c>
      <c r="O4278" s="168" t="str">
        <f t="shared" si="530"/>
        <v/>
      </c>
      <c r="P4278" s="168" t="str">
        <f t="shared" si="531"/>
        <v/>
      </c>
      <c r="Q4278" s="168" t="str">
        <f t="shared" si="532"/>
        <v/>
      </c>
      <c r="R4278" s="168" t="str">
        <f t="shared" si="533"/>
        <v/>
      </c>
      <c r="S4278" s="168" t="str">
        <f t="shared" si="534"/>
        <v/>
      </c>
      <c r="T4278" s="168" t="str">
        <f t="shared" si="535"/>
        <v/>
      </c>
    </row>
    <row r="4279" spans="1:20" x14ac:dyDescent="0.2">
      <c r="A4279" t="s">
        <v>2611</v>
      </c>
      <c r="M4279" s="170" t="str">
        <f t="shared" si="528"/>
        <v>DTL</v>
      </c>
      <c r="N4279" s="169" t="str">
        <f t="shared" si="529"/>
        <v>9300</v>
      </c>
      <c r="O4279" s="168" t="str">
        <f t="shared" si="530"/>
        <v/>
      </c>
      <c r="P4279" s="168" t="str">
        <f t="shared" si="531"/>
        <v/>
      </c>
      <c r="Q4279" s="168" t="str">
        <f t="shared" si="532"/>
        <v/>
      </c>
      <c r="R4279" s="168" t="str">
        <f t="shared" si="533"/>
        <v/>
      </c>
      <c r="S4279" s="168" t="str">
        <f t="shared" si="534"/>
        <v/>
      </c>
      <c r="T4279" s="168" t="str">
        <f t="shared" si="535"/>
        <v/>
      </c>
    </row>
    <row r="4280" spans="1:20" x14ac:dyDescent="0.2">
      <c r="A4280" t="s">
        <v>5417</v>
      </c>
      <c r="M4280" s="170" t="str">
        <f t="shared" si="528"/>
        <v>DTL</v>
      </c>
      <c r="N4280" s="169" t="str">
        <f t="shared" si="529"/>
        <v>9300</v>
      </c>
      <c r="O4280" s="168" t="str">
        <f t="shared" si="530"/>
        <v xml:space="preserve">    </v>
      </c>
      <c r="P4280" s="168" t="str">
        <f t="shared" si="531"/>
        <v xml:space="preserve">9300    </v>
      </c>
      <c r="Q4280" s="168">
        <f t="shared" si="532"/>
        <v>2390</v>
      </c>
      <c r="R4280" s="168">
        <f t="shared" si="533"/>
        <v>2368</v>
      </c>
      <c r="S4280" s="168">
        <f t="shared" si="534"/>
        <v>-4759</v>
      </c>
      <c r="T4280" s="168">
        <f t="shared" si="535"/>
        <v>1209</v>
      </c>
    </row>
    <row r="4281" spans="1:20" x14ac:dyDescent="0.2">
      <c r="A4281" t="s">
        <v>2611</v>
      </c>
      <c r="M4281" s="170" t="str">
        <f t="shared" si="528"/>
        <v>DTL</v>
      </c>
      <c r="N4281" s="169" t="str">
        <f t="shared" si="529"/>
        <v>9300</v>
      </c>
      <c r="O4281" s="168" t="str">
        <f t="shared" si="530"/>
        <v/>
      </c>
      <c r="P4281" s="168" t="str">
        <f t="shared" si="531"/>
        <v/>
      </c>
      <c r="Q4281" s="168" t="str">
        <f t="shared" si="532"/>
        <v/>
      </c>
      <c r="R4281" s="168" t="str">
        <f t="shared" si="533"/>
        <v/>
      </c>
      <c r="S4281" s="168" t="str">
        <f t="shared" si="534"/>
        <v/>
      </c>
      <c r="T4281" s="168" t="str">
        <f t="shared" si="535"/>
        <v/>
      </c>
    </row>
    <row r="4282" spans="1:20" x14ac:dyDescent="0.2">
      <c r="A4282" t="s">
        <v>2622</v>
      </c>
      <c r="M4282" s="170" t="str">
        <f t="shared" si="528"/>
        <v>DTL</v>
      </c>
      <c r="N4282" s="169" t="str">
        <f t="shared" si="529"/>
        <v>9300</v>
      </c>
      <c r="O4282" s="168" t="str">
        <f t="shared" si="530"/>
        <v>Tran</v>
      </c>
      <c r="P4282" s="168" t="str">
        <f t="shared" si="531"/>
        <v>9300Tran</v>
      </c>
      <c r="Q4282" s="168">
        <f t="shared" si="532"/>
        <v>0</v>
      </c>
      <c r="R4282" s="168">
        <f t="shared" si="533"/>
        <v>0</v>
      </c>
      <c r="S4282" s="168">
        <f t="shared" si="534"/>
        <v>0</v>
      </c>
      <c r="T4282" s="168">
        <f t="shared" si="535"/>
        <v>0</v>
      </c>
    </row>
    <row r="4283" spans="1:20" x14ac:dyDescent="0.2">
      <c r="A4283" t="s">
        <v>4467</v>
      </c>
      <c r="M4283" s="170" t="str">
        <f t="shared" si="528"/>
        <v>DTL</v>
      </c>
      <c r="N4283" s="169" t="str">
        <f t="shared" si="529"/>
        <v>9300</v>
      </c>
      <c r="O4283" s="168" t="str">
        <f t="shared" si="530"/>
        <v/>
      </c>
      <c r="P4283" s="168" t="str">
        <f t="shared" si="531"/>
        <v/>
      </c>
      <c r="Q4283" s="168" t="str">
        <f t="shared" si="532"/>
        <v/>
      </c>
      <c r="R4283" s="168" t="str">
        <f t="shared" si="533"/>
        <v/>
      </c>
      <c r="S4283" s="168" t="str">
        <f t="shared" si="534"/>
        <v/>
      </c>
      <c r="T4283" s="168" t="str">
        <f t="shared" si="535"/>
        <v/>
      </c>
    </row>
    <row r="4284" spans="1:20" x14ac:dyDescent="0.2">
      <c r="A4284">
        <v>1</v>
      </c>
      <c r="M4284" s="170" t="str">
        <f t="shared" si="528"/>
        <v>DTL</v>
      </c>
      <c r="N4284" s="169" t="str">
        <f t="shared" si="529"/>
        <v>9300</v>
      </c>
      <c r="O4284" s="168" t="str">
        <f t="shared" si="530"/>
        <v/>
      </c>
      <c r="P4284" s="168" t="str">
        <f t="shared" si="531"/>
        <v/>
      </c>
      <c r="Q4284" s="168" t="str">
        <f t="shared" si="532"/>
        <v/>
      </c>
      <c r="R4284" s="168" t="str">
        <f t="shared" si="533"/>
        <v/>
      </c>
      <c r="S4284" s="168" t="str">
        <f t="shared" si="534"/>
        <v/>
      </c>
      <c r="T4284" s="168" t="str">
        <f t="shared" si="535"/>
        <v/>
      </c>
    </row>
    <row r="4285" spans="1:20" x14ac:dyDescent="0.2">
      <c r="M4285" s="170" t="str">
        <f t="shared" si="528"/>
        <v>DTL</v>
      </c>
      <c r="N4285" s="169" t="str">
        <f t="shared" si="529"/>
        <v>9300</v>
      </c>
      <c r="O4285" s="168" t="str">
        <f t="shared" si="530"/>
        <v/>
      </c>
      <c r="P4285" s="168" t="str">
        <f t="shared" si="531"/>
        <v/>
      </c>
      <c r="Q4285" s="168" t="str">
        <f t="shared" si="532"/>
        <v/>
      </c>
      <c r="R4285" s="168" t="str">
        <f t="shared" si="533"/>
        <v/>
      </c>
      <c r="S4285" s="168" t="str">
        <f t="shared" si="534"/>
        <v/>
      </c>
      <c r="T4285" s="168" t="str">
        <f t="shared" si="535"/>
        <v/>
      </c>
    </row>
    <row r="4286" spans="1:20" x14ac:dyDescent="0.2">
      <c r="A4286" t="s">
        <v>3019</v>
      </c>
      <c r="M4286" s="170" t="str">
        <f t="shared" si="528"/>
        <v>H1</v>
      </c>
      <c r="N4286" s="169" t="str">
        <f t="shared" si="529"/>
        <v>9300</v>
      </c>
      <c r="O4286" s="168" t="str">
        <f t="shared" si="530"/>
        <v/>
      </c>
      <c r="P4286" s="168" t="str">
        <f t="shared" si="531"/>
        <v/>
      </c>
      <c r="Q4286" s="168" t="str">
        <f t="shared" si="532"/>
        <v/>
      </c>
      <c r="R4286" s="168" t="str">
        <f t="shared" si="533"/>
        <v/>
      </c>
      <c r="S4286" s="168" t="str">
        <f t="shared" si="534"/>
        <v/>
      </c>
      <c r="T4286" s="168" t="str">
        <f t="shared" si="535"/>
        <v/>
      </c>
    </row>
    <row r="4287" spans="1:20" x14ac:dyDescent="0.2">
      <c r="A4287" t="s">
        <v>2600</v>
      </c>
      <c r="M4287" s="170" t="str">
        <f t="shared" si="528"/>
        <v>H2</v>
      </c>
      <c r="N4287" s="169" t="str">
        <f t="shared" si="529"/>
        <v>9300</v>
      </c>
      <c r="O4287" s="168" t="str">
        <f t="shared" si="530"/>
        <v/>
      </c>
      <c r="P4287" s="168" t="str">
        <f t="shared" si="531"/>
        <v/>
      </c>
      <c r="Q4287" s="168" t="str">
        <f t="shared" si="532"/>
        <v/>
      </c>
      <c r="R4287" s="168" t="str">
        <f t="shared" si="533"/>
        <v/>
      </c>
      <c r="S4287" s="168" t="str">
        <f t="shared" si="534"/>
        <v/>
      </c>
      <c r="T4287" s="168" t="str">
        <f t="shared" si="535"/>
        <v/>
      </c>
    </row>
    <row r="4288" spans="1:20" x14ac:dyDescent="0.2">
      <c r="A4288" t="s">
        <v>2601</v>
      </c>
      <c r="M4288" s="170" t="str">
        <f t="shared" si="528"/>
        <v>H3</v>
      </c>
      <c r="N4288" s="169" t="str">
        <f t="shared" si="529"/>
        <v>9300</v>
      </c>
      <c r="O4288" s="168" t="str">
        <f t="shared" si="530"/>
        <v/>
      </c>
      <c r="P4288" s="168" t="str">
        <f t="shared" si="531"/>
        <v/>
      </c>
      <c r="Q4288" s="168" t="str">
        <f t="shared" si="532"/>
        <v/>
      </c>
      <c r="R4288" s="168" t="str">
        <f t="shared" si="533"/>
        <v/>
      </c>
      <c r="S4288" s="168" t="str">
        <f t="shared" si="534"/>
        <v/>
      </c>
      <c r="T4288" s="168" t="str">
        <f t="shared" si="535"/>
        <v/>
      </c>
    </row>
    <row r="4289" spans="1:20" x14ac:dyDescent="0.2">
      <c r="A4289" t="s">
        <v>2807</v>
      </c>
      <c r="M4289" s="170" t="str">
        <f t="shared" si="528"/>
        <v>H4</v>
      </c>
      <c r="N4289" s="169" t="str">
        <f t="shared" si="529"/>
        <v>9300</v>
      </c>
      <c r="O4289" s="168" t="str">
        <f t="shared" si="530"/>
        <v/>
      </c>
      <c r="P4289" s="168" t="str">
        <f t="shared" si="531"/>
        <v/>
      </c>
      <c r="Q4289" s="168" t="str">
        <f t="shared" si="532"/>
        <v/>
      </c>
      <c r="R4289" s="168" t="str">
        <f t="shared" si="533"/>
        <v/>
      </c>
      <c r="S4289" s="168" t="str">
        <f t="shared" si="534"/>
        <v/>
      </c>
      <c r="T4289" s="168" t="str">
        <f t="shared" si="535"/>
        <v/>
      </c>
    </row>
    <row r="4290" spans="1:20" x14ac:dyDescent="0.2">
      <c r="A4290" t="s">
        <v>3016</v>
      </c>
      <c r="M4290" s="170" t="str">
        <f t="shared" si="528"/>
        <v>H5</v>
      </c>
      <c r="N4290" s="169" t="str">
        <f t="shared" si="529"/>
        <v>9300</v>
      </c>
      <c r="O4290" s="168" t="str">
        <f t="shared" si="530"/>
        <v/>
      </c>
      <c r="P4290" s="168" t="str">
        <f t="shared" si="531"/>
        <v/>
      </c>
      <c r="Q4290" s="168" t="str">
        <f t="shared" si="532"/>
        <v/>
      </c>
      <c r="R4290" s="168" t="str">
        <f t="shared" si="533"/>
        <v/>
      </c>
      <c r="S4290" s="168" t="str">
        <f t="shared" si="534"/>
        <v/>
      </c>
      <c r="T4290" s="168" t="str">
        <f t="shared" si="535"/>
        <v/>
      </c>
    </row>
    <row r="4291" spans="1:20" x14ac:dyDescent="0.2">
      <c r="A4291" t="s">
        <v>3017</v>
      </c>
      <c r="M4291" s="170" t="str">
        <f t="shared" ref="M4291:M4354" si="536">IF(ROW()&lt;23,"",
  IF(NOT(ISERROR(FIND("Trinity County",$A4291,30))),"H1",
  IF(M4290="H1","H2",
  IF(M4290="H2","H3",
  IF(M4290="H3","H4",
  IF(M4290="H4","H5",
  IF(M4290="H5","H6",
  IF(M4290="H6","H7",
  IF(M4290="H7","H8",
  IF(M4290="H8","H9",
  IF(M4290="H9","H10",
  IF(TRIM(LEFT($A4291,7))="Total","Ttl","DTL"))))))))))))</f>
        <v>H6</v>
      </c>
      <c r="N4291" s="169" t="str">
        <f t="shared" ref="N4291:N4354" si="537">IF(ROW()&lt;23,"",
  IF($M4291="H6",TRIM(LEFT($A4291,5)),N4290))</f>
        <v>9300</v>
      </c>
      <c r="O4291" s="168" t="str">
        <f t="shared" ref="O4291:O4354" si="538">IF($M4291&lt;&gt;"DTL","",
  IF(NOT(ISNUMBER(VALUE(MID($A4291,31,15)))),"",LEFT($A4291,4)))</f>
        <v/>
      </c>
      <c r="P4291" s="168" t="str">
        <f t="shared" ref="P4291:P4354" si="539">IF(O4291="","",N4291&amp;O4291)</f>
        <v/>
      </c>
      <c r="Q4291" s="168" t="str">
        <f t="shared" ref="Q4291:Q4354" si="540">IF($M4291&lt;&gt;"DTL","",
  IF(NOT(ISNUMBER(VALUE(MID($A4291,31,15)))),"",VALUE(TRIM(MID($A4291,47,15)))))</f>
        <v/>
      </c>
      <c r="R4291" s="168" t="str">
        <f t="shared" ref="R4291:R4354" si="541">IF($M4291&lt;&gt;"DTL","",
  IF(NOT(ISNUMBER(VALUE(MID($A4291,31,15)))),"",VALUE(TRIM(MID($A4291,61,14)))))</f>
        <v/>
      </c>
      <c r="S4291" s="168" t="str">
        <f t="shared" ref="S4291:S4354" si="542">IF($M4291&lt;&gt;"DTL","",
  IF(NOT(ISNUMBER(VALUE(MID($A4291,31,15)))),"",VALUE(TRIM(MID($A4291,76,14)))))</f>
        <v/>
      </c>
      <c r="T4291" s="168" t="str">
        <f t="shared" ref="T4291:T4354" si="543">IF($M4291&lt;&gt;"DTL","",
  IF(NOT(ISNUMBER(VALUE(MID($A4291,31,15)))),"",VALUE(TRIM(MID($A4291,90,14)))))</f>
        <v/>
      </c>
    </row>
    <row r="4292" spans="1:20" x14ac:dyDescent="0.2">
      <c r="A4292" t="s">
        <v>2605</v>
      </c>
      <c r="M4292" s="170" t="str">
        <f t="shared" si="536"/>
        <v>H7</v>
      </c>
      <c r="N4292" s="169" t="str">
        <f t="shared" si="537"/>
        <v>9300</v>
      </c>
      <c r="O4292" s="168" t="str">
        <f t="shared" si="538"/>
        <v/>
      </c>
      <c r="P4292" s="168" t="str">
        <f t="shared" si="539"/>
        <v/>
      </c>
      <c r="Q4292" s="168" t="str">
        <f t="shared" si="540"/>
        <v/>
      </c>
      <c r="R4292" s="168" t="str">
        <f t="shared" si="541"/>
        <v/>
      </c>
      <c r="S4292" s="168" t="str">
        <f t="shared" si="542"/>
        <v/>
      </c>
      <c r="T4292" s="168" t="str">
        <f t="shared" si="543"/>
        <v/>
      </c>
    </row>
    <row r="4293" spans="1:20" x14ac:dyDescent="0.2">
      <c r="A4293" t="s">
        <v>2606</v>
      </c>
      <c r="M4293" s="170" t="str">
        <f t="shared" si="536"/>
        <v>H8</v>
      </c>
      <c r="N4293" s="169" t="str">
        <f t="shared" si="537"/>
        <v>9300</v>
      </c>
      <c r="O4293" s="168" t="str">
        <f t="shared" si="538"/>
        <v/>
      </c>
      <c r="P4293" s="168" t="str">
        <f t="shared" si="539"/>
        <v/>
      </c>
      <c r="Q4293" s="168" t="str">
        <f t="shared" si="540"/>
        <v/>
      </c>
      <c r="R4293" s="168" t="str">
        <f t="shared" si="541"/>
        <v/>
      </c>
      <c r="S4293" s="168" t="str">
        <f t="shared" si="542"/>
        <v/>
      </c>
      <c r="T4293" s="168" t="str">
        <f t="shared" si="543"/>
        <v/>
      </c>
    </row>
    <row r="4294" spans="1:20" x14ac:dyDescent="0.2">
      <c r="A4294" t="s">
        <v>2607</v>
      </c>
      <c r="M4294" s="170" t="str">
        <f t="shared" si="536"/>
        <v>H9</v>
      </c>
      <c r="N4294" s="169" t="str">
        <f t="shared" si="537"/>
        <v>9300</v>
      </c>
      <c r="O4294" s="168" t="str">
        <f t="shared" si="538"/>
        <v/>
      </c>
      <c r="P4294" s="168" t="str">
        <f t="shared" si="539"/>
        <v/>
      </c>
      <c r="Q4294" s="168" t="str">
        <f t="shared" si="540"/>
        <v/>
      </c>
      <c r="R4294" s="168" t="str">
        <f t="shared" si="541"/>
        <v/>
      </c>
      <c r="S4294" s="168" t="str">
        <f t="shared" si="542"/>
        <v/>
      </c>
      <c r="T4294" s="168" t="str">
        <f t="shared" si="543"/>
        <v/>
      </c>
    </row>
    <row r="4295" spans="1:20" x14ac:dyDescent="0.2">
      <c r="A4295" t="s">
        <v>2608</v>
      </c>
      <c r="M4295" s="170" t="str">
        <f t="shared" si="536"/>
        <v>H10</v>
      </c>
      <c r="N4295" s="169" t="str">
        <f t="shared" si="537"/>
        <v>9300</v>
      </c>
      <c r="O4295" s="168" t="str">
        <f t="shared" si="538"/>
        <v/>
      </c>
      <c r="P4295" s="168" t="str">
        <f t="shared" si="539"/>
        <v/>
      </c>
      <c r="Q4295" s="168" t="str">
        <f t="shared" si="540"/>
        <v/>
      </c>
      <c r="R4295" s="168" t="str">
        <f t="shared" si="541"/>
        <v/>
      </c>
      <c r="S4295" s="168" t="str">
        <f t="shared" si="542"/>
        <v/>
      </c>
      <c r="T4295" s="168" t="str">
        <f t="shared" si="543"/>
        <v/>
      </c>
    </row>
    <row r="4296" spans="1:20" x14ac:dyDescent="0.2">
      <c r="A4296" t="s">
        <v>2623</v>
      </c>
      <c r="M4296" s="170" t="str">
        <f t="shared" si="536"/>
        <v>DTL</v>
      </c>
      <c r="N4296" s="169" t="str">
        <f t="shared" si="537"/>
        <v>9300</v>
      </c>
      <c r="O4296" s="168" t="str">
        <f t="shared" si="538"/>
        <v>Tran</v>
      </c>
      <c r="P4296" s="168" t="str">
        <f t="shared" si="539"/>
        <v>9300Tran</v>
      </c>
      <c r="Q4296" s="168">
        <f t="shared" si="540"/>
        <v>0</v>
      </c>
      <c r="R4296" s="168">
        <f t="shared" si="541"/>
        <v>0</v>
      </c>
      <c r="S4296" s="168">
        <f t="shared" si="542"/>
        <v>0</v>
      </c>
      <c r="T4296" s="168">
        <f t="shared" si="543"/>
        <v>0</v>
      </c>
    </row>
    <row r="4297" spans="1:20" x14ac:dyDescent="0.2">
      <c r="A4297" t="s">
        <v>4246</v>
      </c>
      <c r="M4297" s="170" t="str">
        <f t="shared" si="536"/>
        <v>DTL</v>
      </c>
      <c r="N4297" s="169" t="str">
        <f t="shared" si="537"/>
        <v>9300</v>
      </c>
      <c r="O4297" s="168" t="str">
        <f t="shared" si="538"/>
        <v/>
      </c>
      <c r="P4297" s="168" t="str">
        <f t="shared" si="539"/>
        <v/>
      </c>
      <c r="Q4297" s="168" t="str">
        <f t="shared" si="540"/>
        <v/>
      </c>
      <c r="R4297" s="168" t="str">
        <f t="shared" si="541"/>
        <v/>
      </c>
      <c r="S4297" s="168" t="str">
        <f t="shared" si="542"/>
        <v/>
      </c>
      <c r="T4297" s="168" t="str">
        <f t="shared" si="543"/>
        <v/>
      </c>
    </row>
    <row r="4298" spans="1:20" x14ac:dyDescent="0.2">
      <c r="A4298" t="s">
        <v>2611</v>
      </c>
      <c r="M4298" s="170" t="str">
        <f t="shared" si="536"/>
        <v>DTL</v>
      </c>
      <c r="N4298" s="169" t="str">
        <f t="shared" si="537"/>
        <v>9300</v>
      </c>
      <c r="O4298" s="168" t="str">
        <f t="shared" si="538"/>
        <v/>
      </c>
      <c r="P4298" s="168" t="str">
        <f t="shared" si="539"/>
        <v/>
      </c>
      <c r="Q4298" s="168" t="str">
        <f t="shared" si="540"/>
        <v/>
      </c>
      <c r="R4298" s="168" t="str">
        <f t="shared" si="541"/>
        <v/>
      </c>
      <c r="S4298" s="168" t="str">
        <f t="shared" si="542"/>
        <v/>
      </c>
      <c r="T4298" s="168" t="str">
        <f t="shared" si="543"/>
        <v/>
      </c>
    </row>
    <row r="4299" spans="1:20" x14ac:dyDescent="0.2">
      <c r="A4299" t="s">
        <v>5418</v>
      </c>
      <c r="M4299" s="170" t="str">
        <f t="shared" si="536"/>
        <v>Ttl</v>
      </c>
      <c r="N4299" s="169" t="str">
        <f t="shared" si="537"/>
        <v>9300</v>
      </c>
      <c r="O4299" s="168" t="str">
        <f t="shared" si="538"/>
        <v/>
      </c>
      <c r="P4299" s="168" t="str">
        <f t="shared" si="539"/>
        <v/>
      </c>
      <c r="Q4299" s="168" t="str">
        <f t="shared" si="540"/>
        <v/>
      </c>
      <c r="R4299" s="168" t="str">
        <f t="shared" si="541"/>
        <v/>
      </c>
      <c r="S4299" s="168" t="str">
        <f t="shared" si="542"/>
        <v/>
      </c>
      <c r="T4299" s="168" t="str">
        <f t="shared" si="543"/>
        <v/>
      </c>
    </row>
    <row r="4300" spans="1:20" x14ac:dyDescent="0.2">
      <c r="A4300" t="s">
        <v>4467</v>
      </c>
      <c r="M4300" s="170" t="str">
        <f t="shared" si="536"/>
        <v>DTL</v>
      </c>
      <c r="N4300" s="169" t="str">
        <f t="shared" si="537"/>
        <v>9300</v>
      </c>
      <c r="O4300" s="168" t="str">
        <f t="shared" si="538"/>
        <v/>
      </c>
      <c r="P4300" s="168" t="str">
        <f t="shared" si="539"/>
        <v/>
      </c>
      <c r="Q4300" s="168" t="str">
        <f t="shared" si="540"/>
        <v/>
      </c>
      <c r="R4300" s="168" t="str">
        <f t="shared" si="541"/>
        <v/>
      </c>
      <c r="S4300" s="168" t="str">
        <f t="shared" si="542"/>
        <v/>
      </c>
      <c r="T4300" s="168" t="str">
        <f t="shared" si="543"/>
        <v/>
      </c>
    </row>
    <row r="4301" spans="1:20" x14ac:dyDescent="0.2">
      <c r="A4301">
        <v>1</v>
      </c>
      <c r="M4301" s="170" t="str">
        <f t="shared" si="536"/>
        <v>DTL</v>
      </c>
      <c r="N4301" s="169" t="str">
        <f t="shared" si="537"/>
        <v>9300</v>
      </c>
      <c r="O4301" s="168" t="str">
        <f t="shared" si="538"/>
        <v/>
      </c>
      <c r="P4301" s="168" t="str">
        <f t="shared" si="539"/>
        <v/>
      </c>
      <c r="Q4301" s="168" t="str">
        <f t="shared" si="540"/>
        <v/>
      </c>
      <c r="R4301" s="168" t="str">
        <f t="shared" si="541"/>
        <v/>
      </c>
      <c r="S4301" s="168" t="str">
        <f t="shared" si="542"/>
        <v/>
      </c>
      <c r="T4301" s="168" t="str">
        <f t="shared" si="543"/>
        <v/>
      </c>
    </row>
    <row r="4302" spans="1:20" x14ac:dyDescent="0.2">
      <c r="M4302" s="170" t="str">
        <f t="shared" si="536"/>
        <v>DTL</v>
      </c>
      <c r="N4302" s="169" t="str">
        <f t="shared" si="537"/>
        <v>9300</v>
      </c>
      <c r="O4302" s="168" t="str">
        <f t="shared" si="538"/>
        <v/>
      </c>
      <c r="P4302" s="168" t="str">
        <f t="shared" si="539"/>
        <v/>
      </c>
      <c r="Q4302" s="168" t="str">
        <f t="shared" si="540"/>
        <v/>
      </c>
      <c r="R4302" s="168" t="str">
        <f t="shared" si="541"/>
        <v/>
      </c>
      <c r="S4302" s="168" t="str">
        <f t="shared" si="542"/>
        <v/>
      </c>
      <c r="T4302" s="168" t="str">
        <f t="shared" si="543"/>
        <v/>
      </c>
    </row>
    <row r="4303" spans="1:20" x14ac:dyDescent="0.2">
      <c r="A4303" t="s">
        <v>3020</v>
      </c>
      <c r="M4303" s="170" t="str">
        <f t="shared" si="536"/>
        <v>H1</v>
      </c>
      <c r="N4303" s="169" t="str">
        <f t="shared" si="537"/>
        <v>9300</v>
      </c>
      <c r="O4303" s="168" t="str">
        <f t="shared" si="538"/>
        <v/>
      </c>
      <c r="P4303" s="168" t="str">
        <f t="shared" si="539"/>
        <v/>
      </c>
      <c r="Q4303" s="168" t="str">
        <f t="shared" si="540"/>
        <v/>
      </c>
      <c r="R4303" s="168" t="str">
        <f t="shared" si="541"/>
        <v/>
      </c>
      <c r="S4303" s="168" t="str">
        <f t="shared" si="542"/>
        <v/>
      </c>
      <c r="T4303" s="168" t="str">
        <f t="shared" si="543"/>
        <v/>
      </c>
    </row>
    <row r="4304" spans="1:20" x14ac:dyDescent="0.2">
      <c r="A4304" t="s">
        <v>2600</v>
      </c>
      <c r="M4304" s="170" t="str">
        <f t="shared" si="536"/>
        <v>H2</v>
      </c>
      <c r="N4304" s="169" t="str">
        <f t="shared" si="537"/>
        <v>9300</v>
      </c>
      <c r="O4304" s="168" t="str">
        <f t="shared" si="538"/>
        <v/>
      </c>
      <c r="P4304" s="168" t="str">
        <f t="shared" si="539"/>
        <v/>
      </c>
      <c r="Q4304" s="168" t="str">
        <f t="shared" si="540"/>
        <v/>
      </c>
      <c r="R4304" s="168" t="str">
        <f t="shared" si="541"/>
        <v/>
      </c>
      <c r="S4304" s="168" t="str">
        <f t="shared" si="542"/>
        <v/>
      </c>
      <c r="T4304" s="168" t="str">
        <f t="shared" si="543"/>
        <v/>
      </c>
    </row>
    <row r="4305" spans="1:20" x14ac:dyDescent="0.2">
      <c r="A4305" t="s">
        <v>2601</v>
      </c>
      <c r="M4305" s="170" t="str">
        <f t="shared" si="536"/>
        <v>H3</v>
      </c>
      <c r="N4305" s="169" t="str">
        <f t="shared" si="537"/>
        <v>9300</v>
      </c>
      <c r="O4305" s="168" t="str">
        <f t="shared" si="538"/>
        <v/>
      </c>
      <c r="P4305" s="168" t="str">
        <f t="shared" si="539"/>
        <v/>
      </c>
      <c r="Q4305" s="168" t="str">
        <f t="shared" si="540"/>
        <v/>
      </c>
      <c r="R4305" s="168" t="str">
        <f t="shared" si="541"/>
        <v/>
      </c>
      <c r="S4305" s="168" t="str">
        <f t="shared" si="542"/>
        <v/>
      </c>
      <c r="T4305" s="168" t="str">
        <f t="shared" si="543"/>
        <v/>
      </c>
    </row>
    <row r="4306" spans="1:20" x14ac:dyDescent="0.2">
      <c r="A4306" t="s">
        <v>2807</v>
      </c>
      <c r="M4306" s="170" t="str">
        <f t="shared" si="536"/>
        <v>H4</v>
      </c>
      <c r="N4306" s="169" t="str">
        <f t="shared" si="537"/>
        <v>9300</v>
      </c>
      <c r="O4306" s="168" t="str">
        <f t="shared" si="538"/>
        <v/>
      </c>
      <c r="P4306" s="168" t="str">
        <f t="shared" si="539"/>
        <v/>
      </c>
      <c r="Q4306" s="168" t="str">
        <f t="shared" si="540"/>
        <v/>
      </c>
      <c r="R4306" s="168" t="str">
        <f t="shared" si="541"/>
        <v/>
      </c>
      <c r="S4306" s="168" t="str">
        <f t="shared" si="542"/>
        <v/>
      </c>
      <c r="T4306" s="168" t="str">
        <f t="shared" si="543"/>
        <v/>
      </c>
    </row>
    <row r="4307" spans="1:20" x14ac:dyDescent="0.2">
      <c r="A4307" t="s">
        <v>3021</v>
      </c>
      <c r="M4307" s="170" t="str">
        <f t="shared" si="536"/>
        <v>H5</v>
      </c>
      <c r="N4307" s="169" t="str">
        <f t="shared" si="537"/>
        <v>9300</v>
      </c>
      <c r="O4307" s="168" t="str">
        <f t="shared" si="538"/>
        <v/>
      </c>
      <c r="P4307" s="168" t="str">
        <f t="shared" si="539"/>
        <v/>
      </c>
      <c r="Q4307" s="168" t="str">
        <f t="shared" si="540"/>
        <v/>
      </c>
      <c r="R4307" s="168" t="str">
        <f t="shared" si="541"/>
        <v/>
      </c>
      <c r="S4307" s="168" t="str">
        <f t="shared" si="542"/>
        <v/>
      </c>
      <c r="T4307" s="168" t="str">
        <f t="shared" si="543"/>
        <v/>
      </c>
    </row>
    <row r="4308" spans="1:20" x14ac:dyDescent="0.2">
      <c r="A4308" t="s">
        <v>5419</v>
      </c>
      <c r="M4308" s="170" t="str">
        <f t="shared" si="536"/>
        <v>H6</v>
      </c>
      <c r="N4308" s="169" t="str">
        <f t="shared" si="537"/>
        <v>0920</v>
      </c>
      <c r="O4308" s="168" t="str">
        <f t="shared" si="538"/>
        <v/>
      </c>
      <c r="P4308" s="168" t="str">
        <f t="shared" si="539"/>
        <v/>
      </c>
      <c r="Q4308" s="168" t="str">
        <f t="shared" si="540"/>
        <v/>
      </c>
      <c r="R4308" s="168" t="str">
        <f t="shared" si="541"/>
        <v/>
      </c>
      <c r="S4308" s="168" t="str">
        <f t="shared" si="542"/>
        <v/>
      </c>
      <c r="T4308" s="168" t="str">
        <f t="shared" si="543"/>
        <v/>
      </c>
    </row>
    <row r="4309" spans="1:20" x14ac:dyDescent="0.2">
      <c r="A4309" t="s">
        <v>2605</v>
      </c>
      <c r="M4309" s="170" t="str">
        <f t="shared" si="536"/>
        <v>H7</v>
      </c>
      <c r="N4309" s="169" t="str">
        <f t="shared" si="537"/>
        <v>0920</v>
      </c>
      <c r="O4309" s="168" t="str">
        <f t="shared" si="538"/>
        <v/>
      </c>
      <c r="P4309" s="168" t="str">
        <f t="shared" si="539"/>
        <v/>
      </c>
      <c r="Q4309" s="168" t="str">
        <f t="shared" si="540"/>
        <v/>
      </c>
      <c r="R4309" s="168" t="str">
        <f t="shared" si="541"/>
        <v/>
      </c>
      <c r="S4309" s="168" t="str">
        <f t="shared" si="542"/>
        <v/>
      </c>
      <c r="T4309" s="168" t="str">
        <f t="shared" si="543"/>
        <v/>
      </c>
    </row>
    <row r="4310" spans="1:20" x14ac:dyDescent="0.2">
      <c r="A4310" t="s">
        <v>2606</v>
      </c>
      <c r="M4310" s="170" t="str">
        <f t="shared" si="536"/>
        <v>H8</v>
      </c>
      <c r="N4310" s="169" t="str">
        <f t="shared" si="537"/>
        <v>0920</v>
      </c>
      <c r="O4310" s="168" t="str">
        <f t="shared" si="538"/>
        <v/>
      </c>
      <c r="P4310" s="168" t="str">
        <f t="shared" si="539"/>
        <v/>
      </c>
      <c r="Q4310" s="168" t="str">
        <f t="shared" si="540"/>
        <v/>
      </c>
      <c r="R4310" s="168" t="str">
        <f t="shared" si="541"/>
        <v/>
      </c>
      <c r="S4310" s="168" t="str">
        <f t="shared" si="542"/>
        <v/>
      </c>
      <c r="T4310" s="168" t="str">
        <f t="shared" si="543"/>
        <v/>
      </c>
    </row>
    <row r="4311" spans="1:20" x14ac:dyDescent="0.2">
      <c r="A4311" t="s">
        <v>2607</v>
      </c>
      <c r="M4311" s="170" t="str">
        <f t="shared" si="536"/>
        <v>H9</v>
      </c>
      <c r="N4311" s="169" t="str">
        <f t="shared" si="537"/>
        <v>0920</v>
      </c>
      <c r="O4311" s="168" t="str">
        <f t="shared" si="538"/>
        <v/>
      </c>
      <c r="P4311" s="168" t="str">
        <f t="shared" si="539"/>
        <v/>
      </c>
      <c r="Q4311" s="168" t="str">
        <f t="shared" si="540"/>
        <v/>
      </c>
      <c r="R4311" s="168" t="str">
        <f t="shared" si="541"/>
        <v/>
      </c>
      <c r="S4311" s="168" t="str">
        <f t="shared" si="542"/>
        <v/>
      </c>
      <c r="T4311" s="168" t="str">
        <f t="shared" si="543"/>
        <v/>
      </c>
    </row>
    <row r="4312" spans="1:20" x14ac:dyDescent="0.2">
      <c r="A4312" t="s">
        <v>2608</v>
      </c>
      <c r="M4312" s="170" t="str">
        <f t="shared" si="536"/>
        <v>H10</v>
      </c>
      <c r="N4312" s="169" t="str">
        <f t="shared" si="537"/>
        <v>0920</v>
      </c>
      <c r="O4312" s="168" t="str">
        <f t="shared" si="538"/>
        <v/>
      </c>
      <c r="P4312" s="168" t="str">
        <f t="shared" si="539"/>
        <v/>
      </c>
      <c r="Q4312" s="168" t="str">
        <f t="shared" si="540"/>
        <v/>
      </c>
      <c r="R4312" s="168" t="str">
        <f t="shared" si="541"/>
        <v/>
      </c>
      <c r="S4312" s="168" t="str">
        <f t="shared" si="542"/>
        <v/>
      </c>
      <c r="T4312" s="168" t="str">
        <f t="shared" si="543"/>
        <v/>
      </c>
    </row>
    <row r="4313" spans="1:20" x14ac:dyDescent="0.2">
      <c r="A4313" t="s">
        <v>2613</v>
      </c>
      <c r="M4313" s="170" t="str">
        <f t="shared" si="536"/>
        <v>DTL</v>
      </c>
      <c r="N4313" s="169" t="str">
        <f t="shared" si="537"/>
        <v>0920</v>
      </c>
      <c r="O4313" s="168" t="str">
        <f t="shared" si="538"/>
        <v/>
      </c>
      <c r="P4313" s="168" t="str">
        <f t="shared" si="539"/>
        <v/>
      </c>
      <c r="Q4313" s="168" t="str">
        <f t="shared" si="540"/>
        <v/>
      </c>
      <c r="R4313" s="168" t="str">
        <f t="shared" si="541"/>
        <v/>
      </c>
      <c r="S4313" s="168" t="str">
        <f t="shared" si="542"/>
        <v/>
      </c>
      <c r="T4313" s="168" t="str">
        <f t="shared" si="543"/>
        <v/>
      </c>
    </row>
    <row r="4314" spans="1:20" x14ac:dyDescent="0.2">
      <c r="A4314" t="s">
        <v>5420</v>
      </c>
      <c r="M4314" s="170" t="str">
        <f t="shared" si="536"/>
        <v>DTL</v>
      </c>
      <c r="N4314" s="169" t="str">
        <f t="shared" si="537"/>
        <v>0920</v>
      </c>
      <c r="O4314" s="168" t="str">
        <f t="shared" si="538"/>
        <v>1101</v>
      </c>
      <c r="P4314" s="168" t="str">
        <f t="shared" si="539"/>
        <v>09201101</v>
      </c>
      <c r="Q4314" s="168">
        <f t="shared" si="540"/>
        <v>0</v>
      </c>
      <c r="R4314" s="168">
        <f t="shared" si="541"/>
        <v>-100128</v>
      </c>
      <c r="S4314" s="168">
        <f t="shared" si="542"/>
        <v>0</v>
      </c>
      <c r="T4314" s="168">
        <f t="shared" si="543"/>
        <v>0</v>
      </c>
    </row>
    <row r="4315" spans="1:20" x14ac:dyDescent="0.2">
      <c r="A4315" t="s">
        <v>4246</v>
      </c>
      <c r="M4315" s="170" t="str">
        <f t="shared" si="536"/>
        <v>DTL</v>
      </c>
      <c r="N4315" s="169" t="str">
        <f t="shared" si="537"/>
        <v>0920</v>
      </c>
      <c r="O4315" s="168" t="str">
        <f t="shared" si="538"/>
        <v/>
      </c>
      <c r="P4315" s="168" t="str">
        <f t="shared" si="539"/>
        <v/>
      </c>
      <c r="Q4315" s="168" t="str">
        <f t="shared" si="540"/>
        <v/>
      </c>
      <c r="R4315" s="168" t="str">
        <f t="shared" si="541"/>
        <v/>
      </c>
      <c r="S4315" s="168" t="str">
        <f t="shared" si="542"/>
        <v/>
      </c>
      <c r="T4315" s="168" t="str">
        <f t="shared" si="543"/>
        <v/>
      </c>
    </row>
    <row r="4316" spans="1:20" x14ac:dyDescent="0.2">
      <c r="A4316" t="s">
        <v>2611</v>
      </c>
      <c r="M4316" s="170" t="str">
        <f t="shared" si="536"/>
        <v>DTL</v>
      </c>
      <c r="N4316" s="169" t="str">
        <f t="shared" si="537"/>
        <v>0920</v>
      </c>
      <c r="O4316" s="168" t="str">
        <f t="shared" si="538"/>
        <v/>
      </c>
      <c r="P4316" s="168" t="str">
        <f t="shared" si="539"/>
        <v/>
      </c>
      <c r="Q4316" s="168" t="str">
        <f t="shared" si="540"/>
        <v/>
      </c>
      <c r="R4316" s="168" t="str">
        <f t="shared" si="541"/>
        <v/>
      </c>
      <c r="S4316" s="168" t="str">
        <f t="shared" si="542"/>
        <v/>
      </c>
      <c r="T4316" s="168" t="str">
        <f t="shared" si="543"/>
        <v/>
      </c>
    </row>
    <row r="4317" spans="1:20" x14ac:dyDescent="0.2">
      <c r="A4317" t="s">
        <v>5421</v>
      </c>
      <c r="M4317" s="170" t="str">
        <f t="shared" si="536"/>
        <v>Ttl</v>
      </c>
      <c r="N4317" s="169" t="str">
        <f t="shared" si="537"/>
        <v>0920</v>
      </c>
      <c r="O4317" s="168" t="str">
        <f t="shared" si="538"/>
        <v/>
      </c>
      <c r="P4317" s="168" t="str">
        <f t="shared" si="539"/>
        <v/>
      </c>
      <c r="Q4317" s="168" t="str">
        <f t="shared" si="540"/>
        <v/>
      </c>
      <c r="R4317" s="168" t="str">
        <f t="shared" si="541"/>
        <v/>
      </c>
      <c r="S4317" s="168" t="str">
        <f t="shared" si="542"/>
        <v/>
      </c>
      <c r="T4317" s="168" t="str">
        <f t="shared" si="543"/>
        <v/>
      </c>
    </row>
    <row r="4318" spans="1:20" x14ac:dyDescent="0.2">
      <c r="A4318" t="s">
        <v>2611</v>
      </c>
      <c r="M4318" s="170" t="str">
        <f t="shared" si="536"/>
        <v>DTL</v>
      </c>
      <c r="N4318" s="169" t="str">
        <f t="shared" si="537"/>
        <v>0920</v>
      </c>
      <c r="O4318" s="168" t="str">
        <f t="shared" si="538"/>
        <v/>
      </c>
      <c r="P4318" s="168" t="str">
        <f t="shared" si="539"/>
        <v/>
      </c>
      <c r="Q4318" s="168" t="str">
        <f t="shared" si="540"/>
        <v/>
      </c>
      <c r="R4318" s="168" t="str">
        <f t="shared" si="541"/>
        <v/>
      </c>
      <c r="S4318" s="168" t="str">
        <f t="shared" si="542"/>
        <v/>
      </c>
      <c r="T4318" s="168" t="str">
        <f t="shared" si="543"/>
        <v/>
      </c>
    </row>
    <row r="4319" spans="1:20" x14ac:dyDescent="0.2">
      <c r="A4319" t="s">
        <v>2611</v>
      </c>
      <c r="M4319" s="170" t="str">
        <f t="shared" si="536"/>
        <v>DTL</v>
      </c>
      <c r="N4319" s="169" t="str">
        <f t="shared" si="537"/>
        <v>0920</v>
      </c>
      <c r="O4319" s="168" t="str">
        <f t="shared" si="538"/>
        <v/>
      </c>
      <c r="P4319" s="168" t="str">
        <f t="shared" si="539"/>
        <v/>
      </c>
      <c r="Q4319" s="168" t="str">
        <f t="shared" si="540"/>
        <v/>
      </c>
      <c r="R4319" s="168" t="str">
        <f t="shared" si="541"/>
        <v/>
      </c>
      <c r="S4319" s="168" t="str">
        <f t="shared" si="542"/>
        <v/>
      </c>
      <c r="T4319" s="168" t="str">
        <f t="shared" si="543"/>
        <v/>
      </c>
    </row>
    <row r="4320" spans="1:20" x14ac:dyDescent="0.2">
      <c r="A4320" t="s">
        <v>5422</v>
      </c>
      <c r="M4320" s="170" t="str">
        <f t="shared" si="536"/>
        <v>Ttl</v>
      </c>
      <c r="N4320" s="169" t="str">
        <f t="shared" si="537"/>
        <v>0920</v>
      </c>
      <c r="O4320" s="168" t="str">
        <f t="shared" si="538"/>
        <v/>
      </c>
      <c r="P4320" s="168" t="str">
        <f t="shared" si="539"/>
        <v/>
      </c>
      <c r="Q4320" s="168" t="str">
        <f t="shared" si="540"/>
        <v/>
      </c>
      <c r="R4320" s="168" t="str">
        <f t="shared" si="541"/>
        <v/>
      </c>
      <c r="S4320" s="168" t="str">
        <f t="shared" si="542"/>
        <v/>
      </c>
      <c r="T4320" s="168" t="str">
        <f t="shared" si="543"/>
        <v/>
      </c>
    </row>
    <row r="4321" spans="1:20" x14ac:dyDescent="0.2">
      <c r="A4321" t="s">
        <v>2612</v>
      </c>
      <c r="M4321" s="170" t="str">
        <f t="shared" si="536"/>
        <v>DTL</v>
      </c>
      <c r="N4321" s="169" t="str">
        <f t="shared" si="537"/>
        <v>0920</v>
      </c>
      <c r="O4321" s="168" t="str">
        <f t="shared" si="538"/>
        <v/>
      </c>
      <c r="P4321" s="168" t="str">
        <f t="shared" si="539"/>
        <v/>
      </c>
      <c r="Q4321" s="168" t="str">
        <f t="shared" si="540"/>
        <v/>
      </c>
      <c r="R4321" s="168" t="str">
        <f t="shared" si="541"/>
        <v/>
      </c>
      <c r="S4321" s="168" t="str">
        <f t="shared" si="542"/>
        <v/>
      </c>
      <c r="T4321" s="168" t="str">
        <f t="shared" si="543"/>
        <v/>
      </c>
    </row>
    <row r="4322" spans="1:20" x14ac:dyDescent="0.2">
      <c r="A4322" t="s">
        <v>2611</v>
      </c>
      <c r="M4322" s="170" t="str">
        <f t="shared" si="536"/>
        <v>DTL</v>
      </c>
      <c r="N4322" s="169" t="str">
        <f t="shared" si="537"/>
        <v>0920</v>
      </c>
      <c r="O4322" s="168" t="str">
        <f t="shared" si="538"/>
        <v/>
      </c>
      <c r="P4322" s="168" t="str">
        <f t="shared" si="539"/>
        <v/>
      </c>
      <c r="Q4322" s="168" t="str">
        <f t="shared" si="540"/>
        <v/>
      </c>
      <c r="R4322" s="168" t="str">
        <f t="shared" si="541"/>
        <v/>
      </c>
      <c r="S4322" s="168" t="str">
        <f t="shared" si="542"/>
        <v/>
      </c>
      <c r="T4322" s="168" t="str">
        <f t="shared" si="543"/>
        <v/>
      </c>
    </row>
    <row r="4323" spans="1:20" x14ac:dyDescent="0.2">
      <c r="A4323" t="s">
        <v>2620</v>
      </c>
      <c r="M4323" s="170" t="str">
        <f t="shared" si="536"/>
        <v>DTL</v>
      </c>
      <c r="N4323" s="169" t="str">
        <f t="shared" si="537"/>
        <v>0920</v>
      </c>
      <c r="O4323" s="168" t="str">
        <f t="shared" si="538"/>
        <v/>
      </c>
      <c r="P4323" s="168" t="str">
        <f t="shared" si="539"/>
        <v/>
      </c>
      <c r="Q4323" s="168" t="str">
        <f t="shared" si="540"/>
        <v/>
      </c>
      <c r="R4323" s="168" t="str">
        <f t="shared" si="541"/>
        <v/>
      </c>
      <c r="S4323" s="168" t="str">
        <f t="shared" si="542"/>
        <v/>
      </c>
      <c r="T4323" s="168" t="str">
        <f t="shared" si="543"/>
        <v/>
      </c>
    </row>
    <row r="4324" spans="1:20" x14ac:dyDescent="0.2">
      <c r="A4324" t="s">
        <v>2681</v>
      </c>
      <c r="M4324" s="170" t="str">
        <f t="shared" si="536"/>
        <v>Ttl</v>
      </c>
      <c r="N4324" s="169" t="str">
        <f t="shared" si="537"/>
        <v>0920</v>
      </c>
      <c r="O4324" s="168" t="str">
        <f t="shared" si="538"/>
        <v/>
      </c>
      <c r="P4324" s="168" t="str">
        <f t="shared" si="539"/>
        <v/>
      </c>
      <c r="Q4324" s="168" t="str">
        <f t="shared" si="540"/>
        <v/>
      </c>
      <c r="R4324" s="168" t="str">
        <f t="shared" si="541"/>
        <v/>
      </c>
      <c r="S4324" s="168" t="str">
        <f t="shared" si="542"/>
        <v/>
      </c>
      <c r="T4324" s="168" t="str">
        <f t="shared" si="543"/>
        <v/>
      </c>
    </row>
    <row r="4325" spans="1:20" x14ac:dyDescent="0.2">
      <c r="A4325" t="s">
        <v>2611</v>
      </c>
      <c r="M4325" s="170" t="str">
        <f t="shared" si="536"/>
        <v>DTL</v>
      </c>
      <c r="N4325" s="169" t="str">
        <f t="shared" si="537"/>
        <v>0920</v>
      </c>
      <c r="O4325" s="168" t="str">
        <f t="shared" si="538"/>
        <v/>
      </c>
      <c r="P4325" s="168" t="str">
        <f t="shared" si="539"/>
        <v/>
      </c>
      <c r="Q4325" s="168" t="str">
        <f t="shared" si="540"/>
        <v/>
      </c>
      <c r="R4325" s="168" t="str">
        <f t="shared" si="541"/>
        <v/>
      </c>
      <c r="S4325" s="168" t="str">
        <f t="shared" si="542"/>
        <v/>
      </c>
      <c r="T4325" s="168" t="str">
        <f t="shared" si="543"/>
        <v/>
      </c>
    </row>
    <row r="4326" spans="1:20" x14ac:dyDescent="0.2">
      <c r="A4326" t="s">
        <v>5423</v>
      </c>
      <c r="M4326" s="170" t="str">
        <f t="shared" si="536"/>
        <v>Ttl</v>
      </c>
      <c r="N4326" s="169" t="str">
        <f t="shared" si="537"/>
        <v>0920</v>
      </c>
      <c r="O4326" s="168" t="str">
        <f t="shared" si="538"/>
        <v/>
      </c>
      <c r="P4326" s="168" t="str">
        <f t="shared" si="539"/>
        <v/>
      </c>
      <c r="Q4326" s="168" t="str">
        <f t="shared" si="540"/>
        <v/>
      </c>
      <c r="R4326" s="168" t="str">
        <f t="shared" si="541"/>
        <v/>
      </c>
      <c r="S4326" s="168" t="str">
        <f t="shared" si="542"/>
        <v/>
      </c>
      <c r="T4326" s="168" t="str">
        <f t="shared" si="543"/>
        <v/>
      </c>
    </row>
    <row r="4327" spans="1:20" x14ac:dyDescent="0.2">
      <c r="A4327" t="s">
        <v>4246</v>
      </c>
      <c r="M4327" s="170" t="str">
        <f t="shared" si="536"/>
        <v>DTL</v>
      </c>
      <c r="N4327" s="169" t="str">
        <f t="shared" si="537"/>
        <v>0920</v>
      </c>
      <c r="O4327" s="168" t="str">
        <f t="shared" si="538"/>
        <v/>
      </c>
      <c r="P4327" s="168" t="str">
        <f t="shared" si="539"/>
        <v/>
      </c>
      <c r="Q4327" s="168" t="str">
        <f t="shared" si="540"/>
        <v/>
      </c>
      <c r="R4327" s="168" t="str">
        <f t="shared" si="541"/>
        <v/>
      </c>
      <c r="S4327" s="168" t="str">
        <f t="shared" si="542"/>
        <v/>
      </c>
      <c r="T4327" s="168" t="str">
        <f t="shared" si="543"/>
        <v/>
      </c>
    </row>
    <row r="4328" spans="1:20" x14ac:dyDescent="0.2">
      <c r="A4328" t="s">
        <v>2611</v>
      </c>
      <c r="M4328" s="170" t="str">
        <f t="shared" si="536"/>
        <v>DTL</v>
      </c>
      <c r="N4328" s="169" t="str">
        <f t="shared" si="537"/>
        <v>0920</v>
      </c>
      <c r="O4328" s="168" t="str">
        <f t="shared" si="538"/>
        <v/>
      </c>
      <c r="P4328" s="168" t="str">
        <f t="shared" si="539"/>
        <v/>
      </c>
      <c r="Q4328" s="168" t="str">
        <f t="shared" si="540"/>
        <v/>
      </c>
      <c r="R4328" s="168" t="str">
        <f t="shared" si="541"/>
        <v/>
      </c>
      <c r="S4328" s="168" t="str">
        <f t="shared" si="542"/>
        <v/>
      </c>
      <c r="T4328" s="168" t="str">
        <f t="shared" si="543"/>
        <v/>
      </c>
    </row>
    <row r="4329" spans="1:20" x14ac:dyDescent="0.2">
      <c r="A4329" t="s">
        <v>5424</v>
      </c>
      <c r="M4329" s="170" t="str">
        <f t="shared" si="536"/>
        <v>DTL</v>
      </c>
      <c r="N4329" s="169" t="str">
        <f t="shared" si="537"/>
        <v>0920</v>
      </c>
      <c r="O4329" s="168" t="str">
        <f t="shared" si="538"/>
        <v xml:space="preserve">    </v>
      </c>
      <c r="P4329" s="168" t="str">
        <f t="shared" si="539"/>
        <v xml:space="preserve">0920    </v>
      </c>
      <c r="Q4329" s="168">
        <f t="shared" si="540"/>
        <v>0</v>
      </c>
      <c r="R4329" s="168">
        <f t="shared" si="541"/>
        <v>100128</v>
      </c>
      <c r="S4329" s="168">
        <f t="shared" si="542"/>
        <v>0</v>
      </c>
      <c r="T4329" s="168">
        <f t="shared" si="543"/>
        <v>0</v>
      </c>
    </row>
    <row r="4330" spans="1:20" x14ac:dyDescent="0.2">
      <c r="A4330" t="s">
        <v>2611</v>
      </c>
      <c r="M4330" s="170" t="str">
        <f t="shared" si="536"/>
        <v>DTL</v>
      </c>
      <c r="N4330" s="169" t="str">
        <f t="shared" si="537"/>
        <v>0920</v>
      </c>
      <c r="O4330" s="168" t="str">
        <f t="shared" si="538"/>
        <v/>
      </c>
      <c r="P4330" s="168" t="str">
        <f t="shared" si="539"/>
        <v/>
      </c>
      <c r="Q4330" s="168" t="str">
        <f t="shared" si="540"/>
        <v/>
      </c>
      <c r="R4330" s="168" t="str">
        <f t="shared" si="541"/>
        <v/>
      </c>
      <c r="S4330" s="168" t="str">
        <f t="shared" si="542"/>
        <v/>
      </c>
      <c r="T4330" s="168" t="str">
        <f t="shared" si="543"/>
        <v/>
      </c>
    </row>
    <row r="4331" spans="1:20" x14ac:dyDescent="0.2">
      <c r="A4331" t="s">
        <v>2622</v>
      </c>
      <c r="M4331" s="170" t="str">
        <f t="shared" si="536"/>
        <v>DTL</v>
      </c>
      <c r="N4331" s="169" t="str">
        <f t="shared" si="537"/>
        <v>0920</v>
      </c>
      <c r="O4331" s="168" t="str">
        <f t="shared" si="538"/>
        <v>Tran</v>
      </c>
      <c r="P4331" s="168" t="str">
        <f t="shared" si="539"/>
        <v>0920Tran</v>
      </c>
      <c r="Q4331" s="168">
        <f t="shared" si="540"/>
        <v>0</v>
      </c>
      <c r="R4331" s="168">
        <f t="shared" si="541"/>
        <v>0</v>
      </c>
      <c r="S4331" s="168">
        <f t="shared" si="542"/>
        <v>0</v>
      </c>
      <c r="T4331" s="168">
        <f t="shared" si="543"/>
        <v>0</v>
      </c>
    </row>
    <row r="4332" spans="1:20" x14ac:dyDescent="0.2">
      <c r="A4332" t="s">
        <v>2611</v>
      </c>
      <c r="M4332" s="170" t="str">
        <f t="shared" si="536"/>
        <v>DTL</v>
      </c>
      <c r="N4332" s="169" t="str">
        <f t="shared" si="537"/>
        <v>0920</v>
      </c>
      <c r="O4332" s="168" t="str">
        <f t="shared" si="538"/>
        <v/>
      </c>
      <c r="P4332" s="168" t="str">
        <f t="shared" si="539"/>
        <v/>
      </c>
      <c r="Q4332" s="168" t="str">
        <f t="shared" si="540"/>
        <v/>
      </c>
      <c r="R4332" s="168" t="str">
        <f t="shared" si="541"/>
        <v/>
      </c>
      <c r="S4332" s="168" t="str">
        <f t="shared" si="542"/>
        <v/>
      </c>
      <c r="T4332" s="168" t="str">
        <f t="shared" si="543"/>
        <v/>
      </c>
    </row>
    <row r="4333" spans="1:20" x14ac:dyDescent="0.2">
      <c r="A4333" t="s">
        <v>2623</v>
      </c>
      <c r="M4333" s="170" t="str">
        <f t="shared" si="536"/>
        <v>DTL</v>
      </c>
      <c r="N4333" s="169" t="str">
        <f t="shared" si="537"/>
        <v>0920</v>
      </c>
      <c r="O4333" s="168" t="str">
        <f t="shared" si="538"/>
        <v>Tran</v>
      </c>
      <c r="P4333" s="168" t="str">
        <f t="shared" si="539"/>
        <v>0920Tran</v>
      </c>
      <c r="Q4333" s="168">
        <f t="shared" si="540"/>
        <v>0</v>
      </c>
      <c r="R4333" s="168">
        <f t="shared" si="541"/>
        <v>0</v>
      </c>
      <c r="S4333" s="168">
        <f t="shared" si="542"/>
        <v>0</v>
      </c>
      <c r="T4333" s="168">
        <f t="shared" si="543"/>
        <v>0</v>
      </c>
    </row>
    <row r="4334" spans="1:20" x14ac:dyDescent="0.2">
      <c r="A4334" t="s">
        <v>4246</v>
      </c>
      <c r="M4334" s="170" t="str">
        <f t="shared" si="536"/>
        <v>DTL</v>
      </c>
      <c r="N4334" s="169" t="str">
        <f t="shared" si="537"/>
        <v>0920</v>
      </c>
      <c r="O4334" s="168" t="str">
        <f t="shared" si="538"/>
        <v/>
      </c>
      <c r="P4334" s="168" t="str">
        <f t="shared" si="539"/>
        <v/>
      </c>
      <c r="Q4334" s="168" t="str">
        <f t="shared" si="540"/>
        <v/>
      </c>
      <c r="R4334" s="168" t="str">
        <f t="shared" si="541"/>
        <v/>
      </c>
      <c r="S4334" s="168" t="str">
        <f t="shared" si="542"/>
        <v/>
      </c>
      <c r="T4334" s="168" t="str">
        <f t="shared" si="543"/>
        <v/>
      </c>
    </row>
    <row r="4335" spans="1:20" x14ac:dyDescent="0.2">
      <c r="A4335" t="s">
        <v>2611</v>
      </c>
      <c r="M4335" s="170" t="str">
        <f t="shared" si="536"/>
        <v>DTL</v>
      </c>
      <c r="N4335" s="169" t="str">
        <f t="shared" si="537"/>
        <v>0920</v>
      </c>
      <c r="O4335" s="168" t="str">
        <f t="shared" si="538"/>
        <v/>
      </c>
      <c r="P4335" s="168" t="str">
        <f t="shared" si="539"/>
        <v/>
      </c>
      <c r="Q4335" s="168" t="str">
        <f t="shared" si="540"/>
        <v/>
      </c>
      <c r="R4335" s="168" t="str">
        <f t="shared" si="541"/>
        <v/>
      </c>
      <c r="S4335" s="168" t="str">
        <f t="shared" si="542"/>
        <v/>
      </c>
      <c r="T4335" s="168" t="str">
        <f t="shared" si="543"/>
        <v/>
      </c>
    </row>
    <row r="4336" spans="1:20" x14ac:dyDescent="0.2">
      <c r="A4336" t="s">
        <v>5425</v>
      </c>
      <c r="M4336" s="170" t="str">
        <f t="shared" si="536"/>
        <v>Ttl</v>
      </c>
      <c r="N4336" s="169" t="str">
        <f t="shared" si="537"/>
        <v>0920</v>
      </c>
      <c r="O4336" s="168" t="str">
        <f t="shared" si="538"/>
        <v/>
      </c>
      <c r="P4336" s="168" t="str">
        <f t="shared" si="539"/>
        <v/>
      </c>
      <c r="Q4336" s="168" t="str">
        <f t="shared" si="540"/>
        <v/>
      </c>
      <c r="R4336" s="168" t="str">
        <f t="shared" si="541"/>
        <v/>
      </c>
      <c r="S4336" s="168" t="str">
        <f t="shared" si="542"/>
        <v/>
      </c>
      <c r="T4336" s="168" t="str">
        <f t="shared" si="543"/>
        <v/>
      </c>
    </row>
    <row r="4337" spans="1:20" x14ac:dyDescent="0.2">
      <c r="A4337" t="s">
        <v>4467</v>
      </c>
      <c r="M4337" s="170" t="str">
        <f t="shared" si="536"/>
        <v>DTL</v>
      </c>
      <c r="N4337" s="169" t="str">
        <f t="shared" si="537"/>
        <v>0920</v>
      </c>
      <c r="O4337" s="168" t="str">
        <f t="shared" si="538"/>
        <v/>
      </c>
      <c r="P4337" s="168" t="str">
        <f t="shared" si="539"/>
        <v/>
      </c>
      <c r="Q4337" s="168" t="str">
        <f t="shared" si="540"/>
        <v/>
      </c>
      <c r="R4337" s="168" t="str">
        <f t="shared" si="541"/>
        <v/>
      </c>
      <c r="S4337" s="168" t="str">
        <f t="shared" si="542"/>
        <v/>
      </c>
      <c r="T4337" s="168" t="str">
        <f t="shared" si="543"/>
        <v/>
      </c>
    </row>
    <row r="4338" spans="1:20" x14ac:dyDescent="0.2">
      <c r="A4338">
        <v>1</v>
      </c>
      <c r="M4338" s="170" t="str">
        <f t="shared" si="536"/>
        <v>DTL</v>
      </c>
      <c r="N4338" s="169" t="str">
        <f t="shared" si="537"/>
        <v>0920</v>
      </c>
      <c r="O4338" s="168" t="str">
        <f t="shared" si="538"/>
        <v/>
      </c>
      <c r="P4338" s="168" t="str">
        <f t="shared" si="539"/>
        <v/>
      </c>
      <c r="Q4338" s="168" t="str">
        <f t="shared" si="540"/>
        <v/>
      </c>
      <c r="R4338" s="168" t="str">
        <f t="shared" si="541"/>
        <v/>
      </c>
      <c r="S4338" s="168" t="str">
        <f t="shared" si="542"/>
        <v/>
      </c>
      <c r="T4338" s="168" t="str">
        <f t="shared" si="543"/>
        <v/>
      </c>
    </row>
    <row r="4339" spans="1:20" x14ac:dyDescent="0.2">
      <c r="M4339" s="170" t="str">
        <f t="shared" si="536"/>
        <v>DTL</v>
      </c>
      <c r="N4339" s="169" t="str">
        <f t="shared" si="537"/>
        <v>0920</v>
      </c>
      <c r="O4339" s="168" t="str">
        <f t="shared" si="538"/>
        <v/>
      </c>
      <c r="P4339" s="168" t="str">
        <f t="shared" si="539"/>
        <v/>
      </c>
      <c r="Q4339" s="168" t="str">
        <f t="shared" si="540"/>
        <v/>
      </c>
      <c r="R4339" s="168" t="str">
        <f t="shared" si="541"/>
        <v/>
      </c>
      <c r="S4339" s="168" t="str">
        <f t="shared" si="542"/>
        <v/>
      </c>
      <c r="T4339" s="168" t="str">
        <f t="shared" si="543"/>
        <v/>
      </c>
    </row>
    <row r="4340" spans="1:20" x14ac:dyDescent="0.2">
      <c r="A4340" t="s">
        <v>3022</v>
      </c>
      <c r="M4340" s="170" t="str">
        <f t="shared" si="536"/>
        <v>H1</v>
      </c>
      <c r="N4340" s="169" t="str">
        <f t="shared" si="537"/>
        <v>0920</v>
      </c>
      <c r="O4340" s="168" t="str">
        <f t="shared" si="538"/>
        <v/>
      </c>
      <c r="P4340" s="168" t="str">
        <f t="shared" si="539"/>
        <v/>
      </c>
      <c r="Q4340" s="168" t="str">
        <f t="shared" si="540"/>
        <v/>
      </c>
      <c r="R4340" s="168" t="str">
        <f t="shared" si="541"/>
        <v/>
      </c>
      <c r="S4340" s="168" t="str">
        <f t="shared" si="542"/>
        <v/>
      </c>
      <c r="T4340" s="168" t="str">
        <f t="shared" si="543"/>
        <v/>
      </c>
    </row>
    <row r="4341" spans="1:20" x14ac:dyDescent="0.2">
      <c r="A4341" t="s">
        <v>2600</v>
      </c>
      <c r="M4341" s="170" t="str">
        <f t="shared" si="536"/>
        <v>H2</v>
      </c>
      <c r="N4341" s="169" t="str">
        <f t="shared" si="537"/>
        <v>0920</v>
      </c>
      <c r="O4341" s="168" t="str">
        <f t="shared" si="538"/>
        <v/>
      </c>
      <c r="P4341" s="168" t="str">
        <f t="shared" si="539"/>
        <v/>
      </c>
      <c r="Q4341" s="168" t="str">
        <f t="shared" si="540"/>
        <v/>
      </c>
      <c r="R4341" s="168" t="str">
        <f t="shared" si="541"/>
        <v/>
      </c>
      <c r="S4341" s="168" t="str">
        <f t="shared" si="542"/>
        <v/>
      </c>
      <c r="T4341" s="168" t="str">
        <f t="shared" si="543"/>
        <v/>
      </c>
    </row>
    <row r="4342" spans="1:20" x14ac:dyDescent="0.2">
      <c r="A4342" t="s">
        <v>2601</v>
      </c>
      <c r="M4342" s="170" t="str">
        <f t="shared" si="536"/>
        <v>H3</v>
      </c>
      <c r="N4342" s="169" t="str">
        <f t="shared" si="537"/>
        <v>0920</v>
      </c>
      <c r="O4342" s="168" t="str">
        <f t="shared" si="538"/>
        <v/>
      </c>
      <c r="P4342" s="168" t="str">
        <f t="shared" si="539"/>
        <v/>
      </c>
      <c r="Q4342" s="168" t="str">
        <f t="shared" si="540"/>
        <v/>
      </c>
      <c r="R4342" s="168" t="str">
        <f t="shared" si="541"/>
        <v/>
      </c>
      <c r="S4342" s="168" t="str">
        <f t="shared" si="542"/>
        <v/>
      </c>
      <c r="T4342" s="168" t="str">
        <f t="shared" si="543"/>
        <v/>
      </c>
    </row>
    <row r="4343" spans="1:20" x14ac:dyDescent="0.2">
      <c r="A4343" t="s">
        <v>2807</v>
      </c>
      <c r="M4343" s="170" t="str">
        <f t="shared" si="536"/>
        <v>H4</v>
      </c>
      <c r="N4343" s="169" t="str">
        <f t="shared" si="537"/>
        <v>0920</v>
      </c>
      <c r="O4343" s="168" t="str">
        <f t="shared" si="538"/>
        <v/>
      </c>
      <c r="P4343" s="168" t="str">
        <f t="shared" si="539"/>
        <v/>
      </c>
      <c r="Q4343" s="168" t="str">
        <f t="shared" si="540"/>
        <v/>
      </c>
      <c r="R4343" s="168" t="str">
        <f t="shared" si="541"/>
        <v/>
      </c>
      <c r="S4343" s="168" t="str">
        <f t="shared" si="542"/>
        <v/>
      </c>
      <c r="T4343" s="168" t="str">
        <f t="shared" si="543"/>
        <v/>
      </c>
    </row>
    <row r="4344" spans="1:20" x14ac:dyDescent="0.2">
      <c r="A4344" t="s">
        <v>3021</v>
      </c>
      <c r="M4344" s="170" t="str">
        <f t="shared" si="536"/>
        <v>H5</v>
      </c>
      <c r="N4344" s="169" t="str">
        <f t="shared" si="537"/>
        <v>0920</v>
      </c>
      <c r="O4344" s="168" t="str">
        <f t="shared" si="538"/>
        <v/>
      </c>
      <c r="P4344" s="168" t="str">
        <f t="shared" si="539"/>
        <v/>
      </c>
      <c r="Q4344" s="168" t="str">
        <f t="shared" si="540"/>
        <v/>
      </c>
      <c r="R4344" s="168" t="str">
        <f t="shared" si="541"/>
        <v/>
      </c>
      <c r="S4344" s="168" t="str">
        <f t="shared" si="542"/>
        <v/>
      </c>
      <c r="T4344" s="168" t="str">
        <f t="shared" si="543"/>
        <v/>
      </c>
    </row>
    <row r="4345" spans="1:20" x14ac:dyDescent="0.2">
      <c r="A4345" t="s">
        <v>3023</v>
      </c>
      <c r="M4345" s="170" t="str">
        <f t="shared" si="536"/>
        <v>H6</v>
      </c>
      <c r="N4345" s="169" t="str">
        <f t="shared" si="537"/>
        <v>9500</v>
      </c>
      <c r="O4345" s="168" t="str">
        <f t="shared" si="538"/>
        <v/>
      </c>
      <c r="P4345" s="168" t="str">
        <f t="shared" si="539"/>
        <v/>
      </c>
      <c r="Q4345" s="168" t="str">
        <f t="shared" si="540"/>
        <v/>
      </c>
      <c r="R4345" s="168" t="str">
        <f t="shared" si="541"/>
        <v/>
      </c>
      <c r="S4345" s="168" t="str">
        <f t="shared" si="542"/>
        <v/>
      </c>
      <c r="T4345" s="168" t="str">
        <f t="shared" si="543"/>
        <v/>
      </c>
    </row>
    <row r="4346" spans="1:20" x14ac:dyDescent="0.2">
      <c r="A4346" t="s">
        <v>2605</v>
      </c>
      <c r="M4346" s="170" t="str">
        <f t="shared" si="536"/>
        <v>H7</v>
      </c>
      <c r="N4346" s="169" t="str">
        <f t="shared" si="537"/>
        <v>9500</v>
      </c>
      <c r="O4346" s="168" t="str">
        <f t="shared" si="538"/>
        <v/>
      </c>
      <c r="P4346" s="168" t="str">
        <f t="shared" si="539"/>
        <v/>
      </c>
      <c r="Q4346" s="168" t="str">
        <f t="shared" si="540"/>
        <v/>
      </c>
      <c r="R4346" s="168" t="str">
        <f t="shared" si="541"/>
        <v/>
      </c>
      <c r="S4346" s="168" t="str">
        <f t="shared" si="542"/>
        <v/>
      </c>
      <c r="T4346" s="168" t="str">
        <f t="shared" si="543"/>
        <v/>
      </c>
    </row>
    <row r="4347" spans="1:20" x14ac:dyDescent="0.2">
      <c r="A4347" t="s">
        <v>2606</v>
      </c>
      <c r="M4347" s="170" t="str">
        <f t="shared" si="536"/>
        <v>H8</v>
      </c>
      <c r="N4347" s="169" t="str">
        <f t="shared" si="537"/>
        <v>9500</v>
      </c>
      <c r="O4347" s="168" t="str">
        <f t="shared" si="538"/>
        <v/>
      </c>
      <c r="P4347" s="168" t="str">
        <f t="shared" si="539"/>
        <v/>
      </c>
      <c r="Q4347" s="168" t="str">
        <f t="shared" si="540"/>
        <v/>
      </c>
      <c r="R4347" s="168" t="str">
        <f t="shared" si="541"/>
        <v/>
      </c>
      <c r="S4347" s="168" t="str">
        <f t="shared" si="542"/>
        <v/>
      </c>
      <c r="T4347" s="168" t="str">
        <f t="shared" si="543"/>
        <v/>
      </c>
    </row>
    <row r="4348" spans="1:20" x14ac:dyDescent="0.2">
      <c r="A4348" t="s">
        <v>2607</v>
      </c>
      <c r="M4348" s="170" t="str">
        <f t="shared" si="536"/>
        <v>H9</v>
      </c>
      <c r="N4348" s="169" t="str">
        <f t="shared" si="537"/>
        <v>9500</v>
      </c>
      <c r="O4348" s="168" t="str">
        <f t="shared" si="538"/>
        <v/>
      </c>
      <c r="P4348" s="168" t="str">
        <f t="shared" si="539"/>
        <v/>
      </c>
      <c r="Q4348" s="168" t="str">
        <f t="shared" si="540"/>
        <v/>
      </c>
      <c r="R4348" s="168" t="str">
        <f t="shared" si="541"/>
        <v/>
      </c>
      <c r="S4348" s="168" t="str">
        <f t="shared" si="542"/>
        <v/>
      </c>
      <c r="T4348" s="168" t="str">
        <f t="shared" si="543"/>
        <v/>
      </c>
    </row>
    <row r="4349" spans="1:20" x14ac:dyDescent="0.2">
      <c r="A4349" t="s">
        <v>2608</v>
      </c>
      <c r="M4349" s="170" t="str">
        <f t="shared" si="536"/>
        <v>H10</v>
      </c>
      <c r="N4349" s="169" t="str">
        <f t="shared" si="537"/>
        <v>9500</v>
      </c>
      <c r="O4349" s="168" t="str">
        <f t="shared" si="538"/>
        <v/>
      </c>
      <c r="P4349" s="168" t="str">
        <f t="shared" si="539"/>
        <v/>
      </c>
      <c r="Q4349" s="168" t="str">
        <f t="shared" si="540"/>
        <v/>
      </c>
      <c r="R4349" s="168" t="str">
        <f t="shared" si="541"/>
        <v/>
      </c>
      <c r="S4349" s="168" t="str">
        <f t="shared" si="542"/>
        <v/>
      </c>
      <c r="T4349" s="168" t="str">
        <f t="shared" si="543"/>
        <v/>
      </c>
    </row>
    <row r="4350" spans="1:20" x14ac:dyDescent="0.2">
      <c r="A4350" t="s">
        <v>2609</v>
      </c>
      <c r="M4350" s="170" t="str">
        <f t="shared" si="536"/>
        <v>DTL</v>
      </c>
      <c r="N4350" s="169" t="str">
        <f t="shared" si="537"/>
        <v>9500</v>
      </c>
      <c r="O4350" s="168" t="str">
        <f t="shared" si="538"/>
        <v/>
      </c>
      <c r="P4350" s="168" t="str">
        <f t="shared" si="539"/>
        <v/>
      </c>
      <c r="Q4350" s="168" t="str">
        <f t="shared" si="540"/>
        <v/>
      </c>
      <c r="R4350" s="168" t="str">
        <f t="shared" si="541"/>
        <v/>
      </c>
      <c r="S4350" s="168" t="str">
        <f t="shared" si="542"/>
        <v/>
      </c>
      <c r="T4350" s="168" t="str">
        <f t="shared" si="543"/>
        <v/>
      </c>
    </row>
    <row r="4351" spans="1:20" x14ac:dyDescent="0.2">
      <c r="A4351" t="s">
        <v>5426</v>
      </c>
      <c r="M4351" s="170" t="str">
        <f t="shared" si="536"/>
        <v>DTL</v>
      </c>
      <c r="N4351" s="169" t="str">
        <f t="shared" si="537"/>
        <v>9500</v>
      </c>
      <c r="O4351" s="168" t="str">
        <f t="shared" si="538"/>
        <v>6030</v>
      </c>
      <c r="P4351" s="168" t="str">
        <f t="shared" si="539"/>
        <v>95006030</v>
      </c>
      <c r="Q4351" s="168">
        <f t="shared" si="540"/>
        <v>146533</v>
      </c>
      <c r="R4351" s="168">
        <f t="shared" si="541"/>
        <v>136245</v>
      </c>
      <c r="S4351" s="168">
        <f t="shared" si="542"/>
        <v>100000</v>
      </c>
      <c r="T4351" s="168">
        <f t="shared" si="543"/>
        <v>68621</v>
      </c>
    </row>
    <row r="4352" spans="1:20" x14ac:dyDescent="0.2">
      <c r="A4352" t="s">
        <v>5427</v>
      </c>
      <c r="M4352" s="170" t="str">
        <f t="shared" si="536"/>
        <v>DTL</v>
      </c>
      <c r="N4352" s="169" t="str">
        <f t="shared" si="537"/>
        <v>9500</v>
      </c>
      <c r="O4352" s="168" t="str">
        <f t="shared" si="538"/>
        <v>6403</v>
      </c>
      <c r="P4352" s="168" t="str">
        <f t="shared" si="539"/>
        <v>95006403</v>
      </c>
      <c r="Q4352" s="168">
        <f t="shared" si="540"/>
        <v>290</v>
      </c>
      <c r="R4352" s="168">
        <f t="shared" si="541"/>
        <v>110</v>
      </c>
      <c r="S4352" s="168">
        <f t="shared" si="542"/>
        <v>200</v>
      </c>
      <c r="T4352" s="168">
        <f t="shared" si="543"/>
        <v>130</v>
      </c>
    </row>
    <row r="4353" spans="1:20" x14ac:dyDescent="0.2">
      <c r="A4353" t="s">
        <v>5428</v>
      </c>
      <c r="M4353" s="170" t="str">
        <f t="shared" si="536"/>
        <v>DTL</v>
      </c>
      <c r="N4353" s="169" t="str">
        <f t="shared" si="537"/>
        <v>9500</v>
      </c>
      <c r="O4353" s="168" t="str">
        <f t="shared" si="538"/>
        <v>6601</v>
      </c>
      <c r="P4353" s="168" t="str">
        <f t="shared" si="539"/>
        <v>95006601</v>
      </c>
      <c r="Q4353" s="168">
        <f t="shared" si="540"/>
        <v>1505</v>
      </c>
      <c r="R4353" s="168">
        <f t="shared" si="541"/>
        <v>3182</v>
      </c>
      <c r="S4353" s="168">
        <f t="shared" si="542"/>
        <v>1500</v>
      </c>
      <c r="T4353" s="168">
        <f t="shared" si="543"/>
        <v>2308</v>
      </c>
    </row>
    <row r="4354" spans="1:20" x14ac:dyDescent="0.2">
      <c r="A4354" t="s">
        <v>5429</v>
      </c>
      <c r="M4354" s="170" t="str">
        <f t="shared" si="536"/>
        <v>DTL</v>
      </c>
      <c r="N4354" s="169" t="str">
        <f t="shared" si="537"/>
        <v>9500</v>
      </c>
      <c r="O4354" s="168" t="str">
        <f t="shared" si="538"/>
        <v>6699</v>
      </c>
      <c r="P4354" s="168" t="str">
        <f t="shared" si="539"/>
        <v>95006699</v>
      </c>
      <c r="Q4354" s="168">
        <f t="shared" si="540"/>
        <v>13003</v>
      </c>
      <c r="R4354" s="168">
        <f t="shared" si="541"/>
        <v>13023</v>
      </c>
      <c r="S4354" s="168">
        <f t="shared" si="542"/>
        <v>13179</v>
      </c>
      <c r="T4354" s="168">
        <f t="shared" si="543"/>
        <v>11633</v>
      </c>
    </row>
    <row r="4355" spans="1:20" x14ac:dyDescent="0.2">
      <c r="A4355" t="s">
        <v>5430</v>
      </c>
      <c r="M4355" s="170" t="str">
        <f t="shared" ref="M4355:M4418" si="544">IF(ROW()&lt;23,"",
  IF(NOT(ISERROR(FIND("Trinity County",$A4355,30))),"H1",
  IF(M4354="H1","H2",
  IF(M4354="H2","H3",
  IF(M4354="H3","H4",
  IF(M4354="H4","H5",
  IF(M4354="H5","H6",
  IF(M4354="H6","H7",
  IF(M4354="H7","H8",
  IF(M4354="H8","H9",
  IF(M4354="H9","H10",
  IF(TRIM(LEFT($A4355,7))="Total","Ttl","DTL"))))))))))))</f>
        <v>DTL</v>
      </c>
      <c r="N4355" s="169" t="str">
        <f t="shared" ref="N4355:N4418" si="545">IF(ROW()&lt;23,"",
  IF($M4355="H6",TRIM(LEFT($A4355,5)),N4354))</f>
        <v>9500</v>
      </c>
      <c r="O4355" s="168" t="str">
        <f t="shared" ref="O4355:O4418" si="546">IF($M4355&lt;&gt;"DTL","",
  IF(NOT(ISNUMBER(VALUE(MID($A4355,31,15)))),"",LEFT($A4355,4)))</f>
        <v>7190</v>
      </c>
      <c r="P4355" s="168" t="str">
        <f t="shared" ref="P4355:P4418" si="547">IF(O4355="","",N4355&amp;O4355)</f>
        <v>95007190</v>
      </c>
      <c r="Q4355" s="168">
        <f t="shared" ref="Q4355:Q4418" si="548">IF($M4355&lt;&gt;"DTL","",
  IF(NOT(ISNUMBER(VALUE(MID($A4355,31,15)))),"",VALUE(TRIM(MID($A4355,47,15)))))</f>
        <v>20000</v>
      </c>
      <c r="R4355" s="168">
        <f t="shared" ref="R4355:R4418" si="549">IF($M4355&lt;&gt;"DTL","",
  IF(NOT(ISNUMBER(VALUE(MID($A4355,31,15)))),"",VALUE(TRIM(MID($A4355,61,14)))))</f>
        <v>45575</v>
      </c>
      <c r="S4355" s="168">
        <f t="shared" ref="S4355:S4418" si="550">IF($M4355&lt;&gt;"DTL","",
  IF(NOT(ISNUMBER(VALUE(MID($A4355,31,15)))),"",VALUE(TRIM(MID($A4355,76,14)))))</f>
        <v>20250</v>
      </c>
      <c r="T4355" s="168">
        <f t="shared" ref="T4355:T4418" si="551">IF($M4355&lt;&gt;"DTL","",
  IF(NOT(ISNUMBER(VALUE(MID($A4355,31,15)))),"",VALUE(TRIM(MID($A4355,90,14)))))</f>
        <v>20000</v>
      </c>
    </row>
    <row r="4356" spans="1:20" x14ac:dyDescent="0.2">
      <c r="A4356" t="s">
        <v>5431</v>
      </c>
      <c r="M4356" s="170" t="str">
        <f t="shared" si="544"/>
        <v>DTL</v>
      </c>
      <c r="N4356" s="169" t="str">
        <f t="shared" si="545"/>
        <v>9500</v>
      </c>
      <c r="O4356" s="168" t="str">
        <f t="shared" si="546"/>
        <v>8010</v>
      </c>
      <c r="P4356" s="168" t="str">
        <f t="shared" si="547"/>
        <v>95008010</v>
      </c>
      <c r="Q4356" s="168">
        <f t="shared" si="548"/>
        <v>2541</v>
      </c>
      <c r="R4356" s="168">
        <f t="shared" si="549"/>
        <v>5028</v>
      </c>
      <c r="S4356" s="168">
        <f t="shared" si="550"/>
        <v>1500</v>
      </c>
      <c r="T4356" s="168">
        <f t="shared" si="551"/>
        <v>0</v>
      </c>
    </row>
    <row r="4357" spans="1:20" x14ac:dyDescent="0.2">
      <c r="A4357" t="s">
        <v>5432</v>
      </c>
      <c r="M4357" s="170" t="str">
        <f t="shared" si="544"/>
        <v>DTL</v>
      </c>
      <c r="N4357" s="169" t="str">
        <f t="shared" si="545"/>
        <v>9500</v>
      </c>
      <c r="O4357" s="168" t="str">
        <f t="shared" si="546"/>
        <v>8090</v>
      </c>
      <c r="P4357" s="168" t="str">
        <f t="shared" si="547"/>
        <v>95008090</v>
      </c>
      <c r="Q4357" s="168">
        <f t="shared" si="548"/>
        <v>0</v>
      </c>
      <c r="R4357" s="168">
        <f t="shared" si="549"/>
        <v>0</v>
      </c>
      <c r="S4357" s="168">
        <f t="shared" si="550"/>
        <v>0</v>
      </c>
      <c r="T4357" s="168">
        <f t="shared" si="551"/>
        <v>920</v>
      </c>
    </row>
    <row r="4358" spans="1:20" x14ac:dyDescent="0.2">
      <c r="A4358" t="s">
        <v>5433</v>
      </c>
      <c r="M4358" s="170" t="str">
        <f t="shared" si="544"/>
        <v>DTL</v>
      </c>
      <c r="N4358" s="169" t="str">
        <f t="shared" si="545"/>
        <v>9500</v>
      </c>
      <c r="O4358" s="168" t="str">
        <f t="shared" si="546"/>
        <v>8761</v>
      </c>
      <c r="P4358" s="168" t="str">
        <f t="shared" si="547"/>
        <v>95008761</v>
      </c>
      <c r="Q4358" s="168">
        <f t="shared" si="548"/>
        <v>2688799</v>
      </c>
      <c r="R4358" s="168">
        <f t="shared" si="549"/>
        <v>2753640</v>
      </c>
      <c r="S4358" s="168">
        <f t="shared" si="550"/>
        <v>2899707</v>
      </c>
      <c r="T4358" s="168">
        <f t="shared" si="551"/>
        <v>2225344</v>
      </c>
    </row>
    <row r="4359" spans="1:20" x14ac:dyDescent="0.2">
      <c r="A4359" t="s">
        <v>3024</v>
      </c>
      <c r="M4359" s="170" t="str">
        <f t="shared" si="544"/>
        <v>DTL</v>
      </c>
      <c r="N4359" s="169" t="str">
        <f t="shared" si="545"/>
        <v>9500</v>
      </c>
      <c r="O4359" s="168" t="str">
        <f t="shared" si="546"/>
        <v>8852</v>
      </c>
      <c r="P4359" s="168" t="str">
        <f t="shared" si="547"/>
        <v>95008852</v>
      </c>
      <c r="Q4359" s="168">
        <f t="shared" si="548"/>
        <v>0</v>
      </c>
      <c r="R4359" s="168">
        <f t="shared" si="549"/>
        <v>0</v>
      </c>
      <c r="S4359" s="168">
        <f t="shared" si="550"/>
        <v>0</v>
      </c>
      <c r="T4359" s="168">
        <f t="shared" si="551"/>
        <v>0</v>
      </c>
    </row>
    <row r="4360" spans="1:20" x14ac:dyDescent="0.2">
      <c r="A4360" t="s">
        <v>5434</v>
      </c>
      <c r="M4360" s="170" t="str">
        <f t="shared" si="544"/>
        <v>DTL</v>
      </c>
      <c r="N4360" s="169" t="str">
        <f t="shared" si="545"/>
        <v>9500</v>
      </c>
      <c r="O4360" s="168" t="str">
        <f t="shared" si="546"/>
        <v>9255</v>
      </c>
      <c r="P4360" s="168" t="str">
        <f t="shared" si="547"/>
        <v>95009255</v>
      </c>
      <c r="Q4360" s="168">
        <f t="shared" si="548"/>
        <v>0</v>
      </c>
      <c r="R4360" s="168">
        <f t="shared" si="549"/>
        <v>133</v>
      </c>
      <c r="S4360" s="168">
        <f t="shared" si="550"/>
        <v>0</v>
      </c>
      <c r="T4360" s="168">
        <f t="shared" si="551"/>
        <v>0</v>
      </c>
    </row>
    <row r="4361" spans="1:20" x14ac:dyDescent="0.2">
      <c r="A4361" t="s">
        <v>5435</v>
      </c>
      <c r="M4361" s="170" t="str">
        <f t="shared" si="544"/>
        <v>DTL</v>
      </c>
      <c r="N4361" s="169" t="str">
        <f t="shared" si="545"/>
        <v>9500</v>
      </c>
      <c r="O4361" s="168" t="str">
        <f t="shared" si="546"/>
        <v>9299</v>
      </c>
      <c r="P4361" s="168" t="str">
        <f t="shared" si="547"/>
        <v>95009299</v>
      </c>
      <c r="Q4361" s="168">
        <f t="shared" si="548"/>
        <v>311</v>
      </c>
      <c r="R4361" s="168">
        <f t="shared" si="549"/>
        <v>941</v>
      </c>
      <c r="S4361" s="168">
        <f t="shared" si="550"/>
        <v>300</v>
      </c>
      <c r="T4361" s="168">
        <f t="shared" si="551"/>
        <v>162</v>
      </c>
    </row>
    <row r="4362" spans="1:20" x14ac:dyDescent="0.2">
      <c r="A4362" t="s">
        <v>5436</v>
      </c>
      <c r="M4362" s="170" t="str">
        <f t="shared" si="544"/>
        <v>DTL</v>
      </c>
      <c r="N4362" s="169" t="str">
        <f t="shared" si="545"/>
        <v>9500</v>
      </c>
      <c r="O4362" s="168" t="str">
        <f t="shared" si="546"/>
        <v>9590</v>
      </c>
      <c r="P4362" s="168" t="str">
        <f t="shared" si="547"/>
        <v>95009590</v>
      </c>
      <c r="Q4362" s="168">
        <f t="shared" si="548"/>
        <v>1758</v>
      </c>
      <c r="R4362" s="168">
        <f t="shared" si="549"/>
        <v>157</v>
      </c>
      <c r="S4362" s="168">
        <f t="shared" si="550"/>
        <v>100</v>
      </c>
      <c r="T4362" s="168">
        <f t="shared" si="551"/>
        <v>80</v>
      </c>
    </row>
    <row r="4363" spans="1:20" x14ac:dyDescent="0.2">
      <c r="A4363" t="s">
        <v>3025</v>
      </c>
      <c r="M4363" s="170" t="str">
        <f t="shared" si="544"/>
        <v>DTL</v>
      </c>
      <c r="N4363" s="169" t="str">
        <f t="shared" si="545"/>
        <v>9500</v>
      </c>
      <c r="O4363" s="168" t="str">
        <f t="shared" si="546"/>
        <v>9839</v>
      </c>
      <c r="P4363" s="168" t="str">
        <f t="shared" si="547"/>
        <v>95009839</v>
      </c>
      <c r="Q4363" s="168">
        <f t="shared" si="548"/>
        <v>0</v>
      </c>
      <c r="R4363" s="168">
        <f t="shared" si="549"/>
        <v>0</v>
      </c>
      <c r="S4363" s="168">
        <f t="shared" si="550"/>
        <v>150000</v>
      </c>
      <c r="T4363" s="168">
        <f t="shared" si="551"/>
        <v>0</v>
      </c>
    </row>
    <row r="4364" spans="1:20" x14ac:dyDescent="0.2">
      <c r="A4364" t="s">
        <v>4246</v>
      </c>
      <c r="M4364" s="170" t="str">
        <f t="shared" si="544"/>
        <v>DTL</v>
      </c>
      <c r="N4364" s="169" t="str">
        <f t="shared" si="545"/>
        <v>9500</v>
      </c>
      <c r="O4364" s="168" t="str">
        <f t="shared" si="546"/>
        <v/>
      </c>
      <c r="P4364" s="168" t="str">
        <f t="shared" si="547"/>
        <v/>
      </c>
      <c r="Q4364" s="168" t="str">
        <f t="shared" si="548"/>
        <v/>
      </c>
      <c r="R4364" s="168" t="str">
        <f t="shared" si="549"/>
        <v/>
      </c>
      <c r="S4364" s="168" t="str">
        <f t="shared" si="550"/>
        <v/>
      </c>
      <c r="T4364" s="168" t="str">
        <f t="shared" si="551"/>
        <v/>
      </c>
    </row>
    <row r="4365" spans="1:20" x14ac:dyDescent="0.2">
      <c r="A4365" t="s">
        <v>2611</v>
      </c>
      <c r="M4365" s="170" t="str">
        <f t="shared" si="544"/>
        <v>DTL</v>
      </c>
      <c r="N4365" s="169" t="str">
        <f t="shared" si="545"/>
        <v>9500</v>
      </c>
      <c r="O4365" s="168" t="str">
        <f t="shared" si="546"/>
        <v/>
      </c>
      <c r="P4365" s="168" t="str">
        <f t="shared" si="547"/>
        <v/>
      </c>
      <c r="Q4365" s="168" t="str">
        <f t="shared" si="548"/>
        <v/>
      </c>
      <c r="R4365" s="168" t="str">
        <f t="shared" si="549"/>
        <v/>
      </c>
      <c r="S4365" s="168" t="str">
        <f t="shared" si="550"/>
        <v/>
      </c>
      <c r="T4365" s="168" t="str">
        <f t="shared" si="551"/>
        <v/>
      </c>
    </row>
    <row r="4366" spans="1:20" x14ac:dyDescent="0.2">
      <c r="A4366" t="s">
        <v>5437</v>
      </c>
      <c r="M4366" s="170" t="str">
        <f t="shared" si="544"/>
        <v>Ttl</v>
      </c>
      <c r="N4366" s="169" t="str">
        <f t="shared" si="545"/>
        <v>9500</v>
      </c>
      <c r="O4366" s="168" t="str">
        <f t="shared" si="546"/>
        <v/>
      </c>
      <c r="P4366" s="168" t="str">
        <f t="shared" si="547"/>
        <v/>
      </c>
      <c r="Q4366" s="168" t="str">
        <f t="shared" si="548"/>
        <v/>
      </c>
      <c r="R4366" s="168" t="str">
        <f t="shared" si="549"/>
        <v/>
      </c>
      <c r="S4366" s="168" t="str">
        <f t="shared" si="550"/>
        <v/>
      </c>
      <c r="T4366" s="168" t="str">
        <f t="shared" si="551"/>
        <v/>
      </c>
    </row>
    <row r="4367" spans="1:20" x14ac:dyDescent="0.2">
      <c r="A4367" t="s">
        <v>2612</v>
      </c>
      <c r="M4367" s="170" t="str">
        <f t="shared" si="544"/>
        <v>DTL</v>
      </c>
      <c r="N4367" s="169" t="str">
        <f t="shared" si="545"/>
        <v>9500</v>
      </c>
      <c r="O4367" s="168" t="str">
        <f t="shared" si="546"/>
        <v/>
      </c>
      <c r="P4367" s="168" t="str">
        <f t="shared" si="547"/>
        <v/>
      </c>
      <c r="Q4367" s="168" t="str">
        <f t="shared" si="548"/>
        <v/>
      </c>
      <c r="R4367" s="168" t="str">
        <f t="shared" si="549"/>
        <v/>
      </c>
      <c r="S4367" s="168" t="str">
        <f t="shared" si="550"/>
        <v/>
      </c>
      <c r="T4367" s="168" t="str">
        <f t="shared" si="551"/>
        <v/>
      </c>
    </row>
    <row r="4368" spans="1:20" x14ac:dyDescent="0.2">
      <c r="A4368" t="s">
        <v>2611</v>
      </c>
      <c r="M4368" s="170" t="str">
        <f t="shared" si="544"/>
        <v>DTL</v>
      </c>
      <c r="N4368" s="169" t="str">
        <f t="shared" si="545"/>
        <v>9500</v>
      </c>
      <c r="O4368" s="168" t="str">
        <f t="shared" si="546"/>
        <v/>
      </c>
      <c r="P4368" s="168" t="str">
        <f t="shared" si="547"/>
        <v/>
      </c>
      <c r="Q4368" s="168" t="str">
        <f t="shared" si="548"/>
        <v/>
      </c>
      <c r="R4368" s="168" t="str">
        <f t="shared" si="549"/>
        <v/>
      </c>
      <c r="S4368" s="168" t="str">
        <f t="shared" si="550"/>
        <v/>
      </c>
      <c r="T4368" s="168" t="str">
        <f t="shared" si="551"/>
        <v/>
      </c>
    </row>
    <row r="4369" spans="1:20" x14ac:dyDescent="0.2">
      <c r="A4369" t="s">
        <v>2611</v>
      </c>
      <c r="M4369" s="170" t="str">
        <f t="shared" si="544"/>
        <v>DTL</v>
      </c>
      <c r="N4369" s="169" t="str">
        <f t="shared" si="545"/>
        <v>9500</v>
      </c>
      <c r="O4369" s="168" t="str">
        <f t="shared" si="546"/>
        <v/>
      </c>
      <c r="P4369" s="168" t="str">
        <f t="shared" si="547"/>
        <v/>
      </c>
      <c r="Q4369" s="168" t="str">
        <f t="shared" si="548"/>
        <v/>
      </c>
      <c r="R4369" s="168" t="str">
        <f t="shared" si="549"/>
        <v/>
      </c>
      <c r="S4369" s="168" t="str">
        <f t="shared" si="550"/>
        <v/>
      </c>
      <c r="T4369" s="168" t="str">
        <f t="shared" si="551"/>
        <v/>
      </c>
    </row>
    <row r="4370" spans="1:20" x14ac:dyDescent="0.2">
      <c r="A4370" t="s">
        <v>2613</v>
      </c>
      <c r="M4370" s="170" t="str">
        <f t="shared" si="544"/>
        <v>DTL</v>
      </c>
      <c r="N4370" s="169" t="str">
        <f t="shared" si="545"/>
        <v>9500</v>
      </c>
      <c r="O4370" s="168" t="str">
        <f t="shared" si="546"/>
        <v/>
      </c>
      <c r="P4370" s="168" t="str">
        <f t="shared" si="547"/>
        <v/>
      </c>
      <c r="Q4370" s="168" t="str">
        <f t="shared" si="548"/>
        <v/>
      </c>
      <c r="R4370" s="168" t="str">
        <f t="shared" si="549"/>
        <v/>
      </c>
      <c r="S4370" s="168" t="str">
        <f t="shared" si="550"/>
        <v/>
      </c>
      <c r="T4370" s="168" t="str">
        <f t="shared" si="551"/>
        <v/>
      </c>
    </row>
    <row r="4371" spans="1:20" x14ac:dyDescent="0.2">
      <c r="A4371" t="s">
        <v>5438</v>
      </c>
      <c r="M4371" s="170" t="str">
        <f t="shared" si="544"/>
        <v>DTL</v>
      </c>
      <c r="N4371" s="169" t="str">
        <f t="shared" si="545"/>
        <v>9500</v>
      </c>
      <c r="O4371" s="168" t="str">
        <f t="shared" si="546"/>
        <v>1010</v>
      </c>
      <c r="P4371" s="168" t="str">
        <f t="shared" si="547"/>
        <v>95001010</v>
      </c>
      <c r="Q4371" s="168">
        <f t="shared" si="548"/>
        <v>659058</v>
      </c>
      <c r="R4371" s="168">
        <f t="shared" si="549"/>
        <v>697612</v>
      </c>
      <c r="S4371" s="168">
        <f t="shared" si="550"/>
        <v>819342</v>
      </c>
      <c r="T4371" s="168">
        <f t="shared" si="551"/>
        <v>562810</v>
      </c>
    </row>
    <row r="4372" spans="1:20" x14ac:dyDescent="0.2">
      <c r="A4372" t="s">
        <v>5439</v>
      </c>
      <c r="M4372" s="170" t="str">
        <f t="shared" si="544"/>
        <v>DTL</v>
      </c>
      <c r="N4372" s="169" t="str">
        <f t="shared" si="545"/>
        <v>9500</v>
      </c>
      <c r="O4372" s="168" t="str">
        <f t="shared" si="546"/>
        <v>1011</v>
      </c>
      <c r="P4372" s="168" t="str">
        <f t="shared" si="547"/>
        <v>95001011</v>
      </c>
      <c r="Q4372" s="168">
        <f t="shared" si="548"/>
        <v>0</v>
      </c>
      <c r="R4372" s="168">
        <f t="shared" si="549"/>
        <v>0</v>
      </c>
      <c r="S4372" s="168">
        <f t="shared" si="550"/>
        <v>0</v>
      </c>
      <c r="T4372" s="168">
        <f t="shared" si="551"/>
        <v>0</v>
      </c>
    </row>
    <row r="4373" spans="1:20" x14ac:dyDescent="0.2">
      <c r="A4373" t="s">
        <v>5440</v>
      </c>
      <c r="M4373" s="170" t="str">
        <f t="shared" si="544"/>
        <v>DTL</v>
      </c>
      <c r="N4373" s="169" t="str">
        <f t="shared" si="545"/>
        <v>9500</v>
      </c>
      <c r="O4373" s="168" t="str">
        <f t="shared" si="546"/>
        <v>1020</v>
      </c>
      <c r="P4373" s="168" t="str">
        <f t="shared" si="547"/>
        <v>95001020</v>
      </c>
      <c r="Q4373" s="168">
        <f t="shared" si="548"/>
        <v>53733</v>
      </c>
      <c r="R4373" s="168">
        <f t="shared" si="549"/>
        <v>48447</v>
      </c>
      <c r="S4373" s="168">
        <f t="shared" si="550"/>
        <v>31327</v>
      </c>
      <c r="T4373" s="168">
        <f t="shared" si="551"/>
        <v>15218</v>
      </c>
    </row>
    <row r="4374" spans="1:20" x14ac:dyDescent="0.2">
      <c r="A4374" t="s">
        <v>5441</v>
      </c>
      <c r="M4374" s="170" t="str">
        <f t="shared" si="544"/>
        <v>DTL</v>
      </c>
      <c r="N4374" s="169" t="str">
        <f t="shared" si="545"/>
        <v>9500</v>
      </c>
      <c r="O4374" s="168" t="str">
        <f t="shared" si="546"/>
        <v>1030</v>
      </c>
      <c r="P4374" s="168" t="str">
        <f t="shared" si="547"/>
        <v>95001030</v>
      </c>
      <c r="Q4374" s="168">
        <f t="shared" si="548"/>
        <v>14046</v>
      </c>
      <c r="R4374" s="168">
        <f t="shared" si="549"/>
        <v>13143</v>
      </c>
      <c r="S4374" s="168">
        <f t="shared" si="550"/>
        <v>15000</v>
      </c>
      <c r="T4374" s="168">
        <f t="shared" si="551"/>
        <v>11818</v>
      </c>
    </row>
    <row r="4375" spans="1:20" x14ac:dyDescent="0.2">
      <c r="A4375" t="s">
        <v>5442</v>
      </c>
      <c r="M4375" s="170" t="str">
        <f t="shared" si="544"/>
        <v>DTL</v>
      </c>
      <c r="N4375" s="169" t="str">
        <f t="shared" si="545"/>
        <v>9500</v>
      </c>
      <c r="O4375" s="168" t="str">
        <f t="shared" si="546"/>
        <v>1100</v>
      </c>
      <c r="P4375" s="168" t="str">
        <f t="shared" si="547"/>
        <v>95001100</v>
      </c>
      <c r="Q4375" s="168">
        <f t="shared" si="548"/>
        <v>55511</v>
      </c>
      <c r="R4375" s="168">
        <f t="shared" si="549"/>
        <v>60885</v>
      </c>
      <c r="S4375" s="168">
        <f t="shared" si="550"/>
        <v>66224</v>
      </c>
      <c r="T4375" s="168">
        <f t="shared" si="551"/>
        <v>47768</v>
      </c>
    </row>
    <row r="4376" spans="1:20" x14ac:dyDescent="0.2">
      <c r="A4376" t="s">
        <v>5443</v>
      </c>
      <c r="M4376" s="170" t="str">
        <f t="shared" si="544"/>
        <v>DTL</v>
      </c>
      <c r="N4376" s="169" t="str">
        <f t="shared" si="545"/>
        <v>9500</v>
      </c>
      <c r="O4376" s="168" t="str">
        <f t="shared" si="546"/>
        <v>1200</v>
      </c>
      <c r="P4376" s="168" t="str">
        <f t="shared" si="547"/>
        <v>95001200</v>
      </c>
      <c r="Q4376" s="168">
        <f t="shared" si="548"/>
        <v>116432</v>
      </c>
      <c r="R4376" s="168">
        <f t="shared" si="549"/>
        <v>228875</v>
      </c>
      <c r="S4376" s="168">
        <f t="shared" si="550"/>
        <v>289380</v>
      </c>
      <c r="T4376" s="168">
        <f t="shared" si="551"/>
        <v>188107</v>
      </c>
    </row>
    <row r="4377" spans="1:20" x14ac:dyDescent="0.2">
      <c r="A4377" t="s">
        <v>5444</v>
      </c>
      <c r="M4377" s="170" t="str">
        <f t="shared" si="544"/>
        <v>DTL</v>
      </c>
      <c r="N4377" s="169" t="str">
        <f t="shared" si="545"/>
        <v>9500</v>
      </c>
      <c r="O4377" s="168" t="str">
        <f t="shared" si="546"/>
        <v>1201</v>
      </c>
      <c r="P4377" s="168" t="str">
        <f t="shared" si="547"/>
        <v>95001201</v>
      </c>
      <c r="Q4377" s="168">
        <f t="shared" si="548"/>
        <v>0</v>
      </c>
      <c r="R4377" s="168">
        <f t="shared" si="549"/>
        <v>0</v>
      </c>
      <c r="S4377" s="168">
        <f t="shared" si="550"/>
        <v>0</v>
      </c>
      <c r="T4377" s="168">
        <f t="shared" si="551"/>
        <v>0</v>
      </c>
    </row>
    <row r="4378" spans="1:20" x14ac:dyDescent="0.2">
      <c r="A4378" t="s">
        <v>5445</v>
      </c>
      <c r="M4378" s="170" t="str">
        <f t="shared" si="544"/>
        <v>DTL</v>
      </c>
      <c r="N4378" s="169" t="str">
        <f t="shared" si="545"/>
        <v>9500</v>
      </c>
      <c r="O4378" s="168" t="str">
        <f t="shared" si="546"/>
        <v>1210</v>
      </c>
      <c r="P4378" s="168" t="str">
        <f t="shared" si="547"/>
        <v>95001210</v>
      </c>
      <c r="Q4378" s="168">
        <f t="shared" si="548"/>
        <v>8535</v>
      </c>
      <c r="R4378" s="168">
        <f t="shared" si="549"/>
        <v>9901</v>
      </c>
      <c r="S4378" s="168">
        <f t="shared" si="550"/>
        <v>14313</v>
      </c>
      <c r="T4378" s="168">
        <f t="shared" si="551"/>
        <v>8191</v>
      </c>
    </row>
    <row r="4379" spans="1:20" x14ac:dyDescent="0.2">
      <c r="A4379" t="s">
        <v>5446</v>
      </c>
      <c r="M4379" s="170" t="str">
        <f t="shared" si="544"/>
        <v>DTL</v>
      </c>
      <c r="N4379" s="169" t="str">
        <f t="shared" si="545"/>
        <v>9500</v>
      </c>
      <c r="O4379" s="168" t="str">
        <f t="shared" si="546"/>
        <v>1300</v>
      </c>
      <c r="P4379" s="168" t="str">
        <f t="shared" si="547"/>
        <v>95001300</v>
      </c>
      <c r="Q4379" s="168">
        <f t="shared" si="548"/>
        <v>386568</v>
      </c>
      <c r="R4379" s="168">
        <f t="shared" si="549"/>
        <v>469278</v>
      </c>
      <c r="S4379" s="168">
        <f t="shared" si="550"/>
        <v>212928</v>
      </c>
      <c r="T4379" s="168">
        <f t="shared" si="551"/>
        <v>75883</v>
      </c>
    </row>
    <row r="4380" spans="1:20" x14ac:dyDescent="0.2">
      <c r="A4380" t="s">
        <v>5447</v>
      </c>
      <c r="M4380" s="170" t="str">
        <f t="shared" si="544"/>
        <v>DTL</v>
      </c>
      <c r="N4380" s="169" t="str">
        <f t="shared" si="545"/>
        <v>9500</v>
      </c>
      <c r="O4380" s="168" t="str">
        <f t="shared" si="546"/>
        <v>1301</v>
      </c>
      <c r="P4380" s="168" t="str">
        <f t="shared" si="547"/>
        <v>95001301</v>
      </c>
      <c r="Q4380" s="168">
        <f t="shared" si="548"/>
        <v>206528</v>
      </c>
      <c r="R4380" s="168">
        <f t="shared" si="549"/>
        <v>228634</v>
      </c>
      <c r="S4380" s="168">
        <f t="shared" si="550"/>
        <v>306198</v>
      </c>
      <c r="T4380" s="168">
        <f t="shared" si="551"/>
        <v>153099</v>
      </c>
    </row>
    <row r="4381" spans="1:20" x14ac:dyDescent="0.2">
      <c r="A4381" t="s">
        <v>4467</v>
      </c>
      <c r="M4381" s="170" t="str">
        <f t="shared" si="544"/>
        <v>DTL</v>
      </c>
      <c r="N4381" s="169" t="str">
        <f t="shared" si="545"/>
        <v>9500</v>
      </c>
      <c r="O4381" s="168" t="str">
        <f t="shared" si="546"/>
        <v/>
      </c>
      <c r="P4381" s="168" t="str">
        <f t="shared" si="547"/>
        <v/>
      </c>
      <c r="Q4381" s="168" t="str">
        <f t="shared" si="548"/>
        <v/>
      </c>
      <c r="R4381" s="168" t="str">
        <f t="shared" si="549"/>
        <v/>
      </c>
      <c r="S4381" s="168" t="str">
        <f t="shared" si="550"/>
        <v/>
      </c>
      <c r="T4381" s="168" t="str">
        <f t="shared" si="551"/>
        <v/>
      </c>
    </row>
    <row r="4382" spans="1:20" x14ac:dyDescent="0.2">
      <c r="A4382">
        <v>1</v>
      </c>
      <c r="M4382" s="170" t="str">
        <f t="shared" si="544"/>
        <v>DTL</v>
      </c>
      <c r="N4382" s="169" t="str">
        <f t="shared" si="545"/>
        <v>9500</v>
      </c>
      <c r="O4382" s="168" t="str">
        <f t="shared" si="546"/>
        <v/>
      </c>
      <c r="P4382" s="168" t="str">
        <f t="shared" si="547"/>
        <v/>
      </c>
      <c r="Q4382" s="168" t="str">
        <f t="shared" si="548"/>
        <v/>
      </c>
      <c r="R4382" s="168" t="str">
        <f t="shared" si="549"/>
        <v/>
      </c>
      <c r="S4382" s="168" t="str">
        <f t="shared" si="550"/>
        <v/>
      </c>
      <c r="T4382" s="168" t="str">
        <f t="shared" si="551"/>
        <v/>
      </c>
    </row>
    <row r="4383" spans="1:20" x14ac:dyDescent="0.2">
      <c r="M4383" s="170" t="str">
        <f t="shared" si="544"/>
        <v>DTL</v>
      </c>
      <c r="N4383" s="169" t="str">
        <f t="shared" si="545"/>
        <v>9500</v>
      </c>
      <c r="O4383" s="168" t="str">
        <f t="shared" si="546"/>
        <v/>
      </c>
      <c r="P4383" s="168" t="str">
        <f t="shared" si="547"/>
        <v/>
      </c>
      <c r="Q4383" s="168" t="str">
        <f t="shared" si="548"/>
        <v/>
      </c>
      <c r="R4383" s="168" t="str">
        <f t="shared" si="549"/>
        <v/>
      </c>
      <c r="S4383" s="168" t="str">
        <f t="shared" si="550"/>
        <v/>
      </c>
      <c r="T4383" s="168" t="str">
        <f t="shared" si="551"/>
        <v/>
      </c>
    </row>
    <row r="4384" spans="1:20" x14ac:dyDescent="0.2">
      <c r="A4384" t="s">
        <v>3026</v>
      </c>
      <c r="M4384" s="170" t="str">
        <f t="shared" si="544"/>
        <v>H1</v>
      </c>
      <c r="N4384" s="169" t="str">
        <f t="shared" si="545"/>
        <v>9500</v>
      </c>
      <c r="O4384" s="168" t="str">
        <f t="shared" si="546"/>
        <v/>
      </c>
      <c r="P4384" s="168" t="str">
        <f t="shared" si="547"/>
        <v/>
      </c>
      <c r="Q4384" s="168" t="str">
        <f t="shared" si="548"/>
        <v/>
      </c>
      <c r="R4384" s="168" t="str">
        <f t="shared" si="549"/>
        <v/>
      </c>
      <c r="S4384" s="168" t="str">
        <f t="shared" si="550"/>
        <v/>
      </c>
      <c r="T4384" s="168" t="str">
        <f t="shared" si="551"/>
        <v/>
      </c>
    </row>
    <row r="4385" spans="1:20" x14ac:dyDescent="0.2">
      <c r="A4385" t="s">
        <v>2600</v>
      </c>
      <c r="M4385" s="170" t="str">
        <f t="shared" si="544"/>
        <v>H2</v>
      </c>
      <c r="N4385" s="169" t="str">
        <f t="shared" si="545"/>
        <v>9500</v>
      </c>
      <c r="O4385" s="168" t="str">
        <f t="shared" si="546"/>
        <v/>
      </c>
      <c r="P4385" s="168" t="str">
        <f t="shared" si="547"/>
        <v/>
      </c>
      <c r="Q4385" s="168" t="str">
        <f t="shared" si="548"/>
        <v/>
      </c>
      <c r="R4385" s="168" t="str">
        <f t="shared" si="549"/>
        <v/>
      </c>
      <c r="S4385" s="168" t="str">
        <f t="shared" si="550"/>
        <v/>
      </c>
      <c r="T4385" s="168" t="str">
        <f t="shared" si="551"/>
        <v/>
      </c>
    </row>
    <row r="4386" spans="1:20" x14ac:dyDescent="0.2">
      <c r="A4386" t="s">
        <v>2601</v>
      </c>
      <c r="M4386" s="170" t="str">
        <f t="shared" si="544"/>
        <v>H3</v>
      </c>
      <c r="N4386" s="169" t="str">
        <f t="shared" si="545"/>
        <v>9500</v>
      </c>
      <c r="O4386" s="168" t="str">
        <f t="shared" si="546"/>
        <v/>
      </c>
      <c r="P4386" s="168" t="str">
        <f t="shared" si="547"/>
        <v/>
      </c>
      <c r="Q4386" s="168" t="str">
        <f t="shared" si="548"/>
        <v/>
      </c>
      <c r="R4386" s="168" t="str">
        <f t="shared" si="549"/>
        <v/>
      </c>
      <c r="S4386" s="168" t="str">
        <f t="shared" si="550"/>
        <v/>
      </c>
      <c r="T4386" s="168" t="str">
        <f t="shared" si="551"/>
        <v/>
      </c>
    </row>
    <row r="4387" spans="1:20" x14ac:dyDescent="0.2">
      <c r="A4387" t="s">
        <v>2807</v>
      </c>
      <c r="M4387" s="170" t="str">
        <f t="shared" si="544"/>
        <v>H4</v>
      </c>
      <c r="N4387" s="169" t="str">
        <f t="shared" si="545"/>
        <v>9500</v>
      </c>
      <c r="O4387" s="168" t="str">
        <f t="shared" si="546"/>
        <v/>
      </c>
      <c r="P4387" s="168" t="str">
        <f t="shared" si="547"/>
        <v/>
      </c>
      <c r="Q4387" s="168" t="str">
        <f t="shared" si="548"/>
        <v/>
      </c>
      <c r="R4387" s="168" t="str">
        <f t="shared" si="549"/>
        <v/>
      </c>
      <c r="S4387" s="168" t="str">
        <f t="shared" si="550"/>
        <v/>
      </c>
      <c r="T4387" s="168" t="str">
        <f t="shared" si="551"/>
        <v/>
      </c>
    </row>
    <row r="4388" spans="1:20" x14ac:dyDescent="0.2">
      <c r="A4388" t="s">
        <v>3021</v>
      </c>
      <c r="M4388" s="170" t="str">
        <f t="shared" si="544"/>
        <v>H5</v>
      </c>
      <c r="N4388" s="169" t="str">
        <f t="shared" si="545"/>
        <v>9500</v>
      </c>
      <c r="O4388" s="168" t="str">
        <f t="shared" si="546"/>
        <v/>
      </c>
      <c r="P4388" s="168" t="str">
        <f t="shared" si="547"/>
        <v/>
      </c>
      <c r="Q4388" s="168" t="str">
        <f t="shared" si="548"/>
        <v/>
      </c>
      <c r="R4388" s="168" t="str">
        <f t="shared" si="549"/>
        <v/>
      </c>
      <c r="S4388" s="168" t="str">
        <f t="shared" si="550"/>
        <v/>
      </c>
      <c r="T4388" s="168" t="str">
        <f t="shared" si="551"/>
        <v/>
      </c>
    </row>
    <row r="4389" spans="1:20" x14ac:dyDescent="0.2">
      <c r="A4389" t="s">
        <v>3023</v>
      </c>
      <c r="M4389" s="170" t="str">
        <f t="shared" si="544"/>
        <v>H6</v>
      </c>
      <c r="N4389" s="169" t="str">
        <f t="shared" si="545"/>
        <v>9500</v>
      </c>
      <c r="O4389" s="168" t="str">
        <f t="shared" si="546"/>
        <v/>
      </c>
      <c r="P4389" s="168" t="str">
        <f t="shared" si="547"/>
        <v/>
      </c>
      <c r="Q4389" s="168" t="str">
        <f t="shared" si="548"/>
        <v/>
      </c>
      <c r="R4389" s="168" t="str">
        <f t="shared" si="549"/>
        <v/>
      </c>
      <c r="S4389" s="168" t="str">
        <f t="shared" si="550"/>
        <v/>
      </c>
      <c r="T4389" s="168" t="str">
        <f t="shared" si="551"/>
        <v/>
      </c>
    </row>
    <row r="4390" spans="1:20" x14ac:dyDescent="0.2">
      <c r="A4390" t="s">
        <v>2605</v>
      </c>
      <c r="M4390" s="170" t="str">
        <f t="shared" si="544"/>
        <v>H7</v>
      </c>
      <c r="N4390" s="169" t="str">
        <f t="shared" si="545"/>
        <v>9500</v>
      </c>
      <c r="O4390" s="168" t="str">
        <f t="shared" si="546"/>
        <v/>
      </c>
      <c r="P4390" s="168" t="str">
        <f t="shared" si="547"/>
        <v/>
      </c>
      <c r="Q4390" s="168" t="str">
        <f t="shared" si="548"/>
        <v/>
      </c>
      <c r="R4390" s="168" t="str">
        <f t="shared" si="549"/>
        <v/>
      </c>
      <c r="S4390" s="168" t="str">
        <f t="shared" si="550"/>
        <v/>
      </c>
      <c r="T4390" s="168" t="str">
        <f t="shared" si="551"/>
        <v/>
      </c>
    </row>
    <row r="4391" spans="1:20" x14ac:dyDescent="0.2">
      <c r="A4391" t="s">
        <v>2606</v>
      </c>
      <c r="M4391" s="170" t="str">
        <f t="shared" si="544"/>
        <v>H8</v>
      </c>
      <c r="N4391" s="169" t="str">
        <f t="shared" si="545"/>
        <v>9500</v>
      </c>
      <c r="O4391" s="168" t="str">
        <f t="shared" si="546"/>
        <v/>
      </c>
      <c r="P4391" s="168" t="str">
        <f t="shared" si="547"/>
        <v/>
      </c>
      <c r="Q4391" s="168" t="str">
        <f t="shared" si="548"/>
        <v/>
      </c>
      <c r="R4391" s="168" t="str">
        <f t="shared" si="549"/>
        <v/>
      </c>
      <c r="S4391" s="168" t="str">
        <f t="shared" si="550"/>
        <v/>
      </c>
      <c r="T4391" s="168" t="str">
        <f t="shared" si="551"/>
        <v/>
      </c>
    </row>
    <row r="4392" spans="1:20" x14ac:dyDescent="0.2">
      <c r="A4392" t="s">
        <v>2607</v>
      </c>
      <c r="M4392" s="170" t="str">
        <f t="shared" si="544"/>
        <v>H9</v>
      </c>
      <c r="N4392" s="169" t="str">
        <f t="shared" si="545"/>
        <v>9500</v>
      </c>
      <c r="O4392" s="168" t="str">
        <f t="shared" si="546"/>
        <v/>
      </c>
      <c r="P4392" s="168" t="str">
        <f t="shared" si="547"/>
        <v/>
      </c>
      <c r="Q4392" s="168" t="str">
        <f t="shared" si="548"/>
        <v/>
      </c>
      <c r="R4392" s="168" t="str">
        <f t="shared" si="549"/>
        <v/>
      </c>
      <c r="S4392" s="168" t="str">
        <f t="shared" si="550"/>
        <v/>
      </c>
      <c r="T4392" s="168" t="str">
        <f t="shared" si="551"/>
        <v/>
      </c>
    </row>
    <row r="4393" spans="1:20" x14ac:dyDescent="0.2">
      <c r="A4393" t="s">
        <v>2608</v>
      </c>
      <c r="M4393" s="170" t="str">
        <f t="shared" si="544"/>
        <v>H10</v>
      </c>
      <c r="N4393" s="169" t="str">
        <f t="shared" si="545"/>
        <v>9500</v>
      </c>
      <c r="O4393" s="168" t="str">
        <f t="shared" si="546"/>
        <v/>
      </c>
      <c r="P4393" s="168" t="str">
        <f t="shared" si="547"/>
        <v/>
      </c>
      <c r="Q4393" s="168" t="str">
        <f t="shared" si="548"/>
        <v/>
      </c>
      <c r="R4393" s="168" t="str">
        <f t="shared" si="549"/>
        <v/>
      </c>
      <c r="S4393" s="168" t="str">
        <f t="shared" si="550"/>
        <v/>
      </c>
      <c r="T4393" s="168" t="str">
        <f t="shared" si="551"/>
        <v/>
      </c>
    </row>
    <row r="4394" spans="1:20" x14ac:dyDescent="0.2">
      <c r="A4394" t="s">
        <v>5448</v>
      </c>
      <c r="M4394" s="170" t="str">
        <f t="shared" si="544"/>
        <v>DTL</v>
      </c>
      <c r="N4394" s="169" t="str">
        <f t="shared" si="545"/>
        <v>9500</v>
      </c>
      <c r="O4394" s="168" t="str">
        <f t="shared" si="546"/>
        <v>1400</v>
      </c>
      <c r="P4394" s="168" t="str">
        <f t="shared" si="547"/>
        <v>95001400</v>
      </c>
      <c r="Q4394" s="168">
        <f t="shared" si="548"/>
        <v>13819</v>
      </c>
      <c r="R4394" s="168">
        <f t="shared" si="549"/>
        <v>13591</v>
      </c>
      <c r="S4394" s="168">
        <f t="shared" si="550"/>
        <v>13733</v>
      </c>
      <c r="T4394" s="168">
        <f t="shared" si="551"/>
        <v>10933</v>
      </c>
    </row>
    <row r="4395" spans="1:20" x14ac:dyDescent="0.2">
      <c r="A4395" t="s">
        <v>3027</v>
      </c>
      <c r="M4395" s="170" t="str">
        <f t="shared" si="544"/>
        <v>DTL</v>
      </c>
      <c r="N4395" s="169" t="str">
        <f t="shared" si="545"/>
        <v>9500</v>
      </c>
      <c r="O4395" s="168" t="str">
        <f t="shared" si="546"/>
        <v>1500</v>
      </c>
      <c r="P4395" s="168" t="str">
        <f t="shared" si="547"/>
        <v>95001500</v>
      </c>
      <c r="Q4395" s="168">
        <f t="shared" si="548"/>
        <v>88694</v>
      </c>
      <c r="R4395" s="168">
        <f t="shared" si="549"/>
        <v>97307</v>
      </c>
      <c r="S4395" s="168">
        <f t="shared" si="550"/>
        <v>135829</v>
      </c>
      <c r="T4395" s="168">
        <f t="shared" si="551"/>
        <v>135829</v>
      </c>
    </row>
    <row r="4396" spans="1:20" x14ac:dyDescent="0.2">
      <c r="A4396" t="s">
        <v>4246</v>
      </c>
      <c r="M4396" s="170" t="str">
        <f t="shared" si="544"/>
        <v>DTL</v>
      </c>
      <c r="N4396" s="169" t="str">
        <f t="shared" si="545"/>
        <v>9500</v>
      </c>
      <c r="O4396" s="168" t="str">
        <f t="shared" si="546"/>
        <v/>
      </c>
      <c r="P4396" s="168" t="str">
        <f t="shared" si="547"/>
        <v/>
      </c>
      <c r="Q4396" s="168" t="str">
        <f t="shared" si="548"/>
        <v/>
      </c>
      <c r="R4396" s="168" t="str">
        <f t="shared" si="549"/>
        <v/>
      </c>
      <c r="S4396" s="168" t="str">
        <f t="shared" si="550"/>
        <v/>
      </c>
      <c r="T4396" s="168" t="str">
        <f t="shared" si="551"/>
        <v/>
      </c>
    </row>
    <row r="4397" spans="1:20" x14ac:dyDescent="0.2">
      <c r="A4397" t="s">
        <v>2611</v>
      </c>
      <c r="M4397" s="170" t="str">
        <f t="shared" si="544"/>
        <v>DTL</v>
      </c>
      <c r="N4397" s="169" t="str">
        <f t="shared" si="545"/>
        <v>9500</v>
      </c>
      <c r="O4397" s="168" t="str">
        <f t="shared" si="546"/>
        <v/>
      </c>
      <c r="P4397" s="168" t="str">
        <f t="shared" si="547"/>
        <v/>
      </c>
      <c r="Q4397" s="168" t="str">
        <f t="shared" si="548"/>
        <v/>
      </c>
      <c r="R4397" s="168" t="str">
        <f t="shared" si="549"/>
        <v/>
      </c>
      <c r="S4397" s="168" t="str">
        <f t="shared" si="550"/>
        <v/>
      </c>
      <c r="T4397" s="168" t="str">
        <f t="shared" si="551"/>
        <v/>
      </c>
    </row>
    <row r="4398" spans="1:20" x14ac:dyDescent="0.2">
      <c r="A4398" t="s">
        <v>5449</v>
      </c>
      <c r="M4398" s="170" t="str">
        <f t="shared" si="544"/>
        <v>Ttl</v>
      </c>
      <c r="N4398" s="169" t="str">
        <f t="shared" si="545"/>
        <v>9500</v>
      </c>
      <c r="O4398" s="168" t="str">
        <f t="shared" si="546"/>
        <v/>
      </c>
      <c r="P4398" s="168" t="str">
        <f t="shared" si="547"/>
        <v/>
      </c>
      <c r="Q4398" s="168" t="str">
        <f t="shared" si="548"/>
        <v/>
      </c>
      <c r="R4398" s="168" t="str">
        <f t="shared" si="549"/>
        <v/>
      </c>
      <c r="S4398" s="168" t="str">
        <f t="shared" si="550"/>
        <v/>
      </c>
      <c r="T4398" s="168" t="str">
        <f t="shared" si="551"/>
        <v/>
      </c>
    </row>
    <row r="4399" spans="1:20" x14ac:dyDescent="0.2">
      <c r="A4399" t="s">
        <v>2611</v>
      </c>
      <c r="M4399" s="170" t="str">
        <f t="shared" si="544"/>
        <v>DTL</v>
      </c>
      <c r="N4399" s="169" t="str">
        <f t="shared" si="545"/>
        <v>9500</v>
      </c>
      <c r="O4399" s="168" t="str">
        <f t="shared" si="546"/>
        <v/>
      </c>
      <c r="P4399" s="168" t="str">
        <f t="shared" si="547"/>
        <v/>
      </c>
      <c r="Q4399" s="168" t="str">
        <f t="shared" si="548"/>
        <v/>
      </c>
      <c r="R4399" s="168" t="str">
        <f t="shared" si="549"/>
        <v/>
      </c>
      <c r="S4399" s="168" t="str">
        <f t="shared" si="550"/>
        <v/>
      </c>
      <c r="T4399" s="168" t="str">
        <f t="shared" si="551"/>
        <v/>
      </c>
    </row>
    <row r="4400" spans="1:20" x14ac:dyDescent="0.2">
      <c r="A4400" t="s">
        <v>5450</v>
      </c>
      <c r="M4400" s="170" t="str">
        <f t="shared" si="544"/>
        <v>DTL</v>
      </c>
      <c r="N4400" s="169" t="str">
        <f t="shared" si="545"/>
        <v>9500</v>
      </c>
      <c r="O4400" s="168" t="str">
        <f t="shared" si="546"/>
        <v>2000</v>
      </c>
      <c r="P4400" s="168" t="str">
        <f t="shared" si="547"/>
        <v>95002000</v>
      </c>
      <c r="Q4400" s="168">
        <f t="shared" si="548"/>
        <v>0</v>
      </c>
      <c r="R4400" s="168">
        <f t="shared" si="549"/>
        <v>0</v>
      </c>
      <c r="S4400" s="168">
        <f t="shared" si="550"/>
        <v>0</v>
      </c>
      <c r="T4400" s="168">
        <f t="shared" si="551"/>
        <v>3725</v>
      </c>
    </row>
    <row r="4401" spans="1:20" x14ac:dyDescent="0.2">
      <c r="A4401" t="s">
        <v>5451</v>
      </c>
      <c r="M4401" s="170" t="str">
        <f t="shared" si="544"/>
        <v>DTL</v>
      </c>
      <c r="N4401" s="169" t="str">
        <f t="shared" si="545"/>
        <v>9500</v>
      </c>
      <c r="O4401" s="168" t="str">
        <f t="shared" si="546"/>
        <v>2050</v>
      </c>
      <c r="P4401" s="168" t="str">
        <f t="shared" si="547"/>
        <v>95002050</v>
      </c>
      <c r="Q4401" s="168">
        <f t="shared" si="548"/>
        <v>3075</v>
      </c>
      <c r="R4401" s="168">
        <f t="shared" si="549"/>
        <v>3161</v>
      </c>
      <c r="S4401" s="168">
        <f t="shared" si="550"/>
        <v>3215</v>
      </c>
      <c r="T4401" s="168">
        <f t="shared" si="551"/>
        <v>2173</v>
      </c>
    </row>
    <row r="4402" spans="1:20" x14ac:dyDescent="0.2">
      <c r="A4402" t="s">
        <v>5452</v>
      </c>
      <c r="M4402" s="170" t="str">
        <f t="shared" si="544"/>
        <v>DTL</v>
      </c>
      <c r="N4402" s="169" t="str">
        <f t="shared" si="545"/>
        <v>9500</v>
      </c>
      <c r="O4402" s="168" t="str">
        <f t="shared" si="546"/>
        <v>2060</v>
      </c>
      <c r="P4402" s="168" t="str">
        <f t="shared" si="547"/>
        <v>95002060</v>
      </c>
      <c r="Q4402" s="168">
        <f t="shared" si="548"/>
        <v>13537</v>
      </c>
      <c r="R4402" s="168">
        <f t="shared" si="549"/>
        <v>14311</v>
      </c>
      <c r="S4402" s="168">
        <f t="shared" si="550"/>
        <v>16088</v>
      </c>
      <c r="T4402" s="168">
        <f t="shared" si="551"/>
        <v>10700</v>
      </c>
    </row>
    <row r="4403" spans="1:20" x14ac:dyDescent="0.2">
      <c r="A4403" t="s">
        <v>5453</v>
      </c>
      <c r="M4403" s="170" t="str">
        <f t="shared" si="544"/>
        <v>DTL</v>
      </c>
      <c r="N4403" s="169" t="str">
        <f t="shared" si="545"/>
        <v>9500</v>
      </c>
      <c r="O4403" s="168" t="str">
        <f t="shared" si="546"/>
        <v>2090</v>
      </c>
      <c r="P4403" s="168" t="str">
        <f t="shared" si="547"/>
        <v>95002090</v>
      </c>
      <c r="Q4403" s="168">
        <f t="shared" si="548"/>
        <v>2029</v>
      </c>
      <c r="R4403" s="168">
        <f t="shared" si="549"/>
        <v>2327</v>
      </c>
      <c r="S4403" s="168">
        <f t="shared" si="550"/>
        <v>2282</v>
      </c>
      <c r="T4403" s="168">
        <f t="shared" si="551"/>
        <v>1353</v>
      </c>
    </row>
    <row r="4404" spans="1:20" x14ac:dyDescent="0.2">
      <c r="A4404" t="s">
        <v>3028</v>
      </c>
      <c r="M4404" s="170" t="str">
        <f t="shared" si="544"/>
        <v>DTL</v>
      </c>
      <c r="N4404" s="169" t="str">
        <f t="shared" si="545"/>
        <v>9500</v>
      </c>
      <c r="O4404" s="168" t="str">
        <f t="shared" si="546"/>
        <v>2100</v>
      </c>
      <c r="P4404" s="168" t="str">
        <f t="shared" si="547"/>
        <v>95002100</v>
      </c>
      <c r="Q4404" s="168">
        <f t="shared" si="548"/>
        <v>43229</v>
      </c>
      <c r="R4404" s="168">
        <f t="shared" si="549"/>
        <v>38361</v>
      </c>
      <c r="S4404" s="168">
        <f t="shared" si="550"/>
        <v>33359</v>
      </c>
      <c r="T4404" s="168">
        <f t="shared" si="551"/>
        <v>33359</v>
      </c>
    </row>
    <row r="4405" spans="1:20" x14ac:dyDescent="0.2">
      <c r="A4405" t="s">
        <v>5454</v>
      </c>
      <c r="M4405" s="170" t="str">
        <f t="shared" si="544"/>
        <v>DTL</v>
      </c>
      <c r="N4405" s="169" t="str">
        <f t="shared" si="545"/>
        <v>9500</v>
      </c>
      <c r="O4405" s="168" t="str">
        <f t="shared" si="546"/>
        <v>2140</v>
      </c>
      <c r="P4405" s="168" t="str">
        <f t="shared" si="547"/>
        <v>95002140</v>
      </c>
      <c r="Q4405" s="168">
        <f t="shared" si="548"/>
        <v>111652</v>
      </c>
      <c r="R4405" s="168">
        <f t="shared" si="549"/>
        <v>92316</v>
      </c>
      <c r="S4405" s="168">
        <f t="shared" si="550"/>
        <v>107853</v>
      </c>
      <c r="T4405" s="168">
        <f t="shared" si="551"/>
        <v>80347</v>
      </c>
    </row>
    <row r="4406" spans="1:20" x14ac:dyDescent="0.2">
      <c r="A4406" t="s">
        <v>3029</v>
      </c>
      <c r="M4406" s="170" t="str">
        <f t="shared" si="544"/>
        <v>DTL</v>
      </c>
      <c r="N4406" s="169" t="str">
        <f t="shared" si="545"/>
        <v>9500</v>
      </c>
      <c r="O4406" s="168" t="str">
        <f t="shared" si="546"/>
        <v>2141</v>
      </c>
      <c r="P4406" s="168" t="str">
        <f t="shared" si="547"/>
        <v>95002141</v>
      </c>
      <c r="Q4406" s="168">
        <f t="shared" si="548"/>
        <v>10751</v>
      </c>
      <c r="R4406" s="168">
        <f t="shared" si="549"/>
        <v>10816</v>
      </c>
      <c r="S4406" s="168">
        <f t="shared" si="550"/>
        <v>11159</v>
      </c>
      <c r="T4406" s="168">
        <f t="shared" si="551"/>
        <v>10982</v>
      </c>
    </row>
    <row r="4407" spans="1:20" x14ac:dyDescent="0.2">
      <c r="A4407" t="s">
        <v>5455</v>
      </c>
      <c r="M4407" s="170" t="str">
        <f t="shared" si="544"/>
        <v>DTL</v>
      </c>
      <c r="N4407" s="169" t="str">
        <f t="shared" si="545"/>
        <v>9500</v>
      </c>
      <c r="O4407" s="168" t="str">
        <f t="shared" si="546"/>
        <v>2150</v>
      </c>
      <c r="P4407" s="168" t="str">
        <f t="shared" si="547"/>
        <v>95002150</v>
      </c>
      <c r="Q4407" s="168">
        <f t="shared" si="548"/>
        <v>11786</v>
      </c>
      <c r="R4407" s="168">
        <f t="shared" si="549"/>
        <v>280909</v>
      </c>
      <c r="S4407" s="168">
        <f t="shared" si="550"/>
        <v>10650</v>
      </c>
      <c r="T4407" s="168">
        <f t="shared" si="551"/>
        <v>323375</v>
      </c>
    </row>
    <row r="4408" spans="1:20" x14ac:dyDescent="0.2">
      <c r="A4408" t="s">
        <v>5456</v>
      </c>
      <c r="M4408" s="170" t="str">
        <f t="shared" si="544"/>
        <v>DTL</v>
      </c>
      <c r="N4408" s="169" t="str">
        <f t="shared" si="545"/>
        <v>9500</v>
      </c>
      <c r="O4408" s="168" t="str">
        <f t="shared" si="546"/>
        <v>2220</v>
      </c>
      <c r="P4408" s="168" t="str">
        <f t="shared" si="547"/>
        <v>95002220</v>
      </c>
      <c r="Q4408" s="168">
        <f t="shared" si="548"/>
        <v>307</v>
      </c>
      <c r="R4408" s="168">
        <f t="shared" si="549"/>
        <v>152</v>
      </c>
      <c r="S4408" s="168">
        <f t="shared" si="550"/>
        <v>300</v>
      </c>
      <c r="T4408" s="168">
        <f t="shared" si="551"/>
        <v>0</v>
      </c>
    </row>
    <row r="4409" spans="1:20" x14ac:dyDescent="0.2">
      <c r="A4409" t="s">
        <v>5457</v>
      </c>
      <c r="M4409" s="170" t="str">
        <f t="shared" si="544"/>
        <v>DTL</v>
      </c>
      <c r="N4409" s="169" t="str">
        <f t="shared" si="545"/>
        <v>9500</v>
      </c>
      <c r="O4409" s="168" t="str">
        <f t="shared" si="546"/>
        <v>2240</v>
      </c>
      <c r="P4409" s="168" t="str">
        <f t="shared" si="547"/>
        <v>95002240</v>
      </c>
      <c r="Q4409" s="168">
        <f t="shared" si="548"/>
        <v>6906</v>
      </c>
      <c r="R4409" s="168">
        <f t="shared" si="549"/>
        <v>7151</v>
      </c>
      <c r="S4409" s="168">
        <f t="shared" si="550"/>
        <v>7500</v>
      </c>
      <c r="T4409" s="168">
        <f t="shared" si="551"/>
        <v>6200</v>
      </c>
    </row>
    <row r="4410" spans="1:20" x14ac:dyDescent="0.2">
      <c r="A4410" t="s">
        <v>5458</v>
      </c>
      <c r="M4410" s="170" t="str">
        <f t="shared" si="544"/>
        <v>DTL</v>
      </c>
      <c r="N4410" s="169" t="str">
        <f t="shared" si="545"/>
        <v>9500</v>
      </c>
      <c r="O4410" s="168" t="str">
        <f t="shared" si="546"/>
        <v>2260</v>
      </c>
      <c r="P4410" s="168" t="str">
        <f t="shared" si="547"/>
        <v>95002260</v>
      </c>
      <c r="Q4410" s="168">
        <f t="shared" si="548"/>
        <v>31460</v>
      </c>
      <c r="R4410" s="168">
        <f t="shared" si="549"/>
        <v>21219</v>
      </c>
      <c r="S4410" s="168">
        <f t="shared" si="550"/>
        <v>23100</v>
      </c>
      <c r="T4410" s="168">
        <f t="shared" si="551"/>
        <v>10073</v>
      </c>
    </row>
    <row r="4411" spans="1:20" x14ac:dyDescent="0.2">
      <c r="A4411" t="s">
        <v>5459</v>
      </c>
      <c r="M4411" s="170" t="str">
        <f t="shared" si="544"/>
        <v>DTL</v>
      </c>
      <c r="N4411" s="169" t="str">
        <f t="shared" si="545"/>
        <v>9500</v>
      </c>
      <c r="O4411" s="168" t="str">
        <f t="shared" si="546"/>
        <v>2300</v>
      </c>
      <c r="P4411" s="168" t="str">
        <f t="shared" si="547"/>
        <v>95002300</v>
      </c>
      <c r="Q4411" s="168">
        <f t="shared" si="548"/>
        <v>743834</v>
      </c>
      <c r="R4411" s="168">
        <f t="shared" si="549"/>
        <v>712126</v>
      </c>
      <c r="S4411" s="168">
        <f t="shared" si="550"/>
        <v>1788815</v>
      </c>
      <c r="T4411" s="168">
        <f t="shared" si="551"/>
        <v>572610</v>
      </c>
    </row>
    <row r="4412" spans="1:20" x14ac:dyDescent="0.2">
      <c r="A4412" t="s">
        <v>5460</v>
      </c>
      <c r="M4412" s="170" t="str">
        <f t="shared" si="544"/>
        <v>DTL</v>
      </c>
      <c r="N4412" s="169" t="str">
        <f t="shared" si="545"/>
        <v>9500</v>
      </c>
      <c r="O4412" s="168" t="str">
        <f t="shared" si="546"/>
        <v>2301</v>
      </c>
      <c r="P4412" s="168" t="str">
        <f t="shared" si="547"/>
        <v>95002301</v>
      </c>
      <c r="Q4412" s="168">
        <f t="shared" si="548"/>
        <v>4080</v>
      </c>
      <c r="R4412" s="168">
        <f t="shared" si="549"/>
        <v>4903</v>
      </c>
      <c r="S4412" s="168">
        <f t="shared" si="550"/>
        <v>5000</v>
      </c>
      <c r="T4412" s="168">
        <f t="shared" si="551"/>
        <v>5623</v>
      </c>
    </row>
    <row r="4413" spans="1:20" x14ac:dyDescent="0.2">
      <c r="A4413" t="s">
        <v>5461</v>
      </c>
      <c r="M4413" s="170" t="str">
        <f t="shared" si="544"/>
        <v>DTL</v>
      </c>
      <c r="N4413" s="169" t="str">
        <f t="shared" si="545"/>
        <v>9500</v>
      </c>
      <c r="O4413" s="168" t="str">
        <f t="shared" si="546"/>
        <v>2313</v>
      </c>
      <c r="P4413" s="168" t="str">
        <f t="shared" si="547"/>
        <v>95002313</v>
      </c>
      <c r="Q4413" s="168">
        <f t="shared" si="548"/>
        <v>1618</v>
      </c>
      <c r="R4413" s="168">
        <f t="shared" si="549"/>
        <v>1091</v>
      </c>
      <c r="S4413" s="168">
        <f t="shared" si="550"/>
        <v>1500</v>
      </c>
      <c r="T4413" s="168">
        <f t="shared" si="551"/>
        <v>330</v>
      </c>
    </row>
    <row r="4414" spans="1:20" x14ac:dyDescent="0.2">
      <c r="A4414" t="s">
        <v>5462</v>
      </c>
      <c r="M4414" s="170" t="str">
        <f t="shared" si="544"/>
        <v>DTL</v>
      </c>
      <c r="N4414" s="169" t="str">
        <f t="shared" si="545"/>
        <v>9500</v>
      </c>
      <c r="O4414" s="168" t="str">
        <f t="shared" si="546"/>
        <v>2330</v>
      </c>
      <c r="P4414" s="168" t="str">
        <f t="shared" si="547"/>
        <v>95002330</v>
      </c>
      <c r="Q4414" s="168">
        <f t="shared" si="548"/>
        <v>22660</v>
      </c>
      <c r="R4414" s="168">
        <f t="shared" si="549"/>
        <v>10651</v>
      </c>
      <c r="S4414" s="168">
        <f t="shared" si="550"/>
        <v>23500</v>
      </c>
      <c r="T4414" s="168">
        <f t="shared" si="551"/>
        <v>3518</v>
      </c>
    </row>
    <row r="4415" spans="1:20" x14ac:dyDescent="0.2">
      <c r="A4415" t="s">
        <v>5463</v>
      </c>
      <c r="M4415" s="170" t="str">
        <f t="shared" si="544"/>
        <v>DTL</v>
      </c>
      <c r="N4415" s="169" t="str">
        <f t="shared" si="545"/>
        <v>9500</v>
      </c>
      <c r="O4415" s="168" t="str">
        <f t="shared" si="546"/>
        <v>2500</v>
      </c>
      <c r="P4415" s="168" t="str">
        <f t="shared" si="547"/>
        <v>95002500</v>
      </c>
      <c r="Q4415" s="168">
        <f t="shared" si="548"/>
        <v>615</v>
      </c>
      <c r="R4415" s="168">
        <f t="shared" si="549"/>
        <v>976</v>
      </c>
      <c r="S4415" s="168">
        <f t="shared" si="550"/>
        <v>1000</v>
      </c>
      <c r="T4415" s="168">
        <f t="shared" si="551"/>
        <v>222</v>
      </c>
    </row>
    <row r="4416" spans="1:20" x14ac:dyDescent="0.2">
      <c r="A4416" t="s">
        <v>5464</v>
      </c>
      <c r="M4416" s="170" t="str">
        <f t="shared" si="544"/>
        <v>DTL</v>
      </c>
      <c r="N4416" s="169" t="str">
        <f t="shared" si="545"/>
        <v>9500</v>
      </c>
      <c r="O4416" s="168" t="str">
        <f t="shared" si="546"/>
        <v>2600</v>
      </c>
      <c r="P4416" s="168" t="str">
        <f t="shared" si="547"/>
        <v>95002600</v>
      </c>
      <c r="Q4416" s="168">
        <f t="shared" si="548"/>
        <v>7020</v>
      </c>
      <c r="R4416" s="168">
        <f t="shared" si="549"/>
        <v>2925</v>
      </c>
      <c r="S4416" s="168">
        <f t="shared" si="550"/>
        <v>0</v>
      </c>
      <c r="T4416" s="168">
        <f t="shared" si="551"/>
        <v>3846</v>
      </c>
    </row>
    <row r="4417" spans="1:20" x14ac:dyDescent="0.2">
      <c r="A4417" t="s">
        <v>4293</v>
      </c>
      <c r="M4417" s="170" t="str">
        <f t="shared" si="544"/>
        <v>DTL</v>
      </c>
      <c r="N4417" s="169" t="str">
        <f t="shared" si="545"/>
        <v>9500</v>
      </c>
      <c r="O4417" s="168" t="str">
        <f t="shared" si="546"/>
        <v>2630</v>
      </c>
      <c r="P4417" s="168" t="str">
        <f t="shared" si="547"/>
        <v>95002630</v>
      </c>
      <c r="Q4417" s="168">
        <f t="shared" si="548"/>
        <v>0</v>
      </c>
      <c r="R4417" s="168">
        <f t="shared" si="549"/>
        <v>0</v>
      </c>
      <c r="S4417" s="168">
        <f t="shared" si="550"/>
        <v>0</v>
      </c>
      <c r="T4417" s="168">
        <f t="shared" si="551"/>
        <v>10</v>
      </c>
    </row>
    <row r="4418" spans="1:20" x14ac:dyDescent="0.2">
      <c r="A4418" t="s">
        <v>5465</v>
      </c>
      <c r="M4418" s="170" t="str">
        <f t="shared" si="544"/>
        <v>DTL</v>
      </c>
      <c r="N4418" s="169" t="str">
        <f t="shared" si="545"/>
        <v>9500</v>
      </c>
      <c r="O4418" s="168" t="str">
        <f t="shared" si="546"/>
        <v>2660</v>
      </c>
      <c r="P4418" s="168" t="str">
        <f t="shared" si="547"/>
        <v>95002660</v>
      </c>
      <c r="Q4418" s="168">
        <f t="shared" si="548"/>
        <v>1165</v>
      </c>
      <c r="R4418" s="168">
        <f t="shared" si="549"/>
        <v>826</v>
      </c>
      <c r="S4418" s="168">
        <f t="shared" si="550"/>
        <v>500</v>
      </c>
      <c r="T4418" s="168">
        <f t="shared" si="551"/>
        <v>1025</v>
      </c>
    </row>
    <row r="4419" spans="1:20" x14ac:dyDescent="0.2">
      <c r="A4419" t="s">
        <v>5466</v>
      </c>
      <c r="M4419" s="170" t="str">
        <f t="shared" ref="M4419:M4482" si="552">IF(ROW()&lt;23,"",
  IF(NOT(ISERROR(FIND("Trinity County",$A4419,30))),"H1",
  IF(M4418="H1","H2",
  IF(M4418="H2","H3",
  IF(M4418="H3","H4",
  IF(M4418="H4","H5",
  IF(M4418="H5","H6",
  IF(M4418="H6","H7",
  IF(M4418="H7","H8",
  IF(M4418="H8","H9",
  IF(M4418="H9","H10",
  IF(TRIM(LEFT($A4419,7))="Total","Ttl","DTL"))))))))))))</f>
        <v>DTL</v>
      </c>
      <c r="N4419" s="169" t="str">
        <f t="shared" ref="N4419:N4482" si="553">IF(ROW()&lt;23,"",
  IF($M4419="H6",TRIM(LEFT($A4419,5)),N4418))</f>
        <v>9500</v>
      </c>
      <c r="O4419" s="168" t="str">
        <f t="shared" ref="O4419:O4482" si="554">IF($M4419&lt;&gt;"DTL","",
  IF(NOT(ISNUMBER(VALUE(MID($A4419,31,15)))),"",LEFT($A4419,4)))</f>
        <v>2700</v>
      </c>
      <c r="P4419" s="168" t="str">
        <f t="shared" ref="P4419:P4482" si="555">IF(O4419="","",N4419&amp;O4419)</f>
        <v>95002700</v>
      </c>
      <c r="Q4419" s="168">
        <f t="shared" ref="Q4419:Q4482" si="556">IF($M4419&lt;&gt;"DTL","",
  IF(NOT(ISNUMBER(VALUE(MID($A4419,31,15)))),"",VALUE(TRIM(MID($A4419,47,15)))))</f>
        <v>79751</v>
      </c>
      <c r="R4419" s="168">
        <f t="shared" ref="R4419:R4482" si="557">IF($M4419&lt;&gt;"DTL","",
  IF(NOT(ISNUMBER(VALUE(MID($A4419,31,15)))),"",VALUE(TRIM(MID($A4419,61,14)))))</f>
        <v>84745</v>
      </c>
      <c r="S4419" s="168">
        <f t="shared" ref="S4419:S4482" si="558">IF($M4419&lt;&gt;"DTL","",
  IF(NOT(ISNUMBER(VALUE(MID($A4419,31,15)))),"",VALUE(TRIM(MID($A4419,76,14)))))</f>
        <v>93275</v>
      </c>
      <c r="T4419" s="168">
        <f t="shared" ref="T4419:T4482" si="559">IF($M4419&lt;&gt;"DTL","",
  IF(NOT(ISNUMBER(VALUE(MID($A4419,31,15)))),"",VALUE(TRIM(MID($A4419,90,14)))))</f>
        <v>51533</v>
      </c>
    </row>
    <row r="4420" spans="1:20" x14ac:dyDescent="0.2">
      <c r="A4420" t="s">
        <v>5467</v>
      </c>
      <c r="M4420" s="170" t="str">
        <f t="shared" si="552"/>
        <v>DTL</v>
      </c>
      <c r="N4420" s="169" t="str">
        <f t="shared" si="553"/>
        <v>9500</v>
      </c>
      <c r="O4420" s="168" t="str">
        <f t="shared" si="554"/>
        <v>2750</v>
      </c>
      <c r="P4420" s="168" t="str">
        <f t="shared" si="555"/>
        <v>95002750</v>
      </c>
      <c r="Q4420" s="168">
        <f t="shared" si="556"/>
        <v>58275</v>
      </c>
      <c r="R4420" s="168">
        <f t="shared" si="557"/>
        <v>58584</v>
      </c>
      <c r="S4420" s="168">
        <f t="shared" si="558"/>
        <v>67800</v>
      </c>
      <c r="T4420" s="168">
        <f t="shared" si="559"/>
        <v>44634</v>
      </c>
    </row>
    <row r="4421" spans="1:20" x14ac:dyDescent="0.2">
      <c r="A4421" t="s">
        <v>5468</v>
      </c>
      <c r="M4421" s="170" t="str">
        <f t="shared" si="552"/>
        <v>DTL</v>
      </c>
      <c r="N4421" s="169" t="str">
        <f t="shared" si="553"/>
        <v>9500</v>
      </c>
      <c r="O4421" s="168" t="str">
        <f t="shared" si="554"/>
        <v>2752</v>
      </c>
      <c r="P4421" s="168" t="str">
        <f t="shared" si="555"/>
        <v>95002752</v>
      </c>
      <c r="Q4421" s="168">
        <f t="shared" si="556"/>
        <v>22</v>
      </c>
      <c r="R4421" s="168">
        <f t="shared" si="557"/>
        <v>30</v>
      </c>
      <c r="S4421" s="168">
        <f t="shared" si="558"/>
        <v>0</v>
      </c>
      <c r="T4421" s="168">
        <f t="shared" si="559"/>
        <v>75</v>
      </c>
    </row>
    <row r="4422" spans="1:20" x14ac:dyDescent="0.2">
      <c r="A4422" t="s">
        <v>5469</v>
      </c>
      <c r="M4422" s="170" t="str">
        <f t="shared" si="552"/>
        <v>DTL</v>
      </c>
      <c r="N4422" s="169" t="str">
        <f t="shared" si="553"/>
        <v>9500</v>
      </c>
      <c r="O4422" s="168" t="str">
        <f t="shared" si="554"/>
        <v>2756</v>
      </c>
      <c r="P4422" s="168" t="str">
        <f t="shared" si="555"/>
        <v>95002756</v>
      </c>
      <c r="Q4422" s="168">
        <f t="shared" si="556"/>
        <v>3502</v>
      </c>
      <c r="R4422" s="168">
        <f t="shared" si="557"/>
        <v>2811</v>
      </c>
      <c r="S4422" s="168">
        <f t="shared" si="558"/>
        <v>8000</v>
      </c>
      <c r="T4422" s="168">
        <f t="shared" si="559"/>
        <v>1849</v>
      </c>
    </row>
    <row r="4423" spans="1:20" x14ac:dyDescent="0.2">
      <c r="A4423" t="s">
        <v>5470</v>
      </c>
      <c r="M4423" s="170" t="str">
        <f t="shared" si="552"/>
        <v>DTL</v>
      </c>
      <c r="N4423" s="169" t="str">
        <f t="shared" si="553"/>
        <v>9500</v>
      </c>
      <c r="O4423" s="168" t="str">
        <f t="shared" si="554"/>
        <v>2850</v>
      </c>
      <c r="P4423" s="168" t="str">
        <f t="shared" si="555"/>
        <v>95002850</v>
      </c>
      <c r="Q4423" s="168">
        <f t="shared" si="556"/>
        <v>16949</v>
      </c>
      <c r="R4423" s="168">
        <f t="shared" si="557"/>
        <v>17141</v>
      </c>
      <c r="S4423" s="168">
        <f t="shared" si="558"/>
        <v>19040</v>
      </c>
      <c r="T4423" s="168">
        <f t="shared" si="559"/>
        <v>10963</v>
      </c>
    </row>
    <row r="4424" spans="1:20" x14ac:dyDescent="0.2">
      <c r="A4424" t="s">
        <v>4246</v>
      </c>
      <c r="M4424" s="170" t="str">
        <f t="shared" si="552"/>
        <v>DTL</v>
      </c>
      <c r="N4424" s="169" t="str">
        <f t="shared" si="553"/>
        <v>9500</v>
      </c>
      <c r="O4424" s="168" t="str">
        <f t="shared" si="554"/>
        <v/>
      </c>
      <c r="P4424" s="168" t="str">
        <f t="shared" si="555"/>
        <v/>
      </c>
      <c r="Q4424" s="168" t="str">
        <f t="shared" si="556"/>
        <v/>
      </c>
      <c r="R4424" s="168" t="str">
        <f t="shared" si="557"/>
        <v/>
      </c>
      <c r="S4424" s="168" t="str">
        <f t="shared" si="558"/>
        <v/>
      </c>
      <c r="T4424" s="168" t="str">
        <f t="shared" si="559"/>
        <v/>
      </c>
    </row>
    <row r="4425" spans="1:20" x14ac:dyDescent="0.2">
      <c r="A4425" t="s">
        <v>4467</v>
      </c>
      <c r="M4425" s="170" t="str">
        <f t="shared" si="552"/>
        <v>DTL</v>
      </c>
      <c r="N4425" s="169" t="str">
        <f t="shared" si="553"/>
        <v>9500</v>
      </c>
      <c r="O4425" s="168" t="str">
        <f t="shared" si="554"/>
        <v/>
      </c>
      <c r="P4425" s="168" t="str">
        <f t="shared" si="555"/>
        <v/>
      </c>
      <c r="Q4425" s="168" t="str">
        <f t="shared" si="556"/>
        <v/>
      </c>
      <c r="R4425" s="168" t="str">
        <f t="shared" si="557"/>
        <v/>
      </c>
      <c r="S4425" s="168" t="str">
        <f t="shared" si="558"/>
        <v/>
      </c>
      <c r="T4425" s="168" t="str">
        <f t="shared" si="559"/>
        <v/>
      </c>
    </row>
    <row r="4426" spans="1:20" x14ac:dyDescent="0.2">
      <c r="A4426">
        <v>1</v>
      </c>
      <c r="M4426" s="170" t="str">
        <f t="shared" si="552"/>
        <v>DTL</v>
      </c>
      <c r="N4426" s="169" t="str">
        <f t="shared" si="553"/>
        <v>9500</v>
      </c>
      <c r="O4426" s="168" t="str">
        <f t="shared" si="554"/>
        <v/>
      </c>
      <c r="P4426" s="168" t="str">
        <f t="shared" si="555"/>
        <v/>
      </c>
      <c r="Q4426" s="168" t="str">
        <f t="shared" si="556"/>
        <v/>
      </c>
      <c r="R4426" s="168" t="str">
        <f t="shared" si="557"/>
        <v/>
      </c>
      <c r="S4426" s="168" t="str">
        <f t="shared" si="558"/>
        <v/>
      </c>
      <c r="T4426" s="168" t="str">
        <f t="shared" si="559"/>
        <v/>
      </c>
    </row>
    <row r="4427" spans="1:20" x14ac:dyDescent="0.2">
      <c r="M4427" s="170" t="str">
        <f t="shared" si="552"/>
        <v>DTL</v>
      </c>
      <c r="N4427" s="169" t="str">
        <f t="shared" si="553"/>
        <v>9500</v>
      </c>
      <c r="O4427" s="168" t="str">
        <f t="shared" si="554"/>
        <v/>
      </c>
      <c r="P4427" s="168" t="str">
        <f t="shared" si="555"/>
        <v/>
      </c>
      <c r="Q4427" s="168" t="str">
        <f t="shared" si="556"/>
        <v/>
      </c>
      <c r="R4427" s="168" t="str">
        <f t="shared" si="557"/>
        <v/>
      </c>
      <c r="S4427" s="168" t="str">
        <f t="shared" si="558"/>
        <v/>
      </c>
      <c r="T4427" s="168" t="str">
        <f t="shared" si="559"/>
        <v/>
      </c>
    </row>
    <row r="4428" spans="1:20" x14ac:dyDescent="0.2">
      <c r="A4428" t="s">
        <v>3030</v>
      </c>
      <c r="M4428" s="170" t="str">
        <f t="shared" si="552"/>
        <v>H1</v>
      </c>
      <c r="N4428" s="169" t="str">
        <f t="shared" si="553"/>
        <v>9500</v>
      </c>
      <c r="O4428" s="168" t="str">
        <f t="shared" si="554"/>
        <v/>
      </c>
      <c r="P4428" s="168" t="str">
        <f t="shared" si="555"/>
        <v/>
      </c>
      <c r="Q4428" s="168" t="str">
        <f t="shared" si="556"/>
        <v/>
      </c>
      <c r="R4428" s="168" t="str">
        <f t="shared" si="557"/>
        <v/>
      </c>
      <c r="S4428" s="168" t="str">
        <f t="shared" si="558"/>
        <v/>
      </c>
      <c r="T4428" s="168" t="str">
        <f t="shared" si="559"/>
        <v/>
      </c>
    </row>
    <row r="4429" spans="1:20" x14ac:dyDescent="0.2">
      <c r="A4429" t="s">
        <v>2600</v>
      </c>
      <c r="M4429" s="170" t="str">
        <f t="shared" si="552"/>
        <v>H2</v>
      </c>
      <c r="N4429" s="169" t="str">
        <f t="shared" si="553"/>
        <v>9500</v>
      </c>
      <c r="O4429" s="168" t="str">
        <f t="shared" si="554"/>
        <v/>
      </c>
      <c r="P4429" s="168" t="str">
        <f t="shared" si="555"/>
        <v/>
      </c>
      <c r="Q4429" s="168" t="str">
        <f t="shared" si="556"/>
        <v/>
      </c>
      <c r="R4429" s="168" t="str">
        <f t="shared" si="557"/>
        <v/>
      </c>
      <c r="S4429" s="168" t="str">
        <f t="shared" si="558"/>
        <v/>
      </c>
      <c r="T4429" s="168" t="str">
        <f t="shared" si="559"/>
        <v/>
      </c>
    </row>
    <row r="4430" spans="1:20" x14ac:dyDescent="0.2">
      <c r="A4430" t="s">
        <v>2601</v>
      </c>
      <c r="M4430" s="170" t="str">
        <f t="shared" si="552"/>
        <v>H3</v>
      </c>
      <c r="N4430" s="169" t="str">
        <f t="shared" si="553"/>
        <v>9500</v>
      </c>
      <c r="O4430" s="168" t="str">
        <f t="shared" si="554"/>
        <v/>
      </c>
      <c r="P4430" s="168" t="str">
        <f t="shared" si="555"/>
        <v/>
      </c>
      <c r="Q4430" s="168" t="str">
        <f t="shared" si="556"/>
        <v/>
      </c>
      <c r="R4430" s="168" t="str">
        <f t="shared" si="557"/>
        <v/>
      </c>
      <c r="S4430" s="168" t="str">
        <f t="shared" si="558"/>
        <v/>
      </c>
      <c r="T4430" s="168" t="str">
        <f t="shared" si="559"/>
        <v/>
      </c>
    </row>
    <row r="4431" spans="1:20" x14ac:dyDescent="0.2">
      <c r="A4431" t="s">
        <v>2807</v>
      </c>
      <c r="M4431" s="170" t="str">
        <f t="shared" si="552"/>
        <v>H4</v>
      </c>
      <c r="N4431" s="169" t="str">
        <f t="shared" si="553"/>
        <v>9500</v>
      </c>
      <c r="O4431" s="168" t="str">
        <f t="shared" si="554"/>
        <v/>
      </c>
      <c r="P4431" s="168" t="str">
        <f t="shared" si="555"/>
        <v/>
      </c>
      <c r="Q4431" s="168" t="str">
        <f t="shared" si="556"/>
        <v/>
      </c>
      <c r="R4431" s="168" t="str">
        <f t="shared" si="557"/>
        <v/>
      </c>
      <c r="S4431" s="168" t="str">
        <f t="shared" si="558"/>
        <v/>
      </c>
      <c r="T4431" s="168" t="str">
        <f t="shared" si="559"/>
        <v/>
      </c>
    </row>
    <row r="4432" spans="1:20" x14ac:dyDescent="0.2">
      <c r="A4432" t="s">
        <v>3021</v>
      </c>
      <c r="M4432" s="170" t="str">
        <f t="shared" si="552"/>
        <v>H5</v>
      </c>
      <c r="N4432" s="169" t="str">
        <f t="shared" si="553"/>
        <v>9500</v>
      </c>
      <c r="O4432" s="168" t="str">
        <f t="shared" si="554"/>
        <v/>
      </c>
      <c r="P4432" s="168" t="str">
        <f t="shared" si="555"/>
        <v/>
      </c>
      <c r="Q4432" s="168" t="str">
        <f t="shared" si="556"/>
        <v/>
      </c>
      <c r="R4432" s="168" t="str">
        <f t="shared" si="557"/>
        <v/>
      </c>
      <c r="S4432" s="168" t="str">
        <f t="shared" si="558"/>
        <v/>
      </c>
      <c r="T4432" s="168" t="str">
        <f t="shared" si="559"/>
        <v/>
      </c>
    </row>
    <row r="4433" spans="1:20" x14ac:dyDescent="0.2">
      <c r="A4433" t="s">
        <v>3023</v>
      </c>
      <c r="M4433" s="170" t="str">
        <f t="shared" si="552"/>
        <v>H6</v>
      </c>
      <c r="N4433" s="169" t="str">
        <f t="shared" si="553"/>
        <v>9500</v>
      </c>
      <c r="O4433" s="168" t="str">
        <f t="shared" si="554"/>
        <v/>
      </c>
      <c r="P4433" s="168" t="str">
        <f t="shared" si="555"/>
        <v/>
      </c>
      <c r="Q4433" s="168" t="str">
        <f t="shared" si="556"/>
        <v/>
      </c>
      <c r="R4433" s="168" t="str">
        <f t="shared" si="557"/>
        <v/>
      </c>
      <c r="S4433" s="168" t="str">
        <f t="shared" si="558"/>
        <v/>
      </c>
      <c r="T4433" s="168" t="str">
        <f t="shared" si="559"/>
        <v/>
      </c>
    </row>
    <row r="4434" spans="1:20" x14ac:dyDescent="0.2">
      <c r="A4434" t="s">
        <v>2605</v>
      </c>
      <c r="M4434" s="170" t="str">
        <f t="shared" si="552"/>
        <v>H7</v>
      </c>
      <c r="N4434" s="169" t="str">
        <f t="shared" si="553"/>
        <v>9500</v>
      </c>
      <c r="O4434" s="168" t="str">
        <f t="shared" si="554"/>
        <v/>
      </c>
      <c r="P4434" s="168" t="str">
        <f t="shared" si="555"/>
        <v/>
      </c>
      <c r="Q4434" s="168" t="str">
        <f t="shared" si="556"/>
        <v/>
      </c>
      <c r="R4434" s="168" t="str">
        <f t="shared" si="557"/>
        <v/>
      </c>
      <c r="S4434" s="168" t="str">
        <f t="shared" si="558"/>
        <v/>
      </c>
      <c r="T4434" s="168" t="str">
        <f t="shared" si="559"/>
        <v/>
      </c>
    </row>
    <row r="4435" spans="1:20" x14ac:dyDescent="0.2">
      <c r="A4435" t="s">
        <v>2606</v>
      </c>
      <c r="M4435" s="170" t="str">
        <f t="shared" si="552"/>
        <v>H8</v>
      </c>
      <c r="N4435" s="169" t="str">
        <f t="shared" si="553"/>
        <v>9500</v>
      </c>
      <c r="O4435" s="168" t="str">
        <f t="shared" si="554"/>
        <v/>
      </c>
      <c r="P4435" s="168" t="str">
        <f t="shared" si="555"/>
        <v/>
      </c>
      <c r="Q4435" s="168" t="str">
        <f t="shared" si="556"/>
        <v/>
      </c>
      <c r="R4435" s="168" t="str">
        <f t="shared" si="557"/>
        <v/>
      </c>
      <c r="S4435" s="168" t="str">
        <f t="shared" si="558"/>
        <v/>
      </c>
      <c r="T4435" s="168" t="str">
        <f t="shared" si="559"/>
        <v/>
      </c>
    </row>
    <row r="4436" spans="1:20" x14ac:dyDescent="0.2">
      <c r="A4436" t="s">
        <v>2607</v>
      </c>
      <c r="M4436" s="170" t="str">
        <f t="shared" si="552"/>
        <v>H9</v>
      </c>
      <c r="N4436" s="169" t="str">
        <f t="shared" si="553"/>
        <v>9500</v>
      </c>
      <c r="O4436" s="168" t="str">
        <f t="shared" si="554"/>
        <v/>
      </c>
      <c r="P4436" s="168" t="str">
        <f t="shared" si="555"/>
        <v/>
      </c>
      <c r="Q4436" s="168" t="str">
        <f t="shared" si="556"/>
        <v/>
      </c>
      <c r="R4436" s="168" t="str">
        <f t="shared" si="557"/>
        <v/>
      </c>
      <c r="S4436" s="168" t="str">
        <f t="shared" si="558"/>
        <v/>
      </c>
      <c r="T4436" s="168" t="str">
        <f t="shared" si="559"/>
        <v/>
      </c>
    </row>
    <row r="4437" spans="1:20" x14ac:dyDescent="0.2">
      <c r="A4437" t="s">
        <v>2608</v>
      </c>
      <c r="M4437" s="170" t="str">
        <f t="shared" si="552"/>
        <v>H10</v>
      </c>
      <c r="N4437" s="169" t="str">
        <f t="shared" si="553"/>
        <v>9500</v>
      </c>
      <c r="O4437" s="168" t="str">
        <f t="shared" si="554"/>
        <v/>
      </c>
      <c r="P4437" s="168" t="str">
        <f t="shared" si="555"/>
        <v/>
      </c>
      <c r="Q4437" s="168" t="str">
        <f t="shared" si="556"/>
        <v/>
      </c>
      <c r="R4437" s="168" t="str">
        <f t="shared" si="557"/>
        <v/>
      </c>
      <c r="S4437" s="168" t="str">
        <f t="shared" si="558"/>
        <v/>
      </c>
      <c r="T4437" s="168" t="str">
        <f t="shared" si="559"/>
        <v/>
      </c>
    </row>
    <row r="4438" spans="1:20" x14ac:dyDescent="0.2">
      <c r="A4438" t="s">
        <v>5471</v>
      </c>
      <c r="M4438" s="170" t="str">
        <f t="shared" si="552"/>
        <v>Ttl</v>
      </c>
      <c r="N4438" s="169" t="str">
        <f t="shared" si="553"/>
        <v>9500</v>
      </c>
      <c r="O4438" s="168" t="str">
        <f t="shared" si="554"/>
        <v/>
      </c>
      <c r="P4438" s="168" t="str">
        <f t="shared" si="555"/>
        <v/>
      </c>
      <c r="Q4438" s="168" t="str">
        <f t="shared" si="556"/>
        <v/>
      </c>
      <c r="R4438" s="168" t="str">
        <f t="shared" si="557"/>
        <v/>
      </c>
      <c r="S4438" s="168" t="str">
        <f t="shared" si="558"/>
        <v/>
      </c>
      <c r="T4438" s="168" t="str">
        <f t="shared" si="559"/>
        <v/>
      </c>
    </row>
    <row r="4439" spans="1:20" x14ac:dyDescent="0.2">
      <c r="A4439" t="s">
        <v>2611</v>
      </c>
      <c r="M4439" s="170" t="str">
        <f t="shared" si="552"/>
        <v>DTL</v>
      </c>
      <c r="N4439" s="169" t="str">
        <f t="shared" si="553"/>
        <v>9500</v>
      </c>
      <c r="O4439" s="168" t="str">
        <f t="shared" si="554"/>
        <v/>
      </c>
      <c r="P4439" s="168" t="str">
        <f t="shared" si="555"/>
        <v/>
      </c>
      <c r="Q4439" s="168" t="str">
        <f t="shared" si="556"/>
        <v/>
      </c>
      <c r="R4439" s="168" t="str">
        <f t="shared" si="557"/>
        <v/>
      </c>
      <c r="S4439" s="168" t="str">
        <f t="shared" si="558"/>
        <v/>
      </c>
      <c r="T4439" s="168" t="str">
        <f t="shared" si="559"/>
        <v/>
      </c>
    </row>
    <row r="4440" spans="1:20" x14ac:dyDescent="0.2">
      <c r="A4440" t="s">
        <v>5472</v>
      </c>
      <c r="M4440" s="170" t="str">
        <f t="shared" si="552"/>
        <v>DTL</v>
      </c>
      <c r="N4440" s="169" t="str">
        <f t="shared" si="553"/>
        <v>9500</v>
      </c>
      <c r="O4440" s="168" t="str">
        <f t="shared" si="554"/>
        <v>3232</v>
      </c>
      <c r="P4440" s="168" t="str">
        <f t="shared" si="555"/>
        <v>95003232</v>
      </c>
      <c r="Q4440" s="168">
        <f t="shared" si="556"/>
        <v>0</v>
      </c>
      <c r="R4440" s="168">
        <f t="shared" si="557"/>
        <v>160</v>
      </c>
      <c r="S4440" s="168">
        <f t="shared" si="558"/>
        <v>300</v>
      </c>
      <c r="T4440" s="168">
        <f t="shared" si="559"/>
        <v>80</v>
      </c>
    </row>
    <row r="4441" spans="1:20" x14ac:dyDescent="0.2">
      <c r="A4441" t="s">
        <v>5473</v>
      </c>
      <c r="M4441" s="170" t="str">
        <f t="shared" si="552"/>
        <v>DTL</v>
      </c>
      <c r="N4441" s="169" t="str">
        <f t="shared" si="553"/>
        <v>9500</v>
      </c>
      <c r="O4441" s="168" t="str">
        <f t="shared" si="554"/>
        <v>3325</v>
      </c>
      <c r="P4441" s="168" t="str">
        <f t="shared" si="555"/>
        <v>95003325</v>
      </c>
      <c r="Q4441" s="168">
        <f t="shared" si="556"/>
        <v>0</v>
      </c>
      <c r="R4441" s="168">
        <f t="shared" si="557"/>
        <v>0</v>
      </c>
      <c r="S4441" s="168">
        <f t="shared" si="558"/>
        <v>76500</v>
      </c>
      <c r="T4441" s="168">
        <f t="shared" si="559"/>
        <v>63570</v>
      </c>
    </row>
    <row r="4442" spans="1:20" x14ac:dyDescent="0.2">
      <c r="A4442" t="s">
        <v>5474</v>
      </c>
      <c r="M4442" s="170" t="str">
        <f t="shared" si="552"/>
        <v>DTL</v>
      </c>
      <c r="N4442" s="169" t="str">
        <f t="shared" si="553"/>
        <v>9500</v>
      </c>
      <c r="O4442" s="168" t="str">
        <f t="shared" si="554"/>
        <v>3350</v>
      </c>
      <c r="P4442" s="168" t="str">
        <f t="shared" si="555"/>
        <v>95003350</v>
      </c>
      <c r="Q4442" s="168">
        <f t="shared" si="556"/>
        <v>16221</v>
      </c>
      <c r="R4442" s="168">
        <f t="shared" si="557"/>
        <v>13759</v>
      </c>
      <c r="S4442" s="168">
        <f t="shared" si="558"/>
        <v>11427</v>
      </c>
      <c r="T4442" s="168">
        <f t="shared" si="559"/>
        <v>8652</v>
      </c>
    </row>
    <row r="4443" spans="1:20" x14ac:dyDescent="0.2">
      <c r="A4443" t="s">
        <v>5475</v>
      </c>
      <c r="M4443" s="170" t="str">
        <f t="shared" si="552"/>
        <v>DTL</v>
      </c>
      <c r="N4443" s="169" t="str">
        <f t="shared" si="553"/>
        <v>9500</v>
      </c>
      <c r="O4443" s="168" t="str">
        <f t="shared" si="554"/>
        <v>3375</v>
      </c>
      <c r="P4443" s="168" t="str">
        <f t="shared" si="555"/>
        <v>95003375</v>
      </c>
      <c r="Q4443" s="168">
        <f t="shared" si="556"/>
        <v>0</v>
      </c>
      <c r="R4443" s="168">
        <f t="shared" si="557"/>
        <v>5337</v>
      </c>
      <c r="S4443" s="168">
        <f t="shared" si="558"/>
        <v>250</v>
      </c>
      <c r="T4443" s="168">
        <f t="shared" si="559"/>
        <v>0</v>
      </c>
    </row>
    <row r="4444" spans="1:20" x14ac:dyDescent="0.2">
      <c r="A4444" t="s">
        <v>5476</v>
      </c>
      <c r="M4444" s="170" t="str">
        <f t="shared" si="552"/>
        <v>DTL</v>
      </c>
      <c r="N4444" s="169" t="str">
        <f t="shared" si="553"/>
        <v>9500</v>
      </c>
      <c r="O4444" s="168" t="str">
        <f t="shared" si="554"/>
        <v>3400</v>
      </c>
      <c r="P4444" s="168" t="str">
        <f t="shared" si="555"/>
        <v>95003400</v>
      </c>
      <c r="Q4444" s="168">
        <f t="shared" si="556"/>
        <v>150</v>
      </c>
      <c r="R4444" s="168">
        <f t="shared" si="557"/>
        <v>2282</v>
      </c>
      <c r="S4444" s="168">
        <f t="shared" si="558"/>
        <v>0</v>
      </c>
      <c r="T4444" s="168">
        <f t="shared" si="559"/>
        <v>0</v>
      </c>
    </row>
    <row r="4445" spans="1:20" x14ac:dyDescent="0.2">
      <c r="A4445" t="s">
        <v>5477</v>
      </c>
      <c r="M4445" s="170" t="str">
        <f t="shared" si="552"/>
        <v>DTL</v>
      </c>
      <c r="N4445" s="169" t="str">
        <f t="shared" si="553"/>
        <v>9500</v>
      </c>
      <c r="O4445" s="168" t="str">
        <f t="shared" si="554"/>
        <v>3690</v>
      </c>
      <c r="P4445" s="168" t="str">
        <f t="shared" si="555"/>
        <v>95003690</v>
      </c>
      <c r="Q4445" s="168">
        <f t="shared" si="556"/>
        <v>0</v>
      </c>
      <c r="R4445" s="168">
        <f t="shared" si="557"/>
        <v>0</v>
      </c>
      <c r="S4445" s="168">
        <f t="shared" si="558"/>
        <v>0</v>
      </c>
      <c r="T4445" s="168">
        <f t="shared" si="559"/>
        <v>0</v>
      </c>
    </row>
    <row r="4446" spans="1:20" x14ac:dyDescent="0.2">
      <c r="A4446" t="s">
        <v>5478</v>
      </c>
      <c r="M4446" s="170" t="str">
        <f t="shared" si="552"/>
        <v>DTL</v>
      </c>
      <c r="N4446" s="169" t="str">
        <f t="shared" si="553"/>
        <v>9500</v>
      </c>
      <c r="O4446" s="168" t="str">
        <f t="shared" si="554"/>
        <v>3700</v>
      </c>
      <c r="P4446" s="168" t="str">
        <f t="shared" si="555"/>
        <v>95003700</v>
      </c>
      <c r="Q4446" s="168">
        <f t="shared" si="556"/>
        <v>33429</v>
      </c>
      <c r="R4446" s="168">
        <f t="shared" si="557"/>
        <v>231311</v>
      </c>
      <c r="S4446" s="168">
        <f t="shared" si="558"/>
        <v>0</v>
      </c>
      <c r="T4446" s="168">
        <f t="shared" si="559"/>
        <v>0</v>
      </c>
    </row>
    <row r="4447" spans="1:20" x14ac:dyDescent="0.2">
      <c r="A4447" t="s">
        <v>5479</v>
      </c>
      <c r="M4447" s="170" t="str">
        <f t="shared" si="552"/>
        <v>DTL</v>
      </c>
      <c r="N4447" s="169" t="str">
        <f t="shared" si="553"/>
        <v>9500</v>
      </c>
      <c r="O4447" s="168" t="str">
        <f t="shared" si="554"/>
        <v>2450</v>
      </c>
      <c r="P4447" s="168" t="str">
        <f t="shared" si="555"/>
        <v>95002450</v>
      </c>
      <c r="Q4447" s="168">
        <f t="shared" si="556"/>
        <v>0</v>
      </c>
      <c r="R4447" s="168">
        <f t="shared" si="557"/>
        <v>0</v>
      </c>
      <c r="S4447" s="168">
        <f t="shared" si="558"/>
        <v>0</v>
      </c>
      <c r="T4447" s="168">
        <f t="shared" si="559"/>
        <v>0</v>
      </c>
    </row>
    <row r="4448" spans="1:20" x14ac:dyDescent="0.2">
      <c r="A4448" t="s">
        <v>4246</v>
      </c>
      <c r="M4448" s="170" t="str">
        <f t="shared" si="552"/>
        <v>DTL</v>
      </c>
      <c r="N4448" s="169" t="str">
        <f t="shared" si="553"/>
        <v>9500</v>
      </c>
      <c r="O4448" s="168" t="str">
        <f t="shared" si="554"/>
        <v/>
      </c>
      <c r="P4448" s="168" t="str">
        <f t="shared" si="555"/>
        <v/>
      </c>
      <c r="Q4448" s="168" t="str">
        <f t="shared" si="556"/>
        <v/>
      </c>
      <c r="R4448" s="168" t="str">
        <f t="shared" si="557"/>
        <v/>
      </c>
      <c r="S4448" s="168" t="str">
        <f t="shared" si="558"/>
        <v/>
      </c>
      <c r="T4448" s="168" t="str">
        <f t="shared" si="559"/>
        <v/>
      </c>
    </row>
    <row r="4449" spans="1:20" x14ac:dyDescent="0.2">
      <c r="A4449" t="s">
        <v>2611</v>
      </c>
      <c r="M4449" s="170" t="str">
        <f t="shared" si="552"/>
        <v>DTL</v>
      </c>
      <c r="N4449" s="169" t="str">
        <f t="shared" si="553"/>
        <v>9500</v>
      </c>
      <c r="O4449" s="168" t="str">
        <f t="shared" si="554"/>
        <v/>
      </c>
      <c r="P4449" s="168" t="str">
        <f t="shared" si="555"/>
        <v/>
      </c>
      <c r="Q4449" s="168" t="str">
        <f t="shared" si="556"/>
        <v/>
      </c>
      <c r="R4449" s="168" t="str">
        <f t="shared" si="557"/>
        <v/>
      </c>
      <c r="S4449" s="168" t="str">
        <f t="shared" si="558"/>
        <v/>
      </c>
      <c r="T4449" s="168" t="str">
        <f t="shared" si="559"/>
        <v/>
      </c>
    </row>
    <row r="4450" spans="1:20" x14ac:dyDescent="0.2">
      <c r="A4450" t="s">
        <v>5480</v>
      </c>
      <c r="M4450" s="170" t="str">
        <f t="shared" si="552"/>
        <v>Ttl</v>
      </c>
      <c r="N4450" s="169" t="str">
        <f t="shared" si="553"/>
        <v>9500</v>
      </c>
      <c r="O4450" s="168" t="str">
        <f t="shared" si="554"/>
        <v/>
      </c>
      <c r="P4450" s="168" t="str">
        <f t="shared" si="555"/>
        <v/>
      </c>
      <c r="Q4450" s="168" t="str">
        <f t="shared" si="556"/>
        <v/>
      </c>
      <c r="R4450" s="168" t="str">
        <f t="shared" si="557"/>
        <v/>
      </c>
      <c r="S4450" s="168" t="str">
        <f t="shared" si="558"/>
        <v/>
      </c>
      <c r="T4450" s="168" t="str">
        <f t="shared" si="559"/>
        <v/>
      </c>
    </row>
    <row r="4451" spans="1:20" x14ac:dyDescent="0.2">
      <c r="A4451" t="s">
        <v>2611</v>
      </c>
      <c r="M4451" s="170" t="str">
        <f t="shared" si="552"/>
        <v>DTL</v>
      </c>
      <c r="N4451" s="169" t="str">
        <f t="shared" si="553"/>
        <v>9500</v>
      </c>
      <c r="O4451" s="168" t="str">
        <f t="shared" si="554"/>
        <v/>
      </c>
      <c r="P4451" s="168" t="str">
        <f t="shared" si="555"/>
        <v/>
      </c>
      <c r="Q4451" s="168" t="str">
        <f t="shared" si="556"/>
        <v/>
      </c>
      <c r="R4451" s="168" t="str">
        <f t="shared" si="557"/>
        <v/>
      </c>
      <c r="S4451" s="168" t="str">
        <f t="shared" si="558"/>
        <v/>
      </c>
      <c r="T4451" s="168" t="str">
        <f t="shared" si="559"/>
        <v/>
      </c>
    </row>
    <row r="4452" spans="1:20" x14ac:dyDescent="0.2">
      <c r="A4452" t="s">
        <v>5481</v>
      </c>
      <c r="M4452" s="170" t="str">
        <f t="shared" si="552"/>
        <v>DTL</v>
      </c>
      <c r="N4452" s="169" t="str">
        <f t="shared" si="553"/>
        <v>9500</v>
      </c>
      <c r="O4452" s="168" t="str">
        <f t="shared" si="554"/>
        <v>4250</v>
      </c>
      <c r="P4452" s="168" t="str">
        <f t="shared" si="555"/>
        <v>95004250</v>
      </c>
      <c r="Q4452" s="168">
        <f t="shared" si="556"/>
        <v>27759</v>
      </c>
      <c r="R4452" s="168">
        <f t="shared" si="557"/>
        <v>86457</v>
      </c>
      <c r="S4452" s="168">
        <f t="shared" si="558"/>
        <v>27759</v>
      </c>
      <c r="T4452" s="168">
        <f t="shared" si="559"/>
        <v>0</v>
      </c>
    </row>
    <row r="4453" spans="1:20" x14ac:dyDescent="0.2">
      <c r="A4453" t="s">
        <v>5482</v>
      </c>
      <c r="M4453" s="170" t="str">
        <f t="shared" si="552"/>
        <v>DTL</v>
      </c>
      <c r="N4453" s="169" t="str">
        <f t="shared" si="553"/>
        <v>9500</v>
      </c>
      <c r="O4453" s="168" t="str">
        <f t="shared" si="554"/>
        <v>4500</v>
      </c>
      <c r="P4453" s="168" t="str">
        <f t="shared" si="555"/>
        <v>95004500</v>
      </c>
      <c r="Q4453" s="168">
        <f t="shared" si="556"/>
        <v>108924</v>
      </c>
      <c r="R4453" s="168">
        <f t="shared" si="557"/>
        <v>27759</v>
      </c>
      <c r="S4453" s="168">
        <f t="shared" si="558"/>
        <v>97196</v>
      </c>
      <c r="T4453" s="168">
        <f t="shared" si="559"/>
        <v>0</v>
      </c>
    </row>
    <row r="4454" spans="1:20" x14ac:dyDescent="0.2">
      <c r="A4454" t="s">
        <v>4246</v>
      </c>
      <c r="M4454" s="170" t="str">
        <f t="shared" si="552"/>
        <v>DTL</v>
      </c>
      <c r="N4454" s="169" t="str">
        <f t="shared" si="553"/>
        <v>9500</v>
      </c>
      <c r="O4454" s="168" t="str">
        <f t="shared" si="554"/>
        <v/>
      </c>
      <c r="P4454" s="168" t="str">
        <f t="shared" si="555"/>
        <v/>
      </c>
      <c r="Q4454" s="168" t="str">
        <f t="shared" si="556"/>
        <v/>
      </c>
      <c r="R4454" s="168" t="str">
        <f t="shared" si="557"/>
        <v/>
      </c>
      <c r="S4454" s="168" t="str">
        <f t="shared" si="558"/>
        <v/>
      </c>
      <c r="T4454" s="168" t="str">
        <f t="shared" si="559"/>
        <v/>
      </c>
    </row>
    <row r="4455" spans="1:20" x14ac:dyDescent="0.2">
      <c r="A4455" t="s">
        <v>2611</v>
      </c>
      <c r="M4455" s="170" t="str">
        <f t="shared" si="552"/>
        <v>DTL</v>
      </c>
      <c r="N4455" s="169" t="str">
        <f t="shared" si="553"/>
        <v>9500</v>
      </c>
      <c r="O4455" s="168" t="str">
        <f t="shared" si="554"/>
        <v/>
      </c>
      <c r="P4455" s="168" t="str">
        <f t="shared" si="555"/>
        <v/>
      </c>
      <c r="Q4455" s="168" t="str">
        <f t="shared" si="556"/>
        <v/>
      </c>
      <c r="R4455" s="168" t="str">
        <f t="shared" si="557"/>
        <v/>
      </c>
      <c r="S4455" s="168" t="str">
        <f t="shared" si="558"/>
        <v/>
      </c>
      <c r="T4455" s="168" t="str">
        <f t="shared" si="559"/>
        <v/>
      </c>
    </row>
    <row r="4456" spans="1:20" x14ac:dyDescent="0.2">
      <c r="A4456" t="s">
        <v>5483</v>
      </c>
      <c r="M4456" s="170" t="str">
        <f t="shared" si="552"/>
        <v>Ttl</v>
      </c>
      <c r="N4456" s="169" t="str">
        <f t="shared" si="553"/>
        <v>9500</v>
      </c>
      <c r="O4456" s="168" t="str">
        <f t="shared" si="554"/>
        <v/>
      </c>
      <c r="P4456" s="168" t="str">
        <f t="shared" si="555"/>
        <v/>
      </c>
      <c r="Q4456" s="168" t="str">
        <f t="shared" si="556"/>
        <v/>
      </c>
      <c r="R4456" s="168" t="str">
        <f t="shared" si="557"/>
        <v/>
      </c>
      <c r="S4456" s="168" t="str">
        <f t="shared" si="558"/>
        <v/>
      </c>
      <c r="T4456" s="168" t="str">
        <f t="shared" si="559"/>
        <v/>
      </c>
    </row>
    <row r="4457" spans="1:20" x14ac:dyDescent="0.2">
      <c r="A4457" t="s">
        <v>2611</v>
      </c>
      <c r="M4457" s="170" t="str">
        <f t="shared" si="552"/>
        <v>DTL</v>
      </c>
      <c r="N4457" s="169" t="str">
        <f t="shared" si="553"/>
        <v>9500</v>
      </c>
      <c r="O4457" s="168" t="str">
        <f t="shared" si="554"/>
        <v/>
      </c>
      <c r="P4457" s="168" t="str">
        <f t="shared" si="555"/>
        <v/>
      </c>
      <c r="Q4457" s="168" t="str">
        <f t="shared" si="556"/>
        <v/>
      </c>
      <c r="R4457" s="168" t="str">
        <f t="shared" si="557"/>
        <v/>
      </c>
      <c r="S4457" s="168" t="str">
        <f t="shared" si="558"/>
        <v/>
      </c>
      <c r="T4457" s="168" t="str">
        <f t="shared" si="559"/>
        <v/>
      </c>
    </row>
    <row r="4458" spans="1:20" x14ac:dyDescent="0.2">
      <c r="A4458" t="s">
        <v>2611</v>
      </c>
      <c r="M4458" s="170" t="str">
        <f t="shared" si="552"/>
        <v>DTL</v>
      </c>
      <c r="N4458" s="169" t="str">
        <f t="shared" si="553"/>
        <v>9500</v>
      </c>
      <c r="O4458" s="168" t="str">
        <f t="shared" si="554"/>
        <v/>
      </c>
      <c r="P4458" s="168" t="str">
        <f t="shared" si="555"/>
        <v/>
      </c>
      <c r="Q4458" s="168" t="str">
        <f t="shared" si="556"/>
        <v/>
      </c>
      <c r="R4458" s="168" t="str">
        <f t="shared" si="557"/>
        <v/>
      </c>
      <c r="S4458" s="168" t="str">
        <f t="shared" si="558"/>
        <v/>
      </c>
      <c r="T4458" s="168" t="str">
        <f t="shared" si="559"/>
        <v/>
      </c>
    </row>
    <row r="4459" spans="1:20" x14ac:dyDescent="0.2">
      <c r="A4459" t="s">
        <v>5484</v>
      </c>
      <c r="M4459" s="170" t="str">
        <f t="shared" si="552"/>
        <v>Ttl</v>
      </c>
      <c r="N4459" s="169" t="str">
        <f t="shared" si="553"/>
        <v>9500</v>
      </c>
      <c r="O4459" s="168" t="str">
        <f t="shared" si="554"/>
        <v/>
      </c>
      <c r="P4459" s="168" t="str">
        <f t="shared" si="555"/>
        <v/>
      </c>
      <c r="Q4459" s="168" t="str">
        <f t="shared" si="556"/>
        <v/>
      </c>
      <c r="R4459" s="168" t="str">
        <f t="shared" si="557"/>
        <v/>
      </c>
      <c r="S4459" s="168" t="str">
        <f t="shared" si="558"/>
        <v/>
      </c>
      <c r="T4459" s="168" t="str">
        <f t="shared" si="559"/>
        <v/>
      </c>
    </row>
    <row r="4460" spans="1:20" x14ac:dyDescent="0.2">
      <c r="A4460" t="s">
        <v>2612</v>
      </c>
      <c r="M4460" s="170" t="str">
        <f t="shared" si="552"/>
        <v>DTL</v>
      </c>
      <c r="N4460" s="169" t="str">
        <f t="shared" si="553"/>
        <v>9500</v>
      </c>
      <c r="O4460" s="168" t="str">
        <f t="shared" si="554"/>
        <v/>
      </c>
      <c r="P4460" s="168" t="str">
        <f t="shared" si="555"/>
        <v/>
      </c>
      <c r="Q4460" s="168" t="str">
        <f t="shared" si="556"/>
        <v/>
      </c>
      <c r="R4460" s="168" t="str">
        <f t="shared" si="557"/>
        <v/>
      </c>
      <c r="S4460" s="168" t="str">
        <f t="shared" si="558"/>
        <v/>
      </c>
      <c r="T4460" s="168" t="str">
        <f t="shared" si="559"/>
        <v/>
      </c>
    </row>
    <row r="4461" spans="1:20" x14ac:dyDescent="0.2">
      <c r="A4461" t="s">
        <v>2611</v>
      </c>
      <c r="M4461" s="170" t="str">
        <f t="shared" si="552"/>
        <v>DTL</v>
      </c>
      <c r="N4461" s="169" t="str">
        <f t="shared" si="553"/>
        <v>9500</v>
      </c>
      <c r="O4461" s="168" t="str">
        <f t="shared" si="554"/>
        <v/>
      </c>
      <c r="P4461" s="168" t="str">
        <f t="shared" si="555"/>
        <v/>
      </c>
      <c r="Q4461" s="168" t="str">
        <f t="shared" si="556"/>
        <v/>
      </c>
      <c r="R4461" s="168" t="str">
        <f t="shared" si="557"/>
        <v/>
      </c>
      <c r="S4461" s="168" t="str">
        <f t="shared" si="558"/>
        <v/>
      </c>
      <c r="T4461" s="168" t="str">
        <f t="shared" si="559"/>
        <v/>
      </c>
    </row>
    <row r="4462" spans="1:20" x14ac:dyDescent="0.2">
      <c r="A4462" t="s">
        <v>2611</v>
      </c>
      <c r="M4462" s="170" t="str">
        <f t="shared" si="552"/>
        <v>DTL</v>
      </c>
      <c r="N4462" s="169" t="str">
        <f t="shared" si="553"/>
        <v>9500</v>
      </c>
      <c r="O4462" s="168" t="str">
        <f t="shared" si="554"/>
        <v/>
      </c>
      <c r="P4462" s="168" t="str">
        <f t="shared" si="555"/>
        <v/>
      </c>
      <c r="Q4462" s="168" t="str">
        <f t="shared" si="556"/>
        <v/>
      </c>
      <c r="R4462" s="168" t="str">
        <f t="shared" si="557"/>
        <v/>
      </c>
      <c r="S4462" s="168" t="str">
        <f t="shared" si="558"/>
        <v/>
      </c>
      <c r="T4462" s="168" t="str">
        <f t="shared" si="559"/>
        <v/>
      </c>
    </row>
    <row r="4463" spans="1:20" x14ac:dyDescent="0.2">
      <c r="A4463" t="s">
        <v>2673</v>
      </c>
      <c r="M4463" s="170" t="str">
        <f t="shared" si="552"/>
        <v>DTL</v>
      </c>
      <c r="N4463" s="169" t="str">
        <f t="shared" si="553"/>
        <v>9500</v>
      </c>
      <c r="O4463" s="168" t="str">
        <f t="shared" si="554"/>
        <v/>
      </c>
      <c r="P4463" s="168" t="str">
        <f t="shared" si="555"/>
        <v/>
      </c>
      <c r="Q4463" s="168" t="str">
        <f t="shared" si="556"/>
        <v/>
      </c>
      <c r="R4463" s="168" t="str">
        <f t="shared" si="557"/>
        <v/>
      </c>
      <c r="S4463" s="168" t="str">
        <f t="shared" si="558"/>
        <v/>
      </c>
      <c r="T4463" s="168" t="str">
        <f t="shared" si="559"/>
        <v/>
      </c>
    </row>
    <row r="4464" spans="1:20" x14ac:dyDescent="0.2">
      <c r="A4464" t="s">
        <v>5485</v>
      </c>
      <c r="M4464" s="170" t="str">
        <f t="shared" si="552"/>
        <v>DTL</v>
      </c>
      <c r="N4464" s="169" t="str">
        <f t="shared" si="553"/>
        <v>9500</v>
      </c>
      <c r="O4464" s="168" t="str">
        <f t="shared" si="554"/>
        <v>9800</v>
      </c>
      <c r="P4464" s="168" t="str">
        <f t="shared" si="555"/>
        <v>95009800</v>
      </c>
      <c r="Q4464" s="168">
        <f t="shared" si="556"/>
        <v>133</v>
      </c>
      <c r="R4464" s="168">
        <f t="shared" si="557"/>
        <v>0</v>
      </c>
      <c r="S4464" s="168">
        <f t="shared" si="558"/>
        <v>659148</v>
      </c>
      <c r="T4464" s="168">
        <f t="shared" si="559"/>
        <v>0</v>
      </c>
    </row>
    <row r="4465" spans="1:20" x14ac:dyDescent="0.2">
      <c r="A4465" t="s">
        <v>4246</v>
      </c>
      <c r="M4465" s="170" t="str">
        <f t="shared" si="552"/>
        <v>DTL</v>
      </c>
      <c r="N4465" s="169" t="str">
        <f t="shared" si="553"/>
        <v>9500</v>
      </c>
      <c r="O4465" s="168" t="str">
        <f t="shared" si="554"/>
        <v/>
      </c>
      <c r="P4465" s="168" t="str">
        <f t="shared" si="555"/>
        <v/>
      </c>
      <c r="Q4465" s="168" t="str">
        <f t="shared" si="556"/>
        <v/>
      </c>
      <c r="R4465" s="168" t="str">
        <f t="shared" si="557"/>
        <v/>
      </c>
      <c r="S4465" s="168" t="str">
        <f t="shared" si="558"/>
        <v/>
      </c>
      <c r="T4465" s="168" t="str">
        <f t="shared" si="559"/>
        <v/>
      </c>
    </row>
    <row r="4466" spans="1:20" x14ac:dyDescent="0.2">
      <c r="A4466" t="s">
        <v>2611</v>
      </c>
      <c r="M4466" s="170" t="str">
        <f t="shared" si="552"/>
        <v>DTL</v>
      </c>
      <c r="N4466" s="169" t="str">
        <f t="shared" si="553"/>
        <v>9500</v>
      </c>
      <c r="O4466" s="168" t="str">
        <f t="shared" si="554"/>
        <v/>
      </c>
      <c r="P4466" s="168" t="str">
        <f t="shared" si="555"/>
        <v/>
      </c>
      <c r="Q4466" s="168" t="str">
        <f t="shared" si="556"/>
        <v/>
      </c>
      <c r="R4466" s="168" t="str">
        <f t="shared" si="557"/>
        <v/>
      </c>
      <c r="S4466" s="168" t="str">
        <f t="shared" si="558"/>
        <v/>
      </c>
      <c r="T4466" s="168" t="str">
        <f t="shared" si="559"/>
        <v/>
      </c>
    </row>
    <row r="4467" spans="1:20" x14ac:dyDescent="0.2">
      <c r="A4467" t="s">
        <v>5486</v>
      </c>
      <c r="M4467" s="170" t="str">
        <f t="shared" si="552"/>
        <v>Ttl</v>
      </c>
      <c r="N4467" s="169" t="str">
        <f t="shared" si="553"/>
        <v>9500</v>
      </c>
      <c r="O4467" s="168" t="str">
        <f t="shared" si="554"/>
        <v/>
      </c>
      <c r="P4467" s="168" t="str">
        <f t="shared" si="555"/>
        <v/>
      </c>
      <c r="Q4467" s="168" t="str">
        <f t="shared" si="556"/>
        <v/>
      </c>
      <c r="R4467" s="168" t="str">
        <f t="shared" si="557"/>
        <v/>
      </c>
      <c r="S4467" s="168" t="str">
        <f t="shared" si="558"/>
        <v/>
      </c>
      <c r="T4467" s="168" t="str">
        <f t="shared" si="559"/>
        <v/>
      </c>
    </row>
    <row r="4468" spans="1:20" x14ac:dyDescent="0.2">
      <c r="A4468" t="s">
        <v>2676</v>
      </c>
      <c r="M4468" s="170" t="str">
        <f t="shared" si="552"/>
        <v>DTL</v>
      </c>
      <c r="N4468" s="169" t="str">
        <f t="shared" si="553"/>
        <v>9500</v>
      </c>
      <c r="O4468" s="168" t="str">
        <f t="shared" si="554"/>
        <v/>
      </c>
      <c r="P4468" s="168" t="str">
        <f t="shared" si="555"/>
        <v/>
      </c>
      <c r="Q4468" s="168" t="str">
        <f t="shared" si="556"/>
        <v/>
      </c>
      <c r="R4468" s="168" t="str">
        <f t="shared" si="557"/>
        <v/>
      </c>
      <c r="S4468" s="168" t="str">
        <f t="shared" si="558"/>
        <v/>
      </c>
      <c r="T4468" s="168" t="str">
        <f t="shared" si="559"/>
        <v/>
      </c>
    </row>
    <row r="4469" spans="1:20" x14ac:dyDescent="0.2">
      <c r="A4469" t="s">
        <v>2611</v>
      </c>
      <c r="M4469" s="170" t="str">
        <f t="shared" si="552"/>
        <v>DTL</v>
      </c>
      <c r="N4469" s="169" t="str">
        <f t="shared" si="553"/>
        <v>9500</v>
      </c>
      <c r="O4469" s="168" t="str">
        <f t="shared" si="554"/>
        <v/>
      </c>
      <c r="P4469" s="168" t="str">
        <f t="shared" si="555"/>
        <v/>
      </c>
      <c r="Q4469" s="168" t="str">
        <f t="shared" si="556"/>
        <v/>
      </c>
      <c r="R4469" s="168" t="str">
        <f t="shared" si="557"/>
        <v/>
      </c>
      <c r="S4469" s="168" t="str">
        <f t="shared" si="558"/>
        <v/>
      </c>
      <c r="T4469" s="168" t="str">
        <f t="shared" si="559"/>
        <v/>
      </c>
    </row>
    <row r="4470" spans="1:20" x14ac:dyDescent="0.2">
      <c r="A4470" t="s">
        <v>2611</v>
      </c>
      <c r="M4470" s="170" t="str">
        <f t="shared" si="552"/>
        <v>DTL</v>
      </c>
      <c r="N4470" s="169" t="str">
        <f t="shared" si="553"/>
        <v>9500</v>
      </c>
      <c r="O4470" s="168" t="str">
        <f t="shared" si="554"/>
        <v/>
      </c>
      <c r="P4470" s="168" t="str">
        <f t="shared" si="555"/>
        <v/>
      </c>
      <c r="Q4470" s="168" t="str">
        <f t="shared" si="556"/>
        <v/>
      </c>
      <c r="R4470" s="168" t="str">
        <f t="shared" si="557"/>
        <v/>
      </c>
      <c r="S4470" s="168" t="str">
        <f t="shared" si="558"/>
        <v/>
      </c>
      <c r="T4470" s="168" t="str">
        <f t="shared" si="559"/>
        <v/>
      </c>
    </row>
    <row r="4471" spans="1:20" x14ac:dyDescent="0.2">
      <c r="A4471" t="s">
        <v>2642</v>
      </c>
      <c r="M4471" s="170" t="str">
        <f t="shared" si="552"/>
        <v>DTL</v>
      </c>
      <c r="N4471" s="169" t="str">
        <f t="shared" si="553"/>
        <v>9500</v>
      </c>
      <c r="O4471" s="168" t="str">
        <f t="shared" si="554"/>
        <v/>
      </c>
      <c r="P4471" s="168" t="str">
        <f t="shared" si="555"/>
        <v/>
      </c>
      <c r="Q4471" s="168" t="str">
        <f t="shared" si="556"/>
        <v/>
      </c>
      <c r="R4471" s="168" t="str">
        <f t="shared" si="557"/>
        <v/>
      </c>
      <c r="S4471" s="168" t="str">
        <f t="shared" si="558"/>
        <v/>
      </c>
      <c r="T4471" s="168" t="str">
        <f t="shared" si="559"/>
        <v/>
      </c>
    </row>
    <row r="4472" spans="1:20" x14ac:dyDescent="0.2">
      <c r="A4472" t="s">
        <v>4467</v>
      </c>
      <c r="M4472" s="170" t="str">
        <f t="shared" si="552"/>
        <v>DTL</v>
      </c>
      <c r="N4472" s="169" t="str">
        <f t="shared" si="553"/>
        <v>9500</v>
      </c>
      <c r="O4472" s="168" t="str">
        <f t="shared" si="554"/>
        <v/>
      </c>
      <c r="P4472" s="168" t="str">
        <f t="shared" si="555"/>
        <v/>
      </c>
      <c r="Q4472" s="168" t="str">
        <f t="shared" si="556"/>
        <v/>
      </c>
      <c r="R4472" s="168" t="str">
        <f t="shared" si="557"/>
        <v/>
      </c>
      <c r="S4472" s="168" t="str">
        <f t="shared" si="558"/>
        <v/>
      </c>
      <c r="T4472" s="168" t="str">
        <f t="shared" si="559"/>
        <v/>
      </c>
    </row>
    <row r="4473" spans="1:20" x14ac:dyDescent="0.2">
      <c r="A4473">
        <v>1</v>
      </c>
      <c r="M4473" s="170" t="str">
        <f t="shared" si="552"/>
        <v>DTL</v>
      </c>
      <c r="N4473" s="169" t="str">
        <f t="shared" si="553"/>
        <v>9500</v>
      </c>
      <c r="O4473" s="168" t="str">
        <f t="shared" si="554"/>
        <v/>
      </c>
      <c r="P4473" s="168" t="str">
        <f t="shared" si="555"/>
        <v/>
      </c>
      <c r="Q4473" s="168" t="str">
        <f t="shared" si="556"/>
        <v/>
      </c>
      <c r="R4473" s="168" t="str">
        <f t="shared" si="557"/>
        <v/>
      </c>
      <c r="S4473" s="168" t="str">
        <f t="shared" si="558"/>
        <v/>
      </c>
      <c r="T4473" s="168" t="str">
        <f t="shared" si="559"/>
        <v/>
      </c>
    </row>
    <row r="4474" spans="1:20" x14ac:dyDescent="0.2">
      <c r="M4474" s="170" t="str">
        <f t="shared" si="552"/>
        <v>DTL</v>
      </c>
      <c r="N4474" s="169" t="str">
        <f t="shared" si="553"/>
        <v>9500</v>
      </c>
      <c r="O4474" s="168" t="str">
        <f t="shared" si="554"/>
        <v/>
      </c>
      <c r="P4474" s="168" t="str">
        <f t="shared" si="555"/>
        <v/>
      </c>
      <c r="Q4474" s="168" t="str">
        <f t="shared" si="556"/>
        <v/>
      </c>
      <c r="R4474" s="168" t="str">
        <f t="shared" si="557"/>
        <v/>
      </c>
      <c r="S4474" s="168" t="str">
        <f t="shared" si="558"/>
        <v/>
      </c>
      <c r="T4474" s="168" t="str">
        <f t="shared" si="559"/>
        <v/>
      </c>
    </row>
    <row r="4475" spans="1:20" x14ac:dyDescent="0.2">
      <c r="A4475" t="s">
        <v>3031</v>
      </c>
      <c r="M4475" s="170" t="str">
        <f t="shared" si="552"/>
        <v>H1</v>
      </c>
      <c r="N4475" s="169" t="str">
        <f t="shared" si="553"/>
        <v>9500</v>
      </c>
      <c r="O4475" s="168" t="str">
        <f t="shared" si="554"/>
        <v/>
      </c>
      <c r="P4475" s="168" t="str">
        <f t="shared" si="555"/>
        <v/>
      </c>
      <c r="Q4475" s="168" t="str">
        <f t="shared" si="556"/>
        <v/>
      </c>
      <c r="R4475" s="168" t="str">
        <f t="shared" si="557"/>
        <v/>
      </c>
      <c r="S4475" s="168" t="str">
        <f t="shared" si="558"/>
        <v/>
      </c>
      <c r="T4475" s="168" t="str">
        <f t="shared" si="559"/>
        <v/>
      </c>
    </row>
    <row r="4476" spans="1:20" x14ac:dyDescent="0.2">
      <c r="A4476" t="s">
        <v>2600</v>
      </c>
      <c r="M4476" s="170" t="str">
        <f t="shared" si="552"/>
        <v>H2</v>
      </c>
      <c r="N4476" s="169" t="str">
        <f t="shared" si="553"/>
        <v>9500</v>
      </c>
      <c r="O4476" s="168" t="str">
        <f t="shared" si="554"/>
        <v/>
      </c>
      <c r="P4476" s="168" t="str">
        <f t="shared" si="555"/>
        <v/>
      </c>
      <c r="Q4476" s="168" t="str">
        <f t="shared" si="556"/>
        <v/>
      </c>
      <c r="R4476" s="168" t="str">
        <f t="shared" si="557"/>
        <v/>
      </c>
      <c r="S4476" s="168" t="str">
        <f t="shared" si="558"/>
        <v/>
      </c>
      <c r="T4476" s="168" t="str">
        <f t="shared" si="559"/>
        <v/>
      </c>
    </row>
    <row r="4477" spans="1:20" x14ac:dyDescent="0.2">
      <c r="A4477" t="s">
        <v>2601</v>
      </c>
      <c r="M4477" s="170" t="str">
        <f t="shared" si="552"/>
        <v>H3</v>
      </c>
      <c r="N4477" s="169" t="str">
        <f t="shared" si="553"/>
        <v>9500</v>
      </c>
      <c r="O4477" s="168" t="str">
        <f t="shared" si="554"/>
        <v/>
      </c>
      <c r="P4477" s="168" t="str">
        <f t="shared" si="555"/>
        <v/>
      </c>
      <c r="Q4477" s="168" t="str">
        <f t="shared" si="556"/>
        <v/>
      </c>
      <c r="R4477" s="168" t="str">
        <f t="shared" si="557"/>
        <v/>
      </c>
      <c r="S4477" s="168" t="str">
        <f t="shared" si="558"/>
        <v/>
      </c>
      <c r="T4477" s="168" t="str">
        <f t="shared" si="559"/>
        <v/>
      </c>
    </row>
    <row r="4478" spans="1:20" x14ac:dyDescent="0.2">
      <c r="A4478" t="s">
        <v>2807</v>
      </c>
      <c r="M4478" s="170" t="str">
        <f t="shared" si="552"/>
        <v>H4</v>
      </c>
      <c r="N4478" s="169" t="str">
        <f t="shared" si="553"/>
        <v>9500</v>
      </c>
      <c r="O4478" s="168" t="str">
        <f t="shared" si="554"/>
        <v/>
      </c>
      <c r="P4478" s="168" t="str">
        <f t="shared" si="555"/>
        <v/>
      </c>
      <c r="Q4478" s="168" t="str">
        <f t="shared" si="556"/>
        <v/>
      </c>
      <c r="R4478" s="168" t="str">
        <f t="shared" si="557"/>
        <v/>
      </c>
      <c r="S4478" s="168" t="str">
        <f t="shared" si="558"/>
        <v/>
      </c>
      <c r="T4478" s="168" t="str">
        <f t="shared" si="559"/>
        <v/>
      </c>
    </row>
    <row r="4479" spans="1:20" x14ac:dyDescent="0.2">
      <c r="A4479" t="s">
        <v>3021</v>
      </c>
      <c r="M4479" s="170" t="str">
        <f t="shared" si="552"/>
        <v>H5</v>
      </c>
      <c r="N4479" s="169" t="str">
        <f t="shared" si="553"/>
        <v>9500</v>
      </c>
      <c r="O4479" s="168" t="str">
        <f t="shared" si="554"/>
        <v/>
      </c>
      <c r="P4479" s="168" t="str">
        <f t="shared" si="555"/>
        <v/>
      </c>
      <c r="Q4479" s="168" t="str">
        <f t="shared" si="556"/>
        <v/>
      </c>
      <c r="R4479" s="168" t="str">
        <f t="shared" si="557"/>
        <v/>
      </c>
      <c r="S4479" s="168" t="str">
        <f t="shared" si="558"/>
        <v/>
      </c>
      <c r="T4479" s="168" t="str">
        <f t="shared" si="559"/>
        <v/>
      </c>
    </row>
    <row r="4480" spans="1:20" x14ac:dyDescent="0.2">
      <c r="A4480" t="s">
        <v>3023</v>
      </c>
      <c r="M4480" s="170" t="str">
        <f t="shared" si="552"/>
        <v>H6</v>
      </c>
      <c r="N4480" s="169" t="str">
        <f t="shared" si="553"/>
        <v>9500</v>
      </c>
      <c r="O4480" s="168" t="str">
        <f t="shared" si="554"/>
        <v/>
      </c>
      <c r="P4480" s="168" t="str">
        <f t="shared" si="555"/>
        <v/>
      </c>
      <c r="Q4480" s="168" t="str">
        <f t="shared" si="556"/>
        <v/>
      </c>
      <c r="R4480" s="168" t="str">
        <f t="shared" si="557"/>
        <v/>
      </c>
      <c r="S4480" s="168" t="str">
        <f t="shared" si="558"/>
        <v/>
      </c>
      <c r="T4480" s="168" t="str">
        <f t="shared" si="559"/>
        <v/>
      </c>
    </row>
    <row r="4481" spans="1:20" x14ac:dyDescent="0.2">
      <c r="A4481" t="s">
        <v>2605</v>
      </c>
      <c r="M4481" s="170" t="str">
        <f t="shared" si="552"/>
        <v>H7</v>
      </c>
      <c r="N4481" s="169" t="str">
        <f t="shared" si="553"/>
        <v>9500</v>
      </c>
      <c r="O4481" s="168" t="str">
        <f t="shared" si="554"/>
        <v/>
      </c>
      <c r="P4481" s="168" t="str">
        <f t="shared" si="555"/>
        <v/>
      </c>
      <c r="Q4481" s="168" t="str">
        <f t="shared" si="556"/>
        <v/>
      </c>
      <c r="R4481" s="168" t="str">
        <f t="shared" si="557"/>
        <v/>
      </c>
      <c r="S4481" s="168" t="str">
        <f t="shared" si="558"/>
        <v/>
      </c>
      <c r="T4481" s="168" t="str">
        <f t="shared" si="559"/>
        <v/>
      </c>
    </row>
    <row r="4482" spans="1:20" x14ac:dyDescent="0.2">
      <c r="A4482" t="s">
        <v>2606</v>
      </c>
      <c r="M4482" s="170" t="str">
        <f t="shared" si="552"/>
        <v>H8</v>
      </c>
      <c r="N4482" s="169" t="str">
        <f t="shared" si="553"/>
        <v>9500</v>
      </c>
      <c r="O4482" s="168" t="str">
        <f t="shared" si="554"/>
        <v/>
      </c>
      <c r="P4482" s="168" t="str">
        <f t="shared" si="555"/>
        <v/>
      </c>
      <c r="Q4482" s="168" t="str">
        <f t="shared" si="556"/>
        <v/>
      </c>
      <c r="R4482" s="168" t="str">
        <f t="shared" si="557"/>
        <v/>
      </c>
      <c r="S4482" s="168" t="str">
        <f t="shared" si="558"/>
        <v/>
      </c>
      <c r="T4482" s="168" t="str">
        <f t="shared" si="559"/>
        <v/>
      </c>
    </row>
    <row r="4483" spans="1:20" x14ac:dyDescent="0.2">
      <c r="A4483" t="s">
        <v>2607</v>
      </c>
      <c r="M4483" s="170" t="str">
        <f t="shared" ref="M4483:M4546" si="560">IF(ROW()&lt;23,"",
  IF(NOT(ISERROR(FIND("Trinity County",$A4483,30))),"H1",
  IF(M4482="H1","H2",
  IF(M4482="H2","H3",
  IF(M4482="H3","H4",
  IF(M4482="H4","H5",
  IF(M4482="H5","H6",
  IF(M4482="H6","H7",
  IF(M4482="H7","H8",
  IF(M4482="H8","H9",
  IF(M4482="H9","H10",
  IF(TRIM(LEFT($A4483,7))="Total","Ttl","DTL"))))))))))))</f>
        <v>H9</v>
      </c>
      <c r="N4483" s="169" t="str">
        <f t="shared" ref="N4483:N4546" si="561">IF(ROW()&lt;23,"",
  IF($M4483="H6",TRIM(LEFT($A4483,5)),N4482))</f>
        <v>9500</v>
      </c>
      <c r="O4483" s="168" t="str">
        <f t="shared" ref="O4483:O4546" si="562">IF($M4483&lt;&gt;"DTL","",
  IF(NOT(ISNUMBER(VALUE(MID($A4483,31,15)))),"",LEFT($A4483,4)))</f>
        <v/>
      </c>
      <c r="P4483" s="168" t="str">
        <f t="shared" ref="P4483:P4546" si="563">IF(O4483="","",N4483&amp;O4483)</f>
        <v/>
      </c>
      <c r="Q4483" s="168" t="str">
        <f t="shared" ref="Q4483:Q4546" si="564">IF($M4483&lt;&gt;"DTL","",
  IF(NOT(ISNUMBER(VALUE(MID($A4483,31,15)))),"",VALUE(TRIM(MID($A4483,47,15)))))</f>
        <v/>
      </c>
      <c r="R4483" s="168" t="str">
        <f t="shared" ref="R4483:R4546" si="565">IF($M4483&lt;&gt;"DTL","",
  IF(NOT(ISNUMBER(VALUE(MID($A4483,31,15)))),"",VALUE(TRIM(MID($A4483,61,14)))))</f>
        <v/>
      </c>
      <c r="S4483" s="168" t="str">
        <f t="shared" ref="S4483:S4546" si="566">IF($M4483&lt;&gt;"DTL","",
  IF(NOT(ISNUMBER(VALUE(MID($A4483,31,15)))),"",VALUE(TRIM(MID($A4483,76,14)))))</f>
        <v/>
      </c>
      <c r="T4483" s="168" t="str">
        <f t="shared" ref="T4483:T4546" si="567">IF($M4483&lt;&gt;"DTL","",
  IF(NOT(ISNUMBER(VALUE(MID($A4483,31,15)))),"",VALUE(TRIM(MID($A4483,90,14)))))</f>
        <v/>
      </c>
    </row>
    <row r="4484" spans="1:20" x14ac:dyDescent="0.2">
      <c r="A4484" t="s">
        <v>2608</v>
      </c>
      <c r="M4484" s="170" t="str">
        <f t="shared" si="560"/>
        <v>H10</v>
      </c>
      <c r="N4484" s="169" t="str">
        <f t="shared" si="561"/>
        <v>9500</v>
      </c>
      <c r="O4484" s="168" t="str">
        <f t="shared" si="562"/>
        <v/>
      </c>
      <c r="P4484" s="168" t="str">
        <f t="shared" si="563"/>
        <v/>
      </c>
      <c r="Q4484" s="168" t="str">
        <f t="shared" si="564"/>
        <v/>
      </c>
      <c r="R4484" s="168" t="str">
        <f t="shared" si="565"/>
        <v/>
      </c>
      <c r="S4484" s="168" t="str">
        <f t="shared" si="566"/>
        <v/>
      </c>
      <c r="T4484" s="168" t="str">
        <f t="shared" si="567"/>
        <v/>
      </c>
    </row>
    <row r="4485" spans="1:20" x14ac:dyDescent="0.2">
      <c r="A4485" t="s">
        <v>5487</v>
      </c>
      <c r="M4485" s="170" t="str">
        <f t="shared" si="560"/>
        <v>DTL</v>
      </c>
      <c r="N4485" s="169" t="str">
        <f t="shared" si="561"/>
        <v>9500</v>
      </c>
      <c r="O4485" s="168" t="str">
        <f t="shared" si="562"/>
        <v>5500</v>
      </c>
      <c r="P4485" s="168" t="str">
        <f t="shared" si="563"/>
        <v>95005500</v>
      </c>
      <c r="Q4485" s="168">
        <f t="shared" si="564"/>
        <v>104405</v>
      </c>
      <c r="R4485" s="168">
        <f t="shared" si="565"/>
        <v>105616</v>
      </c>
      <c r="S4485" s="168">
        <f t="shared" si="566"/>
        <v>0</v>
      </c>
      <c r="T4485" s="168">
        <f t="shared" si="567"/>
        <v>0</v>
      </c>
    </row>
    <row r="4486" spans="1:20" x14ac:dyDescent="0.2">
      <c r="A4486" t="s">
        <v>4246</v>
      </c>
      <c r="M4486" s="170" t="str">
        <f t="shared" si="560"/>
        <v>DTL</v>
      </c>
      <c r="N4486" s="169" t="str">
        <f t="shared" si="561"/>
        <v>9500</v>
      </c>
      <c r="O4486" s="168" t="str">
        <f t="shared" si="562"/>
        <v/>
      </c>
      <c r="P4486" s="168" t="str">
        <f t="shared" si="563"/>
        <v/>
      </c>
      <c r="Q4486" s="168" t="str">
        <f t="shared" si="564"/>
        <v/>
      </c>
      <c r="R4486" s="168" t="str">
        <f t="shared" si="565"/>
        <v/>
      </c>
      <c r="S4486" s="168" t="str">
        <f t="shared" si="566"/>
        <v/>
      </c>
      <c r="T4486" s="168" t="str">
        <f t="shared" si="567"/>
        <v/>
      </c>
    </row>
    <row r="4487" spans="1:20" x14ac:dyDescent="0.2">
      <c r="A4487" t="s">
        <v>2611</v>
      </c>
      <c r="M4487" s="170" t="str">
        <f t="shared" si="560"/>
        <v>DTL</v>
      </c>
      <c r="N4487" s="169" t="str">
        <f t="shared" si="561"/>
        <v>9500</v>
      </c>
      <c r="O4487" s="168" t="str">
        <f t="shared" si="562"/>
        <v/>
      </c>
      <c r="P4487" s="168" t="str">
        <f t="shared" si="563"/>
        <v/>
      </c>
      <c r="Q4487" s="168" t="str">
        <f t="shared" si="564"/>
        <v/>
      </c>
      <c r="R4487" s="168" t="str">
        <f t="shared" si="565"/>
        <v/>
      </c>
      <c r="S4487" s="168" t="str">
        <f t="shared" si="566"/>
        <v/>
      </c>
      <c r="T4487" s="168" t="str">
        <f t="shared" si="567"/>
        <v/>
      </c>
    </row>
    <row r="4488" spans="1:20" x14ac:dyDescent="0.2">
      <c r="A4488" t="s">
        <v>5488</v>
      </c>
      <c r="M4488" s="170" t="str">
        <f t="shared" si="560"/>
        <v>Ttl</v>
      </c>
      <c r="N4488" s="169" t="str">
        <f t="shared" si="561"/>
        <v>9500</v>
      </c>
      <c r="O4488" s="168" t="str">
        <f t="shared" si="562"/>
        <v/>
      </c>
      <c r="P4488" s="168" t="str">
        <f t="shared" si="563"/>
        <v/>
      </c>
      <c r="Q4488" s="168" t="str">
        <f t="shared" si="564"/>
        <v/>
      </c>
      <c r="R4488" s="168" t="str">
        <f t="shared" si="565"/>
        <v/>
      </c>
      <c r="S4488" s="168" t="str">
        <f t="shared" si="566"/>
        <v/>
      </c>
      <c r="T4488" s="168" t="str">
        <f t="shared" si="567"/>
        <v/>
      </c>
    </row>
    <row r="4489" spans="1:20" x14ac:dyDescent="0.2">
      <c r="A4489" t="s">
        <v>2611</v>
      </c>
      <c r="M4489" s="170" t="str">
        <f t="shared" si="560"/>
        <v>DTL</v>
      </c>
      <c r="N4489" s="169" t="str">
        <f t="shared" si="561"/>
        <v>9500</v>
      </c>
      <c r="O4489" s="168" t="str">
        <f t="shared" si="562"/>
        <v/>
      </c>
      <c r="P4489" s="168" t="str">
        <f t="shared" si="563"/>
        <v/>
      </c>
      <c r="Q4489" s="168" t="str">
        <f t="shared" si="564"/>
        <v/>
      </c>
      <c r="R4489" s="168" t="str">
        <f t="shared" si="565"/>
        <v/>
      </c>
      <c r="S4489" s="168" t="str">
        <f t="shared" si="566"/>
        <v/>
      </c>
      <c r="T4489" s="168" t="str">
        <f t="shared" si="567"/>
        <v/>
      </c>
    </row>
    <row r="4490" spans="1:20" x14ac:dyDescent="0.2">
      <c r="A4490" t="s">
        <v>2611</v>
      </c>
      <c r="M4490" s="170" t="str">
        <f t="shared" si="560"/>
        <v>DTL</v>
      </c>
      <c r="N4490" s="169" t="str">
        <f t="shared" si="561"/>
        <v>9500</v>
      </c>
      <c r="O4490" s="168" t="str">
        <f t="shared" si="562"/>
        <v/>
      </c>
      <c r="P4490" s="168" t="str">
        <f t="shared" si="563"/>
        <v/>
      </c>
      <c r="Q4490" s="168" t="str">
        <f t="shared" si="564"/>
        <v/>
      </c>
      <c r="R4490" s="168" t="str">
        <f t="shared" si="565"/>
        <v/>
      </c>
      <c r="S4490" s="168" t="str">
        <f t="shared" si="566"/>
        <v/>
      </c>
      <c r="T4490" s="168" t="str">
        <f t="shared" si="567"/>
        <v/>
      </c>
    </row>
    <row r="4491" spans="1:20" x14ac:dyDescent="0.2">
      <c r="A4491" t="s">
        <v>5489</v>
      </c>
      <c r="M4491" s="170" t="str">
        <f t="shared" si="560"/>
        <v>Ttl</v>
      </c>
      <c r="N4491" s="169" t="str">
        <f t="shared" si="561"/>
        <v>9500</v>
      </c>
      <c r="O4491" s="168" t="str">
        <f t="shared" si="562"/>
        <v/>
      </c>
      <c r="P4491" s="168" t="str">
        <f t="shared" si="563"/>
        <v/>
      </c>
      <c r="Q4491" s="168" t="str">
        <f t="shared" si="564"/>
        <v/>
      </c>
      <c r="R4491" s="168" t="str">
        <f t="shared" si="565"/>
        <v/>
      </c>
      <c r="S4491" s="168" t="str">
        <f t="shared" si="566"/>
        <v/>
      </c>
      <c r="T4491" s="168" t="str">
        <f t="shared" si="567"/>
        <v/>
      </c>
    </row>
    <row r="4492" spans="1:20" x14ac:dyDescent="0.2">
      <c r="A4492" t="s">
        <v>2643</v>
      </c>
      <c r="M4492" s="170" t="str">
        <f t="shared" si="560"/>
        <v>DTL</v>
      </c>
      <c r="N4492" s="169" t="str">
        <f t="shared" si="561"/>
        <v>9500</v>
      </c>
      <c r="O4492" s="168" t="str">
        <f t="shared" si="562"/>
        <v/>
      </c>
      <c r="P4492" s="168" t="str">
        <f t="shared" si="563"/>
        <v/>
      </c>
      <c r="Q4492" s="168" t="str">
        <f t="shared" si="564"/>
        <v/>
      </c>
      <c r="R4492" s="168" t="str">
        <f t="shared" si="565"/>
        <v/>
      </c>
      <c r="S4492" s="168" t="str">
        <f t="shared" si="566"/>
        <v/>
      </c>
      <c r="T4492" s="168" t="str">
        <f t="shared" si="567"/>
        <v/>
      </c>
    </row>
    <row r="4493" spans="1:20" x14ac:dyDescent="0.2">
      <c r="A4493" t="s">
        <v>2611</v>
      </c>
      <c r="M4493" s="170" t="str">
        <f t="shared" si="560"/>
        <v>DTL</v>
      </c>
      <c r="N4493" s="169" t="str">
        <f t="shared" si="561"/>
        <v>9500</v>
      </c>
      <c r="O4493" s="168" t="str">
        <f t="shared" si="562"/>
        <v/>
      </c>
      <c r="P4493" s="168" t="str">
        <f t="shared" si="563"/>
        <v/>
      </c>
      <c r="Q4493" s="168" t="str">
        <f t="shared" si="564"/>
        <v/>
      </c>
      <c r="R4493" s="168" t="str">
        <f t="shared" si="565"/>
        <v/>
      </c>
      <c r="S4493" s="168" t="str">
        <f t="shared" si="566"/>
        <v/>
      </c>
      <c r="T4493" s="168" t="str">
        <f t="shared" si="567"/>
        <v/>
      </c>
    </row>
    <row r="4494" spans="1:20" x14ac:dyDescent="0.2">
      <c r="A4494" t="s">
        <v>2620</v>
      </c>
      <c r="M4494" s="170" t="str">
        <f t="shared" si="560"/>
        <v>DTL</v>
      </c>
      <c r="N4494" s="169" t="str">
        <f t="shared" si="561"/>
        <v>9500</v>
      </c>
      <c r="O4494" s="168" t="str">
        <f t="shared" si="562"/>
        <v/>
      </c>
      <c r="P4494" s="168" t="str">
        <f t="shared" si="563"/>
        <v/>
      </c>
      <c r="Q4494" s="168" t="str">
        <f t="shared" si="564"/>
        <v/>
      </c>
      <c r="R4494" s="168" t="str">
        <f t="shared" si="565"/>
        <v/>
      </c>
      <c r="S4494" s="168" t="str">
        <f t="shared" si="566"/>
        <v/>
      </c>
      <c r="T4494" s="168" t="str">
        <f t="shared" si="567"/>
        <v/>
      </c>
    </row>
    <row r="4495" spans="1:20" x14ac:dyDescent="0.2">
      <c r="A4495" t="s">
        <v>5490</v>
      </c>
      <c r="M4495" s="170" t="str">
        <f t="shared" si="560"/>
        <v>Ttl</v>
      </c>
      <c r="N4495" s="169" t="str">
        <f t="shared" si="561"/>
        <v>9500</v>
      </c>
      <c r="O4495" s="168" t="str">
        <f t="shared" si="562"/>
        <v/>
      </c>
      <c r="P4495" s="168" t="str">
        <f t="shared" si="563"/>
        <v/>
      </c>
      <c r="Q4495" s="168" t="str">
        <f t="shared" si="564"/>
        <v/>
      </c>
      <c r="R4495" s="168" t="str">
        <f t="shared" si="565"/>
        <v/>
      </c>
      <c r="S4495" s="168" t="str">
        <f t="shared" si="566"/>
        <v/>
      </c>
      <c r="T4495" s="168" t="str">
        <f t="shared" si="567"/>
        <v/>
      </c>
    </row>
    <row r="4496" spans="1:20" x14ac:dyDescent="0.2">
      <c r="A4496" t="s">
        <v>2611</v>
      </c>
      <c r="M4496" s="170" t="str">
        <f t="shared" si="560"/>
        <v>DTL</v>
      </c>
      <c r="N4496" s="169" t="str">
        <f t="shared" si="561"/>
        <v>9500</v>
      </c>
      <c r="O4496" s="168" t="str">
        <f t="shared" si="562"/>
        <v/>
      </c>
      <c r="P4496" s="168" t="str">
        <f t="shared" si="563"/>
        <v/>
      </c>
      <c r="Q4496" s="168" t="str">
        <f t="shared" si="564"/>
        <v/>
      </c>
      <c r="R4496" s="168" t="str">
        <f t="shared" si="565"/>
        <v/>
      </c>
      <c r="S4496" s="168" t="str">
        <f t="shared" si="566"/>
        <v/>
      </c>
      <c r="T4496" s="168" t="str">
        <f t="shared" si="567"/>
        <v/>
      </c>
    </row>
    <row r="4497" spans="1:20" x14ac:dyDescent="0.2">
      <c r="A4497" t="s">
        <v>5491</v>
      </c>
      <c r="M4497" s="170" t="str">
        <f t="shared" si="560"/>
        <v>Ttl</v>
      </c>
      <c r="N4497" s="169" t="str">
        <f t="shared" si="561"/>
        <v>9500</v>
      </c>
      <c r="O4497" s="168" t="str">
        <f t="shared" si="562"/>
        <v/>
      </c>
      <c r="P4497" s="168" t="str">
        <f t="shared" si="563"/>
        <v/>
      </c>
      <c r="Q4497" s="168" t="str">
        <f t="shared" si="564"/>
        <v/>
      </c>
      <c r="R4497" s="168" t="str">
        <f t="shared" si="565"/>
        <v/>
      </c>
      <c r="S4497" s="168" t="str">
        <f t="shared" si="566"/>
        <v/>
      </c>
      <c r="T4497" s="168" t="str">
        <f t="shared" si="567"/>
        <v/>
      </c>
    </row>
    <row r="4498" spans="1:20" x14ac:dyDescent="0.2">
      <c r="A4498" t="s">
        <v>4246</v>
      </c>
      <c r="M4498" s="170" t="str">
        <f t="shared" si="560"/>
        <v>DTL</v>
      </c>
      <c r="N4498" s="169" t="str">
        <f t="shared" si="561"/>
        <v>9500</v>
      </c>
      <c r="O4498" s="168" t="str">
        <f t="shared" si="562"/>
        <v/>
      </c>
      <c r="P4498" s="168" t="str">
        <f t="shared" si="563"/>
        <v/>
      </c>
      <c r="Q4498" s="168" t="str">
        <f t="shared" si="564"/>
        <v/>
      </c>
      <c r="R4498" s="168" t="str">
        <f t="shared" si="565"/>
        <v/>
      </c>
      <c r="S4498" s="168" t="str">
        <f t="shared" si="566"/>
        <v/>
      </c>
      <c r="T4498" s="168" t="str">
        <f t="shared" si="567"/>
        <v/>
      </c>
    </row>
    <row r="4499" spans="1:20" x14ac:dyDescent="0.2">
      <c r="A4499" t="s">
        <v>2611</v>
      </c>
      <c r="M4499" s="170" t="str">
        <f t="shared" si="560"/>
        <v>DTL</v>
      </c>
      <c r="N4499" s="169" t="str">
        <f t="shared" si="561"/>
        <v>9500</v>
      </c>
      <c r="O4499" s="168" t="str">
        <f t="shared" si="562"/>
        <v/>
      </c>
      <c r="P4499" s="168" t="str">
        <f t="shared" si="563"/>
        <v/>
      </c>
      <c r="Q4499" s="168" t="str">
        <f t="shared" si="564"/>
        <v/>
      </c>
      <c r="R4499" s="168" t="str">
        <f t="shared" si="565"/>
        <v/>
      </c>
      <c r="S4499" s="168" t="str">
        <f t="shared" si="566"/>
        <v/>
      </c>
      <c r="T4499" s="168" t="str">
        <f t="shared" si="567"/>
        <v/>
      </c>
    </row>
    <row r="4500" spans="1:20" x14ac:dyDescent="0.2">
      <c r="A4500" t="s">
        <v>5492</v>
      </c>
      <c r="M4500" s="170" t="str">
        <f t="shared" si="560"/>
        <v>DTL</v>
      </c>
      <c r="N4500" s="169" t="str">
        <f t="shared" si="561"/>
        <v>9500</v>
      </c>
      <c r="O4500" s="168" t="str">
        <f t="shared" si="562"/>
        <v xml:space="preserve">    </v>
      </c>
      <c r="P4500" s="168" t="str">
        <f t="shared" si="563"/>
        <v xml:space="preserve">9500    </v>
      </c>
      <c r="Q4500" s="168">
        <f t="shared" si="564"/>
        <v>-88888</v>
      </c>
      <c r="R4500" s="168">
        <f t="shared" si="565"/>
        <v>-644234</v>
      </c>
      <c r="S4500" s="168">
        <f t="shared" si="566"/>
        <v>-1154906</v>
      </c>
      <c r="T4500" s="168">
        <f t="shared" si="567"/>
        <v>-131287</v>
      </c>
    </row>
    <row r="4501" spans="1:20" x14ac:dyDescent="0.2">
      <c r="A4501" t="s">
        <v>2611</v>
      </c>
      <c r="M4501" s="170" t="str">
        <f t="shared" si="560"/>
        <v>DTL</v>
      </c>
      <c r="N4501" s="169" t="str">
        <f t="shared" si="561"/>
        <v>9500</v>
      </c>
      <c r="O4501" s="168" t="str">
        <f t="shared" si="562"/>
        <v/>
      </c>
      <c r="P4501" s="168" t="str">
        <f t="shared" si="563"/>
        <v/>
      </c>
      <c r="Q4501" s="168" t="str">
        <f t="shared" si="564"/>
        <v/>
      </c>
      <c r="R4501" s="168" t="str">
        <f t="shared" si="565"/>
        <v/>
      </c>
      <c r="S4501" s="168" t="str">
        <f t="shared" si="566"/>
        <v/>
      </c>
      <c r="T4501" s="168" t="str">
        <f t="shared" si="567"/>
        <v/>
      </c>
    </row>
    <row r="4502" spans="1:20" x14ac:dyDescent="0.2">
      <c r="A4502" t="s">
        <v>5493</v>
      </c>
      <c r="M4502" s="170" t="str">
        <f t="shared" si="560"/>
        <v>DTL</v>
      </c>
      <c r="N4502" s="169" t="str">
        <f t="shared" si="561"/>
        <v>9500</v>
      </c>
      <c r="O4502" s="168" t="str">
        <f t="shared" si="562"/>
        <v>Tran</v>
      </c>
      <c r="P4502" s="168" t="str">
        <f t="shared" si="563"/>
        <v>9500Tran</v>
      </c>
      <c r="Q4502" s="168">
        <f t="shared" si="564"/>
        <v>133</v>
      </c>
      <c r="R4502" s="168">
        <f t="shared" si="565"/>
        <v>0</v>
      </c>
      <c r="S4502" s="168">
        <f t="shared" si="566"/>
        <v>659148</v>
      </c>
      <c r="T4502" s="168">
        <f t="shared" si="567"/>
        <v>0</v>
      </c>
    </row>
    <row r="4503" spans="1:20" x14ac:dyDescent="0.2">
      <c r="A4503" t="s">
        <v>2611</v>
      </c>
      <c r="M4503" s="170" t="str">
        <f t="shared" si="560"/>
        <v>DTL</v>
      </c>
      <c r="N4503" s="169" t="str">
        <f t="shared" si="561"/>
        <v>9500</v>
      </c>
      <c r="O4503" s="168" t="str">
        <f t="shared" si="562"/>
        <v/>
      </c>
      <c r="P4503" s="168" t="str">
        <f t="shared" si="563"/>
        <v/>
      </c>
      <c r="Q4503" s="168" t="str">
        <f t="shared" si="564"/>
        <v/>
      </c>
      <c r="R4503" s="168" t="str">
        <f t="shared" si="565"/>
        <v/>
      </c>
      <c r="S4503" s="168" t="str">
        <f t="shared" si="566"/>
        <v/>
      </c>
      <c r="T4503" s="168" t="str">
        <f t="shared" si="567"/>
        <v/>
      </c>
    </row>
    <row r="4504" spans="1:20" x14ac:dyDescent="0.2">
      <c r="A4504" t="s">
        <v>5494</v>
      </c>
      <c r="M4504" s="170" t="str">
        <f t="shared" si="560"/>
        <v>DTL</v>
      </c>
      <c r="N4504" s="169" t="str">
        <f t="shared" si="561"/>
        <v>9500</v>
      </c>
      <c r="O4504" s="168" t="str">
        <f t="shared" si="562"/>
        <v>Tran</v>
      </c>
      <c r="P4504" s="168" t="str">
        <f t="shared" si="563"/>
        <v>9500Tran</v>
      </c>
      <c r="Q4504" s="168">
        <f t="shared" si="564"/>
        <v>104405</v>
      </c>
      <c r="R4504" s="168">
        <f t="shared" si="565"/>
        <v>105616</v>
      </c>
      <c r="S4504" s="168">
        <f t="shared" si="566"/>
        <v>0</v>
      </c>
      <c r="T4504" s="168">
        <f t="shared" si="567"/>
        <v>0</v>
      </c>
    </row>
    <row r="4505" spans="1:20" x14ac:dyDescent="0.2">
      <c r="A4505" t="s">
        <v>4246</v>
      </c>
      <c r="M4505" s="170" t="str">
        <f t="shared" si="560"/>
        <v>DTL</v>
      </c>
      <c r="N4505" s="169" t="str">
        <f t="shared" si="561"/>
        <v>9500</v>
      </c>
      <c r="O4505" s="168" t="str">
        <f t="shared" si="562"/>
        <v/>
      </c>
      <c r="P4505" s="168" t="str">
        <f t="shared" si="563"/>
        <v/>
      </c>
      <c r="Q4505" s="168" t="str">
        <f t="shared" si="564"/>
        <v/>
      </c>
      <c r="R4505" s="168" t="str">
        <f t="shared" si="565"/>
        <v/>
      </c>
      <c r="S4505" s="168" t="str">
        <f t="shared" si="566"/>
        <v/>
      </c>
      <c r="T4505" s="168" t="str">
        <f t="shared" si="567"/>
        <v/>
      </c>
    </row>
    <row r="4506" spans="1:20" x14ac:dyDescent="0.2">
      <c r="A4506" t="s">
        <v>2611</v>
      </c>
      <c r="M4506" s="170" t="str">
        <f t="shared" si="560"/>
        <v>DTL</v>
      </c>
      <c r="N4506" s="169" t="str">
        <f t="shared" si="561"/>
        <v>9500</v>
      </c>
      <c r="O4506" s="168" t="str">
        <f t="shared" si="562"/>
        <v/>
      </c>
      <c r="P4506" s="168" t="str">
        <f t="shared" si="563"/>
        <v/>
      </c>
      <c r="Q4506" s="168" t="str">
        <f t="shared" si="564"/>
        <v/>
      </c>
      <c r="R4506" s="168" t="str">
        <f t="shared" si="565"/>
        <v/>
      </c>
      <c r="S4506" s="168" t="str">
        <f t="shared" si="566"/>
        <v/>
      </c>
      <c r="T4506" s="168" t="str">
        <f t="shared" si="567"/>
        <v/>
      </c>
    </row>
    <row r="4507" spans="1:20" x14ac:dyDescent="0.2">
      <c r="A4507" t="s">
        <v>5495</v>
      </c>
      <c r="M4507" s="170" t="str">
        <f t="shared" si="560"/>
        <v>Ttl</v>
      </c>
      <c r="N4507" s="169" t="str">
        <f t="shared" si="561"/>
        <v>9500</v>
      </c>
      <c r="O4507" s="168" t="str">
        <f t="shared" si="562"/>
        <v/>
      </c>
      <c r="P4507" s="168" t="str">
        <f t="shared" si="563"/>
        <v/>
      </c>
      <c r="Q4507" s="168" t="str">
        <f t="shared" si="564"/>
        <v/>
      </c>
      <c r="R4507" s="168" t="str">
        <f t="shared" si="565"/>
        <v/>
      </c>
      <c r="S4507" s="168" t="str">
        <f t="shared" si="566"/>
        <v/>
      </c>
      <c r="T4507" s="168" t="str">
        <f t="shared" si="567"/>
        <v/>
      </c>
    </row>
    <row r="4508" spans="1:20" x14ac:dyDescent="0.2">
      <c r="A4508" t="s">
        <v>4467</v>
      </c>
      <c r="M4508" s="170" t="str">
        <f t="shared" si="560"/>
        <v>DTL</v>
      </c>
      <c r="N4508" s="169" t="str">
        <f t="shared" si="561"/>
        <v>9500</v>
      </c>
      <c r="O4508" s="168" t="str">
        <f t="shared" si="562"/>
        <v/>
      </c>
      <c r="P4508" s="168" t="str">
        <f t="shared" si="563"/>
        <v/>
      </c>
      <c r="Q4508" s="168" t="str">
        <f t="shared" si="564"/>
        <v/>
      </c>
      <c r="R4508" s="168" t="str">
        <f t="shared" si="565"/>
        <v/>
      </c>
      <c r="S4508" s="168" t="str">
        <f t="shared" si="566"/>
        <v/>
      </c>
      <c r="T4508" s="168" t="str">
        <f t="shared" si="567"/>
        <v/>
      </c>
    </row>
    <row r="4509" spans="1:20" x14ac:dyDescent="0.2">
      <c r="A4509">
        <v>1</v>
      </c>
      <c r="M4509" s="170" t="str">
        <f t="shared" si="560"/>
        <v>DTL</v>
      </c>
      <c r="N4509" s="169" t="str">
        <f t="shared" si="561"/>
        <v>9500</v>
      </c>
      <c r="O4509" s="168" t="str">
        <f t="shared" si="562"/>
        <v/>
      </c>
      <c r="P4509" s="168" t="str">
        <f t="shared" si="563"/>
        <v/>
      </c>
      <c r="Q4509" s="168" t="str">
        <f t="shared" si="564"/>
        <v/>
      </c>
      <c r="R4509" s="168" t="str">
        <f t="shared" si="565"/>
        <v/>
      </c>
      <c r="S4509" s="168" t="str">
        <f t="shared" si="566"/>
        <v/>
      </c>
      <c r="T4509" s="168" t="str">
        <f t="shared" si="567"/>
        <v/>
      </c>
    </row>
    <row r="4510" spans="1:20" x14ac:dyDescent="0.2">
      <c r="M4510" s="170" t="str">
        <f t="shared" si="560"/>
        <v>DTL</v>
      </c>
      <c r="N4510" s="169" t="str">
        <f t="shared" si="561"/>
        <v>9500</v>
      </c>
      <c r="O4510" s="168" t="str">
        <f t="shared" si="562"/>
        <v/>
      </c>
      <c r="P4510" s="168" t="str">
        <f t="shared" si="563"/>
        <v/>
      </c>
      <c r="Q4510" s="168" t="str">
        <f t="shared" si="564"/>
        <v/>
      </c>
      <c r="R4510" s="168" t="str">
        <f t="shared" si="565"/>
        <v/>
      </c>
      <c r="S4510" s="168" t="str">
        <f t="shared" si="566"/>
        <v/>
      </c>
      <c r="T4510" s="168" t="str">
        <f t="shared" si="567"/>
        <v/>
      </c>
    </row>
    <row r="4511" spans="1:20" x14ac:dyDescent="0.2">
      <c r="A4511" t="s">
        <v>3032</v>
      </c>
      <c r="M4511" s="170" t="str">
        <f t="shared" si="560"/>
        <v>H1</v>
      </c>
      <c r="N4511" s="169" t="str">
        <f t="shared" si="561"/>
        <v>9500</v>
      </c>
      <c r="O4511" s="168" t="str">
        <f t="shared" si="562"/>
        <v/>
      </c>
      <c r="P4511" s="168" t="str">
        <f t="shared" si="563"/>
        <v/>
      </c>
      <c r="Q4511" s="168" t="str">
        <f t="shared" si="564"/>
        <v/>
      </c>
      <c r="R4511" s="168" t="str">
        <f t="shared" si="565"/>
        <v/>
      </c>
      <c r="S4511" s="168" t="str">
        <f t="shared" si="566"/>
        <v/>
      </c>
      <c r="T4511" s="168" t="str">
        <f t="shared" si="567"/>
        <v/>
      </c>
    </row>
    <row r="4512" spans="1:20" x14ac:dyDescent="0.2">
      <c r="A4512" t="s">
        <v>2600</v>
      </c>
      <c r="M4512" s="170" t="str">
        <f t="shared" si="560"/>
        <v>H2</v>
      </c>
      <c r="N4512" s="169" t="str">
        <f t="shared" si="561"/>
        <v>9500</v>
      </c>
      <c r="O4512" s="168" t="str">
        <f t="shared" si="562"/>
        <v/>
      </c>
      <c r="P4512" s="168" t="str">
        <f t="shared" si="563"/>
        <v/>
      </c>
      <c r="Q4512" s="168" t="str">
        <f t="shared" si="564"/>
        <v/>
      </c>
      <c r="R4512" s="168" t="str">
        <f t="shared" si="565"/>
        <v/>
      </c>
      <c r="S4512" s="168" t="str">
        <f t="shared" si="566"/>
        <v/>
      </c>
      <c r="T4512" s="168" t="str">
        <f t="shared" si="567"/>
        <v/>
      </c>
    </row>
    <row r="4513" spans="1:20" x14ac:dyDescent="0.2">
      <c r="A4513" t="s">
        <v>2601</v>
      </c>
      <c r="M4513" s="170" t="str">
        <f t="shared" si="560"/>
        <v>H3</v>
      </c>
      <c r="N4513" s="169" t="str">
        <f t="shared" si="561"/>
        <v>9500</v>
      </c>
      <c r="O4513" s="168" t="str">
        <f t="shared" si="562"/>
        <v/>
      </c>
      <c r="P4513" s="168" t="str">
        <f t="shared" si="563"/>
        <v/>
      </c>
      <c r="Q4513" s="168" t="str">
        <f t="shared" si="564"/>
        <v/>
      </c>
      <c r="R4513" s="168" t="str">
        <f t="shared" si="565"/>
        <v/>
      </c>
      <c r="S4513" s="168" t="str">
        <f t="shared" si="566"/>
        <v/>
      </c>
      <c r="T4513" s="168" t="str">
        <f t="shared" si="567"/>
        <v/>
      </c>
    </row>
    <row r="4514" spans="1:20" x14ac:dyDescent="0.2">
      <c r="A4514" t="s">
        <v>3033</v>
      </c>
      <c r="M4514" s="170" t="str">
        <f t="shared" si="560"/>
        <v>H4</v>
      </c>
      <c r="N4514" s="169" t="str">
        <f t="shared" si="561"/>
        <v>9500</v>
      </c>
      <c r="O4514" s="168" t="str">
        <f t="shared" si="562"/>
        <v/>
      </c>
      <c r="P4514" s="168" t="str">
        <f t="shared" si="563"/>
        <v/>
      </c>
      <c r="Q4514" s="168" t="str">
        <f t="shared" si="564"/>
        <v/>
      </c>
      <c r="R4514" s="168" t="str">
        <f t="shared" si="565"/>
        <v/>
      </c>
      <c r="S4514" s="168" t="str">
        <f t="shared" si="566"/>
        <v/>
      </c>
      <c r="T4514" s="168" t="str">
        <f t="shared" si="567"/>
        <v/>
      </c>
    </row>
    <row r="4515" spans="1:20" x14ac:dyDescent="0.2">
      <c r="A4515" t="s">
        <v>2603</v>
      </c>
      <c r="M4515" s="170" t="str">
        <f t="shared" si="560"/>
        <v>H5</v>
      </c>
      <c r="N4515" s="169" t="str">
        <f t="shared" si="561"/>
        <v>9500</v>
      </c>
      <c r="O4515" s="168" t="str">
        <f t="shared" si="562"/>
        <v/>
      </c>
      <c r="P4515" s="168" t="str">
        <f t="shared" si="563"/>
        <v/>
      </c>
      <c r="Q4515" s="168" t="str">
        <f t="shared" si="564"/>
        <v/>
      </c>
      <c r="R4515" s="168" t="str">
        <f t="shared" si="565"/>
        <v/>
      </c>
      <c r="S4515" s="168" t="str">
        <f t="shared" si="566"/>
        <v/>
      </c>
      <c r="T4515" s="168" t="str">
        <f t="shared" si="567"/>
        <v/>
      </c>
    </row>
    <row r="4516" spans="1:20" x14ac:dyDescent="0.2">
      <c r="A4516" t="s">
        <v>3034</v>
      </c>
      <c r="M4516" s="170" t="str">
        <f t="shared" si="560"/>
        <v>H6</v>
      </c>
      <c r="N4516" s="169" t="str">
        <f t="shared" si="561"/>
        <v>6200</v>
      </c>
      <c r="O4516" s="168" t="str">
        <f t="shared" si="562"/>
        <v/>
      </c>
      <c r="P4516" s="168" t="str">
        <f t="shared" si="563"/>
        <v/>
      </c>
      <c r="Q4516" s="168" t="str">
        <f t="shared" si="564"/>
        <v/>
      </c>
      <c r="R4516" s="168" t="str">
        <f t="shared" si="565"/>
        <v/>
      </c>
      <c r="S4516" s="168" t="str">
        <f t="shared" si="566"/>
        <v/>
      </c>
      <c r="T4516" s="168" t="str">
        <f t="shared" si="567"/>
        <v/>
      </c>
    </row>
    <row r="4517" spans="1:20" x14ac:dyDescent="0.2">
      <c r="A4517" t="s">
        <v>2605</v>
      </c>
      <c r="M4517" s="170" t="str">
        <f t="shared" si="560"/>
        <v>H7</v>
      </c>
      <c r="N4517" s="169" t="str">
        <f t="shared" si="561"/>
        <v>6200</v>
      </c>
      <c r="O4517" s="168" t="str">
        <f t="shared" si="562"/>
        <v/>
      </c>
      <c r="P4517" s="168" t="str">
        <f t="shared" si="563"/>
        <v/>
      </c>
      <c r="Q4517" s="168" t="str">
        <f t="shared" si="564"/>
        <v/>
      </c>
      <c r="R4517" s="168" t="str">
        <f t="shared" si="565"/>
        <v/>
      </c>
      <c r="S4517" s="168" t="str">
        <f t="shared" si="566"/>
        <v/>
      </c>
      <c r="T4517" s="168" t="str">
        <f t="shared" si="567"/>
        <v/>
      </c>
    </row>
    <row r="4518" spans="1:20" x14ac:dyDescent="0.2">
      <c r="A4518" t="s">
        <v>2606</v>
      </c>
      <c r="M4518" s="170" t="str">
        <f t="shared" si="560"/>
        <v>H8</v>
      </c>
      <c r="N4518" s="169" t="str">
        <f t="shared" si="561"/>
        <v>6200</v>
      </c>
      <c r="O4518" s="168" t="str">
        <f t="shared" si="562"/>
        <v/>
      </c>
      <c r="P4518" s="168" t="str">
        <f t="shared" si="563"/>
        <v/>
      </c>
      <c r="Q4518" s="168" t="str">
        <f t="shared" si="564"/>
        <v/>
      </c>
      <c r="R4518" s="168" t="str">
        <f t="shared" si="565"/>
        <v/>
      </c>
      <c r="S4518" s="168" t="str">
        <f t="shared" si="566"/>
        <v/>
      </c>
      <c r="T4518" s="168" t="str">
        <f t="shared" si="567"/>
        <v/>
      </c>
    </row>
    <row r="4519" spans="1:20" x14ac:dyDescent="0.2">
      <c r="A4519" t="s">
        <v>2607</v>
      </c>
      <c r="M4519" s="170" t="str">
        <f t="shared" si="560"/>
        <v>H9</v>
      </c>
      <c r="N4519" s="169" t="str">
        <f t="shared" si="561"/>
        <v>6200</v>
      </c>
      <c r="O4519" s="168" t="str">
        <f t="shared" si="562"/>
        <v/>
      </c>
      <c r="P4519" s="168" t="str">
        <f t="shared" si="563"/>
        <v/>
      </c>
      <c r="Q4519" s="168" t="str">
        <f t="shared" si="564"/>
        <v/>
      </c>
      <c r="R4519" s="168" t="str">
        <f t="shared" si="565"/>
        <v/>
      </c>
      <c r="S4519" s="168" t="str">
        <f t="shared" si="566"/>
        <v/>
      </c>
      <c r="T4519" s="168" t="str">
        <f t="shared" si="567"/>
        <v/>
      </c>
    </row>
    <row r="4520" spans="1:20" x14ac:dyDescent="0.2">
      <c r="A4520" t="s">
        <v>2608</v>
      </c>
      <c r="M4520" s="170" t="str">
        <f t="shared" si="560"/>
        <v>H10</v>
      </c>
      <c r="N4520" s="169" t="str">
        <f t="shared" si="561"/>
        <v>6200</v>
      </c>
      <c r="O4520" s="168" t="str">
        <f t="shared" si="562"/>
        <v/>
      </c>
      <c r="P4520" s="168" t="str">
        <f t="shared" si="563"/>
        <v/>
      </c>
      <c r="Q4520" s="168" t="str">
        <f t="shared" si="564"/>
        <v/>
      </c>
      <c r="R4520" s="168" t="str">
        <f t="shared" si="565"/>
        <v/>
      </c>
      <c r="S4520" s="168" t="str">
        <f t="shared" si="566"/>
        <v/>
      </c>
      <c r="T4520" s="168" t="str">
        <f t="shared" si="567"/>
        <v/>
      </c>
    </row>
    <row r="4521" spans="1:20" x14ac:dyDescent="0.2">
      <c r="A4521" t="s">
        <v>2609</v>
      </c>
      <c r="M4521" s="170" t="str">
        <f t="shared" si="560"/>
        <v>DTL</v>
      </c>
      <c r="N4521" s="169" t="str">
        <f t="shared" si="561"/>
        <v>6200</v>
      </c>
      <c r="O4521" s="168" t="str">
        <f t="shared" si="562"/>
        <v/>
      </c>
      <c r="P4521" s="168" t="str">
        <f t="shared" si="563"/>
        <v/>
      </c>
      <c r="Q4521" s="168" t="str">
        <f t="shared" si="564"/>
        <v/>
      </c>
      <c r="R4521" s="168" t="str">
        <f t="shared" si="565"/>
        <v/>
      </c>
      <c r="S4521" s="168" t="str">
        <f t="shared" si="566"/>
        <v/>
      </c>
      <c r="T4521" s="168" t="str">
        <f t="shared" si="567"/>
        <v/>
      </c>
    </row>
    <row r="4522" spans="1:20" x14ac:dyDescent="0.2">
      <c r="A4522" t="s">
        <v>3035</v>
      </c>
      <c r="M4522" s="170" t="str">
        <f t="shared" si="560"/>
        <v>DTL</v>
      </c>
      <c r="N4522" s="169" t="str">
        <f t="shared" si="561"/>
        <v>6200</v>
      </c>
      <c r="O4522" s="168" t="str">
        <f t="shared" si="562"/>
        <v>9256</v>
      </c>
      <c r="P4522" s="168" t="str">
        <f t="shared" si="563"/>
        <v>62009256</v>
      </c>
      <c r="Q4522" s="168">
        <f t="shared" si="564"/>
        <v>150</v>
      </c>
      <c r="R4522" s="168">
        <f t="shared" si="565"/>
        <v>0</v>
      </c>
      <c r="S4522" s="168">
        <f t="shared" si="566"/>
        <v>0</v>
      </c>
      <c r="T4522" s="168">
        <f t="shared" si="567"/>
        <v>0</v>
      </c>
    </row>
    <row r="4523" spans="1:20" x14ac:dyDescent="0.2">
      <c r="A4523" t="s">
        <v>4246</v>
      </c>
      <c r="M4523" s="170" t="str">
        <f t="shared" si="560"/>
        <v>DTL</v>
      </c>
      <c r="N4523" s="169" t="str">
        <f t="shared" si="561"/>
        <v>6200</v>
      </c>
      <c r="O4523" s="168" t="str">
        <f t="shared" si="562"/>
        <v/>
      </c>
      <c r="P4523" s="168" t="str">
        <f t="shared" si="563"/>
        <v/>
      </c>
      <c r="Q4523" s="168" t="str">
        <f t="shared" si="564"/>
        <v/>
      </c>
      <c r="R4523" s="168" t="str">
        <f t="shared" si="565"/>
        <v/>
      </c>
      <c r="S4523" s="168" t="str">
        <f t="shared" si="566"/>
        <v/>
      </c>
      <c r="T4523" s="168" t="str">
        <f t="shared" si="567"/>
        <v/>
      </c>
    </row>
    <row r="4524" spans="1:20" x14ac:dyDescent="0.2">
      <c r="A4524" t="s">
        <v>2611</v>
      </c>
      <c r="M4524" s="170" t="str">
        <f t="shared" si="560"/>
        <v>DTL</v>
      </c>
      <c r="N4524" s="169" t="str">
        <f t="shared" si="561"/>
        <v>6200</v>
      </c>
      <c r="O4524" s="168" t="str">
        <f t="shared" si="562"/>
        <v/>
      </c>
      <c r="P4524" s="168" t="str">
        <f t="shared" si="563"/>
        <v/>
      </c>
      <c r="Q4524" s="168" t="str">
        <f t="shared" si="564"/>
        <v/>
      </c>
      <c r="R4524" s="168" t="str">
        <f t="shared" si="565"/>
        <v/>
      </c>
      <c r="S4524" s="168" t="str">
        <f t="shared" si="566"/>
        <v/>
      </c>
      <c r="T4524" s="168" t="str">
        <f t="shared" si="567"/>
        <v/>
      </c>
    </row>
    <row r="4525" spans="1:20" x14ac:dyDescent="0.2">
      <c r="A4525" t="s">
        <v>3036</v>
      </c>
      <c r="M4525" s="170" t="str">
        <f t="shared" si="560"/>
        <v>Ttl</v>
      </c>
      <c r="N4525" s="169" t="str">
        <f t="shared" si="561"/>
        <v>6200</v>
      </c>
      <c r="O4525" s="168" t="str">
        <f t="shared" si="562"/>
        <v/>
      </c>
      <c r="P4525" s="168" t="str">
        <f t="shared" si="563"/>
        <v/>
      </c>
      <c r="Q4525" s="168" t="str">
        <f t="shared" si="564"/>
        <v/>
      </c>
      <c r="R4525" s="168" t="str">
        <f t="shared" si="565"/>
        <v/>
      </c>
      <c r="S4525" s="168" t="str">
        <f t="shared" si="566"/>
        <v/>
      </c>
      <c r="T4525" s="168" t="str">
        <f t="shared" si="567"/>
        <v/>
      </c>
    </row>
    <row r="4526" spans="1:20" x14ac:dyDescent="0.2">
      <c r="A4526" t="s">
        <v>2612</v>
      </c>
      <c r="M4526" s="170" t="str">
        <f t="shared" si="560"/>
        <v>DTL</v>
      </c>
      <c r="N4526" s="169" t="str">
        <f t="shared" si="561"/>
        <v>6200</v>
      </c>
      <c r="O4526" s="168" t="str">
        <f t="shared" si="562"/>
        <v/>
      </c>
      <c r="P4526" s="168" t="str">
        <f t="shared" si="563"/>
        <v/>
      </c>
      <c r="Q4526" s="168" t="str">
        <f t="shared" si="564"/>
        <v/>
      </c>
      <c r="R4526" s="168" t="str">
        <f t="shared" si="565"/>
        <v/>
      </c>
      <c r="S4526" s="168" t="str">
        <f t="shared" si="566"/>
        <v/>
      </c>
      <c r="T4526" s="168" t="str">
        <f t="shared" si="567"/>
        <v/>
      </c>
    </row>
    <row r="4527" spans="1:20" x14ac:dyDescent="0.2">
      <c r="A4527" t="s">
        <v>2611</v>
      </c>
      <c r="M4527" s="170" t="str">
        <f t="shared" si="560"/>
        <v>DTL</v>
      </c>
      <c r="N4527" s="169" t="str">
        <f t="shared" si="561"/>
        <v>6200</v>
      </c>
      <c r="O4527" s="168" t="str">
        <f t="shared" si="562"/>
        <v/>
      </c>
      <c r="P4527" s="168" t="str">
        <f t="shared" si="563"/>
        <v/>
      </c>
      <c r="Q4527" s="168" t="str">
        <f t="shared" si="564"/>
        <v/>
      </c>
      <c r="R4527" s="168" t="str">
        <f t="shared" si="565"/>
        <v/>
      </c>
      <c r="S4527" s="168" t="str">
        <f t="shared" si="566"/>
        <v/>
      </c>
      <c r="T4527" s="168" t="str">
        <f t="shared" si="567"/>
        <v/>
      </c>
    </row>
    <row r="4528" spans="1:20" x14ac:dyDescent="0.2">
      <c r="A4528" t="s">
        <v>2611</v>
      </c>
      <c r="M4528" s="170" t="str">
        <f t="shared" si="560"/>
        <v>DTL</v>
      </c>
      <c r="N4528" s="169" t="str">
        <f t="shared" si="561"/>
        <v>6200</v>
      </c>
      <c r="O4528" s="168" t="str">
        <f t="shared" si="562"/>
        <v/>
      </c>
      <c r="P4528" s="168" t="str">
        <f t="shared" si="563"/>
        <v/>
      </c>
      <c r="Q4528" s="168" t="str">
        <f t="shared" si="564"/>
        <v/>
      </c>
      <c r="R4528" s="168" t="str">
        <f t="shared" si="565"/>
        <v/>
      </c>
      <c r="S4528" s="168" t="str">
        <f t="shared" si="566"/>
        <v/>
      </c>
      <c r="T4528" s="168" t="str">
        <f t="shared" si="567"/>
        <v/>
      </c>
    </row>
    <row r="4529" spans="1:20" x14ac:dyDescent="0.2">
      <c r="A4529" t="s">
        <v>2613</v>
      </c>
      <c r="M4529" s="170" t="str">
        <f t="shared" si="560"/>
        <v>DTL</v>
      </c>
      <c r="N4529" s="169" t="str">
        <f t="shared" si="561"/>
        <v>6200</v>
      </c>
      <c r="O4529" s="168" t="str">
        <f t="shared" si="562"/>
        <v/>
      </c>
      <c r="P4529" s="168" t="str">
        <f t="shared" si="563"/>
        <v/>
      </c>
      <c r="Q4529" s="168" t="str">
        <f t="shared" si="564"/>
        <v/>
      </c>
      <c r="R4529" s="168" t="str">
        <f t="shared" si="565"/>
        <v/>
      </c>
      <c r="S4529" s="168" t="str">
        <f t="shared" si="566"/>
        <v/>
      </c>
      <c r="T4529" s="168" t="str">
        <f t="shared" si="567"/>
        <v/>
      </c>
    </row>
    <row r="4530" spans="1:20" x14ac:dyDescent="0.2">
      <c r="A4530" t="s">
        <v>5496</v>
      </c>
      <c r="M4530" s="170" t="str">
        <f t="shared" si="560"/>
        <v>DTL</v>
      </c>
      <c r="N4530" s="169" t="str">
        <f t="shared" si="561"/>
        <v>6200</v>
      </c>
      <c r="O4530" s="168" t="str">
        <f t="shared" si="562"/>
        <v>1010</v>
      </c>
      <c r="P4530" s="168" t="str">
        <f t="shared" si="563"/>
        <v>62001010</v>
      </c>
      <c r="Q4530" s="168">
        <f t="shared" si="564"/>
        <v>423</v>
      </c>
      <c r="R4530" s="168">
        <f t="shared" si="565"/>
        <v>6420</v>
      </c>
      <c r="S4530" s="168">
        <f t="shared" si="566"/>
        <v>7382</v>
      </c>
      <c r="T4530" s="168">
        <f t="shared" si="567"/>
        <v>5186</v>
      </c>
    </row>
    <row r="4531" spans="1:20" x14ac:dyDescent="0.2">
      <c r="A4531" t="s">
        <v>5497</v>
      </c>
      <c r="M4531" s="170" t="str">
        <f t="shared" si="560"/>
        <v>DTL</v>
      </c>
      <c r="N4531" s="169" t="str">
        <f t="shared" si="561"/>
        <v>6200</v>
      </c>
      <c r="O4531" s="168" t="str">
        <f t="shared" si="562"/>
        <v>1020</v>
      </c>
      <c r="P4531" s="168" t="str">
        <f t="shared" si="563"/>
        <v>62001020</v>
      </c>
      <c r="Q4531" s="168">
        <f t="shared" si="564"/>
        <v>2556</v>
      </c>
      <c r="R4531" s="168">
        <f t="shared" si="565"/>
        <v>0</v>
      </c>
      <c r="S4531" s="168">
        <f t="shared" si="566"/>
        <v>0</v>
      </c>
      <c r="T4531" s="168">
        <f t="shared" si="567"/>
        <v>167</v>
      </c>
    </row>
    <row r="4532" spans="1:20" x14ac:dyDescent="0.2">
      <c r="A4532" t="s">
        <v>5498</v>
      </c>
      <c r="M4532" s="170" t="str">
        <f t="shared" si="560"/>
        <v>DTL</v>
      </c>
      <c r="N4532" s="169" t="str">
        <f t="shared" si="561"/>
        <v>6200</v>
      </c>
      <c r="O4532" s="168" t="str">
        <f t="shared" si="562"/>
        <v>1100</v>
      </c>
      <c r="P4532" s="168" t="str">
        <f t="shared" si="563"/>
        <v>62001100</v>
      </c>
      <c r="Q4532" s="168">
        <f t="shared" si="564"/>
        <v>228</v>
      </c>
      <c r="R4532" s="168">
        <f t="shared" si="565"/>
        <v>491</v>
      </c>
      <c r="S4532" s="168">
        <f t="shared" si="566"/>
        <v>537</v>
      </c>
      <c r="T4532" s="168">
        <f t="shared" si="567"/>
        <v>409</v>
      </c>
    </row>
    <row r="4533" spans="1:20" x14ac:dyDescent="0.2">
      <c r="A4533" t="s">
        <v>3037</v>
      </c>
      <c r="M4533" s="170" t="str">
        <f t="shared" si="560"/>
        <v>DTL</v>
      </c>
      <c r="N4533" s="169" t="str">
        <f t="shared" si="561"/>
        <v>6200</v>
      </c>
      <c r="O4533" s="168" t="str">
        <f t="shared" si="562"/>
        <v>1210</v>
      </c>
      <c r="P4533" s="168" t="str">
        <f t="shared" si="563"/>
        <v>62001210</v>
      </c>
      <c r="Q4533" s="168">
        <f t="shared" si="564"/>
        <v>2</v>
      </c>
      <c r="R4533" s="168">
        <f t="shared" si="565"/>
        <v>0</v>
      </c>
      <c r="S4533" s="168">
        <f t="shared" si="566"/>
        <v>62</v>
      </c>
      <c r="T4533" s="168">
        <f t="shared" si="567"/>
        <v>0</v>
      </c>
    </row>
    <row r="4534" spans="1:20" x14ac:dyDescent="0.2">
      <c r="A4534" t="s">
        <v>3038</v>
      </c>
      <c r="M4534" s="170" t="str">
        <f t="shared" si="560"/>
        <v>DTL</v>
      </c>
      <c r="N4534" s="169" t="str">
        <f t="shared" si="561"/>
        <v>6200</v>
      </c>
      <c r="O4534" s="168" t="str">
        <f t="shared" si="562"/>
        <v>1301</v>
      </c>
      <c r="P4534" s="168" t="str">
        <f t="shared" si="563"/>
        <v>62001301</v>
      </c>
      <c r="Q4534" s="168">
        <f t="shared" si="564"/>
        <v>0</v>
      </c>
      <c r="R4534" s="168">
        <f t="shared" si="565"/>
        <v>0</v>
      </c>
      <c r="S4534" s="168">
        <f t="shared" si="566"/>
        <v>3329</v>
      </c>
      <c r="T4534" s="168">
        <f t="shared" si="567"/>
        <v>1664</v>
      </c>
    </row>
    <row r="4535" spans="1:20" x14ac:dyDescent="0.2">
      <c r="A4535" t="s">
        <v>5499</v>
      </c>
      <c r="M4535" s="170" t="str">
        <f t="shared" si="560"/>
        <v>DTL</v>
      </c>
      <c r="N4535" s="169" t="str">
        <f t="shared" si="561"/>
        <v>6200</v>
      </c>
      <c r="O4535" s="168" t="str">
        <f t="shared" si="562"/>
        <v>1400</v>
      </c>
      <c r="P4535" s="168" t="str">
        <f t="shared" si="563"/>
        <v>62001400</v>
      </c>
      <c r="Q4535" s="168">
        <f t="shared" si="564"/>
        <v>209</v>
      </c>
      <c r="R4535" s="168">
        <f t="shared" si="565"/>
        <v>449</v>
      </c>
      <c r="S4535" s="168">
        <f t="shared" si="566"/>
        <v>490</v>
      </c>
      <c r="T4535" s="168">
        <f t="shared" si="567"/>
        <v>375</v>
      </c>
    </row>
    <row r="4536" spans="1:20" x14ac:dyDescent="0.2">
      <c r="A4536" t="s">
        <v>3039</v>
      </c>
      <c r="M4536" s="170" t="str">
        <f t="shared" si="560"/>
        <v>DTL</v>
      </c>
      <c r="N4536" s="169" t="str">
        <f t="shared" si="561"/>
        <v>6200</v>
      </c>
      <c r="O4536" s="168" t="str">
        <f t="shared" si="562"/>
        <v>1500</v>
      </c>
      <c r="P4536" s="168" t="str">
        <f t="shared" si="563"/>
        <v>62001500</v>
      </c>
      <c r="Q4536" s="168">
        <f t="shared" si="564"/>
        <v>0</v>
      </c>
      <c r="R4536" s="168">
        <f t="shared" si="565"/>
        <v>0</v>
      </c>
      <c r="S4536" s="168">
        <f t="shared" si="566"/>
        <v>174</v>
      </c>
      <c r="T4536" s="168">
        <f t="shared" si="567"/>
        <v>174</v>
      </c>
    </row>
    <row r="4537" spans="1:20" x14ac:dyDescent="0.2">
      <c r="A4537" t="s">
        <v>4246</v>
      </c>
      <c r="M4537" s="170" t="str">
        <f t="shared" si="560"/>
        <v>DTL</v>
      </c>
      <c r="N4537" s="169" t="str">
        <f t="shared" si="561"/>
        <v>6200</v>
      </c>
      <c r="O4537" s="168" t="str">
        <f t="shared" si="562"/>
        <v/>
      </c>
      <c r="P4537" s="168" t="str">
        <f t="shared" si="563"/>
        <v/>
      </c>
      <c r="Q4537" s="168" t="str">
        <f t="shared" si="564"/>
        <v/>
      </c>
      <c r="R4537" s="168" t="str">
        <f t="shared" si="565"/>
        <v/>
      </c>
      <c r="S4537" s="168" t="str">
        <f t="shared" si="566"/>
        <v/>
      </c>
      <c r="T4537" s="168" t="str">
        <f t="shared" si="567"/>
        <v/>
      </c>
    </row>
    <row r="4538" spans="1:20" x14ac:dyDescent="0.2">
      <c r="A4538" t="s">
        <v>2611</v>
      </c>
      <c r="M4538" s="170" t="str">
        <f t="shared" si="560"/>
        <v>DTL</v>
      </c>
      <c r="N4538" s="169" t="str">
        <f t="shared" si="561"/>
        <v>6200</v>
      </c>
      <c r="O4538" s="168" t="str">
        <f t="shared" si="562"/>
        <v/>
      </c>
      <c r="P4538" s="168" t="str">
        <f t="shared" si="563"/>
        <v/>
      </c>
      <c r="Q4538" s="168" t="str">
        <f t="shared" si="564"/>
        <v/>
      </c>
      <c r="R4538" s="168" t="str">
        <f t="shared" si="565"/>
        <v/>
      </c>
      <c r="S4538" s="168" t="str">
        <f t="shared" si="566"/>
        <v/>
      </c>
      <c r="T4538" s="168" t="str">
        <f t="shared" si="567"/>
        <v/>
      </c>
    </row>
    <row r="4539" spans="1:20" x14ac:dyDescent="0.2">
      <c r="A4539" t="s">
        <v>5500</v>
      </c>
      <c r="M4539" s="170" t="str">
        <f t="shared" si="560"/>
        <v>Ttl</v>
      </c>
      <c r="N4539" s="169" t="str">
        <f t="shared" si="561"/>
        <v>6200</v>
      </c>
      <c r="O4539" s="168" t="str">
        <f t="shared" si="562"/>
        <v/>
      </c>
      <c r="P4539" s="168" t="str">
        <f t="shared" si="563"/>
        <v/>
      </c>
      <c r="Q4539" s="168" t="str">
        <f t="shared" si="564"/>
        <v/>
      </c>
      <c r="R4539" s="168" t="str">
        <f t="shared" si="565"/>
        <v/>
      </c>
      <c r="S4539" s="168" t="str">
        <f t="shared" si="566"/>
        <v/>
      </c>
      <c r="T4539" s="168" t="str">
        <f t="shared" si="567"/>
        <v/>
      </c>
    </row>
    <row r="4540" spans="1:20" x14ac:dyDescent="0.2">
      <c r="A4540" t="s">
        <v>2611</v>
      </c>
      <c r="M4540" s="170" t="str">
        <f t="shared" si="560"/>
        <v>DTL</v>
      </c>
      <c r="N4540" s="169" t="str">
        <f t="shared" si="561"/>
        <v>6200</v>
      </c>
      <c r="O4540" s="168" t="str">
        <f t="shared" si="562"/>
        <v/>
      </c>
      <c r="P4540" s="168" t="str">
        <f t="shared" si="563"/>
        <v/>
      </c>
      <c r="Q4540" s="168" t="str">
        <f t="shared" si="564"/>
        <v/>
      </c>
      <c r="R4540" s="168" t="str">
        <f t="shared" si="565"/>
        <v/>
      </c>
      <c r="S4540" s="168" t="str">
        <f t="shared" si="566"/>
        <v/>
      </c>
      <c r="T4540" s="168" t="str">
        <f t="shared" si="567"/>
        <v/>
      </c>
    </row>
    <row r="4541" spans="1:20" x14ac:dyDescent="0.2">
      <c r="A4541" t="s">
        <v>5501</v>
      </c>
      <c r="M4541" s="170" t="str">
        <f t="shared" si="560"/>
        <v>DTL</v>
      </c>
      <c r="N4541" s="169" t="str">
        <f t="shared" si="561"/>
        <v>6200</v>
      </c>
      <c r="O4541" s="168" t="str">
        <f t="shared" si="562"/>
        <v>2060</v>
      </c>
      <c r="P4541" s="168" t="str">
        <f t="shared" si="563"/>
        <v>62002060</v>
      </c>
      <c r="Q4541" s="168">
        <f t="shared" si="564"/>
        <v>586</v>
      </c>
      <c r="R4541" s="168">
        <f t="shared" si="565"/>
        <v>679</v>
      </c>
      <c r="S4541" s="168">
        <f t="shared" si="566"/>
        <v>700</v>
      </c>
      <c r="T4541" s="168">
        <f t="shared" si="567"/>
        <v>470</v>
      </c>
    </row>
    <row r="4542" spans="1:20" x14ac:dyDescent="0.2">
      <c r="A4542" t="s">
        <v>5502</v>
      </c>
      <c r="M4542" s="170" t="str">
        <f t="shared" si="560"/>
        <v>DTL</v>
      </c>
      <c r="N4542" s="169" t="str">
        <f t="shared" si="561"/>
        <v>6200</v>
      </c>
      <c r="O4542" s="168" t="str">
        <f t="shared" si="562"/>
        <v>2090</v>
      </c>
      <c r="P4542" s="168" t="str">
        <f t="shared" si="563"/>
        <v>62002090</v>
      </c>
      <c r="Q4542" s="168">
        <f t="shared" si="564"/>
        <v>227</v>
      </c>
      <c r="R4542" s="168">
        <f t="shared" si="565"/>
        <v>248</v>
      </c>
      <c r="S4542" s="168">
        <f t="shared" si="566"/>
        <v>295</v>
      </c>
      <c r="T4542" s="168">
        <f t="shared" si="567"/>
        <v>279</v>
      </c>
    </row>
    <row r="4543" spans="1:20" x14ac:dyDescent="0.2">
      <c r="A4543" t="s">
        <v>5503</v>
      </c>
      <c r="M4543" s="170" t="str">
        <f t="shared" si="560"/>
        <v>DTL</v>
      </c>
      <c r="N4543" s="169" t="str">
        <f t="shared" si="561"/>
        <v>6200</v>
      </c>
      <c r="O4543" s="168" t="str">
        <f t="shared" si="562"/>
        <v>2140</v>
      </c>
      <c r="P4543" s="168" t="str">
        <f t="shared" si="563"/>
        <v>62002140</v>
      </c>
      <c r="Q4543" s="168">
        <f t="shared" si="564"/>
        <v>8</v>
      </c>
      <c r="R4543" s="168">
        <f t="shared" si="565"/>
        <v>0</v>
      </c>
      <c r="S4543" s="168">
        <f t="shared" si="566"/>
        <v>150</v>
      </c>
      <c r="T4543" s="168">
        <f t="shared" si="567"/>
        <v>0</v>
      </c>
    </row>
    <row r="4544" spans="1:20" x14ac:dyDescent="0.2">
      <c r="A4544" t="s">
        <v>5504</v>
      </c>
      <c r="M4544" s="170" t="str">
        <f t="shared" si="560"/>
        <v>DTL</v>
      </c>
      <c r="N4544" s="169" t="str">
        <f t="shared" si="561"/>
        <v>6200</v>
      </c>
      <c r="O4544" s="168" t="str">
        <f t="shared" si="562"/>
        <v>2260</v>
      </c>
      <c r="P4544" s="168" t="str">
        <f t="shared" si="563"/>
        <v>62002260</v>
      </c>
      <c r="Q4544" s="168">
        <f t="shared" si="564"/>
        <v>2229</v>
      </c>
      <c r="R4544" s="168">
        <f t="shared" si="565"/>
        <v>2340</v>
      </c>
      <c r="S4544" s="168">
        <f t="shared" si="566"/>
        <v>2793</v>
      </c>
      <c r="T4544" s="168">
        <f t="shared" si="567"/>
        <v>966</v>
      </c>
    </row>
    <row r="4545" spans="1:20" x14ac:dyDescent="0.2">
      <c r="A4545" t="s">
        <v>3040</v>
      </c>
      <c r="M4545" s="170" t="str">
        <f t="shared" si="560"/>
        <v>DTL</v>
      </c>
      <c r="N4545" s="169" t="str">
        <f t="shared" si="561"/>
        <v>6200</v>
      </c>
      <c r="O4545" s="168" t="str">
        <f t="shared" si="562"/>
        <v>2300</v>
      </c>
      <c r="P4545" s="168" t="str">
        <f t="shared" si="563"/>
        <v>62002300</v>
      </c>
      <c r="Q4545" s="168">
        <f t="shared" si="564"/>
        <v>32</v>
      </c>
      <c r="R4545" s="168">
        <f t="shared" si="565"/>
        <v>0</v>
      </c>
      <c r="S4545" s="168">
        <f t="shared" si="566"/>
        <v>100</v>
      </c>
      <c r="T4545" s="168">
        <f t="shared" si="567"/>
        <v>0</v>
      </c>
    </row>
    <row r="4546" spans="1:20" x14ac:dyDescent="0.2">
      <c r="A4546" t="s">
        <v>3041</v>
      </c>
      <c r="M4546" s="170" t="str">
        <f t="shared" si="560"/>
        <v>DTL</v>
      </c>
      <c r="N4546" s="169" t="str">
        <f t="shared" si="561"/>
        <v>6200</v>
      </c>
      <c r="O4546" s="168" t="str">
        <f t="shared" si="562"/>
        <v>2313</v>
      </c>
      <c r="P4546" s="168" t="str">
        <f t="shared" si="563"/>
        <v>62002313</v>
      </c>
      <c r="Q4546" s="168">
        <f t="shared" si="564"/>
        <v>15</v>
      </c>
      <c r="R4546" s="168">
        <f t="shared" si="565"/>
        <v>0</v>
      </c>
      <c r="S4546" s="168">
        <f t="shared" si="566"/>
        <v>0</v>
      </c>
      <c r="T4546" s="168">
        <f t="shared" si="567"/>
        <v>0</v>
      </c>
    </row>
    <row r="4547" spans="1:20" x14ac:dyDescent="0.2">
      <c r="A4547" t="s">
        <v>3042</v>
      </c>
      <c r="M4547" s="170" t="str">
        <f t="shared" ref="M4547:M4610" si="568">IF(ROW()&lt;23,"",
  IF(NOT(ISERROR(FIND("Trinity County",$A4547,30))),"H1",
  IF(M4546="H1","H2",
  IF(M4546="H2","H3",
  IF(M4546="H3","H4",
  IF(M4546="H4","H5",
  IF(M4546="H5","H6",
  IF(M4546="H6","H7",
  IF(M4546="H7","H8",
  IF(M4546="H8","H9",
  IF(M4546="H9","H10",
  IF(TRIM(LEFT($A4547,7))="Total","Ttl","DTL"))))))))))))</f>
        <v>DTL</v>
      </c>
      <c r="N4547" s="169" t="str">
        <f t="shared" ref="N4547:N4610" si="569">IF(ROW()&lt;23,"",
  IF($M4547="H6",TRIM(LEFT($A4547,5)),N4546))</f>
        <v>6200</v>
      </c>
      <c r="O4547" s="168" t="str">
        <f t="shared" ref="O4547:O4610" si="570">IF($M4547&lt;&gt;"DTL","",
  IF(NOT(ISNUMBER(VALUE(MID($A4547,31,15)))),"",LEFT($A4547,4)))</f>
        <v>2500</v>
      </c>
      <c r="P4547" s="168" t="str">
        <f t="shared" ref="P4547:P4610" si="571">IF(O4547="","",N4547&amp;O4547)</f>
        <v>62002500</v>
      </c>
      <c r="Q4547" s="168">
        <f t="shared" ref="Q4547:Q4610" si="572">IF($M4547&lt;&gt;"DTL","",
  IF(NOT(ISNUMBER(VALUE(MID($A4547,31,15)))),"",VALUE(TRIM(MID($A4547,47,15)))))</f>
        <v>27</v>
      </c>
      <c r="R4547" s="168">
        <f t="shared" ref="R4547:R4610" si="573">IF($M4547&lt;&gt;"DTL","",
  IF(NOT(ISNUMBER(VALUE(MID($A4547,31,15)))),"",VALUE(TRIM(MID($A4547,61,14)))))</f>
        <v>102</v>
      </c>
      <c r="S4547" s="168">
        <f t="shared" ref="S4547:S4610" si="574">IF($M4547&lt;&gt;"DTL","",
  IF(NOT(ISNUMBER(VALUE(MID($A4547,31,15)))),"",VALUE(TRIM(MID($A4547,76,14)))))</f>
        <v>0</v>
      </c>
      <c r="T4547" s="168">
        <f t="shared" ref="T4547:T4610" si="575">IF($M4547&lt;&gt;"DTL","",
  IF(NOT(ISNUMBER(VALUE(MID($A4547,31,15)))),"",VALUE(TRIM(MID($A4547,90,14)))))</f>
        <v>0</v>
      </c>
    </row>
    <row r="4548" spans="1:20" x14ac:dyDescent="0.2">
      <c r="A4548" t="s">
        <v>3043</v>
      </c>
      <c r="M4548" s="170" t="str">
        <f t="shared" si="568"/>
        <v>DTL</v>
      </c>
      <c r="N4548" s="169" t="str">
        <f t="shared" si="569"/>
        <v>6200</v>
      </c>
      <c r="O4548" s="168" t="str">
        <f t="shared" si="570"/>
        <v>2600</v>
      </c>
      <c r="P4548" s="168" t="str">
        <f t="shared" si="571"/>
        <v>62002600</v>
      </c>
      <c r="Q4548" s="168">
        <f t="shared" si="572"/>
        <v>1800</v>
      </c>
      <c r="R4548" s="168">
        <f t="shared" si="573"/>
        <v>0</v>
      </c>
      <c r="S4548" s="168">
        <f t="shared" si="574"/>
        <v>0</v>
      </c>
      <c r="T4548" s="168">
        <f t="shared" si="575"/>
        <v>0</v>
      </c>
    </row>
    <row r="4549" spans="1:20" x14ac:dyDescent="0.2">
      <c r="A4549" t="s">
        <v>3044</v>
      </c>
      <c r="M4549" s="170" t="str">
        <f t="shared" si="568"/>
        <v>DTL</v>
      </c>
      <c r="N4549" s="169" t="str">
        <f t="shared" si="569"/>
        <v>6200</v>
      </c>
      <c r="O4549" s="168" t="str">
        <f t="shared" si="570"/>
        <v>2630</v>
      </c>
      <c r="P4549" s="168" t="str">
        <f t="shared" si="571"/>
        <v>62002630</v>
      </c>
      <c r="Q4549" s="168">
        <f t="shared" si="572"/>
        <v>0</v>
      </c>
      <c r="R4549" s="168">
        <f t="shared" si="573"/>
        <v>1800</v>
      </c>
      <c r="S4549" s="168">
        <f t="shared" si="574"/>
        <v>1800</v>
      </c>
      <c r="T4549" s="168">
        <f t="shared" si="575"/>
        <v>1800</v>
      </c>
    </row>
    <row r="4550" spans="1:20" x14ac:dyDescent="0.2">
      <c r="A4550" t="s">
        <v>5505</v>
      </c>
      <c r="M4550" s="170" t="str">
        <f t="shared" si="568"/>
        <v>DTL</v>
      </c>
      <c r="N4550" s="169" t="str">
        <f t="shared" si="569"/>
        <v>6200</v>
      </c>
      <c r="O4550" s="168" t="str">
        <f t="shared" si="570"/>
        <v>2660</v>
      </c>
      <c r="P4550" s="168" t="str">
        <f t="shared" si="571"/>
        <v>62002660</v>
      </c>
      <c r="Q4550" s="168">
        <f t="shared" si="572"/>
        <v>200</v>
      </c>
      <c r="R4550" s="168">
        <f t="shared" si="573"/>
        <v>402</v>
      </c>
      <c r="S4550" s="168">
        <f t="shared" si="574"/>
        <v>100</v>
      </c>
      <c r="T4550" s="168">
        <f t="shared" si="575"/>
        <v>40</v>
      </c>
    </row>
    <row r="4551" spans="1:20" x14ac:dyDescent="0.2">
      <c r="A4551" t="s">
        <v>5506</v>
      </c>
      <c r="M4551" s="170" t="str">
        <f t="shared" si="568"/>
        <v>DTL</v>
      </c>
      <c r="N4551" s="169" t="str">
        <f t="shared" si="569"/>
        <v>6200</v>
      </c>
      <c r="O4551" s="168" t="str">
        <f t="shared" si="570"/>
        <v>2700</v>
      </c>
      <c r="P4551" s="168" t="str">
        <f t="shared" si="571"/>
        <v>62002700</v>
      </c>
      <c r="Q4551" s="168">
        <f t="shared" si="572"/>
        <v>813</v>
      </c>
      <c r="R4551" s="168">
        <f t="shared" si="573"/>
        <v>175</v>
      </c>
      <c r="S4551" s="168">
        <f t="shared" si="574"/>
        <v>175</v>
      </c>
      <c r="T4551" s="168">
        <f t="shared" si="575"/>
        <v>0</v>
      </c>
    </row>
    <row r="4552" spans="1:20" x14ac:dyDescent="0.2">
      <c r="A4552" t="s">
        <v>5507</v>
      </c>
      <c r="M4552" s="170" t="str">
        <f t="shared" si="568"/>
        <v>DTL</v>
      </c>
      <c r="N4552" s="169" t="str">
        <f t="shared" si="569"/>
        <v>6200</v>
      </c>
      <c r="O4552" s="168" t="str">
        <f t="shared" si="570"/>
        <v>2750</v>
      </c>
      <c r="P4552" s="168" t="str">
        <f t="shared" si="571"/>
        <v>62002750</v>
      </c>
      <c r="Q4552" s="168">
        <f t="shared" si="572"/>
        <v>4051</v>
      </c>
      <c r="R4552" s="168">
        <f t="shared" si="573"/>
        <v>3015</v>
      </c>
      <c r="S4552" s="168">
        <f t="shared" si="574"/>
        <v>4000</v>
      </c>
      <c r="T4552" s="168">
        <f t="shared" si="575"/>
        <v>1991</v>
      </c>
    </row>
    <row r="4553" spans="1:20" x14ac:dyDescent="0.2">
      <c r="A4553" t="s">
        <v>4467</v>
      </c>
      <c r="M4553" s="170" t="str">
        <f t="shared" si="568"/>
        <v>DTL</v>
      </c>
      <c r="N4553" s="169" t="str">
        <f t="shared" si="569"/>
        <v>6200</v>
      </c>
      <c r="O4553" s="168" t="str">
        <f t="shared" si="570"/>
        <v/>
      </c>
      <c r="P4553" s="168" t="str">
        <f t="shared" si="571"/>
        <v/>
      </c>
      <c r="Q4553" s="168" t="str">
        <f t="shared" si="572"/>
        <v/>
      </c>
      <c r="R4553" s="168" t="str">
        <f t="shared" si="573"/>
        <v/>
      </c>
      <c r="S4553" s="168" t="str">
        <f t="shared" si="574"/>
        <v/>
      </c>
      <c r="T4553" s="168" t="str">
        <f t="shared" si="575"/>
        <v/>
      </c>
    </row>
    <row r="4554" spans="1:20" x14ac:dyDescent="0.2">
      <c r="A4554">
        <v>1</v>
      </c>
      <c r="M4554" s="170" t="str">
        <f t="shared" si="568"/>
        <v>DTL</v>
      </c>
      <c r="N4554" s="169" t="str">
        <f t="shared" si="569"/>
        <v>6200</v>
      </c>
      <c r="O4554" s="168" t="str">
        <f t="shared" si="570"/>
        <v/>
      </c>
      <c r="P4554" s="168" t="str">
        <f t="shared" si="571"/>
        <v/>
      </c>
      <c r="Q4554" s="168" t="str">
        <f t="shared" si="572"/>
        <v/>
      </c>
      <c r="R4554" s="168" t="str">
        <f t="shared" si="573"/>
        <v/>
      </c>
      <c r="S4554" s="168" t="str">
        <f t="shared" si="574"/>
        <v/>
      </c>
      <c r="T4554" s="168" t="str">
        <f t="shared" si="575"/>
        <v/>
      </c>
    </row>
    <row r="4555" spans="1:20" x14ac:dyDescent="0.2">
      <c r="M4555" s="170" t="str">
        <f t="shared" si="568"/>
        <v>DTL</v>
      </c>
      <c r="N4555" s="169" t="str">
        <f t="shared" si="569"/>
        <v>6200</v>
      </c>
      <c r="O4555" s="168" t="str">
        <f t="shared" si="570"/>
        <v/>
      </c>
      <c r="P4555" s="168" t="str">
        <f t="shared" si="571"/>
        <v/>
      </c>
      <c r="Q4555" s="168" t="str">
        <f t="shared" si="572"/>
        <v/>
      </c>
      <c r="R4555" s="168" t="str">
        <f t="shared" si="573"/>
        <v/>
      </c>
      <c r="S4555" s="168" t="str">
        <f t="shared" si="574"/>
        <v/>
      </c>
      <c r="T4555" s="168" t="str">
        <f t="shared" si="575"/>
        <v/>
      </c>
    </row>
    <row r="4556" spans="1:20" x14ac:dyDescent="0.2">
      <c r="A4556" t="s">
        <v>3045</v>
      </c>
      <c r="M4556" s="170" t="str">
        <f t="shared" si="568"/>
        <v>H1</v>
      </c>
      <c r="N4556" s="169" t="str">
        <f t="shared" si="569"/>
        <v>6200</v>
      </c>
      <c r="O4556" s="168" t="str">
        <f t="shared" si="570"/>
        <v/>
      </c>
      <c r="P4556" s="168" t="str">
        <f t="shared" si="571"/>
        <v/>
      </c>
      <c r="Q4556" s="168" t="str">
        <f t="shared" si="572"/>
        <v/>
      </c>
      <c r="R4556" s="168" t="str">
        <f t="shared" si="573"/>
        <v/>
      </c>
      <c r="S4556" s="168" t="str">
        <f t="shared" si="574"/>
        <v/>
      </c>
      <c r="T4556" s="168" t="str">
        <f t="shared" si="575"/>
        <v/>
      </c>
    </row>
    <row r="4557" spans="1:20" x14ac:dyDescent="0.2">
      <c r="A4557" t="s">
        <v>2600</v>
      </c>
      <c r="M4557" s="170" t="str">
        <f t="shared" si="568"/>
        <v>H2</v>
      </c>
      <c r="N4557" s="169" t="str">
        <f t="shared" si="569"/>
        <v>6200</v>
      </c>
      <c r="O4557" s="168" t="str">
        <f t="shared" si="570"/>
        <v/>
      </c>
      <c r="P4557" s="168" t="str">
        <f t="shared" si="571"/>
        <v/>
      </c>
      <c r="Q4557" s="168" t="str">
        <f t="shared" si="572"/>
        <v/>
      </c>
      <c r="R4557" s="168" t="str">
        <f t="shared" si="573"/>
        <v/>
      </c>
      <c r="S4557" s="168" t="str">
        <f t="shared" si="574"/>
        <v/>
      </c>
      <c r="T4557" s="168" t="str">
        <f t="shared" si="575"/>
        <v/>
      </c>
    </row>
    <row r="4558" spans="1:20" x14ac:dyDescent="0.2">
      <c r="A4558" t="s">
        <v>2601</v>
      </c>
      <c r="M4558" s="170" t="str">
        <f t="shared" si="568"/>
        <v>H3</v>
      </c>
      <c r="N4558" s="169" t="str">
        <f t="shared" si="569"/>
        <v>6200</v>
      </c>
      <c r="O4558" s="168" t="str">
        <f t="shared" si="570"/>
        <v/>
      </c>
      <c r="P4558" s="168" t="str">
        <f t="shared" si="571"/>
        <v/>
      </c>
      <c r="Q4558" s="168" t="str">
        <f t="shared" si="572"/>
        <v/>
      </c>
      <c r="R4558" s="168" t="str">
        <f t="shared" si="573"/>
        <v/>
      </c>
      <c r="S4558" s="168" t="str">
        <f t="shared" si="574"/>
        <v/>
      </c>
      <c r="T4558" s="168" t="str">
        <f t="shared" si="575"/>
        <v/>
      </c>
    </row>
    <row r="4559" spans="1:20" x14ac:dyDescent="0.2">
      <c r="A4559" t="s">
        <v>3033</v>
      </c>
      <c r="M4559" s="170" t="str">
        <f t="shared" si="568"/>
        <v>H4</v>
      </c>
      <c r="N4559" s="169" t="str">
        <f t="shared" si="569"/>
        <v>6200</v>
      </c>
      <c r="O4559" s="168" t="str">
        <f t="shared" si="570"/>
        <v/>
      </c>
      <c r="P4559" s="168" t="str">
        <f t="shared" si="571"/>
        <v/>
      </c>
      <c r="Q4559" s="168" t="str">
        <f t="shared" si="572"/>
        <v/>
      </c>
      <c r="R4559" s="168" t="str">
        <f t="shared" si="573"/>
        <v/>
      </c>
      <c r="S4559" s="168" t="str">
        <f t="shared" si="574"/>
        <v/>
      </c>
      <c r="T4559" s="168" t="str">
        <f t="shared" si="575"/>
        <v/>
      </c>
    </row>
    <row r="4560" spans="1:20" x14ac:dyDescent="0.2">
      <c r="A4560" t="s">
        <v>2603</v>
      </c>
      <c r="M4560" s="170" t="str">
        <f t="shared" si="568"/>
        <v>H5</v>
      </c>
      <c r="N4560" s="169" t="str">
        <f t="shared" si="569"/>
        <v>6200</v>
      </c>
      <c r="O4560" s="168" t="str">
        <f t="shared" si="570"/>
        <v/>
      </c>
      <c r="P4560" s="168" t="str">
        <f t="shared" si="571"/>
        <v/>
      </c>
      <c r="Q4560" s="168" t="str">
        <f t="shared" si="572"/>
        <v/>
      </c>
      <c r="R4560" s="168" t="str">
        <f t="shared" si="573"/>
        <v/>
      </c>
      <c r="S4560" s="168" t="str">
        <f t="shared" si="574"/>
        <v/>
      </c>
      <c r="T4560" s="168" t="str">
        <f t="shared" si="575"/>
        <v/>
      </c>
    </row>
    <row r="4561" spans="1:20" x14ac:dyDescent="0.2">
      <c r="A4561" t="s">
        <v>3034</v>
      </c>
      <c r="M4561" s="170" t="str">
        <f t="shared" si="568"/>
        <v>H6</v>
      </c>
      <c r="N4561" s="169" t="str">
        <f t="shared" si="569"/>
        <v>6200</v>
      </c>
      <c r="O4561" s="168" t="str">
        <f t="shared" si="570"/>
        <v/>
      </c>
      <c r="P4561" s="168" t="str">
        <f t="shared" si="571"/>
        <v/>
      </c>
      <c r="Q4561" s="168" t="str">
        <f t="shared" si="572"/>
        <v/>
      </c>
      <c r="R4561" s="168" t="str">
        <f t="shared" si="573"/>
        <v/>
      </c>
      <c r="S4561" s="168" t="str">
        <f t="shared" si="574"/>
        <v/>
      </c>
      <c r="T4561" s="168" t="str">
        <f t="shared" si="575"/>
        <v/>
      </c>
    </row>
    <row r="4562" spans="1:20" x14ac:dyDescent="0.2">
      <c r="A4562" t="s">
        <v>2605</v>
      </c>
      <c r="M4562" s="170" t="str">
        <f t="shared" si="568"/>
        <v>H7</v>
      </c>
      <c r="N4562" s="169" t="str">
        <f t="shared" si="569"/>
        <v>6200</v>
      </c>
      <c r="O4562" s="168" t="str">
        <f t="shared" si="570"/>
        <v/>
      </c>
      <c r="P4562" s="168" t="str">
        <f t="shared" si="571"/>
        <v/>
      </c>
      <c r="Q4562" s="168" t="str">
        <f t="shared" si="572"/>
        <v/>
      </c>
      <c r="R4562" s="168" t="str">
        <f t="shared" si="573"/>
        <v/>
      </c>
      <c r="S4562" s="168" t="str">
        <f t="shared" si="574"/>
        <v/>
      </c>
      <c r="T4562" s="168" t="str">
        <f t="shared" si="575"/>
        <v/>
      </c>
    </row>
    <row r="4563" spans="1:20" x14ac:dyDescent="0.2">
      <c r="A4563" t="s">
        <v>2606</v>
      </c>
      <c r="M4563" s="170" t="str">
        <f t="shared" si="568"/>
        <v>H8</v>
      </c>
      <c r="N4563" s="169" t="str">
        <f t="shared" si="569"/>
        <v>6200</v>
      </c>
      <c r="O4563" s="168" t="str">
        <f t="shared" si="570"/>
        <v/>
      </c>
      <c r="P4563" s="168" t="str">
        <f t="shared" si="571"/>
        <v/>
      </c>
      <c r="Q4563" s="168" t="str">
        <f t="shared" si="572"/>
        <v/>
      </c>
      <c r="R4563" s="168" t="str">
        <f t="shared" si="573"/>
        <v/>
      </c>
      <c r="S4563" s="168" t="str">
        <f t="shared" si="574"/>
        <v/>
      </c>
      <c r="T4563" s="168" t="str">
        <f t="shared" si="575"/>
        <v/>
      </c>
    </row>
    <row r="4564" spans="1:20" x14ac:dyDescent="0.2">
      <c r="A4564" t="s">
        <v>2607</v>
      </c>
      <c r="M4564" s="170" t="str">
        <f t="shared" si="568"/>
        <v>H9</v>
      </c>
      <c r="N4564" s="169" t="str">
        <f t="shared" si="569"/>
        <v>6200</v>
      </c>
      <c r="O4564" s="168" t="str">
        <f t="shared" si="570"/>
        <v/>
      </c>
      <c r="P4564" s="168" t="str">
        <f t="shared" si="571"/>
        <v/>
      </c>
      <c r="Q4564" s="168" t="str">
        <f t="shared" si="572"/>
        <v/>
      </c>
      <c r="R4564" s="168" t="str">
        <f t="shared" si="573"/>
        <v/>
      </c>
      <c r="S4564" s="168" t="str">
        <f t="shared" si="574"/>
        <v/>
      </c>
      <c r="T4564" s="168" t="str">
        <f t="shared" si="575"/>
        <v/>
      </c>
    </row>
    <row r="4565" spans="1:20" x14ac:dyDescent="0.2">
      <c r="A4565" t="s">
        <v>2608</v>
      </c>
      <c r="M4565" s="170" t="str">
        <f t="shared" si="568"/>
        <v>H10</v>
      </c>
      <c r="N4565" s="169" t="str">
        <f t="shared" si="569"/>
        <v>6200</v>
      </c>
      <c r="O4565" s="168" t="str">
        <f t="shared" si="570"/>
        <v/>
      </c>
      <c r="P4565" s="168" t="str">
        <f t="shared" si="571"/>
        <v/>
      </c>
      <c r="Q4565" s="168" t="str">
        <f t="shared" si="572"/>
        <v/>
      </c>
      <c r="R4565" s="168" t="str">
        <f t="shared" si="573"/>
        <v/>
      </c>
      <c r="S4565" s="168" t="str">
        <f t="shared" si="574"/>
        <v/>
      </c>
      <c r="T4565" s="168" t="str">
        <f t="shared" si="575"/>
        <v/>
      </c>
    </row>
    <row r="4566" spans="1:20" x14ac:dyDescent="0.2">
      <c r="A4566" t="s">
        <v>3046</v>
      </c>
      <c r="M4566" s="170" t="str">
        <f t="shared" si="568"/>
        <v>DTL</v>
      </c>
      <c r="N4566" s="169" t="str">
        <f t="shared" si="569"/>
        <v>6200</v>
      </c>
      <c r="O4566" s="168" t="str">
        <f t="shared" si="570"/>
        <v>2101</v>
      </c>
      <c r="P4566" s="168" t="str">
        <f t="shared" si="571"/>
        <v>62002101</v>
      </c>
      <c r="Q4566" s="168">
        <f t="shared" si="572"/>
        <v>1643</v>
      </c>
      <c r="R4566" s="168">
        <f t="shared" si="573"/>
        <v>0</v>
      </c>
      <c r="S4566" s="168">
        <f t="shared" si="574"/>
        <v>321</v>
      </c>
      <c r="T4566" s="168">
        <f t="shared" si="575"/>
        <v>321</v>
      </c>
    </row>
    <row r="4567" spans="1:20" x14ac:dyDescent="0.2">
      <c r="A4567" t="s">
        <v>3047</v>
      </c>
      <c r="M4567" s="170" t="str">
        <f t="shared" si="568"/>
        <v>DTL</v>
      </c>
      <c r="N4567" s="169" t="str">
        <f t="shared" si="569"/>
        <v>6200</v>
      </c>
      <c r="O4567" s="168" t="str">
        <f t="shared" si="570"/>
        <v>3291</v>
      </c>
      <c r="P4567" s="168" t="str">
        <f t="shared" si="571"/>
        <v>62003291</v>
      </c>
      <c r="Q4567" s="168">
        <f t="shared" si="572"/>
        <v>2069</v>
      </c>
      <c r="R4567" s="168">
        <f t="shared" si="573"/>
        <v>900</v>
      </c>
      <c r="S4567" s="168">
        <f t="shared" si="574"/>
        <v>1656</v>
      </c>
      <c r="T4567" s="168">
        <f t="shared" si="575"/>
        <v>1656</v>
      </c>
    </row>
    <row r="4568" spans="1:20" x14ac:dyDescent="0.2">
      <c r="A4568" t="s">
        <v>4246</v>
      </c>
      <c r="M4568" s="170" t="str">
        <f t="shared" si="568"/>
        <v>DTL</v>
      </c>
      <c r="N4568" s="169" t="str">
        <f t="shared" si="569"/>
        <v>6200</v>
      </c>
      <c r="O4568" s="168" t="str">
        <f t="shared" si="570"/>
        <v/>
      </c>
      <c r="P4568" s="168" t="str">
        <f t="shared" si="571"/>
        <v/>
      </c>
      <c r="Q4568" s="168" t="str">
        <f t="shared" si="572"/>
        <v/>
      </c>
      <c r="R4568" s="168" t="str">
        <f t="shared" si="573"/>
        <v/>
      </c>
      <c r="S4568" s="168" t="str">
        <f t="shared" si="574"/>
        <v/>
      </c>
      <c r="T4568" s="168" t="str">
        <f t="shared" si="575"/>
        <v/>
      </c>
    </row>
    <row r="4569" spans="1:20" x14ac:dyDescent="0.2">
      <c r="A4569" t="s">
        <v>2611</v>
      </c>
      <c r="M4569" s="170" t="str">
        <f t="shared" si="568"/>
        <v>DTL</v>
      </c>
      <c r="N4569" s="169" t="str">
        <f t="shared" si="569"/>
        <v>6200</v>
      </c>
      <c r="O4569" s="168" t="str">
        <f t="shared" si="570"/>
        <v/>
      </c>
      <c r="P4569" s="168" t="str">
        <f t="shared" si="571"/>
        <v/>
      </c>
      <c r="Q4569" s="168" t="str">
        <f t="shared" si="572"/>
        <v/>
      </c>
      <c r="R4569" s="168" t="str">
        <f t="shared" si="573"/>
        <v/>
      </c>
      <c r="S4569" s="168" t="str">
        <f t="shared" si="574"/>
        <v/>
      </c>
      <c r="T4569" s="168" t="str">
        <f t="shared" si="575"/>
        <v/>
      </c>
    </row>
    <row r="4570" spans="1:20" x14ac:dyDescent="0.2">
      <c r="A4570" t="s">
        <v>5508</v>
      </c>
      <c r="M4570" s="170" t="str">
        <f t="shared" si="568"/>
        <v>Ttl</v>
      </c>
      <c r="N4570" s="169" t="str">
        <f t="shared" si="569"/>
        <v>6200</v>
      </c>
      <c r="O4570" s="168" t="str">
        <f t="shared" si="570"/>
        <v/>
      </c>
      <c r="P4570" s="168" t="str">
        <f t="shared" si="571"/>
        <v/>
      </c>
      <c r="Q4570" s="168" t="str">
        <f t="shared" si="572"/>
        <v/>
      </c>
      <c r="R4570" s="168" t="str">
        <f t="shared" si="573"/>
        <v/>
      </c>
      <c r="S4570" s="168" t="str">
        <f t="shared" si="574"/>
        <v/>
      </c>
      <c r="T4570" s="168" t="str">
        <f t="shared" si="575"/>
        <v/>
      </c>
    </row>
    <row r="4571" spans="1:20" x14ac:dyDescent="0.2">
      <c r="A4571" t="s">
        <v>2611</v>
      </c>
      <c r="M4571" s="170" t="str">
        <f t="shared" si="568"/>
        <v>DTL</v>
      </c>
      <c r="N4571" s="169" t="str">
        <f t="shared" si="569"/>
        <v>6200</v>
      </c>
      <c r="O4571" s="168" t="str">
        <f t="shared" si="570"/>
        <v/>
      </c>
      <c r="P4571" s="168" t="str">
        <f t="shared" si="571"/>
        <v/>
      </c>
      <c r="Q4571" s="168" t="str">
        <f t="shared" si="572"/>
        <v/>
      </c>
      <c r="R4571" s="168" t="str">
        <f t="shared" si="573"/>
        <v/>
      </c>
      <c r="S4571" s="168" t="str">
        <f t="shared" si="574"/>
        <v/>
      </c>
      <c r="T4571" s="168" t="str">
        <f t="shared" si="575"/>
        <v/>
      </c>
    </row>
    <row r="4572" spans="1:20" x14ac:dyDescent="0.2">
      <c r="A4572" t="s">
        <v>2611</v>
      </c>
      <c r="M4572" s="170" t="str">
        <f t="shared" si="568"/>
        <v>DTL</v>
      </c>
      <c r="N4572" s="169" t="str">
        <f t="shared" si="569"/>
        <v>6200</v>
      </c>
      <c r="O4572" s="168" t="str">
        <f t="shared" si="570"/>
        <v/>
      </c>
      <c r="P4572" s="168" t="str">
        <f t="shared" si="571"/>
        <v/>
      </c>
      <c r="Q4572" s="168" t="str">
        <f t="shared" si="572"/>
        <v/>
      </c>
      <c r="R4572" s="168" t="str">
        <f t="shared" si="573"/>
        <v/>
      </c>
      <c r="S4572" s="168" t="str">
        <f t="shared" si="574"/>
        <v/>
      </c>
      <c r="T4572" s="168" t="str">
        <f t="shared" si="575"/>
        <v/>
      </c>
    </row>
    <row r="4573" spans="1:20" x14ac:dyDescent="0.2">
      <c r="A4573" t="s">
        <v>5509</v>
      </c>
      <c r="M4573" s="170" t="str">
        <f t="shared" si="568"/>
        <v>Ttl</v>
      </c>
      <c r="N4573" s="169" t="str">
        <f t="shared" si="569"/>
        <v>6200</v>
      </c>
      <c r="O4573" s="168" t="str">
        <f t="shared" si="570"/>
        <v/>
      </c>
      <c r="P4573" s="168" t="str">
        <f t="shared" si="571"/>
        <v/>
      </c>
      <c r="Q4573" s="168" t="str">
        <f t="shared" si="572"/>
        <v/>
      </c>
      <c r="R4573" s="168" t="str">
        <f t="shared" si="573"/>
        <v/>
      </c>
      <c r="S4573" s="168" t="str">
        <f t="shared" si="574"/>
        <v/>
      </c>
      <c r="T4573" s="168" t="str">
        <f t="shared" si="575"/>
        <v/>
      </c>
    </row>
    <row r="4574" spans="1:20" x14ac:dyDescent="0.2">
      <c r="A4574" t="s">
        <v>2612</v>
      </c>
      <c r="M4574" s="170" t="str">
        <f t="shared" si="568"/>
        <v>DTL</v>
      </c>
      <c r="N4574" s="169" t="str">
        <f t="shared" si="569"/>
        <v>6200</v>
      </c>
      <c r="O4574" s="168" t="str">
        <f t="shared" si="570"/>
        <v/>
      </c>
      <c r="P4574" s="168" t="str">
        <f t="shared" si="571"/>
        <v/>
      </c>
      <c r="Q4574" s="168" t="str">
        <f t="shared" si="572"/>
        <v/>
      </c>
      <c r="R4574" s="168" t="str">
        <f t="shared" si="573"/>
        <v/>
      </c>
      <c r="S4574" s="168" t="str">
        <f t="shared" si="574"/>
        <v/>
      </c>
      <c r="T4574" s="168" t="str">
        <f t="shared" si="575"/>
        <v/>
      </c>
    </row>
    <row r="4575" spans="1:20" x14ac:dyDescent="0.2">
      <c r="A4575" t="s">
        <v>2611</v>
      </c>
      <c r="M4575" s="170" t="str">
        <f t="shared" si="568"/>
        <v>DTL</v>
      </c>
      <c r="N4575" s="169" t="str">
        <f t="shared" si="569"/>
        <v>6200</v>
      </c>
      <c r="O4575" s="168" t="str">
        <f t="shared" si="570"/>
        <v/>
      </c>
      <c r="P4575" s="168" t="str">
        <f t="shared" si="571"/>
        <v/>
      </c>
      <c r="Q4575" s="168" t="str">
        <f t="shared" si="572"/>
        <v/>
      </c>
      <c r="R4575" s="168" t="str">
        <f t="shared" si="573"/>
        <v/>
      </c>
      <c r="S4575" s="168" t="str">
        <f t="shared" si="574"/>
        <v/>
      </c>
      <c r="T4575" s="168" t="str">
        <f t="shared" si="575"/>
        <v/>
      </c>
    </row>
    <row r="4576" spans="1:20" x14ac:dyDescent="0.2">
      <c r="A4576" t="s">
        <v>2620</v>
      </c>
      <c r="M4576" s="170" t="str">
        <f t="shared" si="568"/>
        <v>DTL</v>
      </c>
      <c r="N4576" s="169" t="str">
        <f t="shared" si="569"/>
        <v>6200</v>
      </c>
      <c r="O4576" s="168" t="str">
        <f t="shared" si="570"/>
        <v/>
      </c>
      <c r="P4576" s="168" t="str">
        <f t="shared" si="571"/>
        <v/>
      </c>
      <c r="Q4576" s="168" t="str">
        <f t="shared" si="572"/>
        <v/>
      </c>
      <c r="R4576" s="168" t="str">
        <f t="shared" si="573"/>
        <v/>
      </c>
      <c r="S4576" s="168" t="str">
        <f t="shared" si="574"/>
        <v/>
      </c>
      <c r="T4576" s="168" t="str">
        <f t="shared" si="575"/>
        <v/>
      </c>
    </row>
    <row r="4577" spans="1:20" x14ac:dyDescent="0.2">
      <c r="A4577" t="s">
        <v>3048</v>
      </c>
      <c r="M4577" s="170" t="str">
        <f t="shared" si="568"/>
        <v>Ttl</v>
      </c>
      <c r="N4577" s="169" t="str">
        <f t="shared" si="569"/>
        <v>6200</v>
      </c>
      <c r="O4577" s="168" t="str">
        <f t="shared" si="570"/>
        <v/>
      </c>
      <c r="P4577" s="168" t="str">
        <f t="shared" si="571"/>
        <v/>
      </c>
      <c r="Q4577" s="168" t="str">
        <f t="shared" si="572"/>
        <v/>
      </c>
      <c r="R4577" s="168" t="str">
        <f t="shared" si="573"/>
        <v/>
      </c>
      <c r="S4577" s="168" t="str">
        <f t="shared" si="574"/>
        <v/>
      </c>
      <c r="T4577" s="168" t="str">
        <f t="shared" si="575"/>
        <v/>
      </c>
    </row>
    <row r="4578" spans="1:20" x14ac:dyDescent="0.2">
      <c r="A4578" t="s">
        <v>2611</v>
      </c>
      <c r="M4578" s="170" t="str">
        <f t="shared" si="568"/>
        <v>DTL</v>
      </c>
      <c r="N4578" s="169" t="str">
        <f t="shared" si="569"/>
        <v>6200</v>
      </c>
      <c r="O4578" s="168" t="str">
        <f t="shared" si="570"/>
        <v/>
      </c>
      <c r="P4578" s="168" t="str">
        <f t="shared" si="571"/>
        <v/>
      </c>
      <c r="Q4578" s="168" t="str">
        <f t="shared" si="572"/>
        <v/>
      </c>
      <c r="R4578" s="168" t="str">
        <f t="shared" si="573"/>
        <v/>
      </c>
      <c r="S4578" s="168" t="str">
        <f t="shared" si="574"/>
        <v/>
      </c>
      <c r="T4578" s="168" t="str">
        <f t="shared" si="575"/>
        <v/>
      </c>
    </row>
    <row r="4579" spans="1:20" x14ac:dyDescent="0.2">
      <c r="A4579" t="s">
        <v>5510</v>
      </c>
      <c r="M4579" s="170" t="str">
        <f t="shared" si="568"/>
        <v>Ttl</v>
      </c>
      <c r="N4579" s="169" t="str">
        <f t="shared" si="569"/>
        <v>6200</v>
      </c>
      <c r="O4579" s="168" t="str">
        <f t="shared" si="570"/>
        <v/>
      </c>
      <c r="P4579" s="168" t="str">
        <f t="shared" si="571"/>
        <v/>
      </c>
      <c r="Q4579" s="168" t="str">
        <f t="shared" si="572"/>
        <v/>
      </c>
      <c r="R4579" s="168" t="str">
        <f t="shared" si="573"/>
        <v/>
      </c>
      <c r="S4579" s="168" t="str">
        <f t="shared" si="574"/>
        <v/>
      </c>
      <c r="T4579" s="168" t="str">
        <f t="shared" si="575"/>
        <v/>
      </c>
    </row>
    <row r="4580" spans="1:20" x14ac:dyDescent="0.2">
      <c r="A4580" t="s">
        <v>4246</v>
      </c>
      <c r="M4580" s="170" t="str">
        <f t="shared" si="568"/>
        <v>DTL</v>
      </c>
      <c r="N4580" s="169" t="str">
        <f t="shared" si="569"/>
        <v>6200</v>
      </c>
      <c r="O4580" s="168" t="str">
        <f t="shared" si="570"/>
        <v/>
      </c>
      <c r="P4580" s="168" t="str">
        <f t="shared" si="571"/>
        <v/>
      </c>
      <c r="Q4580" s="168" t="str">
        <f t="shared" si="572"/>
        <v/>
      </c>
      <c r="R4580" s="168" t="str">
        <f t="shared" si="573"/>
        <v/>
      </c>
      <c r="S4580" s="168" t="str">
        <f t="shared" si="574"/>
        <v/>
      </c>
      <c r="T4580" s="168" t="str">
        <f t="shared" si="575"/>
        <v/>
      </c>
    </row>
    <row r="4581" spans="1:20" x14ac:dyDescent="0.2">
      <c r="A4581" t="s">
        <v>2611</v>
      </c>
      <c r="M4581" s="170" t="str">
        <f t="shared" si="568"/>
        <v>DTL</v>
      </c>
      <c r="N4581" s="169" t="str">
        <f t="shared" si="569"/>
        <v>6200</v>
      </c>
      <c r="O4581" s="168" t="str">
        <f t="shared" si="570"/>
        <v/>
      </c>
      <c r="P4581" s="168" t="str">
        <f t="shared" si="571"/>
        <v/>
      </c>
      <c r="Q4581" s="168" t="str">
        <f t="shared" si="572"/>
        <v/>
      </c>
      <c r="R4581" s="168" t="str">
        <f t="shared" si="573"/>
        <v/>
      </c>
      <c r="S4581" s="168" t="str">
        <f t="shared" si="574"/>
        <v/>
      </c>
      <c r="T4581" s="168" t="str">
        <f t="shared" si="575"/>
        <v/>
      </c>
    </row>
    <row r="4582" spans="1:20" x14ac:dyDescent="0.2">
      <c r="A4582" t="s">
        <v>5511</v>
      </c>
      <c r="M4582" s="170" t="str">
        <f t="shared" si="568"/>
        <v>DTL</v>
      </c>
      <c r="N4582" s="169" t="str">
        <f t="shared" si="569"/>
        <v>6200</v>
      </c>
      <c r="O4582" s="168" t="str">
        <f t="shared" si="570"/>
        <v xml:space="preserve">    </v>
      </c>
      <c r="P4582" s="168" t="str">
        <f t="shared" si="571"/>
        <v xml:space="preserve">6200    </v>
      </c>
      <c r="Q4582" s="168">
        <f t="shared" si="572"/>
        <v>-16968</v>
      </c>
      <c r="R4582" s="168">
        <f t="shared" si="573"/>
        <v>-17020</v>
      </c>
      <c r="S4582" s="168">
        <f t="shared" si="574"/>
        <v>-24064</v>
      </c>
      <c r="T4582" s="168">
        <f t="shared" si="575"/>
        <v>-15498</v>
      </c>
    </row>
    <row r="4583" spans="1:20" x14ac:dyDescent="0.2">
      <c r="A4583" t="s">
        <v>2611</v>
      </c>
      <c r="M4583" s="170" t="str">
        <f t="shared" si="568"/>
        <v>DTL</v>
      </c>
      <c r="N4583" s="169" t="str">
        <f t="shared" si="569"/>
        <v>6200</v>
      </c>
      <c r="O4583" s="168" t="str">
        <f t="shared" si="570"/>
        <v/>
      </c>
      <c r="P4583" s="168" t="str">
        <f t="shared" si="571"/>
        <v/>
      </c>
      <c r="Q4583" s="168" t="str">
        <f t="shared" si="572"/>
        <v/>
      </c>
      <c r="R4583" s="168" t="str">
        <f t="shared" si="573"/>
        <v/>
      </c>
      <c r="S4583" s="168" t="str">
        <f t="shared" si="574"/>
        <v/>
      </c>
      <c r="T4583" s="168" t="str">
        <f t="shared" si="575"/>
        <v/>
      </c>
    </row>
    <row r="4584" spans="1:20" x14ac:dyDescent="0.2">
      <c r="A4584" t="s">
        <v>2622</v>
      </c>
      <c r="M4584" s="170" t="str">
        <f t="shared" si="568"/>
        <v>DTL</v>
      </c>
      <c r="N4584" s="169" t="str">
        <f t="shared" si="569"/>
        <v>6200</v>
      </c>
      <c r="O4584" s="168" t="str">
        <f t="shared" si="570"/>
        <v>Tran</v>
      </c>
      <c r="P4584" s="168" t="str">
        <f t="shared" si="571"/>
        <v>6200Tran</v>
      </c>
      <c r="Q4584" s="168">
        <f t="shared" si="572"/>
        <v>0</v>
      </c>
      <c r="R4584" s="168">
        <f t="shared" si="573"/>
        <v>0</v>
      </c>
      <c r="S4584" s="168">
        <f t="shared" si="574"/>
        <v>0</v>
      </c>
      <c r="T4584" s="168">
        <f t="shared" si="575"/>
        <v>0</v>
      </c>
    </row>
    <row r="4585" spans="1:20" x14ac:dyDescent="0.2">
      <c r="A4585" t="s">
        <v>2611</v>
      </c>
      <c r="M4585" s="170" t="str">
        <f t="shared" si="568"/>
        <v>DTL</v>
      </c>
      <c r="N4585" s="169" t="str">
        <f t="shared" si="569"/>
        <v>6200</v>
      </c>
      <c r="O4585" s="168" t="str">
        <f t="shared" si="570"/>
        <v/>
      </c>
      <c r="P4585" s="168" t="str">
        <f t="shared" si="571"/>
        <v/>
      </c>
      <c r="Q4585" s="168" t="str">
        <f t="shared" si="572"/>
        <v/>
      </c>
      <c r="R4585" s="168" t="str">
        <f t="shared" si="573"/>
        <v/>
      </c>
      <c r="S4585" s="168" t="str">
        <f t="shared" si="574"/>
        <v/>
      </c>
      <c r="T4585" s="168" t="str">
        <f t="shared" si="575"/>
        <v/>
      </c>
    </row>
    <row r="4586" spans="1:20" x14ac:dyDescent="0.2">
      <c r="A4586" t="s">
        <v>2623</v>
      </c>
      <c r="M4586" s="170" t="str">
        <f t="shared" si="568"/>
        <v>DTL</v>
      </c>
      <c r="N4586" s="169" t="str">
        <f t="shared" si="569"/>
        <v>6200</v>
      </c>
      <c r="O4586" s="168" t="str">
        <f t="shared" si="570"/>
        <v>Tran</v>
      </c>
      <c r="P4586" s="168" t="str">
        <f t="shared" si="571"/>
        <v>6200Tran</v>
      </c>
      <c r="Q4586" s="168">
        <f t="shared" si="572"/>
        <v>0</v>
      </c>
      <c r="R4586" s="168">
        <f t="shared" si="573"/>
        <v>0</v>
      </c>
      <c r="S4586" s="168">
        <f t="shared" si="574"/>
        <v>0</v>
      </c>
      <c r="T4586" s="168">
        <f t="shared" si="575"/>
        <v>0</v>
      </c>
    </row>
    <row r="4587" spans="1:20" x14ac:dyDescent="0.2">
      <c r="A4587" t="s">
        <v>4246</v>
      </c>
      <c r="M4587" s="170" t="str">
        <f t="shared" si="568"/>
        <v>DTL</v>
      </c>
      <c r="N4587" s="169" t="str">
        <f t="shared" si="569"/>
        <v>6200</v>
      </c>
      <c r="O4587" s="168" t="str">
        <f t="shared" si="570"/>
        <v/>
      </c>
      <c r="P4587" s="168" t="str">
        <f t="shared" si="571"/>
        <v/>
      </c>
      <c r="Q4587" s="168" t="str">
        <f t="shared" si="572"/>
        <v/>
      </c>
      <c r="R4587" s="168" t="str">
        <f t="shared" si="573"/>
        <v/>
      </c>
      <c r="S4587" s="168" t="str">
        <f t="shared" si="574"/>
        <v/>
      </c>
      <c r="T4587" s="168" t="str">
        <f t="shared" si="575"/>
        <v/>
      </c>
    </row>
    <row r="4588" spans="1:20" x14ac:dyDescent="0.2">
      <c r="A4588" t="s">
        <v>2611</v>
      </c>
      <c r="M4588" s="170" t="str">
        <f t="shared" si="568"/>
        <v>DTL</v>
      </c>
      <c r="N4588" s="169" t="str">
        <f t="shared" si="569"/>
        <v>6200</v>
      </c>
      <c r="O4588" s="168" t="str">
        <f t="shared" si="570"/>
        <v/>
      </c>
      <c r="P4588" s="168" t="str">
        <f t="shared" si="571"/>
        <v/>
      </c>
      <c r="Q4588" s="168" t="str">
        <f t="shared" si="572"/>
        <v/>
      </c>
      <c r="R4588" s="168" t="str">
        <f t="shared" si="573"/>
        <v/>
      </c>
      <c r="S4588" s="168" t="str">
        <f t="shared" si="574"/>
        <v/>
      </c>
      <c r="T4588" s="168" t="str">
        <f t="shared" si="575"/>
        <v/>
      </c>
    </row>
    <row r="4589" spans="1:20" x14ac:dyDescent="0.2">
      <c r="A4589" t="s">
        <v>5512</v>
      </c>
      <c r="M4589" s="170" t="str">
        <f t="shared" si="568"/>
        <v>Ttl</v>
      </c>
      <c r="N4589" s="169" t="str">
        <f t="shared" si="569"/>
        <v>6200</v>
      </c>
      <c r="O4589" s="168" t="str">
        <f t="shared" si="570"/>
        <v/>
      </c>
      <c r="P4589" s="168" t="str">
        <f t="shared" si="571"/>
        <v/>
      </c>
      <c r="Q4589" s="168" t="str">
        <f t="shared" si="572"/>
        <v/>
      </c>
      <c r="R4589" s="168" t="str">
        <f t="shared" si="573"/>
        <v/>
      </c>
      <c r="S4589" s="168" t="str">
        <f t="shared" si="574"/>
        <v/>
      </c>
      <c r="T4589" s="168" t="str">
        <f t="shared" si="575"/>
        <v/>
      </c>
    </row>
    <row r="4590" spans="1:20" x14ac:dyDescent="0.2">
      <c r="A4590" t="s">
        <v>4467</v>
      </c>
      <c r="M4590" s="170" t="str">
        <f t="shared" si="568"/>
        <v>DTL</v>
      </c>
      <c r="N4590" s="169" t="str">
        <f t="shared" si="569"/>
        <v>6200</v>
      </c>
      <c r="O4590" s="168" t="str">
        <f t="shared" si="570"/>
        <v/>
      </c>
      <c r="P4590" s="168" t="str">
        <f t="shared" si="571"/>
        <v/>
      </c>
      <c r="Q4590" s="168" t="str">
        <f t="shared" si="572"/>
        <v/>
      </c>
      <c r="R4590" s="168" t="str">
        <f t="shared" si="573"/>
        <v/>
      </c>
      <c r="S4590" s="168" t="str">
        <f t="shared" si="574"/>
        <v/>
      </c>
      <c r="T4590" s="168" t="str">
        <f t="shared" si="575"/>
        <v/>
      </c>
    </row>
    <row r="4591" spans="1:20" x14ac:dyDescent="0.2">
      <c r="A4591">
        <v>1</v>
      </c>
      <c r="M4591" s="170" t="str">
        <f t="shared" si="568"/>
        <v>DTL</v>
      </c>
      <c r="N4591" s="169" t="str">
        <f t="shared" si="569"/>
        <v>6200</v>
      </c>
      <c r="O4591" s="168" t="str">
        <f t="shared" si="570"/>
        <v/>
      </c>
      <c r="P4591" s="168" t="str">
        <f t="shared" si="571"/>
        <v/>
      </c>
      <c r="Q4591" s="168" t="str">
        <f t="shared" si="572"/>
        <v/>
      </c>
      <c r="R4591" s="168" t="str">
        <f t="shared" si="573"/>
        <v/>
      </c>
      <c r="S4591" s="168" t="str">
        <f t="shared" si="574"/>
        <v/>
      </c>
      <c r="T4591" s="168" t="str">
        <f t="shared" si="575"/>
        <v/>
      </c>
    </row>
    <row r="4592" spans="1:20" x14ac:dyDescent="0.2">
      <c r="M4592" s="170" t="str">
        <f t="shared" si="568"/>
        <v>DTL</v>
      </c>
      <c r="N4592" s="169" t="str">
        <f t="shared" si="569"/>
        <v>6200</v>
      </c>
      <c r="O4592" s="168" t="str">
        <f t="shared" si="570"/>
        <v/>
      </c>
      <c r="P4592" s="168" t="str">
        <f t="shared" si="571"/>
        <v/>
      </c>
      <c r="Q4592" s="168" t="str">
        <f t="shared" si="572"/>
        <v/>
      </c>
      <c r="R4592" s="168" t="str">
        <f t="shared" si="573"/>
        <v/>
      </c>
      <c r="S4592" s="168" t="str">
        <f t="shared" si="574"/>
        <v/>
      </c>
      <c r="T4592" s="168" t="str">
        <f t="shared" si="575"/>
        <v/>
      </c>
    </row>
    <row r="4593" spans="1:20" x14ac:dyDescent="0.2">
      <c r="A4593" t="s">
        <v>3049</v>
      </c>
      <c r="M4593" s="170" t="str">
        <f t="shared" si="568"/>
        <v>H1</v>
      </c>
      <c r="N4593" s="169" t="str">
        <f t="shared" si="569"/>
        <v>6200</v>
      </c>
      <c r="O4593" s="168" t="str">
        <f t="shared" si="570"/>
        <v/>
      </c>
      <c r="P4593" s="168" t="str">
        <f t="shared" si="571"/>
        <v/>
      </c>
      <c r="Q4593" s="168" t="str">
        <f t="shared" si="572"/>
        <v/>
      </c>
      <c r="R4593" s="168" t="str">
        <f t="shared" si="573"/>
        <v/>
      </c>
      <c r="S4593" s="168" t="str">
        <f t="shared" si="574"/>
        <v/>
      </c>
      <c r="T4593" s="168" t="str">
        <f t="shared" si="575"/>
        <v/>
      </c>
    </row>
    <row r="4594" spans="1:20" x14ac:dyDescent="0.2">
      <c r="A4594" t="s">
        <v>2600</v>
      </c>
      <c r="M4594" s="170" t="str">
        <f t="shared" si="568"/>
        <v>H2</v>
      </c>
      <c r="N4594" s="169" t="str">
        <f t="shared" si="569"/>
        <v>6200</v>
      </c>
      <c r="O4594" s="168" t="str">
        <f t="shared" si="570"/>
        <v/>
      </c>
      <c r="P4594" s="168" t="str">
        <f t="shared" si="571"/>
        <v/>
      </c>
      <c r="Q4594" s="168" t="str">
        <f t="shared" si="572"/>
        <v/>
      </c>
      <c r="R4594" s="168" t="str">
        <f t="shared" si="573"/>
        <v/>
      </c>
      <c r="S4594" s="168" t="str">
        <f t="shared" si="574"/>
        <v/>
      </c>
      <c r="T4594" s="168" t="str">
        <f t="shared" si="575"/>
        <v/>
      </c>
    </row>
    <row r="4595" spans="1:20" x14ac:dyDescent="0.2">
      <c r="A4595" t="s">
        <v>2601</v>
      </c>
      <c r="M4595" s="170" t="str">
        <f t="shared" si="568"/>
        <v>H3</v>
      </c>
      <c r="N4595" s="169" t="str">
        <f t="shared" si="569"/>
        <v>6200</v>
      </c>
      <c r="O4595" s="168" t="str">
        <f t="shared" si="570"/>
        <v/>
      </c>
      <c r="P4595" s="168" t="str">
        <f t="shared" si="571"/>
        <v/>
      </c>
      <c r="Q4595" s="168" t="str">
        <f t="shared" si="572"/>
        <v/>
      </c>
      <c r="R4595" s="168" t="str">
        <f t="shared" si="573"/>
        <v/>
      </c>
      <c r="S4595" s="168" t="str">
        <f t="shared" si="574"/>
        <v/>
      </c>
      <c r="T4595" s="168" t="str">
        <f t="shared" si="575"/>
        <v/>
      </c>
    </row>
    <row r="4596" spans="1:20" x14ac:dyDescent="0.2">
      <c r="A4596" t="s">
        <v>3050</v>
      </c>
      <c r="M4596" s="170" t="str">
        <f t="shared" si="568"/>
        <v>H4</v>
      </c>
      <c r="N4596" s="169" t="str">
        <f t="shared" si="569"/>
        <v>6200</v>
      </c>
      <c r="O4596" s="168" t="str">
        <f t="shared" si="570"/>
        <v/>
      </c>
      <c r="P4596" s="168" t="str">
        <f t="shared" si="571"/>
        <v/>
      </c>
      <c r="Q4596" s="168" t="str">
        <f t="shared" si="572"/>
        <v/>
      </c>
      <c r="R4596" s="168" t="str">
        <f t="shared" si="573"/>
        <v/>
      </c>
      <c r="S4596" s="168" t="str">
        <f t="shared" si="574"/>
        <v/>
      </c>
      <c r="T4596" s="168" t="str">
        <f t="shared" si="575"/>
        <v/>
      </c>
    </row>
    <row r="4597" spans="1:20" x14ac:dyDescent="0.2">
      <c r="A4597" t="s">
        <v>3051</v>
      </c>
      <c r="M4597" s="170" t="str">
        <f t="shared" si="568"/>
        <v>H5</v>
      </c>
      <c r="N4597" s="169" t="str">
        <f t="shared" si="569"/>
        <v>6200</v>
      </c>
      <c r="O4597" s="168" t="str">
        <f t="shared" si="570"/>
        <v/>
      </c>
      <c r="P4597" s="168" t="str">
        <f t="shared" si="571"/>
        <v/>
      </c>
      <c r="Q4597" s="168" t="str">
        <f t="shared" si="572"/>
        <v/>
      </c>
      <c r="R4597" s="168" t="str">
        <f t="shared" si="573"/>
        <v/>
      </c>
      <c r="S4597" s="168" t="str">
        <f t="shared" si="574"/>
        <v/>
      </c>
      <c r="T4597" s="168" t="str">
        <f t="shared" si="575"/>
        <v/>
      </c>
    </row>
    <row r="4598" spans="1:20" x14ac:dyDescent="0.2">
      <c r="A4598" t="s">
        <v>3052</v>
      </c>
      <c r="M4598" s="170" t="str">
        <f t="shared" si="568"/>
        <v>H6</v>
      </c>
      <c r="N4598" s="169" t="str">
        <f t="shared" si="569"/>
        <v>2130</v>
      </c>
      <c r="O4598" s="168" t="str">
        <f t="shared" si="570"/>
        <v/>
      </c>
      <c r="P4598" s="168" t="str">
        <f t="shared" si="571"/>
        <v/>
      </c>
      <c r="Q4598" s="168" t="str">
        <f t="shared" si="572"/>
        <v/>
      </c>
      <c r="R4598" s="168" t="str">
        <f t="shared" si="573"/>
        <v/>
      </c>
      <c r="S4598" s="168" t="str">
        <f t="shared" si="574"/>
        <v/>
      </c>
      <c r="T4598" s="168" t="str">
        <f t="shared" si="575"/>
        <v/>
      </c>
    </row>
    <row r="4599" spans="1:20" x14ac:dyDescent="0.2">
      <c r="A4599" t="s">
        <v>2605</v>
      </c>
      <c r="M4599" s="170" t="str">
        <f t="shared" si="568"/>
        <v>H7</v>
      </c>
      <c r="N4599" s="169" t="str">
        <f t="shared" si="569"/>
        <v>2130</v>
      </c>
      <c r="O4599" s="168" t="str">
        <f t="shared" si="570"/>
        <v/>
      </c>
      <c r="P4599" s="168" t="str">
        <f t="shared" si="571"/>
        <v/>
      </c>
      <c r="Q4599" s="168" t="str">
        <f t="shared" si="572"/>
        <v/>
      </c>
      <c r="R4599" s="168" t="str">
        <f t="shared" si="573"/>
        <v/>
      </c>
      <c r="S4599" s="168" t="str">
        <f t="shared" si="574"/>
        <v/>
      </c>
      <c r="T4599" s="168" t="str">
        <f t="shared" si="575"/>
        <v/>
      </c>
    </row>
    <row r="4600" spans="1:20" x14ac:dyDescent="0.2">
      <c r="A4600" t="s">
        <v>2606</v>
      </c>
      <c r="M4600" s="170" t="str">
        <f t="shared" si="568"/>
        <v>H8</v>
      </c>
      <c r="N4600" s="169" t="str">
        <f t="shared" si="569"/>
        <v>2130</v>
      </c>
      <c r="O4600" s="168" t="str">
        <f t="shared" si="570"/>
        <v/>
      </c>
      <c r="P4600" s="168" t="str">
        <f t="shared" si="571"/>
        <v/>
      </c>
      <c r="Q4600" s="168" t="str">
        <f t="shared" si="572"/>
        <v/>
      </c>
      <c r="R4600" s="168" t="str">
        <f t="shared" si="573"/>
        <v/>
      </c>
      <c r="S4600" s="168" t="str">
        <f t="shared" si="574"/>
        <v/>
      </c>
      <c r="T4600" s="168" t="str">
        <f t="shared" si="575"/>
        <v/>
      </c>
    </row>
    <row r="4601" spans="1:20" x14ac:dyDescent="0.2">
      <c r="A4601" t="s">
        <v>2607</v>
      </c>
      <c r="M4601" s="170" t="str">
        <f t="shared" si="568"/>
        <v>H9</v>
      </c>
      <c r="N4601" s="169" t="str">
        <f t="shared" si="569"/>
        <v>2130</v>
      </c>
      <c r="O4601" s="168" t="str">
        <f t="shared" si="570"/>
        <v/>
      </c>
      <c r="P4601" s="168" t="str">
        <f t="shared" si="571"/>
        <v/>
      </c>
      <c r="Q4601" s="168" t="str">
        <f t="shared" si="572"/>
        <v/>
      </c>
      <c r="R4601" s="168" t="str">
        <f t="shared" si="573"/>
        <v/>
      </c>
      <c r="S4601" s="168" t="str">
        <f t="shared" si="574"/>
        <v/>
      </c>
      <c r="T4601" s="168" t="str">
        <f t="shared" si="575"/>
        <v/>
      </c>
    </row>
    <row r="4602" spans="1:20" x14ac:dyDescent="0.2">
      <c r="A4602" t="s">
        <v>2608</v>
      </c>
      <c r="M4602" s="170" t="str">
        <f t="shared" si="568"/>
        <v>H10</v>
      </c>
      <c r="N4602" s="169" t="str">
        <f t="shared" si="569"/>
        <v>2130</v>
      </c>
      <c r="O4602" s="168" t="str">
        <f t="shared" si="570"/>
        <v/>
      </c>
      <c r="P4602" s="168" t="str">
        <f t="shared" si="571"/>
        <v/>
      </c>
      <c r="Q4602" s="168" t="str">
        <f t="shared" si="572"/>
        <v/>
      </c>
      <c r="R4602" s="168" t="str">
        <f t="shared" si="573"/>
        <v/>
      </c>
      <c r="S4602" s="168" t="str">
        <f t="shared" si="574"/>
        <v/>
      </c>
      <c r="T4602" s="168" t="str">
        <f t="shared" si="575"/>
        <v/>
      </c>
    </row>
    <row r="4603" spans="1:20" x14ac:dyDescent="0.2">
      <c r="A4603" t="s">
        <v>2609</v>
      </c>
      <c r="M4603" s="170" t="str">
        <f t="shared" si="568"/>
        <v>DTL</v>
      </c>
      <c r="N4603" s="169" t="str">
        <f t="shared" si="569"/>
        <v>2130</v>
      </c>
      <c r="O4603" s="168" t="str">
        <f t="shared" si="570"/>
        <v/>
      </c>
      <c r="P4603" s="168" t="str">
        <f t="shared" si="571"/>
        <v/>
      </c>
      <c r="Q4603" s="168" t="str">
        <f t="shared" si="572"/>
        <v/>
      </c>
      <c r="R4603" s="168" t="str">
        <f t="shared" si="573"/>
        <v/>
      </c>
      <c r="S4603" s="168" t="str">
        <f t="shared" si="574"/>
        <v/>
      </c>
      <c r="T4603" s="168" t="str">
        <f t="shared" si="575"/>
        <v/>
      </c>
    </row>
    <row r="4604" spans="1:20" x14ac:dyDescent="0.2">
      <c r="A4604" t="s">
        <v>5513</v>
      </c>
      <c r="M4604" s="170" t="str">
        <f t="shared" si="568"/>
        <v>DTL</v>
      </c>
      <c r="N4604" s="169" t="str">
        <f t="shared" si="569"/>
        <v>2130</v>
      </c>
      <c r="O4604" s="168" t="str">
        <f t="shared" si="570"/>
        <v>6601</v>
      </c>
      <c r="P4604" s="168" t="str">
        <f t="shared" si="571"/>
        <v>21306601</v>
      </c>
      <c r="Q4604" s="168">
        <f t="shared" si="572"/>
        <v>886</v>
      </c>
      <c r="R4604" s="168">
        <f t="shared" si="573"/>
        <v>1755</v>
      </c>
      <c r="S4604" s="168">
        <f t="shared" si="574"/>
        <v>400</v>
      </c>
      <c r="T4604" s="168">
        <f t="shared" si="575"/>
        <v>1483</v>
      </c>
    </row>
    <row r="4605" spans="1:20" x14ac:dyDescent="0.2">
      <c r="A4605" t="s">
        <v>5514</v>
      </c>
      <c r="M4605" s="170" t="str">
        <f t="shared" si="568"/>
        <v>DTL</v>
      </c>
      <c r="N4605" s="169" t="str">
        <f t="shared" si="569"/>
        <v>2130</v>
      </c>
      <c r="O4605" s="168" t="str">
        <f t="shared" si="570"/>
        <v>7803</v>
      </c>
      <c r="P4605" s="168" t="str">
        <f t="shared" si="571"/>
        <v>21307803</v>
      </c>
      <c r="Q4605" s="168">
        <f t="shared" si="572"/>
        <v>187983</v>
      </c>
      <c r="R4605" s="168">
        <f t="shared" si="573"/>
        <v>144606</v>
      </c>
      <c r="S4605" s="168">
        <f t="shared" si="574"/>
        <v>153832</v>
      </c>
      <c r="T4605" s="168">
        <f t="shared" si="575"/>
        <v>119817</v>
      </c>
    </row>
    <row r="4606" spans="1:20" x14ac:dyDescent="0.2">
      <c r="A4606" t="s">
        <v>5515</v>
      </c>
      <c r="M4606" s="170" t="str">
        <f t="shared" si="568"/>
        <v>DTL</v>
      </c>
      <c r="N4606" s="169" t="str">
        <f t="shared" si="569"/>
        <v>2130</v>
      </c>
      <c r="O4606" s="168" t="str">
        <f t="shared" si="570"/>
        <v>7701</v>
      </c>
      <c r="P4606" s="168" t="str">
        <f t="shared" si="571"/>
        <v>21307701</v>
      </c>
      <c r="Q4606" s="168">
        <f t="shared" si="572"/>
        <v>290534</v>
      </c>
      <c r="R4606" s="168">
        <f t="shared" si="573"/>
        <v>210947</v>
      </c>
      <c r="S4606" s="168">
        <f t="shared" si="574"/>
        <v>271542</v>
      </c>
      <c r="T4606" s="168">
        <f t="shared" si="575"/>
        <v>174279</v>
      </c>
    </row>
    <row r="4607" spans="1:20" x14ac:dyDescent="0.2">
      <c r="A4607" t="s">
        <v>3053</v>
      </c>
      <c r="M4607" s="170" t="str">
        <f t="shared" si="568"/>
        <v>DTL</v>
      </c>
      <c r="N4607" s="169" t="str">
        <f t="shared" si="569"/>
        <v>2130</v>
      </c>
      <c r="O4607" s="168" t="str">
        <f t="shared" si="570"/>
        <v>9256</v>
      </c>
      <c r="P4607" s="168" t="str">
        <f t="shared" si="571"/>
        <v>21309256</v>
      </c>
      <c r="Q4607" s="168">
        <f t="shared" si="572"/>
        <v>0</v>
      </c>
      <c r="R4607" s="168">
        <f t="shared" si="573"/>
        <v>219</v>
      </c>
      <c r="S4607" s="168">
        <f t="shared" si="574"/>
        <v>0</v>
      </c>
      <c r="T4607" s="168">
        <f t="shared" si="575"/>
        <v>0</v>
      </c>
    </row>
    <row r="4608" spans="1:20" x14ac:dyDescent="0.2">
      <c r="A4608" t="s">
        <v>5516</v>
      </c>
      <c r="M4608" s="170" t="str">
        <f t="shared" si="568"/>
        <v>DTL</v>
      </c>
      <c r="N4608" s="169" t="str">
        <f t="shared" si="569"/>
        <v>2130</v>
      </c>
      <c r="O4608" s="168" t="str">
        <f t="shared" si="570"/>
        <v>9299</v>
      </c>
      <c r="P4608" s="168" t="str">
        <f t="shared" si="571"/>
        <v>21309299</v>
      </c>
      <c r="Q4608" s="168">
        <f t="shared" si="572"/>
        <v>43</v>
      </c>
      <c r="R4608" s="168">
        <f t="shared" si="573"/>
        <v>0</v>
      </c>
      <c r="S4608" s="168">
        <f t="shared" si="574"/>
        <v>0</v>
      </c>
      <c r="T4608" s="168">
        <f t="shared" si="575"/>
        <v>0</v>
      </c>
    </row>
    <row r="4609" spans="1:20" x14ac:dyDescent="0.2">
      <c r="A4609" t="s">
        <v>5517</v>
      </c>
      <c r="M4609" s="170" t="str">
        <f t="shared" si="568"/>
        <v>DTL</v>
      </c>
      <c r="N4609" s="169" t="str">
        <f t="shared" si="569"/>
        <v>2130</v>
      </c>
      <c r="O4609" s="168" t="str">
        <f t="shared" si="570"/>
        <v>9590</v>
      </c>
      <c r="P4609" s="168" t="str">
        <f t="shared" si="571"/>
        <v>21309590</v>
      </c>
      <c r="Q4609" s="168">
        <f t="shared" si="572"/>
        <v>162</v>
      </c>
      <c r="R4609" s="168">
        <f t="shared" si="573"/>
        <v>17</v>
      </c>
      <c r="S4609" s="168">
        <f t="shared" si="574"/>
        <v>0</v>
      </c>
      <c r="T4609" s="168">
        <f t="shared" si="575"/>
        <v>0</v>
      </c>
    </row>
    <row r="4610" spans="1:20" x14ac:dyDescent="0.2">
      <c r="A4610" t="s">
        <v>4246</v>
      </c>
      <c r="M4610" s="170" t="str">
        <f t="shared" si="568"/>
        <v>DTL</v>
      </c>
      <c r="N4610" s="169" t="str">
        <f t="shared" si="569"/>
        <v>2130</v>
      </c>
      <c r="O4610" s="168" t="str">
        <f t="shared" si="570"/>
        <v/>
      </c>
      <c r="P4610" s="168" t="str">
        <f t="shared" si="571"/>
        <v/>
      </c>
      <c r="Q4610" s="168" t="str">
        <f t="shared" si="572"/>
        <v/>
      </c>
      <c r="R4610" s="168" t="str">
        <f t="shared" si="573"/>
        <v/>
      </c>
      <c r="S4610" s="168" t="str">
        <f t="shared" si="574"/>
        <v/>
      </c>
      <c r="T4610" s="168" t="str">
        <f t="shared" si="575"/>
        <v/>
      </c>
    </row>
    <row r="4611" spans="1:20" x14ac:dyDescent="0.2">
      <c r="A4611" t="s">
        <v>2611</v>
      </c>
      <c r="M4611" s="170" t="str">
        <f t="shared" ref="M4611:M4674" si="576">IF(ROW()&lt;23,"",
  IF(NOT(ISERROR(FIND("Trinity County",$A4611,30))),"H1",
  IF(M4610="H1","H2",
  IF(M4610="H2","H3",
  IF(M4610="H3","H4",
  IF(M4610="H4","H5",
  IF(M4610="H5","H6",
  IF(M4610="H6","H7",
  IF(M4610="H7","H8",
  IF(M4610="H8","H9",
  IF(M4610="H9","H10",
  IF(TRIM(LEFT($A4611,7))="Total","Ttl","DTL"))))))))))))</f>
        <v>DTL</v>
      </c>
      <c r="N4611" s="169" t="str">
        <f t="shared" ref="N4611:N4674" si="577">IF(ROW()&lt;23,"",
  IF($M4611="H6",TRIM(LEFT($A4611,5)),N4610))</f>
        <v>2130</v>
      </c>
      <c r="O4611" s="168" t="str">
        <f t="shared" ref="O4611:O4674" si="578">IF($M4611&lt;&gt;"DTL","",
  IF(NOT(ISNUMBER(VALUE(MID($A4611,31,15)))),"",LEFT($A4611,4)))</f>
        <v/>
      </c>
      <c r="P4611" s="168" t="str">
        <f t="shared" ref="P4611:P4674" si="579">IF(O4611="","",N4611&amp;O4611)</f>
        <v/>
      </c>
      <c r="Q4611" s="168" t="str">
        <f t="shared" ref="Q4611:Q4674" si="580">IF($M4611&lt;&gt;"DTL","",
  IF(NOT(ISNUMBER(VALUE(MID($A4611,31,15)))),"",VALUE(TRIM(MID($A4611,47,15)))))</f>
        <v/>
      </c>
      <c r="R4611" s="168" t="str">
        <f t="shared" ref="R4611:R4674" si="581">IF($M4611&lt;&gt;"DTL","",
  IF(NOT(ISNUMBER(VALUE(MID($A4611,31,15)))),"",VALUE(TRIM(MID($A4611,61,14)))))</f>
        <v/>
      </c>
      <c r="S4611" s="168" t="str">
        <f t="shared" ref="S4611:S4674" si="582">IF($M4611&lt;&gt;"DTL","",
  IF(NOT(ISNUMBER(VALUE(MID($A4611,31,15)))),"",VALUE(TRIM(MID($A4611,76,14)))))</f>
        <v/>
      </c>
      <c r="T4611" s="168" t="str">
        <f t="shared" ref="T4611:T4674" si="583">IF($M4611&lt;&gt;"DTL","",
  IF(NOT(ISNUMBER(VALUE(MID($A4611,31,15)))),"",VALUE(TRIM(MID($A4611,90,14)))))</f>
        <v/>
      </c>
    </row>
    <row r="4612" spans="1:20" x14ac:dyDescent="0.2">
      <c r="A4612" t="s">
        <v>5518</v>
      </c>
      <c r="M4612" s="170" t="str">
        <f t="shared" si="576"/>
        <v>Ttl</v>
      </c>
      <c r="N4612" s="169" t="str">
        <f t="shared" si="577"/>
        <v>2130</v>
      </c>
      <c r="O4612" s="168" t="str">
        <f t="shared" si="578"/>
        <v/>
      </c>
      <c r="P4612" s="168" t="str">
        <f t="shared" si="579"/>
        <v/>
      </c>
      <c r="Q4612" s="168" t="str">
        <f t="shared" si="580"/>
        <v/>
      </c>
      <c r="R4612" s="168" t="str">
        <f t="shared" si="581"/>
        <v/>
      </c>
      <c r="S4612" s="168" t="str">
        <f t="shared" si="582"/>
        <v/>
      </c>
      <c r="T4612" s="168" t="str">
        <f t="shared" si="583"/>
        <v/>
      </c>
    </row>
    <row r="4613" spans="1:20" x14ac:dyDescent="0.2">
      <c r="A4613" t="s">
        <v>2612</v>
      </c>
      <c r="M4613" s="170" t="str">
        <f t="shared" si="576"/>
        <v>DTL</v>
      </c>
      <c r="N4613" s="169" t="str">
        <f t="shared" si="577"/>
        <v>2130</v>
      </c>
      <c r="O4613" s="168" t="str">
        <f t="shared" si="578"/>
        <v/>
      </c>
      <c r="P4613" s="168" t="str">
        <f t="shared" si="579"/>
        <v/>
      </c>
      <c r="Q4613" s="168" t="str">
        <f t="shared" si="580"/>
        <v/>
      </c>
      <c r="R4613" s="168" t="str">
        <f t="shared" si="581"/>
        <v/>
      </c>
      <c r="S4613" s="168" t="str">
        <f t="shared" si="582"/>
        <v/>
      </c>
      <c r="T4613" s="168" t="str">
        <f t="shared" si="583"/>
        <v/>
      </c>
    </row>
    <row r="4614" spans="1:20" x14ac:dyDescent="0.2">
      <c r="A4614" t="s">
        <v>2611</v>
      </c>
      <c r="M4614" s="170" t="str">
        <f t="shared" si="576"/>
        <v>DTL</v>
      </c>
      <c r="N4614" s="169" t="str">
        <f t="shared" si="577"/>
        <v>2130</v>
      </c>
      <c r="O4614" s="168" t="str">
        <f t="shared" si="578"/>
        <v/>
      </c>
      <c r="P4614" s="168" t="str">
        <f t="shared" si="579"/>
        <v/>
      </c>
      <c r="Q4614" s="168" t="str">
        <f t="shared" si="580"/>
        <v/>
      </c>
      <c r="R4614" s="168" t="str">
        <f t="shared" si="581"/>
        <v/>
      </c>
      <c r="S4614" s="168" t="str">
        <f t="shared" si="582"/>
        <v/>
      </c>
      <c r="T4614" s="168" t="str">
        <f t="shared" si="583"/>
        <v/>
      </c>
    </row>
    <row r="4615" spans="1:20" x14ac:dyDescent="0.2">
      <c r="A4615" t="s">
        <v>2611</v>
      </c>
      <c r="M4615" s="170" t="str">
        <f t="shared" si="576"/>
        <v>DTL</v>
      </c>
      <c r="N4615" s="169" t="str">
        <f t="shared" si="577"/>
        <v>2130</v>
      </c>
      <c r="O4615" s="168" t="str">
        <f t="shared" si="578"/>
        <v/>
      </c>
      <c r="P4615" s="168" t="str">
        <f t="shared" si="579"/>
        <v/>
      </c>
      <c r="Q4615" s="168" t="str">
        <f t="shared" si="580"/>
        <v/>
      </c>
      <c r="R4615" s="168" t="str">
        <f t="shared" si="581"/>
        <v/>
      </c>
      <c r="S4615" s="168" t="str">
        <f t="shared" si="582"/>
        <v/>
      </c>
      <c r="T4615" s="168" t="str">
        <f t="shared" si="583"/>
        <v/>
      </c>
    </row>
    <row r="4616" spans="1:20" x14ac:dyDescent="0.2">
      <c r="A4616" t="s">
        <v>2613</v>
      </c>
      <c r="M4616" s="170" t="str">
        <f t="shared" si="576"/>
        <v>DTL</v>
      </c>
      <c r="N4616" s="169" t="str">
        <f t="shared" si="577"/>
        <v>2130</v>
      </c>
      <c r="O4616" s="168" t="str">
        <f t="shared" si="578"/>
        <v/>
      </c>
      <c r="P4616" s="168" t="str">
        <f t="shared" si="579"/>
        <v/>
      </c>
      <c r="Q4616" s="168" t="str">
        <f t="shared" si="580"/>
        <v/>
      </c>
      <c r="R4616" s="168" t="str">
        <f t="shared" si="581"/>
        <v/>
      </c>
      <c r="S4616" s="168" t="str">
        <f t="shared" si="582"/>
        <v/>
      </c>
      <c r="T4616" s="168" t="str">
        <f t="shared" si="583"/>
        <v/>
      </c>
    </row>
    <row r="4617" spans="1:20" x14ac:dyDescent="0.2">
      <c r="A4617" t="s">
        <v>5519</v>
      </c>
      <c r="M4617" s="170" t="str">
        <f t="shared" si="576"/>
        <v>DTL</v>
      </c>
      <c r="N4617" s="169" t="str">
        <f t="shared" si="577"/>
        <v>2130</v>
      </c>
      <c r="O4617" s="168" t="str">
        <f t="shared" si="578"/>
        <v>1010</v>
      </c>
      <c r="P4617" s="168" t="str">
        <f t="shared" si="579"/>
        <v>21301010</v>
      </c>
      <c r="Q4617" s="168">
        <f t="shared" si="580"/>
        <v>193662</v>
      </c>
      <c r="R4617" s="168">
        <f t="shared" si="581"/>
        <v>120800</v>
      </c>
      <c r="S4617" s="168">
        <f t="shared" si="582"/>
        <v>93075</v>
      </c>
      <c r="T4617" s="168">
        <f t="shared" si="583"/>
        <v>55922</v>
      </c>
    </row>
    <row r="4618" spans="1:20" x14ac:dyDescent="0.2">
      <c r="A4618" t="s">
        <v>5520</v>
      </c>
      <c r="M4618" s="170" t="str">
        <f t="shared" si="576"/>
        <v>DTL</v>
      </c>
      <c r="N4618" s="169" t="str">
        <f t="shared" si="577"/>
        <v>2130</v>
      </c>
      <c r="O4618" s="168" t="str">
        <f t="shared" si="578"/>
        <v>1030</v>
      </c>
      <c r="P4618" s="168" t="str">
        <f t="shared" si="579"/>
        <v>21301030</v>
      </c>
      <c r="Q4618" s="168">
        <f t="shared" si="580"/>
        <v>136</v>
      </c>
      <c r="R4618" s="168">
        <f t="shared" si="581"/>
        <v>531</v>
      </c>
      <c r="S4618" s="168">
        <f t="shared" si="582"/>
        <v>20000</v>
      </c>
      <c r="T4618" s="168">
        <f t="shared" si="583"/>
        <v>49</v>
      </c>
    </row>
    <row r="4619" spans="1:20" x14ac:dyDescent="0.2">
      <c r="A4619" t="s">
        <v>5521</v>
      </c>
      <c r="M4619" s="170" t="str">
        <f t="shared" si="576"/>
        <v>DTL</v>
      </c>
      <c r="N4619" s="169" t="str">
        <f t="shared" si="577"/>
        <v>2130</v>
      </c>
      <c r="O4619" s="168" t="str">
        <f t="shared" si="578"/>
        <v>1100</v>
      </c>
      <c r="P4619" s="168" t="str">
        <f t="shared" si="579"/>
        <v>21301100</v>
      </c>
      <c r="Q4619" s="168">
        <f t="shared" si="580"/>
        <v>15380</v>
      </c>
      <c r="R4619" s="168">
        <f t="shared" si="581"/>
        <v>9836</v>
      </c>
      <c r="S4619" s="168">
        <f t="shared" si="582"/>
        <v>7674</v>
      </c>
      <c r="T4619" s="168">
        <f t="shared" si="583"/>
        <v>4466</v>
      </c>
    </row>
    <row r="4620" spans="1:20" x14ac:dyDescent="0.2">
      <c r="A4620" t="s">
        <v>5522</v>
      </c>
      <c r="M4620" s="170" t="str">
        <f t="shared" si="576"/>
        <v>DTL</v>
      </c>
      <c r="N4620" s="169" t="str">
        <f t="shared" si="577"/>
        <v>2130</v>
      </c>
      <c r="O4620" s="168" t="str">
        <f t="shared" si="578"/>
        <v>1200</v>
      </c>
      <c r="P4620" s="168" t="str">
        <f t="shared" si="579"/>
        <v>21301200</v>
      </c>
      <c r="Q4620" s="168">
        <f t="shared" si="580"/>
        <v>57651</v>
      </c>
      <c r="R4620" s="168">
        <f t="shared" si="581"/>
        <v>39222</v>
      </c>
      <c r="S4620" s="168">
        <f t="shared" si="582"/>
        <v>31048</v>
      </c>
      <c r="T4620" s="168">
        <f t="shared" si="583"/>
        <v>18655</v>
      </c>
    </row>
    <row r="4621" spans="1:20" x14ac:dyDescent="0.2">
      <c r="A4621" t="s">
        <v>5523</v>
      </c>
      <c r="M4621" s="170" t="str">
        <f t="shared" si="576"/>
        <v>DTL</v>
      </c>
      <c r="N4621" s="169" t="str">
        <f t="shared" si="577"/>
        <v>2130</v>
      </c>
      <c r="O4621" s="168" t="str">
        <f t="shared" si="578"/>
        <v>1210</v>
      </c>
      <c r="P4621" s="168" t="str">
        <f t="shared" si="579"/>
        <v>21301210</v>
      </c>
      <c r="Q4621" s="168">
        <f t="shared" si="580"/>
        <v>806</v>
      </c>
      <c r="R4621" s="168">
        <f t="shared" si="581"/>
        <v>508</v>
      </c>
      <c r="S4621" s="168">
        <f t="shared" si="582"/>
        <v>499</v>
      </c>
      <c r="T4621" s="168">
        <f t="shared" si="583"/>
        <v>221</v>
      </c>
    </row>
    <row r="4622" spans="1:20" x14ac:dyDescent="0.2">
      <c r="A4622" t="s">
        <v>5524</v>
      </c>
      <c r="M4622" s="170" t="str">
        <f t="shared" si="576"/>
        <v>DTL</v>
      </c>
      <c r="N4622" s="169" t="str">
        <f t="shared" si="577"/>
        <v>2130</v>
      </c>
      <c r="O4622" s="168" t="str">
        <f t="shared" si="578"/>
        <v>1300</v>
      </c>
      <c r="P4622" s="168" t="str">
        <f t="shared" si="579"/>
        <v>21301300</v>
      </c>
      <c r="Q4622" s="168">
        <f t="shared" si="580"/>
        <v>39218</v>
      </c>
      <c r="R4622" s="168">
        <f t="shared" si="581"/>
        <v>22924</v>
      </c>
      <c r="S4622" s="168">
        <f t="shared" si="582"/>
        <v>16479</v>
      </c>
      <c r="T4622" s="168">
        <f t="shared" si="583"/>
        <v>9078</v>
      </c>
    </row>
    <row r="4623" spans="1:20" x14ac:dyDescent="0.2">
      <c r="A4623" t="s">
        <v>5525</v>
      </c>
      <c r="M4623" s="170" t="str">
        <f t="shared" si="576"/>
        <v>DTL</v>
      </c>
      <c r="N4623" s="169" t="str">
        <f t="shared" si="577"/>
        <v>2130</v>
      </c>
      <c r="O4623" s="168" t="str">
        <f t="shared" si="578"/>
        <v>1301</v>
      </c>
      <c r="P4623" s="168" t="str">
        <f t="shared" si="579"/>
        <v>21301301</v>
      </c>
      <c r="Q4623" s="168">
        <f t="shared" si="580"/>
        <v>62856</v>
      </c>
      <c r="R4623" s="168">
        <f t="shared" si="581"/>
        <v>59644</v>
      </c>
      <c r="S4623" s="168">
        <f t="shared" si="582"/>
        <v>26626</v>
      </c>
      <c r="T4623" s="168">
        <f t="shared" si="583"/>
        <v>13313</v>
      </c>
    </row>
    <row r="4624" spans="1:20" x14ac:dyDescent="0.2">
      <c r="A4624" t="s">
        <v>3054</v>
      </c>
      <c r="M4624" s="170" t="str">
        <f t="shared" si="576"/>
        <v>DTL</v>
      </c>
      <c r="N4624" s="169" t="str">
        <f t="shared" si="577"/>
        <v>2130</v>
      </c>
      <c r="O4624" s="168" t="str">
        <f t="shared" si="578"/>
        <v>1400</v>
      </c>
      <c r="P4624" s="168" t="str">
        <f t="shared" si="579"/>
        <v>21301400</v>
      </c>
      <c r="Q4624" s="168">
        <f t="shared" si="580"/>
        <v>2450</v>
      </c>
      <c r="R4624" s="168">
        <f t="shared" si="581"/>
        <v>980</v>
      </c>
      <c r="S4624" s="168">
        <f t="shared" si="582"/>
        <v>980</v>
      </c>
      <c r="T4624" s="168">
        <f t="shared" si="583"/>
        <v>490</v>
      </c>
    </row>
    <row r="4625" spans="1:20" x14ac:dyDescent="0.2">
      <c r="A4625" t="s">
        <v>3055</v>
      </c>
      <c r="M4625" s="170" t="str">
        <f t="shared" si="576"/>
        <v>DTL</v>
      </c>
      <c r="N4625" s="169" t="str">
        <f t="shared" si="577"/>
        <v>2130</v>
      </c>
      <c r="O4625" s="168" t="str">
        <f t="shared" si="578"/>
        <v>1500</v>
      </c>
      <c r="P4625" s="168" t="str">
        <f t="shared" si="579"/>
        <v>21301500</v>
      </c>
      <c r="Q4625" s="168">
        <f t="shared" si="580"/>
        <v>5784</v>
      </c>
      <c r="R4625" s="168">
        <f t="shared" si="581"/>
        <v>5809</v>
      </c>
      <c r="S4625" s="168">
        <f t="shared" si="582"/>
        <v>2341</v>
      </c>
      <c r="T4625" s="168">
        <f t="shared" si="583"/>
        <v>2341</v>
      </c>
    </row>
    <row r="4626" spans="1:20" x14ac:dyDescent="0.2">
      <c r="A4626" t="s">
        <v>5526</v>
      </c>
      <c r="M4626" s="170" t="str">
        <f t="shared" si="576"/>
        <v>DTL</v>
      </c>
      <c r="N4626" s="169" t="str">
        <f t="shared" si="577"/>
        <v>2130</v>
      </c>
      <c r="O4626" s="168" t="str">
        <f t="shared" si="578"/>
        <v>1299</v>
      </c>
      <c r="P4626" s="168" t="str">
        <f t="shared" si="579"/>
        <v>21301299</v>
      </c>
      <c r="Q4626" s="168">
        <f t="shared" si="580"/>
        <v>31775</v>
      </c>
      <c r="R4626" s="168">
        <f t="shared" si="581"/>
        <v>27552</v>
      </c>
      <c r="S4626" s="168">
        <f t="shared" si="582"/>
        <v>0</v>
      </c>
      <c r="T4626" s="168">
        <f t="shared" si="583"/>
        <v>0</v>
      </c>
    </row>
    <row r="4627" spans="1:20" x14ac:dyDescent="0.2">
      <c r="A4627" t="s">
        <v>4246</v>
      </c>
      <c r="M4627" s="170" t="str">
        <f t="shared" si="576"/>
        <v>DTL</v>
      </c>
      <c r="N4627" s="169" t="str">
        <f t="shared" si="577"/>
        <v>2130</v>
      </c>
      <c r="O4627" s="168" t="str">
        <f t="shared" si="578"/>
        <v/>
      </c>
      <c r="P4627" s="168" t="str">
        <f t="shared" si="579"/>
        <v/>
      </c>
      <c r="Q4627" s="168" t="str">
        <f t="shared" si="580"/>
        <v/>
      </c>
      <c r="R4627" s="168" t="str">
        <f t="shared" si="581"/>
        <v/>
      </c>
      <c r="S4627" s="168" t="str">
        <f t="shared" si="582"/>
        <v/>
      </c>
      <c r="T4627" s="168" t="str">
        <f t="shared" si="583"/>
        <v/>
      </c>
    </row>
    <row r="4628" spans="1:20" x14ac:dyDescent="0.2">
      <c r="A4628" t="s">
        <v>2611</v>
      </c>
      <c r="M4628" s="170" t="str">
        <f t="shared" si="576"/>
        <v>DTL</v>
      </c>
      <c r="N4628" s="169" t="str">
        <f t="shared" si="577"/>
        <v>2130</v>
      </c>
      <c r="O4628" s="168" t="str">
        <f t="shared" si="578"/>
        <v/>
      </c>
      <c r="P4628" s="168" t="str">
        <f t="shared" si="579"/>
        <v/>
      </c>
      <c r="Q4628" s="168" t="str">
        <f t="shared" si="580"/>
        <v/>
      </c>
      <c r="R4628" s="168" t="str">
        <f t="shared" si="581"/>
        <v/>
      </c>
      <c r="S4628" s="168" t="str">
        <f t="shared" si="582"/>
        <v/>
      </c>
      <c r="T4628" s="168" t="str">
        <f t="shared" si="583"/>
        <v/>
      </c>
    </row>
    <row r="4629" spans="1:20" x14ac:dyDescent="0.2">
      <c r="A4629" t="s">
        <v>5527</v>
      </c>
      <c r="M4629" s="170" t="str">
        <f t="shared" si="576"/>
        <v>Ttl</v>
      </c>
      <c r="N4629" s="169" t="str">
        <f t="shared" si="577"/>
        <v>2130</v>
      </c>
      <c r="O4629" s="168" t="str">
        <f t="shared" si="578"/>
        <v/>
      </c>
      <c r="P4629" s="168" t="str">
        <f t="shared" si="579"/>
        <v/>
      </c>
      <c r="Q4629" s="168" t="str">
        <f t="shared" si="580"/>
        <v/>
      </c>
      <c r="R4629" s="168" t="str">
        <f t="shared" si="581"/>
        <v/>
      </c>
      <c r="S4629" s="168" t="str">
        <f t="shared" si="582"/>
        <v/>
      </c>
      <c r="T4629" s="168" t="str">
        <f t="shared" si="583"/>
        <v/>
      </c>
    </row>
    <row r="4630" spans="1:20" x14ac:dyDescent="0.2">
      <c r="A4630" t="s">
        <v>2611</v>
      </c>
      <c r="M4630" s="170" t="str">
        <f t="shared" si="576"/>
        <v>DTL</v>
      </c>
      <c r="N4630" s="169" t="str">
        <f t="shared" si="577"/>
        <v>2130</v>
      </c>
      <c r="O4630" s="168" t="str">
        <f t="shared" si="578"/>
        <v/>
      </c>
      <c r="P4630" s="168" t="str">
        <f t="shared" si="579"/>
        <v/>
      </c>
      <c r="Q4630" s="168" t="str">
        <f t="shared" si="580"/>
        <v/>
      </c>
      <c r="R4630" s="168" t="str">
        <f t="shared" si="581"/>
        <v/>
      </c>
      <c r="S4630" s="168" t="str">
        <f t="shared" si="582"/>
        <v/>
      </c>
      <c r="T4630" s="168" t="str">
        <f t="shared" si="583"/>
        <v/>
      </c>
    </row>
    <row r="4631" spans="1:20" x14ac:dyDescent="0.2">
      <c r="A4631" t="s">
        <v>5528</v>
      </c>
      <c r="M4631" s="170" t="str">
        <f t="shared" si="576"/>
        <v>DTL</v>
      </c>
      <c r="N4631" s="169" t="str">
        <f t="shared" si="577"/>
        <v>2130</v>
      </c>
      <c r="O4631" s="168" t="str">
        <f t="shared" si="578"/>
        <v>2060</v>
      </c>
      <c r="P4631" s="168" t="str">
        <f t="shared" si="579"/>
        <v>21302060</v>
      </c>
      <c r="Q4631" s="168">
        <f t="shared" si="580"/>
        <v>4224</v>
      </c>
      <c r="R4631" s="168">
        <f t="shared" si="581"/>
        <v>4453</v>
      </c>
      <c r="S4631" s="168">
        <f t="shared" si="582"/>
        <v>5000</v>
      </c>
      <c r="T4631" s="168">
        <f t="shared" si="583"/>
        <v>3881</v>
      </c>
    </row>
    <row r="4632" spans="1:20" x14ac:dyDescent="0.2">
      <c r="A4632" t="s">
        <v>5529</v>
      </c>
      <c r="M4632" s="170" t="str">
        <f t="shared" si="576"/>
        <v>DTL</v>
      </c>
      <c r="N4632" s="169" t="str">
        <f t="shared" si="577"/>
        <v>2130</v>
      </c>
      <c r="O4632" s="168" t="str">
        <f t="shared" si="578"/>
        <v>2090</v>
      </c>
      <c r="P4632" s="168" t="str">
        <f t="shared" si="579"/>
        <v>21302090</v>
      </c>
      <c r="Q4632" s="168">
        <f t="shared" si="580"/>
        <v>3246</v>
      </c>
      <c r="R4632" s="168">
        <f t="shared" si="581"/>
        <v>3037</v>
      </c>
      <c r="S4632" s="168">
        <f t="shared" si="582"/>
        <v>5000</v>
      </c>
      <c r="T4632" s="168">
        <f t="shared" si="583"/>
        <v>2646</v>
      </c>
    </row>
    <row r="4633" spans="1:20" x14ac:dyDescent="0.2">
      <c r="A4633" t="s">
        <v>3056</v>
      </c>
      <c r="M4633" s="170" t="str">
        <f t="shared" si="576"/>
        <v>DTL</v>
      </c>
      <c r="N4633" s="169" t="str">
        <f t="shared" si="577"/>
        <v>2130</v>
      </c>
      <c r="O4633" s="168" t="str">
        <f t="shared" si="578"/>
        <v>2100</v>
      </c>
      <c r="P4633" s="168" t="str">
        <f t="shared" si="579"/>
        <v>21302100</v>
      </c>
      <c r="Q4633" s="168">
        <f t="shared" si="580"/>
        <v>1749</v>
      </c>
      <c r="R4633" s="168">
        <f t="shared" si="581"/>
        <v>2017</v>
      </c>
      <c r="S4633" s="168">
        <f t="shared" si="582"/>
        <v>2250</v>
      </c>
      <c r="T4633" s="168">
        <f t="shared" si="583"/>
        <v>1414</v>
      </c>
    </row>
    <row r="4634" spans="1:20" x14ac:dyDescent="0.2">
      <c r="A4634" t="s">
        <v>3058</v>
      </c>
      <c r="M4634" s="170" t="str">
        <f t="shared" si="576"/>
        <v>DTL</v>
      </c>
      <c r="N4634" s="169" t="str">
        <f t="shared" si="577"/>
        <v>2130</v>
      </c>
      <c r="O4634" s="168" t="str">
        <f t="shared" si="578"/>
        <v>2130</v>
      </c>
      <c r="P4634" s="168" t="str">
        <f t="shared" si="579"/>
        <v>21302130</v>
      </c>
      <c r="Q4634" s="168">
        <f t="shared" si="580"/>
        <v>0</v>
      </c>
      <c r="R4634" s="168">
        <f t="shared" si="581"/>
        <v>0</v>
      </c>
      <c r="S4634" s="168">
        <f t="shared" si="582"/>
        <v>100</v>
      </c>
      <c r="T4634" s="168">
        <f t="shared" si="583"/>
        <v>0</v>
      </c>
    </row>
    <row r="4635" spans="1:20" x14ac:dyDescent="0.2">
      <c r="A4635" t="s">
        <v>4467</v>
      </c>
      <c r="M4635" s="170" t="str">
        <f t="shared" si="576"/>
        <v>DTL</v>
      </c>
      <c r="N4635" s="169" t="str">
        <f t="shared" si="577"/>
        <v>2130</v>
      </c>
      <c r="O4635" s="168" t="str">
        <f t="shared" si="578"/>
        <v/>
      </c>
      <c r="P4635" s="168" t="str">
        <f t="shared" si="579"/>
        <v/>
      </c>
      <c r="Q4635" s="168" t="str">
        <f t="shared" si="580"/>
        <v/>
      </c>
      <c r="R4635" s="168" t="str">
        <f t="shared" si="581"/>
        <v/>
      </c>
      <c r="S4635" s="168" t="str">
        <f t="shared" si="582"/>
        <v/>
      </c>
      <c r="T4635" s="168" t="str">
        <f t="shared" si="583"/>
        <v/>
      </c>
    </row>
    <row r="4636" spans="1:20" x14ac:dyDescent="0.2">
      <c r="A4636">
        <v>1</v>
      </c>
      <c r="M4636" s="170" t="str">
        <f t="shared" si="576"/>
        <v>DTL</v>
      </c>
      <c r="N4636" s="169" t="str">
        <f t="shared" si="577"/>
        <v>2130</v>
      </c>
      <c r="O4636" s="168" t="str">
        <f t="shared" si="578"/>
        <v/>
      </c>
      <c r="P4636" s="168" t="str">
        <f t="shared" si="579"/>
        <v/>
      </c>
      <c r="Q4636" s="168" t="str">
        <f t="shared" si="580"/>
        <v/>
      </c>
      <c r="R4636" s="168" t="str">
        <f t="shared" si="581"/>
        <v/>
      </c>
      <c r="S4636" s="168" t="str">
        <f t="shared" si="582"/>
        <v/>
      </c>
      <c r="T4636" s="168" t="str">
        <f t="shared" si="583"/>
        <v/>
      </c>
    </row>
    <row r="4637" spans="1:20" x14ac:dyDescent="0.2">
      <c r="M4637" s="170" t="str">
        <f t="shared" si="576"/>
        <v>DTL</v>
      </c>
      <c r="N4637" s="169" t="str">
        <f t="shared" si="577"/>
        <v>2130</v>
      </c>
      <c r="O4637" s="168" t="str">
        <f t="shared" si="578"/>
        <v/>
      </c>
      <c r="P4637" s="168" t="str">
        <f t="shared" si="579"/>
        <v/>
      </c>
      <c r="Q4637" s="168" t="str">
        <f t="shared" si="580"/>
        <v/>
      </c>
      <c r="R4637" s="168" t="str">
        <f t="shared" si="581"/>
        <v/>
      </c>
      <c r="S4637" s="168" t="str">
        <f t="shared" si="582"/>
        <v/>
      </c>
      <c r="T4637" s="168" t="str">
        <f t="shared" si="583"/>
        <v/>
      </c>
    </row>
    <row r="4638" spans="1:20" x14ac:dyDescent="0.2">
      <c r="A4638" t="s">
        <v>3057</v>
      </c>
      <c r="M4638" s="170" t="str">
        <f t="shared" si="576"/>
        <v>H1</v>
      </c>
      <c r="N4638" s="169" t="str">
        <f t="shared" si="577"/>
        <v>2130</v>
      </c>
      <c r="O4638" s="168" t="str">
        <f t="shared" si="578"/>
        <v/>
      </c>
      <c r="P4638" s="168" t="str">
        <f t="shared" si="579"/>
        <v/>
      </c>
      <c r="Q4638" s="168" t="str">
        <f t="shared" si="580"/>
        <v/>
      </c>
      <c r="R4638" s="168" t="str">
        <f t="shared" si="581"/>
        <v/>
      </c>
      <c r="S4638" s="168" t="str">
        <f t="shared" si="582"/>
        <v/>
      </c>
      <c r="T4638" s="168" t="str">
        <f t="shared" si="583"/>
        <v/>
      </c>
    </row>
    <row r="4639" spans="1:20" x14ac:dyDescent="0.2">
      <c r="A4639" t="s">
        <v>2600</v>
      </c>
      <c r="M4639" s="170" t="str">
        <f t="shared" si="576"/>
        <v>H2</v>
      </c>
      <c r="N4639" s="169" t="str">
        <f t="shared" si="577"/>
        <v>2130</v>
      </c>
      <c r="O4639" s="168" t="str">
        <f t="shared" si="578"/>
        <v/>
      </c>
      <c r="P4639" s="168" t="str">
        <f t="shared" si="579"/>
        <v/>
      </c>
      <c r="Q4639" s="168" t="str">
        <f t="shared" si="580"/>
        <v/>
      </c>
      <c r="R4639" s="168" t="str">
        <f t="shared" si="581"/>
        <v/>
      </c>
      <c r="S4639" s="168" t="str">
        <f t="shared" si="582"/>
        <v/>
      </c>
      <c r="T4639" s="168" t="str">
        <f t="shared" si="583"/>
        <v/>
      </c>
    </row>
    <row r="4640" spans="1:20" x14ac:dyDescent="0.2">
      <c r="A4640" t="s">
        <v>2601</v>
      </c>
      <c r="M4640" s="170" t="str">
        <f t="shared" si="576"/>
        <v>H3</v>
      </c>
      <c r="N4640" s="169" t="str">
        <f t="shared" si="577"/>
        <v>2130</v>
      </c>
      <c r="O4640" s="168" t="str">
        <f t="shared" si="578"/>
        <v/>
      </c>
      <c r="P4640" s="168" t="str">
        <f t="shared" si="579"/>
        <v/>
      </c>
      <c r="Q4640" s="168" t="str">
        <f t="shared" si="580"/>
        <v/>
      </c>
      <c r="R4640" s="168" t="str">
        <f t="shared" si="581"/>
        <v/>
      </c>
      <c r="S4640" s="168" t="str">
        <f t="shared" si="582"/>
        <v/>
      </c>
      <c r="T4640" s="168" t="str">
        <f t="shared" si="583"/>
        <v/>
      </c>
    </row>
    <row r="4641" spans="1:20" x14ac:dyDescent="0.2">
      <c r="A4641" t="s">
        <v>3050</v>
      </c>
      <c r="M4641" s="170" t="str">
        <f t="shared" si="576"/>
        <v>H4</v>
      </c>
      <c r="N4641" s="169" t="str">
        <f t="shared" si="577"/>
        <v>2130</v>
      </c>
      <c r="O4641" s="168" t="str">
        <f t="shared" si="578"/>
        <v/>
      </c>
      <c r="P4641" s="168" t="str">
        <f t="shared" si="579"/>
        <v/>
      </c>
      <c r="Q4641" s="168" t="str">
        <f t="shared" si="580"/>
        <v/>
      </c>
      <c r="R4641" s="168" t="str">
        <f t="shared" si="581"/>
        <v/>
      </c>
      <c r="S4641" s="168" t="str">
        <f t="shared" si="582"/>
        <v/>
      </c>
      <c r="T4641" s="168" t="str">
        <f t="shared" si="583"/>
        <v/>
      </c>
    </row>
    <row r="4642" spans="1:20" x14ac:dyDescent="0.2">
      <c r="A4642" t="s">
        <v>3051</v>
      </c>
      <c r="M4642" s="170" t="str">
        <f t="shared" si="576"/>
        <v>H5</v>
      </c>
      <c r="N4642" s="169" t="str">
        <f t="shared" si="577"/>
        <v>2130</v>
      </c>
      <c r="O4642" s="168" t="str">
        <f t="shared" si="578"/>
        <v/>
      </c>
      <c r="P4642" s="168" t="str">
        <f t="shared" si="579"/>
        <v/>
      </c>
      <c r="Q4642" s="168" t="str">
        <f t="shared" si="580"/>
        <v/>
      </c>
      <c r="R4642" s="168" t="str">
        <f t="shared" si="581"/>
        <v/>
      </c>
      <c r="S4642" s="168" t="str">
        <f t="shared" si="582"/>
        <v/>
      </c>
      <c r="T4642" s="168" t="str">
        <f t="shared" si="583"/>
        <v/>
      </c>
    </row>
    <row r="4643" spans="1:20" x14ac:dyDescent="0.2">
      <c r="A4643" t="s">
        <v>3052</v>
      </c>
      <c r="M4643" s="170" t="str">
        <f t="shared" si="576"/>
        <v>H6</v>
      </c>
      <c r="N4643" s="169" t="str">
        <f t="shared" si="577"/>
        <v>2130</v>
      </c>
      <c r="O4643" s="168" t="str">
        <f t="shared" si="578"/>
        <v/>
      </c>
      <c r="P4643" s="168" t="str">
        <f t="shared" si="579"/>
        <v/>
      </c>
      <c r="Q4643" s="168" t="str">
        <f t="shared" si="580"/>
        <v/>
      </c>
      <c r="R4643" s="168" t="str">
        <f t="shared" si="581"/>
        <v/>
      </c>
      <c r="S4643" s="168" t="str">
        <f t="shared" si="582"/>
        <v/>
      </c>
      <c r="T4643" s="168" t="str">
        <f t="shared" si="583"/>
        <v/>
      </c>
    </row>
    <row r="4644" spans="1:20" x14ac:dyDescent="0.2">
      <c r="A4644" t="s">
        <v>2605</v>
      </c>
      <c r="M4644" s="170" t="str">
        <f t="shared" si="576"/>
        <v>H7</v>
      </c>
      <c r="N4644" s="169" t="str">
        <f t="shared" si="577"/>
        <v>2130</v>
      </c>
      <c r="O4644" s="168" t="str">
        <f t="shared" si="578"/>
        <v/>
      </c>
      <c r="P4644" s="168" t="str">
        <f t="shared" si="579"/>
        <v/>
      </c>
      <c r="Q4644" s="168" t="str">
        <f t="shared" si="580"/>
        <v/>
      </c>
      <c r="R4644" s="168" t="str">
        <f t="shared" si="581"/>
        <v/>
      </c>
      <c r="S4644" s="168" t="str">
        <f t="shared" si="582"/>
        <v/>
      </c>
      <c r="T4644" s="168" t="str">
        <f t="shared" si="583"/>
        <v/>
      </c>
    </row>
    <row r="4645" spans="1:20" x14ac:dyDescent="0.2">
      <c r="A4645" t="s">
        <v>2606</v>
      </c>
      <c r="M4645" s="170" t="str">
        <f t="shared" si="576"/>
        <v>H8</v>
      </c>
      <c r="N4645" s="169" t="str">
        <f t="shared" si="577"/>
        <v>2130</v>
      </c>
      <c r="O4645" s="168" t="str">
        <f t="shared" si="578"/>
        <v/>
      </c>
      <c r="P4645" s="168" t="str">
        <f t="shared" si="579"/>
        <v/>
      </c>
      <c r="Q4645" s="168" t="str">
        <f t="shared" si="580"/>
        <v/>
      </c>
      <c r="R4645" s="168" t="str">
        <f t="shared" si="581"/>
        <v/>
      </c>
      <c r="S4645" s="168" t="str">
        <f t="shared" si="582"/>
        <v/>
      </c>
      <c r="T4645" s="168" t="str">
        <f t="shared" si="583"/>
        <v/>
      </c>
    </row>
    <row r="4646" spans="1:20" x14ac:dyDescent="0.2">
      <c r="A4646" t="s">
        <v>2607</v>
      </c>
      <c r="M4646" s="170" t="str">
        <f t="shared" si="576"/>
        <v>H9</v>
      </c>
      <c r="N4646" s="169" t="str">
        <f t="shared" si="577"/>
        <v>2130</v>
      </c>
      <c r="O4646" s="168" t="str">
        <f t="shared" si="578"/>
        <v/>
      </c>
      <c r="P4646" s="168" t="str">
        <f t="shared" si="579"/>
        <v/>
      </c>
      <c r="Q4646" s="168" t="str">
        <f t="shared" si="580"/>
        <v/>
      </c>
      <c r="R4646" s="168" t="str">
        <f t="shared" si="581"/>
        <v/>
      </c>
      <c r="S4646" s="168" t="str">
        <f t="shared" si="582"/>
        <v/>
      </c>
      <c r="T4646" s="168" t="str">
        <f t="shared" si="583"/>
        <v/>
      </c>
    </row>
    <row r="4647" spans="1:20" x14ac:dyDescent="0.2">
      <c r="A4647" t="s">
        <v>2608</v>
      </c>
      <c r="M4647" s="170" t="str">
        <f t="shared" si="576"/>
        <v>H10</v>
      </c>
      <c r="N4647" s="169" t="str">
        <f t="shared" si="577"/>
        <v>2130</v>
      </c>
      <c r="O4647" s="168" t="str">
        <f t="shared" si="578"/>
        <v/>
      </c>
      <c r="P4647" s="168" t="str">
        <f t="shared" si="579"/>
        <v/>
      </c>
      <c r="Q4647" s="168" t="str">
        <f t="shared" si="580"/>
        <v/>
      </c>
      <c r="R4647" s="168" t="str">
        <f t="shared" si="581"/>
        <v/>
      </c>
      <c r="S4647" s="168" t="str">
        <f t="shared" si="582"/>
        <v/>
      </c>
      <c r="T4647" s="168" t="str">
        <f t="shared" si="583"/>
        <v/>
      </c>
    </row>
    <row r="4648" spans="1:20" x14ac:dyDescent="0.2">
      <c r="A4648" t="s">
        <v>5530</v>
      </c>
      <c r="M4648" s="170" t="str">
        <f t="shared" si="576"/>
        <v>DTL</v>
      </c>
      <c r="N4648" s="169" t="str">
        <f t="shared" si="577"/>
        <v>2130</v>
      </c>
      <c r="O4648" s="168" t="str">
        <f t="shared" si="578"/>
        <v>2140</v>
      </c>
      <c r="P4648" s="168" t="str">
        <f t="shared" si="579"/>
        <v>21302140</v>
      </c>
      <c r="Q4648" s="168">
        <f t="shared" si="580"/>
        <v>173</v>
      </c>
      <c r="R4648" s="168">
        <f t="shared" si="581"/>
        <v>0</v>
      </c>
      <c r="S4648" s="168">
        <f t="shared" si="582"/>
        <v>3142</v>
      </c>
      <c r="T4648" s="168">
        <f t="shared" si="583"/>
        <v>0</v>
      </c>
    </row>
    <row r="4649" spans="1:20" x14ac:dyDescent="0.2">
      <c r="A4649" t="s">
        <v>3059</v>
      </c>
      <c r="M4649" s="170" t="str">
        <f t="shared" si="576"/>
        <v>DTL</v>
      </c>
      <c r="N4649" s="169" t="str">
        <f t="shared" si="577"/>
        <v>2130</v>
      </c>
      <c r="O4649" s="168" t="str">
        <f t="shared" si="578"/>
        <v>2150</v>
      </c>
      <c r="P4649" s="168" t="str">
        <f t="shared" si="579"/>
        <v>21302150</v>
      </c>
      <c r="Q4649" s="168">
        <f t="shared" si="580"/>
        <v>0</v>
      </c>
      <c r="R4649" s="168">
        <f t="shared" si="581"/>
        <v>381</v>
      </c>
      <c r="S4649" s="168">
        <f t="shared" si="582"/>
        <v>500</v>
      </c>
      <c r="T4649" s="168">
        <f t="shared" si="583"/>
        <v>8</v>
      </c>
    </row>
    <row r="4650" spans="1:20" x14ac:dyDescent="0.2">
      <c r="A4650" t="s">
        <v>3060</v>
      </c>
      <c r="M4650" s="170" t="str">
        <f t="shared" si="576"/>
        <v>DTL</v>
      </c>
      <c r="N4650" s="169" t="str">
        <f t="shared" si="577"/>
        <v>2130</v>
      </c>
      <c r="O4650" s="168" t="str">
        <f t="shared" si="578"/>
        <v>2220</v>
      </c>
      <c r="P4650" s="168" t="str">
        <f t="shared" si="579"/>
        <v>21302220</v>
      </c>
      <c r="Q4650" s="168">
        <f t="shared" si="580"/>
        <v>0</v>
      </c>
      <c r="R4650" s="168">
        <f t="shared" si="581"/>
        <v>0</v>
      </c>
      <c r="S4650" s="168">
        <f t="shared" si="582"/>
        <v>0</v>
      </c>
      <c r="T4650" s="168">
        <f t="shared" si="583"/>
        <v>0</v>
      </c>
    </row>
    <row r="4651" spans="1:20" x14ac:dyDescent="0.2">
      <c r="A4651" t="s">
        <v>3061</v>
      </c>
      <c r="M4651" s="170" t="str">
        <f t="shared" si="576"/>
        <v>DTL</v>
      </c>
      <c r="N4651" s="169" t="str">
        <f t="shared" si="577"/>
        <v>2130</v>
      </c>
      <c r="O4651" s="168" t="str">
        <f t="shared" si="578"/>
        <v>2240</v>
      </c>
      <c r="P4651" s="168" t="str">
        <f t="shared" si="579"/>
        <v>21302240</v>
      </c>
      <c r="Q4651" s="168">
        <f t="shared" si="580"/>
        <v>1960</v>
      </c>
      <c r="R4651" s="168">
        <f t="shared" si="581"/>
        <v>69</v>
      </c>
      <c r="S4651" s="168">
        <f t="shared" si="582"/>
        <v>100</v>
      </c>
      <c r="T4651" s="168">
        <f t="shared" si="583"/>
        <v>0</v>
      </c>
    </row>
    <row r="4652" spans="1:20" x14ac:dyDescent="0.2">
      <c r="A4652" t="s">
        <v>5531</v>
      </c>
      <c r="M4652" s="170" t="str">
        <f t="shared" si="576"/>
        <v>DTL</v>
      </c>
      <c r="N4652" s="169" t="str">
        <f t="shared" si="577"/>
        <v>2130</v>
      </c>
      <c r="O4652" s="168" t="str">
        <f t="shared" si="578"/>
        <v>2260</v>
      </c>
      <c r="P4652" s="168" t="str">
        <f t="shared" si="579"/>
        <v>21302260</v>
      </c>
      <c r="Q4652" s="168">
        <f t="shared" si="580"/>
        <v>13304</v>
      </c>
      <c r="R4652" s="168">
        <f t="shared" si="581"/>
        <v>4493</v>
      </c>
      <c r="S4652" s="168">
        <f t="shared" si="582"/>
        <v>30000</v>
      </c>
      <c r="T4652" s="168">
        <f t="shared" si="583"/>
        <v>2137</v>
      </c>
    </row>
    <row r="4653" spans="1:20" x14ac:dyDescent="0.2">
      <c r="A4653" t="s">
        <v>5532</v>
      </c>
      <c r="M4653" s="170" t="str">
        <f t="shared" si="576"/>
        <v>DTL</v>
      </c>
      <c r="N4653" s="169" t="str">
        <f t="shared" si="577"/>
        <v>2130</v>
      </c>
      <c r="O4653" s="168" t="str">
        <f t="shared" si="578"/>
        <v>2300</v>
      </c>
      <c r="P4653" s="168" t="str">
        <f t="shared" si="579"/>
        <v>21302300</v>
      </c>
      <c r="Q4653" s="168">
        <f t="shared" si="580"/>
        <v>2713</v>
      </c>
      <c r="R4653" s="168">
        <f t="shared" si="581"/>
        <v>1103</v>
      </c>
      <c r="S4653" s="168">
        <f t="shared" si="582"/>
        <v>10000</v>
      </c>
      <c r="T4653" s="168">
        <f t="shared" si="583"/>
        <v>841</v>
      </c>
    </row>
    <row r="4654" spans="1:20" x14ac:dyDescent="0.2">
      <c r="A4654" t="s">
        <v>5533</v>
      </c>
      <c r="M4654" s="170" t="str">
        <f t="shared" si="576"/>
        <v>DTL</v>
      </c>
      <c r="N4654" s="169" t="str">
        <f t="shared" si="577"/>
        <v>2130</v>
      </c>
      <c r="O4654" s="168" t="str">
        <f t="shared" si="578"/>
        <v>2301</v>
      </c>
      <c r="P4654" s="168" t="str">
        <f t="shared" si="579"/>
        <v>21302301</v>
      </c>
      <c r="Q4654" s="168">
        <f t="shared" si="580"/>
        <v>617</v>
      </c>
      <c r="R4654" s="168">
        <f t="shared" si="581"/>
        <v>887</v>
      </c>
      <c r="S4654" s="168">
        <f t="shared" si="582"/>
        <v>1500</v>
      </c>
      <c r="T4654" s="168">
        <f t="shared" si="583"/>
        <v>987</v>
      </c>
    </row>
    <row r="4655" spans="1:20" x14ac:dyDescent="0.2">
      <c r="A4655" t="s">
        <v>3062</v>
      </c>
      <c r="M4655" s="170" t="str">
        <f t="shared" si="576"/>
        <v>DTL</v>
      </c>
      <c r="N4655" s="169" t="str">
        <f t="shared" si="577"/>
        <v>2130</v>
      </c>
      <c r="O4655" s="168" t="str">
        <f t="shared" si="578"/>
        <v>2313</v>
      </c>
      <c r="P4655" s="168" t="str">
        <f t="shared" si="579"/>
        <v>21302313</v>
      </c>
      <c r="Q4655" s="168">
        <f t="shared" si="580"/>
        <v>0</v>
      </c>
      <c r="R4655" s="168">
        <f t="shared" si="581"/>
        <v>0</v>
      </c>
      <c r="S4655" s="168">
        <f t="shared" si="582"/>
        <v>100</v>
      </c>
      <c r="T4655" s="168">
        <f t="shared" si="583"/>
        <v>0</v>
      </c>
    </row>
    <row r="4656" spans="1:20" x14ac:dyDescent="0.2">
      <c r="A4656" t="s">
        <v>3063</v>
      </c>
      <c r="M4656" s="170" t="str">
        <f t="shared" si="576"/>
        <v>DTL</v>
      </c>
      <c r="N4656" s="169" t="str">
        <f t="shared" si="577"/>
        <v>2130</v>
      </c>
      <c r="O4656" s="168" t="str">
        <f t="shared" si="578"/>
        <v>2500</v>
      </c>
      <c r="P4656" s="168" t="str">
        <f t="shared" si="579"/>
        <v>21302500</v>
      </c>
      <c r="Q4656" s="168">
        <f t="shared" si="580"/>
        <v>0</v>
      </c>
      <c r="R4656" s="168">
        <f t="shared" si="581"/>
        <v>16</v>
      </c>
      <c r="S4656" s="168">
        <f t="shared" si="582"/>
        <v>100</v>
      </c>
      <c r="T4656" s="168">
        <f t="shared" si="583"/>
        <v>0</v>
      </c>
    </row>
    <row r="4657" spans="1:20" x14ac:dyDescent="0.2">
      <c r="A4657" t="s">
        <v>5534</v>
      </c>
      <c r="M4657" s="170" t="str">
        <f t="shared" si="576"/>
        <v>DTL</v>
      </c>
      <c r="N4657" s="169" t="str">
        <f t="shared" si="577"/>
        <v>2130</v>
      </c>
      <c r="O4657" s="168" t="str">
        <f t="shared" si="578"/>
        <v>2600</v>
      </c>
      <c r="P4657" s="168" t="str">
        <f t="shared" si="579"/>
        <v>21302600</v>
      </c>
      <c r="Q4657" s="168">
        <f t="shared" si="580"/>
        <v>0</v>
      </c>
      <c r="R4657" s="168">
        <f t="shared" si="581"/>
        <v>955</v>
      </c>
      <c r="S4657" s="168">
        <f t="shared" si="582"/>
        <v>1500</v>
      </c>
      <c r="T4657" s="168">
        <f t="shared" si="583"/>
        <v>1273</v>
      </c>
    </row>
    <row r="4658" spans="1:20" x14ac:dyDescent="0.2">
      <c r="A4658" t="s">
        <v>5535</v>
      </c>
      <c r="M4658" s="170" t="str">
        <f t="shared" si="576"/>
        <v>DTL</v>
      </c>
      <c r="N4658" s="169" t="str">
        <f t="shared" si="577"/>
        <v>2130</v>
      </c>
      <c r="O4658" s="168" t="str">
        <f t="shared" si="578"/>
        <v>2630</v>
      </c>
      <c r="P4658" s="168" t="str">
        <f t="shared" si="579"/>
        <v>21302630</v>
      </c>
      <c r="Q4658" s="168">
        <f t="shared" si="580"/>
        <v>17307</v>
      </c>
      <c r="R4658" s="168">
        <f t="shared" si="581"/>
        <v>17307</v>
      </c>
      <c r="S4658" s="168">
        <f t="shared" si="582"/>
        <v>17307</v>
      </c>
      <c r="T4658" s="168">
        <f t="shared" si="583"/>
        <v>14423</v>
      </c>
    </row>
    <row r="4659" spans="1:20" x14ac:dyDescent="0.2">
      <c r="A4659" t="s">
        <v>3064</v>
      </c>
      <c r="M4659" s="170" t="str">
        <f t="shared" si="576"/>
        <v>DTL</v>
      </c>
      <c r="N4659" s="169" t="str">
        <f t="shared" si="577"/>
        <v>2130</v>
      </c>
      <c r="O4659" s="168" t="str">
        <f t="shared" si="578"/>
        <v>2660</v>
      </c>
      <c r="P4659" s="168" t="str">
        <f t="shared" si="579"/>
        <v>21302660</v>
      </c>
      <c r="Q4659" s="168">
        <f t="shared" si="580"/>
        <v>0</v>
      </c>
      <c r="R4659" s="168">
        <f t="shared" si="581"/>
        <v>0</v>
      </c>
      <c r="S4659" s="168">
        <f t="shared" si="582"/>
        <v>100</v>
      </c>
      <c r="T4659" s="168">
        <f t="shared" si="583"/>
        <v>0</v>
      </c>
    </row>
    <row r="4660" spans="1:20" x14ac:dyDescent="0.2">
      <c r="A4660" t="s">
        <v>5536</v>
      </c>
      <c r="M4660" s="170" t="str">
        <f t="shared" si="576"/>
        <v>DTL</v>
      </c>
      <c r="N4660" s="169" t="str">
        <f t="shared" si="577"/>
        <v>2130</v>
      </c>
      <c r="O4660" s="168" t="str">
        <f t="shared" si="578"/>
        <v>2700</v>
      </c>
      <c r="P4660" s="168" t="str">
        <f t="shared" si="579"/>
        <v>21302700</v>
      </c>
      <c r="Q4660" s="168">
        <f t="shared" si="580"/>
        <v>2191</v>
      </c>
      <c r="R4660" s="168">
        <f t="shared" si="581"/>
        <v>2318</v>
      </c>
      <c r="S4660" s="168">
        <f t="shared" si="582"/>
        <v>5000</v>
      </c>
      <c r="T4660" s="168">
        <f t="shared" si="583"/>
        <v>50</v>
      </c>
    </row>
    <row r="4661" spans="1:20" x14ac:dyDescent="0.2">
      <c r="A4661" t="s">
        <v>5537</v>
      </c>
      <c r="M4661" s="170" t="str">
        <f t="shared" si="576"/>
        <v>DTL</v>
      </c>
      <c r="N4661" s="169" t="str">
        <f t="shared" si="577"/>
        <v>2130</v>
      </c>
      <c r="O4661" s="168" t="str">
        <f t="shared" si="578"/>
        <v>2750</v>
      </c>
      <c r="P4661" s="168" t="str">
        <f t="shared" si="579"/>
        <v>21302750</v>
      </c>
      <c r="Q4661" s="168">
        <f t="shared" si="580"/>
        <v>5581</v>
      </c>
      <c r="R4661" s="168">
        <f t="shared" si="581"/>
        <v>4554</v>
      </c>
      <c r="S4661" s="168">
        <f t="shared" si="582"/>
        <v>34000</v>
      </c>
      <c r="T4661" s="168">
        <f t="shared" si="583"/>
        <v>1086</v>
      </c>
    </row>
    <row r="4662" spans="1:20" x14ac:dyDescent="0.2">
      <c r="A4662" t="s">
        <v>5538</v>
      </c>
      <c r="M4662" s="170" t="str">
        <f t="shared" si="576"/>
        <v>DTL</v>
      </c>
      <c r="N4662" s="169" t="str">
        <f t="shared" si="577"/>
        <v>2130</v>
      </c>
      <c r="O4662" s="168" t="str">
        <f t="shared" si="578"/>
        <v>2756</v>
      </c>
      <c r="P4662" s="168" t="str">
        <f t="shared" si="579"/>
        <v>21302756</v>
      </c>
      <c r="Q4662" s="168">
        <f t="shared" si="580"/>
        <v>830</v>
      </c>
      <c r="R4662" s="168">
        <f t="shared" si="581"/>
        <v>415</v>
      </c>
      <c r="S4662" s="168">
        <f t="shared" si="582"/>
        <v>13000</v>
      </c>
      <c r="T4662" s="168">
        <f t="shared" si="583"/>
        <v>0</v>
      </c>
    </row>
    <row r="4663" spans="1:20" x14ac:dyDescent="0.2">
      <c r="A4663" t="s">
        <v>5539</v>
      </c>
      <c r="M4663" s="170" t="str">
        <f t="shared" si="576"/>
        <v>DTL</v>
      </c>
      <c r="N4663" s="169" t="str">
        <f t="shared" si="577"/>
        <v>2130</v>
      </c>
      <c r="O4663" s="168" t="str">
        <f t="shared" si="578"/>
        <v>2850</v>
      </c>
      <c r="P4663" s="168" t="str">
        <f t="shared" si="579"/>
        <v>21302850</v>
      </c>
      <c r="Q4663" s="168">
        <f t="shared" si="580"/>
        <v>1852</v>
      </c>
      <c r="R4663" s="168">
        <f t="shared" si="581"/>
        <v>1880</v>
      </c>
      <c r="S4663" s="168">
        <f t="shared" si="582"/>
        <v>4000</v>
      </c>
      <c r="T4663" s="168">
        <f t="shared" si="583"/>
        <v>1490</v>
      </c>
    </row>
    <row r="4664" spans="1:20" x14ac:dyDescent="0.2">
      <c r="A4664" t="s">
        <v>5540</v>
      </c>
      <c r="M4664" s="170" t="str">
        <f t="shared" si="576"/>
        <v>DTL</v>
      </c>
      <c r="N4664" s="169" t="str">
        <f t="shared" si="577"/>
        <v>2130</v>
      </c>
      <c r="O4664" s="168" t="str">
        <f t="shared" si="578"/>
        <v>2199</v>
      </c>
      <c r="P4664" s="168" t="str">
        <f t="shared" si="579"/>
        <v>21302199</v>
      </c>
      <c r="Q4664" s="168">
        <f t="shared" si="580"/>
        <v>945</v>
      </c>
      <c r="R4664" s="168">
        <f t="shared" si="581"/>
        <v>915</v>
      </c>
      <c r="S4664" s="168">
        <f t="shared" si="582"/>
        <v>6000</v>
      </c>
      <c r="T4664" s="168">
        <f t="shared" si="583"/>
        <v>0</v>
      </c>
    </row>
    <row r="4665" spans="1:20" x14ac:dyDescent="0.2">
      <c r="A4665" t="s">
        <v>3065</v>
      </c>
      <c r="M4665" s="170" t="str">
        <f t="shared" si="576"/>
        <v>DTL</v>
      </c>
      <c r="N4665" s="169" t="str">
        <f t="shared" si="577"/>
        <v>2130</v>
      </c>
      <c r="O4665" s="168" t="str">
        <f t="shared" si="578"/>
        <v>2299</v>
      </c>
      <c r="P4665" s="168" t="str">
        <f t="shared" si="579"/>
        <v>21302299</v>
      </c>
      <c r="Q4665" s="168">
        <f t="shared" si="580"/>
        <v>0</v>
      </c>
      <c r="R4665" s="168">
        <f t="shared" si="581"/>
        <v>0</v>
      </c>
      <c r="S4665" s="168">
        <f t="shared" si="582"/>
        <v>50</v>
      </c>
      <c r="T4665" s="168">
        <f t="shared" si="583"/>
        <v>0</v>
      </c>
    </row>
    <row r="4666" spans="1:20" x14ac:dyDescent="0.2">
      <c r="A4666" t="s">
        <v>5541</v>
      </c>
      <c r="M4666" s="170" t="str">
        <f t="shared" si="576"/>
        <v>DTL</v>
      </c>
      <c r="N4666" s="169" t="str">
        <f t="shared" si="577"/>
        <v>2130</v>
      </c>
      <c r="O4666" s="168" t="str">
        <f t="shared" si="578"/>
        <v>2399</v>
      </c>
      <c r="P4666" s="168" t="str">
        <f t="shared" si="579"/>
        <v>21302399</v>
      </c>
      <c r="Q4666" s="168">
        <f t="shared" si="580"/>
        <v>651</v>
      </c>
      <c r="R4666" s="168">
        <f t="shared" si="581"/>
        <v>4313</v>
      </c>
      <c r="S4666" s="168">
        <f t="shared" si="582"/>
        <v>7000</v>
      </c>
      <c r="T4666" s="168">
        <f t="shared" si="583"/>
        <v>2635</v>
      </c>
    </row>
    <row r="4667" spans="1:20" x14ac:dyDescent="0.2">
      <c r="A4667" t="s">
        <v>5542</v>
      </c>
      <c r="M4667" s="170" t="str">
        <f t="shared" si="576"/>
        <v>DTL</v>
      </c>
      <c r="N4667" s="169" t="str">
        <f t="shared" si="577"/>
        <v>2130</v>
      </c>
      <c r="O4667" s="168" t="str">
        <f t="shared" si="578"/>
        <v>2799</v>
      </c>
      <c r="P4667" s="168" t="str">
        <f t="shared" si="579"/>
        <v>21302799</v>
      </c>
      <c r="Q4667" s="168">
        <f t="shared" si="580"/>
        <v>918</v>
      </c>
      <c r="R4667" s="168">
        <f t="shared" si="581"/>
        <v>210</v>
      </c>
      <c r="S4667" s="168">
        <f t="shared" si="582"/>
        <v>3500</v>
      </c>
      <c r="T4667" s="168">
        <f t="shared" si="583"/>
        <v>302</v>
      </c>
    </row>
    <row r="4668" spans="1:20" x14ac:dyDescent="0.2">
      <c r="A4668" t="s">
        <v>3066</v>
      </c>
      <c r="M4668" s="170" t="str">
        <f t="shared" si="576"/>
        <v>DTL</v>
      </c>
      <c r="N4668" s="169" t="str">
        <f t="shared" si="577"/>
        <v>2130</v>
      </c>
      <c r="O4668" s="168" t="str">
        <f t="shared" si="578"/>
        <v>3290</v>
      </c>
      <c r="P4668" s="168" t="str">
        <f t="shared" si="579"/>
        <v>21303290</v>
      </c>
      <c r="Q4668" s="168">
        <f t="shared" si="580"/>
        <v>10189</v>
      </c>
      <c r="R4668" s="168">
        <f t="shared" si="581"/>
        <v>18431</v>
      </c>
      <c r="S4668" s="168">
        <f t="shared" si="582"/>
        <v>17802</v>
      </c>
      <c r="T4668" s="168">
        <f t="shared" si="583"/>
        <v>17802</v>
      </c>
    </row>
    <row r="4669" spans="1:20" x14ac:dyDescent="0.2">
      <c r="A4669" t="s">
        <v>4246</v>
      </c>
      <c r="M4669" s="170" t="str">
        <f t="shared" si="576"/>
        <v>DTL</v>
      </c>
      <c r="N4669" s="169" t="str">
        <f t="shared" si="577"/>
        <v>2130</v>
      </c>
      <c r="O4669" s="168" t="str">
        <f t="shared" si="578"/>
        <v/>
      </c>
      <c r="P4669" s="168" t="str">
        <f t="shared" si="579"/>
        <v/>
      </c>
      <c r="Q4669" s="168" t="str">
        <f t="shared" si="580"/>
        <v/>
      </c>
      <c r="R4669" s="168" t="str">
        <f t="shared" si="581"/>
        <v/>
      </c>
      <c r="S4669" s="168" t="str">
        <f t="shared" si="582"/>
        <v/>
      </c>
      <c r="T4669" s="168" t="str">
        <f t="shared" si="583"/>
        <v/>
      </c>
    </row>
    <row r="4670" spans="1:20" x14ac:dyDescent="0.2">
      <c r="A4670" t="s">
        <v>2611</v>
      </c>
      <c r="M4670" s="170" t="str">
        <f t="shared" si="576"/>
        <v>DTL</v>
      </c>
      <c r="N4670" s="169" t="str">
        <f t="shared" si="577"/>
        <v>2130</v>
      </c>
      <c r="O4670" s="168" t="str">
        <f t="shared" si="578"/>
        <v/>
      </c>
      <c r="P4670" s="168" t="str">
        <f t="shared" si="579"/>
        <v/>
      </c>
      <c r="Q4670" s="168" t="str">
        <f t="shared" si="580"/>
        <v/>
      </c>
      <c r="R4670" s="168" t="str">
        <f t="shared" si="581"/>
        <v/>
      </c>
      <c r="S4670" s="168" t="str">
        <f t="shared" si="582"/>
        <v/>
      </c>
      <c r="T4670" s="168" t="str">
        <f t="shared" si="583"/>
        <v/>
      </c>
    </row>
    <row r="4671" spans="1:20" x14ac:dyDescent="0.2">
      <c r="A4671" t="s">
        <v>5543</v>
      </c>
      <c r="M4671" s="170" t="str">
        <f t="shared" si="576"/>
        <v>Ttl</v>
      </c>
      <c r="N4671" s="169" t="str">
        <f t="shared" si="577"/>
        <v>2130</v>
      </c>
      <c r="O4671" s="168" t="str">
        <f t="shared" si="578"/>
        <v/>
      </c>
      <c r="P4671" s="168" t="str">
        <f t="shared" si="579"/>
        <v/>
      </c>
      <c r="Q4671" s="168" t="str">
        <f t="shared" si="580"/>
        <v/>
      </c>
      <c r="R4671" s="168" t="str">
        <f t="shared" si="581"/>
        <v/>
      </c>
      <c r="S4671" s="168" t="str">
        <f t="shared" si="582"/>
        <v/>
      </c>
      <c r="T4671" s="168" t="str">
        <f t="shared" si="583"/>
        <v/>
      </c>
    </row>
    <row r="4672" spans="1:20" x14ac:dyDescent="0.2">
      <c r="A4672" t="s">
        <v>2611</v>
      </c>
      <c r="M4672" s="170" t="str">
        <f t="shared" si="576"/>
        <v>DTL</v>
      </c>
      <c r="N4672" s="169" t="str">
        <f t="shared" si="577"/>
        <v>2130</v>
      </c>
      <c r="O4672" s="168" t="str">
        <f t="shared" si="578"/>
        <v/>
      </c>
      <c r="P4672" s="168" t="str">
        <f t="shared" si="579"/>
        <v/>
      </c>
      <c r="Q4672" s="168" t="str">
        <f t="shared" si="580"/>
        <v/>
      </c>
      <c r="R4672" s="168" t="str">
        <f t="shared" si="581"/>
        <v/>
      </c>
      <c r="S4672" s="168" t="str">
        <f t="shared" si="582"/>
        <v/>
      </c>
      <c r="T4672" s="168" t="str">
        <f t="shared" si="583"/>
        <v/>
      </c>
    </row>
    <row r="4673" spans="1:20" x14ac:dyDescent="0.2">
      <c r="A4673" t="s">
        <v>3067</v>
      </c>
      <c r="M4673" s="170" t="str">
        <f t="shared" si="576"/>
        <v>DTL</v>
      </c>
      <c r="N4673" s="169" t="str">
        <f t="shared" si="577"/>
        <v>2130</v>
      </c>
      <c r="O4673" s="168" t="str">
        <f t="shared" si="578"/>
        <v>4300</v>
      </c>
      <c r="P4673" s="168" t="str">
        <f t="shared" si="579"/>
        <v>21304300</v>
      </c>
      <c r="Q4673" s="168">
        <f t="shared" si="580"/>
        <v>0</v>
      </c>
      <c r="R4673" s="168">
        <f t="shared" si="581"/>
        <v>0</v>
      </c>
      <c r="S4673" s="168">
        <f t="shared" si="582"/>
        <v>40000</v>
      </c>
      <c r="T4673" s="168">
        <f t="shared" si="583"/>
        <v>0</v>
      </c>
    </row>
    <row r="4674" spans="1:20" x14ac:dyDescent="0.2">
      <c r="A4674" t="s">
        <v>3068</v>
      </c>
      <c r="M4674" s="170" t="str">
        <f t="shared" si="576"/>
        <v>DTL</v>
      </c>
      <c r="N4674" s="169" t="str">
        <f t="shared" si="577"/>
        <v>2130</v>
      </c>
      <c r="O4674" s="168" t="str">
        <f t="shared" si="578"/>
        <v>4400</v>
      </c>
      <c r="P4674" s="168" t="str">
        <f t="shared" si="579"/>
        <v>21304400</v>
      </c>
      <c r="Q4674" s="168">
        <f t="shared" si="580"/>
        <v>0</v>
      </c>
      <c r="R4674" s="168">
        <f t="shared" si="581"/>
        <v>0</v>
      </c>
      <c r="S4674" s="168">
        <f t="shared" si="582"/>
        <v>20000</v>
      </c>
      <c r="T4674" s="168">
        <f t="shared" si="583"/>
        <v>13408</v>
      </c>
    </row>
    <row r="4675" spans="1:20" x14ac:dyDescent="0.2">
      <c r="A4675" t="s">
        <v>4246</v>
      </c>
      <c r="M4675" s="170" t="str">
        <f t="shared" ref="M4675:M4738" si="584">IF(ROW()&lt;23,"",
  IF(NOT(ISERROR(FIND("Trinity County",$A4675,30))),"H1",
  IF(M4674="H1","H2",
  IF(M4674="H2","H3",
  IF(M4674="H3","H4",
  IF(M4674="H4","H5",
  IF(M4674="H5","H6",
  IF(M4674="H6","H7",
  IF(M4674="H7","H8",
  IF(M4674="H8","H9",
  IF(M4674="H9","H10",
  IF(TRIM(LEFT($A4675,7))="Total","Ttl","DTL"))))))))))))</f>
        <v>DTL</v>
      </c>
      <c r="N4675" s="169" t="str">
        <f t="shared" ref="N4675:N4738" si="585">IF(ROW()&lt;23,"",
  IF($M4675="H6",TRIM(LEFT($A4675,5)),N4674))</f>
        <v>2130</v>
      </c>
      <c r="O4675" s="168" t="str">
        <f t="shared" ref="O4675:O4738" si="586">IF($M4675&lt;&gt;"DTL","",
  IF(NOT(ISNUMBER(VALUE(MID($A4675,31,15)))),"",LEFT($A4675,4)))</f>
        <v/>
      </c>
      <c r="P4675" s="168" t="str">
        <f t="shared" ref="P4675:P4738" si="587">IF(O4675="","",N4675&amp;O4675)</f>
        <v/>
      </c>
      <c r="Q4675" s="168" t="str">
        <f t="shared" ref="Q4675:Q4738" si="588">IF($M4675&lt;&gt;"DTL","",
  IF(NOT(ISNUMBER(VALUE(MID($A4675,31,15)))),"",VALUE(TRIM(MID($A4675,47,15)))))</f>
        <v/>
      </c>
      <c r="R4675" s="168" t="str">
        <f t="shared" ref="R4675:R4738" si="589">IF($M4675&lt;&gt;"DTL","",
  IF(NOT(ISNUMBER(VALUE(MID($A4675,31,15)))),"",VALUE(TRIM(MID($A4675,61,14)))))</f>
        <v/>
      </c>
      <c r="S4675" s="168" t="str">
        <f t="shared" ref="S4675:S4738" si="590">IF($M4675&lt;&gt;"DTL","",
  IF(NOT(ISNUMBER(VALUE(MID($A4675,31,15)))),"",VALUE(TRIM(MID($A4675,76,14)))))</f>
        <v/>
      </c>
      <c r="T4675" s="168" t="str">
        <f t="shared" ref="T4675:T4738" si="591">IF($M4675&lt;&gt;"DTL","",
  IF(NOT(ISNUMBER(VALUE(MID($A4675,31,15)))),"",VALUE(TRIM(MID($A4675,90,14)))))</f>
        <v/>
      </c>
    </row>
    <row r="4676" spans="1:20" x14ac:dyDescent="0.2">
      <c r="A4676" t="s">
        <v>2611</v>
      </c>
      <c r="M4676" s="170" t="str">
        <f t="shared" si="584"/>
        <v>DTL</v>
      </c>
      <c r="N4676" s="169" t="str">
        <f t="shared" si="585"/>
        <v>2130</v>
      </c>
      <c r="O4676" s="168" t="str">
        <f t="shared" si="586"/>
        <v/>
      </c>
      <c r="P4676" s="168" t="str">
        <f t="shared" si="587"/>
        <v/>
      </c>
      <c r="Q4676" s="168" t="str">
        <f t="shared" si="588"/>
        <v/>
      </c>
      <c r="R4676" s="168" t="str">
        <f t="shared" si="589"/>
        <v/>
      </c>
      <c r="S4676" s="168" t="str">
        <f t="shared" si="590"/>
        <v/>
      </c>
      <c r="T4676" s="168" t="str">
        <f t="shared" si="591"/>
        <v/>
      </c>
    </row>
    <row r="4677" spans="1:20" x14ac:dyDescent="0.2">
      <c r="A4677" t="s">
        <v>3069</v>
      </c>
      <c r="M4677" s="170" t="str">
        <f t="shared" si="584"/>
        <v>Ttl</v>
      </c>
      <c r="N4677" s="169" t="str">
        <f t="shared" si="585"/>
        <v>2130</v>
      </c>
      <c r="O4677" s="168" t="str">
        <f t="shared" si="586"/>
        <v/>
      </c>
      <c r="P4677" s="168" t="str">
        <f t="shared" si="587"/>
        <v/>
      </c>
      <c r="Q4677" s="168" t="str">
        <f t="shared" si="588"/>
        <v/>
      </c>
      <c r="R4677" s="168" t="str">
        <f t="shared" si="589"/>
        <v/>
      </c>
      <c r="S4677" s="168" t="str">
        <f t="shared" si="590"/>
        <v/>
      </c>
      <c r="T4677" s="168" t="str">
        <f t="shared" si="591"/>
        <v/>
      </c>
    </row>
    <row r="4678" spans="1:20" x14ac:dyDescent="0.2">
      <c r="A4678" t="s">
        <v>2611</v>
      </c>
      <c r="M4678" s="170" t="str">
        <f t="shared" si="584"/>
        <v>DTL</v>
      </c>
      <c r="N4678" s="169" t="str">
        <f t="shared" si="585"/>
        <v>2130</v>
      </c>
      <c r="O4678" s="168" t="str">
        <f t="shared" si="586"/>
        <v/>
      </c>
      <c r="P4678" s="168" t="str">
        <f t="shared" si="587"/>
        <v/>
      </c>
      <c r="Q4678" s="168" t="str">
        <f t="shared" si="588"/>
        <v/>
      </c>
      <c r="R4678" s="168" t="str">
        <f t="shared" si="589"/>
        <v/>
      </c>
      <c r="S4678" s="168" t="str">
        <f t="shared" si="590"/>
        <v/>
      </c>
      <c r="T4678" s="168" t="str">
        <f t="shared" si="591"/>
        <v/>
      </c>
    </row>
    <row r="4679" spans="1:20" x14ac:dyDescent="0.2">
      <c r="A4679" t="s">
        <v>4467</v>
      </c>
      <c r="M4679" s="170" t="str">
        <f t="shared" si="584"/>
        <v>DTL</v>
      </c>
      <c r="N4679" s="169" t="str">
        <f t="shared" si="585"/>
        <v>2130</v>
      </c>
      <c r="O4679" s="168" t="str">
        <f t="shared" si="586"/>
        <v/>
      </c>
      <c r="P4679" s="168" t="str">
        <f t="shared" si="587"/>
        <v/>
      </c>
      <c r="Q4679" s="168" t="str">
        <f t="shared" si="588"/>
        <v/>
      </c>
      <c r="R4679" s="168" t="str">
        <f t="shared" si="589"/>
        <v/>
      </c>
      <c r="S4679" s="168" t="str">
        <f t="shared" si="590"/>
        <v/>
      </c>
      <c r="T4679" s="168" t="str">
        <f t="shared" si="591"/>
        <v/>
      </c>
    </row>
    <row r="4680" spans="1:20" x14ac:dyDescent="0.2">
      <c r="A4680">
        <v>1</v>
      </c>
      <c r="M4680" s="170" t="str">
        <f t="shared" si="584"/>
        <v>DTL</v>
      </c>
      <c r="N4680" s="169" t="str">
        <f t="shared" si="585"/>
        <v>2130</v>
      </c>
      <c r="O4680" s="168" t="str">
        <f t="shared" si="586"/>
        <v/>
      </c>
      <c r="P4680" s="168" t="str">
        <f t="shared" si="587"/>
        <v/>
      </c>
      <c r="Q4680" s="168" t="str">
        <f t="shared" si="588"/>
        <v/>
      </c>
      <c r="R4680" s="168" t="str">
        <f t="shared" si="589"/>
        <v/>
      </c>
      <c r="S4680" s="168" t="str">
        <f t="shared" si="590"/>
        <v/>
      </c>
      <c r="T4680" s="168" t="str">
        <f t="shared" si="591"/>
        <v/>
      </c>
    </row>
    <row r="4681" spans="1:20" x14ac:dyDescent="0.2">
      <c r="M4681" s="170" t="str">
        <f t="shared" si="584"/>
        <v>DTL</v>
      </c>
      <c r="N4681" s="169" t="str">
        <f t="shared" si="585"/>
        <v>2130</v>
      </c>
      <c r="O4681" s="168" t="str">
        <f t="shared" si="586"/>
        <v/>
      </c>
      <c r="P4681" s="168" t="str">
        <f t="shared" si="587"/>
        <v/>
      </c>
      <c r="Q4681" s="168" t="str">
        <f t="shared" si="588"/>
        <v/>
      </c>
      <c r="R4681" s="168" t="str">
        <f t="shared" si="589"/>
        <v/>
      </c>
      <c r="S4681" s="168" t="str">
        <f t="shared" si="590"/>
        <v/>
      </c>
      <c r="T4681" s="168" t="str">
        <f t="shared" si="591"/>
        <v/>
      </c>
    </row>
    <row r="4682" spans="1:20" x14ac:dyDescent="0.2">
      <c r="A4682" t="s">
        <v>3070</v>
      </c>
      <c r="M4682" s="170" t="str">
        <f t="shared" si="584"/>
        <v>H1</v>
      </c>
      <c r="N4682" s="169" t="str">
        <f t="shared" si="585"/>
        <v>2130</v>
      </c>
      <c r="O4682" s="168" t="str">
        <f t="shared" si="586"/>
        <v/>
      </c>
      <c r="P4682" s="168" t="str">
        <f t="shared" si="587"/>
        <v/>
      </c>
      <c r="Q4682" s="168" t="str">
        <f t="shared" si="588"/>
        <v/>
      </c>
      <c r="R4682" s="168" t="str">
        <f t="shared" si="589"/>
        <v/>
      </c>
      <c r="S4682" s="168" t="str">
        <f t="shared" si="590"/>
        <v/>
      </c>
      <c r="T4682" s="168" t="str">
        <f t="shared" si="591"/>
        <v/>
      </c>
    </row>
    <row r="4683" spans="1:20" x14ac:dyDescent="0.2">
      <c r="A4683" t="s">
        <v>2600</v>
      </c>
      <c r="M4683" s="170" t="str">
        <f t="shared" si="584"/>
        <v>H2</v>
      </c>
      <c r="N4683" s="169" t="str">
        <f t="shared" si="585"/>
        <v>2130</v>
      </c>
      <c r="O4683" s="168" t="str">
        <f t="shared" si="586"/>
        <v/>
      </c>
      <c r="P4683" s="168" t="str">
        <f t="shared" si="587"/>
        <v/>
      </c>
      <c r="Q4683" s="168" t="str">
        <f t="shared" si="588"/>
        <v/>
      </c>
      <c r="R4683" s="168" t="str">
        <f t="shared" si="589"/>
        <v/>
      </c>
      <c r="S4683" s="168" t="str">
        <f t="shared" si="590"/>
        <v/>
      </c>
      <c r="T4683" s="168" t="str">
        <f t="shared" si="591"/>
        <v/>
      </c>
    </row>
    <row r="4684" spans="1:20" x14ac:dyDescent="0.2">
      <c r="A4684" t="s">
        <v>2601</v>
      </c>
      <c r="M4684" s="170" t="str">
        <f t="shared" si="584"/>
        <v>H3</v>
      </c>
      <c r="N4684" s="169" t="str">
        <f t="shared" si="585"/>
        <v>2130</v>
      </c>
      <c r="O4684" s="168" t="str">
        <f t="shared" si="586"/>
        <v/>
      </c>
      <c r="P4684" s="168" t="str">
        <f t="shared" si="587"/>
        <v/>
      </c>
      <c r="Q4684" s="168" t="str">
        <f t="shared" si="588"/>
        <v/>
      </c>
      <c r="R4684" s="168" t="str">
        <f t="shared" si="589"/>
        <v/>
      </c>
      <c r="S4684" s="168" t="str">
        <f t="shared" si="590"/>
        <v/>
      </c>
      <c r="T4684" s="168" t="str">
        <f t="shared" si="591"/>
        <v/>
      </c>
    </row>
    <row r="4685" spans="1:20" x14ac:dyDescent="0.2">
      <c r="A4685" t="s">
        <v>3050</v>
      </c>
      <c r="M4685" s="170" t="str">
        <f t="shared" si="584"/>
        <v>H4</v>
      </c>
      <c r="N4685" s="169" t="str">
        <f t="shared" si="585"/>
        <v>2130</v>
      </c>
      <c r="O4685" s="168" t="str">
        <f t="shared" si="586"/>
        <v/>
      </c>
      <c r="P4685" s="168" t="str">
        <f t="shared" si="587"/>
        <v/>
      </c>
      <c r="Q4685" s="168" t="str">
        <f t="shared" si="588"/>
        <v/>
      </c>
      <c r="R4685" s="168" t="str">
        <f t="shared" si="589"/>
        <v/>
      </c>
      <c r="S4685" s="168" t="str">
        <f t="shared" si="590"/>
        <v/>
      </c>
      <c r="T4685" s="168" t="str">
        <f t="shared" si="591"/>
        <v/>
      </c>
    </row>
    <row r="4686" spans="1:20" x14ac:dyDescent="0.2">
      <c r="A4686" t="s">
        <v>3051</v>
      </c>
      <c r="M4686" s="170" t="str">
        <f t="shared" si="584"/>
        <v>H5</v>
      </c>
      <c r="N4686" s="169" t="str">
        <f t="shared" si="585"/>
        <v>2130</v>
      </c>
      <c r="O4686" s="168" t="str">
        <f t="shared" si="586"/>
        <v/>
      </c>
      <c r="P4686" s="168" t="str">
        <f t="shared" si="587"/>
        <v/>
      </c>
      <c r="Q4686" s="168" t="str">
        <f t="shared" si="588"/>
        <v/>
      </c>
      <c r="R4686" s="168" t="str">
        <f t="shared" si="589"/>
        <v/>
      </c>
      <c r="S4686" s="168" t="str">
        <f t="shared" si="590"/>
        <v/>
      </c>
      <c r="T4686" s="168" t="str">
        <f t="shared" si="591"/>
        <v/>
      </c>
    </row>
    <row r="4687" spans="1:20" x14ac:dyDescent="0.2">
      <c r="A4687" t="s">
        <v>3052</v>
      </c>
      <c r="M4687" s="170" t="str">
        <f t="shared" si="584"/>
        <v>H6</v>
      </c>
      <c r="N4687" s="169" t="str">
        <f t="shared" si="585"/>
        <v>2130</v>
      </c>
      <c r="O4687" s="168" t="str">
        <f t="shared" si="586"/>
        <v/>
      </c>
      <c r="P4687" s="168" t="str">
        <f t="shared" si="587"/>
        <v/>
      </c>
      <c r="Q4687" s="168" t="str">
        <f t="shared" si="588"/>
        <v/>
      </c>
      <c r="R4687" s="168" t="str">
        <f t="shared" si="589"/>
        <v/>
      </c>
      <c r="S4687" s="168" t="str">
        <f t="shared" si="590"/>
        <v/>
      </c>
      <c r="T4687" s="168" t="str">
        <f t="shared" si="591"/>
        <v/>
      </c>
    </row>
    <row r="4688" spans="1:20" x14ac:dyDescent="0.2">
      <c r="A4688" t="s">
        <v>2605</v>
      </c>
      <c r="M4688" s="170" t="str">
        <f t="shared" si="584"/>
        <v>H7</v>
      </c>
      <c r="N4688" s="169" t="str">
        <f t="shared" si="585"/>
        <v>2130</v>
      </c>
      <c r="O4688" s="168" t="str">
        <f t="shared" si="586"/>
        <v/>
      </c>
      <c r="P4688" s="168" t="str">
        <f t="shared" si="587"/>
        <v/>
      </c>
      <c r="Q4688" s="168" t="str">
        <f t="shared" si="588"/>
        <v/>
      </c>
      <c r="R4688" s="168" t="str">
        <f t="shared" si="589"/>
        <v/>
      </c>
      <c r="S4688" s="168" t="str">
        <f t="shared" si="590"/>
        <v/>
      </c>
      <c r="T4688" s="168" t="str">
        <f t="shared" si="591"/>
        <v/>
      </c>
    </row>
    <row r="4689" spans="1:20" x14ac:dyDescent="0.2">
      <c r="A4689" t="s">
        <v>2606</v>
      </c>
      <c r="M4689" s="170" t="str">
        <f t="shared" si="584"/>
        <v>H8</v>
      </c>
      <c r="N4689" s="169" t="str">
        <f t="shared" si="585"/>
        <v>2130</v>
      </c>
      <c r="O4689" s="168" t="str">
        <f t="shared" si="586"/>
        <v/>
      </c>
      <c r="P4689" s="168" t="str">
        <f t="shared" si="587"/>
        <v/>
      </c>
      <c r="Q4689" s="168" t="str">
        <f t="shared" si="588"/>
        <v/>
      </c>
      <c r="R4689" s="168" t="str">
        <f t="shared" si="589"/>
        <v/>
      </c>
      <c r="S4689" s="168" t="str">
        <f t="shared" si="590"/>
        <v/>
      </c>
      <c r="T4689" s="168" t="str">
        <f t="shared" si="591"/>
        <v/>
      </c>
    </row>
    <row r="4690" spans="1:20" x14ac:dyDescent="0.2">
      <c r="A4690" t="s">
        <v>2607</v>
      </c>
      <c r="M4690" s="170" t="str">
        <f t="shared" si="584"/>
        <v>H9</v>
      </c>
      <c r="N4690" s="169" t="str">
        <f t="shared" si="585"/>
        <v>2130</v>
      </c>
      <c r="O4690" s="168" t="str">
        <f t="shared" si="586"/>
        <v/>
      </c>
      <c r="P4690" s="168" t="str">
        <f t="shared" si="587"/>
        <v/>
      </c>
      <c r="Q4690" s="168" t="str">
        <f t="shared" si="588"/>
        <v/>
      </c>
      <c r="R4690" s="168" t="str">
        <f t="shared" si="589"/>
        <v/>
      </c>
      <c r="S4690" s="168" t="str">
        <f t="shared" si="590"/>
        <v/>
      </c>
      <c r="T4690" s="168" t="str">
        <f t="shared" si="591"/>
        <v/>
      </c>
    </row>
    <row r="4691" spans="1:20" x14ac:dyDescent="0.2">
      <c r="A4691" t="s">
        <v>2608</v>
      </c>
      <c r="M4691" s="170" t="str">
        <f t="shared" si="584"/>
        <v>H10</v>
      </c>
      <c r="N4691" s="169" t="str">
        <f t="shared" si="585"/>
        <v>2130</v>
      </c>
      <c r="O4691" s="168" t="str">
        <f t="shared" si="586"/>
        <v/>
      </c>
      <c r="P4691" s="168" t="str">
        <f t="shared" si="587"/>
        <v/>
      </c>
      <c r="Q4691" s="168" t="str">
        <f t="shared" si="588"/>
        <v/>
      </c>
      <c r="R4691" s="168" t="str">
        <f t="shared" si="589"/>
        <v/>
      </c>
      <c r="S4691" s="168" t="str">
        <f t="shared" si="590"/>
        <v/>
      </c>
      <c r="T4691" s="168" t="str">
        <f t="shared" si="591"/>
        <v/>
      </c>
    </row>
    <row r="4692" spans="1:20" x14ac:dyDescent="0.2">
      <c r="A4692" t="s">
        <v>5544</v>
      </c>
      <c r="M4692" s="170" t="str">
        <f t="shared" si="584"/>
        <v>Ttl</v>
      </c>
      <c r="N4692" s="169" t="str">
        <f t="shared" si="585"/>
        <v>2130</v>
      </c>
      <c r="O4692" s="168" t="str">
        <f t="shared" si="586"/>
        <v/>
      </c>
      <c r="P4692" s="168" t="str">
        <f t="shared" si="587"/>
        <v/>
      </c>
      <c r="Q4692" s="168" t="str">
        <f t="shared" si="588"/>
        <v/>
      </c>
      <c r="R4692" s="168" t="str">
        <f t="shared" si="589"/>
        <v/>
      </c>
      <c r="S4692" s="168" t="str">
        <f t="shared" si="590"/>
        <v/>
      </c>
      <c r="T4692" s="168" t="str">
        <f t="shared" si="591"/>
        <v/>
      </c>
    </row>
    <row r="4693" spans="1:20" x14ac:dyDescent="0.2">
      <c r="A4693" t="s">
        <v>2612</v>
      </c>
      <c r="M4693" s="170" t="str">
        <f t="shared" si="584"/>
        <v>DTL</v>
      </c>
      <c r="N4693" s="169" t="str">
        <f t="shared" si="585"/>
        <v>2130</v>
      </c>
      <c r="O4693" s="168" t="str">
        <f t="shared" si="586"/>
        <v/>
      </c>
      <c r="P4693" s="168" t="str">
        <f t="shared" si="587"/>
        <v/>
      </c>
      <c r="Q4693" s="168" t="str">
        <f t="shared" si="588"/>
        <v/>
      </c>
      <c r="R4693" s="168" t="str">
        <f t="shared" si="589"/>
        <v/>
      </c>
      <c r="S4693" s="168" t="str">
        <f t="shared" si="590"/>
        <v/>
      </c>
      <c r="T4693" s="168" t="str">
        <f t="shared" si="591"/>
        <v/>
      </c>
    </row>
    <row r="4694" spans="1:20" x14ac:dyDescent="0.2">
      <c r="A4694" t="s">
        <v>2611</v>
      </c>
      <c r="M4694" s="170" t="str">
        <f t="shared" si="584"/>
        <v>DTL</v>
      </c>
      <c r="N4694" s="169" t="str">
        <f t="shared" si="585"/>
        <v>2130</v>
      </c>
      <c r="O4694" s="168" t="str">
        <f t="shared" si="586"/>
        <v/>
      </c>
      <c r="P4694" s="168" t="str">
        <f t="shared" si="587"/>
        <v/>
      </c>
      <c r="Q4694" s="168" t="str">
        <f t="shared" si="588"/>
        <v/>
      </c>
      <c r="R4694" s="168" t="str">
        <f t="shared" si="589"/>
        <v/>
      </c>
      <c r="S4694" s="168" t="str">
        <f t="shared" si="590"/>
        <v/>
      </c>
      <c r="T4694" s="168" t="str">
        <f t="shared" si="591"/>
        <v/>
      </c>
    </row>
    <row r="4695" spans="1:20" x14ac:dyDescent="0.2">
      <c r="A4695" t="s">
        <v>2620</v>
      </c>
      <c r="M4695" s="170" t="str">
        <f t="shared" si="584"/>
        <v>DTL</v>
      </c>
      <c r="N4695" s="169" t="str">
        <f t="shared" si="585"/>
        <v>2130</v>
      </c>
      <c r="O4695" s="168" t="str">
        <f t="shared" si="586"/>
        <v/>
      </c>
      <c r="P4695" s="168" t="str">
        <f t="shared" si="587"/>
        <v/>
      </c>
      <c r="Q4695" s="168" t="str">
        <f t="shared" si="588"/>
        <v/>
      </c>
      <c r="R4695" s="168" t="str">
        <f t="shared" si="589"/>
        <v/>
      </c>
      <c r="S4695" s="168" t="str">
        <f t="shared" si="590"/>
        <v/>
      </c>
      <c r="T4695" s="168" t="str">
        <f t="shared" si="591"/>
        <v/>
      </c>
    </row>
    <row r="4696" spans="1:20" x14ac:dyDescent="0.2">
      <c r="A4696" t="s">
        <v>5545</v>
      </c>
      <c r="M4696" s="170" t="str">
        <f t="shared" si="584"/>
        <v>Ttl</v>
      </c>
      <c r="N4696" s="169" t="str">
        <f t="shared" si="585"/>
        <v>2130</v>
      </c>
      <c r="O4696" s="168" t="str">
        <f t="shared" si="586"/>
        <v/>
      </c>
      <c r="P4696" s="168" t="str">
        <f t="shared" si="587"/>
        <v/>
      </c>
      <c r="Q4696" s="168" t="str">
        <f t="shared" si="588"/>
        <v/>
      </c>
      <c r="R4696" s="168" t="str">
        <f t="shared" si="589"/>
        <v/>
      </c>
      <c r="S4696" s="168" t="str">
        <f t="shared" si="590"/>
        <v/>
      </c>
      <c r="T4696" s="168" t="str">
        <f t="shared" si="591"/>
        <v/>
      </c>
    </row>
    <row r="4697" spans="1:20" x14ac:dyDescent="0.2">
      <c r="A4697" t="s">
        <v>2611</v>
      </c>
      <c r="M4697" s="170" t="str">
        <f t="shared" si="584"/>
        <v>DTL</v>
      </c>
      <c r="N4697" s="169" t="str">
        <f t="shared" si="585"/>
        <v>2130</v>
      </c>
      <c r="O4697" s="168" t="str">
        <f t="shared" si="586"/>
        <v/>
      </c>
      <c r="P4697" s="168" t="str">
        <f t="shared" si="587"/>
        <v/>
      </c>
      <c r="Q4697" s="168" t="str">
        <f t="shared" si="588"/>
        <v/>
      </c>
      <c r="R4697" s="168" t="str">
        <f t="shared" si="589"/>
        <v/>
      </c>
      <c r="S4697" s="168" t="str">
        <f t="shared" si="590"/>
        <v/>
      </c>
      <c r="T4697" s="168" t="str">
        <f t="shared" si="591"/>
        <v/>
      </c>
    </row>
    <row r="4698" spans="1:20" x14ac:dyDescent="0.2">
      <c r="A4698" t="s">
        <v>5546</v>
      </c>
      <c r="M4698" s="170" t="str">
        <f t="shared" si="584"/>
        <v>Ttl</v>
      </c>
      <c r="N4698" s="169" t="str">
        <f t="shared" si="585"/>
        <v>2130</v>
      </c>
      <c r="O4698" s="168" t="str">
        <f t="shared" si="586"/>
        <v/>
      </c>
      <c r="P4698" s="168" t="str">
        <f t="shared" si="587"/>
        <v/>
      </c>
      <c r="Q4698" s="168" t="str">
        <f t="shared" si="588"/>
        <v/>
      </c>
      <c r="R4698" s="168" t="str">
        <f t="shared" si="589"/>
        <v/>
      </c>
      <c r="S4698" s="168" t="str">
        <f t="shared" si="590"/>
        <v/>
      </c>
      <c r="T4698" s="168" t="str">
        <f t="shared" si="591"/>
        <v/>
      </c>
    </row>
    <row r="4699" spans="1:20" x14ac:dyDescent="0.2">
      <c r="A4699" t="s">
        <v>4246</v>
      </c>
      <c r="M4699" s="170" t="str">
        <f t="shared" si="584"/>
        <v>DTL</v>
      </c>
      <c r="N4699" s="169" t="str">
        <f t="shared" si="585"/>
        <v>2130</v>
      </c>
      <c r="O4699" s="168" t="str">
        <f t="shared" si="586"/>
        <v/>
      </c>
      <c r="P4699" s="168" t="str">
        <f t="shared" si="587"/>
        <v/>
      </c>
      <c r="Q4699" s="168" t="str">
        <f t="shared" si="588"/>
        <v/>
      </c>
      <c r="R4699" s="168" t="str">
        <f t="shared" si="589"/>
        <v/>
      </c>
      <c r="S4699" s="168" t="str">
        <f t="shared" si="590"/>
        <v/>
      </c>
      <c r="T4699" s="168" t="str">
        <f t="shared" si="591"/>
        <v/>
      </c>
    </row>
    <row r="4700" spans="1:20" x14ac:dyDescent="0.2">
      <c r="A4700" t="s">
        <v>2611</v>
      </c>
      <c r="M4700" s="170" t="str">
        <f t="shared" si="584"/>
        <v>DTL</v>
      </c>
      <c r="N4700" s="169" t="str">
        <f t="shared" si="585"/>
        <v>2130</v>
      </c>
      <c r="O4700" s="168" t="str">
        <f t="shared" si="586"/>
        <v/>
      </c>
      <c r="P4700" s="168" t="str">
        <f t="shared" si="587"/>
        <v/>
      </c>
      <c r="Q4700" s="168" t="str">
        <f t="shared" si="588"/>
        <v/>
      </c>
      <c r="R4700" s="168" t="str">
        <f t="shared" si="589"/>
        <v/>
      </c>
      <c r="S4700" s="168" t="str">
        <f t="shared" si="590"/>
        <v/>
      </c>
      <c r="T4700" s="168" t="str">
        <f t="shared" si="591"/>
        <v/>
      </c>
    </row>
    <row r="4701" spans="1:20" x14ac:dyDescent="0.2">
      <c r="A4701" t="s">
        <v>5547</v>
      </c>
      <c r="M4701" s="170" t="str">
        <f t="shared" si="584"/>
        <v>DTL</v>
      </c>
      <c r="N4701" s="169" t="str">
        <f t="shared" si="585"/>
        <v>2130</v>
      </c>
      <c r="O4701" s="168" t="str">
        <f t="shared" si="586"/>
        <v xml:space="preserve">    </v>
      </c>
      <c r="P4701" s="168" t="str">
        <f t="shared" si="587"/>
        <v xml:space="preserve">2130    </v>
      </c>
      <c r="Q4701" s="168">
        <f t="shared" si="588"/>
        <v>1438</v>
      </c>
      <c r="R4701" s="168">
        <f t="shared" si="589"/>
        <v>1983</v>
      </c>
      <c r="S4701" s="168">
        <f t="shared" si="590"/>
        <v>1</v>
      </c>
      <c r="T4701" s="168">
        <f t="shared" si="591"/>
        <v>126661</v>
      </c>
    </row>
    <row r="4702" spans="1:20" x14ac:dyDescent="0.2">
      <c r="A4702" t="s">
        <v>2611</v>
      </c>
      <c r="M4702" s="170" t="str">
        <f t="shared" si="584"/>
        <v>DTL</v>
      </c>
      <c r="N4702" s="169" t="str">
        <f t="shared" si="585"/>
        <v>2130</v>
      </c>
      <c r="O4702" s="168" t="str">
        <f t="shared" si="586"/>
        <v/>
      </c>
      <c r="P4702" s="168" t="str">
        <f t="shared" si="587"/>
        <v/>
      </c>
      <c r="Q4702" s="168" t="str">
        <f t="shared" si="588"/>
        <v/>
      </c>
      <c r="R4702" s="168" t="str">
        <f t="shared" si="589"/>
        <v/>
      </c>
      <c r="S4702" s="168" t="str">
        <f t="shared" si="590"/>
        <v/>
      </c>
      <c r="T4702" s="168" t="str">
        <f t="shared" si="591"/>
        <v/>
      </c>
    </row>
    <row r="4703" spans="1:20" x14ac:dyDescent="0.2">
      <c r="A4703" t="s">
        <v>2622</v>
      </c>
      <c r="M4703" s="170" t="str">
        <f t="shared" si="584"/>
        <v>DTL</v>
      </c>
      <c r="N4703" s="169" t="str">
        <f t="shared" si="585"/>
        <v>2130</v>
      </c>
      <c r="O4703" s="168" t="str">
        <f t="shared" si="586"/>
        <v>Tran</v>
      </c>
      <c r="P4703" s="168" t="str">
        <f t="shared" si="587"/>
        <v>2130Tran</v>
      </c>
      <c r="Q4703" s="168">
        <f t="shared" si="588"/>
        <v>0</v>
      </c>
      <c r="R4703" s="168">
        <f t="shared" si="589"/>
        <v>0</v>
      </c>
      <c r="S4703" s="168">
        <f t="shared" si="590"/>
        <v>0</v>
      </c>
      <c r="T4703" s="168">
        <f t="shared" si="591"/>
        <v>0</v>
      </c>
    </row>
    <row r="4704" spans="1:20" x14ac:dyDescent="0.2">
      <c r="A4704" t="s">
        <v>2611</v>
      </c>
      <c r="M4704" s="170" t="str">
        <f t="shared" si="584"/>
        <v>DTL</v>
      </c>
      <c r="N4704" s="169" t="str">
        <f t="shared" si="585"/>
        <v>2130</v>
      </c>
      <c r="O4704" s="168" t="str">
        <f t="shared" si="586"/>
        <v/>
      </c>
      <c r="P4704" s="168" t="str">
        <f t="shared" si="587"/>
        <v/>
      </c>
      <c r="Q4704" s="168" t="str">
        <f t="shared" si="588"/>
        <v/>
      </c>
      <c r="R4704" s="168" t="str">
        <f t="shared" si="589"/>
        <v/>
      </c>
      <c r="S4704" s="168" t="str">
        <f t="shared" si="590"/>
        <v/>
      </c>
      <c r="T4704" s="168" t="str">
        <f t="shared" si="591"/>
        <v/>
      </c>
    </row>
    <row r="4705" spans="1:20" x14ac:dyDescent="0.2">
      <c r="A4705" t="s">
        <v>2623</v>
      </c>
      <c r="M4705" s="170" t="str">
        <f t="shared" si="584"/>
        <v>DTL</v>
      </c>
      <c r="N4705" s="169" t="str">
        <f t="shared" si="585"/>
        <v>2130</v>
      </c>
      <c r="O4705" s="168" t="str">
        <f t="shared" si="586"/>
        <v>Tran</v>
      </c>
      <c r="P4705" s="168" t="str">
        <f t="shared" si="587"/>
        <v>2130Tran</v>
      </c>
      <c r="Q4705" s="168">
        <f t="shared" si="588"/>
        <v>0</v>
      </c>
      <c r="R4705" s="168">
        <f t="shared" si="589"/>
        <v>0</v>
      </c>
      <c r="S4705" s="168">
        <f t="shared" si="590"/>
        <v>0</v>
      </c>
      <c r="T4705" s="168">
        <f t="shared" si="591"/>
        <v>0</v>
      </c>
    </row>
    <row r="4706" spans="1:20" x14ac:dyDescent="0.2">
      <c r="A4706" t="s">
        <v>4246</v>
      </c>
      <c r="M4706" s="170" t="str">
        <f t="shared" si="584"/>
        <v>DTL</v>
      </c>
      <c r="N4706" s="169" t="str">
        <f t="shared" si="585"/>
        <v>2130</v>
      </c>
      <c r="O4706" s="168" t="str">
        <f t="shared" si="586"/>
        <v/>
      </c>
      <c r="P4706" s="168" t="str">
        <f t="shared" si="587"/>
        <v/>
      </c>
      <c r="Q4706" s="168" t="str">
        <f t="shared" si="588"/>
        <v/>
      </c>
      <c r="R4706" s="168" t="str">
        <f t="shared" si="589"/>
        <v/>
      </c>
      <c r="S4706" s="168" t="str">
        <f t="shared" si="590"/>
        <v/>
      </c>
      <c r="T4706" s="168" t="str">
        <f t="shared" si="591"/>
        <v/>
      </c>
    </row>
    <row r="4707" spans="1:20" x14ac:dyDescent="0.2">
      <c r="A4707" t="s">
        <v>2611</v>
      </c>
      <c r="M4707" s="170" t="str">
        <f t="shared" si="584"/>
        <v>DTL</v>
      </c>
      <c r="N4707" s="169" t="str">
        <f t="shared" si="585"/>
        <v>2130</v>
      </c>
      <c r="O4707" s="168" t="str">
        <f t="shared" si="586"/>
        <v/>
      </c>
      <c r="P4707" s="168" t="str">
        <f t="shared" si="587"/>
        <v/>
      </c>
      <c r="Q4707" s="168" t="str">
        <f t="shared" si="588"/>
        <v/>
      </c>
      <c r="R4707" s="168" t="str">
        <f t="shared" si="589"/>
        <v/>
      </c>
      <c r="S4707" s="168" t="str">
        <f t="shared" si="590"/>
        <v/>
      </c>
      <c r="T4707" s="168" t="str">
        <f t="shared" si="591"/>
        <v/>
      </c>
    </row>
    <row r="4708" spans="1:20" x14ac:dyDescent="0.2">
      <c r="A4708" t="s">
        <v>5548</v>
      </c>
      <c r="M4708" s="170" t="str">
        <f t="shared" si="584"/>
        <v>Ttl</v>
      </c>
      <c r="N4708" s="169" t="str">
        <f t="shared" si="585"/>
        <v>2130</v>
      </c>
      <c r="O4708" s="168" t="str">
        <f t="shared" si="586"/>
        <v/>
      </c>
      <c r="P4708" s="168" t="str">
        <f t="shared" si="587"/>
        <v/>
      </c>
      <c r="Q4708" s="168" t="str">
        <f t="shared" si="588"/>
        <v/>
      </c>
      <c r="R4708" s="168" t="str">
        <f t="shared" si="589"/>
        <v/>
      </c>
      <c r="S4708" s="168" t="str">
        <f t="shared" si="590"/>
        <v/>
      </c>
      <c r="T4708" s="168" t="str">
        <f t="shared" si="591"/>
        <v/>
      </c>
    </row>
    <row r="4709" spans="1:20" x14ac:dyDescent="0.2">
      <c r="A4709" t="s">
        <v>4467</v>
      </c>
      <c r="M4709" s="170" t="str">
        <f t="shared" si="584"/>
        <v>DTL</v>
      </c>
      <c r="N4709" s="169" t="str">
        <f t="shared" si="585"/>
        <v>2130</v>
      </c>
      <c r="O4709" s="168" t="str">
        <f t="shared" si="586"/>
        <v/>
      </c>
      <c r="P4709" s="168" t="str">
        <f t="shared" si="587"/>
        <v/>
      </c>
      <c r="Q4709" s="168" t="str">
        <f t="shared" si="588"/>
        <v/>
      </c>
      <c r="R4709" s="168" t="str">
        <f t="shared" si="589"/>
        <v/>
      </c>
      <c r="S4709" s="168" t="str">
        <f t="shared" si="590"/>
        <v/>
      </c>
      <c r="T4709" s="168" t="str">
        <f t="shared" si="591"/>
        <v/>
      </c>
    </row>
    <row r="4710" spans="1:20" x14ac:dyDescent="0.2">
      <c r="A4710">
        <v>1</v>
      </c>
      <c r="M4710" s="170" t="str">
        <f t="shared" si="584"/>
        <v>DTL</v>
      </c>
      <c r="N4710" s="169" t="str">
        <f t="shared" si="585"/>
        <v>2130</v>
      </c>
      <c r="O4710" s="168" t="str">
        <f t="shared" si="586"/>
        <v/>
      </c>
      <c r="P4710" s="168" t="str">
        <f t="shared" si="587"/>
        <v/>
      </c>
      <c r="Q4710" s="168" t="str">
        <f t="shared" si="588"/>
        <v/>
      </c>
      <c r="R4710" s="168" t="str">
        <f t="shared" si="589"/>
        <v/>
      </c>
      <c r="S4710" s="168" t="str">
        <f t="shared" si="590"/>
        <v/>
      </c>
      <c r="T4710" s="168" t="str">
        <f t="shared" si="591"/>
        <v/>
      </c>
    </row>
    <row r="4711" spans="1:20" x14ac:dyDescent="0.2">
      <c r="M4711" s="170" t="str">
        <f t="shared" si="584"/>
        <v>DTL</v>
      </c>
      <c r="N4711" s="169" t="str">
        <f t="shared" si="585"/>
        <v>2130</v>
      </c>
      <c r="O4711" s="168" t="str">
        <f t="shared" si="586"/>
        <v/>
      </c>
      <c r="P4711" s="168" t="str">
        <f t="shared" si="587"/>
        <v/>
      </c>
      <c r="Q4711" s="168" t="str">
        <f t="shared" si="588"/>
        <v/>
      </c>
      <c r="R4711" s="168" t="str">
        <f t="shared" si="589"/>
        <v/>
      </c>
      <c r="S4711" s="168" t="str">
        <f t="shared" si="590"/>
        <v/>
      </c>
      <c r="T4711" s="168" t="str">
        <f t="shared" si="591"/>
        <v/>
      </c>
    </row>
    <row r="4712" spans="1:20" x14ac:dyDescent="0.2">
      <c r="A4712" t="s">
        <v>3071</v>
      </c>
      <c r="M4712" s="170" t="str">
        <f t="shared" si="584"/>
        <v>H1</v>
      </c>
      <c r="N4712" s="169" t="str">
        <f t="shared" si="585"/>
        <v>2130</v>
      </c>
      <c r="O4712" s="168" t="str">
        <f t="shared" si="586"/>
        <v/>
      </c>
      <c r="P4712" s="168" t="str">
        <f t="shared" si="587"/>
        <v/>
      </c>
      <c r="Q4712" s="168" t="str">
        <f t="shared" si="588"/>
        <v/>
      </c>
      <c r="R4712" s="168" t="str">
        <f t="shared" si="589"/>
        <v/>
      </c>
      <c r="S4712" s="168" t="str">
        <f t="shared" si="590"/>
        <v/>
      </c>
      <c r="T4712" s="168" t="str">
        <f t="shared" si="591"/>
        <v/>
      </c>
    </row>
    <row r="4713" spans="1:20" x14ac:dyDescent="0.2">
      <c r="A4713" t="s">
        <v>2600</v>
      </c>
      <c r="M4713" s="170" t="str">
        <f t="shared" si="584"/>
        <v>H2</v>
      </c>
      <c r="N4713" s="169" t="str">
        <f t="shared" si="585"/>
        <v>2130</v>
      </c>
      <c r="O4713" s="168" t="str">
        <f t="shared" si="586"/>
        <v/>
      </c>
      <c r="P4713" s="168" t="str">
        <f t="shared" si="587"/>
        <v/>
      </c>
      <c r="Q4713" s="168" t="str">
        <f t="shared" si="588"/>
        <v/>
      </c>
      <c r="R4713" s="168" t="str">
        <f t="shared" si="589"/>
        <v/>
      </c>
      <c r="S4713" s="168" t="str">
        <f t="shared" si="590"/>
        <v/>
      </c>
      <c r="T4713" s="168" t="str">
        <f t="shared" si="591"/>
        <v/>
      </c>
    </row>
    <row r="4714" spans="1:20" x14ac:dyDescent="0.2">
      <c r="A4714" t="s">
        <v>2601</v>
      </c>
      <c r="M4714" s="170" t="str">
        <f t="shared" si="584"/>
        <v>H3</v>
      </c>
      <c r="N4714" s="169" t="str">
        <f t="shared" si="585"/>
        <v>2130</v>
      </c>
      <c r="O4714" s="168" t="str">
        <f t="shared" si="586"/>
        <v/>
      </c>
      <c r="P4714" s="168" t="str">
        <f t="shared" si="587"/>
        <v/>
      </c>
      <c r="Q4714" s="168" t="str">
        <f t="shared" si="588"/>
        <v/>
      </c>
      <c r="R4714" s="168" t="str">
        <f t="shared" si="589"/>
        <v/>
      </c>
      <c r="S4714" s="168" t="str">
        <f t="shared" si="590"/>
        <v/>
      </c>
      <c r="T4714" s="168" t="str">
        <f t="shared" si="591"/>
        <v/>
      </c>
    </row>
    <row r="4715" spans="1:20" x14ac:dyDescent="0.2">
      <c r="A4715" t="s">
        <v>3072</v>
      </c>
      <c r="M4715" s="170" t="str">
        <f t="shared" si="584"/>
        <v>H4</v>
      </c>
      <c r="N4715" s="169" t="str">
        <f t="shared" si="585"/>
        <v>2130</v>
      </c>
      <c r="O4715" s="168" t="str">
        <f t="shared" si="586"/>
        <v/>
      </c>
      <c r="P4715" s="168" t="str">
        <f t="shared" si="587"/>
        <v/>
      </c>
      <c r="Q4715" s="168" t="str">
        <f t="shared" si="588"/>
        <v/>
      </c>
      <c r="R4715" s="168" t="str">
        <f t="shared" si="589"/>
        <v/>
      </c>
      <c r="S4715" s="168" t="str">
        <f t="shared" si="590"/>
        <v/>
      </c>
      <c r="T4715" s="168" t="str">
        <f t="shared" si="591"/>
        <v/>
      </c>
    </row>
    <row r="4716" spans="1:20" x14ac:dyDescent="0.2">
      <c r="A4716" t="s">
        <v>2603</v>
      </c>
      <c r="M4716" s="170" t="str">
        <f t="shared" si="584"/>
        <v>H5</v>
      </c>
      <c r="N4716" s="169" t="str">
        <f t="shared" si="585"/>
        <v>2130</v>
      </c>
      <c r="O4716" s="168" t="str">
        <f t="shared" si="586"/>
        <v/>
      </c>
      <c r="P4716" s="168" t="str">
        <f t="shared" si="587"/>
        <v/>
      </c>
      <c r="Q4716" s="168" t="str">
        <f t="shared" si="588"/>
        <v/>
      </c>
      <c r="R4716" s="168" t="str">
        <f t="shared" si="589"/>
        <v/>
      </c>
      <c r="S4716" s="168" t="str">
        <f t="shared" si="590"/>
        <v/>
      </c>
      <c r="T4716" s="168" t="str">
        <f t="shared" si="591"/>
        <v/>
      </c>
    </row>
    <row r="4717" spans="1:20" x14ac:dyDescent="0.2">
      <c r="A4717" t="s">
        <v>3073</v>
      </c>
      <c r="M4717" s="170" t="str">
        <f t="shared" si="584"/>
        <v>H6</v>
      </c>
      <c r="N4717" s="169" t="str">
        <f t="shared" si="585"/>
        <v>2100</v>
      </c>
      <c r="O4717" s="168" t="str">
        <f t="shared" si="586"/>
        <v/>
      </c>
      <c r="P4717" s="168" t="str">
        <f t="shared" si="587"/>
        <v/>
      </c>
      <c r="Q4717" s="168" t="str">
        <f t="shared" si="588"/>
        <v/>
      </c>
      <c r="R4717" s="168" t="str">
        <f t="shared" si="589"/>
        <v/>
      </c>
      <c r="S4717" s="168" t="str">
        <f t="shared" si="590"/>
        <v/>
      </c>
      <c r="T4717" s="168" t="str">
        <f t="shared" si="591"/>
        <v/>
      </c>
    </row>
    <row r="4718" spans="1:20" x14ac:dyDescent="0.2">
      <c r="A4718" t="s">
        <v>2605</v>
      </c>
      <c r="M4718" s="170" t="str">
        <f t="shared" si="584"/>
        <v>H7</v>
      </c>
      <c r="N4718" s="169" t="str">
        <f t="shared" si="585"/>
        <v>2100</v>
      </c>
      <c r="O4718" s="168" t="str">
        <f t="shared" si="586"/>
        <v/>
      </c>
      <c r="P4718" s="168" t="str">
        <f t="shared" si="587"/>
        <v/>
      </c>
      <c r="Q4718" s="168" t="str">
        <f t="shared" si="588"/>
        <v/>
      </c>
      <c r="R4718" s="168" t="str">
        <f t="shared" si="589"/>
        <v/>
      </c>
      <c r="S4718" s="168" t="str">
        <f t="shared" si="590"/>
        <v/>
      </c>
      <c r="T4718" s="168" t="str">
        <f t="shared" si="591"/>
        <v/>
      </c>
    </row>
    <row r="4719" spans="1:20" x14ac:dyDescent="0.2">
      <c r="A4719" t="s">
        <v>2606</v>
      </c>
      <c r="M4719" s="170" t="str">
        <f t="shared" si="584"/>
        <v>H8</v>
      </c>
      <c r="N4719" s="169" t="str">
        <f t="shared" si="585"/>
        <v>2100</v>
      </c>
      <c r="O4719" s="168" t="str">
        <f t="shared" si="586"/>
        <v/>
      </c>
      <c r="P4719" s="168" t="str">
        <f t="shared" si="587"/>
        <v/>
      </c>
      <c r="Q4719" s="168" t="str">
        <f t="shared" si="588"/>
        <v/>
      </c>
      <c r="R4719" s="168" t="str">
        <f t="shared" si="589"/>
        <v/>
      </c>
      <c r="S4719" s="168" t="str">
        <f t="shared" si="590"/>
        <v/>
      </c>
      <c r="T4719" s="168" t="str">
        <f t="shared" si="591"/>
        <v/>
      </c>
    </row>
    <row r="4720" spans="1:20" x14ac:dyDescent="0.2">
      <c r="A4720" t="s">
        <v>2607</v>
      </c>
      <c r="M4720" s="170" t="str">
        <f t="shared" si="584"/>
        <v>H9</v>
      </c>
      <c r="N4720" s="169" t="str">
        <f t="shared" si="585"/>
        <v>2100</v>
      </c>
      <c r="O4720" s="168" t="str">
        <f t="shared" si="586"/>
        <v/>
      </c>
      <c r="P4720" s="168" t="str">
        <f t="shared" si="587"/>
        <v/>
      </c>
      <c r="Q4720" s="168" t="str">
        <f t="shared" si="588"/>
        <v/>
      </c>
      <c r="R4720" s="168" t="str">
        <f t="shared" si="589"/>
        <v/>
      </c>
      <c r="S4720" s="168" t="str">
        <f t="shared" si="590"/>
        <v/>
      </c>
      <c r="T4720" s="168" t="str">
        <f t="shared" si="591"/>
        <v/>
      </c>
    </row>
    <row r="4721" spans="1:20" x14ac:dyDescent="0.2">
      <c r="A4721" t="s">
        <v>2608</v>
      </c>
      <c r="M4721" s="170" t="str">
        <f t="shared" si="584"/>
        <v>H10</v>
      </c>
      <c r="N4721" s="169" t="str">
        <f t="shared" si="585"/>
        <v>2100</v>
      </c>
      <c r="O4721" s="168" t="str">
        <f t="shared" si="586"/>
        <v/>
      </c>
      <c r="P4721" s="168" t="str">
        <f t="shared" si="587"/>
        <v/>
      </c>
      <c r="Q4721" s="168" t="str">
        <f t="shared" si="588"/>
        <v/>
      </c>
      <c r="R4721" s="168" t="str">
        <f t="shared" si="589"/>
        <v/>
      </c>
      <c r="S4721" s="168" t="str">
        <f t="shared" si="590"/>
        <v/>
      </c>
      <c r="T4721" s="168" t="str">
        <f t="shared" si="591"/>
        <v/>
      </c>
    </row>
    <row r="4722" spans="1:20" x14ac:dyDescent="0.2">
      <c r="A4722" t="s">
        <v>2609</v>
      </c>
      <c r="M4722" s="170" t="str">
        <f t="shared" si="584"/>
        <v>DTL</v>
      </c>
      <c r="N4722" s="169" t="str">
        <f t="shared" si="585"/>
        <v>2100</v>
      </c>
      <c r="O4722" s="168" t="str">
        <f t="shared" si="586"/>
        <v/>
      </c>
      <c r="P4722" s="168" t="str">
        <f t="shared" si="587"/>
        <v/>
      </c>
      <c r="Q4722" s="168" t="str">
        <f t="shared" si="588"/>
        <v/>
      </c>
      <c r="R4722" s="168" t="str">
        <f t="shared" si="589"/>
        <v/>
      </c>
      <c r="S4722" s="168" t="str">
        <f t="shared" si="590"/>
        <v/>
      </c>
      <c r="T4722" s="168" t="str">
        <f t="shared" si="591"/>
        <v/>
      </c>
    </row>
    <row r="4723" spans="1:20" x14ac:dyDescent="0.2">
      <c r="A4723" t="s">
        <v>5549</v>
      </c>
      <c r="M4723" s="170" t="str">
        <f t="shared" si="584"/>
        <v>DTL</v>
      </c>
      <c r="N4723" s="169" t="str">
        <f t="shared" si="585"/>
        <v>2100</v>
      </c>
      <c r="O4723" s="168" t="str">
        <f t="shared" si="586"/>
        <v>7070</v>
      </c>
      <c r="P4723" s="168" t="str">
        <f t="shared" si="587"/>
        <v>21007070</v>
      </c>
      <c r="Q4723" s="168">
        <f t="shared" si="588"/>
        <v>17432</v>
      </c>
      <c r="R4723" s="168">
        <f t="shared" si="589"/>
        <v>17355</v>
      </c>
      <c r="S4723" s="168">
        <f t="shared" si="590"/>
        <v>18670</v>
      </c>
      <c r="T4723" s="168">
        <f t="shared" si="591"/>
        <v>8123</v>
      </c>
    </row>
    <row r="4724" spans="1:20" x14ac:dyDescent="0.2">
      <c r="A4724" t="s">
        <v>5550</v>
      </c>
      <c r="M4724" s="170" t="str">
        <f t="shared" si="584"/>
        <v>DTL</v>
      </c>
      <c r="N4724" s="169" t="str">
        <f t="shared" si="585"/>
        <v>2100</v>
      </c>
      <c r="O4724" s="168" t="str">
        <f t="shared" si="586"/>
        <v>6590</v>
      </c>
      <c r="P4724" s="168" t="str">
        <f t="shared" si="587"/>
        <v>21006590</v>
      </c>
      <c r="Q4724" s="168">
        <f t="shared" si="588"/>
        <v>0</v>
      </c>
      <c r="R4724" s="168">
        <f t="shared" si="589"/>
        <v>1800</v>
      </c>
      <c r="S4724" s="168">
        <f t="shared" si="590"/>
        <v>0</v>
      </c>
      <c r="T4724" s="168">
        <f t="shared" si="591"/>
        <v>0</v>
      </c>
    </row>
    <row r="4725" spans="1:20" x14ac:dyDescent="0.2">
      <c r="A4725" t="s">
        <v>5551</v>
      </c>
      <c r="M4725" s="170" t="str">
        <f t="shared" si="584"/>
        <v>DTL</v>
      </c>
      <c r="N4725" s="169" t="str">
        <f t="shared" si="585"/>
        <v>2100</v>
      </c>
      <c r="O4725" s="168" t="str">
        <f t="shared" si="586"/>
        <v>6601</v>
      </c>
      <c r="P4725" s="168" t="str">
        <f t="shared" si="587"/>
        <v>21006601</v>
      </c>
      <c r="Q4725" s="168">
        <f t="shared" si="588"/>
        <v>291</v>
      </c>
      <c r="R4725" s="168">
        <f t="shared" si="589"/>
        <v>277</v>
      </c>
      <c r="S4725" s="168">
        <f t="shared" si="590"/>
        <v>300</v>
      </c>
      <c r="T4725" s="168">
        <f t="shared" si="591"/>
        <v>131</v>
      </c>
    </row>
    <row r="4726" spans="1:20" x14ac:dyDescent="0.2">
      <c r="A4726" t="s">
        <v>5552</v>
      </c>
      <c r="M4726" s="170" t="str">
        <f t="shared" si="584"/>
        <v>DTL</v>
      </c>
      <c r="N4726" s="169" t="str">
        <f t="shared" si="585"/>
        <v>2100</v>
      </c>
      <c r="O4726" s="168" t="str">
        <f t="shared" si="586"/>
        <v>6061</v>
      </c>
      <c r="P4726" s="168" t="str">
        <f t="shared" si="587"/>
        <v>21006061</v>
      </c>
      <c r="Q4726" s="168">
        <f t="shared" si="588"/>
        <v>89710</v>
      </c>
      <c r="R4726" s="168">
        <f t="shared" si="589"/>
        <v>94577</v>
      </c>
      <c r="S4726" s="168">
        <f t="shared" si="590"/>
        <v>90000</v>
      </c>
      <c r="T4726" s="168">
        <f t="shared" si="591"/>
        <v>79079</v>
      </c>
    </row>
    <row r="4727" spans="1:20" x14ac:dyDescent="0.2">
      <c r="A4727" t="s">
        <v>3074</v>
      </c>
      <c r="M4727" s="170" t="str">
        <f t="shared" si="584"/>
        <v>DTL</v>
      </c>
      <c r="N4727" s="169" t="str">
        <f t="shared" si="585"/>
        <v>2100</v>
      </c>
      <c r="O4727" s="168" t="str">
        <f t="shared" si="586"/>
        <v>7457</v>
      </c>
      <c r="P4727" s="168" t="str">
        <f t="shared" si="587"/>
        <v>21007457</v>
      </c>
      <c r="Q4727" s="168">
        <f t="shared" si="588"/>
        <v>0</v>
      </c>
      <c r="R4727" s="168">
        <f t="shared" si="589"/>
        <v>0</v>
      </c>
      <c r="S4727" s="168">
        <f t="shared" si="590"/>
        <v>0</v>
      </c>
      <c r="T4727" s="168">
        <f t="shared" si="591"/>
        <v>0</v>
      </c>
    </row>
    <row r="4728" spans="1:20" x14ac:dyDescent="0.2">
      <c r="A4728" t="s">
        <v>5553</v>
      </c>
      <c r="M4728" s="170" t="str">
        <f t="shared" si="584"/>
        <v>DTL</v>
      </c>
      <c r="N4728" s="169" t="str">
        <f t="shared" si="585"/>
        <v>2100</v>
      </c>
      <c r="O4728" s="168" t="str">
        <f t="shared" si="586"/>
        <v>8026</v>
      </c>
      <c r="P4728" s="168" t="str">
        <f t="shared" si="587"/>
        <v>21008026</v>
      </c>
      <c r="Q4728" s="168">
        <f t="shared" si="588"/>
        <v>3513</v>
      </c>
      <c r="R4728" s="168">
        <f t="shared" si="589"/>
        <v>2756</v>
      </c>
      <c r="S4728" s="168">
        <f t="shared" si="590"/>
        <v>2500</v>
      </c>
      <c r="T4728" s="168">
        <f t="shared" si="591"/>
        <v>2900</v>
      </c>
    </row>
    <row r="4729" spans="1:20" x14ac:dyDescent="0.2">
      <c r="A4729" t="s">
        <v>5554</v>
      </c>
      <c r="M4729" s="170" t="str">
        <f t="shared" si="584"/>
        <v>DTL</v>
      </c>
      <c r="N4729" s="169" t="str">
        <f t="shared" si="585"/>
        <v>2100</v>
      </c>
      <c r="O4729" s="168" t="str">
        <f t="shared" si="586"/>
        <v>8202</v>
      </c>
      <c r="P4729" s="168" t="str">
        <f t="shared" si="587"/>
        <v>21008202</v>
      </c>
      <c r="Q4729" s="168">
        <f t="shared" si="588"/>
        <v>1263</v>
      </c>
      <c r="R4729" s="168">
        <f t="shared" si="589"/>
        <v>1735</v>
      </c>
      <c r="S4729" s="168">
        <f t="shared" si="590"/>
        <v>1300</v>
      </c>
      <c r="T4729" s="168">
        <f t="shared" si="591"/>
        <v>143</v>
      </c>
    </row>
    <row r="4730" spans="1:20" x14ac:dyDescent="0.2">
      <c r="A4730" t="s">
        <v>5555</v>
      </c>
      <c r="M4730" s="170" t="str">
        <f t="shared" si="584"/>
        <v>DTL</v>
      </c>
      <c r="N4730" s="169" t="str">
        <f t="shared" si="585"/>
        <v>2100</v>
      </c>
      <c r="O4730" s="168" t="str">
        <f t="shared" si="586"/>
        <v>8900</v>
      </c>
      <c r="P4730" s="168" t="str">
        <f t="shared" si="587"/>
        <v>21008900</v>
      </c>
      <c r="Q4730" s="168">
        <f t="shared" si="588"/>
        <v>27915</v>
      </c>
      <c r="R4730" s="168">
        <f t="shared" si="589"/>
        <v>0</v>
      </c>
      <c r="S4730" s="168">
        <f t="shared" si="590"/>
        <v>0</v>
      </c>
      <c r="T4730" s="168">
        <f t="shared" si="591"/>
        <v>0</v>
      </c>
    </row>
    <row r="4731" spans="1:20" x14ac:dyDescent="0.2">
      <c r="A4731" t="s">
        <v>3075</v>
      </c>
      <c r="M4731" s="170" t="str">
        <f t="shared" si="584"/>
        <v>DTL</v>
      </c>
      <c r="N4731" s="169" t="str">
        <f t="shared" si="585"/>
        <v>2100</v>
      </c>
      <c r="O4731" s="168" t="str">
        <f t="shared" si="586"/>
        <v>8901</v>
      </c>
      <c r="P4731" s="168" t="str">
        <f t="shared" si="587"/>
        <v>21008901</v>
      </c>
      <c r="Q4731" s="168">
        <f t="shared" si="588"/>
        <v>0</v>
      </c>
      <c r="R4731" s="168">
        <f t="shared" si="589"/>
        <v>0</v>
      </c>
      <c r="S4731" s="168">
        <f t="shared" si="590"/>
        <v>19707</v>
      </c>
      <c r="T4731" s="168">
        <f t="shared" si="591"/>
        <v>0</v>
      </c>
    </row>
    <row r="4732" spans="1:20" x14ac:dyDescent="0.2">
      <c r="A4732" t="s">
        <v>5556</v>
      </c>
      <c r="M4732" s="170" t="str">
        <f t="shared" si="584"/>
        <v>DTL</v>
      </c>
      <c r="N4732" s="169" t="str">
        <f t="shared" si="585"/>
        <v>2100</v>
      </c>
      <c r="O4732" s="168" t="str">
        <f t="shared" si="586"/>
        <v>9255</v>
      </c>
      <c r="P4732" s="168" t="str">
        <f t="shared" si="587"/>
        <v>21009255</v>
      </c>
      <c r="Q4732" s="168">
        <f t="shared" si="588"/>
        <v>0</v>
      </c>
      <c r="R4732" s="168">
        <f t="shared" si="589"/>
        <v>0</v>
      </c>
      <c r="S4732" s="168">
        <f t="shared" si="590"/>
        <v>0</v>
      </c>
      <c r="T4732" s="168">
        <f t="shared" si="591"/>
        <v>0</v>
      </c>
    </row>
    <row r="4733" spans="1:20" x14ac:dyDescent="0.2">
      <c r="A4733" t="s">
        <v>5557</v>
      </c>
      <c r="M4733" s="170" t="str">
        <f t="shared" si="584"/>
        <v>DTL</v>
      </c>
      <c r="N4733" s="169" t="str">
        <f t="shared" si="585"/>
        <v>2100</v>
      </c>
      <c r="O4733" s="168" t="str">
        <f t="shared" si="586"/>
        <v>9299</v>
      </c>
      <c r="P4733" s="168" t="str">
        <f t="shared" si="587"/>
        <v>21009299</v>
      </c>
      <c r="Q4733" s="168">
        <f t="shared" si="588"/>
        <v>0</v>
      </c>
      <c r="R4733" s="168">
        <f t="shared" si="589"/>
        <v>1933</v>
      </c>
      <c r="S4733" s="168">
        <f t="shared" si="590"/>
        <v>705</v>
      </c>
      <c r="T4733" s="168">
        <f t="shared" si="591"/>
        <v>0</v>
      </c>
    </row>
    <row r="4734" spans="1:20" x14ac:dyDescent="0.2">
      <c r="A4734" t="s">
        <v>5558</v>
      </c>
      <c r="M4734" s="170" t="str">
        <f t="shared" si="584"/>
        <v>DTL</v>
      </c>
      <c r="N4734" s="169" t="str">
        <f t="shared" si="585"/>
        <v>2100</v>
      </c>
      <c r="O4734" s="168" t="str">
        <f t="shared" si="586"/>
        <v>9590</v>
      </c>
      <c r="P4734" s="168" t="str">
        <f t="shared" si="587"/>
        <v>21009590</v>
      </c>
      <c r="Q4734" s="168">
        <f t="shared" si="588"/>
        <v>400</v>
      </c>
      <c r="R4734" s="168">
        <f t="shared" si="589"/>
        <v>0</v>
      </c>
      <c r="S4734" s="168">
        <f t="shared" si="590"/>
        <v>0</v>
      </c>
      <c r="T4734" s="168">
        <f t="shared" si="591"/>
        <v>0</v>
      </c>
    </row>
    <row r="4735" spans="1:20" x14ac:dyDescent="0.2">
      <c r="A4735" t="s">
        <v>4246</v>
      </c>
      <c r="M4735" s="170" t="str">
        <f t="shared" si="584"/>
        <v>DTL</v>
      </c>
      <c r="N4735" s="169" t="str">
        <f t="shared" si="585"/>
        <v>2100</v>
      </c>
      <c r="O4735" s="168" t="str">
        <f t="shared" si="586"/>
        <v/>
      </c>
      <c r="P4735" s="168" t="str">
        <f t="shared" si="587"/>
        <v/>
      </c>
      <c r="Q4735" s="168" t="str">
        <f t="shared" si="588"/>
        <v/>
      </c>
      <c r="R4735" s="168" t="str">
        <f t="shared" si="589"/>
        <v/>
      </c>
      <c r="S4735" s="168" t="str">
        <f t="shared" si="590"/>
        <v/>
      </c>
      <c r="T4735" s="168" t="str">
        <f t="shared" si="591"/>
        <v/>
      </c>
    </row>
    <row r="4736" spans="1:20" x14ac:dyDescent="0.2">
      <c r="A4736" t="s">
        <v>2611</v>
      </c>
      <c r="M4736" s="170" t="str">
        <f t="shared" si="584"/>
        <v>DTL</v>
      </c>
      <c r="N4736" s="169" t="str">
        <f t="shared" si="585"/>
        <v>2100</v>
      </c>
      <c r="O4736" s="168" t="str">
        <f t="shared" si="586"/>
        <v/>
      </c>
      <c r="P4736" s="168" t="str">
        <f t="shared" si="587"/>
        <v/>
      </c>
      <c r="Q4736" s="168" t="str">
        <f t="shared" si="588"/>
        <v/>
      </c>
      <c r="R4736" s="168" t="str">
        <f t="shared" si="589"/>
        <v/>
      </c>
      <c r="S4736" s="168" t="str">
        <f t="shared" si="590"/>
        <v/>
      </c>
      <c r="T4736" s="168" t="str">
        <f t="shared" si="591"/>
        <v/>
      </c>
    </row>
    <row r="4737" spans="1:20" x14ac:dyDescent="0.2">
      <c r="A4737" t="s">
        <v>5559</v>
      </c>
      <c r="M4737" s="170" t="str">
        <f t="shared" si="584"/>
        <v>Ttl</v>
      </c>
      <c r="N4737" s="169" t="str">
        <f t="shared" si="585"/>
        <v>2100</v>
      </c>
      <c r="O4737" s="168" t="str">
        <f t="shared" si="586"/>
        <v/>
      </c>
      <c r="P4737" s="168" t="str">
        <f t="shared" si="587"/>
        <v/>
      </c>
      <c r="Q4737" s="168" t="str">
        <f t="shared" si="588"/>
        <v/>
      </c>
      <c r="R4737" s="168" t="str">
        <f t="shared" si="589"/>
        <v/>
      </c>
      <c r="S4737" s="168" t="str">
        <f t="shared" si="590"/>
        <v/>
      </c>
      <c r="T4737" s="168" t="str">
        <f t="shared" si="591"/>
        <v/>
      </c>
    </row>
    <row r="4738" spans="1:20" x14ac:dyDescent="0.2">
      <c r="A4738" t="s">
        <v>2612</v>
      </c>
      <c r="M4738" s="170" t="str">
        <f t="shared" si="584"/>
        <v>DTL</v>
      </c>
      <c r="N4738" s="169" t="str">
        <f t="shared" si="585"/>
        <v>2100</v>
      </c>
      <c r="O4738" s="168" t="str">
        <f t="shared" si="586"/>
        <v/>
      </c>
      <c r="P4738" s="168" t="str">
        <f t="shared" si="587"/>
        <v/>
      </c>
      <c r="Q4738" s="168" t="str">
        <f t="shared" si="588"/>
        <v/>
      </c>
      <c r="R4738" s="168" t="str">
        <f t="shared" si="589"/>
        <v/>
      </c>
      <c r="S4738" s="168" t="str">
        <f t="shared" si="590"/>
        <v/>
      </c>
      <c r="T4738" s="168" t="str">
        <f t="shared" si="591"/>
        <v/>
      </c>
    </row>
    <row r="4739" spans="1:20" x14ac:dyDescent="0.2">
      <c r="A4739" t="s">
        <v>2611</v>
      </c>
      <c r="M4739" s="170" t="str">
        <f t="shared" ref="M4739:M4802" si="592">IF(ROW()&lt;23,"",
  IF(NOT(ISERROR(FIND("Trinity County",$A4739,30))),"H1",
  IF(M4738="H1","H2",
  IF(M4738="H2","H3",
  IF(M4738="H3","H4",
  IF(M4738="H4","H5",
  IF(M4738="H5","H6",
  IF(M4738="H6","H7",
  IF(M4738="H7","H8",
  IF(M4738="H8","H9",
  IF(M4738="H9","H10",
  IF(TRIM(LEFT($A4739,7))="Total","Ttl","DTL"))))))))))))</f>
        <v>DTL</v>
      </c>
      <c r="N4739" s="169" t="str">
        <f t="shared" ref="N4739:N4802" si="593">IF(ROW()&lt;23,"",
  IF($M4739="H6",TRIM(LEFT($A4739,5)),N4738))</f>
        <v>2100</v>
      </c>
      <c r="O4739" s="168" t="str">
        <f t="shared" ref="O4739:O4802" si="594">IF($M4739&lt;&gt;"DTL","",
  IF(NOT(ISNUMBER(VALUE(MID($A4739,31,15)))),"",LEFT($A4739,4)))</f>
        <v/>
      </c>
      <c r="P4739" s="168" t="str">
        <f t="shared" ref="P4739:P4802" si="595">IF(O4739="","",N4739&amp;O4739)</f>
        <v/>
      </c>
      <c r="Q4739" s="168" t="str">
        <f t="shared" ref="Q4739:Q4802" si="596">IF($M4739&lt;&gt;"DTL","",
  IF(NOT(ISNUMBER(VALUE(MID($A4739,31,15)))),"",VALUE(TRIM(MID($A4739,47,15)))))</f>
        <v/>
      </c>
      <c r="R4739" s="168" t="str">
        <f t="shared" ref="R4739:R4802" si="597">IF($M4739&lt;&gt;"DTL","",
  IF(NOT(ISNUMBER(VALUE(MID($A4739,31,15)))),"",VALUE(TRIM(MID($A4739,61,14)))))</f>
        <v/>
      </c>
      <c r="S4739" s="168" t="str">
        <f t="shared" ref="S4739:S4802" si="598">IF($M4739&lt;&gt;"DTL","",
  IF(NOT(ISNUMBER(VALUE(MID($A4739,31,15)))),"",VALUE(TRIM(MID($A4739,76,14)))))</f>
        <v/>
      </c>
      <c r="T4739" s="168" t="str">
        <f t="shared" ref="T4739:T4802" si="599">IF($M4739&lt;&gt;"DTL","",
  IF(NOT(ISNUMBER(VALUE(MID($A4739,31,15)))),"",VALUE(TRIM(MID($A4739,90,14)))))</f>
        <v/>
      </c>
    </row>
    <row r="4740" spans="1:20" x14ac:dyDescent="0.2">
      <c r="A4740" t="s">
        <v>2611</v>
      </c>
      <c r="M4740" s="170" t="str">
        <f t="shared" si="592"/>
        <v>DTL</v>
      </c>
      <c r="N4740" s="169" t="str">
        <f t="shared" si="593"/>
        <v>2100</v>
      </c>
      <c r="O4740" s="168" t="str">
        <f t="shared" si="594"/>
        <v/>
      </c>
      <c r="P4740" s="168" t="str">
        <f t="shared" si="595"/>
        <v/>
      </c>
      <c r="Q4740" s="168" t="str">
        <f t="shared" si="596"/>
        <v/>
      </c>
      <c r="R4740" s="168" t="str">
        <f t="shared" si="597"/>
        <v/>
      </c>
      <c r="S4740" s="168" t="str">
        <f t="shared" si="598"/>
        <v/>
      </c>
      <c r="T4740" s="168" t="str">
        <f t="shared" si="599"/>
        <v/>
      </c>
    </row>
    <row r="4741" spans="1:20" x14ac:dyDescent="0.2">
      <c r="A4741" t="s">
        <v>2613</v>
      </c>
      <c r="M4741" s="170" t="str">
        <f t="shared" si="592"/>
        <v>DTL</v>
      </c>
      <c r="N4741" s="169" t="str">
        <f t="shared" si="593"/>
        <v>2100</v>
      </c>
      <c r="O4741" s="168" t="str">
        <f t="shared" si="594"/>
        <v/>
      </c>
      <c r="P4741" s="168" t="str">
        <f t="shared" si="595"/>
        <v/>
      </c>
      <c r="Q4741" s="168" t="str">
        <f t="shared" si="596"/>
        <v/>
      </c>
      <c r="R4741" s="168" t="str">
        <f t="shared" si="597"/>
        <v/>
      </c>
      <c r="S4741" s="168" t="str">
        <f t="shared" si="598"/>
        <v/>
      </c>
      <c r="T4741" s="168" t="str">
        <f t="shared" si="599"/>
        <v/>
      </c>
    </row>
    <row r="4742" spans="1:20" x14ac:dyDescent="0.2">
      <c r="A4742" t="s">
        <v>5560</v>
      </c>
      <c r="M4742" s="170" t="str">
        <f t="shared" si="592"/>
        <v>DTL</v>
      </c>
      <c r="N4742" s="169" t="str">
        <f t="shared" si="593"/>
        <v>2100</v>
      </c>
      <c r="O4742" s="168" t="str">
        <f t="shared" si="594"/>
        <v>1010</v>
      </c>
      <c r="P4742" s="168" t="str">
        <f t="shared" si="595"/>
        <v>21001010</v>
      </c>
      <c r="Q4742" s="168">
        <f t="shared" si="596"/>
        <v>516392</v>
      </c>
      <c r="R4742" s="168">
        <f t="shared" si="597"/>
        <v>567361</v>
      </c>
      <c r="S4742" s="168">
        <f t="shared" si="598"/>
        <v>628559</v>
      </c>
      <c r="T4742" s="168">
        <f t="shared" si="599"/>
        <v>487364</v>
      </c>
    </row>
    <row r="4743" spans="1:20" x14ac:dyDescent="0.2">
      <c r="A4743" t="s">
        <v>5561</v>
      </c>
      <c r="M4743" s="170" t="str">
        <f t="shared" si="592"/>
        <v>DTL</v>
      </c>
      <c r="N4743" s="169" t="str">
        <f t="shared" si="593"/>
        <v>2100</v>
      </c>
      <c r="O4743" s="168" t="str">
        <f t="shared" si="594"/>
        <v>1020</v>
      </c>
      <c r="P4743" s="168" t="str">
        <f t="shared" si="595"/>
        <v>21001020</v>
      </c>
      <c r="Q4743" s="168">
        <f t="shared" si="596"/>
        <v>1214</v>
      </c>
      <c r="R4743" s="168">
        <f t="shared" si="597"/>
        <v>3210</v>
      </c>
      <c r="S4743" s="168">
        <f t="shared" si="598"/>
        <v>0</v>
      </c>
      <c r="T4743" s="168">
        <f t="shared" si="599"/>
        <v>0</v>
      </c>
    </row>
    <row r="4744" spans="1:20" x14ac:dyDescent="0.2">
      <c r="A4744" t="s">
        <v>4294</v>
      </c>
      <c r="M4744" s="170" t="str">
        <f t="shared" si="592"/>
        <v>DTL</v>
      </c>
      <c r="N4744" s="169" t="str">
        <f t="shared" si="593"/>
        <v>2100</v>
      </c>
      <c r="O4744" s="168" t="str">
        <f t="shared" si="594"/>
        <v>1030</v>
      </c>
      <c r="P4744" s="168" t="str">
        <f t="shared" si="595"/>
        <v>21001030</v>
      </c>
      <c r="Q4744" s="168">
        <f t="shared" si="596"/>
        <v>0</v>
      </c>
      <c r="R4744" s="168">
        <f t="shared" si="597"/>
        <v>7</v>
      </c>
      <c r="S4744" s="168">
        <f t="shared" si="598"/>
        <v>0</v>
      </c>
      <c r="T4744" s="168">
        <f t="shared" si="599"/>
        <v>140</v>
      </c>
    </row>
    <row r="4745" spans="1:20" x14ac:dyDescent="0.2">
      <c r="A4745" t="s">
        <v>5562</v>
      </c>
      <c r="M4745" s="170" t="str">
        <f t="shared" si="592"/>
        <v>DTL</v>
      </c>
      <c r="N4745" s="169" t="str">
        <f t="shared" si="593"/>
        <v>2100</v>
      </c>
      <c r="O4745" s="168" t="str">
        <f t="shared" si="594"/>
        <v>1100</v>
      </c>
      <c r="P4745" s="168" t="str">
        <f t="shared" si="595"/>
        <v>21001100</v>
      </c>
      <c r="Q4745" s="168">
        <f t="shared" si="596"/>
        <v>39119</v>
      </c>
      <c r="R4745" s="168">
        <f t="shared" si="597"/>
        <v>42848</v>
      </c>
      <c r="S4745" s="168">
        <f t="shared" si="598"/>
        <v>48247</v>
      </c>
      <c r="T4745" s="168">
        <f t="shared" si="599"/>
        <v>36172</v>
      </c>
    </row>
    <row r="4746" spans="1:20" x14ac:dyDescent="0.2">
      <c r="A4746" t="s">
        <v>5563</v>
      </c>
      <c r="M4746" s="170" t="str">
        <f t="shared" si="592"/>
        <v>DTL</v>
      </c>
      <c r="N4746" s="169" t="str">
        <f t="shared" si="593"/>
        <v>2100</v>
      </c>
      <c r="O4746" s="168" t="str">
        <f t="shared" si="594"/>
        <v>1200</v>
      </c>
      <c r="P4746" s="168" t="str">
        <f t="shared" si="595"/>
        <v>21001200</v>
      </c>
      <c r="Q4746" s="168">
        <f t="shared" si="596"/>
        <v>162655</v>
      </c>
      <c r="R4746" s="168">
        <f t="shared" si="597"/>
        <v>197389</v>
      </c>
      <c r="S4746" s="168">
        <f t="shared" si="598"/>
        <v>222924</v>
      </c>
      <c r="T4746" s="168">
        <f t="shared" si="599"/>
        <v>172591</v>
      </c>
    </row>
    <row r="4747" spans="1:20" x14ac:dyDescent="0.2">
      <c r="A4747" t="s">
        <v>5564</v>
      </c>
      <c r="M4747" s="170" t="str">
        <f t="shared" si="592"/>
        <v>DTL</v>
      </c>
      <c r="N4747" s="169" t="str">
        <f t="shared" si="593"/>
        <v>2100</v>
      </c>
      <c r="O4747" s="168" t="str">
        <f t="shared" si="594"/>
        <v>1210</v>
      </c>
      <c r="P4747" s="168" t="str">
        <f t="shared" si="595"/>
        <v>21001210</v>
      </c>
      <c r="Q4747" s="168">
        <f t="shared" si="596"/>
        <v>10500</v>
      </c>
      <c r="R4747" s="168">
        <f t="shared" si="597"/>
        <v>10535</v>
      </c>
      <c r="S4747" s="168">
        <f t="shared" si="598"/>
        <v>14206</v>
      </c>
      <c r="T4747" s="168">
        <f t="shared" si="599"/>
        <v>8641</v>
      </c>
    </row>
    <row r="4748" spans="1:20" x14ac:dyDescent="0.2">
      <c r="A4748" t="s">
        <v>5565</v>
      </c>
      <c r="M4748" s="170" t="str">
        <f t="shared" si="592"/>
        <v>DTL</v>
      </c>
      <c r="N4748" s="169" t="str">
        <f t="shared" si="593"/>
        <v>2100</v>
      </c>
      <c r="O4748" s="168" t="str">
        <f t="shared" si="594"/>
        <v>1300</v>
      </c>
      <c r="P4748" s="168" t="str">
        <f t="shared" si="595"/>
        <v>21001300</v>
      </c>
      <c r="Q4748" s="168">
        <f t="shared" si="596"/>
        <v>81488</v>
      </c>
      <c r="R4748" s="168">
        <f t="shared" si="597"/>
        <v>84511</v>
      </c>
      <c r="S4748" s="168">
        <f t="shared" si="598"/>
        <v>94006</v>
      </c>
      <c r="T4748" s="168">
        <f t="shared" si="599"/>
        <v>71407</v>
      </c>
    </row>
    <row r="4749" spans="1:20" x14ac:dyDescent="0.2">
      <c r="A4749" t="s">
        <v>5566</v>
      </c>
      <c r="M4749" s="170" t="str">
        <f t="shared" si="592"/>
        <v>DTL</v>
      </c>
      <c r="N4749" s="169" t="str">
        <f t="shared" si="593"/>
        <v>2100</v>
      </c>
      <c r="O4749" s="168" t="str">
        <f t="shared" si="594"/>
        <v>1301</v>
      </c>
      <c r="P4749" s="168" t="str">
        <f t="shared" si="595"/>
        <v>21001301</v>
      </c>
      <c r="Q4749" s="168">
        <f t="shared" si="596"/>
        <v>92556</v>
      </c>
      <c r="R4749" s="168">
        <f t="shared" si="597"/>
        <v>113489</v>
      </c>
      <c r="S4749" s="168">
        <f t="shared" si="598"/>
        <v>141601</v>
      </c>
      <c r="T4749" s="168">
        <f t="shared" si="599"/>
        <v>73221</v>
      </c>
    </row>
    <row r="4750" spans="1:20" x14ac:dyDescent="0.2">
      <c r="A4750" t="s">
        <v>5567</v>
      </c>
      <c r="M4750" s="170" t="str">
        <f t="shared" si="592"/>
        <v>DTL</v>
      </c>
      <c r="N4750" s="169" t="str">
        <f t="shared" si="593"/>
        <v>2100</v>
      </c>
      <c r="O4750" s="168" t="str">
        <f t="shared" si="594"/>
        <v>1400</v>
      </c>
      <c r="P4750" s="168" t="str">
        <f t="shared" si="595"/>
        <v>21001400</v>
      </c>
      <c r="Q4750" s="168">
        <f t="shared" si="596"/>
        <v>4149</v>
      </c>
      <c r="R4750" s="168">
        <f t="shared" si="597"/>
        <v>4577</v>
      </c>
      <c r="S4750" s="168">
        <f t="shared" si="598"/>
        <v>3920</v>
      </c>
      <c r="T4750" s="168">
        <f t="shared" si="599"/>
        <v>4639</v>
      </c>
    </row>
    <row r="4751" spans="1:20" x14ac:dyDescent="0.2">
      <c r="A4751" t="s">
        <v>5568</v>
      </c>
      <c r="M4751" s="170" t="str">
        <f t="shared" si="592"/>
        <v>DTL</v>
      </c>
      <c r="N4751" s="169" t="str">
        <f t="shared" si="593"/>
        <v>2100</v>
      </c>
      <c r="O4751" s="168" t="str">
        <f t="shared" si="594"/>
        <v>1500</v>
      </c>
      <c r="P4751" s="168" t="str">
        <f t="shared" si="595"/>
        <v>21001500</v>
      </c>
      <c r="Q4751" s="168">
        <f t="shared" si="596"/>
        <v>6564</v>
      </c>
      <c r="R4751" s="168">
        <f t="shared" si="597"/>
        <v>7989</v>
      </c>
      <c r="S4751" s="168">
        <f t="shared" si="598"/>
        <v>7409</v>
      </c>
      <c r="T4751" s="168">
        <f t="shared" si="599"/>
        <v>8359</v>
      </c>
    </row>
    <row r="4752" spans="1:20" x14ac:dyDescent="0.2">
      <c r="A4752" t="s">
        <v>5569</v>
      </c>
      <c r="M4752" s="170" t="str">
        <f t="shared" si="592"/>
        <v>DTL</v>
      </c>
      <c r="N4752" s="169" t="str">
        <f t="shared" si="593"/>
        <v>2100</v>
      </c>
      <c r="O4752" s="168" t="str">
        <f t="shared" si="594"/>
        <v>1299</v>
      </c>
      <c r="P4752" s="168" t="str">
        <f t="shared" si="595"/>
        <v>21001299</v>
      </c>
      <c r="Q4752" s="168">
        <f t="shared" si="596"/>
        <v>45469</v>
      </c>
      <c r="R4752" s="168">
        <f t="shared" si="597"/>
        <v>50826</v>
      </c>
      <c r="S4752" s="168">
        <f t="shared" si="598"/>
        <v>0</v>
      </c>
      <c r="T4752" s="168">
        <f t="shared" si="599"/>
        <v>0</v>
      </c>
    </row>
    <row r="4753" spans="1:20" x14ac:dyDescent="0.2">
      <c r="A4753" t="s">
        <v>4246</v>
      </c>
      <c r="M4753" s="170" t="str">
        <f t="shared" si="592"/>
        <v>DTL</v>
      </c>
      <c r="N4753" s="169" t="str">
        <f t="shared" si="593"/>
        <v>2100</v>
      </c>
      <c r="O4753" s="168" t="str">
        <f t="shared" si="594"/>
        <v/>
      </c>
      <c r="P4753" s="168" t="str">
        <f t="shared" si="595"/>
        <v/>
      </c>
      <c r="Q4753" s="168" t="str">
        <f t="shared" si="596"/>
        <v/>
      </c>
      <c r="R4753" s="168" t="str">
        <f t="shared" si="597"/>
        <v/>
      </c>
      <c r="S4753" s="168" t="str">
        <f t="shared" si="598"/>
        <v/>
      </c>
      <c r="T4753" s="168" t="str">
        <f t="shared" si="599"/>
        <v/>
      </c>
    </row>
    <row r="4754" spans="1:20" x14ac:dyDescent="0.2">
      <c r="A4754" t="s">
        <v>4467</v>
      </c>
      <c r="M4754" s="170" t="str">
        <f t="shared" si="592"/>
        <v>DTL</v>
      </c>
      <c r="N4754" s="169" t="str">
        <f t="shared" si="593"/>
        <v>2100</v>
      </c>
      <c r="O4754" s="168" t="str">
        <f t="shared" si="594"/>
        <v/>
      </c>
      <c r="P4754" s="168" t="str">
        <f t="shared" si="595"/>
        <v/>
      </c>
      <c r="Q4754" s="168" t="str">
        <f t="shared" si="596"/>
        <v/>
      </c>
      <c r="R4754" s="168" t="str">
        <f t="shared" si="597"/>
        <v/>
      </c>
      <c r="S4754" s="168" t="str">
        <f t="shared" si="598"/>
        <v/>
      </c>
      <c r="T4754" s="168" t="str">
        <f t="shared" si="599"/>
        <v/>
      </c>
    </row>
    <row r="4755" spans="1:20" x14ac:dyDescent="0.2">
      <c r="A4755">
        <v>1</v>
      </c>
      <c r="M4755" s="170" t="str">
        <f t="shared" si="592"/>
        <v>DTL</v>
      </c>
      <c r="N4755" s="169" t="str">
        <f t="shared" si="593"/>
        <v>2100</v>
      </c>
      <c r="O4755" s="168" t="str">
        <f t="shared" si="594"/>
        <v/>
      </c>
      <c r="P4755" s="168" t="str">
        <f t="shared" si="595"/>
        <v/>
      </c>
      <c r="Q4755" s="168" t="str">
        <f t="shared" si="596"/>
        <v/>
      </c>
      <c r="R4755" s="168" t="str">
        <f t="shared" si="597"/>
        <v/>
      </c>
      <c r="S4755" s="168" t="str">
        <f t="shared" si="598"/>
        <v/>
      </c>
      <c r="T4755" s="168" t="str">
        <f t="shared" si="599"/>
        <v/>
      </c>
    </row>
    <row r="4756" spans="1:20" x14ac:dyDescent="0.2">
      <c r="M4756" s="170" t="str">
        <f t="shared" si="592"/>
        <v>DTL</v>
      </c>
      <c r="N4756" s="169" t="str">
        <f t="shared" si="593"/>
        <v>2100</v>
      </c>
      <c r="O4756" s="168" t="str">
        <f t="shared" si="594"/>
        <v/>
      </c>
      <c r="P4756" s="168" t="str">
        <f t="shared" si="595"/>
        <v/>
      </c>
      <c r="Q4756" s="168" t="str">
        <f t="shared" si="596"/>
        <v/>
      </c>
      <c r="R4756" s="168" t="str">
        <f t="shared" si="597"/>
        <v/>
      </c>
      <c r="S4756" s="168" t="str">
        <f t="shared" si="598"/>
        <v/>
      </c>
      <c r="T4756" s="168" t="str">
        <f t="shared" si="599"/>
        <v/>
      </c>
    </row>
    <row r="4757" spans="1:20" x14ac:dyDescent="0.2">
      <c r="A4757" t="s">
        <v>3076</v>
      </c>
      <c r="M4757" s="170" t="str">
        <f t="shared" si="592"/>
        <v>H1</v>
      </c>
      <c r="N4757" s="169" t="str">
        <f t="shared" si="593"/>
        <v>2100</v>
      </c>
      <c r="O4757" s="168" t="str">
        <f t="shared" si="594"/>
        <v/>
      </c>
      <c r="P4757" s="168" t="str">
        <f t="shared" si="595"/>
        <v/>
      </c>
      <c r="Q4757" s="168" t="str">
        <f t="shared" si="596"/>
        <v/>
      </c>
      <c r="R4757" s="168" t="str">
        <f t="shared" si="597"/>
        <v/>
      </c>
      <c r="S4757" s="168" t="str">
        <f t="shared" si="598"/>
        <v/>
      </c>
      <c r="T4757" s="168" t="str">
        <f t="shared" si="599"/>
        <v/>
      </c>
    </row>
    <row r="4758" spans="1:20" x14ac:dyDescent="0.2">
      <c r="A4758" t="s">
        <v>2600</v>
      </c>
      <c r="M4758" s="170" t="str">
        <f t="shared" si="592"/>
        <v>H2</v>
      </c>
      <c r="N4758" s="169" t="str">
        <f t="shared" si="593"/>
        <v>2100</v>
      </c>
      <c r="O4758" s="168" t="str">
        <f t="shared" si="594"/>
        <v/>
      </c>
      <c r="P4758" s="168" t="str">
        <f t="shared" si="595"/>
        <v/>
      </c>
      <c r="Q4758" s="168" t="str">
        <f t="shared" si="596"/>
        <v/>
      </c>
      <c r="R4758" s="168" t="str">
        <f t="shared" si="597"/>
        <v/>
      </c>
      <c r="S4758" s="168" t="str">
        <f t="shared" si="598"/>
        <v/>
      </c>
      <c r="T4758" s="168" t="str">
        <f t="shared" si="599"/>
        <v/>
      </c>
    </row>
    <row r="4759" spans="1:20" x14ac:dyDescent="0.2">
      <c r="A4759" t="s">
        <v>2601</v>
      </c>
      <c r="M4759" s="170" t="str">
        <f t="shared" si="592"/>
        <v>H3</v>
      </c>
      <c r="N4759" s="169" t="str">
        <f t="shared" si="593"/>
        <v>2100</v>
      </c>
      <c r="O4759" s="168" t="str">
        <f t="shared" si="594"/>
        <v/>
      </c>
      <c r="P4759" s="168" t="str">
        <f t="shared" si="595"/>
        <v/>
      </c>
      <c r="Q4759" s="168" t="str">
        <f t="shared" si="596"/>
        <v/>
      </c>
      <c r="R4759" s="168" t="str">
        <f t="shared" si="597"/>
        <v/>
      </c>
      <c r="S4759" s="168" t="str">
        <f t="shared" si="598"/>
        <v/>
      </c>
      <c r="T4759" s="168" t="str">
        <f t="shared" si="599"/>
        <v/>
      </c>
    </row>
    <row r="4760" spans="1:20" x14ac:dyDescent="0.2">
      <c r="A4760" t="s">
        <v>3072</v>
      </c>
      <c r="M4760" s="170" t="str">
        <f t="shared" si="592"/>
        <v>H4</v>
      </c>
      <c r="N4760" s="169" t="str">
        <f t="shared" si="593"/>
        <v>2100</v>
      </c>
      <c r="O4760" s="168" t="str">
        <f t="shared" si="594"/>
        <v/>
      </c>
      <c r="P4760" s="168" t="str">
        <f t="shared" si="595"/>
        <v/>
      </c>
      <c r="Q4760" s="168" t="str">
        <f t="shared" si="596"/>
        <v/>
      </c>
      <c r="R4760" s="168" t="str">
        <f t="shared" si="597"/>
        <v/>
      </c>
      <c r="S4760" s="168" t="str">
        <f t="shared" si="598"/>
        <v/>
      </c>
      <c r="T4760" s="168" t="str">
        <f t="shared" si="599"/>
        <v/>
      </c>
    </row>
    <row r="4761" spans="1:20" x14ac:dyDescent="0.2">
      <c r="A4761" t="s">
        <v>2603</v>
      </c>
      <c r="M4761" s="170" t="str">
        <f t="shared" si="592"/>
        <v>H5</v>
      </c>
      <c r="N4761" s="169" t="str">
        <f t="shared" si="593"/>
        <v>2100</v>
      </c>
      <c r="O4761" s="168" t="str">
        <f t="shared" si="594"/>
        <v/>
      </c>
      <c r="P4761" s="168" t="str">
        <f t="shared" si="595"/>
        <v/>
      </c>
      <c r="Q4761" s="168" t="str">
        <f t="shared" si="596"/>
        <v/>
      </c>
      <c r="R4761" s="168" t="str">
        <f t="shared" si="597"/>
        <v/>
      </c>
      <c r="S4761" s="168" t="str">
        <f t="shared" si="598"/>
        <v/>
      </c>
      <c r="T4761" s="168" t="str">
        <f t="shared" si="599"/>
        <v/>
      </c>
    </row>
    <row r="4762" spans="1:20" x14ac:dyDescent="0.2">
      <c r="A4762" t="s">
        <v>3073</v>
      </c>
      <c r="M4762" s="170" t="str">
        <f t="shared" si="592"/>
        <v>H6</v>
      </c>
      <c r="N4762" s="169" t="str">
        <f t="shared" si="593"/>
        <v>2100</v>
      </c>
      <c r="O4762" s="168" t="str">
        <f t="shared" si="594"/>
        <v/>
      </c>
      <c r="P4762" s="168" t="str">
        <f t="shared" si="595"/>
        <v/>
      </c>
      <c r="Q4762" s="168" t="str">
        <f t="shared" si="596"/>
        <v/>
      </c>
      <c r="R4762" s="168" t="str">
        <f t="shared" si="597"/>
        <v/>
      </c>
      <c r="S4762" s="168" t="str">
        <f t="shared" si="598"/>
        <v/>
      </c>
      <c r="T4762" s="168" t="str">
        <f t="shared" si="599"/>
        <v/>
      </c>
    </row>
    <row r="4763" spans="1:20" x14ac:dyDescent="0.2">
      <c r="A4763" t="s">
        <v>2605</v>
      </c>
      <c r="M4763" s="170" t="str">
        <f t="shared" si="592"/>
        <v>H7</v>
      </c>
      <c r="N4763" s="169" t="str">
        <f t="shared" si="593"/>
        <v>2100</v>
      </c>
      <c r="O4763" s="168" t="str">
        <f t="shared" si="594"/>
        <v/>
      </c>
      <c r="P4763" s="168" t="str">
        <f t="shared" si="595"/>
        <v/>
      </c>
      <c r="Q4763" s="168" t="str">
        <f t="shared" si="596"/>
        <v/>
      </c>
      <c r="R4763" s="168" t="str">
        <f t="shared" si="597"/>
        <v/>
      </c>
      <c r="S4763" s="168" t="str">
        <f t="shared" si="598"/>
        <v/>
      </c>
      <c r="T4763" s="168" t="str">
        <f t="shared" si="599"/>
        <v/>
      </c>
    </row>
    <row r="4764" spans="1:20" x14ac:dyDescent="0.2">
      <c r="A4764" t="s">
        <v>2606</v>
      </c>
      <c r="M4764" s="170" t="str">
        <f t="shared" si="592"/>
        <v>H8</v>
      </c>
      <c r="N4764" s="169" t="str">
        <f t="shared" si="593"/>
        <v>2100</v>
      </c>
      <c r="O4764" s="168" t="str">
        <f t="shared" si="594"/>
        <v/>
      </c>
      <c r="P4764" s="168" t="str">
        <f t="shared" si="595"/>
        <v/>
      </c>
      <c r="Q4764" s="168" t="str">
        <f t="shared" si="596"/>
        <v/>
      </c>
      <c r="R4764" s="168" t="str">
        <f t="shared" si="597"/>
        <v/>
      </c>
      <c r="S4764" s="168" t="str">
        <f t="shared" si="598"/>
        <v/>
      </c>
      <c r="T4764" s="168" t="str">
        <f t="shared" si="599"/>
        <v/>
      </c>
    </row>
    <row r="4765" spans="1:20" x14ac:dyDescent="0.2">
      <c r="A4765" t="s">
        <v>2607</v>
      </c>
      <c r="M4765" s="170" t="str">
        <f t="shared" si="592"/>
        <v>H9</v>
      </c>
      <c r="N4765" s="169" t="str">
        <f t="shared" si="593"/>
        <v>2100</v>
      </c>
      <c r="O4765" s="168" t="str">
        <f t="shared" si="594"/>
        <v/>
      </c>
      <c r="P4765" s="168" t="str">
        <f t="shared" si="595"/>
        <v/>
      </c>
      <c r="Q4765" s="168" t="str">
        <f t="shared" si="596"/>
        <v/>
      </c>
      <c r="R4765" s="168" t="str">
        <f t="shared" si="597"/>
        <v/>
      </c>
      <c r="S4765" s="168" t="str">
        <f t="shared" si="598"/>
        <v/>
      </c>
      <c r="T4765" s="168" t="str">
        <f t="shared" si="599"/>
        <v/>
      </c>
    </row>
    <row r="4766" spans="1:20" x14ac:dyDescent="0.2">
      <c r="A4766" t="s">
        <v>2608</v>
      </c>
      <c r="M4766" s="170" t="str">
        <f t="shared" si="592"/>
        <v>H10</v>
      </c>
      <c r="N4766" s="169" t="str">
        <f t="shared" si="593"/>
        <v>2100</v>
      </c>
      <c r="O4766" s="168" t="str">
        <f t="shared" si="594"/>
        <v/>
      </c>
      <c r="P4766" s="168" t="str">
        <f t="shared" si="595"/>
        <v/>
      </c>
      <c r="Q4766" s="168" t="str">
        <f t="shared" si="596"/>
        <v/>
      </c>
      <c r="R4766" s="168" t="str">
        <f t="shared" si="597"/>
        <v/>
      </c>
      <c r="S4766" s="168" t="str">
        <f t="shared" si="598"/>
        <v/>
      </c>
      <c r="T4766" s="168" t="str">
        <f t="shared" si="599"/>
        <v/>
      </c>
    </row>
    <row r="4767" spans="1:20" x14ac:dyDescent="0.2">
      <c r="A4767" t="s">
        <v>5570</v>
      </c>
      <c r="M4767" s="170" t="str">
        <f t="shared" si="592"/>
        <v>Ttl</v>
      </c>
      <c r="N4767" s="169" t="str">
        <f t="shared" si="593"/>
        <v>2100</v>
      </c>
      <c r="O4767" s="168" t="str">
        <f t="shared" si="594"/>
        <v/>
      </c>
      <c r="P4767" s="168" t="str">
        <f t="shared" si="595"/>
        <v/>
      </c>
      <c r="Q4767" s="168" t="str">
        <f t="shared" si="596"/>
        <v/>
      </c>
      <c r="R4767" s="168" t="str">
        <f t="shared" si="597"/>
        <v/>
      </c>
      <c r="S4767" s="168" t="str">
        <f t="shared" si="598"/>
        <v/>
      </c>
      <c r="T4767" s="168" t="str">
        <f t="shared" si="599"/>
        <v/>
      </c>
    </row>
    <row r="4768" spans="1:20" x14ac:dyDescent="0.2">
      <c r="A4768" t="s">
        <v>2611</v>
      </c>
      <c r="M4768" s="170" t="str">
        <f t="shared" si="592"/>
        <v>DTL</v>
      </c>
      <c r="N4768" s="169" t="str">
        <f t="shared" si="593"/>
        <v>2100</v>
      </c>
      <c r="O4768" s="168" t="str">
        <f t="shared" si="594"/>
        <v/>
      </c>
      <c r="P4768" s="168" t="str">
        <f t="shared" si="595"/>
        <v/>
      </c>
      <c r="Q4768" s="168" t="str">
        <f t="shared" si="596"/>
        <v/>
      </c>
      <c r="R4768" s="168" t="str">
        <f t="shared" si="597"/>
        <v/>
      </c>
      <c r="S4768" s="168" t="str">
        <f t="shared" si="598"/>
        <v/>
      </c>
      <c r="T4768" s="168" t="str">
        <f t="shared" si="599"/>
        <v/>
      </c>
    </row>
    <row r="4769" spans="1:20" x14ac:dyDescent="0.2">
      <c r="A4769" t="s">
        <v>5571</v>
      </c>
      <c r="M4769" s="170" t="str">
        <f t="shared" si="592"/>
        <v>DTL</v>
      </c>
      <c r="N4769" s="169" t="str">
        <f t="shared" si="593"/>
        <v>2100</v>
      </c>
      <c r="O4769" s="168" t="str">
        <f t="shared" si="594"/>
        <v>2000</v>
      </c>
      <c r="P4769" s="168" t="str">
        <f t="shared" si="595"/>
        <v>21002000</v>
      </c>
      <c r="Q4769" s="168">
        <f t="shared" si="596"/>
        <v>0</v>
      </c>
      <c r="R4769" s="168">
        <f t="shared" si="597"/>
        <v>0</v>
      </c>
      <c r="S4769" s="168">
        <f t="shared" si="598"/>
        <v>0</v>
      </c>
      <c r="T4769" s="168">
        <f t="shared" si="599"/>
        <v>640</v>
      </c>
    </row>
    <row r="4770" spans="1:20" x14ac:dyDescent="0.2">
      <c r="A4770" t="s">
        <v>4295</v>
      </c>
      <c r="M4770" s="170" t="str">
        <f t="shared" si="592"/>
        <v>DTL</v>
      </c>
      <c r="N4770" s="169" t="str">
        <f t="shared" si="593"/>
        <v>2100</v>
      </c>
      <c r="O4770" s="168" t="str">
        <f t="shared" si="594"/>
        <v>2050</v>
      </c>
      <c r="P4770" s="168" t="str">
        <f t="shared" si="595"/>
        <v>21002050</v>
      </c>
      <c r="Q4770" s="168">
        <f t="shared" si="596"/>
        <v>800</v>
      </c>
      <c r="R4770" s="168">
        <f t="shared" si="597"/>
        <v>800</v>
      </c>
      <c r="S4770" s="168">
        <f t="shared" si="598"/>
        <v>800</v>
      </c>
      <c r="T4770" s="168">
        <f t="shared" si="599"/>
        <v>846</v>
      </c>
    </row>
    <row r="4771" spans="1:20" x14ac:dyDescent="0.2">
      <c r="A4771" t="s">
        <v>5572</v>
      </c>
      <c r="M4771" s="170" t="str">
        <f t="shared" si="592"/>
        <v>DTL</v>
      </c>
      <c r="N4771" s="169" t="str">
        <f t="shared" si="593"/>
        <v>2100</v>
      </c>
      <c r="O4771" s="168" t="str">
        <f t="shared" si="594"/>
        <v>2060</v>
      </c>
      <c r="P4771" s="168" t="str">
        <f t="shared" si="595"/>
        <v>21002060</v>
      </c>
      <c r="Q4771" s="168">
        <f t="shared" si="596"/>
        <v>3588</v>
      </c>
      <c r="R4771" s="168">
        <f t="shared" si="597"/>
        <v>3054</v>
      </c>
      <c r="S4771" s="168">
        <f t="shared" si="598"/>
        <v>3000</v>
      </c>
      <c r="T4771" s="168">
        <f t="shared" si="599"/>
        <v>3106</v>
      </c>
    </row>
    <row r="4772" spans="1:20" x14ac:dyDescent="0.2">
      <c r="A4772" t="s">
        <v>5573</v>
      </c>
      <c r="M4772" s="170" t="str">
        <f t="shared" si="592"/>
        <v>DTL</v>
      </c>
      <c r="N4772" s="169" t="str">
        <f t="shared" si="593"/>
        <v>2100</v>
      </c>
      <c r="O4772" s="168" t="str">
        <f t="shared" si="594"/>
        <v>2090</v>
      </c>
      <c r="P4772" s="168" t="str">
        <f t="shared" si="595"/>
        <v>21002090</v>
      </c>
      <c r="Q4772" s="168">
        <f t="shared" si="596"/>
        <v>3</v>
      </c>
      <c r="R4772" s="168">
        <f t="shared" si="597"/>
        <v>0</v>
      </c>
      <c r="S4772" s="168">
        <f t="shared" si="598"/>
        <v>0</v>
      </c>
      <c r="T4772" s="168">
        <f t="shared" si="599"/>
        <v>13</v>
      </c>
    </row>
    <row r="4773" spans="1:20" x14ac:dyDescent="0.2">
      <c r="A4773" t="s">
        <v>5574</v>
      </c>
      <c r="M4773" s="170" t="str">
        <f t="shared" si="592"/>
        <v>DTL</v>
      </c>
      <c r="N4773" s="169" t="str">
        <f t="shared" si="593"/>
        <v>2100</v>
      </c>
      <c r="O4773" s="168" t="str">
        <f t="shared" si="594"/>
        <v>2130</v>
      </c>
      <c r="P4773" s="168" t="str">
        <f t="shared" si="595"/>
        <v>21002130</v>
      </c>
      <c r="Q4773" s="168">
        <f t="shared" si="596"/>
        <v>6266</v>
      </c>
      <c r="R4773" s="168">
        <f t="shared" si="597"/>
        <v>216</v>
      </c>
      <c r="S4773" s="168">
        <f t="shared" si="598"/>
        <v>20000</v>
      </c>
      <c r="T4773" s="168">
        <f t="shared" si="599"/>
        <v>596</v>
      </c>
    </row>
    <row r="4774" spans="1:20" x14ac:dyDescent="0.2">
      <c r="A4774" t="s">
        <v>5575</v>
      </c>
      <c r="M4774" s="170" t="str">
        <f t="shared" si="592"/>
        <v>DTL</v>
      </c>
      <c r="N4774" s="169" t="str">
        <f t="shared" si="593"/>
        <v>2100</v>
      </c>
      <c r="O4774" s="168" t="str">
        <f t="shared" si="594"/>
        <v>2140</v>
      </c>
      <c r="P4774" s="168" t="str">
        <f t="shared" si="595"/>
        <v>21002140</v>
      </c>
      <c r="Q4774" s="168">
        <f t="shared" si="596"/>
        <v>9305</v>
      </c>
      <c r="R4774" s="168">
        <f t="shared" si="597"/>
        <v>13294</v>
      </c>
      <c r="S4774" s="168">
        <f t="shared" si="598"/>
        <v>13220</v>
      </c>
      <c r="T4774" s="168">
        <f t="shared" si="599"/>
        <v>9180</v>
      </c>
    </row>
    <row r="4775" spans="1:20" x14ac:dyDescent="0.2">
      <c r="A4775" t="s">
        <v>3077</v>
      </c>
      <c r="M4775" s="170" t="str">
        <f t="shared" si="592"/>
        <v>DTL</v>
      </c>
      <c r="N4775" s="169" t="str">
        <f t="shared" si="593"/>
        <v>2100</v>
      </c>
      <c r="O4775" s="168" t="str">
        <f t="shared" si="594"/>
        <v>2150</v>
      </c>
      <c r="P4775" s="168" t="str">
        <f t="shared" si="595"/>
        <v>21002150</v>
      </c>
      <c r="Q4775" s="168">
        <f t="shared" si="596"/>
        <v>0</v>
      </c>
      <c r="R4775" s="168">
        <f t="shared" si="597"/>
        <v>592</v>
      </c>
      <c r="S4775" s="168">
        <f t="shared" si="598"/>
        <v>500</v>
      </c>
      <c r="T4775" s="168">
        <f t="shared" si="599"/>
        <v>0</v>
      </c>
    </row>
    <row r="4776" spans="1:20" x14ac:dyDescent="0.2">
      <c r="A4776" t="s">
        <v>5576</v>
      </c>
      <c r="M4776" s="170" t="str">
        <f t="shared" si="592"/>
        <v>DTL</v>
      </c>
      <c r="N4776" s="169" t="str">
        <f t="shared" si="593"/>
        <v>2100</v>
      </c>
      <c r="O4776" s="168" t="str">
        <f t="shared" si="594"/>
        <v>2240</v>
      </c>
      <c r="P4776" s="168" t="str">
        <f t="shared" si="595"/>
        <v>21002240</v>
      </c>
      <c r="Q4776" s="168">
        <f t="shared" si="596"/>
        <v>4388</v>
      </c>
      <c r="R4776" s="168">
        <f t="shared" si="597"/>
        <v>4396</v>
      </c>
      <c r="S4776" s="168">
        <f t="shared" si="598"/>
        <v>4840</v>
      </c>
      <c r="T4776" s="168">
        <f t="shared" si="599"/>
        <v>5932</v>
      </c>
    </row>
    <row r="4777" spans="1:20" x14ac:dyDescent="0.2">
      <c r="A4777" t="s">
        <v>5577</v>
      </c>
      <c r="M4777" s="170" t="str">
        <f t="shared" si="592"/>
        <v>DTL</v>
      </c>
      <c r="N4777" s="169" t="str">
        <f t="shared" si="593"/>
        <v>2100</v>
      </c>
      <c r="O4777" s="168" t="str">
        <f t="shared" si="594"/>
        <v>2252</v>
      </c>
      <c r="P4777" s="168" t="str">
        <f t="shared" si="595"/>
        <v>21002252</v>
      </c>
      <c r="Q4777" s="168">
        <f t="shared" si="596"/>
        <v>1582</v>
      </c>
      <c r="R4777" s="168">
        <f t="shared" si="597"/>
        <v>6665</v>
      </c>
      <c r="S4777" s="168">
        <f t="shared" si="598"/>
        <v>6000</v>
      </c>
      <c r="T4777" s="168">
        <f t="shared" si="599"/>
        <v>1370</v>
      </c>
    </row>
    <row r="4778" spans="1:20" x14ac:dyDescent="0.2">
      <c r="A4778" t="s">
        <v>5578</v>
      </c>
      <c r="M4778" s="170" t="str">
        <f t="shared" si="592"/>
        <v>DTL</v>
      </c>
      <c r="N4778" s="169" t="str">
        <f t="shared" si="593"/>
        <v>2100</v>
      </c>
      <c r="O4778" s="168" t="str">
        <f t="shared" si="594"/>
        <v>2260</v>
      </c>
      <c r="P4778" s="168" t="str">
        <f t="shared" si="595"/>
        <v>21002260</v>
      </c>
      <c r="Q4778" s="168">
        <f t="shared" si="596"/>
        <v>11907</v>
      </c>
      <c r="R4778" s="168">
        <f t="shared" si="597"/>
        <v>17508</v>
      </c>
      <c r="S4778" s="168">
        <f t="shared" si="598"/>
        <v>20000</v>
      </c>
      <c r="T4778" s="168">
        <f t="shared" si="599"/>
        <v>6196</v>
      </c>
    </row>
    <row r="4779" spans="1:20" x14ac:dyDescent="0.2">
      <c r="A4779" t="s">
        <v>5579</v>
      </c>
      <c r="M4779" s="170" t="str">
        <f t="shared" si="592"/>
        <v>DTL</v>
      </c>
      <c r="N4779" s="169" t="str">
        <f t="shared" si="593"/>
        <v>2100</v>
      </c>
      <c r="O4779" s="168" t="str">
        <f t="shared" si="594"/>
        <v>2300</v>
      </c>
      <c r="P4779" s="168" t="str">
        <f t="shared" si="595"/>
        <v>21002300</v>
      </c>
      <c r="Q4779" s="168">
        <f t="shared" si="596"/>
        <v>4934</v>
      </c>
      <c r="R4779" s="168">
        <f t="shared" si="597"/>
        <v>12395</v>
      </c>
      <c r="S4779" s="168">
        <f t="shared" si="598"/>
        <v>9375</v>
      </c>
      <c r="T4779" s="168">
        <f t="shared" si="599"/>
        <v>4079</v>
      </c>
    </row>
    <row r="4780" spans="1:20" x14ac:dyDescent="0.2">
      <c r="A4780" t="s">
        <v>5580</v>
      </c>
      <c r="M4780" s="170" t="str">
        <f t="shared" si="592"/>
        <v>DTL</v>
      </c>
      <c r="N4780" s="169" t="str">
        <f t="shared" si="593"/>
        <v>2100</v>
      </c>
      <c r="O4780" s="168" t="str">
        <f t="shared" si="594"/>
        <v>2301</v>
      </c>
      <c r="P4780" s="168" t="str">
        <f t="shared" si="595"/>
        <v>21002301</v>
      </c>
      <c r="Q4780" s="168">
        <f t="shared" si="596"/>
        <v>1</v>
      </c>
      <c r="R4780" s="168">
        <f t="shared" si="597"/>
        <v>0</v>
      </c>
      <c r="S4780" s="168">
        <f t="shared" si="598"/>
        <v>1</v>
      </c>
      <c r="T4780" s="168">
        <f t="shared" si="599"/>
        <v>0</v>
      </c>
    </row>
    <row r="4781" spans="1:20" x14ac:dyDescent="0.2">
      <c r="A4781" t="s">
        <v>5581</v>
      </c>
      <c r="M4781" s="170" t="str">
        <f t="shared" si="592"/>
        <v>DTL</v>
      </c>
      <c r="N4781" s="169" t="str">
        <f t="shared" si="593"/>
        <v>2100</v>
      </c>
      <c r="O4781" s="168" t="str">
        <f t="shared" si="594"/>
        <v>2313</v>
      </c>
      <c r="P4781" s="168" t="str">
        <f t="shared" si="595"/>
        <v>21002313</v>
      </c>
      <c r="Q4781" s="168">
        <f t="shared" si="596"/>
        <v>96</v>
      </c>
      <c r="R4781" s="168">
        <f t="shared" si="597"/>
        <v>64</v>
      </c>
      <c r="S4781" s="168">
        <f t="shared" si="598"/>
        <v>0</v>
      </c>
      <c r="T4781" s="168">
        <f t="shared" si="599"/>
        <v>0</v>
      </c>
    </row>
    <row r="4782" spans="1:20" x14ac:dyDescent="0.2">
      <c r="A4782" t="s">
        <v>5582</v>
      </c>
      <c r="M4782" s="170" t="str">
        <f t="shared" si="592"/>
        <v>DTL</v>
      </c>
      <c r="N4782" s="169" t="str">
        <f t="shared" si="593"/>
        <v>2100</v>
      </c>
      <c r="O4782" s="168" t="str">
        <f t="shared" si="594"/>
        <v>2500</v>
      </c>
      <c r="P4782" s="168" t="str">
        <f t="shared" si="595"/>
        <v>21002500</v>
      </c>
      <c r="Q4782" s="168">
        <f t="shared" si="596"/>
        <v>2869</v>
      </c>
      <c r="R4782" s="168">
        <f t="shared" si="597"/>
        <v>4529</v>
      </c>
      <c r="S4782" s="168">
        <f t="shared" si="598"/>
        <v>5000</v>
      </c>
      <c r="T4782" s="168">
        <f t="shared" si="599"/>
        <v>3567</v>
      </c>
    </row>
    <row r="4783" spans="1:20" x14ac:dyDescent="0.2">
      <c r="A4783" t="s">
        <v>5583</v>
      </c>
      <c r="M4783" s="170" t="str">
        <f t="shared" si="592"/>
        <v>DTL</v>
      </c>
      <c r="N4783" s="169" t="str">
        <f t="shared" si="593"/>
        <v>2100</v>
      </c>
      <c r="O4783" s="168" t="str">
        <f t="shared" si="594"/>
        <v>2630</v>
      </c>
      <c r="P4783" s="168" t="str">
        <f t="shared" si="595"/>
        <v>21002630</v>
      </c>
      <c r="Q4783" s="168">
        <f t="shared" si="596"/>
        <v>0</v>
      </c>
      <c r="R4783" s="168">
        <f t="shared" si="597"/>
        <v>200</v>
      </c>
      <c r="S4783" s="168">
        <f t="shared" si="598"/>
        <v>150</v>
      </c>
      <c r="T4783" s="168">
        <f t="shared" si="599"/>
        <v>0</v>
      </c>
    </row>
    <row r="4784" spans="1:20" x14ac:dyDescent="0.2">
      <c r="A4784" t="s">
        <v>5584</v>
      </c>
      <c r="M4784" s="170" t="str">
        <f t="shared" si="592"/>
        <v>DTL</v>
      </c>
      <c r="N4784" s="169" t="str">
        <f t="shared" si="593"/>
        <v>2100</v>
      </c>
      <c r="O4784" s="168" t="str">
        <f t="shared" si="594"/>
        <v>2700</v>
      </c>
      <c r="P4784" s="168" t="str">
        <f t="shared" si="595"/>
        <v>21002700</v>
      </c>
      <c r="Q4784" s="168">
        <f t="shared" si="596"/>
        <v>0</v>
      </c>
      <c r="R4784" s="168">
        <f t="shared" si="597"/>
        <v>434</v>
      </c>
      <c r="S4784" s="168">
        <f t="shared" si="598"/>
        <v>500</v>
      </c>
      <c r="T4784" s="168">
        <f t="shared" si="599"/>
        <v>0</v>
      </c>
    </row>
    <row r="4785" spans="1:20" x14ac:dyDescent="0.2">
      <c r="A4785" t="s">
        <v>5585</v>
      </c>
      <c r="M4785" s="170" t="str">
        <f t="shared" si="592"/>
        <v>DTL</v>
      </c>
      <c r="N4785" s="169" t="str">
        <f t="shared" si="593"/>
        <v>2100</v>
      </c>
      <c r="O4785" s="168" t="str">
        <f t="shared" si="594"/>
        <v>2750</v>
      </c>
      <c r="P4785" s="168" t="str">
        <f t="shared" si="595"/>
        <v>21002750</v>
      </c>
      <c r="Q4785" s="168">
        <f t="shared" si="596"/>
        <v>9698</v>
      </c>
      <c r="R4785" s="168">
        <f t="shared" si="597"/>
        <v>6488</v>
      </c>
      <c r="S4785" s="168">
        <f t="shared" si="598"/>
        <v>15000</v>
      </c>
      <c r="T4785" s="168">
        <f t="shared" si="599"/>
        <v>3599</v>
      </c>
    </row>
    <row r="4786" spans="1:20" x14ac:dyDescent="0.2">
      <c r="A4786" t="s">
        <v>5586</v>
      </c>
      <c r="M4786" s="170" t="str">
        <f t="shared" si="592"/>
        <v>DTL</v>
      </c>
      <c r="N4786" s="169" t="str">
        <f t="shared" si="593"/>
        <v>2100</v>
      </c>
      <c r="O4786" s="168" t="str">
        <f t="shared" si="594"/>
        <v>2756</v>
      </c>
      <c r="P4786" s="168" t="str">
        <f t="shared" si="595"/>
        <v>21002756</v>
      </c>
      <c r="Q4786" s="168">
        <f t="shared" si="596"/>
        <v>1890</v>
      </c>
      <c r="R4786" s="168">
        <f t="shared" si="597"/>
        <v>838</v>
      </c>
      <c r="S4786" s="168">
        <f t="shared" si="598"/>
        <v>3000</v>
      </c>
      <c r="T4786" s="168">
        <f t="shared" si="599"/>
        <v>755</v>
      </c>
    </row>
    <row r="4787" spans="1:20" x14ac:dyDescent="0.2">
      <c r="A4787" t="s">
        <v>5587</v>
      </c>
      <c r="M4787" s="170" t="str">
        <f t="shared" si="592"/>
        <v>DTL</v>
      </c>
      <c r="N4787" s="169" t="str">
        <f t="shared" si="593"/>
        <v>2100</v>
      </c>
      <c r="O4787" s="168" t="str">
        <f t="shared" si="594"/>
        <v>2399</v>
      </c>
      <c r="P4787" s="168" t="str">
        <f t="shared" si="595"/>
        <v>21002399</v>
      </c>
      <c r="Q4787" s="168">
        <f t="shared" si="596"/>
        <v>30</v>
      </c>
      <c r="R4787" s="168">
        <f t="shared" si="597"/>
        <v>30</v>
      </c>
      <c r="S4787" s="168">
        <f t="shared" si="598"/>
        <v>0</v>
      </c>
      <c r="T4787" s="168">
        <f t="shared" si="599"/>
        <v>0</v>
      </c>
    </row>
    <row r="4788" spans="1:20" x14ac:dyDescent="0.2">
      <c r="A4788" t="s">
        <v>5588</v>
      </c>
      <c r="M4788" s="170" t="str">
        <f t="shared" si="592"/>
        <v>DTL</v>
      </c>
      <c r="N4788" s="169" t="str">
        <f t="shared" si="593"/>
        <v>2100</v>
      </c>
      <c r="O4788" s="168" t="str">
        <f t="shared" si="594"/>
        <v>2799</v>
      </c>
      <c r="P4788" s="168" t="str">
        <f t="shared" si="595"/>
        <v>21002799</v>
      </c>
      <c r="Q4788" s="168">
        <f t="shared" si="596"/>
        <v>1744</v>
      </c>
      <c r="R4788" s="168">
        <f t="shared" si="597"/>
        <v>524</v>
      </c>
      <c r="S4788" s="168">
        <f t="shared" si="598"/>
        <v>1000</v>
      </c>
      <c r="T4788" s="168">
        <f t="shared" si="599"/>
        <v>527</v>
      </c>
    </row>
    <row r="4789" spans="1:20" x14ac:dyDescent="0.2">
      <c r="A4789" t="s">
        <v>3078</v>
      </c>
      <c r="M4789" s="170" t="str">
        <f t="shared" si="592"/>
        <v>DTL</v>
      </c>
      <c r="N4789" s="169" t="str">
        <f t="shared" si="593"/>
        <v>2100</v>
      </c>
      <c r="O4789" s="168" t="str">
        <f t="shared" si="594"/>
        <v>2101</v>
      </c>
      <c r="P4789" s="168" t="str">
        <f t="shared" si="595"/>
        <v>21002101</v>
      </c>
      <c r="Q4789" s="168">
        <f t="shared" si="596"/>
        <v>7017</v>
      </c>
      <c r="R4789" s="168">
        <f t="shared" si="597"/>
        <v>6827</v>
      </c>
      <c r="S4789" s="168">
        <f t="shared" si="598"/>
        <v>11083</v>
      </c>
      <c r="T4789" s="168">
        <f t="shared" si="599"/>
        <v>11083</v>
      </c>
    </row>
    <row r="4790" spans="1:20" x14ac:dyDescent="0.2">
      <c r="A4790" t="s">
        <v>5589</v>
      </c>
      <c r="M4790" s="170" t="str">
        <f t="shared" si="592"/>
        <v>DTL</v>
      </c>
      <c r="N4790" s="169" t="str">
        <f t="shared" si="593"/>
        <v>2100</v>
      </c>
      <c r="O4790" s="168" t="str">
        <f t="shared" si="594"/>
        <v>3291</v>
      </c>
      <c r="P4790" s="168" t="str">
        <f t="shared" si="595"/>
        <v>21003291</v>
      </c>
      <c r="Q4790" s="168">
        <f t="shared" si="596"/>
        <v>62276</v>
      </c>
      <c r="R4790" s="168">
        <f t="shared" si="597"/>
        <v>65333</v>
      </c>
      <c r="S4790" s="168">
        <f t="shared" si="598"/>
        <v>63287</v>
      </c>
      <c r="T4790" s="168">
        <f t="shared" si="599"/>
        <v>59561</v>
      </c>
    </row>
    <row r="4791" spans="1:20" x14ac:dyDescent="0.2">
      <c r="A4791" t="s">
        <v>4246</v>
      </c>
      <c r="M4791" s="170" t="str">
        <f t="shared" si="592"/>
        <v>DTL</v>
      </c>
      <c r="N4791" s="169" t="str">
        <f t="shared" si="593"/>
        <v>2100</v>
      </c>
      <c r="O4791" s="168" t="str">
        <f t="shared" si="594"/>
        <v/>
      </c>
      <c r="P4791" s="168" t="str">
        <f t="shared" si="595"/>
        <v/>
      </c>
      <c r="Q4791" s="168" t="str">
        <f t="shared" si="596"/>
        <v/>
      </c>
      <c r="R4791" s="168" t="str">
        <f t="shared" si="597"/>
        <v/>
      </c>
      <c r="S4791" s="168" t="str">
        <f t="shared" si="598"/>
        <v/>
      </c>
      <c r="T4791" s="168" t="str">
        <f t="shared" si="599"/>
        <v/>
      </c>
    </row>
    <row r="4792" spans="1:20" x14ac:dyDescent="0.2">
      <c r="A4792" t="s">
        <v>2611</v>
      </c>
      <c r="M4792" s="170" t="str">
        <f t="shared" si="592"/>
        <v>DTL</v>
      </c>
      <c r="N4792" s="169" t="str">
        <f t="shared" si="593"/>
        <v>2100</v>
      </c>
      <c r="O4792" s="168" t="str">
        <f t="shared" si="594"/>
        <v/>
      </c>
      <c r="P4792" s="168" t="str">
        <f t="shared" si="595"/>
        <v/>
      </c>
      <c r="Q4792" s="168" t="str">
        <f t="shared" si="596"/>
        <v/>
      </c>
      <c r="R4792" s="168" t="str">
        <f t="shared" si="597"/>
        <v/>
      </c>
      <c r="S4792" s="168" t="str">
        <f t="shared" si="598"/>
        <v/>
      </c>
      <c r="T4792" s="168" t="str">
        <f t="shared" si="599"/>
        <v/>
      </c>
    </row>
    <row r="4793" spans="1:20" x14ac:dyDescent="0.2">
      <c r="A4793" t="s">
        <v>5590</v>
      </c>
      <c r="M4793" s="170" t="str">
        <f t="shared" si="592"/>
        <v>Ttl</v>
      </c>
      <c r="N4793" s="169" t="str">
        <f t="shared" si="593"/>
        <v>2100</v>
      </c>
      <c r="O4793" s="168" t="str">
        <f t="shared" si="594"/>
        <v/>
      </c>
      <c r="P4793" s="168" t="str">
        <f t="shared" si="595"/>
        <v/>
      </c>
      <c r="Q4793" s="168" t="str">
        <f t="shared" si="596"/>
        <v/>
      </c>
      <c r="R4793" s="168" t="str">
        <f t="shared" si="597"/>
        <v/>
      </c>
      <c r="S4793" s="168" t="str">
        <f t="shared" si="598"/>
        <v/>
      </c>
      <c r="T4793" s="168" t="str">
        <f t="shared" si="599"/>
        <v/>
      </c>
    </row>
    <row r="4794" spans="1:20" x14ac:dyDescent="0.2">
      <c r="A4794" t="s">
        <v>2611</v>
      </c>
      <c r="M4794" s="170" t="str">
        <f t="shared" si="592"/>
        <v>DTL</v>
      </c>
      <c r="N4794" s="169" t="str">
        <f t="shared" si="593"/>
        <v>2100</v>
      </c>
      <c r="O4794" s="168" t="str">
        <f t="shared" si="594"/>
        <v/>
      </c>
      <c r="P4794" s="168" t="str">
        <f t="shared" si="595"/>
        <v/>
      </c>
      <c r="Q4794" s="168" t="str">
        <f t="shared" si="596"/>
        <v/>
      </c>
      <c r="R4794" s="168" t="str">
        <f t="shared" si="597"/>
        <v/>
      </c>
      <c r="S4794" s="168" t="str">
        <f t="shared" si="598"/>
        <v/>
      </c>
      <c r="T4794" s="168" t="str">
        <f t="shared" si="599"/>
        <v/>
      </c>
    </row>
    <row r="4795" spans="1:20" x14ac:dyDescent="0.2">
      <c r="A4795" t="s">
        <v>5591</v>
      </c>
      <c r="M4795" s="170" t="str">
        <f t="shared" si="592"/>
        <v>DTL</v>
      </c>
      <c r="N4795" s="169" t="str">
        <f t="shared" si="593"/>
        <v>2100</v>
      </c>
      <c r="O4795" s="168" t="str">
        <f t="shared" si="594"/>
        <v>3375</v>
      </c>
      <c r="P4795" s="168" t="str">
        <f t="shared" si="595"/>
        <v>21003375</v>
      </c>
      <c r="Q4795" s="168">
        <f t="shared" si="596"/>
        <v>0</v>
      </c>
      <c r="R4795" s="168">
        <f t="shared" si="597"/>
        <v>6</v>
      </c>
      <c r="S4795" s="168">
        <f t="shared" si="598"/>
        <v>0</v>
      </c>
      <c r="T4795" s="168">
        <f t="shared" si="599"/>
        <v>0</v>
      </c>
    </row>
    <row r="4796" spans="1:20" x14ac:dyDescent="0.2">
      <c r="A4796" t="s">
        <v>4246</v>
      </c>
      <c r="M4796" s="170" t="str">
        <f t="shared" si="592"/>
        <v>DTL</v>
      </c>
      <c r="N4796" s="169" t="str">
        <f t="shared" si="593"/>
        <v>2100</v>
      </c>
      <c r="O4796" s="168" t="str">
        <f t="shared" si="594"/>
        <v/>
      </c>
      <c r="P4796" s="168" t="str">
        <f t="shared" si="595"/>
        <v/>
      </c>
      <c r="Q4796" s="168" t="str">
        <f t="shared" si="596"/>
        <v/>
      </c>
      <c r="R4796" s="168" t="str">
        <f t="shared" si="597"/>
        <v/>
      </c>
      <c r="S4796" s="168" t="str">
        <f t="shared" si="598"/>
        <v/>
      </c>
      <c r="T4796" s="168" t="str">
        <f t="shared" si="599"/>
        <v/>
      </c>
    </row>
    <row r="4797" spans="1:20" x14ac:dyDescent="0.2">
      <c r="A4797" t="s">
        <v>4467</v>
      </c>
      <c r="M4797" s="170" t="str">
        <f t="shared" si="592"/>
        <v>DTL</v>
      </c>
      <c r="N4797" s="169" t="str">
        <f t="shared" si="593"/>
        <v>2100</v>
      </c>
      <c r="O4797" s="168" t="str">
        <f t="shared" si="594"/>
        <v/>
      </c>
      <c r="P4797" s="168" t="str">
        <f t="shared" si="595"/>
        <v/>
      </c>
      <c r="Q4797" s="168" t="str">
        <f t="shared" si="596"/>
        <v/>
      </c>
      <c r="R4797" s="168" t="str">
        <f t="shared" si="597"/>
        <v/>
      </c>
      <c r="S4797" s="168" t="str">
        <f t="shared" si="598"/>
        <v/>
      </c>
      <c r="T4797" s="168" t="str">
        <f t="shared" si="599"/>
        <v/>
      </c>
    </row>
    <row r="4798" spans="1:20" x14ac:dyDescent="0.2">
      <c r="A4798">
        <v>1</v>
      </c>
      <c r="M4798" s="170" t="str">
        <f t="shared" si="592"/>
        <v>DTL</v>
      </c>
      <c r="N4798" s="169" t="str">
        <f t="shared" si="593"/>
        <v>2100</v>
      </c>
      <c r="O4798" s="168" t="str">
        <f t="shared" si="594"/>
        <v/>
      </c>
      <c r="P4798" s="168" t="str">
        <f t="shared" si="595"/>
        <v/>
      </c>
      <c r="Q4798" s="168" t="str">
        <f t="shared" si="596"/>
        <v/>
      </c>
      <c r="R4798" s="168" t="str">
        <f t="shared" si="597"/>
        <v/>
      </c>
      <c r="S4798" s="168" t="str">
        <f t="shared" si="598"/>
        <v/>
      </c>
      <c r="T4798" s="168" t="str">
        <f t="shared" si="599"/>
        <v/>
      </c>
    </row>
    <row r="4799" spans="1:20" x14ac:dyDescent="0.2">
      <c r="M4799" s="170" t="str">
        <f t="shared" si="592"/>
        <v>DTL</v>
      </c>
      <c r="N4799" s="169" t="str">
        <f t="shared" si="593"/>
        <v>2100</v>
      </c>
      <c r="O4799" s="168" t="str">
        <f t="shared" si="594"/>
        <v/>
      </c>
      <c r="P4799" s="168" t="str">
        <f t="shared" si="595"/>
        <v/>
      </c>
      <c r="Q4799" s="168" t="str">
        <f t="shared" si="596"/>
        <v/>
      </c>
      <c r="R4799" s="168" t="str">
        <f t="shared" si="597"/>
        <v/>
      </c>
      <c r="S4799" s="168" t="str">
        <f t="shared" si="598"/>
        <v/>
      </c>
      <c r="T4799" s="168" t="str">
        <f t="shared" si="599"/>
        <v/>
      </c>
    </row>
    <row r="4800" spans="1:20" x14ac:dyDescent="0.2">
      <c r="A4800" t="s">
        <v>3079</v>
      </c>
      <c r="M4800" s="170" t="str">
        <f t="shared" si="592"/>
        <v>H1</v>
      </c>
      <c r="N4800" s="169" t="str">
        <f t="shared" si="593"/>
        <v>2100</v>
      </c>
      <c r="O4800" s="168" t="str">
        <f t="shared" si="594"/>
        <v/>
      </c>
      <c r="P4800" s="168" t="str">
        <f t="shared" si="595"/>
        <v/>
      </c>
      <c r="Q4800" s="168" t="str">
        <f t="shared" si="596"/>
        <v/>
      </c>
      <c r="R4800" s="168" t="str">
        <f t="shared" si="597"/>
        <v/>
      </c>
      <c r="S4800" s="168" t="str">
        <f t="shared" si="598"/>
        <v/>
      </c>
      <c r="T4800" s="168" t="str">
        <f t="shared" si="599"/>
        <v/>
      </c>
    </row>
    <row r="4801" spans="1:20" x14ac:dyDescent="0.2">
      <c r="A4801" t="s">
        <v>2600</v>
      </c>
      <c r="M4801" s="170" t="str">
        <f t="shared" si="592"/>
        <v>H2</v>
      </c>
      <c r="N4801" s="169" t="str">
        <f t="shared" si="593"/>
        <v>2100</v>
      </c>
      <c r="O4801" s="168" t="str">
        <f t="shared" si="594"/>
        <v/>
      </c>
      <c r="P4801" s="168" t="str">
        <f t="shared" si="595"/>
        <v/>
      </c>
      <c r="Q4801" s="168" t="str">
        <f t="shared" si="596"/>
        <v/>
      </c>
      <c r="R4801" s="168" t="str">
        <f t="shared" si="597"/>
        <v/>
      </c>
      <c r="S4801" s="168" t="str">
        <f t="shared" si="598"/>
        <v/>
      </c>
      <c r="T4801" s="168" t="str">
        <f t="shared" si="599"/>
        <v/>
      </c>
    </row>
    <row r="4802" spans="1:20" x14ac:dyDescent="0.2">
      <c r="A4802" t="s">
        <v>2601</v>
      </c>
      <c r="M4802" s="170" t="str">
        <f t="shared" si="592"/>
        <v>H3</v>
      </c>
      <c r="N4802" s="169" t="str">
        <f t="shared" si="593"/>
        <v>2100</v>
      </c>
      <c r="O4802" s="168" t="str">
        <f t="shared" si="594"/>
        <v/>
      </c>
      <c r="P4802" s="168" t="str">
        <f t="shared" si="595"/>
        <v/>
      </c>
      <c r="Q4802" s="168" t="str">
        <f t="shared" si="596"/>
        <v/>
      </c>
      <c r="R4802" s="168" t="str">
        <f t="shared" si="597"/>
        <v/>
      </c>
      <c r="S4802" s="168" t="str">
        <f t="shared" si="598"/>
        <v/>
      </c>
      <c r="T4802" s="168" t="str">
        <f t="shared" si="599"/>
        <v/>
      </c>
    </row>
    <row r="4803" spans="1:20" x14ac:dyDescent="0.2">
      <c r="A4803" t="s">
        <v>3072</v>
      </c>
      <c r="M4803" s="170" t="str">
        <f t="shared" ref="M4803:M4866" si="600">IF(ROW()&lt;23,"",
  IF(NOT(ISERROR(FIND("Trinity County",$A4803,30))),"H1",
  IF(M4802="H1","H2",
  IF(M4802="H2","H3",
  IF(M4802="H3","H4",
  IF(M4802="H4","H5",
  IF(M4802="H5","H6",
  IF(M4802="H6","H7",
  IF(M4802="H7","H8",
  IF(M4802="H8","H9",
  IF(M4802="H9","H10",
  IF(TRIM(LEFT($A4803,7))="Total","Ttl","DTL"))))))))))))</f>
        <v>H4</v>
      </c>
      <c r="N4803" s="169" t="str">
        <f t="shared" ref="N4803:N4866" si="601">IF(ROW()&lt;23,"",
  IF($M4803="H6",TRIM(LEFT($A4803,5)),N4802))</f>
        <v>2100</v>
      </c>
      <c r="O4803" s="168" t="str">
        <f t="shared" ref="O4803:O4866" si="602">IF($M4803&lt;&gt;"DTL","",
  IF(NOT(ISNUMBER(VALUE(MID($A4803,31,15)))),"",LEFT($A4803,4)))</f>
        <v/>
      </c>
      <c r="P4803" s="168" t="str">
        <f t="shared" ref="P4803:P4866" si="603">IF(O4803="","",N4803&amp;O4803)</f>
        <v/>
      </c>
      <c r="Q4803" s="168" t="str">
        <f t="shared" ref="Q4803:Q4866" si="604">IF($M4803&lt;&gt;"DTL","",
  IF(NOT(ISNUMBER(VALUE(MID($A4803,31,15)))),"",VALUE(TRIM(MID($A4803,47,15)))))</f>
        <v/>
      </c>
      <c r="R4803" s="168" t="str">
        <f t="shared" ref="R4803:R4866" si="605">IF($M4803&lt;&gt;"DTL","",
  IF(NOT(ISNUMBER(VALUE(MID($A4803,31,15)))),"",VALUE(TRIM(MID($A4803,61,14)))))</f>
        <v/>
      </c>
      <c r="S4803" s="168" t="str">
        <f t="shared" ref="S4803:S4866" si="606">IF($M4803&lt;&gt;"DTL","",
  IF(NOT(ISNUMBER(VALUE(MID($A4803,31,15)))),"",VALUE(TRIM(MID($A4803,76,14)))))</f>
        <v/>
      </c>
      <c r="T4803" s="168" t="str">
        <f t="shared" ref="T4803:T4866" si="607">IF($M4803&lt;&gt;"DTL","",
  IF(NOT(ISNUMBER(VALUE(MID($A4803,31,15)))),"",VALUE(TRIM(MID($A4803,90,14)))))</f>
        <v/>
      </c>
    </row>
    <row r="4804" spans="1:20" x14ac:dyDescent="0.2">
      <c r="A4804" t="s">
        <v>2603</v>
      </c>
      <c r="M4804" s="170" t="str">
        <f t="shared" si="600"/>
        <v>H5</v>
      </c>
      <c r="N4804" s="169" t="str">
        <f t="shared" si="601"/>
        <v>2100</v>
      </c>
      <c r="O4804" s="168" t="str">
        <f t="shared" si="602"/>
        <v/>
      </c>
      <c r="P4804" s="168" t="str">
        <f t="shared" si="603"/>
        <v/>
      </c>
      <c r="Q4804" s="168" t="str">
        <f t="shared" si="604"/>
        <v/>
      </c>
      <c r="R4804" s="168" t="str">
        <f t="shared" si="605"/>
        <v/>
      </c>
      <c r="S4804" s="168" t="str">
        <f t="shared" si="606"/>
        <v/>
      </c>
      <c r="T4804" s="168" t="str">
        <f t="shared" si="607"/>
        <v/>
      </c>
    </row>
    <row r="4805" spans="1:20" x14ac:dyDescent="0.2">
      <c r="A4805" t="s">
        <v>3073</v>
      </c>
      <c r="M4805" s="170" t="str">
        <f t="shared" si="600"/>
        <v>H6</v>
      </c>
      <c r="N4805" s="169" t="str">
        <f t="shared" si="601"/>
        <v>2100</v>
      </c>
      <c r="O4805" s="168" t="str">
        <f t="shared" si="602"/>
        <v/>
      </c>
      <c r="P4805" s="168" t="str">
        <f t="shared" si="603"/>
        <v/>
      </c>
      <c r="Q4805" s="168" t="str">
        <f t="shared" si="604"/>
        <v/>
      </c>
      <c r="R4805" s="168" t="str">
        <f t="shared" si="605"/>
        <v/>
      </c>
      <c r="S4805" s="168" t="str">
        <f t="shared" si="606"/>
        <v/>
      </c>
      <c r="T4805" s="168" t="str">
        <f t="shared" si="607"/>
        <v/>
      </c>
    </row>
    <row r="4806" spans="1:20" x14ac:dyDescent="0.2">
      <c r="A4806" t="s">
        <v>2605</v>
      </c>
      <c r="M4806" s="170" t="str">
        <f t="shared" si="600"/>
        <v>H7</v>
      </c>
      <c r="N4806" s="169" t="str">
        <f t="shared" si="601"/>
        <v>2100</v>
      </c>
      <c r="O4806" s="168" t="str">
        <f t="shared" si="602"/>
        <v/>
      </c>
      <c r="P4806" s="168" t="str">
        <f t="shared" si="603"/>
        <v/>
      </c>
      <c r="Q4806" s="168" t="str">
        <f t="shared" si="604"/>
        <v/>
      </c>
      <c r="R4806" s="168" t="str">
        <f t="shared" si="605"/>
        <v/>
      </c>
      <c r="S4806" s="168" t="str">
        <f t="shared" si="606"/>
        <v/>
      </c>
      <c r="T4806" s="168" t="str">
        <f t="shared" si="607"/>
        <v/>
      </c>
    </row>
    <row r="4807" spans="1:20" x14ac:dyDescent="0.2">
      <c r="A4807" t="s">
        <v>2606</v>
      </c>
      <c r="M4807" s="170" t="str">
        <f t="shared" si="600"/>
        <v>H8</v>
      </c>
      <c r="N4807" s="169" t="str">
        <f t="shared" si="601"/>
        <v>2100</v>
      </c>
      <c r="O4807" s="168" t="str">
        <f t="shared" si="602"/>
        <v/>
      </c>
      <c r="P4807" s="168" t="str">
        <f t="shared" si="603"/>
        <v/>
      </c>
      <c r="Q4807" s="168" t="str">
        <f t="shared" si="604"/>
        <v/>
      </c>
      <c r="R4807" s="168" t="str">
        <f t="shared" si="605"/>
        <v/>
      </c>
      <c r="S4807" s="168" t="str">
        <f t="shared" si="606"/>
        <v/>
      </c>
      <c r="T4807" s="168" t="str">
        <f t="shared" si="607"/>
        <v/>
      </c>
    </row>
    <row r="4808" spans="1:20" x14ac:dyDescent="0.2">
      <c r="A4808" t="s">
        <v>2607</v>
      </c>
      <c r="M4808" s="170" t="str">
        <f t="shared" si="600"/>
        <v>H9</v>
      </c>
      <c r="N4808" s="169" t="str">
        <f t="shared" si="601"/>
        <v>2100</v>
      </c>
      <c r="O4808" s="168" t="str">
        <f t="shared" si="602"/>
        <v/>
      </c>
      <c r="P4808" s="168" t="str">
        <f t="shared" si="603"/>
        <v/>
      </c>
      <c r="Q4808" s="168" t="str">
        <f t="shared" si="604"/>
        <v/>
      </c>
      <c r="R4808" s="168" t="str">
        <f t="shared" si="605"/>
        <v/>
      </c>
      <c r="S4808" s="168" t="str">
        <f t="shared" si="606"/>
        <v/>
      </c>
      <c r="T4808" s="168" t="str">
        <f t="shared" si="607"/>
        <v/>
      </c>
    </row>
    <row r="4809" spans="1:20" x14ac:dyDescent="0.2">
      <c r="A4809" t="s">
        <v>2608</v>
      </c>
      <c r="M4809" s="170" t="str">
        <f t="shared" si="600"/>
        <v>H10</v>
      </c>
      <c r="N4809" s="169" t="str">
        <f t="shared" si="601"/>
        <v>2100</v>
      </c>
      <c r="O4809" s="168" t="str">
        <f t="shared" si="602"/>
        <v/>
      </c>
      <c r="P4809" s="168" t="str">
        <f t="shared" si="603"/>
        <v/>
      </c>
      <c r="Q4809" s="168" t="str">
        <f t="shared" si="604"/>
        <v/>
      </c>
      <c r="R4809" s="168" t="str">
        <f t="shared" si="605"/>
        <v/>
      </c>
      <c r="S4809" s="168" t="str">
        <f t="shared" si="606"/>
        <v/>
      </c>
      <c r="T4809" s="168" t="str">
        <f t="shared" si="607"/>
        <v/>
      </c>
    </row>
    <row r="4810" spans="1:20" x14ac:dyDescent="0.2">
      <c r="A4810" t="s">
        <v>5592</v>
      </c>
      <c r="M4810" s="170" t="str">
        <f t="shared" si="600"/>
        <v>Ttl</v>
      </c>
      <c r="N4810" s="169" t="str">
        <f t="shared" si="601"/>
        <v>2100</v>
      </c>
      <c r="O4810" s="168" t="str">
        <f t="shared" si="602"/>
        <v/>
      </c>
      <c r="P4810" s="168" t="str">
        <f t="shared" si="603"/>
        <v/>
      </c>
      <c r="Q4810" s="168" t="str">
        <f t="shared" si="604"/>
        <v/>
      </c>
      <c r="R4810" s="168" t="str">
        <f t="shared" si="605"/>
        <v/>
      </c>
      <c r="S4810" s="168" t="str">
        <f t="shared" si="606"/>
        <v/>
      </c>
      <c r="T4810" s="168" t="str">
        <f t="shared" si="607"/>
        <v/>
      </c>
    </row>
    <row r="4811" spans="1:20" x14ac:dyDescent="0.2">
      <c r="A4811" t="s">
        <v>2611</v>
      </c>
      <c r="M4811" s="170" t="str">
        <f t="shared" si="600"/>
        <v>DTL</v>
      </c>
      <c r="N4811" s="169" t="str">
        <f t="shared" si="601"/>
        <v>2100</v>
      </c>
      <c r="O4811" s="168" t="str">
        <f t="shared" si="602"/>
        <v/>
      </c>
      <c r="P4811" s="168" t="str">
        <f t="shared" si="603"/>
        <v/>
      </c>
      <c r="Q4811" s="168" t="str">
        <f t="shared" si="604"/>
        <v/>
      </c>
      <c r="R4811" s="168" t="str">
        <f t="shared" si="605"/>
        <v/>
      </c>
      <c r="S4811" s="168" t="str">
        <f t="shared" si="606"/>
        <v/>
      </c>
      <c r="T4811" s="168" t="str">
        <f t="shared" si="607"/>
        <v/>
      </c>
    </row>
    <row r="4812" spans="1:20" x14ac:dyDescent="0.2">
      <c r="A4812" t="s">
        <v>2611</v>
      </c>
      <c r="M4812" s="170" t="str">
        <f t="shared" si="600"/>
        <v>DTL</v>
      </c>
      <c r="N4812" s="169" t="str">
        <f t="shared" si="601"/>
        <v>2100</v>
      </c>
      <c r="O4812" s="168" t="str">
        <f t="shared" si="602"/>
        <v/>
      </c>
      <c r="P4812" s="168" t="str">
        <f t="shared" si="603"/>
        <v/>
      </c>
      <c r="Q4812" s="168" t="str">
        <f t="shared" si="604"/>
        <v/>
      </c>
      <c r="R4812" s="168" t="str">
        <f t="shared" si="605"/>
        <v/>
      </c>
      <c r="S4812" s="168" t="str">
        <f t="shared" si="606"/>
        <v/>
      </c>
      <c r="T4812" s="168" t="str">
        <f t="shared" si="607"/>
        <v/>
      </c>
    </row>
    <row r="4813" spans="1:20" x14ac:dyDescent="0.2">
      <c r="A4813" t="s">
        <v>5593</v>
      </c>
      <c r="M4813" s="170" t="str">
        <f t="shared" si="600"/>
        <v>Ttl</v>
      </c>
      <c r="N4813" s="169" t="str">
        <f t="shared" si="601"/>
        <v>2100</v>
      </c>
      <c r="O4813" s="168" t="str">
        <f t="shared" si="602"/>
        <v/>
      </c>
      <c r="P4813" s="168" t="str">
        <f t="shared" si="603"/>
        <v/>
      </c>
      <c r="Q4813" s="168" t="str">
        <f t="shared" si="604"/>
        <v/>
      </c>
      <c r="R4813" s="168" t="str">
        <f t="shared" si="605"/>
        <v/>
      </c>
      <c r="S4813" s="168" t="str">
        <f t="shared" si="606"/>
        <v/>
      </c>
      <c r="T4813" s="168" t="str">
        <f t="shared" si="607"/>
        <v/>
      </c>
    </row>
    <row r="4814" spans="1:20" x14ac:dyDescent="0.2">
      <c r="A4814" t="s">
        <v>2612</v>
      </c>
      <c r="M4814" s="170" t="str">
        <f t="shared" si="600"/>
        <v>DTL</v>
      </c>
      <c r="N4814" s="169" t="str">
        <f t="shared" si="601"/>
        <v>2100</v>
      </c>
      <c r="O4814" s="168" t="str">
        <f t="shared" si="602"/>
        <v/>
      </c>
      <c r="P4814" s="168" t="str">
        <f t="shared" si="603"/>
        <v/>
      </c>
      <c r="Q4814" s="168" t="str">
        <f t="shared" si="604"/>
        <v/>
      </c>
      <c r="R4814" s="168" t="str">
        <f t="shared" si="605"/>
        <v/>
      </c>
      <c r="S4814" s="168" t="str">
        <f t="shared" si="606"/>
        <v/>
      </c>
      <c r="T4814" s="168" t="str">
        <f t="shared" si="607"/>
        <v/>
      </c>
    </row>
    <row r="4815" spans="1:20" x14ac:dyDescent="0.2">
      <c r="A4815" t="s">
        <v>2611</v>
      </c>
      <c r="M4815" s="170" t="str">
        <f t="shared" si="600"/>
        <v>DTL</v>
      </c>
      <c r="N4815" s="169" t="str">
        <f t="shared" si="601"/>
        <v>2100</v>
      </c>
      <c r="O4815" s="168" t="str">
        <f t="shared" si="602"/>
        <v/>
      </c>
      <c r="P4815" s="168" t="str">
        <f t="shared" si="603"/>
        <v/>
      </c>
      <c r="Q4815" s="168" t="str">
        <f t="shared" si="604"/>
        <v/>
      </c>
      <c r="R4815" s="168" t="str">
        <f t="shared" si="605"/>
        <v/>
      </c>
      <c r="S4815" s="168" t="str">
        <f t="shared" si="606"/>
        <v/>
      </c>
      <c r="T4815" s="168" t="str">
        <f t="shared" si="607"/>
        <v/>
      </c>
    </row>
    <row r="4816" spans="1:20" x14ac:dyDescent="0.2">
      <c r="A4816" t="s">
        <v>2611</v>
      </c>
      <c r="M4816" s="170" t="str">
        <f t="shared" si="600"/>
        <v>DTL</v>
      </c>
      <c r="N4816" s="169" t="str">
        <f t="shared" si="601"/>
        <v>2100</v>
      </c>
      <c r="O4816" s="168" t="str">
        <f t="shared" si="602"/>
        <v/>
      </c>
      <c r="P4816" s="168" t="str">
        <f t="shared" si="603"/>
        <v/>
      </c>
      <c r="Q4816" s="168" t="str">
        <f t="shared" si="604"/>
        <v/>
      </c>
      <c r="R4816" s="168" t="str">
        <f t="shared" si="605"/>
        <v/>
      </c>
      <c r="S4816" s="168" t="str">
        <f t="shared" si="606"/>
        <v/>
      </c>
      <c r="T4816" s="168" t="str">
        <f t="shared" si="607"/>
        <v/>
      </c>
    </row>
    <row r="4817" spans="1:20" x14ac:dyDescent="0.2">
      <c r="A4817" t="s">
        <v>2673</v>
      </c>
      <c r="M4817" s="170" t="str">
        <f t="shared" si="600"/>
        <v>DTL</v>
      </c>
      <c r="N4817" s="169" t="str">
        <f t="shared" si="601"/>
        <v>2100</v>
      </c>
      <c r="O4817" s="168" t="str">
        <f t="shared" si="602"/>
        <v/>
      </c>
      <c r="P4817" s="168" t="str">
        <f t="shared" si="603"/>
        <v/>
      </c>
      <c r="Q4817" s="168" t="str">
        <f t="shared" si="604"/>
        <v/>
      </c>
      <c r="R4817" s="168" t="str">
        <f t="shared" si="605"/>
        <v/>
      </c>
      <c r="S4817" s="168" t="str">
        <f t="shared" si="606"/>
        <v/>
      </c>
      <c r="T4817" s="168" t="str">
        <f t="shared" si="607"/>
        <v/>
      </c>
    </row>
    <row r="4818" spans="1:20" x14ac:dyDescent="0.2">
      <c r="A4818" t="s">
        <v>5594</v>
      </c>
      <c r="M4818" s="170" t="str">
        <f t="shared" si="600"/>
        <v>DTL</v>
      </c>
      <c r="N4818" s="169" t="str">
        <f t="shared" si="601"/>
        <v>2100</v>
      </c>
      <c r="O4818" s="168" t="str">
        <f t="shared" si="602"/>
        <v>9800</v>
      </c>
      <c r="P4818" s="168" t="str">
        <f t="shared" si="603"/>
        <v>21009800</v>
      </c>
      <c r="Q4818" s="168">
        <f t="shared" si="604"/>
        <v>15110</v>
      </c>
      <c r="R4818" s="168">
        <f t="shared" si="605"/>
        <v>15029</v>
      </c>
      <c r="S4818" s="168">
        <f t="shared" si="606"/>
        <v>16295</v>
      </c>
      <c r="T4818" s="168">
        <f t="shared" si="607"/>
        <v>15964</v>
      </c>
    </row>
    <row r="4819" spans="1:20" x14ac:dyDescent="0.2">
      <c r="A4819" t="s">
        <v>4246</v>
      </c>
      <c r="M4819" s="170" t="str">
        <f t="shared" si="600"/>
        <v>DTL</v>
      </c>
      <c r="N4819" s="169" t="str">
        <f t="shared" si="601"/>
        <v>2100</v>
      </c>
      <c r="O4819" s="168" t="str">
        <f t="shared" si="602"/>
        <v/>
      </c>
      <c r="P4819" s="168" t="str">
        <f t="shared" si="603"/>
        <v/>
      </c>
      <c r="Q4819" s="168" t="str">
        <f t="shared" si="604"/>
        <v/>
      </c>
      <c r="R4819" s="168" t="str">
        <f t="shared" si="605"/>
        <v/>
      </c>
      <c r="S4819" s="168" t="str">
        <f t="shared" si="606"/>
        <v/>
      </c>
      <c r="T4819" s="168" t="str">
        <f t="shared" si="607"/>
        <v/>
      </c>
    </row>
    <row r="4820" spans="1:20" x14ac:dyDescent="0.2">
      <c r="A4820" t="s">
        <v>2611</v>
      </c>
      <c r="M4820" s="170" t="str">
        <f t="shared" si="600"/>
        <v>DTL</v>
      </c>
      <c r="N4820" s="169" t="str">
        <f t="shared" si="601"/>
        <v>2100</v>
      </c>
      <c r="O4820" s="168" t="str">
        <f t="shared" si="602"/>
        <v/>
      </c>
      <c r="P4820" s="168" t="str">
        <f t="shared" si="603"/>
        <v/>
      </c>
      <c r="Q4820" s="168" t="str">
        <f t="shared" si="604"/>
        <v/>
      </c>
      <c r="R4820" s="168" t="str">
        <f t="shared" si="605"/>
        <v/>
      </c>
      <c r="S4820" s="168" t="str">
        <f t="shared" si="606"/>
        <v/>
      </c>
      <c r="T4820" s="168" t="str">
        <f t="shared" si="607"/>
        <v/>
      </c>
    </row>
    <row r="4821" spans="1:20" x14ac:dyDescent="0.2">
      <c r="A4821" t="s">
        <v>5595</v>
      </c>
      <c r="M4821" s="170" t="str">
        <f t="shared" si="600"/>
        <v>Ttl</v>
      </c>
      <c r="N4821" s="169" t="str">
        <f t="shared" si="601"/>
        <v>2100</v>
      </c>
      <c r="O4821" s="168" t="str">
        <f t="shared" si="602"/>
        <v/>
      </c>
      <c r="P4821" s="168" t="str">
        <f t="shared" si="603"/>
        <v/>
      </c>
      <c r="Q4821" s="168" t="str">
        <f t="shared" si="604"/>
        <v/>
      </c>
      <c r="R4821" s="168" t="str">
        <f t="shared" si="605"/>
        <v/>
      </c>
      <c r="S4821" s="168" t="str">
        <f t="shared" si="606"/>
        <v/>
      </c>
      <c r="T4821" s="168" t="str">
        <f t="shared" si="607"/>
        <v/>
      </c>
    </row>
    <row r="4822" spans="1:20" x14ac:dyDescent="0.2">
      <c r="A4822" t="s">
        <v>2676</v>
      </c>
      <c r="M4822" s="170" t="str">
        <f t="shared" si="600"/>
        <v>DTL</v>
      </c>
      <c r="N4822" s="169" t="str">
        <f t="shared" si="601"/>
        <v>2100</v>
      </c>
      <c r="O4822" s="168" t="str">
        <f t="shared" si="602"/>
        <v/>
      </c>
      <c r="P4822" s="168" t="str">
        <f t="shared" si="603"/>
        <v/>
      </c>
      <c r="Q4822" s="168" t="str">
        <f t="shared" si="604"/>
        <v/>
      </c>
      <c r="R4822" s="168" t="str">
        <f t="shared" si="605"/>
        <v/>
      </c>
      <c r="S4822" s="168" t="str">
        <f t="shared" si="606"/>
        <v/>
      </c>
      <c r="T4822" s="168" t="str">
        <f t="shared" si="607"/>
        <v/>
      </c>
    </row>
    <row r="4823" spans="1:20" x14ac:dyDescent="0.2">
      <c r="A4823" t="s">
        <v>2611</v>
      </c>
      <c r="M4823" s="170" t="str">
        <f t="shared" si="600"/>
        <v>DTL</v>
      </c>
      <c r="N4823" s="169" t="str">
        <f t="shared" si="601"/>
        <v>2100</v>
      </c>
      <c r="O4823" s="168" t="str">
        <f t="shared" si="602"/>
        <v/>
      </c>
      <c r="P4823" s="168" t="str">
        <f t="shared" si="603"/>
        <v/>
      </c>
      <c r="Q4823" s="168" t="str">
        <f t="shared" si="604"/>
        <v/>
      </c>
      <c r="R4823" s="168" t="str">
        <f t="shared" si="605"/>
        <v/>
      </c>
      <c r="S4823" s="168" t="str">
        <f t="shared" si="606"/>
        <v/>
      </c>
      <c r="T4823" s="168" t="str">
        <f t="shared" si="607"/>
        <v/>
      </c>
    </row>
    <row r="4824" spans="1:20" x14ac:dyDescent="0.2">
      <c r="A4824" t="s">
        <v>2620</v>
      </c>
      <c r="M4824" s="170" t="str">
        <f t="shared" si="600"/>
        <v>DTL</v>
      </c>
      <c r="N4824" s="169" t="str">
        <f t="shared" si="601"/>
        <v>2100</v>
      </c>
      <c r="O4824" s="168" t="str">
        <f t="shared" si="602"/>
        <v/>
      </c>
      <c r="P4824" s="168" t="str">
        <f t="shared" si="603"/>
        <v/>
      </c>
      <c r="Q4824" s="168" t="str">
        <f t="shared" si="604"/>
        <v/>
      </c>
      <c r="R4824" s="168" t="str">
        <f t="shared" si="605"/>
        <v/>
      </c>
      <c r="S4824" s="168" t="str">
        <f t="shared" si="606"/>
        <v/>
      </c>
      <c r="T4824" s="168" t="str">
        <f t="shared" si="607"/>
        <v/>
      </c>
    </row>
    <row r="4825" spans="1:20" x14ac:dyDescent="0.2">
      <c r="A4825" t="s">
        <v>5596</v>
      </c>
      <c r="M4825" s="170" t="str">
        <f t="shared" si="600"/>
        <v>Ttl</v>
      </c>
      <c r="N4825" s="169" t="str">
        <f t="shared" si="601"/>
        <v>2100</v>
      </c>
      <c r="O4825" s="168" t="str">
        <f t="shared" si="602"/>
        <v/>
      </c>
      <c r="P4825" s="168" t="str">
        <f t="shared" si="603"/>
        <v/>
      </c>
      <c r="Q4825" s="168" t="str">
        <f t="shared" si="604"/>
        <v/>
      </c>
      <c r="R4825" s="168" t="str">
        <f t="shared" si="605"/>
        <v/>
      </c>
      <c r="S4825" s="168" t="str">
        <f t="shared" si="606"/>
        <v/>
      </c>
      <c r="T4825" s="168" t="str">
        <f t="shared" si="607"/>
        <v/>
      </c>
    </row>
    <row r="4826" spans="1:20" x14ac:dyDescent="0.2">
      <c r="A4826" t="s">
        <v>2611</v>
      </c>
      <c r="M4826" s="170" t="str">
        <f t="shared" si="600"/>
        <v>DTL</v>
      </c>
      <c r="N4826" s="169" t="str">
        <f t="shared" si="601"/>
        <v>2100</v>
      </c>
      <c r="O4826" s="168" t="str">
        <f t="shared" si="602"/>
        <v/>
      </c>
      <c r="P4826" s="168" t="str">
        <f t="shared" si="603"/>
        <v/>
      </c>
      <c r="Q4826" s="168" t="str">
        <f t="shared" si="604"/>
        <v/>
      </c>
      <c r="R4826" s="168" t="str">
        <f t="shared" si="605"/>
        <v/>
      </c>
      <c r="S4826" s="168" t="str">
        <f t="shared" si="606"/>
        <v/>
      </c>
      <c r="T4826" s="168" t="str">
        <f t="shared" si="607"/>
        <v/>
      </c>
    </row>
    <row r="4827" spans="1:20" x14ac:dyDescent="0.2">
      <c r="A4827" t="s">
        <v>5597</v>
      </c>
      <c r="M4827" s="170" t="str">
        <f t="shared" si="600"/>
        <v>Ttl</v>
      </c>
      <c r="N4827" s="169" t="str">
        <f t="shared" si="601"/>
        <v>2100</v>
      </c>
      <c r="O4827" s="168" t="str">
        <f t="shared" si="602"/>
        <v/>
      </c>
      <c r="P4827" s="168" t="str">
        <f t="shared" si="603"/>
        <v/>
      </c>
      <c r="Q4827" s="168" t="str">
        <f t="shared" si="604"/>
        <v/>
      </c>
      <c r="R4827" s="168" t="str">
        <f t="shared" si="605"/>
        <v/>
      </c>
      <c r="S4827" s="168" t="str">
        <f t="shared" si="606"/>
        <v/>
      </c>
      <c r="T4827" s="168" t="str">
        <f t="shared" si="607"/>
        <v/>
      </c>
    </row>
    <row r="4828" spans="1:20" x14ac:dyDescent="0.2">
      <c r="A4828" t="s">
        <v>4246</v>
      </c>
      <c r="M4828" s="170" t="str">
        <f t="shared" si="600"/>
        <v>DTL</v>
      </c>
      <c r="N4828" s="169" t="str">
        <f t="shared" si="601"/>
        <v>2100</v>
      </c>
      <c r="O4828" s="168" t="str">
        <f t="shared" si="602"/>
        <v/>
      </c>
      <c r="P4828" s="168" t="str">
        <f t="shared" si="603"/>
        <v/>
      </c>
      <c r="Q4828" s="168" t="str">
        <f t="shared" si="604"/>
        <v/>
      </c>
      <c r="R4828" s="168" t="str">
        <f t="shared" si="605"/>
        <v/>
      </c>
      <c r="S4828" s="168" t="str">
        <f t="shared" si="606"/>
        <v/>
      </c>
      <c r="T4828" s="168" t="str">
        <f t="shared" si="607"/>
        <v/>
      </c>
    </row>
    <row r="4829" spans="1:20" x14ac:dyDescent="0.2">
      <c r="A4829" t="s">
        <v>2611</v>
      </c>
      <c r="M4829" s="170" t="str">
        <f t="shared" si="600"/>
        <v>DTL</v>
      </c>
      <c r="N4829" s="169" t="str">
        <f t="shared" si="601"/>
        <v>2100</v>
      </c>
      <c r="O4829" s="168" t="str">
        <f t="shared" si="602"/>
        <v/>
      </c>
      <c r="P4829" s="168" t="str">
        <f t="shared" si="603"/>
        <v/>
      </c>
      <c r="Q4829" s="168" t="str">
        <f t="shared" si="604"/>
        <v/>
      </c>
      <c r="R4829" s="168" t="str">
        <f t="shared" si="605"/>
        <v/>
      </c>
      <c r="S4829" s="168" t="str">
        <f t="shared" si="606"/>
        <v/>
      </c>
      <c r="T4829" s="168" t="str">
        <f t="shared" si="607"/>
        <v/>
      </c>
    </row>
    <row r="4830" spans="1:20" x14ac:dyDescent="0.2">
      <c r="A4830" t="s">
        <v>5598</v>
      </c>
      <c r="M4830" s="170" t="str">
        <f t="shared" si="600"/>
        <v>DTL</v>
      </c>
      <c r="N4830" s="169" t="str">
        <f t="shared" si="601"/>
        <v>2100</v>
      </c>
      <c r="O4830" s="168" t="str">
        <f t="shared" si="602"/>
        <v xml:space="preserve">    </v>
      </c>
      <c r="P4830" s="168" t="str">
        <f t="shared" si="603"/>
        <v xml:space="preserve">2100    </v>
      </c>
      <c r="Q4830" s="168">
        <f t="shared" si="604"/>
        <v>-947976</v>
      </c>
      <c r="R4830" s="168">
        <f t="shared" si="605"/>
        <v>-1106501</v>
      </c>
      <c r="S4830" s="168">
        <f t="shared" si="606"/>
        <v>-1204446</v>
      </c>
      <c r="T4830" s="168">
        <f t="shared" si="607"/>
        <v>-883209</v>
      </c>
    </row>
    <row r="4831" spans="1:20" x14ac:dyDescent="0.2">
      <c r="A4831" t="s">
        <v>2611</v>
      </c>
      <c r="M4831" s="170" t="str">
        <f t="shared" si="600"/>
        <v>DTL</v>
      </c>
      <c r="N4831" s="169" t="str">
        <f t="shared" si="601"/>
        <v>2100</v>
      </c>
      <c r="O4831" s="168" t="str">
        <f t="shared" si="602"/>
        <v/>
      </c>
      <c r="P4831" s="168" t="str">
        <f t="shared" si="603"/>
        <v/>
      </c>
      <c r="Q4831" s="168" t="str">
        <f t="shared" si="604"/>
        <v/>
      </c>
      <c r="R4831" s="168" t="str">
        <f t="shared" si="605"/>
        <v/>
      </c>
      <c r="S4831" s="168" t="str">
        <f t="shared" si="606"/>
        <v/>
      </c>
      <c r="T4831" s="168" t="str">
        <f t="shared" si="607"/>
        <v/>
      </c>
    </row>
    <row r="4832" spans="1:20" x14ac:dyDescent="0.2">
      <c r="A4832" t="s">
        <v>5599</v>
      </c>
      <c r="M4832" s="170" t="str">
        <f t="shared" si="600"/>
        <v>DTL</v>
      </c>
      <c r="N4832" s="169" t="str">
        <f t="shared" si="601"/>
        <v>2100</v>
      </c>
      <c r="O4832" s="168" t="str">
        <f t="shared" si="602"/>
        <v>Tran</v>
      </c>
      <c r="P4832" s="168" t="str">
        <f t="shared" si="603"/>
        <v>2100Tran</v>
      </c>
      <c r="Q4832" s="168">
        <f t="shared" si="604"/>
        <v>15110</v>
      </c>
      <c r="R4832" s="168">
        <f t="shared" si="605"/>
        <v>15029</v>
      </c>
      <c r="S4832" s="168">
        <f t="shared" si="606"/>
        <v>16295</v>
      </c>
      <c r="T4832" s="168">
        <f t="shared" si="607"/>
        <v>15964</v>
      </c>
    </row>
    <row r="4833" spans="1:20" x14ac:dyDescent="0.2">
      <c r="A4833" t="s">
        <v>2611</v>
      </c>
      <c r="M4833" s="170" t="str">
        <f t="shared" si="600"/>
        <v>DTL</v>
      </c>
      <c r="N4833" s="169" t="str">
        <f t="shared" si="601"/>
        <v>2100</v>
      </c>
      <c r="O4833" s="168" t="str">
        <f t="shared" si="602"/>
        <v/>
      </c>
      <c r="P4833" s="168" t="str">
        <f t="shared" si="603"/>
        <v/>
      </c>
      <c r="Q4833" s="168" t="str">
        <f t="shared" si="604"/>
        <v/>
      </c>
      <c r="R4833" s="168" t="str">
        <f t="shared" si="605"/>
        <v/>
      </c>
      <c r="S4833" s="168" t="str">
        <f t="shared" si="606"/>
        <v/>
      </c>
      <c r="T4833" s="168" t="str">
        <f t="shared" si="607"/>
        <v/>
      </c>
    </row>
    <row r="4834" spans="1:20" x14ac:dyDescent="0.2">
      <c r="A4834" t="s">
        <v>2623</v>
      </c>
      <c r="M4834" s="170" t="str">
        <f t="shared" si="600"/>
        <v>DTL</v>
      </c>
      <c r="N4834" s="169" t="str">
        <f t="shared" si="601"/>
        <v>2100</v>
      </c>
      <c r="O4834" s="168" t="str">
        <f t="shared" si="602"/>
        <v>Tran</v>
      </c>
      <c r="P4834" s="168" t="str">
        <f t="shared" si="603"/>
        <v>2100Tran</v>
      </c>
      <c r="Q4834" s="168">
        <f t="shared" si="604"/>
        <v>0</v>
      </c>
      <c r="R4834" s="168">
        <f t="shared" si="605"/>
        <v>0</v>
      </c>
      <c r="S4834" s="168">
        <f t="shared" si="606"/>
        <v>0</v>
      </c>
      <c r="T4834" s="168">
        <f t="shared" si="607"/>
        <v>0</v>
      </c>
    </row>
    <row r="4835" spans="1:20" x14ac:dyDescent="0.2">
      <c r="A4835" t="s">
        <v>4246</v>
      </c>
      <c r="M4835" s="170" t="str">
        <f t="shared" si="600"/>
        <v>DTL</v>
      </c>
      <c r="N4835" s="169" t="str">
        <f t="shared" si="601"/>
        <v>2100</v>
      </c>
      <c r="O4835" s="168" t="str">
        <f t="shared" si="602"/>
        <v/>
      </c>
      <c r="P4835" s="168" t="str">
        <f t="shared" si="603"/>
        <v/>
      </c>
      <c r="Q4835" s="168" t="str">
        <f t="shared" si="604"/>
        <v/>
      </c>
      <c r="R4835" s="168" t="str">
        <f t="shared" si="605"/>
        <v/>
      </c>
      <c r="S4835" s="168" t="str">
        <f t="shared" si="606"/>
        <v/>
      </c>
      <c r="T4835" s="168" t="str">
        <f t="shared" si="607"/>
        <v/>
      </c>
    </row>
    <row r="4836" spans="1:20" x14ac:dyDescent="0.2">
      <c r="A4836" t="s">
        <v>2611</v>
      </c>
      <c r="M4836" s="170" t="str">
        <f t="shared" si="600"/>
        <v>DTL</v>
      </c>
      <c r="N4836" s="169" t="str">
        <f t="shared" si="601"/>
        <v>2100</v>
      </c>
      <c r="O4836" s="168" t="str">
        <f t="shared" si="602"/>
        <v/>
      </c>
      <c r="P4836" s="168" t="str">
        <f t="shared" si="603"/>
        <v/>
      </c>
      <c r="Q4836" s="168" t="str">
        <f t="shared" si="604"/>
        <v/>
      </c>
      <c r="R4836" s="168" t="str">
        <f t="shared" si="605"/>
        <v/>
      </c>
      <c r="S4836" s="168" t="str">
        <f t="shared" si="606"/>
        <v/>
      </c>
      <c r="T4836" s="168" t="str">
        <f t="shared" si="607"/>
        <v/>
      </c>
    </row>
    <row r="4837" spans="1:20" x14ac:dyDescent="0.2">
      <c r="A4837" t="s">
        <v>5600</v>
      </c>
      <c r="M4837" s="170" t="str">
        <f t="shared" si="600"/>
        <v>Ttl</v>
      </c>
      <c r="N4837" s="169" t="str">
        <f t="shared" si="601"/>
        <v>2100</v>
      </c>
      <c r="O4837" s="168" t="str">
        <f t="shared" si="602"/>
        <v/>
      </c>
      <c r="P4837" s="168" t="str">
        <f t="shared" si="603"/>
        <v/>
      </c>
      <c r="Q4837" s="168" t="str">
        <f t="shared" si="604"/>
        <v/>
      </c>
      <c r="R4837" s="168" t="str">
        <f t="shared" si="605"/>
        <v/>
      </c>
      <c r="S4837" s="168" t="str">
        <f t="shared" si="606"/>
        <v/>
      </c>
      <c r="T4837" s="168" t="str">
        <f t="shared" si="607"/>
        <v/>
      </c>
    </row>
    <row r="4838" spans="1:20" x14ac:dyDescent="0.2">
      <c r="M4838" s="170" t="str">
        <f t="shared" si="600"/>
        <v>DTL</v>
      </c>
      <c r="N4838" s="169" t="str">
        <f t="shared" si="601"/>
        <v>2100</v>
      </c>
      <c r="O4838" s="168" t="str">
        <f t="shared" si="602"/>
        <v/>
      </c>
      <c r="P4838" s="168" t="str">
        <f t="shared" si="603"/>
        <v/>
      </c>
      <c r="Q4838" s="168" t="str">
        <f t="shared" si="604"/>
        <v/>
      </c>
      <c r="R4838" s="168" t="str">
        <f t="shared" si="605"/>
        <v/>
      </c>
      <c r="S4838" s="168" t="str">
        <f t="shared" si="606"/>
        <v/>
      </c>
      <c r="T4838" s="168" t="str">
        <f t="shared" si="607"/>
        <v/>
      </c>
    </row>
    <row r="4839" spans="1:20" x14ac:dyDescent="0.2">
      <c r="A4839" t="s">
        <v>4467</v>
      </c>
      <c r="M4839" s="170" t="str">
        <f t="shared" si="600"/>
        <v>DTL</v>
      </c>
      <c r="N4839" s="169" t="str">
        <f t="shared" si="601"/>
        <v>2100</v>
      </c>
      <c r="O4839" s="168" t="str">
        <f t="shared" si="602"/>
        <v/>
      </c>
      <c r="P4839" s="168" t="str">
        <f t="shared" si="603"/>
        <v/>
      </c>
      <c r="Q4839" s="168" t="str">
        <f t="shared" si="604"/>
        <v/>
      </c>
      <c r="R4839" s="168" t="str">
        <f t="shared" si="605"/>
        <v/>
      </c>
      <c r="S4839" s="168" t="str">
        <f t="shared" si="606"/>
        <v/>
      </c>
      <c r="T4839" s="168" t="str">
        <f t="shared" si="607"/>
        <v/>
      </c>
    </row>
    <row r="4840" spans="1:20" x14ac:dyDescent="0.2">
      <c r="A4840">
        <v>1</v>
      </c>
      <c r="M4840" s="170" t="str">
        <f t="shared" si="600"/>
        <v>DTL</v>
      </c>
      <c r="N4840" s="169" t="str">
        <f t="shared" si="601"/>
        <v>2100</v>
      </c>
      <c r="O4840" s="168" t="str">
        <f t="shared" si="602"/>
        <v/>
      </c>
      <c r="P4840" s="168" t="str">
        <f t="shared" si="603"/>
        <v/>
      </c>
      <c r="Q4840" s="168" t="str">
        <f t="shared" si="604"/>
        <v/>
      </c>
      <c r="R4840" s="168" t="str">
        <f t="shared" si="605"/>
        <v/>
      </c>
      <c r="S4840" s="168" t="str">
        <f t="shared" si="606"/>
        <v/>
      </c>
      <c r="T4840" s="168" t="str">
        <f t="shared" si="607"/>
        <v/>
      </c>
    </row>
    <row r="4841" spans="1:20" x14ac:dyDescent="0.2">
      <c r="M4841" s="170" t="str">
        <f t="shared" si="600"/>
        <v>DTL</v>
      </c>
      <c r="N4841" s="169" t="str">
        <f t="shared" si="601"/>
        <v>2100</v>
      </c>
      <c r="O4841" s="168" t="str">
        <f t="shared" si="602"/>
        <v/>
      </c>
      <c r="P4841" s="168" t="str">
        <f t="shared" si="603"/>
        <v/>
      </c>
      <c r="Q4841" s="168" t="str">
        <f t="shared" si="604"/>
        <v/>
      </c>
      <c r="R4841" s="168" t="str">
        <f t="shared" si="605"/>
        <v/>
      </c>
      <c r="S4841" s="168" t="str">
        <f t="shared" si="606"/>
        <v/>
      </c>
      <c r="T4841" s="168" t="str">
        <f t="shared" si="607"/>
        <v/>
      </c>
    </row>
    <row r="4842" spans="1:20" x14ac:dyDescent="0.2">
      <c r="A4842" t="s">
        <v>3080</v>
      </c>
      <c r="M4842" s="170" t="str">
        <f t="shared" si="600"/>
        <v>H1</v>
      </c>
      <c r="N4842" s="169" t="str">
        <f t="shared" si="601"/>
        <v>2100</v>
      </c>
      <c r="O4842" s="168" t="str">
        <f t="shared" si="602"/>
        <v/>
      </c>
      <c r="P4842" s="168" t="str">
        <f t="shared" si="603"/>
        <v/>
      </c>
      <c r="Q4842" s="168" t="str">
        <f t="shared" si="604"/>
        <v/>
      </c>
      <c r="R4842" s="168" t="str">
        <f t="shared" si="605"/>
        <v/>
      </c>
      <c r="S4842" s="168" t="str">
        <f t="shared" si="606"/>
        <v/>
      </c>
      <c r="T4842" s="168" t="str">
        <f t="shared" si="607"/>
        <v/>
      </c>
    </row>
    <row r="4843" spans="1:20" x14ac:dyDescent="0.2">
      <c r="A4843" t="s">
        <v>2600</v>
      </c>
      <c r="M4843" s="170" t="str">
        <f t="shared" si="600"/>
        <v>H2</v>
      </c>
      <c r="N4843" s="169" t="str">
        <f t="shared" si="601"/>
        <v>2100</v>
      </c>
      <c r="O4843" s="168" t="str">
        <f t="shared" si="602"/>
        <v/>
      </c>
      <c r="P4843" s="168" t="str">
        <f t="shared" si="603"/>
        <v/>
      </c>
      <c r="Q4843" s="168" t="str">
        <f t="shared" si="604"/>
        <v/>
      </c>
      <c r="R4843" s="168" t="str">
        <f t="shared" si="605"/>
        <v/>
      </c>
      <c r="S4843" s="168" t="str">
        <f t="shared" si="606"/>
        <v/>
      </c>
      <c r="T4843" s="168" t="str">
        <f t="shared" si="607"/>
        <v/>
      </c>
    </row>
    <row r="4844" spans="1:20" x14ac:dyDescent="0.2">
      <c r="A4844" t="s">
        <v>2601</v>
      </c>
      <c r="M4844" s="170" t="str">
        <f t="shared" si="600"/>
        <v>H3</v>
      </c>
      <c r="N4844" s="169" t="str">
        <f t="shared" si="601"/>
        <v>2100</v>
      </c>
      <c r="O4844" s="168" t="str">
        <f t="shared" si="602"/>
        <v/>
      </c>
      <c r="P4844" s="168" t="str">
        <f t="shared" si="603"/>
        <v/>
      </c>
      <c r="Q4844" s="168" t="str">
        <f t="shared" si="604"/>
        <v/>
      </c>
      <c r="R4844" s="168" t="str">
        <f t="shared" si="605"/>
        <v/>
      </c>
      <c r="S4844" s="168" t="str">
        <f t="shared" si="606"/>
        <v/>
      </c>
      <c r="T4844" s="168" t="str">
        <f t="shared" si="607"/>
        <v/>
      </c>
    </row>
    <row r="4845" spans="1:20" x14ac:dyDescent="0.2">
      <c r="A4845" t="s">
        <v>3072</v>
      </c>
      <c r="M4845" s="170" t="str">
        <f t="shared" si="600"/>
        <v>H4</v>
      </c>
      <c r="N4845" s="169" t="str">
        <f t="shared" si="601"/>
        <v>2100</v>
      </c>
      <c r="O4845" s="168" t="str">
        <f t="shared" si="602"/>
        <v/>
      </c>
      <c r="P4845" s="168" t="str">
        <f t="shared" si="603"/>
        <v/>
      </c>
      <c r="Q4845" s="168" t="str">
        <f t="shared" si="604"/>
        <v/>
      </c>
      <c r="R4845" s="168" t="str">
        <f t="shared" si="605"/>
        <v/>
      </c>
      <c r="S4845" s="168" t="str">
        <f t="shared" si="606"/>
        <v/>
      </c>
      <c r="T4845" s="168" t="str">
        <f t="shared" si="607"/>
        <v/>
      </c>
    </row>
    <row r="4846" spans="1:20" x14ac:dyDescent="0.2">
      <c r="A4846" t="s">
        <v>3081</v>
      </c>
      <c r="M4846" s="170" t="str">
        <f t="shared" si="600"/>
        <v>H5</v>
      </c>
      <c r="N4846" s="169" t="str">
        <f t="shared" si="601"/>
        <v>2100</v>
      </c>
      <c r="O4846" s="168" t="str">
        <f t="shared" si="602"/>
        <v/>
      </c>
      <c r="P4846" s="168" t="str">
        <f t="shared" si="603"/>
        <v/>
      </c>
      <c r="Q4846" s="168" t="str">
        <f t="shared" si="604"/>
        <v/>
      </c>
      <c r="R4846" s="168" t="str">
        <f t="shared" si="605"/>
        <v/>
      </c>
      <c r="S4846" s="168" t="str">
        <f t="shared" si="606"/>
        <v/>
      </c>
      <c r="T4846" s="168" t="str">
        <f t="shared" si="607"/>
        <v/>
      </c>
    </row>
    <row r="4847" spans="1:20" x14ac:dyDescent="0.2">
      <c r="A4847" t="s">
        <v>3082</v>
      </c>
      <c r="M4847" s="170" t="str">
        <f t="shared" si="600"/>
        <v>H6</v>
      </c>
      <c r="N4847" s="169" t="str">
        <f t="shared" si="601"/>
        <v>2150</v>
      </c>
      <c r="O4847" s="168" t="str">
        <f t="shared" si="602"/>
        <v/>
      </c>
      <c r="P4847" s="168" t="str">
        <f t="shared" si="603"/>
        <v/>
      </c>
      <c r="Q4847" s="168" t="str">
        <f t="shared" si="604"/>
        <v/>
      </c>
      <c r="R4847" s="168" t="str">
        <f t="shared" si="605"/>
        <v/>
      </c>
      <c r="S4847" s="168" t="str">
        <f t="shared" si="606"/>
        <v/>
      </c>
      <c r="T4847" s="168" t="str">
        <f t="shared" si="607"/>
        <v/>
      </c>
    </row>
    <row r="4848" spans="1:20" x14ac:dyDescent="0.2">
      <c r="A4848" t="s">
        <v>2605</v>
      </c>
      <c r="M4848" s="170" t="str">
        <f t="shared" si="600"/>
        <v>H7</v>
      </c>
      <c r="N4848" s="169" t="str">
        <f t="shared" si="601"/>
        <v>2150</v>
      </c>
      <c r="O4848" s="168" t="str">
        <f t="shared" si="602"/>
        <v/>
      </c>
      <c r="P4848" s="168" t="str">
        <f t="shared" si="603"/>
        <v/>
      </c>
      <c r="Q4848" s="168" t="str">
        <f t="shared" si="604"/>
        <v/>
      </c>
      <c r="R4848" s="168" t="str">
        <f t="shared" si="605"/>
        <v/>
      </c>
      <c r="S4848" s="168" t="str">
        <f t="shared" si="606"/>
        <v/>
      </c>
      <c r="T4848" s="168" t="str">
        <f t="shared" si="607"/>
        <v/>
      </c>
    </row>
    <row r="4849" spans="1:20" x14ac:dyDescent="0.2">
      <c r="A4849" t="s">
        <v>2606</v>
      </c>
      <c r="M4849" s="170" t="str">
        <f t="shared" si="600"/>
        <v>H8</v>
      </c>
      <c r="N4849" s="169" t="str">
        <f t="shared" si="601"/>
        <v>2150</v>
      </c>
      <c r="O4849" s="168" t="str">
        <f t="shared" si="602"/>
        <v/>
      </c>
      <c r="P4849" s="168" t="str">
        <f t="shared" si="603"/>
        <v/>
      </c>
      <c r="Q4849" s="168" t="str">
        <f t="shared" si="604"/>
        <v/>
      </c>
      <c r="R4849" s="168" t="str">
        <f t="shared" si="605"/>
        <v/>
      </c>
      <c r="S4849" s="168" t="str">
        <f t="shared" si="606"/>
        <v/>
      </c>
      <c r="T4849" s="168" t="str">
        <f t="shared" si="607"/>
        <v/>
      </c>
    </row>
    <row r="4850" spans="1:20" x14ac:dyDescent="0.2">
      <c r="A4850" t="s">
        <v>2607</v>
      </c>
      <c r="M4850" s="170" t="str">
        <f t="shared" si="600"/>
        <v>H9</v>
      </c>
      <c r="N4850" s="169" t="str">
        <f t="shared" si="601"/>
        <v>2150</v>
      </c>
      <c r="O4850" s="168" t="str">
        <f t="shared" si="602"/>
        <v/>
      </c>
      <c r="P4850" s="168" t="str">
        <f t="shared" si="603"/>
        <v/>
      </c>
      <c r="Q4850" s="168" t="str">
        <f t="shared" si="604"/>
        <v/>
      </c>
      <c r="R4850" s="168" t="str">
        <f t="shared" si="605"/>
        <v/>
      </c>
      <c r="S4850" s="168" t="str">
        <f t="shared" si="606"/>
        <v/>
      </c>
      <c r="T4850" s="168" t="str">
        <f t="shared" si="607"/>
        <v/>
      </c>
    </row>
    <row r="4851" spans="1:20" x14ac:dyDescent="0.2">
      <c r="A4851" t="s">
        <v>2608</v>
      </c>
      <c r="M4851" s="170" t="str">
        <f t="shared" si="600"/>
        <v>H10</v>
      </c>
      <c r="N4851" s="169" t="str">
        <f t="shared" si="601"/>
        <v>2150</v>
      </c>
      <c r="O4851" s="168" t="str">
        <f t="shared" si="602"/>
        <v/>
      </c>
      <c r="P4851" s="168" t="str">
        <f t="shared" si="603"/>
        <v/>
      </c>
      <c r="Q4851" s="168" t="str">
        <f t="shared" si="604"/>
        <v/>
      </c>
      <c r="R4851" s="168" t="str">
        <f t="shared" si="605"/>
        <v/>
      </c>
      <c r="S4851" s="168" t="str">
        <f t="shared" si="606"/>
        <v/>
      </c>
      <c r="T4851" s="168" t="str">
        <f t="shared" si="607"/>
        <v/>
      </c>
    </row>
    <row r="4852" spans="1:20" x14ac:dyDescent="0.2">
      <c r="A4852" t="s">
        <v>2609</v>
      </c>
      <c r="M4852" s="170" t="str">
        <f t="shared" si="600"/>
        <v>DTL</v>
      </c>
      <c r="N4852" s="169" t="str">
        <f t="shared" si="601"/>
        <v>2150</v>
      </c>
      <c r="O4852" s="168" t="str">
        <f t="shared" si="602"/>
        <v/>
      </c>
      <c r="P4852" s="168" t="str">
        <f t="shared" si="603"/>
        <v/>
      </c>
      <c r="Q4852" s="168" t="str">
        <f t="shared" si="604"/>
        <v/>
      </c>
      <c r="R4852" s="168" t="str">
        <f t="shared" si="605"/>
        <v/>
      </c>
      <c r="S4852" s="168" t="str">
        <f t="shared" si="606"/>
        <v/>
      </c>
      <c r="T4852" s="168" t="str">
        <f t="shared" si="607"/>
        <v/>
      </c>
    </row>
    <row r="4853" spans="1:20" x14ac:dyDescent="0.2">
      <c r="A4853" t="s">
        <v>3083</v>
      </c>
      <c r="M4853" s="170" t="str">
        <f t="shared" si="600"/>
        <v>DTL</v>
      </c>
      <c r="N4853" s="169" t="str">
        <f t="shared" si="601"/>
        <v>2150</v>
      </c>
      <c r="O4853" s="168" t="str">
        <f t="shared" si="602"/>
        <v>7718</v>
      </c>
      <c r="P4853" s="168" t="str">
        <f t="shared" si="603"/>
        <v>21507718</v>
      </c>
      <c r="Q4853" s="168">
        <f t="shared" si="604"/>
        <v>0</v>
      </c>
      <c r="R4853" s="168">
        <f t="shared" si="605"/>
        <v>0</v>
      </c>
      <c r="S4853" s="168">
        <f t="shared" si="606"/>
        <v>0</v>
      </c>
      <c r="T4853" s="168">
        <f t="shared" si="607"/>
        <v>0</v>
      </c>
    </row>
    <row r="4854" spans="1:20" x14ac:dyDescent="0.2">
      <c r="A4854" t="s">
        <v>4246</v>
      </c>
      <c r="M4854" s="170" t="str">
        <f t="shared" si="600"/>
        <v>DTL</v>
      </c>
      <c r="N4854" s="169" t="str">
        <f t="shared" si="601"/>
        <v>2150</v>
      </c>
      <c r="O4854" s="168" t="str">
        <f t="shared" si="602"/>
        <v/>
      </c>
      <c r="P4854" s="168" t="str">
        <f t="shared" si="603"/>
        <v/>
      </c>
      <c r="Q4854" s="168" t="str">
        <f t="shared" si="604"/>
        <v/>
      </c>
      <c r="R4854" s="168" t="str">
        <f t="shared" si="605"/>
        <v/>
      </c>
      <c r="S4854" s="168" t="str">
        <f t="shared" si="606"/>
        <v/>
      </c>
      <c r="T4854" s="168" t="str">
        <f t="shared" si="607"/>
        <v/>
      </c>
    </row>
    <row r="4855" spans="1:20" x14ac:dyDescent="0.2">
      <c r="A4855" t="s">
        <v>2611</v>
      </c>
      <c r="M4855" s="170" t="str">
        <f t="shared" si="600"/>
        <v>DTL</v>
      </c>
      <c r="N4855" s="169" t="str">
        <f t="shared" si="601"/>
        <v>2150</v>
      </c>
      <c r="O4855" s="168" t="str">
        <f t="shared" si="602"/>
        <v/>
      </c>
      <c r="P4855" s="168" t="str">
        <f t="shared" si="603"/>
        <v/>
      </c>
      <c r="Q4855" s="168" t="str">
        <f t="shared" si="604"/>
        <v/>
      </c>
      <c r="R4855" s="168" t="str">
        <f t="shared" si="605"/>
        <v/>
      </c>
      <c r="S4855" s="168" t="str">
        <f t="shared" si="606"/>
        <v/>
      </c>
      <c r="T4855" s="168" t="str">
        <f t="shared" si="607"/>
        <v/>
      </c>
    </row>
    <row r="4856" spans="1:20" x14ac:dyDescent="0.2">
      <c r="A4856" t="s">
        <v>3084</v>
      </c>
      <c r="M4856" s="170" t="str">
        <f t="shared" si="600"/>
        <v>Ttl</v>
      </c>
      <c r="N4856" s="169" t="str">
        <f t="shared" si="601"/>
        <v>2150</v>
      </c>
      <c r="O4856" s="168" t="str">
        <f t="shared" si="602"/>
        <v/>
      </c>
      <c r="P4856" s="168" t="str">
        <f t="shared" si="603"/>
        <v/>
      </c>
      <c r="Q4856" s="168" t="str">
        <f t="shared" si="604"/>
        <v/>
      </c>
      <c r="R4856" s="168" t="str">
        <f t="shared" si="605"/>
        <v/>
      </c>
      <c r="S4856" s="168" t="str">
        <f t="shared" si="606"/>
        <v/>
      </c>
      <c r="T4856" s="168" t="str">
        <f t="shared" si="607"/>
        <v/>
      </c>
    </row>
    <row r="4857" spans="1:20" x14ac:dyDescent="0.2">
      <c r="A4857" t="s">
        <v>2612</v>
      </c>
      <c r="M4857" s="170" t="str">
        <f t="shared" si="600"/>
        <v>DTL</v>
      </c>
      <c r="N4857" s="169" t="str">
        <f t="shared" si="601"/>
        <v>2150</v>
      </c>
      <c r="O4857" s="168" t="str">
        <f t="shared" si="602"/>
        <v/>
      </c>
      <c r="P4857" s="168" t="str">
        <f t="shared" si="603"/>
        <v/>
      </c>
      <c r="Q4857" s="168" t="str">
        <f t="shared" si="604"/>
        <v/>
      </c>
      <c r="R4857" s="168" t="str">
        <f t="shared" si="605"/>
        <v/>
      </c>
      <c r="S4857" s="168" t="str">
        <f t="shared" si="606"/>
        <v/>
      </c>
      <c r="T4857" s="168" t="str">
        <f t="shared" si="607"/>
        <v/>
      </c>
    </row>
    <row r="4858" spans="1:20" x14ac:dyDescent="0.2">
      <c r="A4858" t="s">
        <v>2611</v>
      </c>
      <c r="M4858" s="170" t="str">
        <f t="shared" si="600"/>
        <v>DTL</v>
      </c>
      <c r="N4858" s="169" t="str">
        <f t="shared" si="601"/>
        <v>2150</v>
      </c>
      <c r="O4858" s="168" t="str">
        <f t="shared" si="602"/>
        <v/>
      </c>
      <c r="P4858" s="168" t="str">
        <f t="shared" si="603"/>
        <v/>
      </c>
      <c r="Q4858" s="168" t="str">
        <f t="shared" si="604"/>
        <v/>
      </c>
      <c r="R4858" s="168" t="str">
        <f t="shared" si="605"/>
        <v/>
      </c>
      <c r="S4858" s="168" t="str">
        <f t="shared" si="606"/>
        <v/>
      </c>
      <c r="T4858" s="168" t="str">
        <f t="shared" si="607"/>
        <v/>
      </c>
    </row>
    <row r="4859" spans="1:20" x14ac:dyDescent="0.2">
      <c r="A4859" t="s">
        <v>2611</v>
      </c>
      <c r="M4859" s="170" t="str">
        <f t="shared" si="600"/>
        <v>DTL</v>
      </c>
      <c r="N4859" s="169" t="str">
        <f t="shared" si="601"/>
        <v>2150</v>
      </c>
      <c r="O4859" s="168" t="str">
        <f t="shared" si="602"/>
        <v/>
      </c>
      <c r="P4859" s="168" t="str">
        <f t="shared" si="603"/>
        <v/>
      </c>
      <c r="Q4859" s="168" t="str">
        <f t="shared" si="604"/>
        <v/>
      </c>
      <c r="R4859" s="168" t="str">
        <f t="shared" si="605"/>
        <v/>
      </c>
      <c r="S4859" s="168" t="str">
        <f t="shared" si="606"/>
        <v/>
      </c>
      <c r="T4859" s="168" t="str">
        <f t="shared" si="607"/>
        <v/>
      </c>
    </row>
    <row r="4860" spans="1:20" x14ac:dyDescent="0.2">
      <c r="A4860" t="s">
        <v>2613</v>
      </c>
      <c r="M4860" s="170" t="str">
        <f t="shared" si="600"/>
        <v>DTL</v>
      </c>
      <c r="N4860" s="169" t="str">
        <f t="shared" si="601"/>
        <v>2150</v>
      </c>
      <c r="O4860" s="168" t="str">
        <f t="shared" si="602"/>
        <v/>
      </c>
      <c r="P4860" s="168" t="str">
        <f t="shared" si="603"/>
        <v/>
      </c>
      <c r="Q4860" s="168" t="str">
        <f t="shared" si="604"/>
        <v/>
      </c>
      <c r="R4860" s="168" t="str">
        <f t="shared" si="605"/>
        <v/>
      </c>
      <c r="S4860" s="168" t="str">
        <f t="shared" si="606"/>
        <v/>
      </c>
      <c r="T4860" s="168" t="str">
        <f t="shared" si="607"/>
        <v/>
      </c>
    </row>
    <row r="4861" spans="1:20" x14ac:dyDescent="0.2">
      <c r="A4861" t="s">
        <v>3085</v>
      </c>
      <c r="M4861" s="170" t="str">
        <f t="shared" si="600"/>
        <v>DTL</v>
      </c>
      <c r="N4861" s="169" t="str">
        <f t="shared" si="601"/>
        <v>2150</v>
      </c>
      <c r="O4861" s="168" t="str">
        <f t="shared" si="602"/>
        <v>1010</v>
      </c>
      <c r="P4861" s="168" t="str">
        <f t="shared" si="603"/>
        <v>21501010</v>
      </c>
      <c r="Q4861" s="168">
        <f t="shared" si="604"/>
        <v>0</v>
      </c>
      <c r="R4861" s="168">
        <f t="shared" si="605"/>
        <v>0</v>
      </c>
      <c r="S4861" s="168">
        <f t="shared" si="606"/>
        <v>0</v>
      </c>
      <c r="T4861" s="168">
        <f t="shared" si="607"/>
        <v>0</v>
      </c>
    </row>
    <row r="4862" spans="1:20" x14ac:dyDescent="0.2">
      <c r="A4862" t="s">
        <v>3086</v>
      </c>
      <c r="M4862" s="170" t="str">
        <f t="shared" si="600"/>
        <v>DTL</v>
      </c>
      <c r="N4862" s="169" t="str">
        <f t="shared" si="601"/>
        <v>2150</v>
      </c>
      <c r="O4862" s="168" t="str">
        <f t="shared" si="602"/>
        <v>1100</v>
      </c>
      <c r="P4862" s="168" t="str">
        <f t="shared" si="603"/>
        <v>21501100</v>
      </c>
      <c r="Q4862" s="168">
        <f t="shared" si="604"/>
        <v>0</v>
      </c>
      <c r="R4862" s="168">
        <f t="shared" si="605"/>
        <v>0</v>
      </c>
      <c r="S4862" s="168">
        <f t="shared" si="606"/>
        <v>0</v>
      </c>
      <c r="T4862" s="168">
        <f t="shared" si="607"/>
        <v>0</v>
      </c>
    </row>
    <row r="4863" spans="1:20" x14ac:dyDescent="0.2">
      <c r="A4863" t="s">
        <v>3087</v>
      </c>
      <c r="M4863" s="170" t="str">
        <f t="shared" si="600"/>
        <v>DTL</v>
      </c>
      <c r="N4863" s="169" t="str">
        <f t="shared" si="601"/>
        <v>2150</v>
      </c>
      <c r="O4863" s="168" t="str">
        <f t="shared" si="602"/>
        <v>1200</v>
      </c>
      <c r="P4863" s="168" t="str">
        <f t="shared" si="603"/>
        <v>21501200</v>
      </c>
      <c r="Q4863" s="168">
        <f t="shared" si="604"/>
        <v>0</v>
      </c>
      <c r="R4863" s="168">
        <f t="shared" si="605"/>
        <v>0</v>
      </c>
      <c r="S4863" s="168">
        <f t="shared" si="606"/>
        <v>0</v>
      </c>
      <c r="T4863" s="168">
        <f t="shared" si="607"/>
        <v>0</v>
      </c>
    </row>
    <row r="4864" spans="1:20" x14ac:dyDescent="0.2">
      <c r="A4864" t="s">
        <v>3088</v>
      </c>
      <c r="M4864" s="170" t="str">
        <f t="shared" si="600"/>
        <v>DTL</v>
      </c>
      <c r="N4864" s="169" t="str">
        <f t="shared" si="601"/>
        <v>2150</v>
      </c>
      <c r="O4864" s="168" t="str">
        <f t="shared" si="602"/>
        <v>1210</v>
      </c>
      <c r="P4864" s="168" t="str">
        <f t="shared" si="603"/>
        <v>21501210</v>
      </c>
      <c r="Q4864" s="168">
        <f t="shared" si="604"/>
        <v>0</v>
      </c>
      <c r="R4864" s="168">
        <f t="shared" si="605"/>
        <v>0</v>
      </c>
      <c r="S4864" s="168">
        <f t="shared" si="606"/>
        <v>0</v>
      </c>
      <c r="T4864" s="168">
        <f t="shared" si="607"/>
        <v>0</v>
      </c>
    </row>
    <row r="4865" spans="1:20" x14ac:dyDescent="0.2">
      <c r="A4865" t="s">
        <v>3089</v>
      </c>
      <c r="M4865" s="170" t="str">
        <f t="shared" si="600"/>
        <v>DTL</v>
      </c>
      <c r="N4865" s="169" t="str">
        <f t="shared" si="601"/>
        <v>2150</v>
      </c>
      <c r="O4865" s="168" t="str">
        <f t="shared" si="602"/>
        <v>1300</v>
      </c>
      <c r="P4865" s="168" t="str">
        <f t="shared" si="603"/>
        <v>21501300</v>
      </c>
      <c r="Q4865" s="168">
        <f t="shared" si="604"/>
        <v>0</v>
      </c>
      <c r="R4865" s="168">
        <f t="shared" si="605"/>
        <v>0</v>
      </c>
      <c r="S4865" s="168">
        <f t="shared" si="606"/>
        <v>0</v>
      </c>
      <c r="T4865" s="168">
        <f t="shared" si="607"/>
        <v>0</v>
      </c>
    </row>
    <row r="4866" spans="1:20" x14ac:dyDescent="0.2">
      <c r="A4866" t="s">
        <v>3090</v>
      </c>
      <c r="M4866" s="170" t="str">
        <f t="shared" si="600"/>
        <v>DTL</v>
      </c>
      <c r="N4866" s="169" t="str">
        <f t="shared" si="601"/>
        <v>2150</v>
      </c>
      <c r="O4866" s="168" t="str">
        <f t="shared" si="602"/>
        <v>1301</v>
      </c>
      <c r="P4866" s="168" t="str">
        <f t="shared" si="603"/>
        <v>21501301</v>
      </c>
      <c r="Q4866" s="168">
        <f t="shared" si="604"/>
        <v>0</v>
      </c>
      <c r="R4866" s="168">
        <f t="shared" si="605"/>
        <v>0</v>
      </c>
      <c r="S4866" s="168">
        <f t="shared" si="606"/>
        <v>0</v>
      </c>
      <c r="T4866" s="168">
        <f t="shared" si="607"/>
        <v>0</v>
      </c>
    </row>
    <row r="4867" spans="1:20" x14ac:dyDescent="0.2">
      <c r="A4867" t="s">
        <v>3091</v>
      </c>
      <c r="M4867" s="170" t="str">
        <f t="shared" ref="M4867:M4930" si="608">IF(ROW()&lt;23,"",
  IF(NOT(ISERROR(FIND("Trinity County",$A4867,30))),"H1",
  IF(M4866="H1","H2",
  IF(M4866="H2","H3",
  IF(M4866="H3","H4",
  IF(M4866="H4","H5",
  IF(M4866="H5","H6",
  IF(M4866="H6","H7",
  IF(M4866="H7","H8",
  IF(M4866="H8","H9",
  IF(M4866="H9","H10",
  IF(TRIM(LEFT($A4867,7))="Total","Ttl","DTL"))))))))))))</f>
        <v>DTL</v>
      </c>
      <c r="N4867" s="169" t="str">
        <f t="shared" ref="N4867:N4930" si="609">IF(ROW()&lt;23,"",
  IF($M4867="H6",TRIM(LEFT($A4867,5)),N4866))</f>
        <v>2150</v>
      </c>
      <c r="O4867" s="168" t="str">
        <f t="shared" ref="O4867:O4930" si="610">IF($M4867&lt;&gt;"DTL","",
  IF(NOT(ISNUMBER(VALUE(MID($A4867,31,15)))),"",LEFT($A4867,4)))</f>
        <v>1500</v>
      </c>
      <c r="P4867" s="168" t="str">
        <f t="shared" ref="P4867:P4930" si="611">IF(O4867="","",N4867&amp;O4867)</f>
        <v>21501500</v>
      </c>
      <c r="Q4867" s="168">
        <f t="shared" ref="Q4867:Q4930" si="612">IF($M4867&lt;&gt;"DTL","",
  IF(NOT(ISNUMBER(VALUE(MID($A4867,31,15)))),"",VALUE(TRIM(MID($A4867,47,15)))))</f>
        <v>0</v>
      </c>
      <c r="R4867" s="168">
        <f t="shared" ref="R4867:R4930" si="613">IF($M4867&lt;&gt;"DTL","",
  IF(NOT(ISNUMBER(VALUE(MID($A4867,31,15)))),"",VALUE(TRIM(MID($A4867,61,14)))))</f>
        <v>0</v>
      </c>
      <c r="S4867" s="168">
        <f t="shared" ref="S4867:S4930" si="614">IF($M4867&lt;&gt;"DTL","",
  IF(NOT(ISNUMBER(VALUE(MID($A4867,31,15)))),"",VALUE(TRIM(MID($A4867,76,14)))))</f>
        <v>0</v>
      </c>
      <c r="T4867" s="168">
        <f t="shared" ref="T4867:T4930" si="615">IF($M4867&lt;&gt;"DTL","",
  IF(NOT(ISNUMBER(VALUE(MID($A4867,31,15)))),"",VALUE(TRIM(MID($A4867,90,14)))))</f>
        <v>0</v>
      </c>
    </row>
    <row r="4868" spans="1:20" x14ac:dyDescent="0.2">
      <c r="A4868" t="s">
        <v>3092</v>
      </c>
      <c r="M4868" s="170" t="str">
        <f t="shared" si="608"/>
        <v>DTL</v>
      </c>
      <c r="N4868" s="169" t="str">
        <f t="shared" si="609"/>
        <v>2150</v>
      </c>
      <c r="O4868" s="168" t="str">
        <f t="shared" si="610"/>
        <v>1299</v>
      </c>
      <c r="P4868" s="168" t="str">
        <f t="shared" si="611"/>
        <v>21501299</v>
      </c>
      <c r="Q4868" s="168">
        <f t="shared" si="612"/>
        <v>0</v>
      </c>
      <c r="R4868" s="168">
        <f t="shared" si="613"/>
        <v>0</v>
      </c>
      <c r="S4868" s="168">
        <f t="shared" si="614"/>
        <v>0</v>
      </c>
      <c r="T4868" s="168">
        <f t="shared" si="615"/>
        <v>0</v>
      </c>
    </row>
    <row r="4869" spans="1:20" x14ac:dyDescent="0.2">
      <c r="A4869" t="s">
        <v>4246</v>
      </c>
      <c r="M4869" s="170" t="str">
        <f t="shared" si="608"/>
        <v>DTL</v>
      </c>
      <c r="N4869" s="169" t="str">
        <f t="shared" si="609"/>
        <v>2150</v>
      </c>
      <c r="O4869" s="168" t="str">
        <f t="shared" si="610"/>
        <v/>
      </c>
      <c r="P4869" s="168" t="str">
        <f t="shared" si="611"/>
        <v/>
      </c>
      <c r="Q4869" s="168" t="str">
        <f t="shared" si="612"/>
        <v/>
      </c>
      <c r="R4869" s="168" t="str">
        <f t="shared" si="613"/>
        <v/>
      </c>
      <c r="S4869" s="168" t="str">
        <f t="shared" si="614"/>
        <v/>
      </c>
      <c r="T4869" s="168" t="str">
        <f t="shared" si="615"/>
        <v/>
      </c>
    </row>
    <row r="4870" spans="1:20" x14ac:dyDescent="0.2">
      <c r="A4870" t="s">
        <v>2611</v>
      </c>
      <c r="M4870" s="170" t="str">
        <f t="shared" si="608"/>
        <v>DTL</v>
      </c>
      <c r="N4870" s="169" t="str">
        <f t="shared" si="609"/>
        <v>2150</v>
      </c>
      <c r="O4870" s="168" t="str">
        <f t="shared" si="610"/>
        <v/>
      </c>
      <c r="P4870" s="168" t="str">
        <f t="shared" si="611"/>
        <v/>
      </c>
      <c r="Q4870" s="168" t="str">
        <f t="shared" si="612"/>
        <v/>
      </c>
      <c r="R4870" s="168" t="str">
        <f t="shared" si="613"/>
        <v/>
      </c>
      <c r="S4870" s="168" t="str">
        <f t="shared" si="614"/>
        <v/>
      </c>
      <c r="T4870" s="168" t="str">
        <f t="shared" si="615"/>
        <v/>
      </c>
    </row>
    <row r="4871" spans="1:20" x14ac:dyDescent="0.2">
      <c r="A4871" t="s">
        <v>3093</v>
      </c>
      <c r="M4871" s="170" t="str">
        <f t="shared" si="608"/>
        <v>Ttl</v>
      </c>
      <c r="N4871" s="169" t="str">
        <f t="shared" si="609"/>
        <v>2150</v>
      </c>
      <c r="O4871" s="168" t="str">
        <f t="shared" si="610"/>
        <v/>
      </c>
      <c r="P4871" s="168" t="str">
        <f t="shared" si="611"/>
        <v/>
      </c>
      <c r="Q4871" s="168" t="str">
        <f t="shared" si="612"/>
        <v/>
      </c>
      <c r="R4871" s="168" t="str">
        <f t="shared" si="613"/>
        <v/>
      </c>
      <c r="S4871" s="168" t="str">
        <f t="shared" si="614"/>
        <v/>
      </c>
      <c r="T4871" s="168" t="str">
        <f t="shared" si="615"/>
        <v/>
      </c>
    </row>
    <row r="4872" spans="1:20" x14ac:dyDescent="0.2">
      <c r="A4872" t="s">
        <v>2611</v>
      </c>
      <c r="M4872" s="170" t="str">
        <f t="shared" si="608"/>
        <v>DTL</v>
      </c>
      <c r="N4872" s="169" t="str">
        <f t="shared" si="609"/>
        <v>2150</v>
      </c>
      <c r="O4872" s="168" t="str">
        <f t="shared" si="610"/>
        <v/>
      </c>
      <c r="P4872" s="168" t="str">
        <f t="shared" si="611"/>
        <v/>
      </c>
      <c r="Q4872" s="168" t="str">
        <f t="shared" si="612"/>
        <v/>
      </c>
      <c r="R4872" s="168" t="str">
        <f t="shared" si="613"/>
        <v/>
      </c>
      <c r="S4872" s="168" t="str">
        <f t="shared" si="614"/>
        <v/>
      </c>
      <c r="T4872" s="168" t="str">
        <f t="shared" si="615"/>
        <v/>
      </c>
    </row>
    <row r="4873" spans="1:20" x14ac:dyDescent="0.2">
      <c r="A4873" t="s">
        <v>3094</v>
      </c>
      <c r="M4873" s="170" t="str">
        <f t="shared" si="608"/>
        <v>DTL</v>
      </c>
      <c r="N4873" s="169" t="str">
        <f t="shared" si="609"/>
        <v>2150</v>
      </c>
      <c r="O4873" s="168" t="str">
        <f t="shared" si="610"/>
        <v>2140</v>
      </c>
      <c r="P4873" s="168" t="str">
        <f t="shared" si="611"/>
        <v>21502140</v>
      </c>
      <c r="Q4873" s="168">
        <f t="shared" si="612"/>
        <v>0</v>
      </c>
      <c r="R4873" s="168">
        <f t="shared" si="613"/>
        <v>0</v>
      </c>
      <c r="S4873" s="168">
        <f t="shared" si="614"/>
        <v>0</v>
      </c>
      <c r="T4873" s="168">
        <f t="shared" si="615"/>
        <v>0</v>
      </c>
    </row>
    <row r="4874" spans="1:20" x14ac:dyDescent="0.2">
      <c r="A4874" t="s">
        <v>3095</v>
      </c>
      <c r="M4874" s="170" t="str">
        <f t="shared" si="608"/>
        <v>DTL</v>
      </c>
      <c r="N4874" s="169" t="str">
        <f t="shared" si="609"/>
        <v>2150</v>
      </c>
      <c r="O4874" s="168" t="str">
        <f t="shared" si="610"/>
        <v>2799</v>
      </c>
      <c r="P4874" s="168" t="str">
        <f t="shared" si="611"/>
        <v>21502799</v>
      </c>
      <c r="Q4874" s="168">
        <f t="shared" si="612"/>
        <v>0</v>
      </c>
      <c r="R4874" s="168">
        <f t="shared" si="613"/>
        <v>0</v>
      </c>
      <c r="S4874" s="168">
        <f t="shared" si="614"/>
        <v>0</v>
      </c>
      <c r="T4874" s="168">
        <f t="shared" si="615"/>
        <v>0</v>
      </c>
    </row>
    <row r="4875" spans="1:20" x14ac:dyDescent="0.2">
      <c r="A4875" t="s">
        <v>4246</v>
      </c>
      <c r="M4875" s="170" t="str">
        <f t="shared" si="608"/>
        <v>DTL</v>
      </c>
      <c r="N4875" s="169" t="str">
        <f t="shared" si="609"/>
        <v>2150</v>
      </c>
      <c r="O4875" s="168" t="str">
        <f t="shared" si="610"/>
        <v/>
      </c>
      <c r="P4875" s="168" t="str">
        <f t="shared" si="611"/>
        <v/>
      </c>
      <c r="Q4875" s="168" t="str">
        <f t="shared" si="612"/>
        <v/>
      </c>
      <c r="R4875" s="168" t="str">
        <f t="shared" si="613"/>
        <v/>
      </c>
      <c r="S4875" s="168" t="str">
        <f t="shared" si="614"/>
        <v/>
      </c>
      <c r="T4875" s="168" t="str">
        <f t="shared" si="615"/>
        <v/>
      </c>
    </row>
    <row r="4876" spans="1:20" x14ac:dyDescent="0.2">
      <c r="A4876" t="s">
        <v>2611</v>
      </c>
      <c r="M4876" s="170" t="str">
        <f t="shared" si="608"/>
        <v>DTL</v>
      </c>
      <c r="N4876" s="169" t="str">
        <f t="shared" si="609"/>
        <v>2150</v>
      </c>
      <c r="O4876" s="168" t="str">
        <f t="shared" si="610"/>
        <v/>
      </c>
      <c r="P4876" s="168" t="str">
        <f t="shared" si="611"/>
        <v/>
      </c>
      <c r="Q4876" s="168" t="str">
        <f t="shared" si="612"/>
        <v/>
      </c>
      <c r="R4876" s="168" t="str">
        <f t="shared" si="613"/>
        <v/>
      </c>
      <c r="S4876" s="168" t="str">
        <f t="shared" si="614"/>
        <v/>
      </c>
      <c r="T4876" s="168" t="str">
        <f t="shared" si="615"/>
        <v/>
      </c>
    </row>
    <row r="4877" spans="1:20" x14ac:dyDescent="0.2">
      <c r="A4877" t="s">
        <v>3096</v>
      </c>
      <c r="M4877" s="170" t="str">
        <f t="shared" si="608"/>
        <v>Ttl</v>
      </c>
      <c r="N4877" s="169" t="str">
        <f t="shared" si="609"/>
        <v>2150</v>
      </c>
      <c r="O4877" s="168" t="str">
        <f t="shared" si="610"/>
        <v/>
      </c>
      <c r="P4877" s="168" t="str">
        <f t="shared" si="611"/>
        <v/>
      </c>
      <c r="Q4877" s="168" t="str">
        <f t="shared" si="612"/>
        <v/>
      </c>
      <c r="R4877" s="168" t="str">
        <f t="shared" si="613"/>
        <v/>
      </c>
      <c r="S4877" s="168" t="str">
        <f t="shared" si="614"/>
        <v/>
      </c>
      <c r="T4877" s="168" t="str">
        <f t="shared" si="615"/>
        <v/>
      </c>
    </row>
    <row r="4878" spans="1:20" x14ac:dyDescent="0.2">
      <c r="A4878" t="s">
        <v>2611</v>
      </c>
      <c r="M4878" s="170" t="str">
        <f t="shared" si="608"/>
        <v>DTL</v>
      </c>
      <c r="N4878" s="169" t="str">
        <f t="shared" si="609"/>
        <v>2150</v>
      </c>
      <c r="O4878" s="168" t="str">
        <f t="shared" si="610"/>
        <v/>
      </c>
      <c r="P4878" s="168" t="str">
        <f t="shared" si="611"/>
        <v/>
      </c>
      <c r="Q4878" s="168" t="str">
        <f t="shared" si="612"/>
        <v/>
      </c>
      <c r="R4878" s="168" t="str">
        <f t="shared" si="613"/>
        <v/>
      </c>
      <c r="S4878" s="168" t="str">
        <f t="shared" si="614"/>
        <v/>
      </c>
      <c r="T4878" s="168" t="str">
        <f t="shared" si="615"/>
        <v/>
      </c>
    </row>
    <row r="4879" spans="1:20" x14ac:dyDescent="0.2">
      <c r="A4879" t="s">
        <v>2611</v>
      </c>
      <c r="M4879" s="170" t="str">
        <f t="shared" si="608"/>
        <v>DTL</v>
      </c>
      <c r="N4879" s="169" t="str">
        <f t="shared" si="609"/>
        <v>2150</v>
      </c>
      <c r="O4879" s="168" t="str">
        <f t="shared" si="610"/>
        <v/>
      </c>
      <c r="P4879" s="168" t="str">
        <f t="shared" si="611"/>
        <v/>
      </c>
      <c r="Q4879" s="168" t="str">
        <f t="shared" si="612"/>
        <v/>
      </c>
      <c r="R4879" s="168" t="str">
        <f t="shared" si="613"/>
        <v/>
      </c>
      <c r="S4879" s="168" t="str">
        <f t="shared" si="614"/>
        <v/>
      </c>
      <c r="T4879" s="168" t="str">
        <f t="shared" si="615"/>
        <v/>
      </c>
    </row>
    <row r="4880" spans="1:20" x14ac:dyDescent="0.2">
      <c r="A4880" t="s">
        <v>3097</v>
      </c>
      <c r="M4880" s="170" t="str">
        <f t="shared" si="608"/>
        <v>Ttl</v>
      </c>
      <c r="N4880" s="169" t="str">
        <f t="shared" si="609"/>
        <v>2150</v>
      </c>
      <c r="O4880" s="168" t="str">
        <f t="shared" si="610"/>
        <v/>
      </c>
      <c r="P4880" s="168" t="str">
        <f t="shared" si="611"/>
        <v/>
      </c>
      <c r="Q4880" s="168" t="str">
        <f t="shared" si="612"/>
        <v/>
      </c>
      <c r="R4880" s="168" t="str">
        <f t="shared" si="613"/>
        <v/>
      </c>
      <c r="S4880" s="168" t="str">
        <f t="shared" si="614"/>
        <v/>
      </c>
      <c r="T4880" s="168" t="str">
        <f t="shared" si="615"/>
        <v/>
      </c>
    </row>
    <row r="4881" spans="1:20" x14ac:dyDescent="0.2">
      <c r="A4881" t="s">
        <v>2612</v>
      </c>
      <c r="M4881" s="170" t="str">
        <f t="shared" si="608"/>
        <v>DTL</v>
      </c>
      <c r="N4881" s="169" t="str">
        <f t="shared" si="609"/>
        <v>2150</v>
      </c>
      <c r="O4881" s="168" t="str">
        <f t="shared" si="610"/>
        <v/>
      </c>
      <c r="P4881" s="168" t="str">
        <f t="shared" si="611"/>
        <v/>
      </c>
      <c r="Q4881" s="168" t="str">
        <f t="shared" si="612"/>
        <v/>
      </c>
      <c r="R4881" s="168" t="str">
        <f t="shared" si="613"/>
        <v/>
      </c>
      <c r="S4881" s="168" t="str">
        <f t="shared" si="614"/>
        <v/>
      </c>
      <c r="T4881" s="168" t="str">
        <f t="shared" si="615"/>
        <v/>
      </c>
    </row>
    <row r="4882" spans="1:20" x14ac:dyDescent="0.2">
      <c r="A4882" t="s">
        <v>2611</v>
      </c>
      <c r="M4882" s="170" t="str">
        <f t="shared" si="608"/>
        <v>DTL</v>
      </c>
      <c r="N4882" s="169" t="str">
        <f t="shared" si="609"/>
        <v>2150</v>
      </c>
      <c r="O4882" s="168" t="str">
        <f t="shared" si="610"/>
        <v/>
      </c>
      <c r="P4882" s="168" t="str">
        <f t="shared" si="611"/>
        <v/>
      </c>
      <c r="Q4882" s="168" t="str">
        <f t="shared" si="612"/>
        <v/>
      </c>
      <c r="R4882" s="168" t="str">
        <f t="shared" si="613"/>
        <v/>
      </c>
      <c r="S4882" s="168" t="str">
        <f t="shared" si="614"/>
        <v/>
      </c>
      <c r="T4882" s="168" t="str">
        <f t="shared" si="615"/>
        <v/>
      </c>
    </row>
    <row r="4883" spans="1:20" x14ac:dyDescent="0.2">
      <c r="A4883" t="s">
        <v>2611</v>
      </c>
      <c r="M4883" s="170" t="str">
        <f t="shared" si="608"/>
        <v>DTL</v>
      </c>
      <c r="N4883" s="169" t="str">
        <f t="shared" si="609"/>
        <v>2150</v>
      </c>
      <c r="O4883" s="168" t="str">
        <f t="shared" si="610"/>
        <v/>
      </c>
      <c r="P4883" s="168" t="str">
        <f t="shared" si="611"/>
        <v/>
      </c>
      <c r="Q4883" s="168" t="str">
        <f t="shared" si="612"/>
        <v/>
      </c>
      <c r="R4883" s="168" t="str">
        <f t="shared" si="613"/>
        <v/>
      </c>
      <c r="S4883" s="168" t="str">
        <f t="shared" si="614"/>
        <v/>
      </c>
      <c r="T4883" s="168" t="str">
        <f t="shared" si="615"/>
        <v/>
      </c>
    </row>
    <row r="4884" spans="1:20" x14ac:dyDescent="0.2">
      <c r="A4884" t="s">
        <v>2642</v>
      </c>
      <c r="M4884" s="170" t="str">
        <f t="shared" si="608"/>
        <v>DTL</v>
      </c>
      <c r="N4884" s="169" t="str">
        <f t="shared" si="609"/>
        <v>2150</v>
      </c>
      <c r="O4884" s="168" t="str">
        <f t="shared" si="610"/>
        <v/>
      </c>
      <c r="P4884" s="168" t="str">
        <f t="shared" si="611"/>
        <v/>
      </c>
      <c r="Q4884" s="168" t="str">
        <f t="shared" si="612"/>
        <v/>
      </c>
      <c r="R4884" s="168" t="str">
        <f t="shared" si="613"/>
        <v/>
      </c>
      <c r="S4884" s="168" t="str">
        <f t="shared" si="614"/>
        <v/>
      </c>
      <c r="T4884" s="168" t="str">
        <f t="shared" si="615"/>
        <v/>
      </c>
    </row>
    <row r="4885" spans="1:20" x14ac:dyDescent="0.2">
      <c r="A4885" t="s">
        <v>5601</v>
      </c>
      <c r="M4885" s="170" t="str">
        <f t="shared" si="608"/>
        <v>DTL</v>
      </c>
      <c r="N4885" s="169" t="str">
        <f t="shared" si="609"/>
        <v>2150</v>
      </c>
      <c r="O4885" s="168" t="str">
        <f t="shared" si="610"/>
        <v>5500</v>
      </c>
      <c r="P4885" s="168" t="str">
        <f t="shared" si="611"/>
        <v>21505500</v>
      </c>
      <c r="Q4885" s="168">
        <f t="shared" si="612"/>
        <v>0</v>
      </c>
      <c r="R4885" s="168">
        <f t="shared" si="613"/>
        <v>0</v>
      </c>
      <c r="S4885" s="168">
        <f t="shared" si="614"/>
        <v>0</v>
      </c>
      <c r="T4885" s="168">
        <f t="shared" si="615"/>
        <v>0</v>
      </c>
    </row>
    <row r="4886" spans="1:20" x14ac:dyDescent="0.2">
      <c r="A4886" t="s">
        <v>4246</v>
      </c>
      <c r="M4886" s="170" t="str">
        <f t="shared" si="608"/>
        <v>DTL</v>
      </c>
      <c r="N4886" s="169" t="str">
        <f t="shared" si="609"/>
        <v>2150</v>
      </c>
      <c r="O4886" s="168" t="str">
        <f t="shared" si="610"/>
        <v/>
      </c>
      <c r="P4886" s="168" t="str">
        <f t="shared" si="611"/>
        <v/>
      </c>
      <c r="Q4886" s="168" t="str">
        <f t="shared" si="612"/>
        <v/>
      </c>
      <c r="R4886" s="168" t="str">
        <f t="shared" si="613"/>
        <v/>
      </c>
      <c r="S4886" s="168" t="str">
        <f t="shared" si="614"/>
        <v/>
      </c>
      <c r="T4886" s="168" t="str">
        <f t="shared" si="615"/>
        <v/>
      </c>
    </row>
    <row r="4887" spans="1:20" x14ac:dyDescent="0.2">
      <c r="A4887" t="s">
        <v>4467</v>
      </c>
      <c r="M4887" s="170" t="str">
        <f t="shared" si="608"/>
        <v>DTL</v>
      </c>
      <c r="N4887" s="169" t="str">
        <f t="shared" si="609"/>
        <v>2150</v>
      </c>
      <c r="O4887" s="168" t="str">
        <f t="shared" si="610"/>
        <v/>
      </c>
      <c r="P4887" s="168" t="str">
        <f t="shared" si="611"/>
        <v/>
      </c>
      <c r="Q4887" s="168" t="str">
        <f t="shared" si="612"/>
        <v/>
      </c>
      <c r="R4887" s="168" t="str">
        <f t="shared" si="613"/>
        <v/>
      </c>
      <c r="S4887" s="168" t="str">
        <f t="shared" si="614"/>
        <v/>
      </c>
      <c r="T4887" s="168" t="str">
        <f t="shared" si="615"/>
        <v/>
      </c>
    </row>
    <row r="4888" spans="1:20" x14ac:dyDescent="0.2">
      <c r="A4888">
        <v>1</v>
      </c>
      <c r="M4888" s="170" t="str">
        <f t="shared" si="608"/>
        <v>DTL</v>
      </c>
      <c r="N4888" s="169" t="str">
        <f t="shared" si="609"/>
        <v>2150</v>
      </c>
      <c r="O4888" s="168" t="str">
        <f t="shared" si="610"/>
        <v/>
      </c>
      <c r="P4888" s="168" t="str">
        <f t="shared" si="611"/>
        <v/>
      </c>
      <c r="Q4888" s="168" t="str">
        <f t="shared" si="612"/>
        <v/>
      </c>
      <c r="R4888" s="168" t="str">
        <f t="shared" si="613"/>
        <v/>
      </c>
      <c r="S4888" s="168" t="str">
        <f t="shared" si="614"/>
        <v/>
      </c>
      <c r="T4888" s="168" t="str">
        <f t="shared" si="615"/>
        <v/>
      </c>
    </row>
    <row r="4889" spans="1:20" x14ac:dyDescent="0.2">
      <c r="M4889" s="170" t="str">
        <f t="shared" si="608"/>
        <v>DTL</v>
      </c>
      <c r="N4889" s="169" t="str">
        <f t="shared" si="609"/>
        <v>2150</v>
      </c>
      <c r="O4889" s="168" t="str">
        <f t="shared" si="610"/>
        <v/>
      </c>
      <c r="P4889" s="168" t="str">
        <f t="shared" si="611"/>
        <v/>
      </c>
      <c r="Q4889" s="168" t="str">
        <f t="shared" si="612"/>
        <v/>
      </c>
      <c r="R4889" s="168" t="str">
        <f t="shared" si="613"/>
        <v/>
      </c>
      <c r="S4889" s="168" t="str">
        <f t="shared" si="614"/>
        <v/>
      </c>
      <c r="T4889" s="168" t="str">
        <f t="shared" si="615"/>
        <v/>
      </c>
    </row>
    <row r="4890" spans="1:20" x14ac:dyDescent="0.2">
      <c r="A4890" t="s">
        <v>3098</v>
      </c>
      <c r="M4890" s="170" t="str">
        <f t="shared" si="608"/>
        <v>H1</v>
      </c>
      <c r="N4890" s="169" t="str">
        <f t="shared" si="609"/>
        <v>2150</v>
      </c>
      <c r="O4890" s="168" t="str">
        <f t="shared" si="610"/>
        <v/>
      </c>
      <c r="P4890" s="168" t="str">
        <f t="shared" si="611"/>
        <v/>
      </c>
      <c r="Q4890" s="168" t="str">
        <f t="shared" si="612"/>
        <v/>
      </c>
      <c r="R4890" s="168" t="str">
        <f t="shared" si="613"/>
        <v/>
      </c>
      <c r="S4890" s="168" t="str">
        <f t="shared" si="614"/>
        <v/>
      </c>
      <c r="T4890" s="168" t="str">
        <f t="shared" si="615"/>
        <v/>
      </c>
    </row>
    <row r="4891" spans="1:20" x14ac:dyDescent="0.2">
      <c r="A4891" t="s">
        <v>2600</v>
      </c>
      <c r="M4891" s="170" t="str">
        <f t="shared" si="608"/>
        <v>H2</v>
      </c>
      <c r="N4891" s="169" t="str">
        <f t="shared" si="609"/>
        <v>2150</v>
      </c>
      <c r="O4891" s="168" t="str">
        <f t="shared" si="610"/>
        <v/>
      </c>
      <c r="P4891" s="168" t="str">
        <f t="shared" si="611"/>
        <v/>
      </c>
      <c r="Q4891" s="168" t="str">
        <f t="shared" si="612"/>
        <v/>
      </c>
      <c r="R4891" s="168" t="str">
        <f t="shared" si="613"/>
        <v/>
      </c>
      <c r="S4891" s="168" t="str">
        <f t="shared" si="614"/>
        <v/>
      </c>
      <c r="T4891" s="168" t="str">
        <f t="shared" si="615"/>
        <v/>
      </c>
    </row>
    <row r="4892" spans="1:20" x14ac:dyDescent="0.2">
      <c r="A4892" t="s">
        <v>2601</v>
      </c>
      <c r="M4892" s="170" t="str">
        <f t="shared" si="608"/>
        <v>H3</v>
      </c>
      <c r="N4892" s="169" t="str">
        <f t="shared" si="609"/>
        <v>2150</v>
      </c>
      <c r="O4892" s="168" t="str">
        <f t="shared" si="610"/>
        <v/>
      </c>
      <c r="P4892" s="168" t="str">
        <f t="shared" si="611"/>
        <v/>
      </c>
      <c r="Q4892" s="168" t="str">
        <f t="shared" si="612"/>
        <v/>
      </c>
      <c r="R4892" s="168" t="str">
        <f t="shared" si="613"/>
        <v/>
      </c>
      <c r="S4892" s="168" t="str">
        <f t="shared" si="614"/>
        <v/>
      </c>
      <c r="T4892" s="168" t="str">
        <f t="shared" si="615"/>
        <v/>
      </c>
    </row>
    <row r="4893" spans="1:20" x14ac:dyDescent="0.2">
      <c r="A4893" t="s">
        <v>3072</v>
      </c>
      <c r="M4893" s="170" t="str">
        <f t="shared" si="608"/>
        <v>H4</v>
      </c>
      <c r="N4893" s="169" t="str">
        <f t="shared" si="609"/>
        <v>2150</v>
      </c>
      <c r="O4893" s="168" t="str">
        <f t="shared" si="610"/>
        <v/>
      </c>
      <c r="P4893" s="168" t="str">
        <f t="shared" si="611"/>
        <v/>
      </c>
      <c r="Q4893" s="168" t="str">
        <f t="shared" si="612"/>
        <v/>
      </c>
      <c r="R4893" s="168" t="str">
        <f t="shared" si="613"/>
        <v/>
      </c>
      <c r="S4893" s="168" t="str">
        <f t="shared" si="614"/>
        <v/>
      </c>
      <c r="T4893" s="168" t="str">
        <f t="shared" si="615"/>
        <v/>
      </c>
    </row>
    <row r="4894" spans="1:20" x14ac:dyDescent="0.2">
      <c r="A4894" t="s">
        <v>3081</v>
      </c>
      <c r="M4894" s="170" t="str">
        <f t="shared" si="608"/>
        <v>H5</v>
      </c>
      <c r="N4894" s="169" t="str">
        <f t="shared" si="609"/>
        <v>2150</v>
      </c>
      <c r="O4894" s="168" t="str">
        <f t="shared" si="610"/>
        <v/>
      </c>
      <c r="P4894" s="168" t="str">
        <f t="shared" si="611"/>
        <v/>
      </c>
      <c r="Q4894" s="168" t="str">
        <f t="shared" si="612"/>
        <v/>
      </c>
      <c r="R4894" s="168" t="str">
        <f t="shared" si="613"/>
        <v/>
      </c>
      <c r="S4894" s="168" t="str">
        <f t="shared" si="614"/>
        <v/>
      </c>
      <c r="T4894" s="168" t="str">
        <f t="shared" si="615"/>
        <v/>
      </c>
    </row>
    <row r="4895" spans="1:20" x14ac:dyDescent="0.2">
      <c r="A4895" t="s">
        <v>3082</v>
      </c>
      <c r="M4895" s="170" t="str">
        <f t="shared" si="608"/>
        <v>H6</v>
      </c>
      <c r="N4895" s="169" t="str">
        <f t="shared" si="609"/>
        <v>2150</v>
      </c>
      <c r="O4895" s="168" t="str">
        <f t="shared" si="610"/>
        <v/>
      </c>
      <c r="P4895" s="168" t="str">
        <f t="shared" si="611"/>
        <v/>
      </c>
      <c r="Q4895" s="168" t="str">
        <f t="shared" si="612"/>
        <v/>
      </c>
      <c r="R4895" s="168" t="str">
        <f t="shared" si="613"/>
        <v/>
      </c>
      <c r="S4895" s="168" t="str">
        <f t="shared" si="614"/>
        <v/>
      </c>
      <c r="T4895" s="168" t="str">
        <f t="shared" si="615"/>
        <v/>
      </c>
    </row>
    <row r="4896" spans="1:20" x14ac:dyDescent="0.2">
      <c r="A4896" t="s">
        <v>2605</v>
      </c>
      <c r="M4896" s="170" t="str">
        <f t="shared" si="608"/>
        <v>H7</v>
      </c>
      <c r="N4896" s="169" t="str">
        <f t="shared" si="609"/>
        <v>2150</v>
      </c>
      <c r="O4896" s="168" t="str">
        <f t="shared" si="610"/>
        <v/>
      </c>
      <c r="P4896" s="168" t="str">
        <f t="shared" si="611"/>
        <v/>
      </c>
      <c r="Q4896" s="168" t="str">
        <f t="shared" si="612"/>
        <v/>
      </c>
      <c r="R4896" s="168" t="str">
        <f t="shared" si="613"/>
        <v/>
      </c>
      <c r="S4896" s="168" t="str">
        <f t="shared" si="614"/>
        <v/>
      </c>
      <c r="T4896" s="168" t="str">
        <f t="shared" si="615"/>
        <v/>
      </c>
    </row>
    <row r="4897" spans="1:20" x14ac:dyDescent="0.2">
      <c r="A4897" t="s">
        <v>2606</v>
      </c>
      <c r="M4897" s="170" t="str">
        <f t="shared" si="608"/>
        <v>H8</v>
      </c>
      <c r="N4897" s="169" t="str">
        <f t="shared" si="609"/>
        <v>2150</v>
      </c>
      <c r="O4897" s="168" t="str">
        <f t="shared" si="610"/>
        <v/>
      </c>
      <c r="P4897" s="168" t="str">
        <f t="shared" si="611"/>
        <v/>
      </c>
      <c r="Q4897" s="168" t="str">
        <f t="shared" si="612"/>
        <v/>
      </c>
      <c r="R4897" s="168" t="str">
        <f t="shared" si="613"/>
        <v/>
      </c>
      <c r="S4897" s="168" t="str">
        <f t="shared" si="614"/>
        <v/>
      </c>
      <c r="T4897" s="168" t="str">
        <f t="shared" si="615"/>
        <v/>
      </c>
    </row>
    <row r="4898" spans="1:20" x14ac:dyDescent="0.2">
      <c r="A4898" t="s">
        <v>2607</v>
      </c>
      <c r="M4898" s="170" t="str">
        <f t="shared" si="608"/>
        <v>H9</v>
      </c>
      <c r="N4898" s="169" t="str">
        <f t="shared" si="609"/>
        <v>2150</v>
      </c>
      <c r="O4898" s="168" t="str">
        <f t="shared" si="610"/>
        <v/>
      </c>
      <c r="P4898" s="168" t="str">
        <f t="shared" si="611"/>
        <v/>
      </c>
      <c r="Q4898" s="168" t="str">
        <f t="shared" si="612"/>
        <v/>
      </c>
      <c r="R4898" s="168" t="str">
        <f t="shared" si="613"/>
        <v/>
      </c>
      <c r="S4898" s="168" t="str">
        <f t="shared" si="614"/>
        <v/>
      </c>
      <c r="T4898" s="168" t="str">
        <f t="shared" si="615"/>
        <v/>
      </c>
    </row>
    <row r="4899" spans="1:20" x14ac:dyDescent="0.2">
      <c r="A4899" t="s">
        <v>2608</v>
      </c>
      <c r="M4899" s="170" t="str">
        <f t="shared" si="608"/>
        <v>H10</v>
      </c>
      <c r="N4899" s="169" t="str">
        <f t="shared" si="609"/>
        <v>2150</v>
      </c>
      <c r="O4899" s="168" t="str">
        <f t="shared" si="610"/>
        <v/>
      </c>
      <c r="P4899" s="168" t="str">
        <f t="shared" si="611"/>
        <v/>
      </c>
      <c r="Q4899" s="168" t="str">
        <f t="shared" si="612"/>
        <v/>
      </c>
      <c r="R4899" s="168" t="str">
        <f t="shared" si="613"/>
        <v/>
      </c>
      <c r="S4899" s="168" t="str">
        <f t="shared" si="614"/>
        <v/>
      </c>
      <c r="T4899" s="168" t="str">
        <f t="shared" si="615"/>
        <v/>
      </c>
    </row>
    <row r="4900" spans="1:20" x14ac:dyDescent="0.2">
      <c r="A4900" t="s">
        <v>5602</v>
      </c>
      <c r="M4900" s="170" t="str">
        <f t="shared" si="608"/>
        <v>Ttl</v>
      </c>
      <c r="N4900" s="169" t="str">
        <f t="shared" si="609"/>
        <v>2150</v>
      </c>
      <c r="O4900" s="168" t="str">
        <f t="shared" si="610"/>
        <v/>
      </c>
      <c r="P4900" s="168" t="str">
        <f t="shared" si="611"/>
        <v/>
      </c>
      <c r="Q4900" s="168" t="str">
        <f t="shared" si="612"/>
        <v/>
      </c>
      <c r="R4900" s="168" t="str">
        <f t="shared" si="613"/>
        <v/>
      </c>
      <c r="S4900" s="168" t="str">
        <f t="shared" si="614"/>
        <v/>
      </c>
      <c r="T4900" s="168" t="str">
        <f t="shared" si="615"/>
        <v/>
      </c>
    </row>
    <row r="4901" spans="1:20" x14ac:dyDescent="0.2">
      <c r="A4901" t="s">
        <v>2611</v>
      </c>
      <c r="M4901" s="170" t="str">
        <f t="shared" si="608"/>
        <v>DTL</v>
      </c>
      <c r="N4901" s="169" t="str">
        <f t="shared" si="609"/>
        <v>2150</v>
      </c>
      <c r="O4901" s="168" t="str">
        <f t="shared" si="610"/>
        <v/>
      </c>
      <c r="P4901" s="168" t="str">
        <f t="shared" si="611"/>
        <v/>
      </c>
      <c r="Q4901" s="168" t="str">
        <f t="shared" si="612"/>
        <v/>
      </c>
      <c r="R4901" s="168" t="str">
        <f t="shared" si="613"/>
        <v/>
      </c>
      <c r="S4901" s="168" t="str">
        <f t="shared" si="614"/>
        <v/>
      </c>
      <c r="T4901" s="168" t="str">
        <f t="shared" si="615"/>
        <v/>
      </c>
    </row>
    <row r="4902" spans="1:20" x14ac:dyDescent="0.2">
      <c r="A4902" t="s">
        <v>2611</v>
      </c>
      <c r="M4902" s="170" t="str">
        <f t="shared" si="608"/>
        <v>DTL</v>
      </c>
      <c r="N4902" s="169" t="str">
        <f t="shared" si="609"/>
        <v>2150</v>
      </c>
      <c r="O4902" s="168" t="str">
        <f t="shared" si="610"/>
        <v/>
      </c>
      <c r="P4902" s="168" t="str">
        <f t="shared" si="611"/>
        <v/>
      </c>
      <c r="Q4902" s="168" t="str">
        <f t="shared" si="612"/>
        <v/>
      </c>
      <c r="R4902" s="168" t="str">
        <f t="shared" si="613"/>
        <v/>
      </c>
      <c r="S4902" s="168" t="str">
        <f t="shared" si="614"/>
        <v/>
      </c>
      <c r="T4902" s="168" t="str">
        <f t="shared" si="615"/>
        <v/>
      </c>
    </row>
    <row r="4903" spans="1:20" x14ac:dyDescent="0.2">
      <c r="A4903" t="s">
        <v>5603</v>
      </c>
      <c r="M4903" s="170" t="str">
        <f t="shared" si="608"/>
        <v>Ttl</v>
      </c>
      <c r="N4903" s="169" t="str">
        <f t="shared" si="609"/>
        <v>2150</v>
      </c>
      <c r="O4903" s="168" t="str">
        <f t="shared" si="610"/>
        <v/>
      </c>
      <c r="P4903" s="168" t="str">
        <f t="shared" si="611"/>
        <v/>
      </c>
      <c r="Q4903" s="168" t="str">
        <f t="shared" si="612"/>
        <v/>
      </c>
      <c r="R4903" s="168" t="str">
        <f t="shared" si="613"/>
        <v/>
      </c>
      <c r="S4903" s="168" t="str">
        <f t="shared" si="614"/>
        <v/>
      </c>
      <c r="T4903" s="168" t="str">
        <f t="shared" si="615"/>
        <v/>
      </c>
    </row>
    <row r="4904" spans="1:20" x14ac:dyDescent="0.2">
      <c r="A4904" t="s">
        <v>2643</v>
      </c>
      <c r="M4904" s="170" t="str">
        <f t="shared" si="608"/>
        <v>DTL</v>
      </c>
      <c r="N4904" s="169" t="str">
        <f t="shared" si="609"/>
        <v>2150</v>
      </c>
      <c r="O4904" s="168" t="str">
        <f t="shared" si="610"/>
        <v/>
      </c>
      <c r="P4904" s="168" t="str">
        <f t="shared" si="611"/>
        <v/>
      </c>
      <c r="Q4904" s="168" t="str">
        <f t="shared" si="612"/>
        <v/>
      </c>
      <c r="R4904" s="168" t="str">
        <f t="shared" si="613"/>
        <v/>
      </c>
      <c r="S4904" s="168" t="str">
        <f t="shared" si="614"/>
        <v/>
      </c>
      <c r="T4904" s="168" t="str">
        <f t="shared" si="615"/>
        <v/>
      </c>
    </row>
    <row r="4905" spans="1:20" x14ac:dyDescent="0.2">
      <c r="A4905" t="s">
        <v>2611</v>
      </c>
      <c r="M4905" s="170" t="str">
        <f t="shared" si="608"/>
        <v>DTL</v>
      </c>
      <c r="N4905" s="169" t="str">
        <f t="shared" si="609"/>
        <v>2150</v>
      </c>
      <c r="O4905" s="168" t="str">
        <f t="shared" si="610"/>
        <v/>
      </c>
      <c r="P4905" s="168" t="str">
        <f t="shared" si="611"/>
        <v/>
      </c>
      <c r="Q4905" s="168" t="str">
        <f t="shared" si="612"/>
        <v/>
      </c>
      <c r="R4905" s="168" t="str">
        <f t="shared" si="613"/>
        <v/>
      </c>
      <c r="S4905" s="168" t="str">
        <f t="shared" si="614"/>
        <v/>
      </c>
      <c r="T4905" s="168" t="str">
        <f t="shared" si="615"/>
        <v/>
      </c>
    </row>
    <row r="4906" spans="1:20" x14ac:dyDescent="0.2">
      <c r="A4906" t="s">
        <v>2620</v>
      </c>
      <c r="M4906" s="170" t="str">
        <f t="shared" si="608"/>
        <v>DTL</v>
      </c>
      <c r="N4906" s="169" t="str">
        <f t="shared" si="609"/>
        <v>2150</v>
      </c>
      <c r="O4906" s="168" t="str">
        <f t="shared" si="610"/>
        <v/>
      </c>
      <c r="P4906" s="168" t="str">
        <f t="shared" si="611"/>
        <v/>
      </c>
      <c r="Q4906" s="168" t="str">
        <f t="shared" si="612"/>
        <v/>
      </c>
      <c r="R4906" s="168" t="str">
        <f t="shared" si="613"/>
        <v/>
      </c>
      <c r="S4906" s="168" t="str">
        <f t="shared" si="614"/>
        <v/>
      </c>
      <c r="T4906" s="168" t="str">
        <f t="shared" si="615"/>
        <v/>
      </c>
    </row>
    <row r="4907" spans="1:20" x14ac:dyDescent="0.2">
      <c r="A4907" t="s">
        <v>3099</v>
      </c>
      <c r="M4907" s="170" t="str">
        <f t="shared" si="608"/>
        <v>Ttl</v>
      </c>
      <c r="N4907" s="169" t="str">
        <f t="shared" si="609"/>
        <v>2150</v>
      </c>
      <c r="O4907" s="168" t="str">
        <f t="shared" si="610"/>
        <v/>
      </c>
      <c r="P4907" s="168" t="str">
        <f t="shared" si="611"/>
        <v/>
      </c>
      <c r="Q4907" s="168" t="str">
        <f t="shared" si="612"/>
        <v/>
      </c>
      <c r="R4907" s="168" t="str">
        <f t="shared" si="613"/>
        <v/>
      </c>
      <c r="S4907" s="168" t="str">
        <f t="shared" si="614"/>
        <v/>
      </c>
      <c r="T4907" s="168" t="str">
        <f t="shared" si="615"/>
        <v/>
      </c>
    </row>
    <row r="4908" spans="1:20" x14ac:dyDescent="0.2">
      <c r="A4908" t="s">
        <v>2611</v>
      </c>
      <c r="M4908" s="170" t="str">
        <f t="shared" si="608"/>
        <v>DTL</v>
      </c>
      <c r="N4908" s="169" t="str">
        <f t="shared" si="609"/>
        <v>2150</v>
      </c>
      <c r="O4908" s="168" t="str">
        <f t="shared" si="610"/>
        <v/>
      </c>
      <c r="P4908" s="168" t="str">
        <f t="shared" si="611"/>
        <v/>
      </c>
      <c r="Q4908" s="168" t="str">
        <f t="shared" si="612"/>
        <v/>
      </c>
      <c r="R4908" s="168" t="str">
        <f t="shared" si="613"/>
        <v/>
      </c>
      <c r="S4908" s="168" t="str">
        <f t="shared" si="614"/>
        <v/>
      </c>
      <c r="T4908" s="168" t="str">
        <f t="shared" si="615"/>
        <v/>
      </c>
    </row>
    <row r="4909" spans="1:20" x14ac:dyDescent="0.2">
      <c r="A4909" t="s">
        <v>3100</v>
      </c>
      <c r="M4909" s="170" t="str">
        <f t="shared" si="608"/>
        <v>Ttl</v>
      </c>
      <c r="N4909" s="169" t="str">
        <f t="shared" si="609"/>
        <v>2150</v>
      </c>
      <c r="O4909" s="168" t="str">
        <f t="shared" si="610"/>
        <v/>
      </c>
      <c r="P4909" s="168" t="str">
        <f t="shared" si="611"/>
        <v/>
      </c>
      <c r="Q4909" s="168" t="str">
        <f t="shared" si="612"/>
        <v/>
      </c>
      <c r="R4909" s="168" t="str">
        <f t="shared" si="613"/>
        <v/>
      </c>
      <c r="S4909" s="168" t="str">
        <f t="shared" si="614"/>
        <v/>
      </c>
      <c r="T4909" s="168" t="str">
        <f t="shared" si="615"/>
        <v/>
      </c>
    </row>
    <row r="4910" spans="1:20" x14ac:dyDescent="0.2">
      <c r="A4910" t="s">
        <v>4246</v>
      </c>
      <c r="M4910" s="170" t="str">
        <f t="shared" si="608"/>
        <v>DTL</v>
      </c>
      <c r="N4910" s="169" t="str">
        <f t="shared" si="609"/>
        <v>2150</v>
      </c>
      <c r="O4910" s="168" t="str">
        <f t="shared" si="610"/>
        <v/>
      </c>
      <c r="P4910" s="168" t="str">
        <f t="shared" si="611"/>
        <v/>
      </c>
      <c r="Q4910" s="168" t="str">
        <f t="shared" si="612"/>
        <v/>
      </c>
      <c r="R4910" s="168" t="str">
        <f t="shared" si="613"/>
        <v/>
      </c>
      <c r="S4910" s="168" t="str">
        <f t="shared" si="614"/>
        <v/>
      </c>
      <c r="T4910" s="168" t="str">
        <f t="shared" si="615"/>
        <v/>
      </c>
    </row>
    <row r="4911" spans="1:20" x14ac:dyDescent="0.2">
      <c r="A4911" t="s">
        <v>2611</v>
      </c>
      <c r="M4911" s="170" t="str">
        <f t="shared" si="608"/>
        <v>DTL</v>
      </c>
      <c r="N4911" s="169" t="str">
        <f t="shared" si="609"/>
        <v>2150</v>
      </c>
      <c r="O4911" s="168" t="str">
        <f t="shared" si="610"/>
        <v/>
      </c>
      <c r="P4911" s="168" t="str">
        <f t="shared" si="611"/>
        <v/>
      </c>
      <c r="Q4911" s="168" t="str">
        <f t="shared" si="612"/>
        <v/>
      </c>
      <c r="R4911" s="168" t="str">
        <f t="shared" si="613"/>
        <v/>
      </c>
      <c r="S4911" s="168" t="str">
        <f t="shared" si="614"/>
        <v/>
      </c>
      <c r="T4911" s="168" t="str">
        <f t="shared" si="615"/>
        <v/>
      </c>
    </row>
    <row r="4912" spans="1:20" x14ac:dyDescent="0.2">
      <c r="A4912" t="s">
        <v>3101</v>
      </c>
      <c r="M4912" s="170" t="str">
        <f t="shared" si="608"/>
        <v>DTL</v>
      </c>
      <c r="N4912" s="169" t="str">
        <f t="shared" si="609"/>
        <v>2150</v>
      </c>
      <c r="O4912" s="168" t="str">
        <f t="shared" si="610"/>
        <v xml:space="preserve">    </v>
      </c>
      <c r="P4912" s="168" t="str">
        <f t="shared" si="611"/>
        <v xml:space="preserve">2150    </v>
      </c>
      <c r="Q4912" s="168">
        <f t="shared" si="612"/>
        <v>0</v>
      </c>
      <c r="R4912" s="168">
        <f t="shared" si="613"/>
        <v>0</v>
      </c>
      <c r="S4912" s="168">
        <f t="shared" si="614"/>
        <v>0</v>
      </c>
      <c r="T4912" s="168">
        <f t="shared" si="615"/>
        <v>0</v>
      </c>
    </row>
    <row r="4913" spans="1:20" x14ac:dyDescent="0.2">
      <c r="A4913" t="s">
        <v>2611</v>
      </c>
      <c r="M4913" s="170" t="str">
        <f t="shared" si="608"/>
        <v>DTL</v>
      </c>
      <c r="N4913" s="169" t="str">
        <f t="shared" si="609"/>
        <v>2150</v>
      </c>
      <c r="O4913" s="168" t="str">
        <f t="shared" si="610"/>
        <v/>
      </c>
      <c r="P4913" s="168" t="str">
        <f t="shared" si="611"/>
        <v/>
      </c>
      <c r="Q4913" s="168" t="str">
        <f t="shared" si="612"/>
        <v/>
      </c>
      <c r="R4913" s="168" t="str">
        <f t="shared" si="613"/>
        <v/>
      </c>
      <c r="S4913" s="168" t="str">
        <f t="shared" si="614"/>
        <v/>
      </c>
      <c r="T4913" s="168" t="str">
        <f t="shared" si="615"/>
        <v/>
      </c>
    </row>
    <row r="4914" spans="1:20" x14ac:dyDescent="0.2">
      <c r="A4914" t="s">
        <v>2622</v>
      </c>
      <c r="M4914" s="170" t="str">
        <f t="shared" si="608"/>
        <v>DTL</v>
      </c>
      <c r="N4914" s="169" t="str">
        <f t="shared" si="609"/>
        <v>2150</v>
      </c>
      <c r="O4914" s="168" t="str">
        <f t="shared" si="610"/>
        <v>Tran</v>
      </c>
      <c r="P4914" s="168" t="str">
        <f t="shared" si="611"/>
        <v>2150Tran</v>
      </c>
      <c r="Q4914" s="168">
        <f t="shared" si="612"/>
        <v>0</v>
      </c>
      <c r="R4914" s="168">
        <f t="shared" si="613"/>
        <v>0</v>
      </c>
      <c r="S4914" s="168">
        <f t="shared" si="614"/>
        <v>0</v>
      </c>
      <c r="T4914" s="168">
        <f t="shared" si="615"/>
        <v>0</v>
      </c>
    </row>
    <row r="4915" spans="1:20" x14ac:dyDescent="0.2">
      <c r="A4915" t="s">
        <v>2611</v>
      </c>
      <c r="M4915" s="170" t="str">
        <f t="shared" si="608"/>
        <v>DTL</v>
      </c>
      <c r="N4915" s="169" t="str">
        <f t="shared" si="609"/>
        <v>2150</v>
      </c>
      <c r="O4915" s="168" t="str">
        <f t="shared" si="610"/>
        <v/>
      </c>
      <c r="P4915" s="168" t="str">
        <f t="shared" si="611"/>
        <v/>
      </c>
      <c r="Q4915" s="168" t="str">
        <f t="shared" si="612"/>
        <v/>
      </c>
      <c r="R4915" s="168" t="str">
        <f t="shared" si="613"/>
        <v/>
      </c>
      <c r="S4915" s="168" t="str">
        <f t="shared" si="614"/>
        <v/>
      </c>
      <c r="T4915" s="168" t="str">
        <f t="shared" si="615"/>
        <v/>
      </c>
    </row>
    <row r="4916" spans="1:20" x14ac:dyDescent="0.2">
      <c r="A4916" t="s">
        <v>5604</v>
      </c>
      <c r="M4916" s="170" t="str">
        <f t="shared" si="608"/>
        <v>DTL</v>
      </c>
      <c r="N4916" s="169" t="str">
        <f t="shared" si="609"/>
        <v>2150</v>
      </c>
      <c r="O4916" s="168" t="str">
        <f t="shared" si="610"/>
        <v>Tran</v>
      </c>
      <c r="P4916" s="168" t="str">
        <f t="shared" si="611"/>
        <v>2150Tran</v>
      </c>
      <c r="Q4916" s="168">
        <f t="shared" si="612"/>
        <v>0</v>
      </c>
      <c r="R4916" s="168">
        <f t="shared" si="613"/>
        <v>0</v>
      </c>
      <c r="S4916" s="168">
        <f t="shared" si="614"/>
        <v>0</v>
      </c>
      <c r="T4916" s="168">
        <f t="shared" si="615"/>
        <v>0</v>
      </c>
    </row>
    <row r="4917" spans="1:20" x14ac:dyDescent="0.2">
      <c r="A4917" t="s">
        <v>4246</v>
      </c>
      <c r="M4917" s="170" t="str">
        <f t="shared" si="608"/>
        <v>DTL</v>
      </c>
      <c r="N4917" s="169" t="str">
        <f t="shared" si="609"/>
        <v>2150</v>
      </c>
      <c r="O4917" s="168" t="str">
        <f t="shared" si="610"/>
        <v/>
      </c>
      <c r="P4917" s="168" t="str">
        <f t="shared" si="611"/>
        <v/>
      </c>
      <c r="Q4917" s="168" t="str">
        <f t="shared" si="612"/>
        <v/>
      </c>
      <c r="R4917" s="168" t="str">
        <f t="shared" si="613"/>
        <v/>
      </c>
      <c r="S4917" s="168" t="str">
        <f t="shared" si="614"/>
        <v/>
      </c>
      <c r="T4917" s="168" t="str">
        <f t="shared" si="615"/>
        <v/>
      </c>
    </row>
    <row r="4918" spans="1:20" x14ac:dyDescent="0.2">
      <c r="A4918" t="s">
        <v>2611</v>
      </c>
      <c r="M4918" s="170" t="str">
        <f t="shared" si="608"/>
        <v>DTL</v>
      </c>
      <c r="N4918" s="169" t="str">
        <f t="shared" si="609"/>
        <v>2150</v>
      </c>
      <c r="O4918" s="168" t="str">
        <f t="shared" si="610"/>
        <v/>
      </c>
      <c r="P4918" s="168" t="str">
        <f t="shared" si="611"/>
        <v/>
      </c>
      <c r="Q4918" s="168" t="str">
        <f t="shared" si="612"/>
        <v/>
      </c>
      <c r="R4918" s="168" t="str">
        <f t="shared" si="613"/>
        <v/>
      </c>
      <c r="S4918" s="168" t="str">
        <f t="shared" si="614"/>
        <v/>
      </c>
      <c r="T4918" s="168" t="str">
        <f t="shared" si="615"/>
        <v/>
      </c>
    </row>
    <row r="4919" spans="1:20" x14ac:dyDescent="0.2">
      <c r="A4919" t="s">
        <v>5605</v>
      </c>
      <c r="M4919" s="170" t="str">
        <f t="shared" si="608"/>
        <v>Ttl</v>
      </c>
      <c r="N4919" s="169" t="str">
        <f t="shared" si="609"/>
        <v>2150</v>
      </c>
      <c r="O4919" s="168" t="str">
        <f t="shared" si="610"/>
        <v/>
      </c>
      <c r="P4919" s="168" t="str">
        <f t="shared" si="611"/>
        <v/>
      </c>
      <c r="Q4919" s="168" t="str">
        <f t="shared" si="612"/>
        <v/>
      </c>
      <c r="R4919" s="168" t="str">
        <f t="shared" si="613"/>
        <v/>
      </c>
      <c r="S4919" s="168" t="str">
        <f t="shared" si="614"/>
        <v/>
      </c>
      <c r="T4919" s="168" t="str">
        <f t="shared" si="615"/>
        <v/>
      </c>
    </row>
    <row r="4920" spans="1:20" x14ac:dyDescent="0.2">
      <c r="A4920" t="s">
        <v>4467</v>
      </c>
      <c r="M4920" s="170" t="str">
        <f t="shared" si="608"/>
        <v>DTL</v>
      </c>
      <c r="N4920" s="169" t="str">
        <f t="shared" si="609"/>
        <v>2150</v>
      </c>
      <c r="O4920" s="168" t="str">
        <f t="shared" si="610"/>
        <v/>
      </c>
      <c r="P4920" s="168" t="str">
        <f t="shared" si="611"/>
        <v/>
      </c>
      <c r="Q4920" s="168" t="str">
        <f t="shared" si="612"/>
        <v/>
      </c>
      <c r="R4920" s="168" t="str">
        <f t="shared" si="613"/>
        <v/>
      </c>
      <c r="S4920" s="168" t="str">
        <f t="shared" si="614"/>
        <v/>
      </c>
      <c r="T4920" s="168" t="str">
        <f t="shared" si="615"/>
        <v/>
      </c>
    </row>
    <row r="4921" spans="1:20" x14ac:dyDescent="0.2">
      <c r="A4921">
        <v>1</v>
      </c>
      <c r="M4921" s="170" t="str">
        <f t="shared" si="608"/>
        <v>DTL</v>
      </c>
      <c r="N4921" s="169" t="str">
        <f t="shared" si="609"/>
        <v>2150</v>
      </c>
      <c r="O4921" s="168" t="str">
        <f t="shared" si="610"/>
        <v/>
      </c>
      <c r="P4921" s="168" t="str">
        <f t="shared" si="611"/>
        <v/>
      </c>
      <c r="Q4921" s="168" t="str">
        <f t="shared" si="612"/>
        <v/>
      </c>
      <c r="R4921" s="168" t="str">
        <f t="shared" si="613"/>
        <v/>
      </c>
      <c r="S4921" s="168" t="str">
        <f t="shared" si="614"/>
        <v/>
      </c>
      <c r="T4921" s="168" t="str">
        <f t="shared" si="615"/>
        <v/>
      </c>
    </row>
    <row r="4922" spans="1:20" x14ac:dyDescent="0.2">
      <c r="M4922" s="170" t="str">
        <f t="shared" si="608"/>
        <v>DTL</v>
      </c>
      <c r="N4922" s="169" t="str">
        <f t="shared" si="609"/>
        <v>2150</v>
      </c>
      <c r="O4922" s="168" t="str">
        <f t="shared" si="610"/>
        <v/>
      </c>
      <c r="P4922" s="168" t="str">
        <f t="shared" si="611"/>
        <v/>
      </c>
      <c r="Q4922" s="168" t="str">
        <f t="shared" si="612"/>
        <v/>
      </c>
      <c r="R4922" s="168" t="str">
        <f t="shared" si="613"/>
        <v/>
      </c>
      <c r="S4922" s="168" t="str">
        <f t="shared" si="614"/>
        <v/>
      </c>
      <c r="T4922" s="168" t="str">
        <f t="shared" si="615"/>
        <v/>
      </c>
    </row>
    <row r="4923" spans="1:20" x14ac:dyDescent="0.2">
      <c r="A4923" t="s">
        <v>3102</v>
      </c>
      <c r="M4923" s="170" t="str">
        <f t="shared" si="608"/>
        <v>H1</v>
      </c>
      <c r="N4923" s="169" t="str">
        <f t="shared" si="609"/>
        <v>2150</v>
      </c>
      <c r="O4923" s="168" t="str">
        <f t="shared" si="610"/>
        <v/>
      </c>
      <c r="P4923" s="168" t="str">
        <f t="shared" si="611"/>
        <v/>
      </c>
      <c r="Q4923" s="168" t="str">
        <f t="shared" si="612"/>
        <v/>
      </c>
      <c r="R4923" s="168" t="str">
        <f t="shared" si="613"/>
        <v/>
      </c>
      <c r="S4923" s="168" t="str">
        <f t="shared" si="614"/>
        <v/>
      </c>
      <c r="T4923" s="168" t="str">
        <f t="shared" si="615"/>
        <v/>
      </c>
    </row>
    <row r="4924" spans="1:20" x14ac:dyDescent="0.2">
      <c r="A4924" t="s">
        <v>2600</v>
      </c>
      <c r="M4924" s="170" t="str">
        <f t="shared" si="608"/>
        <v>H2</v>
      </c>
      <c r="N4924" s="169" t="str">
        <f t="shared" si="609"/>
        <v>2150</v>
      </c>
      <c r="O4924" s="168" t="str">
        <f t="shared" si="610"/>
        <v/>
      </c>
      <c r="P4924" s="168" t="str">
        <f t="shared" si="611"/>
        <v/>
      </c>
      <c r="Q4924" s="168" t="str">
        <f t="shared" si="612"/>
        <v/>
      </c>
      <c r="R4924" s="168" t="str">
        <f t="shared" si="613"/>
        <v/>
      </c>
      <c r="S4924" s="168" t="str">
        <f t="shared" si="614"/>
        <v/>
      </c>
      <c r="T4924" s="168" t="str">
        <f t="shared" si="615"/>
        <v/>
      </c>
    </row>
    <row r="4925" spans="1:20" x14ac:dyDescent="0.2">
      <c r="A4925" t="s">
        <v>2601</v>
      </c>
      <c r="M4925" s="170" t="str">
        <f t="shared" si="608"/>
        <v>H3</v>
      </c>
      <c r="N4925" s="169" t="str">
        <f t="shared" si="609"/>
        <v>2150</v>
      </c>
      <c r="O4925" s="168" t="str">
        <f t="shared" si="610"/>
        <v/>
      </c>
      <c r="P4925" s="168" t="str">
        <f t="shared" si="611"/>
        <v/>
      </c>
      <c r="Q4925" s="168" t="str">
        <f t="shared" si="612"/>
        <v/>
      </c>
      <c r="R4925" s="168" t="str">
        <f t="shared" si="613"/>
        <v/>
      </c>
      <c r="S4925" s="168" t="str">
        <f t="shared" si="614"/>
        <v/>
      </c>
      <c r="T4925" s="168" t="str">
        <f t="shared" si="615"/>
        <v/>
      </c>
    </row>
    <row r="4926" spans="1:20" x14ac:dyDescent="0.2">
      <c r="A4926" t="s">
        <v>3072</v>
      </c>
      <c r="M4926" s="170" t="str">
        <f t="shared" si="608"/>
        <v>H4</v>
      </c>
      <c r="N4926" s="169" t="str">
        <f t="shared" si="609"/>
        <v>2150</v>
      </c>
      <c r="O4926" s="168" t="str">
        <f t="shared" si="610"/>
        <v/>
      </c>
      <c r="P4926" s="168" t="str">
        <f t="shared" si="611"/>
        <v/>
      </c>
      <c r="Q4926" s="168" t="str">
        <f t="shared" si="612"/>
        <v/>
      </c>
      <c r="R4926" s="168" t="str">
        <f t="shared" si="613"/>
        <v/>
      </c>
      <c r="S4926" s="168" t="str">
        <f t="shared" si="614"/>
        <v/>
      </c>
      <c r="T4926" s="168" t="str">
        <f t="shared" si="615"/>
        <v/>
      </c>
    </row>
    <row r="4927" spans="1:20" x14ac:dyDescent="0.2">
      <c r="A4927" t="s">
        <v>3103</v>
      </c>
      <c r="M4927" s="170" t="str">
        <f t="shared" si="608"/>
        <v>H5</v>
      </c>
      <c r="N4927" s="169" t="str">
        <f t="shared" si="609"/>
        <v>2150</v>
      </c>
      <c r="O4927" s="168" t="str">
        <f t="shared" si="610"/>
        <v/>
      </c>
      <c r="P4927" s="168" t="str">
        <f t="shared" si="611"/>
        <v/>
      </c>
      <c r="Q4927" s="168" t="str">
        <f t="shared" si="612"/>
        <v/>
      </c>
      <c r="R4927" s="168" t="str">
        <f t="shared" si="613"/>
        <v/>
      </c>
      <c r="S4927" s="168" t="str">
        <f t="shared" si="614"/>
        <v/>
      </c>
      <c r="T4927" s="168" t="str">
        <f t="shared" si="615"/>
        <v/>
      </c>
    </row>
    <row r="4928" spans="1:20" x14ac:dyDescent="0.2">
      <c r="A4928" t="s">
        <v>3104</v>
      </c>
      <c r="M4928" s="170" t="str">
        <f t="shared" si="608"/>
        <v>H6</v>
      </c>
      <c r="N4928" s="169" t="str">
        <f t="shared" si="609"/>
        <v>2160</v>
      </c>
      <c r="O4928" s="168" t="str">
        <f t="shared" si="610"/>
        <v/>
      </c>
      <c r="P4928" s="168" t="str">
        <f t="shared" si="611"/>
        <v/>
      </c>
      <c r="Q4928" s="168" t="str">
        <f t="shared" si="612"/>
        <v/>
      </c>
      <c r="R4928" s="168" t="str">
        <f t="shared" si="613"/>
        <v/>
      </c>
      <c r="S4928" s="168" t="str">
        <f t="shared" si="614"/>
        <v/>
      </c>
      <c r="T4928" s="168" t="str">
        <f t="shared" si="615"/>
        <v/>
      </c>
    </row>
    <row r="4929" spans="1:20" x14ac:dyDescent="0.2">
      <c r="A4929" t="s">
        <v>2605</v>
      </c>
      <c r="M4929" s="170" t="str">
        <f t="shared" si="608"/>
        <v>H7</v>
      </c>
      <c r="N4929" s="169" t="str">
        <f t="shared" si="609"/>
        <v>2160</v>
      </c>
      <c r="O4929" s="168" t="str">
        <f t="shared" si="610"/>
        <v/>
      </c>
      <c r="P4929" s="168" t="str">
        <f t="shared" si="611"/>
        <v/>
      </c>
      <c r="Q4929" s="168" t="str">
        <f t="shared" si="612"/>
        <v/>
      </c>
      <c r="R4929" s="168" t="str">
        <f t="shared" si="613"/>
        <v/>
      </c>
      <c r="S4929" s="168" t="str">
        <f t="shared" si="614"/>
        <v/>
      </c>
      <c r="T4929" s="168" t="str">
        <f t="shared" si="615"/>
        <v/>
      </c>
    </row>
    <row r="4930" spans="1:20" x14ac:dyDescent="0.2">
      <c r="A4930" t="s">
        <v>2606</v>
      </c>
      <c r="M4930" s="170" t="str">
        <f t="shared" si="608"/>
        <v>H8</v>
      </c>
      <c r="N4930" s="169" t="str">
        <f t="shared" si="609"/>
        <v>2160</v>
      </c>
      <c r="O4930" s="168" t="str">
        <f t="shared" si="610"/>
        <v/>
      </c>
      <c r="P4930" s="168" t="str">
        <f t="shared" si="611"/>
        <v/>
      </c>
      <c r="Q4930" s="168" t="str">
        <f t="shared" si="612"/>
        <v/>
      </c>
      <c r="R4930" s="168" t="str">
        <f t="shared" si="613"/>
        <v/>
      </c>
      <c r="S4930" s="168" t="str">
        <f t="shared" si="614"/>
        <v/>
      </c>
      <c r="T4930" s="168" t="str">
        <f t="shared" si="615"/>
        <v/>
      </c>
    </row>
    <row r="4931" spans="1:20" x14ac:dyDescent="0.2">
      <c r="A4931" t="s">
        <v>2607</v>
      </c>
      <c r="M4931" s="170" t="str">
        <f t="shared" ref="M4931:M4994" si="616">IF(ROW()&lt;23,"",
  IF(NOT(ISERROR(FIND("Trinity County",$A4931,30))),"H1",
  IF(M4930="H1","H2",
  IF(M4930="H2","H3",
  IF(M4930="H3","H4",
  IF(M4930="H4","H5",
  IF(M4930="H5","H6",
  IF(M4930="H6","H7",
  IF(M4930="H7","H8",
  IF(M4930="H8","H9",
  IF(M4930="H9","H10",
  IF(TRIM(LEFT($A4931,7))="Total","Ttl","DTL"))))))))))))</f>
        <v>H9</v>
      </c>
      <c r="N4931" s="169" t="str">
        <f t="shared" ref="N4931:N4994" si="617">IF(ROW()&lt;23,"",
  IF($M4931="H6",TRIM(LEFT($A4931,5)),N4930))</f>
        <v>2160</v>
      </c>
      <c r="O4931" s="168" t="str">
        <f t="shared" ref="O4931:O4994" si="618">IF($M4931&lt;&gt;"DTL","",
  IF(NOT(ISNUMBER(VALUE(MID($A4931,31,15)))),"",LEFT($A4931,4)))</f>
        <v/>
      </c>
      <c r="P4931" s="168" t="str">
        <f t="shared" ref="P4931:P4994" si="619">IF(O4931="","",N4931&amp;O4931)</f>
        <v/>
      </c>
      <c r="Q4931" s="168" t="str">
        <f t="shared" ref="Q4931:Q4994" si="620">IF($M4931&lt;&gt;"DTL","",
  IF(NOT(ISNUMBER(VALUE(MID($A4931,31,15)))),"",VALUE(TRIM(MID($A4931,47,15)))))</f>
        <v/>
      </c>
      <c r="R4931" s="168" t="str">
        <f t="shared" ref="R4931:R4994" si="621">IF($M4931&lt;&gt;"DTL","",
  IF(NOT(ISNUMBER(VALUE(MID($A4931,31,15)))),"",VALUE(TRIM(MID($A4931,61,14)))))</f>
        <v/>
      </c>
      <c r="S4931" s="168" t="str">
        <f t="shared" ref="S4931:S4994" si="622">IF($M4931&lt;&gt;"DTL","",
  IF(NOT(ISNUMBER(VALUE(MID($A4931,31,15)))),"",VALUE(TRIM(MID($A4931,76,14)))))</f>
        <v/>
      </c>
      <c r="T4931" s="168" t="str">
        <f t="shared" ref="T4931:T4994" si="623">IF($M4931&lt;&gt;"DTL","",
  IF(NOT(ISNUMBER(VALUE(MID($A4931,31,15)))),"",VALUE(TRIM(MID($A4931,90,14)))))</f>
        <v/>
      </c>
    </row>
    <row r="4932" spans="1:20" x14ac:dyDescent="0.2">
      <c r="A4932" t="s">
        <v>2608</v>
      </c>
      <c r="M4932" s="170" t="str">
        <f t="shared" si="616"/>
        <v>H10</v>
      </c>
      <c r="N4932" s="169" t="str">
        <f t="shared" si="617"/>
        <v>2160</v>
      </c>
      <c r="O4932" s="168" t="str">
        <f t="shared" si="618"/>
        <v/>
      </c>
      <c r="P4932" s="168" t="str">
        <f t="shared" si="619"/>
        <v/>
      </c>
      <c r="Q4932" s="168" t="str">
        <f t="shared" si="620"/>
        <v/>
      </c>
      <c r="R4932" s="168" t="str">
        <f t="shared" si="621"/>
        <v/>
      </c>
      <c r="S4932" s="168" t="str">
        <f t="shared" si="622"/>
        <v/>
      </c>
      <c r="T4932" s="168" t="str">
        <f t="shared" si="623"/>
        <v/>
      </c>
    </row>
    <row r="4933" spans="1:20" x14ac:dyDescent="0.2">
      <c r="A4933" t="s">
        <v>2609</v>
      </c>
      <c r="M4933" s="170" t="str">
        <f t="shared" si="616"/>
        <v>DTL</v>
      </c>
      <c r="N4933" s="169" t="str">
        <f t="shared" si="617"/>
        <v>2160</v>
      </c>
      <c r="O4933" s="168" t="str">
        <f t="shared" si="618"/>
        <v/>
      </c>
      <c r="P4933" s="168" t="str">
        <f t="shared" si="619"/>
        <v/>
      </c>
      <c r="Q4933" s="168" t="str">
        <f t="shared" si="620"/>
        <v/>
      </c>
      <c r="R4933" s="168" t="str">
        <f t="shared" si="621"/>
        <v/>
      </c>
      <c r="S4933" s="168" t="str">
        <f t="shared" si="622"/>
        <v/>
      </c>
      <c r="T4933" s="168" t="str">
        <f t="shared" si="623"/>
        <v/>
      </c>
    </row>
    <row r="4934" spans="1:20" x14ac:dyDescent="0.2">
      <c r="A4934" t="s">
        <v>3105</v>
      </c>
      <c r="M4934" s="170" t="str">
        <f t="shared" si="616"/>
        <v>DTL</v>
      </c>
      <c r="N4934" s="169" t="str">
        <f t="shared" si="617"/>
        <v>2160</v>
      </c>
      <c r="O4934" s="168" t="str">
        <f t="shared" si="618"/>
        <v>7719</v>
      </c>
      <c r="P4934" s="168" t="str">
        <f t="shared" si="619"/>
        <v>21607719</v>
      </c>
      <c r="Q4934" s="168">
        <f t="shared" si="620"/>
        <v>0</v>
      </c>
      <c r="R4934" s="168">
        <f t="shared" si="621"/>
        <v>0</v>
      </c>
      <c r="S4934" s="168">
        <f t="shared" si="622"/>
        <v>0</v>
      </c>
      <c r="T4934" s="168">
        <f t="shared" si="623"/>
        <v>0</v>
      </c>
    </row>
    <row r="4935" spans="1:20" x14ac:dyDescent="0.2">
      <c r="A4935" t="s">
        <v>4246</v>
      </c>
      <c r="M4935" s="170" t="str">
        <f t="shared" si="616"/>
        <v>DTL</v>
      </c>
      <c r="N4935" s="169" t="str">
        <f t="shared" si="617"/>
        <v>2160</v>
      </c>
      <c r="O4935" s="168" t="str">
        <f t="shared" si="618"/>
        <v/>
      </c>
      <c r="P4935" s="168" t="str">
        <f t="shared" si="619"/>
        <v/>
      </c>
      <c r="Q4935" s="168" t="str">
        <f t="shared" si="620"/>
        <v/>
      </c>
      <c r="R4935" s="168" t="str">
        <f t="shared" si="621"/>
        <v/>
      </c>
      <c r="S4935" s="168" t="str">
        <f t="shared" si="622"/>
        <v/>
      </c>
      <c r="T4935" s="168" t="str">
        <f t="shared" si="623"/>
        <v/>
      </c>
    </row>
    <row r="4936" spans="1:20" x14ac:dyDescent="0.2">
      <c r="A4936" t="s">
        <v>2611</v>
      </c>
      <c r="M4936" s="170" t="str">
        <f t="shared" si="616"/>
        <v>DTL</v>
      </c>
      <c r="N4936" s="169" t="str">
        <f t="shared" si="617"/>
        <v>2160</v>
      </c>
      <c r="O4936" s="168" t="str">
        <f t="shared" si="618"/>
        <v/>
      </c>
      <c r="P4936" s="168" t="str">
        <f t="shared" si="619"/>
        <v/>
      </c>
      <c r="Q4936" s="168" t="str">
        <f t="shared" si="620"/>
        <v/>
      </c>
      <c r="R4936" s="168" t="str">
        <f t="shared" si="621"/>
        <v/>
      </c>
      <c r="S4936" s="168" t="str">
        <f t="shared" si="622"/>
        <v/>
      </c>
      <c r="T4936" s="168" t="str">
        <f t="shared" si="623"/>
        <v/>
      </c>
    </row>
    <row r="4937" spans="1:20" x14ac:dyDescent="0.2">
      <c r="A4937" t="s">
        <v>3106</v>
      </c>
      <c r="M4937" s="170" t="str">
        <f t="shared" si="616"/>
        <v>Ttl</v>
      </c>
      <c r="N4937" s="169" t="str">
        <f t="shared" si="617"/>
        <v>2160</v>
      </c>
      <c r="O4937" s="168" t="str">
        <f t="shared" si="618"/>
        <v/>
      </c>
      <c r="P4937" s="168" t="str">
        <f t="shared" si="619"/>
        <v/>
      </c>
      <c r="Q4937" s="168" t="str">
        <f t="shared" si="620"/>
        <v/>
      </c>
      <c r="R4937" s="168" t="str">
        <f t="shared" si="621"/>
        <v/>
      </c>
      <c r="S4937" s="168" t="str">
        <f t="shared" si="622"/>
        <v/>
      </c>
      <c r="T4937" s="168" t="str">
        <f t="shared" si="623"/>
        <v/>
      </c>
    </row>
    <row r="4938" spans="1:20" x14ac:dyDescent="0.2">
      <c r="A4938" t="s">
        <v>2612</v>
      </c>
      <c r="M4938" s="170" t="str">
        <f t="shared" si="616"/>
        <v>DTL</v>
      </c>
      <c r="N4938" s="169" t="str">
        <f t="shared" si="617"/>
        <v>2160</v>
      </c>
      <c r="O4938" s="168" t="str">
        <f t="shared" si="618"/>
        <v/>
      </c>
      <c r="P4938" s="168" t="str">
        <f t="shared" si="619"/>
        <v/>
      </c>
      <c r="Q4938" s="168" t="str">
        <f t="shared" si="620"/>
        <v/>
      </c>
      <c r="R4938" s="168" t="str">
        <f t="shared" si="621"/>
        <v/>
      </c>
      <c r="S4938" s="168" t="str">
        <f t="shared" si="622"/>
        <v/>
      </c>
      <c r="T4938" s="168" t="str">
        <f t="shared" si="623"/>
        <v/>
      </c>
    </row>
    <row r="4939" spans="1:20" x14ac:dyDescent="0.2">
      <c r="A4939" t="s">
        <v>2611</v>
      </c>
      <c r="M4939" s="170" t="str">
        <f t="shared" si="616"/>
        <v>DTL</v>
      </c>
      <c r="N4939" s="169" t="str">
        <f t="shared" si="617"/>
        <v>2160</v>
      </c>
      <c r="O4939" s="168" t="str">
        <f t="shared" si="618"/>
        <v/>
      </c>
      <c r="P4939" s="168" t="str">
        <f t="shared" si="619"/>
        <v/>
      </c>
      <c r="Q4939" s="168" t="str">
        <f t="shared" si="620"/>
        <v/>
      </c>
      <c r="R4939" s="168" t="str">
        <f t="shared" si="621"/>
        <v/>
      </c>
      <c r="S4939" s="168" t="str">
        <f t="shared" si="622"/>
        <v/>
      </c>
      <c r="T4939" s="168" t="str">
        <f t="shared" si="623"/>
        <v/>
      </c>
    </row>
    <row r="4940" spans="1:20" x14ac:dyDescent="0.2">
      <c r="A4940" t="s">
        <v>2611</v>
      </c>
      <c r="M4940" s="170" t="str">
        <f t="shared" si="616"/>
        <v>DTL</v>
      </c>
      <c r="N4940" s="169" t="str">
        <f t="shared" si="617"/>
        <v>2160</v>
      </c>
      <c r="O4940" s="168" t="str">
        <f t="shared" si="618"/>
        <v/>
      </c>
      <c r="P4940" s="168" t="str">
        <f t="shared" si="619"/>
        <v/>
      </c>
      <c r="Q4940" s="168" t="str">
        <f t="shared" si="620"/>
        <v/>
      </c>
      <c r="R4940" s="168" t="str">
        <f t="shared" si="621"/>
        <v/>
      </c>
      <c r="S4940" s="168" t="str">
        <f t="shared" si="622"/>
        <v/>
      </c>
      <c r="T4940" s="168" t="str">
        <f t="shared" si="623"/>
        <v/>
      </c>
    </row>
    <row r="4941" spans="1:20" x14ac:dyDescent="0.2">
      <c r="A4941" t="s">
        <v>2613</v>
      </c>
      <c r="M4941" s="170" t="str">
        <f t="shared" si="616"/>
        <v>DTL</v>
      </c>
      <c r="N4941" s="169" t="str">
        <f t="shared" si="617"/>
        <v>2160</v>
      </c>
      <c r="O4941" s="168" t="str">
        <f t="shared" si="618"/>
        <v/>
      </c>
      <c r="P4941" s="168" t="str">
        <f t="shared" si="619"/>
        <v/>
      </c>
      <c r="Q4941" s="168" t="str">
        <f t="shared" si="620"/>
        <v/>
      </c>
      <c r="R4941" s="168" t="str">
        <f t="shared" si="621"/>
        <v/>
      </c>
      <c r="S4941" s="168" t="str">
        <f t="shared" si="622"/>
        <v/>
      </c>
      <c r="T4941" s="168" t="str">
        <f t="shared" si="623"/>
        <v/>
      </c>
    </row>
    <row r="4942" spans="1:20" x14ac:dyDescent="0.2">
      <c r="A4942" t="s">
        <v>3107</v>
      </c>
      <c r="M4942" s="170" t="str">
        <f t="shared" si="616"/>
        <v>DTL</v>
      </c>
      <c r="N4942" s="169" t="str">
        <f t="shared" si="617"/>
        <v>2160</v>
      </c>
      <c r="O4942" s="168" t="str">
        <f t="shared" si="618"/>
        <v>1010</v>
      </c>
      <c r="P4942" s="168" t="str">
        <f t="shared" si="619"/>
        <v>21601010</v>
      </c>
      <c r="Q4942" s="168">
        <f t="shared" si="620"/>
        <v>0</v>
      </c>
      <c r="R4942" s="168">
        <f t="shared" si="621"/>
        <v>0</v>
      </c>
      <c r="S4942" s="168">
        <f t="shared" si="622"/>
        <v>0</v>
      </c>
      <c r="T4942" s="168">
        <f t="shared" si="623"/>
        <v>0</v>
      </c>
    </row>
    <row r="4943" spans="1:20" x14ac:dyDescent="0.2">
      <c r="A4943" t="s">
        <v>3108</v>
      </c>
      <c r="M4943" s="170" t="str">
        <f t="shared" si="616"/>
        <v>DTL</v>
      </c>
      <c r="N4943" s="169" t="str">
        <f t="shared" si="617"/>
        <v>2160</v>
      </c>
      <c r="O4943" s="168" t="str">
        <f t="shared" si="618"/>
        <v>1100</v>
      </c>
      <c r="P4943" s="168" t="str">
        <f t="shared" si="619"/>
        <v>21601100</v>
      </c>
      <c r="Q4943" s="168">
        <f t="shared" si="620"/>
        <v>0</v>
      </c>
      <c r="R4943" s="168">
        <f t="shared" si="621"/>
        <v>0</v>
      </c>
      <c r="S4943" s="168">
        <f t="shared" si="622"/>
        <v>0</v>
      </c>
      <c r="T4943" s="168">
        <f t="shared" si="623"/>
        <v>0</v>
      </c>
    </row>
    <row r="4944" spans="1:20" x14ac:dyDescent="0.2">
      <c r="A4944" t="s">
        <v>3109</v>
      </c>
      <c r="M4944" s="170" t="str">
        <f t="shared" si="616"/>
        <v>DTL</v>
      </c>
      <c r="N4944" s="169" t="str">
        <f t="shared" si="617"/>
        <v>2160</v>
      </c>
      <c r="O4944" s="168" t="str">
        <f t="shared" si="618"/>
        <v>1200</v>
      </c>
      <c r="P4944" s="168" t="str">
        <f t="shared" si="619"/>
        <v>21601200</v>
      </c>
      <c r="Q4944" s="168">
        <f t="shared" si="620"/>
        <v>0</v>
      </c>
      <c r="R4944" s="168">
        <f t="shared" si="621"/>
        <v>0</v>
      </c>
      <c r="S4944" s="168">
        <f t="shared" si="622"/>
        <v>0</v>
      </c>
      <c r="T4944" s="168">
        <f t="shared" si="623"/>
        <v>0</v>
      </c>
    </row>
    <row r="4945" spans="1:20" x14ac:dyDescent="0.2">
      <c r="A4945" t="s">
        <v>3088</v>
      </c>
      <c r="M4945" s="170" t="str">
        <f t="shared" si="616"/>
        <v>DTL</v>
      </c>
      <c r="N4945" s="169" t="str">
        <f t="shared" si="617"/>
        <v>2160</v>
      </c>
      <c r="O4945" s="168" t="str">
        <f t="shared" si="618"/>
        <v>1210</v>
      </c>
      <c r="P4945" s="168" t="str">
        <f t="shared" si="619"/>
        <v>21601210</v>
      </c>
      <c r="Q4945" s="168">
        <f t="shared" si="620"/>
        <v>0</v>
      </c>
      <c r="R4945" s="168">
        <f t="shared" si="621"/>
        <v>0</v>
      </c>
      <c r="S4945" s="168">
        <f t="shared" si="622"/>
        <v>0</v>
      </c>
      <c r="T4945" s="168">
        <f t="shared" si="623"/>
        <v>0</v>
      </c>
    </row>
    <row r="4946" spans="1:20" x14ac:dyDescent="0.2">
      <c r="A4946" t="s">
        <v>3110</v>
      </c>
      <c r="M4946" s="170" t="str">
        <f t="shared" si="616"/>
        <v>DTL</v>
      </c>
      <c r="N4946" s="169" t="str">
        <f t="shared" si="617"/>
        <v>2160</v>
      </c>
      <c r="O4946" s="168" t="str">
        <f t="shared" si="618"/>
        <v>1300</v>
      </c>
      <c r="P4946" s="168" t="str">
        <f t="shared" si="619"/>
        <v>21601300</v>
      </c>
      <c r="Q4946" s="168">
        <f t="shared" si="620"/>
        <v>0</v>
      </c>
      <c r="R4946" s="168">
        <f t="shared" si="621"/>
        <v>0</v>
      </c>
      <c r="S4946" s="168">
        <f t="shared" si="622"/>
        <v>0</v>
      </c>
      <c r="T4946" s="168">
        <f t="shared" si="623"/>
        <v>0</v>
      </c>
    </row>
    <row r="4947" spans="1:20" x14ac:dyDescent="0.2">
      <c r="A4947" t="s">
        <v>3111</v>
      </c>
      <c r="M4947" s="170" t="str">
        <f t="shared" si="616"/>
        <v>DTL</v>
      </c>
      <c r="N4947" s="169" t="str">
        <f t="shared" si="617"/>
        <v>2160</v>
      </c>
      <c r="O4947" s="168" t="str">
        <f t="shared" si="618"/>
        <v>1301</v>
      </c>
      <c r="P4947" s="168" t="str">
        <f t="shared" si="619"/>
        <v>21601301</v>
      </c>
      <c r="Q4947" s="168">
        <f t="shared" si="620"/>
        <v>0</v>
      </c>
      <c r="R4947" s="168">
        <f t="shared" si="621"/>
        <v>0</v>
      </c>
      <c r="S4947" s="168">
        <f t="shared" si="622"/>
        <v>0</v>
      </c>
      <c r="T4947" s="168">
        <f t="shared" si="623"/>
        <v>0</v>
      </c>
    </row>
    <row r="4948" spans="1:20" x14ac:dyDescent="0.2">
      <c r="A4948" t="s">
        <v>3112</v>
      </c>
      <c r="M4948" s="170" t="str">
        <f t="shared" si="616"/>
        <v>DTL</v>
      </c>
      <c r="N4948" s="169" t="str">
        <f t="shared" si="617"/>
        <v>2160</v>
      </c>
      <c r="O4948" s="168" t="str">
        <f t="shared" si="618"/>
        <v>1500</v>
      </c>
      <c r="P4948" s="168" t="str">
        <f t="shared" si="619"/>
        <v>21601500</v>
      </c>
      <c r="Q4948" s="168">
        <f t="shared" si="620"/>
        <v>0</v>
      </c>
      <c r="R4948" s="168">
        <f t="shared" si="621"/>
        <v>0</v>
      </c>
      <c r="S4948" s="168">
        <f t="shared" si="622"/>
        <v>0</v>
      </c>
      <c r="T4948" s="168">
        <f t="shared" si="623"/>
        <v>0</v>
      </c>
    </row>
    <row r="4949" spans="1:20" x14ac:dyDescent="0.2">
      <c r="A4949" t="s">
        <v>3113</v>
      </c>
      <c r="M4949" s="170" t="str">
        <f t="shared" si="616"/>
        <v>DTL</v>
      </c>
      <c r="N4949" s="169" t="str">
        <f t="shared" si="617"/>
        <v>2160</v>
      </c>
      <c r="O4949" s="168" t="str">
        <f t="shared" si="618"/>
        <v>1299</v>
      </c>
      <c r="P4949" s="168" t="str">
        <f t="shared" si="619"/>
        <v>21601299</v>
      </c>
      <c r="Q4949" s="168">
        <f t="shared" si="620"/>
        <v>0</v>
      </c>
      <c r="R4949" s="168">
        <f t="shared" si="621"/>
        <v>0</v>
      </c>
      <c r="S4949" s="168">
        <f t="shared" si="622"/>
        <v>0</v>
      </c>
      <c r="T4949" s="168">
        <f t="shared" si="623"/>
        <v>0</v>
      </c>
    </row>
    <row r="4950" spans="1:20" x14ac:dyDescent="0.2">
      <c r="A4950" t="s">
        <v>4246</v>
      </c>
      <c r="M4950" s="170" t="str">
        <f t="shared" si="616"/>
        <v>DTL</v>
      </c>
      <c r="N4950" s="169" t="str">
        <f t="shared" si="617"/>
        <v>2160</v>
      </c>
      <c r="O4950" s="168" t="str">
        <f t="shared" si="618"/>
        <v/>
      </c>
      <c r="P4950" s="168" t="str">
        <f t="shared" si="619"/>
        <v/>
      </c>
      <c r="Q4950" s="168" t="str">
        <f t="shared" si="620"/>
        <v/>
      </c>
      <c r="R4950" s="168" t="str">
        <f t="shared" si="621"/>
        <v/>
      </c>
      <c r="S4950" s="168" t="str">
        <f t="shared" si="622"/>
        <v/>
      </c>
      <c r="T4950" s="168" t="str">
        <f t="shared" si="623"/>
        <v/>
      </c>
    </row>
    <row r="4951" spans="1:20" x14ac:dyDescent="0.2">
      <c r="A4951" t="s">
        <v>2611</v>
      </c>
      <c r="M4951" s="170" t="str">
        <f t="shared" si="616"/>
        <v>DTL</v>
      </c>
      <c r="N4951" s="169" t="str">
        <f t="shared" si="617"/>
        <v>2160</v>
      </c>
      <c r="O4951" s="168" t="str">
        <f t="shared" si="618"/>
        <v/>
      </c>
      <c r="P4951" s="168" t="str">
        <f t="shared" si="619"/>
        <v/>
      </c>
      <c r="Q4951" s="168" t="str">
        <f t="shared" si="620"/>
        <v/>
      </c>
      <c r="R4951" s="168" t="str">
        <f t="shared" si="621"/>
        <v/>
      </c>
      <c r="S4951" s="168" t="str">
        <f t="shared" si="622"/>
        <v/>
      </c>
      <c r="T4951" s="168" t="str">
        <f t="shared" si="623"/>
        <v/>
      </c>
    </row>
    <row r="4952" spans="1:20" x14ac:dyDescent="0.2">
      <c r="A4952" t="s">
        <v>3114</v>
      </c>
      <c r="M4952" s="170" t="str">
        <f t="shared" si="616"/>
        <v>Ttl</v>
      </c>
      <c r="N4952" s="169" t="str">
        <f t="shared" si="617"/>
        <v>2160</v>
      </c>
      <c r="O4952" s="168" t="str">
        <f t="shared" si="618"/>
        <v/>
      </c>
      <c r="P4952" s="168" t="str">
        <f t="shared" si="619"/>
        <v/>
      </c>
      <c r="Q4952" s="168" t="str">
        <f t="shared" si="620"/>
        <v/>
      </c>
      <c r="R4952" s="168" t="str">
        <f t="shared" si="621"/>
        <v/>
      </c>
      <c r="S4952" s="168" t="str">
        <f t="shared" si="622"/>
        <v/>
      </c>
      <c r="T4952" s="168" t="str">
        <f t="shared" si="623"/>
        <v/>
      </c>
    </row>
    <row r="4953" spans="1:20" x14ac:dyDescent="0.2">
      <c r="A4953" t="s">
        <v>2611</v>
      </c>
      <c r="M4953" s="170" t="str">
        <f t="shared" si="616"/>
        <v>DTL</v>
      </c>
      <c r="N4953" s="169" t="str">
        <f t="shared" si="617"/>
        <v>2160</v>
      </c>
      <c r="O4953" s="168" t="str">
        <f t="shared" si="618"/>
        <v/>
      </c>
      <c r="P4953" s="168" t="str">
        <f t="shared" si="619"/>
        <v/>
      </c>
      <c r="Q4953" s="168" t="str">
        <f t="shared" si="620"/>
        <v/>
      </c>
      <c r="R4953" s="168" t="str">
        <f t="shared" si="621"/>
        <v/>
      </c>
      <c r="S4953" s="168" t="str">
        <f t="shared" si="622"/>
        <v/>
      </c>
      <c r="T4953" s="168" t="str">
        <f t="shared" si="623"/>
        <v/>
      </c>
    </row>
    <row r="4954" spans="1:20" x14ac:dyDescent="0.2">
      <c r="A4954" t="s">
        <v>2611</v>
      </c>
      <c r="M4954" s="170" t="str">
        <f t="shared" si="616"/>
        <v>DTL</v>
      </c>
      <c r="N4954" s="169" t="str">
        <f t="shared" si="617"/>
        <v>2160</v>
      </c>
      <c r="O4954" s="168" t="str">
        <f t="shared" si="618"/>
        <v/>
      </c>
      <c r="P4954" s="168" t="str">
        <f t="shared" si="619"/>
        <v/>
      </c>
      <c r="Q4954" s="168" t="str">
        <f t="shared" si="620"/>
        <v/>
      </c>
      <c r="R4954" s="168" t="str">
        <f t="shared" si="621"/>
        <v/>
      </c>
      <c r="S4954" s="168" t="str">
        <f t="shared" si="622"/>
        <v/>
      </c>
      <c r="T4954" s="168" t="str">
        <f t="shared" si="623"/>
        <v/>
      </c>
    </row>
    <row r="4955" spans="1:20" x14ac:dyDescent="0.2">
      <c r="A4955" t="s">
        <v>3115</v>
      </c>
      <c r="M4955" s="170" t="str">
        <f t="shared" si="616"/>
        <v>Ttl</v>
      </c>
      <c r="N4955" s="169" t="str">
        <f t="shared" si="617"/>
        <v>2160</v>
      </c>
      <c r="O4955" s="168" t="str">
        <f t="shared" si="618"/>
        <v/>
      </c>
      <c r="P4955" s="168" t="str">
        <f t="shared" si="619"/>
        <v/>
      </c>
      <c r="Q4955" s="168" t="str">
        <f t="shared" si="620"/>
        <v/>
      </c>
      <c r="R4955" s="168" t="str">
        <f t="shared" si="621"/>
        <v/>
      </c>
      <c r="S4955" s="168" t="str">
        <f t="shared" si="622"/>
        <v/>
      </c>
      <c r="T4955" s="168" t="str">
        <f t="shared" si="623"/>
        <v/>
      </c>
    </row>
    <row r="4956" spans="1:20" x14ac:dyDescent="0.2">
      <c r="A4956" t="s">
        <v>2612</v>
      </c>
      <c r="M4956" s="170" t="str">
        <f t="shared" si="616"/>
        <v>DTL</v>
      </c>
      <c r="N4956" s="169" t="str">
        <f t="shared" si="617"/>
        <v>2160</v>
      </c>
      <c r="O4956" s="168" t="str">
        <f t="shared" si="618"/>
        <v/>
      </c>
      <c r="P4956" s="168" t="str">
        <f t="shared" si="619"/>
        <v/>
      </c>
      <c r="Q4956" s="168" t="str">
        <f t="shared" si="620"/>
        <v/>
      </c>
      <c r="R4956" s="168" t="str">
        <f t="shared" si="621"/>
        <v/>
      </c>
      <c r="S4956" s="168" t="str">
        <f t="shared" si="622"/>
        <v/>
      </c>
      <c r="T4956" s="168" t="str">
        <f t="shared" si="623"/>
        <v/>
      </c>
    </row>
    <row r="4957" spans="1:20" x14ac:dyDescent="0.2">
      <c r="A4957" t="s">
        <v>2611</v>
      </c>
      <c r="M4957" s="170" t="str">
        <f t="shared" si="616"/>
        <v>DTL</v>
      </c>
      <c r="N4957" s="169" t="str">
        <f t="shared" si="617"/>
        <v>2160</v>
      </c>
      <c r="O4957" s="168" t="str">
        <f t="shared" si="618"/>
        <v/>
      </c>
      <c r="P4957" s="168" t="str">
        <f t="shared" si="619"/>
        <v/>
      </c>
      <c r="Q4957" s="168" t="str">
        <f t="shared" si="620"/>
        <v/>
      </c>
      <c r="R4957" s="168" t="str">
        <f t="shared" si="621"/>
        <v/>
      </c>
      <c r="S4957" s="168" t="str">
        <f t="shared" si="622"/>
        <v/>
      </c>
      <c r="T4957" s="168" t="str">
        <f t="shared" si="623"/>
        <v/>
      </c>
    </row>
    <row r="4958" spans="1:20" x14ac:dyDescent="0.2">
      <c r="A4958" t="s">
        <v>2611</v>
      </c>
      <c r="M4958" s="170" t="str">
        <f t="shared" si="616"/>
        <v>DTL</v>
      </c>
      <c r="N4958" s="169" t="str">
        <f t="shared" si="617"/>
        <v>2160</v>
      </c>
      <c r="O4958" s="168" t="str">
        <f t="shared" si="618"/>
        <v/>
      </c>
      <c r="P4958" s="168" t="str">
        <f t="shared" si="619"/>
        <v/>
      </c>
      <c r="Q4958" s="168" t="str">
        <f t="shared" si="620"/>
        <v/>
      </c>
      <c r="R4958" s="168" t="str">
        <f t="shared" si="621"/>
        <v/>
      </c>
      <c r="S4958" s="168" t="str">
        <f t="shared" si="622"/>
        <v/>
      </c>
      <c r="T4958" s="168" t="str">
        <f t="shared" si="623"/>
        <v/>
      </c>
    </row>
    <row r="4959" spans="1:20" x14ac:dyDescent="0.2">
      <c r="A4959" t="s">
        <v>2642</v>
      </c>
      <c r="M4959" s="170" t="str">
        <f t="shared" si="616"/>
        <v>DTL</v>
      </c>
      <c r="N4959" s="169" t="str">
        <f t="shared" si="617"/>
        <v>2160</v>
      </c>
      <c r="O4959" s="168" t="str">
        <f t="shared" si="618"/>
        <v/>
      </c>
      <c r="P4959" s="168" t="str">
        <f t="shared" si="619"/>
        <v/>
      </c>
      <c r="Q4959" s="168" t="str">
        <f t="shared" si="620"/>
        <v/>
      </c>
      <c r="R4959" s="168" t="str">
        <f t="shared" si="621"/>
        <v/>
      </c>
      <c r="S4959" s="168" t="str">
        <f t="shared" si="622"/>
        <v/>
      </c>
      <c r="T4959" s="168" t="str">
        <f t="shared" si="623"/>
        <v/>
      </c>
    </row>
    <row r="4960" spans="1:20" x14ac:dyDescent="0.2">
      <c r="A4960" t="s">
        <v>5606</v>
      </c>
      <c r="M4960" s="170" t="str">
        <f t="shared" si="616"/>
        <v>DTL</v>
      </c>
      <c r="N4960" s="169" t="str">
        <f t="shared" si="617"/>
        <v>2160</v>
      </c>
      <c r="O4960" s="168" t="str">
        <f t="shared" si="618"/>
        <v>5500</v>
      </c>
      <c r="P4960" s="168" t="str">
        <f t="shared" si="619"/>
        <v>21605500</v>
      </c>
      <c r="Q4960" s="168">
        <f t="shared" si="620"/>
        <v>0</v>
      </c>
      <c r="R4960" s="168">
        <f t="shared" si="621"/>
        <v>0</v>
      </c>
      <c r="S4960" s="168">
        <f t="shared" si="622"/>
        <v>0</v>
      </c>
      <c r="T4960" s="168">
        <f t="shared" si="623"/>
        <v>0</v>
      </c>
    </row>
    <row r="4961" spans="1:20" x14ac:dyDescent="0.2">
      <c r="A4961" t="s">
        <v>4246</v>
      </c>
      <c r="M4961" s="170" t="str">
        <f t="shared" si="616"/>
        <v>DTL</v>
      </c>
      <c r="N4961" s="169" t="str">
        <f t="shared" si="617"/>
        <v>2160</v>
      </c>
      <c r="O4961" s="168" t="str">
        <f t="shared" si="618"/>
        <v/>
      </c>
      <c r="P4961" s="168" t="str">
        <f t="shared" si="619"/>
        <v/>
      </c>
      <c r="Q4961" s="168" t="str">
        <f t="shared" si="620"/>
        <v/>
      </c>
      <c r="R4961" s="168" t="str">
        <f t="shared" si="621"/>
        <v/>
      </c>
      <c r="S4961" s="168" t="str">
        <f t="shared" si="622"/>
        <v/>
      </c>
      <c r="T4961" s="168" t="str">
        <f t="shared" si="623"/>
        <v/>
      </c>
    </row>
    <row r="4962" spans="1:20" x14ac:dyDescent="0.2">
      <c r="A4962" t="s">
        <v>2611</v>
      </c>
      <c r="M4962" s="170" t="str">
        <f t="shared" si="616"/>
        <v>DTL</v>
      </c>
      <c r="N4962" s="169" t="str">
        <f t="shared" si="617"/>
        <v>2160</v>
      </c>
      <c r="O4962" s="168" t="str">
        <f t="shared" si="618"/>
        <v/>
      </c>
      <c r="P4962" s="168" t="str">
        <f t="shared" si="619"/>
        <v/>
      </c>
      <c r="Q4962" s="168" t="str">
        <f t="shared" si="620"/>
        <v/>
      </c>
      <c r="R4962" s="168" t="str">
        <f t="shared" si="621"/>
        <v/>
      </c>
      <c r="S4962" s="168" t="str">
        <f t="shared" si="622"/>
        <v/>
      </c>
      <c r="T4962" s="168" t="str">
        <f t="shared" si="623"/>
        <v/>
      </c>
    </row>
    <row r="4963" spans="1:20" x14ac:dyDescent="0.2">
      <c r="A4963" t="s">
        <v>5607</v>
      </c>
      <c r="M4963" s="170" t="str">
        <f t="shared" si="616"/>
        <v>Ttl</v>
      </c>
      <c r="N4963" s="169" t="str">
        <f t="shared" si="617"/>
        <v>2160</v>
      </c>
      <c r="O4963" s="168" t="str">
        <f t="shared" si="618"/>
        <v/>
      </c>
      <c r="P4963" s="168" t="str">
        <f t="shared" si="619"/>
        <v/>
      </c>
      <c r="Q4963" s="168" t="str">
        <f t="shared" si="620"/>
        <v/>
      </c>
      <c r="R4963" s="168" t="str">
        <f t="shared" si="621"/>
        <v/>
      </c>
      <c r="S4963" s="168" t="str">
        <f t="shared" si="622"/>
        <v/>
      </c>
      <c r="T4963" s="168" t="str">
        <f t="shared" si="623"/>
        <v/>
      </c>
    </row>
    <row r="4964" spans="1:20" x14ac:dyDescent="0.2">
      <c r="A4964" t="s">
        <v>2611</v>
      </c>
      <c r="M4964" s="170" t="str">
        <f t="shared" si="616"/>
        <v>DTL</v>
      </c>
      <c r="N4964" s="169" t="str">
        <f t="shared" si="617"/>
        <v>2160</v>
      </c>
      <c r="O4964" s="168" t="str">
        <f t="shared" si="618"/>
        <v/>
      </c>
      <c r="P4964" s="168" t="str">
        <f t="shared" si="619"/>
        <v/>
      </c>
      <c r="Q4964" s="168" t="str">
        <f t="shared" si="620"/>
        <v/>
      </c>
      <c r="R4964" s="168" t="str">
        <f t="shared" si="621"/>
        <v/>
      </c>
      <c r="S4964" s="168" t="str">
        <f t="shared" si="622"/>
        <v/>
      </c>
      <c r="T4964" s="168" t="str">
        <f t="shared" si="623"/>
        <v/>
      </c>
    </row>
    <row r="4965" spans="1:20" x14ac:dyDescent="0.2">
      <c r="A4965" t="s">
        <v>2611</v>
      </c>
      <c r="M4965" s="170" t="str">
        <f t="shared" si="616"/>
        <v>DTL</v>
      </c>
      <c r="N4965" s="169" t="str">
        <f t="shared" si="617"/>
        <v>2160</v>
      </c>
      <c r="O4965" s="168" t="str">
        <f t="shared" si="618"/>
        <v/>
      </c>
      <c r="P4965" s="168" t="str">
        <f t="shared" si="619"/>
        <v/>
      </c>
      <c r="Q4965" s="168" t="str">
        <f t="shared" si="620"/>
        <v/>
      </c>
      <c r="R4965" s="168" t="str">
        <f t="shared" si="621"/>
        <v/>
      </c>
      <c r="S4965" s="168" t="str">
        <f t="shared" si="622"/>
        <v/>
      </c>
      <c r="T4965" s="168" t="str">
        <f t="shared" si="623"/>
        <v/>
      </c>
    </row>
    <row r="4966" spans="1:20" x14ac:dyDescent="0.2">
      <c r="A4966" t="s">
        <v>5608</v>
      </c>
      <c r="M4966" s="170" t="str">
        <f t="shared" si="616"/>
        <v>Ttl</v>
      </c>
      <c r="N4966" s="169" t="str">
        <f t="shared" si="617"/>
        <v>2160</v>
      </c>
      <c r="O4966" s="168" t="str">
        <f t="shared" si="618"/>
        <v/>
      </c>
      <c r="P4966" s="168" t="str">
        <f t="shared" si="619"/>
        <v/>
      </c>
      <c r="Q4966" s="168" t="str">
        <f t="shared" si="620"/>
        <v/>
      </c>
      <c r="R4966" s="168" t="str">
        <f t="shared" si="621"/>
        <v/>
      </c>
      <c r="S4966" s="168" t="str">
        <f t="shared" si="622"/>
        <v/>
      </c>
      <c r="T4966" s="168" t="str">
        <f t="shared" si="623"/>
        <v/>
      </c>
    </row>
    <row r="4967" spans="1:20" x14ac:dyDescent="0.2">
      <c r="A4967" t="s">
        <v>2643</v>
      </c>
      <c r="M4967" s="170" t="str">
        <f t="shared" si="616"/>
        <v>DTL</v>
      </c>
      <c r="N4967" s="169" t="str">
        <f t="shared" si="617"/>
        <v>2160</v>
      </c>
      <c r="O4967" s="168" t="str">
        <f t="shared" si="618"/>
        <v/>
      </c>
      <c r="P4967" s="168" t="str">
        <f t="shared" si="619"/>
        <v/>
      </c>
      <c r="Q4967" s="168" t="str">
        <f t="shared" si="620"/>
        <v/>
      </c>
      <c r="R4967" s="168" t="str">
        <f t="shared" si="621"/>
        <v/>
      </c>
      <c r="S4967" s="168" t="str">
        <f t="shared" si="622"/>
        <v/>
      </c>
      <c r="T4967" s="168" t="str">
        <f t="shared" si="623"/>
        <v/>
      </c>
    </row>
    <row r="4968" spans="1:20" x14ac:dyDescent="0.2">
      <c r="A4968" t="s">
        <v>4467</v>
      </c>
      <c r="M4968" s="170" t="str">
        <f t="shared" si="616"/>
        <v>DTL</v>
      </c>
      <c r="N4968" s="169" t="str">
        <f t="shared" si="617"/>
        <v>2160</v>
      </c>
      <c r="O4968" s="168" t="str">
        <f t="shared" si="618"/>
        <v/>
      </c>
      <c r="P4968" s="168" t="str">
        <f t="shared" si="619"/>
        <v/>
      </c>
      <c r="Q4968" s="168" t="str">
        <f t="shared" si="620"/>
        <v/>
      </c>
      <c r="R4968" s="168" t="str">
        <f t="shared" si="621"/>
        <v/>
      </c>
      <c r="S4968" s="168" t="str">
        <f t="shared" si="622"/>
        <v/>
      </c>
      <c r="T4968" s="168" t="str">
        <f t="shared" si="623"/>
        <v/>
      </c>
    </row>
    <row r="4969" spans="1:20" x14ac:dyDescent="0.2">
      <c r="A4969">
        <v>1</v>
      </c>
      <c r="M4969" s="170" t="str">
        <f t="shared" si="616"/>
        <v>DTL</v>
      </c>
      <c r="N4969" s="169" t="str">
        <f t="shared" si="617"/>
        <v>2160</v>
      </c>
      <c r="O4969" s="168" t="str">
        <f t="shared" si="618"/>
        <v/>
      </c>
      <c r="P4969" s="168" t="str">
        <f t="shared" si="619"/>
        <v/>
      </c>
      <c r="Q4969" s="168" t="str">
        <f t="shared" si="620"/>
        <v/>
      </c>
      <c r="R4969" s="168" t="str">
        <f t="shared" si="621"/>
        <v/>
      </c>
      <c r="S4969" s="168" t="str">
        <f t="shared" si="622"/>
        <v/>
      </c>
      <c r="T4969" s="168" t="str">
        <f t="shared" si="623"/>
        <v/>
      </c>
    </row>
    <row r="4970" spans="1:20" x14ac:dyDescent="0.2">
      <c r="M4970" s="170" t="str">
        <f t="shared" si="616"/>
        <v>DTL</v>
      </c>
      <c r="N4970" s="169" t="str">
        <f t="shared" si="617"/>
        <v>2160</v>
      </c>
      <c r="O4970" s="168" t="str">
        <f t="shared" si="618"/>
        <v/>
      </c>
      <c r="P4970" s="168" t="str">
        <f t="shared" si="619"/>
        <v/>
      </c>
      <c r="Q4970" s="168" t="str">
        <f t="shared" si="620"/>
        <v/>
      </c>
      <c r="R4970" s="168" t="str">
        <f t="shared" si="621"/>
        <v/>
      </c>
      <c r="S4970" s="168" t="str">
        <f t="shared" si="622"/>
        <v/>
      </c>
      <c r="T4970" s="168" t="str">
        <f t="shared" si="623"/>
        <v/>
      </c>
    </row>
    <row r="4971" spans="1:20" x14ac:dyDescent="0.2">
      <c r="A4971" t="s">
        <v>3116</v>
      </c>
      <c r="M4971" s="170" t="str">
        <f t="shared" si="616"/>
        <v>H1</v>
      </c>
      <c r="N4971" s="169" t="str">
        <f t="shared" si="617"/>
        <v>2160</v>
      </c>
      <c r="O4971" s="168" t="str">
        <f t="shared" si="618"/>
        <v/>
      </c>
      <c r="P4971" s="168" t="str">
        <f t="shared" si="619"/>
        <v/>
      </c>
      <c r="Q4971" s="168" t="str">
        <f t="shared" si="620"/>
        <v/>
      </c>
      <c r="R4971" s="168" t="str">
        <f t="shared" si="621"/>
        <v/>
      </c>
      <c r="S4971" s="168" t="str">
        <f t="shared" si="622"/>
        <v/>
      </c>
      <c r="T4971" s="168" t="str">
        <f t="shared" si="623"/>
        <v/>
      </c>
    </row>
    <row r="4972" spans="1:20" x14ac:dyDescent="0.2">
      <c r="A4972" t="s">
        <v>2600</v>
      </c>
      <c r="M4972" s="170" t="str">
        <f t="shared" si="616"/>
        <v>H2</v>
      </c>
      <c r="N4972" s="169" t="str">
        <f t="shared" si="617"/>
        <v>2160</v>
      </c>
      <c r="O4972" s="168" t="str">
        <f t="shared" si="618"/>
        <v/>
      </c>
      <c r="P4972" s="168" t="str">
        <f t="shared" si="619"/>
        <v/>
      </c>
      <c r="Q4972" s="168" t="str">
        <f t="shared" si="620"/>
        <v/>
      </c>
      <c r="R4972" s="168" t="str">
        <f t="shared" si="621"/>
        <v/>
      </c>
      <c r="S4972" s="168" t="str">
        <f t="shared" si="622"/>
        <v/>
      </c>
      <c r="T4972" s="168" t="str">
        <f t="shared" si="623"/>
        <v/>
      </c>
    </row>
    <row r="4973" spans="1:20" x14ac:dyDescent="0.2">
      <c r="A4973" t="s">
        <v>2601</v>
      </c>
      <c r="M4973" s="170" t="str">
        <f t="shared" si="616"/>
        <v>H3</v>
      </c>
      <c r="N4973" s="169" t="str">
        <f t="shared" si="617"/>
        <v>2160</v>
      </c>
      <c r="O4973" s="168" t="str">
        <f t="shared" si="618"/>
        <v/>
      </c>
      <c r="P4973" s="168" t="str">
        <f t="shared" si="619"/>
        <v/>
      </c>
      <c r="Q4973" s="168" t="str">
        <f t="shared" si="620"/>
        <v/>
      </c>
      <c r="R4973" s="168" t="str">
        <f t="shared" si="621"/>
        <v/>
      </c>
      <c r="S4973" s="168" t="str">
        <f t="shared" si="622"/>
        <v/>
      </c>
      <c r="T4973" s="168" t="str">
        <f t="shared" si="623"/>
        <v/>
      </c>
    </row>
    <row r="4974" spans="1:20" x14ac:dyDescent="0.2">
      <c r="A4974" t="s">
        <v>3072</v>
      </c>
      <c r="M4974" s="170" t="str">
        <f t="shared" si="616"/>
        <v>H4</v>
      </c>
      <c r="N4974" s="169" t="str">
        <f t="shared" si="617"/>
        <v>2160</v>
      </c>
      <c r="O4974" s="168" t="str">
        <f t="shared" si="618"/>
        <v/>
      </c>
      <c r="P4974" s="168" t="str">
        <f t="shared" si="619"/>
        <v/>
      </c>
      <c r="Q4974" s="168" t="str">
        <f t="shared" si="620"/>
        <v/>
      </c>
      <c r="R4974" s="168" t="str">
        <f t="shared" si="621"/>
        <v/>
      </c>
      <c r="S4974" s="168" t="str">
        <f t="shared" si="622"/>
        <v/>
      </c>
      <c r="T4974" s="168" t="str">
        <f t="shared" si="623"/>
        <v/>
      </c>
    </row>
    <row r="4975" spans="1:20" x14ac:dyDescent="0.2">
      <c r="A4975" t="s">
        <v>3103</v>
      </c>
      <c r="M4975" s="170" t="str">
        <f t="shared" si="616"/>
        <v>H5</v>
      </c>
      <c r="N4975" s="169" t="str">
        <f t="shared" si="617"/>
        <v>2160</v>
      </c>
      <c r="O4975" s="168" t="str">
        <f t="shared" si="618"/>
        <v/>
      </c>
      <c r="P4975" s="168" t="str">
        <f t="shared" si="619"/>
        <v/>
      </c>
      <c r="Q4975" s="168" t="str">
        <f t="shared" si="620"/>
        <v/>
      </c>
      <c r="R4975" s="168" t="str">
        <f t="shared" si="621"/>
        <v/>
      </c>
      <c r="S4975" s="168" t="str">
        <f t="shared" si="622"/>
        <v/>
      </c>
      <c r="T4975" s="168" t="str">
        <f t="shared" si="623"/>
        <v/>
      </c>
    </row>
    <row r="4976" spans="1:20" x14ac:dyDescent="0.2">
      <c r="A4976" t="s">
        <v>3104</v>
      </c>
      <c r="M4976" s="170" t="str">
        <f t="shared" si="616"/>
        <v>H6</v>
      </c>
      <c r="N4976" s="169" t="str">
        <f t="shared" si="617"/>
        <v>2160</v>
      </c>
      <c r="O4976" s="168" t="str">
        <f t="shared" si="618"/>
        <v/>
      </c>
      <c r="P4976" s="168" t="str">
        <f t="shared" si="619"/>
        <v/>
      </c>
      <c r="Q4976" s="168" t="str">
        <f t="shared" si="620"/>
        <v/>
      </c>
      <c r="R4976" s="168" t="str">
        <f t="shared" si="621"/>
        <v/>
      </c>
      <c r="S4976" s="168" t="str">
        <f t="shared" si="622"/>
        <v/>
      </c>
      <c r="T4976" s="168" t="str">
        <f t="shared" si="623"/>
        <v/>
      </c>
    </row>
    <row r="4977" spans="1:20" x14ac:dyDescent="0.2">
      <c r="A4977" t="s">
        <v>2605</v>
      </c>
      <c r="M4977" s="170" t="str">
        <f t="shared" si="616"/>
        <v>H7</v>
      </c>
      <c r="N4977" s="169" t="str">
        <f t="shared" si="617"/>
        <v>2160</v>
      </c>
      <c r="O4977" s="168" t="str">
        <f t="shared" si="618"/>
        <v/>
      </c>
      <c r="P4977" s="168" t="str">
        <f t="shared" si="619"/>
        <v/>
      </c>
      <c r="Q4977" s="168" t="str">
        <f t="shared" si="620"/>
        <v/>
      </c>
      <c r="R4977" s="168" t="str">
        <f t="shared" si="621"/>
        <v/>
      </c>
      <c r="S4977" s="168" t="str">
        <f t="shared" si="622"/>
        <v/>
      </c>
      <c r="T4977" s="168" t="str">
        <f t="shared" si="623"/>
        <v/>
      </c>
    </row>
    <row r="4978" spans="1:20" x14ac:dyDescent="0.2">
      <c r="A4978" t="s">
        <v>2606</v>
      </c>
      <c r="M4978" s="170" t="str">
        <f t="shared" si="616"/>
        <v>H8</v>
      </c>
      <c r="N4978" s="169" t="str">
        <f t="shared" si="617"/>
        <v>2160</v>
      </c>
      <c r="O4978" s="168" t="str">
        <f t="shared" si="618"/>
        <v/>
      </c>
      <c r="P4978" s="168" t="str">
        <f t="shared" si="619"/>
        <v/>
      </c>
      <c r="Q4978" s="168" t="str">
        <f t="shared" si="620"/>
        <v/>
      </c>
      <c r="R4978" s="168" t="str">
        <f t="shared" si="621"/>
        <v/>
      </c>
      <c r="S4978" s="168" t="str">
        <f t="shared" si="622"/>
        <v/>
      </c>
      <c r="T4978" s="168" t="str">
        <f t="shared" si="623"/>
        <v/>
      </c>
    </row>
    <row r="4979" spans="1:20" x14ac:dyDescent="0.2">
      <c r="A4979" t="s">
        <v>2607</v>
      </c>
      <c r="M4979" s="170" t="str">
        <f t="shared" si="616"/>
        <v>H9</v>
      </c>
      <c r="N4979" s="169" t="str">
        <f t="shared" si="617"/>
        <v>2160</v>
      </c>
      <c r="O4979" s="168" t="str">
        <f t="shared" si="618"/>
        <v/>
      </c>
      <c r="P4979" s="168" t="str">
        <f t="shared" si="619"/>
        <v/>
      </c>
      <c r="Q4979" s="168" t="str">
        <f t="shared" si="620"/>
        <v/>
      </c>
      <c r="R4979" s="168" t="str">
        <f t="shared" si="621"/>
        <v/>
      </c>
      <c r="S4979" s="168" t="str">
        <f t="shared" si="622"/>
        <v/>
      </c>
      <c r="T4979" s="168" t="str">
        <f t="shared" si="623"/>
        <v/>
      </c>
    </row>
    <row r="4980" spans="1:20" x14ac:dyDescent="0.2">
      <c r="A4980" t="s">
        <v>2608</v>
      </c>
      <c r="M4980" s="170" t="str">
        <f t="shared" si="616"/>
        <v>H10</v>
      </c>
      <c r="N4980" s="169" t="str">
        <f t="shared" si="617"/>
        <v>2160</v>
      </c>
      <c r="O4980" s="168" t="str">
        <f t="shared" si="618"/>
        <v/>
      </c>
      <c r="P4980" s="168" t="str">
        <f t="shared" si="619"/>
        <v/>
      </c>
      <c r="Q4980" s="168" t="str">
        <f t="shared" si="620"/>
        <v/>
      </c>
      <c r="R4980" s="168" t="str">
        <f t="shared" si="621"/>
        <v/>
      </c>
      <c r="S4980" s="168" t="str">
        <f t="shared" si="622"/>
        <v/>
      </c>
      <c r="T4980" s="168" t="str">
        <f t="shared" si="623"/>
        <v/>
      </c>
    </row>
    <row r="4981" spans="1:20" x14ac:dyDescent="0.2">
      <c r="A4981" t="s">
        <v>2611</v>
      </c>
      <c r="M4981" s="170" t="str">
        <f t="shared" si="616"/>
        <v>DTL</v>
      </c>
      <c r="N4981" s="169" t="str">
        <f t="shared" si="617"/>
        <v>2160</v>
      </c>
      <c r="O4981" s="168" t="str">
        <f t="shared" si="618"/>
        <v/>
      </c>
      <c r="P4981" s="168" t="str">
        <f t="shared" si="619"/>
        <v/>
      </c>
      <c r="Q4981" s="168" t="str">
        <f t="shared" si="620"/>
        <v/>
      </c>
      <c r="R4981" s="168" t="str">
        <f t="shared" si="621"/>
        <v/>
      </c>
      <c r="S4981" s="168" t="str">
        <f t="shared" si="622"/>
        <v/>
      </c>
      <c r="T4981" s="168" t="str">
        <f t="shared" si="623"/>
        <v/>
      </c>
    </row>
    <row r="4982" spans="1:20" x14ac:dyDescent="0.2">
      <c r="A4982" t="s">
        <v>2620</v>
      </c>
      <c r="M4982" s="170" t="str">
        <f t="shared" si="616"/>
        <v>DTL</v>
      </c>
      <c r="N4982" s="169" t="str">
        <f t="shared" si="617"/>
        <v>2160</v>
      </c>
      <c r="O4982" s="168" t="str">
        <f t="shared" si="618"/>
        <v/>
      </c>
      <c r="P4982" s="168" t="str">
        <f t="shared" si="619"/>
        <v/>
      </c>
      <c r="Q4982" s="168" t="str">
        <f t="shared" si="620"/>
        <v/>
      </c>
      <c r="R4982" s="168" t="str">
        <f t="shared" si="621"/>
        <v/>
      </c>
      <c r="S4982" s="168" t="str">
        <f t="shared" si="622"/>
        <v/>
      </c>
      <c r="T4982" s="168" t="str">
        <f t="shared" si="623"/>
        <v/>
      </c>
    </row>
    <row r="4983" spans="1:20" x14ac:dyDescent="0.2">
      <c r="A4983" t="s">
        <v>3117</v>
      </c>
      <c r="M4983" s="170" t="str">
        <f t="shared" si="616"/>
        <v>Ttl</v>
      </c>
      <c r="N4983" s="169" t="str">
        <f t="shared" si="617"/>
        <v>2160</v>
      </c>
      <c r="O4983" s="168" t="str">
        <f t="shared" si="618"/>
        <v/>
      </c>
      <c r="P4983" s="168" t="str">
        <f t="shared" si="619"/>
        <v/>
      </c>
      <c r="Q4983" s="168" t="str">
        <f t="shared" si="620"/>
        <v/>
      </c>
      <c r="R4983" s="168" t="str">
        <f t="shared" si="621"/>
        <v/>
      </c>
      <c r="S4983" s="168" t="str">
        <f t="shared" si="622"/>
        <v/>
      </c>
      <c r="T4983" s="168" t="str">
        <f t="shared" si="623"/>
        <v/>
      </c>
    </row>
    <row r="4984" spans="1:20" x14ac:dyDescent="0.2">
      <c r="A4984" t="s">
        <v>2611</v>
      </c>
      <c r="M4984" s="170" t="str">
        <f t="shared" si="616"/>
        <v>DTL</v>
      </c>
      <c r="N4984" s="169" t="str">
        <f t="shared" si="617"/>
        <v>2160</v>
      </c>
      <c r="O4984" s="168" t="str">
        <f t="shared" si="618"/>
        <v/>
      </c>
      <c r="P4984" s="168" t="str">
        <f t="shared" si="619"/>
        <v/>
      </c>
      <c r="Q4984" s="168" t="str">
        <f t="shared" si="620"/>
        <v/>
      </c>
      <c r="R4984" s="168" t="str">
        <f t="shared" si="621"/>
        <v/>
      </c>
      <c r="S4984" s="168" t="str">
        <f t="shared" si="622"/>
        <v/>
      </c>
      <c r="T4984" s="168" t="str">
        <f t="shared" si="623"/>
        <v/>
      </c>
    </row>
    <row r="4985" spans="1:20" x14ac:dyDescent="0.2">
      <c r="A4985" t="s">
        <v>3118</v>
      </c>
      <c r="M4985" s="170" t="str">
        <f t="shared" si="616"/>
        <v>Ttl</v>
      </c>
      <c r="N4985" s="169" t="str">
        <f t="shared" si="617"/>
        <v>2160</v>
      </c>
      <c r="O4985" s="168" t="str">
        <f t="shared" si="618"/>
        <v/>
      </c>
      <c r="P4985" s="168" t="str">
        <f t="shared" si="619"/>
        <v/>
      </c>
      <c r="Q4985" s="168" t="str">
        <f t="shared" si="620"/>
        <v/>
      </c>
      <c r="R4985" s="168" t="str">
        <f t="shared" si="621"/>
        <v/>
      </c>
      <c r="S4985" s="168" t="str">
        <f t="shared" si="622"/>
        <v/>
      </c>
      <c r="T4985" s="168" t="str">
        <f t="shared" si="623"/>
        <v/>
      </c>
    </row>
    <row r="4986" spans="1:20" x14ac:dyDescent="0.2">
      <c r="A4986" t="s">
        <v>4246</v>
      </c>
      <c r="M4986" s="170" t="str">
        <f t="shared" si="616"/>
        <v>DTL</v>
      </c>
      <c r="N4986" s="169" t="str">
        <f t="shared" si="617"/>
        <v>2160</v>
      </c>
      <c r="O4986" s="168" t="str">
        <f t="shared" si="618"/>
        <v/>
      </c>
      <c r="P4986" s="168" t="str">
        <f t="shared" si="619"/>
        <v/>
      </c>
      <c r="Q4986" s="168" t="str">
        <f t="shared" si="620"/>
        <v/>
      </c>
      <c r="R4986" s="168" t="str">
        <f t="shared" si="621"/>
        <v/>
      </c>
      <c r="S4986" s="168" t="str">
        <f t="shared" si="622"/>
        <v/>
      </c>
      <c r="T4986" s="168" t="str">
        <f t="shared" si="623"/>
        <v/>
      </c>
    </row>
    <row r="4987" spans="1:20" x14ac:dyDescent="0.2">
      <c r="A4987" t="s">
        <v>2611</v>
      </c>
      <c r="M4987" s="170" t="str">
        <f t="shared" si="616"/>
        <v>DTL</v>
      </c>
      <c r="N4987" s="169" t="str">
        <f t="shared" si="617"/>
        <v>2160</v>
      </c>
      <c r="O4987" s="168" t="str">
        <f t="shared" si="618"/>
        <v/>
      </c>
      <c r="P4987" s="168" t="str">
        <f t="shared" si="619"/>
        <v/>
      </c>
      <c r="Q4987" s="168" t="str">
        <f t="shared" si="620"/>
        <v/>
      </c>
      <c r="R4987" s="168" t="str">
        <f t="shared" si="621"/>
        <v/>
      </c>
      <c r="S4987" s="168" t="str">
        <f t="shared" si="622"/>
        <v/>
      </c>
      <c r="T4987" s="168" t="str">
        <f t="shared" si="623"/>
        <v/>
      </c>
    </row>
    <row r="4988" spans="1:20" x14ac:dyDescent="0.2">
      <c r="A4988" t="s">
        <v>3119</v>
      </c>
      <c r="M4988" s="170" t="str">
        <f t="shared" si="616"/>
        <v>DTL</v>
      </c>
      <c r="N4988" s="169" t="str">
        <f t="shared" si="617"/>
        <v>2160</v>
      </c>
      <c r="O4988" s="168" t="str">
        <f t="shared" si="618"/>
        <v xml:space="preserve">    </v>
      </c>
      <c r="P4988" s="168" t="str">
        <f t="shared" si="619"/>
        <v xml:space="preserve">2160    </v>
      </c>
      <c r="Q4988" s="168">
        <f t="shared" si="620"/>
        <v>0</v>
      </c>
      <c r="R4988" s="168">
        <f t="shared" si="621"/>
        <v>0</v>
      </c>
      <c r="S4988" s="168">
        <f t="shared" si="622"/>
        <v>0</v>
      </c>
      <c r="T4988" s="168">
        <f t="shared" si="623"/>
        <v>0</v>
      </c>
    </row>
    <row r="4989" spans="1:20" x14ac:dyDescent="0.2">
      <c r="A4989" t="s">
        <v>2611</v>
      </c>
      <c r="M4989" s="170" t="str">
        <f t="shared" si="616"/>
        <v>DTL</v>
      </c>
      <c r="N4989" s="169" t="str">
        <f t="shared" si="617"/>
        <v>2160</v>
      </c>
      <c r="O4989" s="168" t="str">
        <f t="shared" si="618"/>
        <v/>
      </c>
      <c r="P4989" s="168" t="str">
        <f t="shared" si="619"/>
        <v/>
      </c>
      <c r="Q4989" s="168" t="str">
        <f t="shared" si="620"/>
        <v/>
      </c>
      <c r="R4989" s="168" t="str">
        <f t="shared" si="621"/>
        <v/>
      </c>
      <c r="S4989" s="168" t="str">
        <f t="shared" si="622"/>
        <v/>
      </c>
      <c r="T4989" s="168" t="str">
        <f t="shared" si="623"/>
        <v/>
      </c>
    </row>
    <row r="4990" spans="1:20" x14ac:dyDescent="0.2">
      <c r="A4990" t="s">
        <v>2622</v>
      </c>
      <c r="M4990" s="170" t="str">
        <f t="shared" si="616"/>
        <v>DTL</v>
      </c>
      <c r="N4990" s="169" t="str">
        <f t="shared" si="617"/>
        <v>2160</v>
      </c>
      <c r="O4990" s="168" t="str">
        <f t="shared" si="618"/>
        <v>Tran</v>
      </c>
      <c r="P4990" s="168" t="str">
        <f t="shared" si="619"/>
        <v>2160Tran</v>
      </c>
      <c r="Q4990" s="168">
        <f t="shared" si="620"/>
        <v>0</v>
      </c>
      <c r="R4990" s="168">
        <f t="shared" si="621"/>
        <v>0</v>
      </c>
      <c r="S4990" s="168">
        <f t="shared" si="622"/>
        <v>0</v>
      </c>
      <c r="T4990" s="168">
        <f t="shared" si="623"/>
        <v>0</v>
      </c>
    </row>
    <row r="4991" spans="1:20" x14ac:dyDescent="0.2">
      <c r="A4991" t="s">
        <v>2611</v>
      </c>
      <c r="M4991" s="170" t="str">
        <f t="shared" si="616"/>
        <v>DTL</v>
      </c>
      <c r="N4991" s="169" t="str">
        <f t="shared" si="617"/>
        <v>2160</v>
      </c>
      <c r="O4991" s="168" t="str">
        <f t="shared" si="618"/>
        <v/>
      </c>
      <c r="P4991" s="168" t="str">
        <f t="shared" si="619"/>
        <v/>
      </c>
      <c r="Q4991" s="168" t="str">
        <f t="shared" si="620"/>
        <v/>
      </c>
      <c r="R4991" s="168" t="str">
        <f t="shared" si="621"/>
        <v/>
      </c>
      <c r="S4991" s="168" t="str">
        <f t="shared" si="622"/>
        <v/>
      </c>
      <c r="T4991" s="168" t="str">
        <f t="shared" si="623"/>
        <v/>
      </c>
    </row>
    <row r="4992" spans="1:20" x14ac:dyDescent="0.2">
      <c r="A4992" t="s">
        <v>5609</v>
      </c>
      <c r="M4992" s="170" t="str">
        <f t="shared" si="616"/>
        <v>DTL</v>
      </c>
      <c r="N4992" s="169" t="str">
        <f t="shared" si="617"/>
        <v>2160</v>
      </c>
      <c r="O4992" s="168" t="str">
        <f t="shared" si="618"/>
        <v>Tran</v>
      </c>
      <c r="P4992" s="168" t="str">
        <f t="shared" si="619"/>
        <v>2160Tran</v>
      </c>
      <c r="Q4992" s="168">
        <f t="shared" si="620"/>
        <v>0</v>
      </c>
      <c r="R4992" s="168">
        <f t="shared" si="621"/>
        <v>0</v>
      </c>
      <c r="S4992" s="168">
        <f t="shared" si="622"/>
        <v>0</v>
      </c>
      <c r="T4992" s="168">
        <f t="shared" si="623"/>
        <v>0</v>
      </c>
    </row>
    <row r="4993" spans="1:20" x14ac:dyDescent="0.2">
      <c r="A4993" t="s">
        <v>4246</v>
      </c>
      <c r="M4993" s="170" t="str">
        <f t="shared" si="616"/>
        <v>DTL</v>
      </c>
      <c r="N4993" s="169" t="str">
        <f t="shared" si="617"/>
        <v>2160</v>
      </c>
      <c r="O4993" s="168" t="str">
        <f t="shared" si="618"/>
        <v/>
      </c>
      <c r="P4993" s="168" t="str">
        <f t="shared" si="619"/>
        <v/>
      </c>
      <c r="Q4993" s="168" t="str">
        <f t="shared" si="620"/>
        <v/>
      </c>
      <c r="R4993" s="168" t="str">
        <f t="shared" si="621"/>
        <v/>
      </c>
      <c r="S4993" s="168" t="str">
        <f t="shared" si="622"/>
        <v/>
      </c>
      <c r="T4993" s="168" t="str">
        <f t="shared" si="623"/>
        <v/>
      </c>
    </row>
    <row r="4994" spans="1:20" x14ac:dyDescent="0.2">
      <c r="A4994" t="s">
        <v>2611</v>
      </c>
      <c r="M4994" s="170" t="str">
        <f t="shared" si="616"/>
        <v>DTL</v>
      </c>
      <c r="N4994" s="169" t="str">
        <f t="shared" si="617"/>
        <v>2160</v>
      </c>
      <c r="O4994" s="168" t="str">
        <f t="shared" si="618"/>
        <v/>
      </c>
      <c r="P4994" s="168" t="str">
        <f t="shared" si="619"/>
        <v/>
      </c>
      <c r="Q4994" s="168" t="str">
        <f t="shared" si="620"/>
        <v/>
      </c>
      <c r="R4994" s="168" t="str">
        <f t="shared" si="621"/>
        <v/>
      </c>
      <c r="S4994" s="168" t="str">
        <f t="shared" si="622"/>
        <v/>
      </c>
      <c r="T4994" s="168" t="str">
        <f t="shared" si="623"/>
        <v/>
      </c>
    </row>
    <row r="4995" spans="1:20" x14ac:dyDescent="0.2">
      <c r="A4995" t="s">
        <v>5610</v>
      </c>
      <c r="M4995" s="170" t="str">
        <f t="shared" ref="M4995:M5058" si="624">IF(ROW()&lt;23,"",
  IF(NOT(ISERROR(FIND("Trinity County",$A4995,30))),"H1",
  IF(M4994="H1","H2",
  IF(M4994="H2","H3",
  IF(M4994="H3","H4",
  IF(M4994="H4","H5",
  IF(M4994="H5","H6",
  IF(M4994="H6","H7",
  IF(M4994="H7","H8",
  IF(M4994="H8","H9",
  IF(M4994="H9","H10",
  IF(TRIM(LEFT($A4995,7))="Total","Ttl","DTL"))))))))))))</f>
        <v>Ttl</v>
      </c>
      <c r="N4995" s="169" t="str">
        <f t="shared" ref="N4995:N5058" si="625">IF(ROW()&lt;23,"",
  IF($M4995="H6",TRIM(LEFT($A4995,5)),N4994))</f>
        <v>2160</v>
      </c>
      <c r="O4995" s="168" t="str">
        <f t="shared" ref="O4995:O5058" si="626">IF($M4995&lt;&gt;"DTL","",
  IF(NOT(ISNUMBER(VALUE(MID($A4995,31,15)))),"",LEFT($A4995,4)))</f>
        <v/>
      </c>
      <c r="P4995" s="168" t="str">
        <f t="shared" ref="P4995:P5058" si="627">IF(O4995="","",N4995&amp;O4995)</f>
        <v/>
      </c>
      <c r="Q4995" s="168" t="str">
        <f t="shared" ref="Q4995:Q5058" si="628">IF($M4995&lt;&gt;"DTL","",
  IF(NOT(ISNUMBER(VALUE(MID($A4995,31,15)))),"",VALUE(TRIM(MID($A4995,47,15)))))</f>
        <v/>
      </c>
      <c r="R4995" s="168" t="str">
        <f t="shared" ref="R4995:R5058" si="629">IF($M4995&lt;&gt;"DTL","",
  IF(NOT(ISNUMBER(VALUE(MID($A4995,31,15)))),"",VALUE(TRIM(MID($A4995,61,14)))))</f>
        <v/>
      </c>
      <c r="S4995" s="168" t="str">
        <f t="shared" ref="S4995:S5058" si="630">IF($M4995&lt;&gt;"DTL","",
  IF(NOT(ISNUMBER(VALUE(MID($A4995,31,15)))),"",VALUE(TRIM(MID($A4995,76,14)))))</f>
        <v/>
      </c>
      <c r="T4995" s="168" t="str">
        <f t="shared" ref="T4995:T5058" si="631">IF($M4995&lt;&gt;"DTL","",
  IF(NOT(ISNUMBER(VALUE(MID($A4995,31,15)))),"",VALUE(TRIM(MID($A4995,90,14)))))</f>
        <v/>
      </c>
    </row>
    <row r="4996" spans="1:20" x14ac:dyDescent="0.2">
      <c r="A4996" t="s">
        <v>4467</v>
      </c>
      <c r="M4996" s="170" t="str">
        <f t="shared" si="624"/>
        <v>DTL</v>
      </c>
      <c r="N4996" s="169" t="str">
        <f t="shared" si="625"/>
        <v>2160</v>
      </c>
      <c r="O4996" s="168" t="str">
        <f t="shared" si="626"/>
        <v/>
      </c>
      <c r="P4996" s="168" t="str">
        <f t="shared" si="627"/>
        <v/>
      </c>
      <c r="Q4996" s="168" t="str">
        <f t="shared" si="628"/>
        <v/>
      </c>
      <c r="R4996" s="168" t="str">
        <f t="shared" si="629"/>
        <v/>
      </c>
      <c r="S4996" s="168" t="str">
        <f t="shared" si="630"/>
        <v/>
      </c>
      <c r="T4996" s="168" t="str">
        <f t="shared" si="631"/>
        <v/>
      </c>
    </row>
    <row r="4997" spans="1:20" x14ac:dyDescent="0.2">
      <c r="A4997">
        <v>1</v>
      </c>
      <c r="M4997" s="170" t="str">
        <f t="shared" si="624"/>
        <v>DTL</v>
      </c>
      <c r="N4997" s="169" t="str">
        <f t="shared" si="625"/>
        <v>2160</v>
      </c>
      <c r="O4997" s="168" t="str">
        <f t="shared" si="626"/>
        <v/>
      </c>
      <c r="P4997" s="168" t="str">
        <f t="shared" si="627"/>
        <v/>
      </c>
      <c r="Q4997" s="168" t="str">
        <f t="shared" si="628"/>
        <v/>
      </c>
      <c r="R4997" s="168" t="str">
        <f t="shared" si="629"/>
        <v/>
      </c>
      <c r="S4997" s="168" t="str">
        <f t="shared" si="630"/>
        <v/>
      </c>
      <c r="T4997" s="168" t="str">
        <f t="shared" si="631"/>
        <v/>
      </c>
    </row>
    <row r="4998" spans="1:20" x14ac:dyDescent="0.2">
      <c r="M4998" s="170" t="str">
        <f t="shared" si="624"/>
        <v>DTL</v>
      </c>
      <c r="N4998" s="169" t="str">
        <f t="shared" si="625"/>
        <v>2160</v>
      </c>
      <c r="O4998" s="168" t="str">
        <f t="shared" si="626"/>
        <v/>
      </c>
      <c r="P4998" s="168" t="str">
        <f t="shared" si="627"/>
        <v/>
      </c>
      <c r="Q4998" s="168" t="str">
        <f t="shared" si="628"/>
        <v/>
      </c>
      <c r="R4998" s="168" t="str">
        <f t="shared" si="629"/>
        <v/>
      </c>
      <c r="S4998" s="168" t="str">
        <f t="shared" si="630"/>
        <v/>
      </c>
      <c r="T4998" s="168" t="str">
        <f t="shared" si="631"/>
        <v/>
      </c>
    </row>
    <row r="4999" spans="1:20" x14ac:dyDescent="0.2">
      <c r="A4999" t="s">
        <v>3120</v>
      </c>
      <c r="M4999" s="170" t="str">
        <f t="shared" si="624"/>
        <v>H1</v>
      </c>
      <c r="N4999" s="169" t="str">
        <f t="shared" si="625"/>
        <v>2160</v>
      </c>
      <c r="O4999" s="168" t="str">
        <f t="shared" si="626"/>
        <v/>
      </c>
      <c r="P4999" s="168" t="str">
        <f t="shared" si="627"/>
        <v/>
      </c>
      <c r="Q4999" s="168" t="str">
        <f t="shared" si="628"/>
        <v/>
      </c>
      <c r="R4999" s="168" t="str">
        <f t="shared" si="629"/>
        <v/>
      </c>
      <c r="S4999" s="168" t="str">
        <f t="shared" si="630"/>
        <v/>
      </c>
      <c r="T4999" s="168" t="str">
        <f t="shared" si="631"/>
        <v/>
      </c>
    </row>
    <row r="5000" spans="1:20" x14ac:dyDescent="0.2">
      <c r="A5000" t="s">
        <v>2600</v>
      </c>
      <c r="M5000" s="170" t="str">
        <f t="shared" si="624"/>
        <v>H2</v>
      </c>
      <c r="N5000" s="169" t="str">
        <f t="shared" si="625"/>
        <v>2160</v>
      </c>
      <c r="O5000" s="168" t="str">
        <f t="shared" si="626"/>
        <v/>
      </c>
      <c r="P5000" s="168" t="str">
        <f t="shared" si="627"/>
        <v/>
      </c>
      <c r="Q5000" s="168" t="str">
        <f t="shared" si="628"/>
        <v/>
      </c>
      <c r="R5000" s="168" t="str">
        <f t="shared" si="629"/>
        <v/>
      </c>
      <c r="S5000" s="168" t="str">
        <f t="shared" si="630"/>
        <v/>
      </c>
      <c r="T5000" s="168" t="str">
        <f t="shared" si="631"/>
        <v/>
      </c>
    </row>
    <row r="5001" spans="1:20" x14ac:dyDescent="0.2">
      <c r="A5001" t="s">
        <v>2601</v>
      </c>
      <c r="M5001" s="170" t="str">
        <f t="shared" si="624"/>
        <v>H3</v>
      </c>
      <c r="N5001" s="169" t="str">
        <f t="shared" si="625"/>
        <v>2160</v>
      </c>
      <c r="O5001" s="168" t="str">
        <f t="shared" si="626"/>
        <v/>
      </c>
      <c r="P5001" s="168" t="str">
        <f t="shared" si="627"/>
        <v/>
      </c>
      <c r="Q5001" s="168" t="str">
        <f t="shared" si="628"/>
        <v/>
      </c>
      <c r="R5001" s="168" t="str">
        <f t="shared" si="629"/>
        <v/>
      </c>
      <c r="S5001" s="168" t="str">
        <f t="shared" si="630"/>
        <v/>
      </c>
      <c r="T5001" s="168" t="str">
        <f t="shared" si="631"/>
        <v/>
      </c>
    </row>
    <row r="5002" spans="1:20" x14ac:dyDescent="0.2">
      <c r="A5002" t="s">
        <v>3072</v>
      </c>
      <c r="M5002" s="170" t="str">
        <f t="shared" si="624"/>
        <v>H4</v>
      </c>
      <c r="N5002" s="169" t="str">
        <f t="shared" si="625"/>
        <v>2160</v>
      </c>
      <c r="O5002" s="168" t="str">
        <f t="shared" si="626"/>
        <v/>
      </c>
      <c r="P5002" s="168" t="str">
        <f t="shared" si="627"/>
        <v/>
      </c>
      <c r="Q5002" s="168" t="str">
        <f t="shared" si="628"/>
        <v/>
      </c>
      <c r="R5002" s="168" t="str">
        <f t="shared" si="629"/>
        <v/>
      </c>
      <c r="S5002" s="168" t="str">
        <f t="shared" si="630"/>
        <v/>
      </c>
      <c r="T5002" s="168" t="str">
        <f t="shared" si="631"/>
        <v/>
      </c>
    </row>
    <row r="5003" spans="1:20" x14ac:dyDescent="0.2">
      <c r="A5003" t="s">
        <v>3121</v>
      </c>
      <c r="M5003" s="170" t="str">
        <f t="shared" si="624"/>
        <v>H5</v>
      </c>
      <c r="N5003" s="169" t="str">
        <f t="shared" si="625"/>
        <v>2160</v>
      </c>
      <c r="O5003" s="168" t="str">
        <f t="shared" si="626"/>
        <v/>
      </c>
      <c r="P5003" s="168" t="str">
        <f t="shared" si="627"/>
        <v/>
      </c>
      <c r="Q5003" s="168" t="str">
        <f t="shared" si="628"/>
        <v/>
      </c>
      <c r="R5003" s="168" t="str">
        <f t="shared" si="629"/>
        <v/>
      </c>
      <c r="S5003" s="168" t="str">
        <f t="shared" si="630"/>
        <v/>
      </c>
      <c r="T5003" s="168" t="str">
        <f t="shared" si="631"/>
        <v/>
      </c>
    </row>
    <row r="5004" spans="1:20" x14ac:dyDescent="0.2">
      <c r="A5004" t="s">
        <v>3122</v>
      </c>
      <c r="M5004" s="170" t="str">
        <f t="shared" si="624"/>
        <v>H6</v>
      </c>
      <c r="N5004" s="169" t="str">
        <f t="shared" si="625"/>
        <v>8190</v>
      </c>
      <c r="O5004" s="168" t="str">
        <f t="shared" si="626"/>
        <v/>
      </c>
      <c r="P5004" s="168" t="str">
        <f t="shared" si="627"/>
        <v/>
      </c>
      <c r="Q5004" s="168" t="str">
        <f t="shared" si="628"/>
        <v/>
      </c>
      <c r="R5004" s="168" t="str">
        <f t="shared" si="629"/>
        <v/>
      </c>
      <c r="S5004" s="168" t="str">
        <f t="shared" si="630"/>
        <v/>
      </c>
      <c r="T5004" s="168" t="str">
        <f t="shared" si="631"/>
        <v/>
      </c>
    </row>
    <row r="5005" spans="1:20" x14ac:dyDescent="0.2">
      <c r="A5005" t="s">
        <v>2605</v>
      </c>
      <c r="M5005" s="170" t="str">
        <f t="shared" si="624"/>
        <v>H7</v>
      </c>
      <c r="N5005" s="169" t="str">
        <f t="shared" si="625"/>
        <v>8190</v>
      </c>
      <c r="O5005" s="168" t="str">
        <f t="shared" si="626"/>
        <v/>
      </c>
      <c r="P5005" s="168" t="str">
        <f t="shared" si="627"/>
        <v/>
      </c>
      <c r="Q5005" s="168" t="str">
        <f t="shared" si="628"/>
        <v/>
      </c>
      <c r="R5005" s="168" t="str">
        <f t="shared" si="629"/>
        <v/>
      </c>
      <c r="S5005" s="168" t="str">
        <f t="shared" si="630"/>
        <v/>
      </c>
      <c r="T5005" s="168" t="str">
        <f t="shared" si="631"/>
        <v/>
      </c>
    </row>
    <row r="5006" spans="1:20" x14ac:dyDescent="0.2">
      <c r="A5006" t="s">
        <v>2606</v>
      </c>
      <c r="M5006" s="170" t="str">
        <f t="shared" si="624"/>
        <v>H8</v>
      </c>
      <c r="N5006" s="169" t="str">
        <f t="shared" si="625"/>
        <v>8190</v>
      </c>
      <c r="O5006" s="168" t="str">
        <f t="shared" si="626"/>
        <v/>
      </c>
      <c r="P5006" s="168" t="str">
        <f t="shared" si="627"/>
        <v/>
      </c>
      <c r="Q5006" s="168" t="str">
        <f t="shared" si="628"/>
        <v/>
      </c>
      <c r="R5006" s="168" t="str">
        <f t="shared" si="629"/>
        <v/>
      </c>
      <c r="S5006" s="168" t="str">
        <f t="shared" si="630"/>
        <v/>
      </c>
      <c r="T5006" s="168" t="str">
        <f t="shared" si="631"/>
        <v/>
      </c>
    </row>
    <row r="5007" spans="1:20" x14ac:dyDescent="0.2">
      <c r="A5007" t="s">
        <v>2607</v>
      </c>
      <c r="M5007" s="170" t="str">
        <f t="shared" si="624"/>
        <v>H9</v>
      </c>
      <c r="N5007" s="169" t="str">
        <f t="shared" si="625"/>
        <v>8190</v>
      </c>
      <c r="O5007" s="168" t="str">
        <f t="shared" si="626"/>
        <v/>
      </c>
      <c r="P5007" s="168" t="str">
        <f t="shared" si="627"/>
        <v/>
      </c>
      <c r="Q5007" s="168" t="str">
        <f t="shared" si="628"/>
        <v/>
      </c>
      <c r="R5007" s="168" t="str">
        <f t="shared" si="629"/>
        <v/>
      </c>
      <c r="S5007" s="168" t="str">
        <f t="shared" si="630"/>
        <v/>
      </c>
      <c r="T5007" s="168" t="str">
        <f t="shared" si="631"/>
        <v/>
      </c>
    </row>
    <row r="5008" spans="1:20" x14ac:dyDescent="0.2">
      <c r="A5008" t="s">
        <v>2608</v>
      </c>
      <c r="M5008" s="170" t="str">
        <f t="shared" si="624"/>
        <v>H10</v>
      </c>
      <c r="N5008" s="169" t="str">
        <f t="shared" si="625"/>
        <v>8190</v>
      </c>
      <c r="O5008" s="168" t="str">
        <f t="shared" si="626"/>
        <v/>
      </c>
      <c r="P5008" s="168" t="str">
        <f t="shared" si="627"/>
        <v/>
      </c>
      <c r="Q5008" s="168" t="str">
        <f t="shared" si="628"/>
        <v/>
      </c>
      <c r="R5008" s="168" t="str">
        <f t="shared" si="629"/>
        <v/>
      </c>
      <c r="S5008" s="168" t="str">
        <f t="shared" si="630"/>
        <v/>
      </c>
      <c r="T5008" s="168" t="str">
        <f t="shared" si="631"/>
        <v/>
      </c>
    </row>
    <row r="5009" spans="1:20" x14ac:dyDescent="0.2">
      <c r="A5009" t="s">
        <v>2609</v>
      </c>
      <c r="M5009" s="170" t="str">
        <f t="shared" si="624"/>
        <v>DTL</v>
      </c>
      <c r="N5009" s="169" t="str">
        <f t="shared" si="625"/>
        <v>8190</v>
      </c>
      <c r="O5009" s="168" t="str">
        <f t="shared" si="626"/>
        <v/>
      </c>
      <c r="P5009" s="168" t="str">
        <f t="shared" si="627"/>
        <v/>
      </c>
      <c r="Q5009" s="168" t="str">
        <f t="shared" si="628"/>
        <v/>
      </c>
      <c r="R5009" s="168" t="str">
        <f t="shared" si="629"/>
        <v/>
      </c>
      <c r="S5009" s="168" t="str">
        <f t="shared" si="630"/>
        <v/>
      </c>
      <c r="T5009" s="168" t="str">
        <f t="shared" si="631"/>
        <v/>
      </c>
    </row>
    <row r="5010" spans="1:20" x14ac:dyDescent="0.2">
      <c r="A5010" t="s">
        <v>5611</v>
      </c>
      <c r="M5010" s="170" t="str">
        <f t="shared" si="624"/>
        <v>DTL</v>
      </c>
      <c r="N5010" s="169" t="str">
        <f t="shared" si="625"/>
        <v>8190</v>
      </c>
      <c r="O5010" s="168" t="str">
        <f t="shared" si="626"/>
        <v>7801</v>
      </c>
      <c r="P5010" s="168" t="str">
        <f t="shared" si="627"/>
        <v>81907801</v>
      </c>
      <c r="Q5010" s="168">
        <f t="shared" si="628"/>
        <v>71295</v>
      </c>
      <c r="R5010" s="168">
        <f t="shared" si="629"/>
        <v>0</v>
      </c>
      <c r="S5010" s="168">
        <f t="shared" si="630"/>
        <v>0</v>
      </c>
      <c r="T5010" s="168">
        <f t="shared" si="631"/>
        <v>0</v>
      </c>
    </row>
    <row r="5011" spans="1:20" x14ac:dyDescent="0.2">
      <c r="A5011" t="s">
        <v>4246</v>
      </c>
      <c r="M5011" s="170" t="str">
        <f t="shared" si="624"/>
        <v>DTL</v>
      </c>
      <c r="N5011" s="169" t="str">
        <f t="shared" si="625"/>
        <v>8190</v>
      </c>
      <c r="O5011" s="168" t="str">
        <f t="shared" si="626"/>
        <v/>
      </c>
      <c r="P5011" s="168" t="str">
        <f t="shared" si="627"/>
        <v/>
      </c>
      <c r="Q5011" s="168" t="str">
        <f t="shared" si="628"/>
        <v/>
      </c>
      <c r="R5011" s="168" t="str">
        <f t="shared" si="629"/>
        <v/>
      </c>
      <c r="S5011" s="168" t="str">
        <f t="shared" si="630"/>
        <v/>
      </c>
      <c r="T5011" s="168" t="str">
        <f t="shared" si="631"/>
        <v/>
      </c>
    </row>
    <row r="5012" spans="1:20" x14ac:dyDescent="0.2">
      <c r="A5012" t="s">
        <v>2611</v>
      </c>
      <c r="M5012" s="170" t="str">
        <f t="shared" si="624"/>
        <v>DTL</v>
      </c>
      <c r="N5012" s="169" t="str">
        <f t="shared" si="625"/>
        <v>8190</v>
      </c>
      <c r="O5012" s="168" t="str">
        <f t="shared" si="626"/>
        <v/>
      </c>
      <c r="P5012" s="168" t="str">
        <f t="shared" si="627"/>
        <v/>
      </c>
      <c r="Q5012" s="168" t="str">
        <f t="shared" si="628"/>
        <v/>
      </c>
      <c r="R5012" s="168" t="str">
        <f t="shared" si="629"/>
        <v/>
      </c>
      <c r="S5012" s="168" t="str">
        <f t="shared" si="630"/>
        <v/>
      </c>
      <c r="T5012" s="168" t="str">
        <f t="shared" si="631"/>
        <v/>
      </c>
    </row>
    <row r="5013" spans="1:20" x14ac:dyDescent="0.2">
      <c r="A5013" t="s">
        <v>5612</v>
      </c>
      <c r="M5013" s="170" t="str">
        <f t="shared" si="624"/>
        <v>Ttl</v>
      </c>
      <c r="N5013" s="169" t="str">
        <f t="shared" si="625"/>
        <v>8190</v>
      </c>
      <c r="O5013" s="168" t="str">
        <f t="shared" si="626"/>
        <v/>
      </c>
      <c r="P5013" s="168" t="str">
        <f t="shared" si="627"/>
        <v/>
      </c>
      <c r="Q5013" s="168" t="str">
        <f t="shared" si="628"/>
        <v/>
      </c>
      <c r="R5013" s="168" t="str">
        <f t="shared" si="629"/>
        <v/>
      </c>
      <c r="S5013" s="168" t="str">
        <f t="shared" si="630"/>
        <v/>
      </c>
      <c r="T5013" s="168" t="str">
        <f t="shared" si="631"/>
        <v/>
      </c>
    </row>
    <row r="5014" spans="1:20" x14ac:dyDescent="0.2">
      <c r="A5014" t="s">
        <v>2612</v>
      </c>
      <c r="M5014" s="170" t="str">
        <f t="shared" si="624"/>
        <v>DTL</v>
      </c>
      <c r="N5014" s="169" t="str">
        <f t="shared" si="625"/>
        <v>8190</v>
      </c>
      <c r="O5014" s="168" t="str">
        <f t="shared" si="626"/>
        <v/>
      </c>
      <c r="P5014" s="168" t="str">
        <f t="shared" si="627"/>
        <v/>
      </c>
      <c r="Q5014" s="168" t="str">
        <f t="shared" si="628"/>
        <v/>
      </c>
      <c r="R5014" s="168" t="str">
        <f t="shared" si="629"/>
        <v/>
      </c>
      <c r="S5014" s="168" t="str">
        <f t="shared" si="630"/>
        <v/>
      </c>
      <c r="T5014" s="168" t="str">
        <f t="shared" si="631"/>
        <v/>
      </c>
    </row>
    <row r="5015" spans="1:20" x14ac:dyDescent="0.2">
      <c r="A5015" t="s">
        <v>2611</v>
      </c>
      <c r="M5015" s="170" t="str">
        <f t="shared" si="624"/>
        <v>DTL</v>
      </c>
      <c r="N5015" s="169" t="str">
        <f t="shared" si="625"/>
        <v>8190</v>
      </c>
      <c r="O5015" s="168" t="str">
        <f t="shared" si="626"/>
        <v/>
      </c>
      <c r="P5015" s="168" t="str">
        <f t="shared" si="627"/>
        <v/>
      </c>
      <c r="Q5015" s="168" t="str">
        <f t="shared" si="628"/>
        <v/>
      </c>
      <c r="R5015" s="168" t="str">
        <f t="shared" si="629"/>
        <v/>
      </c>
      <c r="S5015" s="168" t="str">
        <f t="shared" si="630"/>
        <v/>
      </c>
      <c r="T5015" s="168" t="str">
        <f t="shared" si="631"/>
        <v/>
      </c>
    </row>
    <row r="5016" spans="1:20" x14ac:dyDescent="0.2">
      <c r="A5016" t="s">
        <v>2611</v>
      </c>
      <c r="M5016" s="170" t="str">
        <f t="shared" si="624"/>
        <v>DTL</v>
      </c>
      <c r="N5016" s="169" t="str">
        <f t="shared" si="625"/>
        <v>8190</v>
      </c>
      <c r="O5016" s="168" t="str">
        <f t="shared" si="626"/>
        <v/>
      </c>
      <c r="P5016" s="168" t="str">
        <f t="shared" si="627"/>
        <v/>
      </c>
      <c r="Q5016" s="168" t="str">
        <f t="shared" si="628"/>
        <v/>
      </c>
      <c r="R5016" s="168" t="str">
        <f t="shared" si="629"/>
        <v/>
      </c>
      <c r="S5016" s="168" t="str">
        <f t="shared" si="630"/>
        <v/>
      </c>
      <c r="T5016" s="168" t="str">
        <f t="shared" si="631"/>
        <v/>
      </c>
    </row>
    <row r="5017" spans="1:20" x14ac:dyDescent="0.2">
      <c r="A5017" t="s">
        <v>2613</v>
      </c>
      <c r="M5017" s="170" t="str">
        <f t="shared" si="624"/>
        <v>DTL</v>
      </c>
      <c r="N5017" s="169" t="str">
        <f t="shared" si="625"/>
        <v>8190</v>
      </c>
      <c r="O5017" s="168" t="str">
        <f t="shared" si="626"/>
        <v/>
      </c>
      <c r="P5017" s="168" t="str">
        <f t="shared" si="627"/>
        <v/>
      </c>
      <c r="Q5017" s="168" t="str">
        <f t="shared" si="628"/>
        <v/>
      </c>
      <c r="R5017" s="168" t="str">
        <f t="shared" si="629"/>
        <v/>
      </c>
      <c r="S5017" s="168" t="str">
        <f t="shared" si="630"/>
        <v/>
      </c>
      <c r="T5017" s="168" t="str">
        <f t="shared" si="631"/>
        <v/>
      </c>
    </row>
    <row r="5018" spans="1:20" x14ac:dyDescent="0.2">
      <c r="A5018" t="s">
        <v>5613</v>
      </c>
      <c r="M5018" s="170" t="str">
        <f t="shared" si="624"/>
        <v>DTL</v>
      </c>
      <c r="N5018" s="169" t="str">
        <f t="shared" si="625"/>
        <v>8190</v>
      </c>
      <c r="O5018" s="168" t="str">
        <f t="shared" si="626"/>
        <v>1010</v>
      </c>
      <c r="P5018" s="168" t="str">
        <f t="shared" si="627"/>
        <v>81901010</v>
      </c>
      <c r="Q5018" s="168">
        <f t="shared" si="628"/>
        <v>39803</v>
      </c>
      <c r="R5018" s="168">
        <f t="shared" si="629"/>
        <v>2689</v>
      </c>
      <c r="S5018" s="168">
        <f t="shared" si="630"/>
        <v>0</v>
      </c>
      <c r="T5018" s="168">
        <f t="shared" si="631"/>
        <v>0</v>
      </c>
    </row>
    <row r="5019" spans="1:20" x14ac:dyDescent="0.2">
      <c r="A5019" t="s">
        <v>5614</v>
      </c>
      <c r="M5019" s="170" t="str">
        <f t="shared" si="624"/>
        <v>DTL</v>
      </c>
      <c r="N5019" s="169" t="str">
        <f t="shared" si="625"/>
        <v>8190</v>
      </c>
      <c r="O5019" s="168" t="str">
        <f t="shared" si="626"/>
        <v>1100</v>
      </c>
      <c r="P5019" s="168" t="str">
        <f t="shared" si="627"/>
        <v>81901100</v>
      </c>
      <c r="Q5019" s="168">
        <f t="shared" si="628"/>
        <v>3035</v>
      </c>
      <c r="R5019" s="168">
        <f t="shared" si="629"/>
        <v>0</v>
      </c>
      <c r="S5019" s="168">
        <f t="shared" si="630"/>
        <v>0</v>
      </c>
      <c r="T5019" s="168">
        <f t="shared" si="631"/>
        <v>0</v>
      </c>
    </row>
    <row r="5020" spans="1:20" x14ac:dyDescent="0.2">
      <c r="A5020" t="s">
        <v>5615</v>
      </c>
      <c r="M5020" s="170" t="str">
        <f t="shared" si="624"/>
        <v>DTL</v>
      </c>
      <c r="N5020" s="169" t="str">
        <f t="shared" si="625"/>
        <v>8190</v>
      </c>
      <c r="O5020" s="168" t="str">
        <f t="shared" si="626"/>
        <v>1200</v>
      </c>
      <c r="P5020" s="168" t="str">
        <f t="shared" si="627"/>
        <v>81901200</v>
      </c>
      <c r="Q5020" s="168">
        <f t="shared" si="628"/>
        <v>12419</v>
      </c>
      <c r="R5020" s="168">
        <f t="shared" si="629"/>
        <v>0</v>
      </c>
      <c r="S5020" s="168">
        <f t="shared" si="630"/>
        <v>0</v>
      </c>
      <c r="T5020" s="168">
        <f t="shared" si="631"/>
        <v>0</v>
      </c>
    </row>
    <row r="5021" spans="1:20" x14ac:dyDescent="0.2">
      <c r="A5021" t="s">
        <v>5616</v>
      </c>
      <c r="M5021" s="170" t="str">
        <f t="shared" si="624"/>
        <v>DTL</v>
      </c>
      <c r="N5021" s="169" t="str">
        <f t="shared" si="625"/>
        <v>8190</v>
      </c>
      <c r="O5021" s="168" t="str">
        <f t="shared" si="626"/>
        <v>1210</v>
      </c>
      <c r="P5021" s="168" t="str">
        <f t="shared" si="627"/>
        <v>81901210</v>
      </c>
      <c r="Q5021" s="168">
        <f t="shared" si="628"/>
        <v>746</v>
      </c>
      <c r="R5021" s="168">
        <f t="shared" si="629"/>
        <v>0</v>
      </c>
      <c r="S5021" s="168">
        <f t="shared" si="630"/>
        <v>0</v>
      </c>
      <c r="T5021" s="168">
        <f t="shared" si="631"/>
        <v>0</v>
      </c>
    </row>
    <row r="5022" spans="1:20" x14ac:dyDescent="0.2">
      <c r="A5022" t="s">
        <v>5617</v>
      </c>
      <c r="M5022" s="170" t="str">
        <f t="shared" si="624"/>
        <v>DTL</v>
      </c>
      <c r="N5022" s="169" t="str">
        <f t="shared" si="625"/>
        <v>8190</v>
      </c>
      <c r="O5022" s="168" t="str">
        <f t="shared" si="626"/>
        <v>1300</v>
      </c>
      <c r="P5022" s="168" t="str">
        <f t="shared" si="627"/>
        <v>81901300</v>
      </c>
      <c r="Q5022" s="168">
        <f t="shared" si="628"/>
        <v>5019</v>
      </c>
      <c r="R5022" s="168">
        <f t="shared" si="629"/>
        <v>0</v>
      </c>
      <c r="S5022" s="168">
        <f t="shared" si="630"/>
        <v>0</v>
      </c>
      <c r="T5022" s="168">
        <f t="shared" si="631"/>
        <v>0</v>
      </c>
    </row>
    <row r="5023" spans="1:20" x14ac:dyDescent="0.2">
      <c r="A5023" t="s">
        <v>5618</v>
      </c>
      <c r="M5023" s="170" t="str">
        <f t="shared" si="624"/>
        <v>DTL</v>
      </c>
      <c r="N5023" s="169" t="str">
        <f t="shared" si="625"/>
        <v>8190</v>
      </c>
      <c r="O5023" s="168" t="str">
        <f t="shared" si="626"/>
        <v>1301</v>
      </c>
      <c r="P5023" s="168" t="str">
        <f t="shared" si="627"/>
        <v>81901301</v>
      </c>
      <c r="Q5023" s="168">
        <f t="shared" si="628"/>
        <v>4041</v>
      </c>
      <c r="R5023" s="168">
        <f t="shared" si="629"/>
        <v>0</v>
      </c>
      <c r="S5023" s="168">
        <f t="shared" si="630"/>
        <v>0</v>
      </c>
      <c r="T5023" s="168">
        <f t="shared" si="631"/>
        <v>0</v>
      </c>
    </row>
    <row r="5024" spans="1:20" x14ac:dyDescent="0.2">
      <c r="A5024" t="s">
        <v>5619</v>
      </c>
      <c r="M5024" s="170" t="str">
        <f t="shared" si="624"/>
        <v>DTL</v>
      </c>
      <c r="N5024" s="169" t="str">
        <f t="shared" si="625"/>
        <v>8190</v>
      </c>
      <c r="O5024" s="168" t="str">
        <f t="shared" si="626"/>
        <v>1400</v>
      </c>
      <c r="P5024" s="168" t="str">
        <f t="shared" si="627"/>
        <v>81901400</v>
      </c>
      <c r="Q5024" s="168">
        <f t="shared" si="628"/>
        <v>221</v>
      </c>
      <c r="R5024" s="168">
        <f t="shared" si="629"/>
        <v>0</v>
      </c>
      <c r="S5024" s="168">
        <f t="shared" si="630"/>
        <v>0</v>
      </c>
      <c r="T5024" s="168">
        <f t="shared" si="631"/>
        <v>0</v>
      </c>
    </row>
    <row r="5025" spans="1:20" x14ac:dyDescent="0.2">
      <c r="A5025" t="s">
        <v>5620</v>
      </c>
      <c r="M5025" s="170" t="str">
        <f t="shared" si="624"/>
        <v>DTL</v>
      </c>
      <c r="N5025" s="169" t="str">
        <f t="shared" si="625"/>
        <v>8190</v>
      </c>
      <c r="O5025" s="168" t="str">
        <f t="shared" si="626"/>
        <v>1500</v>
      </c>
      <c r="P5025" s="168" t="str">
        <f t="shared" si="627"/>
        <v>81901500</v>
      </c>
      <c r="Q5025" s="168">
        <f t="shared" si="628"/>
        <v>287</v>
      </c>
      <c r="R5025" s="168">
        <f t="shared" si="629"/>
        <v>0</v>
      </c>
      <c r="S5025" s="168">
        <f t="shared" si="630"/>
        <v>0</v>
      </c>
      <c r="T5025" s="168">
        <f t="shared" si="631"/>
        <v>0</v>
      </c>
    </row>
    <row r="5026" spans="1:20" x14ac:dyDescent="0.2">
      <c r="A5026" t="s">
        <v>5621</v>
      </c>
      <c r="M5026" s="170" t="str">
        <f t="shared" si="624"/>
        <v>DTL</v>
      </c>
      <c r="N5026" s="169" t="str">
        <f t="shared" si="625"/>
        <v>8190</v>
      </c>
      <c r="O5026" s="168" t="str">
        <f t="shared" si="626"/>
        <v>1299</v>
      </c>
      <c r="P5026" s="168" t="str">
        <f t="shared" si="627"/>
        <v>81901299</v>
      </c>
      <c r="Q5026" s="168">
        <f t="shared" si="628"/>
        <v>1973</v>
      </c>
      <c r="R5026" s="168">
        <f t="shared" si="629"/>
        <v>0</v>
      </c>
      <c r="S5026" s="168">
        <f t="shared" si="630"/>
        <v>0</v>
      </c>
      <c r="T5026" s="168">
        <f t="shared" si="631"/>
        <v>0</v>
      </c>
    </row>
    <row r="5027" spans="1:20" x14ac:dyDescent="0.2">
      <c r="A5027" t="s">
        <v>4246</v>
      </c>
      <c r="M5027" s="170" t="str">
        <f t="shared" si="624"/>
        <v>DTL</v>
      </c>
      <c r="N5027" s="169" t="str">
        <f t="shared" si="625"/>
        <v>8190</v>
      </c>
      <c r="O5027" s="168" t="str">
        <f t="shared" si="626"/>
        <v/>
      </c>
      <c r="P5027" s="168" t="str">
        <f t="shared" si="627"/>
        <v/>
      </c>
      <c r="Q5027" s="168" t="str">
        <f t="shared" si="628"/>
        <v/>
      </c>
      <c r="R5027" s="168" t="str">
        <f t="shared" si="629"/>
        <v/>
      </c>
      <c r="S5027" s="168" t="str">
        <f t="shared" si="630"/>
        <v/>
      </c>
      <c r="T5027" s="168" t="str">
        <f t="shared" si="631"/>
        <v/>
      </c>
    </row>
    <row r="5028" spans="1:20" x14ac:dyDescent="0.2">
      <c r="A5028" t="s">
        <v>2611</v>
      </c>
      <c r="M5028" s="170" t="str">
        <f t="shared" si="624"/>
        <v>DTL</v>
      </c>
      <c r="N5028" s="169" t="str">
        <f t="shared" si="625"/>
        <v>8190</v>
      </c>
      <c r="O5028" s="168" t="str">
        <f t="shared" si="626"/>
        <v/>
      </c>
      <c r="P5028" s="168" t="str">
        <f t="shared" si="627"/>
        <v/>
      </c>
      <c r="Q5028" s="168" t="str">
        <f t="shared" si="628"/>
        <v/>
      </c>
      <c r="R5028" s="168" t="str">
        <f t="shared" si="629"/>
        <v/>
      </c>
      <c r="S5028" s="168" t="str">
        <f t="shared" si="630"/>
        <v/>
      </c>
      <c r="T5028" s="168" t="str">
        <f t="shared" si="631"/>
        <v/>
      </c>
    </row>
    <row r="5029" spans="1:20" x14ac:dyDescent="0.2">
      <c r="A5029" t="s">
        <v>5622</v>
      </c>
      <c r="M5029" s="170" t="str">
        <f t="shared" si="624"/>
        <v>Ttl</v>
      </c>
      <c r="N5029" s="169" t="str">
        <f t="shared" si="625"/>
        <v>8190</v>
      </c>
      <c r="O5029" s="168" t="str">
        <f t="shared" si="626"/>
        <v/>
      </c>
      <c r="P5029" s="168" t="str">
        <f t="shared" si="627"/>
        <v/>
      </c>
      <c r="Q5029" s="168" t="str">
        <f t="shared" si="628"/>
        <v/>
      </c>
      <c r="R5029" s="168" t="str">
        <f t="shared" si="629"/>
        <v/>
      </c>
      <c r="S5029" s="168" t="str">
        <f t="shared" si="630"/>
        <v/>
      </c>
      <c r="T5029" s="168" t="str">
        <f t="shared" si="631"/>
        <v/>
      </c>
    </row>
    <row r="5030" spans="1:20" x14ac:dyDescent="0.2">
      <c r="A5030" t="s">
        <v>2611</v>
      </c>
      <c r="M5030" s="170" t="str">
        <f t="shared" si="624"/>
        <v>DTL</v>
      </c>
      <c r="N5030" s="169" t="str">
        <f t="shared" si="625"/>
        <v>8190</v>
      </c>
      <c r="O5030" s="168" t="str">
        <f t="shared" si="626"/>
        <v/>
      </c>
      <c r="P5030" s="168" t="str">
        <f t="shared" si="627"/>
        <v/>
      </c>
      <c r="Q5030" s="168" t="str">
        <f t="shared" si="628"/>
        <v/>
      </c>
      <c r="R5030" s="168" t="str">
        <f t="shared" si="629"/>
        <v/>
      </c>
      <c r="S5030" s="168" t="str">
        <f t="shared" si="630"/>
        <v/>
      </c>
      <c r="T5030" s="168" t="str">
        <f t="shared" si="631"/>
        <v/>
      </c>
    </row>
    <row r="5031" spans="1:20" x14ac:dyDescent="0.2">
      <c r="A5031" t="s">
        <v>5623</v>
      </c>
      <c r="M5031" s="170" t="str">
        <f t="shared" si="624"/>
        <v>DTL</v>
      </c>
      <c r="N5031" s="169" t="str">
        <f t="shared" si="625"/>
        <v>8190</v>
      </c>
      <c r="O5031" s="168" t="str">
        <f t="shared" si="626"/>
        <v>2260</v>
      </c>
      <c r="P5031" s="168" t="str">
        <f t="shared" si="627"/>
        <v>81902260</v>
      </c>
      <c r="Q5031" s="168">
        <f t="shared" si="628"/>
        <v>1079</v>
      </c>
      <c r="R5031" s="168">
        <f t="shared" si="629"/>
        <v>0</v>
      </c>
      <c r="S5031" s="168">
        <f t="shared" si="630"/>
        <v>0</v>
      </c>
      <c r="T5031" s="168">
        <f t="shared" si="631"/>
        <v>0</v>
      </c>
    </row>
    <row r="5032" spans="1:20" x14ac:dyDescent="0.2">
      <c r="A5032" t="s">
        <v>5624</v>
      </c>
      <c r="M5032" s="170" t="str">
        <f t="shared" si="624"/>
        <v>DTL</v>
      </c>
      <c r="N5032" s="169" t="str">
        <f t="shared" si="625"/>
        <v>8190</v>
      </c>
      <c r="O5032" s="168" t="str">
        <f t="shared" si="626"/>
        <v>2300</v>
      </c>
      <c r="P5032" s="168" t="str">
        <f t="shared" si="627"/>
        <v>81902300</v>
      </c>
      <c r="Q5032" s="168">
        <f t="shared" si="628"/>
        <v>35553</v>
      </c>
      <c r="R5032" s="168">
        <f t="shared" si="629"/>
        <v>0</v>
      </c>
      <c r="S5032" s="168">
        <f t="shared" si="630"/>
        <v>0</v>
      </c>
      <c r="T5032" s="168">
        <f t="shared" si="631"/>
        <v>0</v>
      </c>
    </row>
    <row r="5033" spans="1:20" x14ac:dyDescent="0.2">
      <c r="A5033" t="s">
        <v>5625</v>
      </c>
      <c r="M5033" s="170" t="str">
        <f t="shared" si="624"/>
        <v>DTL</v>
      </c>
      <c r="N5033" s="169" t="str">
        <f t="shared" si="625"/>
        <v>8190</v>
      </c>
      <c r="O5033" s="168" t="str">
        <f t="shared" si="626"/>
        <v>2630</v>
      </c>
      <c r="P5033" s="168" t="str">
        <f t="shared" si="627"/>
        <v>81902630</v>
      </c>
      <c r="Q5033" s="168">
        <f t="shared" si="628"/>
        <v>315</v>
      </c>
      <c r="R5033" s="168">
        <f t="shared" si="629"/>
        <v>0</v>
      </c>
      <c r="S5033" s="168">
        <f t="shared" si="630"/>
        <v>0</v>
      </c>
      <c r="T5033" s="168">
        <f t="shared" si="631"/>
        <v>0</v>
      </c>
    </row>
    <row r="5034" spans="1:20" x14ac:dyDescent="0.2">
      <c r="A5034" t="s">
        <v>3123</v>
      </c>
      <c r="M5034" s="170" t="str">
        <f t="shared" si="624"/>
        <v>DTL</v>
      </c>
      <c r="N5034" s="169" t="str">
        <f t="shared" si="625"/>
        <v>8190</v>
      </c>
      <c r="O5034" s="168" t="str">
        <f t="shared" si="626"/>
        <v>2750</v>
      </c>
      <c r="P5034" s="168" t="str">
        <f t="shared" si="627"/>
        <v>81902750</v>
      </c>
      <c r="Q5034" s="168">
        <f t="shared" si="628"/>
        <v>0</v>
      </c>
      <c r="R5034" s="168">
        <f t="shared" si="629"/>
        <v>0</v>
      </c>
      <c r="S5034" s="168">
        <f t="shared" si="630"/>
        <v>0</v>
      </c>
      <c r="T5034" s="168">
        <f t="shared" si="631"/>
        <v>0</v>
      </c>
    </row>
    <row r="5035" spans="1:20" x14ac:dyDescent="0.2">
      <c r="A5035" t="s">
        <v>3124</v>
      </c>
      <c r="M5035" s="170" t="str">
        <f t="shared" si="624"/>
        <v>DTL</v>
      </c>
      <c r="N5035" s="169" t="str">
        <f t="shared" si="625"/>
        <v>8190</v>
      </c>
      <c r="O5035" s="168" t="str">
        <f t="shared" si="626"/>
        <v>2756</v>
      </c>
      <c r="P5035" s="168" t="str">
        <f t="shared" si="627"/>
        <v>81902756</v>
      </c>
      <c r="Q5035" s="168">
        <f t="shared" si="628"/>
        <v>0</v>
      </c>
      <c r="R5035" s="168">
        <f t="shared" si="629"/>
        <v>0</v>
      </c>
      <c r="S5035" s="168">
        <f t="shared" si="630"/>
        <v>0</v>
      </c>
      <c r="T5035" s="168">
        <f t="shared" si="631"/>
        <v>0</v>
      </c>
    </row>
    <row r="5036" spans="1:20" x14ac:dyDescent="0.2">
      <c r="A5036" t="s">
        <v>4246</v>
      </c>
      <c r="M5036" s="170" t="str">
        <f t="shared" si="624"/>
        <v>DTL</v>
      </c>
      <c r="N5036" s="169" t="str">
        <f t="shared" si="625"/>
        <v>8190</v>
      </c>
      <c r="O5036" s="168" t="str">
        <f t="shared" si="626"/>
        <v/>
      </c>
      <c r="P5036" s="168" t="str">
        <f t="shared" si="627"/>
        <v/>
      </c>
      <c r="Q5036" s="168" t="str">
        <f t="shared" si="628"/>
        <v/>
      </c>
      <c r="R5036" s="168" t="str">
        <f t="shared" si="629"/>
        <v/>
      </c>
      <c r="S5036" s="168" t="str">
        <f t="shared" si="630"/>
        <v/>
      </c>
      <c r="T5036" s="168" t="str">
        <f t="shared" si="631"/>
        <v/>
      </c>
    </row>
    <row r="5037" spans="1:20" x14ac:dyDescent="0.2">
      <c r="A5037" t="s">
        <v>2611</v>
      </c>
      <c r="M5037" s="170" t="str">
        <f t="shared" si="624"/>
        <v>DTL</v>
      </c>
      <c r="N5037" s="169" t="str">
        <f t="shared" si="625"/>
        <v>8190</v>
      </c>
      <c r="O5037" s="168" t="str">
        <f t="shared" si="626"/>
        <v/>
      </c>
      <c r="P5037" s="168" t="str">
        <f t="shared" si="627"/>
        <v/>
      </c>
      <c r="Q5037" s="168" t="str">
        <f t="shared" si="628"/>
        <v/>
      </c>
      <c r="R5037" s="168" t="str">
        <f t="shared" si="629"/>
        <v/>
      </c>
      <c r="S5037" s="168" t="str">
        <f t="shared" si="630"/>
        <v/>
      </c>
      <c r="T5037" s="168" t="str">
        <f t="shared" si="631"/>
        <v/>
      </c>
    </row>
    <row r="5038" spans="1:20" x14ac:dyDescent="0.2">
      <c r="A5038" t="s">
        <v>5626</v>
      </c>
      <c r="M5038" s="170" t="str">
        <f t="shared" si="624"/>
        <v>Ttl</v>
      </c>
      <c r="N5038" s="169" t="str">
        <f t="shared" si="625"/>
        <v>8190</v>
      </c>
      <c r="O5038" s="168" t="str">
        <f t="shared" si="626"/>
        <v/>
      </c>
      <c r="P5038" s="168" t="str">
        <f t="shared" si="627"/>
        <v/>
      </c>
      <c r="Q5038" s="168" t="str">
        <f t="shared" si="628"/>
        <v/>
      </c>
      <c r="R5038" s="168" t="str">
        <f t="shared" si="629"/>
        <v/>
      </c>
      <c r="S5038" s="168" t="str">
        <f t="shared" si="630"/>
        <v/>
      </c>
      <c r="T5038" s="168" t="str">
        <f t="shared" si="631"/>
        <v/>
      </c>
    </row>
    <row r="5039" spans="1:20" x14ac:dyDescent="0.2">
      <c r="A5039" t="s">
        <v>2611</v>
      </c>
      <c r="M5039" s="170" t="str">
        <f t="shared" si="624"/>
        <v>DTL</v>
      </c>
      <c r="N5039" s="169" t="str">
        <f t="shared" si="625"/>
        <v>8190</v>
      </c>
      <c r="O5039" s="168" t="str">
        <f t="shared" si="626"/>
        <v/>
      </c>
      <c r="P5039" s="168" t="str">
        <f t="shared" si="627"/>
        <v/>
      </c>
      <c r="Q5039" s="168" t="str">
        <f t="shared" si="628"/>
        <v/>
      </c>
      <c r="R5039" s="168" t="str">
        <f t="shared" si="629"/>
        <v/>
      </c>
      <c r="S5039" s="168" t="str">
        <f t="shared" si="630"/>
        <v/>
      </c>
      <c r="T5039" s="168" t="str">
        <f t="shared" si="631"/>
        <v/>
      </c>
    </row>
    <row r="5040" spans="1:20" x14ac:dyDescent="0.2">
      <c r="A5040" t="s">
        <v>2611</v>
      </c>
      <c r="M5040" s="170" t="str">
        <f t="shared" si="624"/>
        <v>DTL</v>
      </c>
      <c r="N5040" s="169" t="str">
        <f t="shared" si="625"/>
        <v>8190</v>
      </c>
      <c r="O5040" s="168" t="str">
        <f t="shared" si="626"/>
        <v/>
      </c>
      <c r="P5040" s="168" t="str">
        <f t="shared" si="627"/>
        <v/>
      </c>
      <c r="Q5040" s="168" t="str">
        <f t="shared" si="628"/>
        <v/>
      </c>
      <c r="R5040" s="168" t="str">
        <f t="shared" si="629"/>
        <v/>
      </c>
      <c r="S5040" s="168" t="str">
        <f t="shared" si="630"/>
        <v/>
      </c>
      <c r="T5040" s="168" t="str">
        <f t="shared" si="631"/>
        <v/>
      </c>
    </row>
    <row r="5041" spans="1:20" x14ac:dyDescent="0.2">
      <c r="A5041" t="s">
        <v>5627</v>
      </c>
      <c r="M5041" s="170" t="str">
        <f t="shared" si="624"/>
        <v>Ttl</v>
      </c>
      <c r="N5041" s="169" t="str">
        <f t="shared" si="625"/>
        <v>8190</v>
      </c>
      <c r="O5041" s="168" t="str">
        <f t="shared" si="626"/>
        <v/>
      </c>
      <c r="P5041" s="168" t="str">
        <f t="shared" si="627"/>
        <v/>
      </c>
      <c r="Q5041" s="168" t="str">
        <f t="shared" si="628"/>
        <v/>
      </c>
      <c r="R5041" s="168" t="str">
        <f t="shared" si="629"/>
        <v/>
      </c>
      <c r="S5041" s="168" t="str">
        <f t="shared" si="630"/>
        <v/>
      </c>
      <c r="T5041" s="168" t="str">
        <f t="shared" si="631"/>
        <v/>
      </c>
    </row>
    <row r="5042" spans="1:20" x14ac:dyDescent="0.2">
      <c r="A5042" t="s">
        <v>2612</v>
      </c>
      <c r="M5042" s="170" t="str">
        <f t="shared" si="624"/>
        <v>DTL</v>
      </c>
      <c r="N5042" s="169" t="str">
        <f t="shared" si="625"/>
        <v>8190</v>
      </c>
      <c r="O5042" s="168" t="str">
        <f t="shared" si="626"/>
        <v/>
      </c>
      <c r="P5042" s="168" t="str">
        <f t="shared" si="627"/>
        <v/>
      </c>
      <c r="Q5042" s="168" t="str">
        <f t="shared" si="628"/>
        <v/>
      </c>
      <c r="R5042" s="168" t="str">
        <f t="shared" si="629"/>
        <v/>
      </c>
      <c r="S5042" s="168" t="str">
        <f t="shared" si="630"/>
        <v/>
      </c>
      <c r="T5042" s="168" t="str">
        <f t="shared" si="631"/>
        <v/>
      </c>
    </row>
    <row r="5043" spans="1:20" x14ac:dyDescent="0.2">
      <c r="A5043" t="s">
        <v>4467</v>
      </c>
      <c r="M5043" s="170" t="str">
        <f t="shared" si="624"/>
        <v>DTL</v>
      </c>
      <c r="N5043" s="169" t="str">
        <f t="shared" si="625"/>
        <v>8190</v>
      </c>
      <c r="O5043" s="168" t="str">
        <f t="shared" si="626"/>
        <v/>
      </c>
      <c r="P5043" s="168" t="str">
        <f t="shared" si="627"/>
        <v/>
      </c>
      <c r="Q5043" s="168" t="str">
        <f t="shared" si="628"/>
        <v/>
      </c>
      <c r="R5043" s="168" t="str">
        <f t="shared" si="629"/>
        <v/>
      </c>
      <c r="S5043" s="168" t="str">
        <f t="shared" si="630"/>
        <v/>
      </c>
      <c r="T5043" s="168" t="str">
        <f t="shared" si="631"/>
        <v/>
      </c>
    </row>
    <row r="5044" spans="1:20" x14ac:dyDescent="0.2">
      <c r="A5044">
        <v>1</v>
      </c>
      <c r="M5044" s="170" t="str">
        <f t="shared" si="624"/>
        <v>DTL</v>
      </c>
      <c r="N5044" s="169" t="str">
        <f t="shared" si="625"/>
        <v>8190</v>
      </c>
      <c r="O5044" s="168" t="str">
        <f t="shared" si="626"/>
        <v/>
      </c>
      <c r="P5044" s="168" t="str">
        <f t="shared" si="627"/>
        <v/>
      </c>
      <c r="Q5044" s="168" t="str">
        <f t="shared" si="628"/>
        <v/>
      </c>
      <c r="R5044" s="168" t="str">
        <f t="shared" si="629"/>
        <v/>
      </c>
      <c r="S5044" s="168" t="str">
        <f t="shared" si="630"/>
        <v/>
      </c>
      <c r="T5044" s="168" t="str">
        <f t="shared" si="631"/>
        <v/>
      </c>
    </row>
    <row r="5045" spans="1:20" x14ac:dyDescent="0.2">
      <c r="M5045" s="170" t="str">
        <f t="shared" si="624"/>
        <v>DTL</v>
      </c>
      <c r="N5045" s="169" t="str">
        <f t="shared" si="625"/>
        <v>8190</v>
      </c>
      <c r="O5045" s="168" t="str">
        <f t="shared" si="626"/>
        <v/>
      </c>
      <c r="P5045" s="168" t="str">
        <f t="shared" si="627"/>
        <v/>
      </c>
      <c r="Q5045" s="168" t="str">
        <f t="shared" si="628"/>
        <v/>
      </c>
      <c r="R5045" s="168" t="str">
        <f t="shared" si="629"/>
        <v/>
      </c>
      <c r="S5045" s="168" t="str">
        <f t="shared" si="630"/>
        <v/>
      </c>
      <c r="T5045" s="168" t="str">
        <f t="shared" si="631"/>
        <v/>
      </c>
    </row>
    <row r="5046" spans="1:20" x14ac:dyDescent="0.2">
      <c r="A5046" t="s">
        <v>3125</v>
      </c>
      <c r="M5046" s="170" t="str">
        <f t="shared" si="624"/>
        <v>H1</v>
      </c>
      <c r="N5046" s="169" t="str">
        <f t="shared" si="625"/>
        <v>8190</v>
      </c>
      <c r="O5046" s="168" t="str">
        <f t="shared" si="626"/>
        <v/>
      </c>
      <c r="P5046" s="168" t="str">
        <f t="shared" si="627"/>
        <v/>
      </c>
      <c r="Q5046" s="168" t="str">
        <f t="shared" si="628"/>
        <v/>
      </c>
      <c r="R5046" s="168" t="str">
        <f t="shared" si="629"/>
        <v/>
      </c>
      <c r="S5046" s="168" t="str">
        <f t="shared" si="630"/>
        <v/>
      </c>
      <c r="T5046" s="168" t="str">
        <f t="shared" si="631"/>
        <v/>
      </c>
    </row>
    <row r="5047" spans="1:20" x14ac:dyDescent="0.2">
      <c r="A5047" t="s">
        <v>2600</v>
      </c>
      <c r="M5047" s="170" t="str">
        <f t="shared" si="624"/>
        <v>H2</v>
      </c>
      <c r="N5047" s="169" t="str">
        <f t="shared" si="625"/>
        <v>8190</v>
      </c>
      <c r="O5047" s="168" t="str">
        <f t="shared" si="626"/>
        <v/>
      </c>
      <c r="P5047" s="168" t="str">
        <f t="shared" si="627"/>
        <v/>
      </c>
      <c r="Q5047" s="168" t="str">
        <f t="shared" si="628"/>
        <v/>
      </c>
      <c r="R5047" s="168" t="str">
        <f t="shared" si="629"/>
        <v/>
      </c>
      <c r="S5047" s="168" t="str">
        <f t="shared" si="630"/>
        <v/>
      </c>
      <c r="T5047" s="168" t="str">
        <f t="shared" si="631"/>
        <v/>
      </c>
    </row>
    <row r="5048" spans="1:20" x14ac:dyDescent="0.2">
      <c r="A5048" t="s">
        <v>2601</v>
      </c>
      <c r="M5048" s="170" t="str">
        <f t="shared" si="624"/>
        <v>H3</v>
      </c>
      <c r="N5048" s="169" t="str">
        <f t="shared" si="625"/>
        <v>8190</v>
      </c>
      <c r="O5048" s="168" t="str">
        <f t="shared" si="626"/>
        <v/>
      </c>
      <c r="P5048" s="168" t="str">
        <f t="shared" si="627"/>
        <v/>
      </c>
      <c r="Q5048" s="168" t="str">
        <f t="shared" si="628"/>
        <v/>
      </c>
      <c r="R5048" s="168" t="str">
        <f t="shared" si="629"/>
        <v/>
      </c>
      <c r="S5048" s="168" t="str">
        <f t="shared" si="630"/>
        <v/>
      </c>
      <c r="T5048" s="168" t="str">
        <f t="shared" si="631"/>
        <v/>
      </c>
    </row>
    <row r="5049" spans="1:20" x14ac:dyDescent="0.2">
      <c r="A5049" t="s">
        <v>3072</v>
      </c>
      <c r="M5049" s="170" t="str">
        <f t="shared" si="624"/>
        <v>H4</v>
      </c>
      <c r="N5049" s="169" t="str">
        <f t="shared" si="625"/>
        <v>8190</v>
      </c>
      <c r="O5049" s="168" t="str">
        <f t="shared" si="626"/>
        <v/>
      </c>
      <c r="P5049" s="168" t="str">
        <f t="shared" si="627"/>
        <v/>
      </c>
      <c r="Q5049" s="168" t="str">
        <f t="shared" si="628"/>
        <v/>
      </c>
      <c r="R5049" s="168" t="str">
        <f t="shared" si="629"/>
        <v/>
      </c>
      <c r="S5049" s="168" t="str">
        <f t="shared" si="630"/>
        <v/>
      </c>
      <c r="T5049" s="168" t="str">
        <f t="shared" si="631"/>
        <v/>
      </c>
    </row>
    <row r="5050" spans="1:20" x14ac:dyDescent="0.2">
      <c r="A5050" t="s">
        <v>3121</v>
      </c>
      <c r="M5050" s="170" t="str">
        <f t="shared" si="624"/>
        <v>H5</v>
      </c>
      <c r="N5050" s="169" t="str">
        <f t="shared" si="625"/>
        <v>8190</v>
      </c>
      <c r="O5050" s="168" t="str">
        <f t="shared" si="626"/>
        <v/>
      </c>
      <c r="P5050" s="168" t="str">
        <f t="shared" si="627"/>
        <v/>
      </c>
      <c r="Q5050" s="168" t="str">
        <f t="shared" si="628"/>
        <v/>
      </c>
      <c r="R5050" s="168" t="str">
        <f t="shared" si="629"/>
        <v/>
      </c>
      <c r="S5050" s="168" t="str">
        <f t="shared" si="630"/>
        <v/>
      </c>
      <c r="T5050" s="168" t="str">
        <f t="shared" si="631"/>
        <v/>
      </c>
    </row>
    <row r="5051" spans="1:20" x14ac:dyDescent="0.2">
      <c r="A5051" t="s">
        <v>3122</v>
      </c>
      <c r="M5051" s="170" t="str">
        <f t="shared" si="624"/>
        <v>H6</v>
      </c>
      <c r="N5051" s="169" t="str">
        <f t="shared" si="625"/>
        <v>8190</v>
      </c>
      <c r="O5051" s="168" t="str">
        <f t="shared" si="626"/>
        <v/>
      </c>
      <c r="P5051" s="168" t="str">
        <f t="shared" si="627"/>
        <v/>
      </c>
      <c r="Q5051" s="168" t="str">
        <f t="shared" si="628"/>
        <v/>
      </c>
      <c r="R5051" s="168" t="str">
        <f t="shared" si="629"/>
        <v/>
      </c>
      <c r="S5051" s="168" t="str">
        <f t="shared" si="630"/>
        <v/>
      </c>
      <c r="T5051" s="168" t="str">
        <f t="shared" si="631"/>
        <v/>
      </c>
    </row>
    <row r="5052" spans="1:20" x14ac:dyDescent="0.2">
      <c r="A5052" t="s">
        <v>2605</v>
      </c>
      <c r="M5052" s="170" t="str">
        <f t="shared" si="624"/>
        <v>H7</v>
      </c>
      <c r="N5052" s="169" t="str">
        <f t="shared" si="625"/>
        <v>8190</v>
      </c>
      <c r="O5052" s="168" t="str">
        <f t="shared" si="626"/>
        <v/>
      </c>
      <c r="P5052" s="168" t="str">
        <f t="shared" si="627"/>
        <v/>
      </c>
      <c r="Q5052" s="168" t="str">
        <f t="shared" si="628"/>
        <v/>
      </c>
      <c r="R5052" s="168" t="str">
        <f t="shared" si="629"/>
        <v/>
      </c>
      <c r="S5052" s="168" t="str">
        <f t="shared" si="630"/>
        <v/>
      </c>
      <c r="T5052" s="168" t="str">
        <f t="shared" si="631"/>
        <v/>
      </c>
    </row>
    <row r="5053" spans="1:20" x14ac:dyDescent="0.2">
      <c r="A5053" t="s">
        <v>2606</v>
      </c>
      <c r="M5053" s="170" t="str">
        <f t="shared" si="624"/>
        <v>H8</v>
      </c>
      <c r="N5053" s="169" t="str">
        <f t="shared" si="625"/>
        <v>8190</v>
      </c>
      <c r="O5053" s="168" t="str">
        <f t="shared" si="626"/>
        <v/>
      </c>
      <c r="P5053" s="168" t="str">
        <f t="shared" si="627"/>
        <v/>
      </c>
      <c r="Q5053" s="168" t="str">
        <f t="shared" si="628"/>
        <v/>
      </c>
      <c r="R5053" s="168" t="str">
        <f t="shared" si="629"/>
        <v/>
      </c>
      <c r="S5053" s="168" t="str">
        <f t="shared" si="630"/>
        <v/>
      </c>
      <c r="T5053" s="168" t="str">
        <f t="shared" si="631"/>
        <v/>
      </c>
    </row>
    <row r="5054" spans="1:20" x14ac:dyDescent="0.2">
      <c r="A5054" t="s">
        <v>2607</v>
      </c>
      <c r="M5054" s="170" t="str">
        <f t="shared" si="624"/>
        <v>H9</v>
      </c>
      <c r="N5054" s="169" t="str">
        <f t="shared" si="625"/>
        <v>8190</v>
      </c>
      <c r="O5054" s="168" t="str">
        <f t="shared" si="626"/>
        <v/>
      </c>
      <c r="P5054" s="168" t="str">
        <f t="shared" si="627"/>
        <v/>
      </c>
      <c r="Q5054" s="168" t="str">
        <f t="shared" si="628"/>
        <v/>
      </c>
      <c r="R5054" s="168" t="str">
        <f t="shared" si="629"/>
        <v/>
      </c>
      <c r="S5054" s="168" t="str">
        <f t="shared" si="630"/>
        <v/>
      </c>
      <c r="T5054" s="168" t="str">
        <f t="shared" si="631"/>
        <v/>
      </c>
    </row>
    <row r="5055" spans="1:20" x14ac:dyDescent="0.2">
      <c r="A5055" t="s">
        <v>2608</v>
      </c>
      <c r="M5055" s="170" t="str">
        <f t="shared" si="624"/>
        <v>H10</v>
      </c>
      <c r="N5055" s="169" t="str">
        <f t="shared" si="625"/>
        <v>8190</v>
      </c>
      <c r="O5055" s="168" t="str">
        <f t="shared" si="626"/>
        <v/>
      </c>
      <c r="P5055" s="168" t="str">
        <f t="shared" si="627"/>
        <v/>
      </c>
      <c r="Q5055" s="168" t="str">
        <f t="shared" si="628"/>
        <v/>
      </c>
      <c r="R5055" s="168" t="str">
        <f t="shared" si="629"/>
        <v/>
      </c>
      <c r="S5055" s="168" t="str">
        <f t="shared" si="630"/>
        <v/>
      </c>
      <c r="T5055" s="168" t="str">
        <f t="shared" si="631"/>
        <v/>
      </c>
    </row>
    <row r="5056" spans="1:20" x14ac:dyDescent="0.2">
      <c r="A5056" t="s">
        <v>2611</v>
      </c>
      <c r="M5056" s="170" t="str">
        <f t="shared" si="624"/>
        <v>DTL</v>
      </c>
      <c r="N5056" s="169" t="str">
        <f t="shared" si="625"/>
        <v>8190</v>
      </c>
      <c r="O5056" s="168" t="str">
        <f t="shared" si="626"/>
        <v/>
      </c>
      <c r="P5056" s="168" t="str">
        <f t="shared" si="627"/>
        <v/>
      </c>
      <c r="Q5056" s="168" t="str">
        <f t="shared" si="628"/>
        <v/>
      </c>
      <c r="R5056" s="168" t="str">
        <f t="shared" si="629"/>
        <v/>
      </c>
      <c r="S5056" s="168" t="str">
        <f t="shared" si="630"/>
        <v/>
      </c>
      <c r="T5056" s="168" t="str">
        <f t="shared" si="631"/>
        <v/>
      </c>
    </row>
    <row r="5057" spans="1:20" x14ac:dyDescent="0.2">
      <c r="A5057" t="s">
        <v>2620</v>
      </c>
      <c r="M5057" s="170" t="str">
        <f t="shared" si="624"/>
        <v>DTL</v>
      </c>
      <c r="N5057" s="169" t="str">
        <f t="shared" si="625"/>
        <v>8190</v>
      </c>
      <c r="O5057" s="168" t="str">
        <f t="shared" si="626"/>
        <v/>
      </c>
      <c r="P5057" s="168" t="str">
        <f t="shared" si="627"/>
        <v/>
      </c>
      <c r="Q5057" s="168" t="str">
        <f t="shared" si="628"/>
        <v/>
      </c>
      <c r="R5057" s="168" t="str">
        <f t="shared" si="629"/>
        <v/>
      </c>
      <c r="S5057" s="168" t="str">
        <f t="shared" si="630"/>
        <v/>
      </c>
      <c r="T5057" s="168" t="str">
        <f t="shared" si="631"/>
        <v/>
      </c>
    </row>
    <row r="5058" spans="1:20" x14ac:dyDescent="0.2">
      <c r="A5058" t="s">
        <v>5628</v>
      </c>
      <c r="M5058" s="170" t="str">
        <f t="shared" si="624"/>
        <v>Ttl</v>
      </c>
      <c r="N5058" s="169" t="str">
        <f t="shared" si="625"/>
        <v>8190</v>
      </c>
      <c r="O5058" s="168" t="str">
        <f t="shared" si="626"/>
        <v/>
      </c>
      <c r="P5058" s="168" t="str">
        <f t="shared" si="627"/>
        <v/>
      </c>
      <c r="Q5058" s="168" t="str">
        <f t="shared" si="628"/>
        <v/>
      </c>
      <c r="R5058" s="168" t="str">
        <f t="shared" si="629"/>
        <v/>
      </c>
      <c r="S5058" s="168" t="str">
        <f t="shared" si="630"/>
        <v/>
      </c>
      <c r="T5058" s="168" t="str">
        <f t="shared" si="631"/>
        <v/>
      </c>
    </row>
    <row r="5059" spans="1:20" x14ac:dyDescent="0.2">
      <c r="A5059" t="s">
        <v>2611</v>
      </c>
      <c r="M5059" s="170" t="str">
        <f t="shared" ref="M5059:M5122" si="632">IF(ROW()&lt;23,"",
  IF(NOT(ISERROR(FIND("Trinity County",$A5059,30))),"H1",
  IF(M5058="H1","H2",
  IF(M5058="H2","H3",
  IF(M5058="H3","H4",
  IF(M5058="H4","H5",
  IF(M5058="H5","H6",
  IF(M5058="H6","H7",
  IF(M5058="H7","H8",
  IF(M5058="H8","H9",
  IF(M5058="H9","H10",
  IF(TRIM(LEFT($A5059,7))="Total","Ttl","DTL"))))))))))))</f>
        <v>DTL</v>
      </c>
      <c r="N5059" s="169" t="str">
        <f t="shared" ref="N5059:N5122" si="633">IF(ROW()&lt;23,"",
  IF($M5059="H6",TRIM(LEFT($A5059,5)),N5058))</f>
        <v>8190</v>
      </c>
      <c r="O5059" s="168" t="str">
        <f t="shared" ref="O5059:O5122" si="634">IF($M5059&lt;&gt;"DTL","",
  IF(NOT(ISNUMBER(VALUE(MID($A5059,31,15)))),"",LEFT($A5059,4)))</f>
        <v/>
      </c>
      <c r="P5059" s="168" t="str">
        <f t="shared" ref="P5059:P5122" si="635">IF(O5059="","",N5059&amp;O5059)</f>
        <v/>
      </c>
      <c r="Q5059" s="168" t="str">
        <f t="shared" ref="Q5059:Q5122" si="636">IF($M5059&lt;&gt;"DTL","",
  IF(NOT(ISNUMBER(VALUE(MID($A5059,31,15)))),"",VALUE(TRIM(MID($A5059,47,15)))))</f>
        <v/>
      </c>
      <c r="R5059" s="168" t="str">
        <f t="shared" ref="R5059:R5122" si="637">IF($M5059&lt;&gt;"DTL","",
  IF(NOT(ISNUMBER(VALUE(MID($A5059,31,15)))),"",VALUE(TRIM(MID($A5059,61,14)))))</f>
        <v/>
      </c>
      <c r="S5059" s="168" t="str">
        <f t="shared" ref="S5059:S5122" si="638">IF($M5059&lt;&gt;"DTL","",
  IF(NOT(ISNUMBER(VALUE(MID($A5059,31,15)))),"",VALUE(TRIM(MID($A5059,76,14)))))</f>
        <v/>
      </c>
      <c r="T5059" s="168" t="str">
        <f t="shared" ref="T5059:T5122" si="639">IF($M5059&lt;&gt;"DTL","",
  IF(NOT(ISNUMBER(VALUE(MID($A5059,31,15)))),"",VALUE(TRIM(MID($A5059,90,14)))))</f>
        <v/>
      </c>
    </row>
    <row r="5060" spans="1:20" x14ac:dyDescent="0.2">
      <c r="A5060" t="s">
        <v>5629</v>
      </c>
      <c r="M5060" s="170" t="str">
        <f t="shared" si="632"/>
        <v>Ttl</v>
      </c>
      <c r="N5060" s="169" t="str">
        <f t="shared" si="633"/>
        <v>8190</v>
      </c>
      <c r="O5060" s="168" t="str">
        <f t="shared" si="634"/>
        <v/>
      </c>
      <c r="P5060" s="168" t="str">
        <f t="shared" si="635"/>
        <v/>
      </c>
      <c r="Q5060" s="168" t="str">
        <f t="shared" si="636"/>
        <v/>
      </c>
      <c r="R5060" s="168" t="str">
        <f t="shared" si="637"/>
        <v/>
      </c>
      <c r="S5060" s="168" t="str">
        <f t="shared" si="638"/>
        <v/>
      </c>
      <c r="T5060" s="168" t="str">
        <f t="shared" si="639"/>
        <v/>
      </c>
    </row>
    <row r="5061" spans="1:20" x14ac:dyDescent="0.2">
      <c r="A5061" t="s">
        <v>4246</v>
      </c>
      <c r="M5061" s="170" t="str">
        <f t="shared" si="632"/>
        <v>DTL</v>
      </c>
      <c r="N5061" s="169" t="str">
        <f t="shared" si="633"/>
        <v>8190</v>
      </c>
      <c r="O5061" s="168" t="str">
        <f t="shared" si="634"/>
        <v/>
      </c>
      <c r="P5061" s="168" t="str">
        <f t="shared" si="635"/>
        <v/>
      </c>
      <c r="Q5061" s="168" t="str">
        <f t="shared" si="636"/>
        <v/>
      </c>
      <c r="R5061" s="168" t="str">
        <f t="shared" si="637"/>
        <v/>
      </c>
      <c r="S5061" s="168" t="str">
        <f t="shared" si="638"/>
        <v/>
      </c>
      <c r="T5061" s="168" t="str">
        <f t="shared" si="639"/>
        <v/>
      </c>
    </row>
    <row r="5062" spans="1:20" x14ac:dyDescent="0.2">
      <c r="A5062" t="s">
        <v>2611</v>
      </c>
      <c r="M5062" s="170" t="str">
        <f t="shared" si="632"/>
        <v>DTL</v>
      </c>
      <c r="N5062" s="169" t="str">
        <f t="shared" si="633"/>
        <v>8190</v>
      </c>
      <c r="O5062" s="168" t="str">
        <f t="shared" si="634"/>
        <v/>
      </c>
      <c r="P5062" s="168" t="str">
        <f t="shared" si="635"/>
        <v/>
      </c>
      <c r="Q5062" s="168" t="str">
        <f t="shared" si="636"/>
        <v/>
      </c>
      <c r="R5062" s="168" t="str">
        <f t="shared" si="637"/>
        <v/>
      </c>
      <c r="S5062" s="168" t="str">
        <f t="shared" si="638"/>
        <v/>
      </c>
      <c r="T5062" s="168" t="str">
        <f t="shared" si="639"/>
        <v/>
      </c>
    </row>
    <row r="5063" spans="1:20" x14ac:dyDescent="0.2">
      <c r="A5063" t="s">
        <v>5630</v>
      </c>
      <c r="M5063" s="170" t="str">
        <f t="shared" si="632"/>
        <v>DTL</v>
      </c>
      <c r="N5063" s="169" t="str">
        <f t="shared" si="633"/>
        <v>8190</v>
      </c>
      <c r="O5063" s="168" t="str">
        <f t="shared" si="634"/>
        <v xml:space="preserve">    </v>
      </c>
      <c r="P5063" s="168" t="str">
        <f t="shared" si="635"/>
        <v xml:space="preserve">8190    </v>
      </c>
      <c r="Q5063" s="168">
        <f t="shared" si="636"/>
        <v>-33195</v>
      </c>
      <c r="R5063" s="168">
        <f t="shared" si="637"/>
        <v>-2689</v>
      </c>
      <c r="S5063" s="168">
        <f t="shared" si="638"/>
        <v>0</v>
      </c>
      <c r="T5063" s="168">
        <f t="shared" si="639"/>
        <v>0</v>
      </c>
    </row>
    <row r="5064" spans="1:20" x14ac:dyDescent="0.2">
      <c r="A5064" t="s">
        <v>2611</v>
      </c>
      <c r="M5064" s="170" t="str">
        <f t="shared" si="632"/>
        <v>DTL</v>
      </c>
      <c r="N5064" s="169" t="str">
        <f t="shared" si="633"/>
        <v>8190</v>
      </c>
      <c r="O5064" s="168" t="str">
        <f t="shared" si="634"/>
        <v/>
      </c>
      <c r="P5064" s="168" t="str">
        <f t="shared" si="635"/>
        <v/>
      </c>
      <c r="Q5064" s="168" t="str">
        <f t="shared" si="636"/>
        <v/>
      </c>
      <c r="R5064" s="168" t="str">
        <f t="shared" si="637"/>
        <v/>
      </c>
      <c r="S5064" s="168" t="str">
        <f t="shared" si="638"/>
        <v/>
      </c>
      <c r="T5064" s="168" t="str">
        <f t="shared" si="639"/>
        <v/>
      </c>
    </row>
    <row r="5065" spans="1:20" x14ac:dyDescent="0.2">
      <c r="A5065" t="s">
        <v>2622</v>
      </c>
      <c r="M5065" s="170" t="str">
        <f t="shared" si="632"/>
        <v>DTL</v>
      </c>
      <c r="N5065" s="169" t="str">
        <f t="shared" si="633"/>
        <v>8190</v>
      </c>
      <c r="O5065" s="168" t="str">
        <f t="shared" si="634"/>
        <v>Tran</v>
      </c>
      <c r="P5065" s="168" t="str">
        <f t="shared" si="635"/>
        <v>8190Tran</v>
      </c>
      <c r="Q5065" s="168">
        <f t="shared" si="636"/>
        <v>0</v>
      </c>
      <c r="R5065" s="168">
        <f t="shared" si="637"/>
        <v>0</v>
      </c>
      <c r="S5065" s="168">
        <f t="shared" si="638"/>
        <v>0</v>
      </c>
      <c r="T5065" s="168">
        <f t="shared" si="639"/>
        <v>0</v>
      </c>
    </row>
    <row r="5066" spans="1:20" x14ac:dyDescent="0.2">
      <c r="A5066" t="s">
        <v>2611</v>
      </c>
      <c r="M5066" s="170" t="str">
        <f t="shared" si="632"/>
        <v>DTL</v>
      </c>
      <c r="N5066" s="169" t="str">
        <f t="shared" si="633"/>
        <v>8190</v>
      </c>
      <c r="O5066" s="168" t="str">
        <f t="shared" si="634"/>
        <v/>
      </c>
      <c r="P5066" s="168" t="str">
        <f t="shared" si="635"/>
        <v/>
      </c>
      <c r="Q5066" s="168" t="str">
        <f t="shared" si="636"/>
        <v/>
      </c>
      <c r="R5066" s="168" t="str">
        <f t="shared" si="637"/>
        <v/>
      </c>
      <c r="S5066" s="168" t="str">
        <f t="shared" si="638"/>
        <v/>
      </c>
      <c r="T5066" s="168" t="str">
        <f t="shared" si="639"/>
        <v/>
      </c>
    </row>
    <row r="5067" spans="1:20" x14ac:dyDescent="0.2">
      <c r="A5067" t="s">
        <v>2623</v>
      </c>
      <c r="M5067" s="170" t="str">
        <f t="shared" si="632"/>
        <v>DTL</v>
      </c>
      <c r="N5067" s="169" t="str">
        <f t="shared" si="633"/>
        <v>8190</v>
      </c>
      <c r="O5067" s="168" t="str">
        <f t="shared" si="634"/>
        <v>Tran</v>
      </c>
      <c r="P5067" s="168" t="str">
        <f t="shared" si="635"/>
        <v>8190Tran</v>
      </c>
      <c r="Q5067" s="168">
        <f t="shared" si="636"/>
        <v>0</v>
      </c>
      <c r="R5067" s="168">
        <f t="shared" si="637"/>
        <v>0</v>
      </c>
      <c r="S5067" s="168">
        <f t="shared" si="638"/>
        <v>0</v>
      </c>
      <c r="T5067" s="168">
        <f t="shared" si="639"/>
        <v>0</v>
      </c>
    </row>
    <row r="5068" spans="1:20" x14ac:dyDescent="0.2">
      <c r="A5068" t="s">
        <v>4246</v>
      </c>
      <c r="M5068" s="170" t="str">
        <f t="shared" si="632"/>
        <v>DTL</v>
      </c>
      <c r="N5068" s="169" t="str">
        <f t="shared" si="633"/>
        <v>8190</v>
      </c>
      <c r="O5068" s="168" t="str">
        <f t="shared" si="634"/>
        <v/>
      </c>
      <c r="P5068" s="168" t="str">
        <f t="shared" si="635"/>
        <v/>
      </c>
      <c r="Q5068" s="168" t="str">
        <f t="shared" si="636"/>
        <v/>
      </c>
      <c r="R5068" s="168" t="str">
        <f t="shared" si="637"/>
        <v/>
      </c>
      <c r="S5068" s="168" t="str">
        <f t="shared" si="638"/>
        <v/>
      </c>
      <c r="T5068" s="168" t="str">
        <f t="shared" si="639"/>
        <v/>
      </c>
    </row>
    <row r="5069" spans="1:20" x14ac:dyDescent="0.2">
      <c r="A5069" t="s">
        <v>2611</v>
      </c>
      <c r="M5069" s="170" t="str">
        <f t="shared" si="632"/>
        <v>DTL</v>
      </c>
      <c r="N5069" s="169" t="str">
        <f t="shared" si="633"/>
        <v>8190</v>
      </c>
      <c r="O5069" s="168" t="str">
        <f t="shared" si="634"/>
        <v/>
      </c>
      <c r="P5069" s="168" t="str">
        <f t="shared" si="635"/>
        <v/>
      </c>
      <c r="Q5069" s="168" t="str">
        <f t="shared" si="636"/>
        <v/>
      </c>
      <c r="R5069" s="168" t="str">
        <f t="shared" si="637"/>
        <v/>
      </c>
      <c r="S5069" s="168" t="str">
        <f t="shared" si="638"/>
        <v/>
      </c>
      <c r="T5069" s="168" t="str">
        <f t="shared" si="639"/>
        <v/>
      </c>
    </row>
    <row r="5070" spans="1:20" x14ac:dyDescent="0.2">
      <c r="A5070" t="s">
        <v>5631</v>
      </c>
      <c r="M5070" s="170" t="str">
        <f t="shared" si="632"/>
        <v>Ttl</v>
      </c>
      <c r="N5070" s="169" t="str">
        <f t="shared" si="633"/>
        <v>8190</v>
      </c>
      <c r="O5070" s="168" t="str">
        <f t="shared" si="634"/>
        <v/>
      </c>
      <c r="P5070" s="168" t="str">
        <f t="shared" si="635"/>
        <v/>
      </c>
      <c r="Q5070" s="168" t="str">
        <f t="shared" si="636"/>
        <v/>
      </c>
      <c r="R5070" s="168" t="str">
        <f t="shared" si="637"/>
        <v/>
      </c>
      <c r="S5070" s="168" t="str">
        <f t="shared" si="638"/>
        <v/>
      </c>
      <c r="T5070" s="168" t="str">
        <f t="shared" si="639"/>
        <v/>
      </c>
    </row>
    <row r="5071" spans="1:20" x14ac:dyDescent="0.2">
      <c r="A5071" t="s">
        <v>4467</v>
      </c>
      <c r="M5071" s="170" t="str">
        <f t="shared" si="632"/>
        <v>DTL</v>
      </c>
      <c r="N5071" s="169" t="str">
        <f t="shared" si="633"/>
        <v>8190</v>
      </c>
      <c r="O5071" s="168" t="str">
        <f t="shared" si="634"/>
        <v/>
      </c>
      <c r="P5071" s="168" t="str">
        <f t="shared" si="635"/>
        <v/>
      </c>
      <c r="Q5071" s="168" t="str">
        <f t="shared" si="636"/>
        <v/>
      </c>
      <c r="R5071" s="168" t="str">
        <f t="shared" si="637"/>
        <v/>
      </c>
      <c r="S5071" s="168" t="str">
        <f t="shared" si="638"/>
        <v/>
      </c>
      <c r="T5071" s="168" t="str">
        <f t="shared" si="639"/>
        <v/>
      </c>
    </row>
    <row r="5072" spans="1:20" x14ac:dyDescent="0.2">
      <c r="A5072">
        <v>1</v>
      </c>
      <c r="M5072" s="170" t="str">
        <f t="shared" si="632"/>
        <v>DTL</v>
      </c>
      <c r="N5072" s="169" t="str">
        <f t="shared" si="633"/>
        <v>8190</v>
      </c>
      <c r="O5072" s="168" t="str">
        <f t="shared" si="634"/>
        <v/>
      </c>
      <c r="P5072" s="168" t="str">
        <f t="shared" si="635"/>
        <v/>
      </c>
      <c r="Q5072" s="168" t="str">
        <f t="shared" si="636"/>
        <v/>
      </c>
      <c r="R5072" s="168" t="str">
        <f t="shared" si="637"/>
        <v/>
      </c>
      <c r="S5072" s="168" t="str">
        <f t="shared" si="638"/>
        <v/>
      </c>
      <c r="T5072" s="168" t="str">
        <f t="shared" si="639"/>
        <v/>
      </c>
    </row>
    <row r="5073" spans="1:20" x14ac:dyDescent="0.2">
      <c r="M5073" s="170" t="str">
        <f t="shared" si="632"/>
        <v>DTL</v>
      </c>
      <c r="N5073" s="169" t="str">
        <f t="shared" si="633"/>
        <v>8190</v>
      </c>
      <c r="O5073" s="168" t="str">
        <f t="shared" si="634"/>
        <v/>
      </c>
      <c r="P5073" s="168" t="str">
        <f t="shared" si="635"/>
        <v/>
      </c>
      <c r="Q5073" s="168" t="str">
        <f t="shared" si="636"/>
        <v/>
      </c>
      <c r="R5073" s="168" t="str">
        <f t="shared" si="637"/>
        <v/>
      </c>
      <c r="S5073" s="168" t="str">
        <f t="shared" si="638"/>
        <v/>
      </c>
      <c r="T5073" s="168" t="str">
        <f t="shared" si="639"/>
        <v/>
      </c>
    </row>
    <row r="5074" spans="1:20" x14ac:dyDescent="0.2">
      <c r="A5074" t="s">
        <v>3126</v>
      </c>
      <c r="M5074" s="170" t="str">
        <f t="shared" si="632"/>
        <v>H1</v>
      </c>
      <c r="N5074" s="169" t="str">
        <f t="shared" si="633"/>
        <v>8190</v>
      </c>
      <c r="O5074" s="168" t="str">
        <f t="shared" si="634"/>
        <v/>
      </c>
      <c r="P5074" s="168" t="str">
        <f t="shared" si="635"/>
        <v/>
      </c>
      <c r="Q5074" s="168" t="str">
        <f t="shared" si="636"/>
        <v/>
      </c>
      <c r="R5074" s="168" t="str">
        <f t="shared" si="637"/>
        <v/>
      </c>
      <c r="S5074" s="168" t="str">
        <f t="shared" si="638"/>
        <v/>
      </c>
      <c r="T5074" s="168" t="str">
        <f t="shared" si="639"/>
        <v/>
      </c>
    </row>
    <row r="5075" spans="1:20" x14ac:dyDescent="0.2">
      <c r="A5075" t="s">
        <v>2600</v>
      </c>
      <c r="M5075" s="170" t="str">
        <f t="shared" si="632"/>
        <v>H2</v>
      </c>
      <c r="N5075" s="169" t="str">
        <f t="shared" si="633"/>
        <v>8190</v>
      </c>
      <c r="O5075" s="168" t="str">
        <f t="shared" si="634"/>
        <v/>
      </c>
      <c r="P5075" s="168" t="str">
        <f t="shared" si="635"/>
        <v/>
      </c>
      <c r="Q5075" s="168" t="str">
        <f t="shared" si="636"/>
        <v/>
      </c>
      <c r="R5075" s="168" t="str">
        <f t="shared" si="637"/>
        <v/>
      </c>
      <c r="S5075" s="168" t="str">
        <f t="shared" si="638"/>
        <v/>
      </c>
      <c r="T5075" s="168" t="str">
        <f t="shared" si="639"/>
        <v/>
      </c>
    </row>
    <row r="5076" spans="1:20" x14ac:dyDescent="0.2">
      <c r="A5076" t="s">
        <v>2601</v>
      </c>
      <c r="M5076" s="170" t="str">
        <f t="shared" si="632"/>
        <v>H3</v>
      </c>
      <c r="N5076" s="169" t="str">
        <f t="shared" si="633"/>
        <v>8190</v>
      </c>
      <c r="O5076" s="168" t="str">
        <f t="shared" si="634"/>
        <v/>
      </c>
      <c r="P5076" s="168" t="str">
        <f t="shared" si="635"/>
        <v/>
      </c>
      <c r="Q5076" s="168" t="str">
        <f t="shared" si="636"/>
        <v/>
      </c>
      <c r="R5076" s="168" t="str">
        <f t="shared" si="637"/>
        <v/>
      </c>
      <c r="S5076" s="168" t="str">
        <f t="shared" si="638"/>
        <v/>
      </c>
      <c r="T5076" s="168" t="str">
        <f t="shared" si="639"/>
        <v/>
      </c>
    </row>
    <row r="5077" spans="1:20" x14ac:dyDescent="0.2">
      <c r="A5077" t="s">
        <v>3072</v>
      </c>
      <c r="M5077" s="170" t="str">
        <f t="shared" si="632"/>
        <v>H4</v>
      </c>
      <c r="N5077" s="169" t="str">
        <f t="shared" si="633"/>
        <v>8190</v>
      </c>
      <c r="O5077" s="168" t="str">
        <f t="shared" si="634"/>
        <v/>
      </c>
      <c r="P5077" s="168" t="str">
        <f t="shared" si="635"/>
        <v/>
      </c>
      <c r="Q5077" s="168" t="str">
        <f t="shared" si="636"/>
        <v/>
      </c>
      <c r="R5077" s="168" t="str">
        <f t="shared" si="637"/>
        <v/>
      </c>
      <c r="S5077" s="168" t="str">
        <f t="shared" si="638"/>
        <v/>
      </c>
      <c r="T5077" s="168" t="str">
        <f t="shared" si="639"/>
        <v/>
      </c>
    </row>
    <row r="5078" spans="1:20" x14ac:dyDescent="0.2">
      <c r="A5078" t="s">
        <v>3127</v>
      </c>
      <c r="M5078" s="170" t="str">
        <f t="shared" si="632"/>
        <v>H5</v>
      </c>
      <c r="N5078" s="169" t="str">
        <f t="shared" si="633"/>
        <v>8190</v>
      </c>
      <c r="O5078" s="168" t="str">
        <f t="shared" si="634"/>
        <v/>
      </c>
      <c r="P5078" s="168" t="str">
        <f t="shared" si="635"/>
        <v/>
      </c>
      <c r="Q5078" s="168" t="str">
        <f t="shared" si="636"/>
        <v/>
      </c>
      <c r="R5078" s="168" t="str">
        <f t="shared" si="637"/>
        <v/>
      </c>
      <c r="S5078" s="168" t="str">
        <f t="shared" si="638"/>
        <v/>
      </c>
      <c r="T5078" s="168" t="str">
        <f t="shared" si="639"/>
        <v/>
      </c>
    </row>
    <row r="5079" spans="1:20" x14ac:dyDescent="0.2">
      <c r="A5079" t="s">
        <v>3128</v>
      </c>
      <c r="M5079" s="170" t="str">
        <f t="shared" si="632"/>
        <v>H6</v>
      </c>
      <c r="N5079" s="169" t="str">
        <f t="shared" si="633"/>
        <v>8192</v>
      </c>
      <c r="O5079" s="168" t="str">
        <f t="shared" si="634"/>
        <v/>
      </c>
      <c r="P5079" s="168" t="str">
        <f t="shared" si="635"/>
        <v/>
      </c>
      <c r="Q5079" s="168" t="str">
        <f t="shared" si="636"/>
        <v/>
      </c>
      <c r="R5079" s="168" t="str">
        <f t="shared" si="637"/>
        <v/>
      </c>
      <c r="S5079" s="168" t="str">
        <f t="shared" si="638"/>
        <v/>
      </c>
      <c r="T5079" s="168" t="str">
        <f t="shared" si="639"/>
        <v/>
      </c>
    </row>
    <row r="5080" spans="1:20" x14ac:dyDescent="0.2">
      <c r="A5080" t="s">
        <v>2605</v>
      </c>
      <c r="M5080" s="170" t="str">
        <f t="shared" si="632"/>
        <v>H7</v>
      </c>
      <c r="N5080" s="169" t="str">
        <f t="shared" si="633"/>
        <v>8192</v>
      </c>
      <c r="O5080" s="168" t="str">
        <f t="shared" si="634"/>
        <v/>
      </c>
      <c r="P5080" s="168" t="str">
        <f t="shared" si="635"/>
        <v/>
      </c>
      <c r="Q5080" s="168" t="str">
        <f t="shared" si="636"/>
        <v/>
      </c>
      <c r="R5080" s="168" t="str">
        <f t="shared" si="637"/>
        <v/>
      </c>
      <c r="S5080" s="168" t="str">
        <f t="shared" si="638"/>
        <v/>
      </c>
      <c r="T5080" s="168" t="str">
        <f t="shared" si="639"/>
        <v/>
      </c>
    </row>
    <row r="5081" spans="1:20" x14ac:dyDescent="0.2">
      <c r="A5081" t="s">
        <v>2606</v>
      </c>
      <c r="M5081" s="170" t="str">
        <f t="shared" si="632"/>
        <v>H8</v>
      </c>
      <c r="N5081" s="169" t="str">
        <f t="shared" si="633"/>
        <v>8192</v>
      </c>
      <c r="O5081" s="168" t="str">
        <f t="shared" si="634"/>
        <v/>
      </c>
      <c r="P5081" s="168" t="str">
        <f t="shared" si="635"/>
        <v/>
      </c>
      <c r="Q5081" s="168" t="str">
        <f t="shared" si="636"/>
        <v/>
      </c>
      <c r="R5081" s="168" t="str">
        <f t="shared" si="637"/>
        <v/>
      </c>
      <c r="S5081" s="168" t="str">
        <f t="shared" si="638"/>
        <v/>
      </c>
      <c r="T5081" s="168" t="str">
        <f t="shared" si="639"/>
        <v/>
      </c>
    </row>
    <row r="5082" spans="1:20" x14ac:dyDescent="0.2">
      <c r="A5082" t="s">
        <v>2607</v>
      </c>
      <c r="M5082" s="170" t="str">
        <f t="shared" si="632"/>
        <v>H9</v>
      </c>
      <c r="N5082" s="169" t="str">
        <f t="shared" si="633"/>
        <v>8192</v>
      </c>
      <c r="O5082" s="168" t="str">
        <f t="shared" si="634"/>
        <v/>
      </c>
      <c r="P5082" s="168" t="str">
        <f t="shared" si="635"/>
        <v/>
      </c>
      <c r="Q5082" s="168" t="str">
        <f t="shared" si="636"/>
        <v/>
      </c>
      <c r="R5082" s="168" t="str">
        <f t="shared" si="637"/>
        <v/>
      </c>
      <c r="S5082" s="168" t="str">
        <f t="shared" si="638"/>
        <v/>
      </c>
      <c r="T5082" s="168" t="str">
        <f t="shared" si="639"/>
        <v/>
      </c>
    </row>
    <row r="5083" spans="1:20" x14ac:dyDescent="0.2">
      <c r="A5083" t="s">
        <v>2608</v>
      </c>
      <c r="M5083" s="170" t="str">
        <f t="shared" si="632"/>
        <v>H10</v>
      </c>
      <c r="N5083" s="169" t="str">
        <f t="shared" si="633"/>
        <v>8192</v>
      </c>
      <c r="O5083" s="168" t="str">
        <f t="shared" si="634"/>
        <v/>
      </c>
      <c r="P5083" s="168" t="str">
        <f t="shared" si="635"/>
        <v/>
      </c>
      <c r="Q5083" s="168" t="str">
        <f t="shared" si="636"/>
        <v/>
      </c>
      <c r="R5083" s="168" t="str">
        <f t="shared" si="637"/>
        <v/>
      </c>
      <c r="S5083" s="168" t="str">
        <f t="shared" si="638"/>
        <v/>
      </c>
      <c r="T5083" s="168" t="str">
        <f t="shared" si="639"/>
        <v/>
      </c>
    </row>
    <row r="5084" spans="1:20" x14ac:dyDescent="0.2">
      <c r="A5084" t="s">
        <v>2609</v>
      </c>
      <c r="M5084" s="170" t="str">
        <f t="shared" si="632"/>
        <v>DTL</v>
      </c>
      <c r="N5084" s="169" t="str">
        <f t="shared" si="633"/>
        <v>8192</v>
      </c>
      <c r="O5084" s="168" t="str">
        <f t="shared" si="634"/>
        <v/>
      </c>
      <c r="P5084" s="168" t="str">
        <f t="shared" si="635"/>
        <v/>
      </c>
      <c r="Q5084" s="168" t="str">
        <f t="shared" si="636"/>
        <v/>
      </c>
      <c r="R5084" s="168" t="str">
        <f t="shared" si="637"/>
        <v/>
      </c>
      <c r="S5084" s="168" t="str">
        <f t="shared" si="638"/>
        <v/>
      </c>
      <c r="T5084" s="168" t="str">
        <f t="shared" si="639"/>
        <v/>
      </c>
    </row>
    <row r="5085" spans="1:20" x14ac:dyDescent="0.2">
      <c r="A5085" t="s">
        <v>5632</v>
      </c>
      <c r="M5085" s="170" t="str">
        <f t="shared" si="632"/>
        <v>DTL</v>
      </c>
      <c r="N5085" s="169" t="str">
        <f t="shared" si="633"/>
        <v>8192</v>
      </c>
      <c r="O5085" s="168" t="str">
        <f t="shared" si="634"/>
        <v>7190</v>
      </c>
      <c r="P5085" s="168" t="str">
        <f t="shared" si="635"/>
        <v>81927190</v>
      </c>
      <c r="Q5085" s="168">
        <f t="shared" si="636"/>
        <v>38522</v>
      </c>
      <c r="R5085" s="168">
        <f t="shared" si="637"/>
        <v>96090</v>
      </c>
      <c r="S5085" s="168">
        <f t="shared" si="638"/>
        <v>49857</v>
      </c>
      <c r="T5085" s="168">
        <f t="shared" si="639"/>
        <v>19804</v>
      </c>
    </row>
    <row r="5086" spans="1:20" x14ac:dyDescent="0.2">
      <c r="A5086" t="s">
        <v>5633</v>
      </c>
      <c r="M5086" s="170" t="str">
        <f t="shared" si="632"/>
        <v>DTL</v>
      </c>
      <c r="N5086" s="169" t="str">
        <f t="shared" si="633"/>
        <v>8192</v>
      </c>
      <c r="O5086" s="168" t="str">
        <f t="shared" si="634"/>
        <v>7722</v>
      </c>
      <c r="P5086" s="168" t="str">
        <f t="shared" si="635"/>
        <v>81927722</v>
      </c>
      <c r="Q5086" s="168">
        <f t="shared" si="636"/>
        <v>64963</v>
      </c>
      <c r="R5086" s="168">
        <f t="shared" si="637"/>
        <v>42876</v>
      </c>
      <c r="S5086" s="168">
        <f t="shared" si="638"/>
        <v>156002</v>
      </c>
      <c r="T5086" s="168">
        <f t="shared" si="639"/>
        <v>91945</v>
      </c>
    </row>
    <row r="5087" spans="1:20" x14ac:dyDescent="0.2">
      <c r="A5087" t="s">
        <v>4246</v>
      </c>
      <c r="M5087" s="170" t="str">
        <f t="shared" si="632"/>
        <v>DTL</v>
      </c>
      <c r="N5087" s="169" t="str">
        <f t="shared" si="633"/>
        <v>8192</v>
      </c>
      <c r="O5087" s="168" t="str">
        <f t="shared" si="634"/>
        <v/>
      </c>
      <c r="P5087" s="168" t="str">
        <f t="shared" si="635"/>
        <v/>
      </c>
      <c r="Q5087" s="168" t="str">
        <f t="shared" si="636"/>
        <v/>
      </c>
      <c r="R5087" s="168" t="str">
        <f t="shared" si="637"/>
        <v/>
      </c>
      <c r="S5087" s="168" t="str">
        <f t="shared" si="638"/>
        <v/>
      </c>
      <c r="T5087" s="168" t="str">
        <f t="shared" si="639"/>
        <v/>
      </c>
    </row>
    <row r="5088" spans="1:20" x14ac:dyDescent="0.2">
      <c r="A5088" t="s">
        <v>2611</v>
      </c>
      <c r="M5088" s="170" t="str">
        <f t="shared" si="632"/>
        <v>DTL</v>
      </c>
      <c r="N5088" s="169" t="str">
        <f t="shared" si="633"/>
        <v>8192</v>
      </c>
      <c r="O5088" s="168" t="str">
        <f t="shared" si="634"/>
        <v/>
      </c>
      <c r="P5088" s="168" t="str">
        <f t="shared" si="635"/>
        <v/>
      </c>
      <c r="Q5088" s="168" t="str">
        <f t="shared" si="636"/>
        <v/>
      </c>
      <c r="R5088" s="168" t="str">
        <f t="shared" si="637"/>
        <v/>
      </c>
      <c r="S5088" s="168" t="str">
        <f t="shared" si="638"/>
        <v/>
      </c>
      <c r="T5088" s="168" t="str">
        <f t="shared" si="639"/>
        <v/>
      </c>
    </row>
    <row r="5089" spans="1:20" x14ac:dyDescent="0.2">
      <c r="A5089" t="s">
        <v>5634</v>
      </c>
      <c r="M5089" s="170" t="str">
        <f t="shared" si="632"/>
        <v>Ttl</v>
      </c>
      <c r="N5089" s="169" t="str">
        <f t="shared" si="633"/>
        <v>8192</v>
      </c>
      <c r="O5089" s="168" t="str">
        <f t="shared" si="634"/>
        <v/>
      </c>
      <c r="P5089" s="168" t="str">
        <f t="shared" si="635"/>
        <v/>
      </c>
      <c r="Q5089" s="168" t="str">
        <f t="shared" si="636"/>
        <v/>
      </c>
      <c r="R5089" s="168" t="str">
        <f t="shared" si="637"/>
        <v/>
      </c>
      <c r="S5089" s="168" t="str">
        <f t="shared" si="638"/>
        <v/>
      </c>
      <c r="T5089" s="168" t="str">
        <f t="shared" si="639"/>
        <v/>
      </c>
    </row>
    <row r="5090" spans="1:20" x14ac:dyDescent="0.2">
      <c r="A5090" t="s">
        <v>2612</v>
      </c>
      <c r="M5090" s="170" t="str">
        <f t="shared" si="632"/>
        <v>DTL</v>
      </c>
      <c r="N5090" s="169" t="str">
        <f t="shared" si="633"/>
        <v>8192</v>
      </c>
      <c r="O5090" s="168" t="str">
        <f t="shared" si="634"/>
        <v/>
      </c>
      <c r="P5090" s="168" t="str">
        <f t="shared" si="635"/>
        <v/>
      </c>
      <c r="Q5090" s="168" t="str">
        <f t="shared" si="636"/>
        <v/>
      </c>
      <c r="R5090" s="168" t="str">
        <f t="shared" si="637"/>
        <v/>
      </c>
      <c r="S5090" s="168" t="str">
        <f t="shared" si="638"/>
        <v/>
      </c>
      <c r="T5090" s="168" t="str">
        <f t="shared" si="639"/>
        <v/>
      </c>
    </row>
    <row r="5091" spans="1:20" x14ac:dyDescent="0.2">
      <c r="A5091" t="s">
        <v>2611</v>
      </c>
      <c r="M5091" s="170" t="str">
        <f t="shared" si="632"/>
        <v>DTL</v>
      </c>
      <c r="N5091" s="169" t="str">
        <f t="shared" si="633"/>
        <v>8192</v>
      </c>
      <c r="O5091" s="168" t="str">
        <f t="shared" si="634"/>
        <v/>
      </c>
      <c r="P5091" s="168" t="str">
        <f t="shared" si="635"/>
        <v/>
      </c>
      <c r="Q5091" s="168" t="str">
        <f t="shared" si="636"/>
        <v/>
      </c>
      <c r="R5091" s="168" t="str">
        <f t="shared" si="637"/>
        <v/>
      </c>
      <c r="S5091" s="168" t="str">
        <f t="shared" si="638"/>
        <v/>
      </c>
      <c r="T5091" s="168" t="str">
        <f t="shared" si="639"/>
        <v/>
      </c>
    </row>
    <row r="5092" spans="1:20" x14ac:dyDescent="0.2">
      <c r="A5092" t="s">
        <v>2611</v>
      </c>
      <c r="M5092" s="170" t="str">
        <f t="shared" si="632"/>
        <v>DTL</v>
      </c>
      <c r="N5092" s="169" t="str">
        <f t="shared" si="633"/>
        <v>8192</v>
      </c>
      <c r="O5092" s="168" t="str">
        <f t="shared" si="634"/>
        <v/>
      </c>
      <c r="P5092" s="168" t="str">
        <f t="shared" si="635"/>
        <v/>
      </c>
      <c r="Q5092" s="168" t="str">
        <f t="shared" si="636"/>
        <v/>
      </c>
      <c r="R5092" s="168" t="str">
        <f t="shared" si="637"/>
        <v/>
      </c>
      <c r="S5092" s="168" t="str">
        <f t="shared" si="638"/>
        <v/>
      </c>
      <c r="T5092" s="168" t="str">
        <f t="shared" si="639"/>
        <v/>
      </c>
    </row>
    <row r="5093" spans="1:20" x14ac:dyDescent="0.2">
      <c r="A5093" t="s">
        <v>2613</v>
      </c>
      <c r="M5093" s="170" t="str">
        <f t="shared" si="632"/>
        <v>DTL</v>
      </c>
      <c r="N5093" s="169" t="str">
        <f t="shared" si="633"/>
        <v>8192</v>
      </c>
      <c r="O5093" s="168" t="str">
        <f t="shared" si="634"/>
        <v/>
      </c>
      <c r="P5093" s="168" t="str">
        <f t="shared" si="635"/>
        <v/>
      </c>
      <c r="Q5093" s="168" t="str">
        <f t="shared" si="636"/>
        <v/>
      </c>
      <c r="R5093" s="168" t="str">
        <f t="shared" si="637"/>
        <v/>
      </c>
      <c r="S5093" s="168" t="str">
        <f t="shared" si="638"/>
        <v/>
      </c>
      <c r="T5093" s="168" t="str">
        <f t="shared" si="639"/>
        <v/>
      </c>
    </row>
    <row r="5094" spans="1:20" x14ac:dyDescent="0.2">
      <c r="A5094" t="s">
        <v>5635</v>
      </c>
      <c r="M5094" s="170" t="str">
        <f t="shared" si="632"/>
        <v>DTL</v>
      </c>
      <c r="N5094" s="169" t="str">
        <f t="shared" si="633"/>
        <v>8192</v>
      </c>
      <c r="O5094" s="168" t="str">
        <f t="shared" si="634"/>
        <v>1010</v>
      </c>
      <c r="P5094" s="168" t="str">
        <f t="shared" si="635"/>
        <v>81921010</v>
      </c>
      <c r="Q5094" s="168">
        <f t="shared" si="636"/>
        <v>60061</v>
      </c>
      <c r="R5094" s="168">
        <f t="shared" si="637"/>
        <v>59193</v>
      </c>
      <c r="S5094" s="168">
        <f t="shared" si="638"/>
        <v>78635</v>
      </c>
      <c r="T5094" s="168">
        <f t="shared" si="639"/>
        <v>40904</v>
      </c>
    </row>
    <row r="5095" spans="1:20" x14ac:dyDescent="0.2">
      <c r="A5095" t="s">
        <v>3129</v>
      </c>
      <c r="M5095" s="170" t="str">
        <f t="shared" si="632"/>
        <v>DTL</v>
      </c>
      <c r="N5095" s="169" t="str">
        <f t="shared" si="633"/>
        <v>8192</v>
      </c>
      <c r="O5095" s="168" t="str">
        <f t="shared" si="634"/>
        <v>1030</v>
      </c>
      <c r="P5095" s="168" t="str">
        <f t="shared" si="635"/>
        <v>81921030</v>
      </c>
      <c r="Q5095" s="168">
        <f t="shared" si="636"/>
        <v>0</v>
      </c>
      <c r="R5095" s="168">
        <f t="shared" si="637"/>
        <v>1616</v>
      </c>
      <c r="S5095" s="168">
        <f t="shared" si="638"/>
        <v>0</v>
      </c>
      <c r="T5095" s="168">
        <f t="shared" si="639"/>
        <v>0</v>
      </c>
    </row>
    <row r="5096" spans="1:20" x14ac:dyDescent="0.2">
      <c r="A5096" t="s">
        <v>5636</v>
      </c>
      <c r="M5096" s="170" t="str">
        <f t="shared" si="632"/>
        <v>DTL</v>
      </c>
      <c r="N5096" s="169" t="str">
        <f t="shared" si="633"/>
        <v>8192</v>
      </c>
      <c r="O5096" s="168" t="str">
        <f t="shared" si="634"/>
        <v>1100</v>
      </c>
      <c r="P5096" s="168" t="str">
        <f t="shared" si="635"/>
        <v>81921100</v>
      </c>
      <c r="Q5096" s="168">
        <f t="shared" si="636"/>
        <v>4515</v>
      </c>
      <c r="R5096" s="168">
        <f t="shared" si="637"/>
        <v>4652</v>
      </c>
      <c r="S5096" s="168">
        <f t="shared" si="638"/>
        <v>6016</v>
      </c>
      <c r="T5096" s="168">
        <f t="shared" si="639"/>
        <v>3129</v>
      </c>
    </row>
    <row r="5097" spans="1:20" x14ac:dyDescent="0.2">
      <c r="A5097" t="s">
        <v>5637</v>
      </c>
      <c r="M5097" s="170" t="str">
        <f t="shared" si="632"/>
        <v>DTL</v>
      </c>
      <c r="N5097" s="169" t="str">
        <f t="shared" si="633"/>
        <v>8192</v>
      </c>
      <c r="O5097" s="168" t="str">
        <f t="shared" si="634"/>
        <v>1200</v>
      </c>
      <c r="P5097" s="168" t="str">
        <f t="shared" si="635"/>
        <v>81921200</v>
      </c>
      <c r="Q5097" s="168">
        <f t="shared" si="636"/>
        <v>18247</v>
      </c>
      <c r="R5097" s="168">
        <f t="shared" si="637"/>
        <v>19882</v>
      </c>
      <c r="S5097" s="168">
        <f t="shared" si="638"/>
        <v>26232</v>
      </c>
      <c r="T5097" s="168">
        <f t="shared" si="639"/>
        <v>13648</v>
      </c>
    </row>
    <row r="5098" spans="1:20" x14ac:dyDescent="0.2">
      <c r="A5098" t="s">
        <v>5638</v>
      </c>
      <c r="M5098" s="170" t="str">
        <f t="shared" si="632"/>
        <v>DTL</v>
      </c>
      <c r="N5098" s="169" t="str">
        <f t="shared" si="633"/>
        <v>8192</v>
      </c>
      <c r="O5098" s="168" t="str">
        <f t="shared" si="634"/>
        <v>1210</v>
      </c>
      <c r="P5098" s="168" t="str">
        <f t="shared" si="635"/>
        <v>81921210</v>
      </c>
      <c r="Q5098" s="168">
        <f t="shared" si="636"/>
        <v>584</v>
      </c>
      <c r="R5098" s="168">
        <f t="shared" si="637"/>
        <v>263</v>
      </c>
      <c r="S5098" s="168">
        <f t="shared" si="638"/>
        <v>500</v>
      </c>
      <c r="T5098" s="168">
        <f t="shared" si="639"/>
        <v>204</v>
      </c>
    </row>
    <row r="5099" spans="1:20" x14ac:dyDescent="0.2">
      <c r="A5099" t="s">
        <v>5639</v>
      </c>
      <c r="M5099" s="170" t="str">
        <f t="shared" si="632"/>
        <v>DTL</v>
      </c>
      <c r="N5099" s="169" t="str">
        <f t="shared" si="633"/>
        <v>8192</v>
      </c>
      <c r="O5099" s="168" t="str">
        <f t="shared" si="634"/>
        <v>1300</v>
      </c>
      <c r="P5099" s="168" t="str">
        <f t="shared" si="635"/>
        <v>81921300</v>
      </c>
      <c r="Q5099" s="168">
        <f t="shared" si="636"/>
        <v>11118</v>
      </c>
      <c r="R5099" s="168">
        <f t="shared" si="637"/>
        <v>13473</v>
      </c>
      <c r="S5099" s="168">
        <f t="shared" si="638"/>
        <v>17078</v>
      </c>
      <c r="T5099" s="168">
        <f t="shared" si="639"/>
        <v>8557</v>
      </c>
    </row>
    <row r="5100" spans="1:20" x14ac:dyDescent="0.2">
      <c r="A5100" t="s">
        <v>5640</v>
      </c>
      <c r="M5100" s="170" t="str">
        <f t="shared" si="632"/>
        <v>DTL</v>
      </c>
      <c r="N5100" s="169" t="str">
        <f t="shared" si="633"/>
        <v>8192</v>
      </c>
      <c r="O5100" s="168" t="str">
        <f t="shared" si="634"/>
        <v>1301</v>
      </c>
      <c r="P5100" s="168" t="str">
        <f t="shared" si="635"/>
        <v>81921301</v>
      </c>
      <c r="Q5100" s="168">
        <f t="shared" si="636"/>
        <v>11157</v>
      </c>
      <c r="R5100" s="168">
        <f t="shared" si="637"/>
        <v>15739</v>
      </c>
      <c r="S5100" s="168">
        <f t="shared" si="638"/>
        <v>31467</v>
      </c>
      <c r="T5100" s="168">
        <f t="shared" si="639"/>
        <v>13313</v>
      </c>
    </row>
    <row r="5101" spans="1:20" x14ac:dyDescent="0.2">
      <c r="A5101" t="s">
        <v>5641</v>
      </c>
      <c r="M5101" s="170" t="str">
        <f t="shared" si="632"/>
        <v>DTL</v>
      </c>
      <c r="N5101" s="169" t="str">
        <f t="shared" si="633"/>
        <v>8192</v>
      </c>
      <c r="O5101" s="168" t="str">
        <f t="shared" si="634"/>
        <v>1400</v>
      </c>
      <c r="P5101" s="168" t="str">
        <f t="shared" si="635"/>
        <v>81921400</v>
      </c>
      <c r="Q5101" s="168">
        <f t="shared" si="636"/>
        <v>609</v>
      </c>
      <c r="R5101" s="168">
        <f t="shared" si="637"/>
        <v>1064</v>
      </c>
      <c r="S5101" s="168">
        <f t="shared" si="638"/>
        <v>980</v>
      </c>
      <c r="T5101" s="168">
        <f t="shared" si="639"/>
        <v>0</v>
      </c>
    </row>
    <row r="5102" spans="1:20" x14ac:dyDescent="0.2">
      <c r="A5102" t="s">
        <v>5642</v>
      </c>
      <c r="M5102" s="170" t="str">
        <f t="shared" si="632"/>
        <v>DTL</v>
      </c>
      <c r="N5102" s="169" t="str">
        <f t="shared" si="633"/>
        <v>8192</v>
      </c>
      <c r="O5102" s="168" t="str">
        <f t="shared" si="634"/>
        <v>1500</v>
      </c>
      <c r="P5102" s="168" t="str">
        <f t="shared" si="635"/>
        <v>81921500</v>
      </c>
      <c r="Q5102" s="168">
        <f t="shared" si="636"/>
        <v>791</v>
      </c>
      <c r="R5102" s="168">
        <f t="shared" si="637"/>
        <v>1108</v>
      </c>
      <c r="S5102" s="168">
        <f t="shared" si="638"/>
        <v>1646</v>
      </c>
      <c r="T5102" s="168">
        <f t="shared" si="639"/>
        <v>696</v>
      </c>
    </row>
    <row r="5103" spans="1:20" x14ac:dyDescent="0.2">
      <c r="A5103" t="s">
        <v>5643</v>
      </c>
      <c r="M5103" s="170" t="str">
        <f t="shared" si="632"/>
        <v>DTL</v>
      </c>
      <c r="N5103" s="169" t="str">
        <f t="shared" si="633"/>
        <v>8192</v>
      </c>
      <c r="O5103" s="168" t="str">
        <f t="shared" si="634"/>
        <v>1299</v>
      </c>
      <c r="P5103" s="168" t="str">
        <f t="shared" si="635"/>
        <v>81921299</v>
      </c>
      <c r="Q5103" s="168">
        <f t="shared" si="636"/>
        <v>5628</v>
      </c>
      <c r="R5103" s="168">
        <f t="shared" si="637"/>
        <v>7270</v>
      </c>
      <c r="S5103" s="168">
        <f t="shared" si="638"/>
        <v>0</v>
      </c>
      <c r="T5103" s="168">
        <f t="shared" si="639"/>
        <v>0</v>
      </c>
    </row>
    <row r="5104" spans="1:20" x14ac:dyDescent="0.2">
      <c r="A5104" t="s">
        <v>4246</v>
      </c>
      <c r="M5104" s="170" t="str">
        <f t="shared" si="632"/>
        <v>DTL</v>
      </c>
      <c r="N5104" s="169" t="str">
        <f t="shared" si="633"/>
        <v>8192</v>
      </c>
      <c r="O5104" s="168" t="str">
        <f t="shared" si="634"/>
        <v/>
      </c>
      <c r="P5104" s="168" t="str">
        <f t="shared" si="635"/>
        <v/>
      </c>
      <c r="Q5104" s="168" t="str">
        <f t="shared" si="636"/>
        <v/>
      </c>
      <c r="R5104" s="168" t="str">
        <f t="shared" si="637"/>
        <v/>
      </c>
      <c r="S5104" s="168" t="str">
        <f t="shared" si="638"/>
        <v/>
      </c>
      <c r="T5104" s="168" t="str">
        <f t="shared" si="639"/>
        <v/>
      </c>
    </row>
    <row r="5105" spans="1:20" x14ac:dyDescent="0.2">
      <c r="A5105" t="s">
        <v>2611</v>
      </c>
      <c r="M5105" s="170" t="str">
        <f t="shared" si="632"/>
        <v>DTL</v>
      </c>
      <c r="N5105" s="169" t="str">
        <f t="shared" si="633"/>
        <v>8192</v>
      </c>
      <c r="O5105" s="168" t="str">
        <f t="shared" si="634"/>
        <v/>
      </c>
      <c r="P5105" s="168" t="str">
        <f t="shared" si="635"/>
        <v/>
      </c>
      <c r="Q5105" s="168" t="str">
        <f t="shared" si="636"/>
        <v/>
      </c>
      <c r="R5105" s="168" t="str">
        <f t="shared" si="637"/>
        <v/>
      </c>
      <c r="S5105" s="168" t="str">
        <f t="shared" si="638"/>
        <v/>
      </c>
      <c r="T5105" s="168" t="str">
        <f t="shared" si="639"/>
        <v/>
      </c>
    </row>
    <row r="5106" spans="1:20" x14ac:dyDescent="0.2">
      <c r="A5106" t="s">
        <v>5644</v>
      </c>
      <c r="M5106" s="170" t="str">
        <f t="shared" si="632"/>
        <v>Ttl</v>
      </c>
      <c r="N5106" s="169" t="str">
        <f t="shared" si="633"/>
        <v>8192</v>
      </c>
      <c r="O5106" s="168" t="str">
        <f t="shared" si="634"/>
        <v/>
      </c>
      <c r="P5106" s="168" t="str">
        <f t="shared" si="635"/>
        <v/>
      </c>
      <c r="Q5106" s="168" t="str">
        <f t="shared" si="636"/>
        <v/>
      </c>
      <c r="R5106" s="168" t="str">
        <f t="shared" si="637"/>
        <v/>
      </c>
      <c r="S5106" s="168" t="str">
        <f t="shared" si="638"/>
        <v/>
      </c>
      <c r="T5106" s="168" t="str">
        <f t="shared" si="639"/>
        <v/>
      </c>
    </row>
    <row r="5107" spans="1:20" x14ac:dyDescent="0.2">
      <c r="A5107" t="s">
        <v>2611</v>
      </c>
      <c r="M5107" s="170" t="str">
        <f t="shared" si="632"/>
        <v>DTL</v>
      </c>
      <c r="N5107" s="169" t="str">
        <f t="shared" si="633"/>
        <v>8192</v>
      </c>
      <c r="O5107" s="168" t="str">
        <f t="shared" si="634"/>
        <v/>
      </c>
      <c r="P5107" s="168" t="str">
        <f t="shared" si="635"/>
        <v/>
      </c>
      <c r="Q5107" s="168" t="str">
        <f t="shared" si="636"/>
        <v/>
      </c>
      <c r="R5107" s="168" t="str">
        <f t="shared" si="637"/>
        <v/>
      </c>
      <c r="S5107" s="168" t="str">
        <f t="shared" si="638"/>
        <v/>
      </c>
      <c r="T5107" s="168" t="str">
        <f t="shared" si="639"/>
        <v/>
      </c>
    </row>
    <row r="5108" spans="1:20" x14ac:dyDescent="0.2">
      <c r="A5108" t="s">
        <v>5645</v>
      </c>
      <c r="M5108" s="170" t="str">
        <f t="shared" si="632"/>
        <v>DTL</v>
      </c>
      <c r="N5108" s="169" t="str">
        <f t="shared" si="633"/>
        <v>8192</v>
      </c>
      <c r="O5108" s="168" t="str">
        <f t="shared" si="634"/>
        <v>2060</v>
      </c>
      <c r="P5108" s="168" t="str">
        <f t="shared" si="635"/>
        <v>81922060</v>
      </c>
      <c r="Q5108" s="168">
        <f t="shared" si="636"/>
        <v>1320</v>
      </c>
      <c r="R5108" s="168">
        <f t="shared" si="637"/>
        <v>2300</v>
      </c>
      <c r="S5108" s="168">
        <f t="shared" si="638"/>
        <v>3000</v>
      </c>
      <c r="T5108" s="168">
        <f t="shared" si="639"/>
        <v>751</v>
      </c>
    </row>
    <row r="5109" spans="1:20" x14ac:dyDescent="0.2">
      <c r="A5109" t="s">
        <v>5646</v>
      </c>
      <c r="M5109" s="170" t="str">
        <f t="shared" si="632"/>
        <v>DTL</v>
      </c>
      <c r="N5109" s="169" t="str">
        <f t="shared" si="633"/>
        <v>8192</v>
      </c>
      <c r="O5109" s="168" t="str">
        <f t="shared" si="634"/>
        <v>2140</v>
      </c>
      <c r="P5109" s="168" t="str">
        <f t="shared" si="635"/>
        <v>81922140</v>
      </c>
      <c r="Q5109" s="168">
        <f t="shared" si="636"/>
        <v>1302</v>
      </c>
      <c r="R5109" s="168">
        <f t="shared" si="637"/>
        <v>1301</v>
      </c>
      <c r="S5109" s="168">
        <f t="shared" si="638"/>
        <v>3780</v>
      </c>
      <c r="T5109" s="168">
        <f t="shared" si="639"/>
        <v>1275</v>
      </c>
    </row>
    <row r="5110" spans="1:20" x14ac:dyDescent="0.2">
      <c r="A5110" t="s">
        <v>5647</v>
      </c>
      <c r="M5110" s="170" t="str">
        <f t="shared" si="632"/>
        <v>DTL</v>
      </c>
      <c r="N5110" s="169" t="str">
        <f t="shared" si="633"/>
        <v>8192</v>
      </c>
      <c r="O5110" s="168" t="str">
        <f t="shared" si="634"/>
        <v>2240</v>
      </c>
      <c r="P5110" s="168" t="str">
        <f t="shared" si="635"/>
        <v>81922240</v>
      </c>
      <c r="Q5110" s="168">
        <f t="shared" si="636"/>
        <v>80</v>
      </c>
      <c r="R5110" s="168">
        <f t="shared" si="637"/>
        <v>0</v>
      </c>
      <c r="S5110" s="168">
        <f t="shared" si="638"/>
        <v>160</v>
      </c>
      <c r="T5110" s="168">
        <f t="shared" si="639"/>
        <v>0</v>
      </c>
    </row>
    <row r="5111" spans="1:20" x14ac:dyDescent="0.2">
      <c r="A5111" t="s">
        <v>5648</v>
      </c>
      <c r="M5111" s="170" t="str">
        <f t="shared" si="632"/>
        <v>DTL</v>
      </c>
      <c r="N5111" s="169" t="str">
        <f t="shared" si="633"/>
        <v>8192</v>
      </c>
      <c r="O5111" s="168" t="str">
        <f t="shared" si="634"/>
        <v>2260</v>
      </c>
      <c r="P5111" s="168" t="str">
        <f t="shared" si="635"/>
        <v>81922260</v>
      </c>
      <c r="Q5111" s="168">
        <f t="shared" si="636"/>
        <v>448</v>
      </c>
      <c r="R5111" s="168">
        <f t="shared" si="637"/>
        <v>3972</v>
      </c>
      <c r="S5111" s="168">
        <f t="shared" si="638"/>
        <v>12410</v>
      </c>
      <c r="T5111" s="168">
        <f t="shared" si="639"/>
        <v>898</v>
      </c>
    </row>
    <row r="5112" spans="1:20" x14ac:dyDescent="0.2">
      <c r="A5112" t="s">
        <v>5649</v>
      </c>
      <c r="M5112" s="170" t="str">
        <f t="shared" si="632"/>
        <v>DTL</v>
      </c>
      <c r="N5112" s="169" t="str">
        <f t="shared" si="633"/>
        <v>8192</v>
      </c>
      <c r="O5112" s="168" t="str">
        <f t="shared" si="634"/>
        <v>2630</v>
      </c>
      <c r="P5112" s="168" t="str">
        <f t="shared" si="635"/>
        <v>81922630</v>
      </c>
      <c r="Q5112" s="168">
        <f t="shared" si="636"/>
        <v>150</v>
      </c>
      <c r="R5112" s="168">
        <f t="shared" si="637"/>
        <v>0</v>
      </c>
      <c r="S5112" s="168">
        <f t="shared" si="638"/>
        <v>0</v>
      </c>
      <c r="T5112" s="168">
        <f t="shared" si="639"/>
        <v>175</v>
      </c>
    </row>
    <row r="5113" spans="1:20" x14ac:dyDescent="0.2">
      <c r="A5113" t="s">
        <v>4296</v>
      </c>
      <c r="M5113" s="170" t="str">
        <f t="shared" si="632"/>
        <v>DTL</v>
      </c>
      <c r="N5113" s="169" t="str">
        <f t="shared" si="633"/>
        <v>8192</v>
      </c>
      <c r="O5113" s="168" t="str">
        <f t="shared" si="634"/>
        <v>2700</v>
      </c>
      <c r="P5113" s="168" t="str">
        <f t="shared" si="635"/>
        <v>81922700</v>
      </c>
      <c r="Q5113" s="168">
        <f t="shared" si="636"/>
        <v>0</v>
      </c>
      <c r="R5113" s="168">
        <f t="shared" si="637"/>
        <v>0</v>
      </c>
      <c r="S5113" s="168">
        <f t="shared" si="638"/>
        <v>0</v>
      </c>
      <c r="T5113" s="168">
        <f t="shared" si="639"/>
        <v>80</v>
      </c>
    </row>
    <row r="5114" spans="1:20" x14ac:dyDescent="0.2">
      <c r="A5114" t="s">
        <v>5650</v>
      </c>
      <c r="M5114" s="170" t="str">
        <f t="shared" si="632"/>
        <v>DTL</v>
      </c>
      <c r="N5114" s="169" t="str">
        <f t="shared" si="633"/>
        <v>8192</v>
      </c>
      <c r="O5114" s="168" t="str">
        <f t="shared" si="634"/>
        <v>2750</v>
      </c>
      <c r="P5114" s="168" t="str">
        <f t="shared" si="635"/>
        <v>81922750</v>
      </c>
      <c r="Q5114" s="168">
        <f t="shared" si="636"/>
        <v>0</v>
      </c>
      <c r="R5114" s="168">
        <f t="shared" si="637"/>
        <v>495</v>
      </c>
      <c r="S5114" s="168">
        <f t="shared" si="638"/>
        <v>2628</v>
      </c>
      <c r="T5114" s="168">
        <f t="shared" si="639"/>
        <v>276</v>
      </c>
    </row>
    <row r="5115" spans="1:20" x14ac:dyDescent="0.2">
      <c r="A5115" t="s">
        <v>5651</v>
      </c>
      <c r="M5115" s="170" t="str">
        <f t="shared" si="632"/>
        <v>DTL</v>
      </c>
      <c r="N5115" s="169" t="str">
        <f t="shared" si="633"/>
        <v>8192</v>
      </c>
      <c r="O5115" s="168" t="str">
        <f t="shared" si="634"/>
        <v>2799</v>
      </c>
      <c r="P5115" s="168" t="str">
        <f t="shared" si="635"/>
        <v>81922799</v>
      </c>
      <c r="Q5115" s="168">
        <f t="shared" si="636"/>
        <v>0</v>
      </c>
      <c r="R5115" s="168">
        <f t="shared" si="637"/>
        <v>407</v>
      </c>
      <c r="S5115" s="168">
        <f t="shared" si="638"/>
        <v>1620</v>
      </c>
      <c r="T5115" s="168">
        <f t="shared" si="639"/>
        <v>142</v>
      </c>
    </row>
    <row r="5116" spans="1:20" x14ac:dyDescent="0.2">
      <c r="A5116" t="s">
        <v>4467</v>
      </c>
      <c r="M5116" s="170" t="str">
        <f t="shared" si="632"/>
        <v>DTL</v>
      </c>
      <c r="N5116" s="169" t="str">
        <f t="shared" si="633"/>
        <v>8192</v>
      </c>
      <c r="O5116" s="168" t="str">
        <f t="shared" si="634"/>
        <v/>
      </c>
      <c r="P5116" s="168" t="str">
        <f t="shared" si="635"/>
        <v/>
      </c>
      <c r="Q5116" s="168" t="str">
        <f t="shared" si="636"/>
        <v/>
      </c>
      <c r="R5116" s="168" t="str">
        <f t="shared" si="637"/>
        <v/>
      </c>
      <c r="S5116" s="168" t="str">
        <f t="shared" si="638"/>
        <v/>
      </c>
      <c r="T5116" s="168" t="str">
        <f t="shared" si="639"/>
        <v/>
      </c>
    </row>
    <row r="5117" spans="1:20" x14ac:dyDescent="0.2">
      <c r="A5117">
        <v>1</v>
      </c>
      <c r="M5117" s="170" t="str">
        <f t="shared" si="632"/>
        <v>DTL</v>
      </c>
      <c r="N5117" s="169" t="str">
        <f t="shared" si="633"/>
        <v>8192</v>
      </c>
      <c r="O5117" s="168" t="str">
        <f t="shared" si="634"/>
        <v/>
      </c>
      <c r="P5117" s="168" t="str">
        <f t="shared" si="635"/>
        <v/>
      </c>
      <c r="Q5117" s="168" t="str">
        <f t="shared" si="636"/>
        <v/>
      </c>
      <c r="R5117" s="168" t="str">
        <f t="shared" si="637"/>
        <v/>
      </c>
      <c r="S5117" s="168" t="str">
        <f t="shared" si="638"/>
        <v/>
      </c>
      <c r="T5117" s="168" t="str">
        <f t="shared" si="639"/>
        <v/>
      </c>
    </row>
    <row r="5118" spans="1:20" x14ac:dyDescent="0.2">
      <c r="M5118" s="170" t="str">
        <f t="shared" si="632"/>
        <v>DTL</v>
      </c>
      <c r="N5118" s="169" t="str">
        <f t="shared" si="633"/>
        <v>8192</v>
      </c>
      <c r="O5118" s="168" t="str">
        <f t="shared" si="634"/>
        <v/>
      </c>
      <c r="P5118" s="168" t="str">
        <f t="shared" si="635"/>
        <v/>
      </c>
      <c r="Q5118" s="168" t="str">
        <f t="shared" si="636"/>
        <v/>
      </c>
      <c r="R5118" s="168" t="str">
        <f t="shared" si="637"/>
        <v/>
      </c>
      <c r="S5118" s="168" t="str">
        <f t="shared" si="638"/>
        <v/>
      </c>
      <c r="T5118" s="168" t="str">
        <f t="shared" si="639"/>
        <v/>
      </c>
    </row>
    <row r="5119" spans="1:20" x14ac:dyDescent="0.2">
      <c r="A5119" t="s">
        <v>3130</v>
      </c>
      <c r="M5119" s="170" t="str">
        <f t="shared" si="632"/>
        <v>H1</v>
      </c>
      <c r="N5119" s="169" t="str">
        <f t="shared" si="633"/>
        <v>8192</v>
      </c>
      <c r="O5119" s="168" t="str">
        <f t="shared" si="634"/>
        <v/>
      </c>
      <c r="P5119" s="168" t="str">
        <f t="shared" si="635"/>
        <v/>
      </c>
      <c r="Q5119" s="168" t="str">
        <f t="shared" si="636"/>
        <v/>
      </c>
      <c r="R5119" s="168" t="str">
        <f t="shared" si="637"/>
        <v/>
      </c>
      <c r="S5119" s="168" t="str">
        <f t="shared" si="638"/>
        <v/>
      </c>
      <c r="T5119" s="168" t="str">
        <f t="shared" si="639"/>
        <v/>
      </c>
    </row>
    <row r="5120" spans="1:20" x14ac:dyDescent="0.2">
      <c r="A5120" t="s">
        <v>2600</v>
      </c>
      <c r="M5120" s="170" t="str">
        <f t="shared" si="632"/>
        <v>H2</v>
      </c>
      <c r="N5120" s="169" t="str">
        <f t="shared" si="633"/>
        <v>8192</v>
      </c>
      <c r="O5120" s="168" t="str">
        <f t="shared" si="634"/>
        <v/>
      </c>
      <c r="P5120" s="168" t="str">
        <f t="shared" si="635"/>
        <v/>
      </c>
      <c r="Q5120" s="168" t="str">
        <f t="shared" si="636"/>
        <v/>
      </c>
      <c r="R5120" s="168" t="str">
        <f t="shared" si="637"/>
        <v/>
      </c>
      <c r="S5120" s="168" t="str">
        <f t="shared" si="638"/>
        <v/>
      </c>
      <c r="T5120" s="168" t="str">
        <f t="shared" si="639"/>
        <v/>
      </c>
    </row>
    <row r="5121" spans="1:20" x14ac:dyDescent="0.2">
      <c r="A5121" t="s">
        <v>2601</v>
      </c>
      <c r="M5121" s="170" t="str">
        <f t="shared" si="632"/>
        <v>H3</v>
      </c>
      <c r="N5121" s="169" t="str">
        <f t="shared" si="633"/>
        <v>8192</v>
      </c>
      <c r="O5121" s="168" t="str">
        <f t="shared" si="634"/>
        <v/>
      </c>
      <c r="P5121" s="168" t="str">
        <f t="shared" si="635"/>
        <v/>
      </c>
      <c r="Q5121" s="168" t="str">
        <f t="shared" si="636"/>
        <v/>
      </c>
      <c r="R5121" s="168" t="str">
        <f t="shared" si="637"/>
        <v/>
      </c>
      <c r="S5121" s="168" t="str">
        <f t="shared" si="638"/>
        <v/>
      </c>
      <c r="T5121" s="168" t="str">
        <f t="shared" si="639"/>
        <v/>
      </c>
    </row>
    <row r="5122" spans="1:20" x14ac:dyDescent="0.2">
      <c r="A5122" t="s">
        <v>3072</v>
      </c>
      <c r="M5122" s="170" t="str">
        <f t="shared" si="632"/>
        <v>H4</v>
      </c>
      <c r="N5122" s="169" t="str">
        <f t="shared" si="633"/>
        <v>8192</v>
      </c>
      <c r="O5122" s="168" t="str">
        <f t="shared" si="634"/>
        <v/>
      </c>
      <c r="P5122" s="168" t="str">
        <f t="shared" si="635"/>
        <v/>
      </c>
      <c r="Q5122" s="168" t="str">
        <f t="shared" si="636"/>
        <v/>
      </c>
      <c r="R5122" s="168" t="str">
        <f t="shared" si="637"/>
        <v/>
      </c>
      <c r="S5122" s="168" t="str">
        <f t="shared" si="638"/>
        <v/>
      </c>
      <c r="T5122" s="168" t="str">
        <f t="shared" si="639"/>
        <v/>
      </c>
    </row>
    <row r="5123" spans="1:20" x14ac:dyDescent="0.2">
      <c r="A5123" t="s">
        <v>3127</v>
      </c>
      <c r="M5123" s="170" t="str">
        <f t="shared" ref="M5123:M5186" si="640">IF(ROW()&lt;23,"",
  IF(NOT(ISERROR(FIND("Trinity County",$A5123,30))),"H1",
  IF(M5122="H1","H2",
  IF(M5122="H2","H3",
  IF(M5122="H3","H4",
  IF(M5122="H4","H5",
  IF(M5122="H5","H6",
  IF(M5122="H6","H7",
  IF(M5122="H7","H8",
  IF(M5122="H8","H9",
  IF(M5122="H9","H10",
  IF(TRIM(LEFT($A5123,7))="Total","Ttl","DTL"))))))))))))</f>
        <v>H5</v>
      </c>
      <c r="N5123" s="169" t="str">
        <f t="shared" ref="N5123:N5186" si="641">IF(ROW()&lt;23,"",
  IF($M5123="H6",TRIM(LEFT($A5123,5)),N5122))</f>
        <v>8192</v>
      </c>
      <c r="O5123" s="168" t="str">
        <f t="shared" ref="O5123:O5186" si="642">IF($M5123&lt;&gt;"DTL","",
  IF(NOT(ISNUMBER(VALUE(MID($A5123,31,15)))),"",LEFT($A5123,4)))</f>
        <v/>
      </c>
      <c r="P5123" s="168" t="str">
        <f t="shared" ref="P5123:P5186" si="643">IF(O5123="","",N5123&amp;O5123)</f>
        <v/>
      </c>
      <c r="Q5123" s="168" t="str">
        <f t="shared" ref="Q5123:Q5186" si="644">IF($M5123&lt;&gt;"DTL","",
  IF(NOT(ISNUMBER(VALUE(MID($A5123,31,15)))),"",VALUE(TRIM(MID($A5123,47,15)))))</f>
        <v/>
      </c>
      <c r="R5123" s="168" t="str">
        <f t="shared" ref="R5123:R5186" si="645">IF($M5123&lt;&gt;"DTL","",
  IF(NOT(ISNUMBER(VALUE(MID($A5123,31,15)))),"",VALUE(TRIM(MID($A5123,61,14)))))</f>
        <v/>
      </c>
      <c r="S5123" s="168" t="str">
        <f t="shared" ref="S5123:S5186" si="646">IF($M5123&lt;&gt;"DTL","",
  IF(NOT(ISNUMBER(VALUE(MID($A5123,31,15)))),"",VALUE(TRIM(MID($A5123,76,14)))))</f>
        <v/>
      </c>
      <c r="T5123" s="168" t="str">
        <f t="shared" ref="T5123:T5186" si="647">IF($M5123&lt;&gt;"DTL","",
  IF(NOT(ISNUMBER(VALUE(MID($A5123,31,15)))),"",VALUE(TRIM(MID($A5123,90,14)))))</f>
        <v/>
      </c>
    </row>
    <row r="5124" spans="1:20" x14ac:dyDescent="0.2">
      <c r="A5124" t="s">
        <v>3128</v>
      </c>
      <c r="M5124" s="170" t="str">
        <f t="shared" si="640"/>
        <v>H6</v>
      </c>
      <c r="N5124" s="169" t="str">
        <f t="shared" si="641"/>
        <v>8192</v>
      </c>
      <c r="O5124" s="168" t="str">
        <f t="shared" si="642"/>
        <v/>
      </c>
      <c r="P5124" s="168" t="str">
        <f t="shared" si="643"/>
        <v/>
      </c>
      <c r="Q5124" s="168" t="str">
        <f t="shared" si="644"/>
        <v/>
      </c>
      <c r="R5124" s="168" t="str">
        <f t="shared" si="645"/>
        <v/>
      </c>
      <c r="S5124" s="168" t="str">
        <f t="shared" si="646"/>
        <v/>
      </c>
      <c r="T5124" s="168" t="str">
        <f t="shared" si="647"/>
        <v/>
      </c>
    </row>
    <row r="5125" spans="1:20" x14ac:dyDescent="0.2">
      <c r="A5125" t="s">
        <v>2605</v>
      </c>
      <c r="M5125" s="170" t="str">
        <f t="shared" si="640"/>
        <v>H7</v>
      </c>
      <c r="N5125" s="169" t="str">
        <f t="shared" si="641"/>
        <v>8192</v>
      </c>
      <c r="O5125" s="168" t="str">
        <f t="shared" si="642"/>
        <v/>
      </c>
      <c r="P5125" s="168" t="str">
        <f t="shared" si="643"/>
        <v/>
      </c>
      <c r="Q5125" s="168" t="str">
        <f t="shared" si="644"/>
        <v/>
      </c>
      <c r="R5125" s="168" t="str">
        <f t="shared" si="645"/>
        <v/>
      </c>
      <c r="S5125" s="168" t="str">
        <f t="shared" si="646"/>
        <v/>
      </c>
      <c r="T5125" s="168" t="str">
        <f t="shared" si="647"/>
        <v/>
      </c>
    </row>
    <row r="5126" spans="1:20" x14ac:dyDescent="0.2">
      <c r="A5126" t="s">
        <v>2606</v>
      </c>
      <c r="M5126" s="170" t="str">
        <f t="shared" si="640"/>
        <v>H8</v>
      </c>
      <c r="N5126" s="169" t="str">
        <f t="shared" si="641"/>
        <v>8192</v>
      </c>
      <c r="O5126" s="168" t="str">
        <f t="shared" si="642"/>
        <v/>
      </c>
      <c r="P5126" s="168" t="str">
        <f t="shared" si="643"/>
        <v/>
      </c>
      <c r="Q5126" s="168" t="str">
        <f t="shared" si="644"/>
        <v/>
      </c>
      <c r="R5126" s="168" t="str">
        <f t="shared" si="645"/>
        <v/>
      </c>
      <c r="S5126" s="168" t="str">
        <f t="shared" si="646"/>
        <v/>
      </c>
      <c r="T5126" s="168" t="str">
        <f t="shared" si="647"/>
        <v/>
      </c>
    </row>
    <row r="5127" spans="1:20" x14ac:dyDescent="0.2">
      <c r="A5127" t="s">
        <v>2607</v>
      </c>
      <c r="M5127" s="170" t="str">
        <f t="shared" si="640"/>
        <v>H9</v>
      </c>
      <c r="N5127" s="169" t="str">
        <f t="shared" si="641"/>
        <v>8192</v>
      </c>
      <c r="O5127" s="168" t="str">
        <f t="shared" si="642"/>
        <v/>
      </c>
      <c r="P5127" s="168" t="str">
        <f t="shared" si="643"/>
        <v/>
      </c>
      <c r="Q5127" s="168" t="str">
        <f t="shared" si="644"/>
        <v/>
      </c>
      <c r="R5127" s="168" t="str">
        <f t="shared" si="645"/>
        <v/>
      </c>
      <c r="S5127" s="168" t="str">
        <f t="shared" si="646"/>
        <v/>
      </c>
      <c r="T5127" s="168" t="str">
        <f t="shared" si="647"/>
        <v/>
      </c>
    </row>
    <row r="5128" spans="1:20" x14ac:dyDescent="0.2">
      <c r="A5128" t="s">
        <v>2608</v>
      </c>
      <c r="M5128" s="170" t="str">
        <f t="shared" si="640"/>
        <v>H10</v>
      </c>
      <c r="N5128" s="169" t="str">
        <f t="shared" si="641"/>
        <v>8192</v>
      </c>
      <c r="O5128" s="168" t="str">
        <f t="shared" si="642"/>
        <v/>
      </c>
      <c r="P5128" s="168" t="str">
        <f t="shared" si="643"/>
        <v/>
      </c>
      <c r="Q5128" s="168" t="str">
        <f t="shared" si="644"/>
        <v/>
      </c>
      <c r="R5128" s="168" t="str">
        <f t="shared" si="645"/>
        <v/>
      </c>
      <c r="S5128" s="168" t="str">
        <f t="shared" si="646"/>
        <v/>
      </c>
      <c r="T5128" s="168" t="str">
        <f t="shared" si="647"/>
        <v/>
      </c>
    </row>
    <row r="5129" spans="1:20" x14ac:dyDescent="0.2">
      <c r="A5129" t="s">
        <v>5652</v>
      </c>
      <c r="M5129" s="170" t="str">
        <f t="shared" si="640"/>
        <v>DTL</v>
      </c>
      <c r="N5129" s="169" t="str">
        <f t="shared" si="641"/>
        <v>8192</v>
      </c>
      <c r="O5129" s="168" t="str">
        <f t="shared" si="642"/>
        <v>1101</v>
      </c>
      <c r="P5129" s="168" t="str">
        <f t="shared" si="643"/>
        <v>81921101</v>
      </c>
      <c r="Q5129" s="168">
        <f t="shared" si="644"/>
        <v>0</v>
      </c>
      <c r="R5129" s="168">
        <f t="shared" si="645"/>
        <v>12743</v>
      </c>
      <c r="S5129" s="168">
        <f t="shared" si="646"/>
        <v>19707</v>
      </c>
      <c r="T5129" s="168">
        <f t="shared" si="647"/>
        <v>3726</v>
      </c>
    </row>
    <row r="5130" spans="1:20" x14ac:dyDescent="0.2">
      <c r="A5130" t="s">
        <v>4246</v>
      </c>
      <c r="M5130" s="170" t="str">
        <f t="shared" si="640"/>
        <v>DTL</v>
      </c>
      <c r="N5130" s="169" t="str">
        <f t="shared" si="641"/>
        <v>8192</v>
      </c>
      <c r="O5130" s="168" t="str">
        <f t="shared" si="642"/>
        <v/>
      </c>
      <c r="P5130" s="168" t="str">
        <f t="shared" si="643"/>
        <v/>
      </c>
      <c r="Q5130" s="168" t="str">
        <f t="shared" si="644"/>
        <v/>
      </c>
      <c r="R5130" s="168" t="str">
        <f t="shared" si="645"/>
        <v/>
      </c>
      <c r="S5130" s="168" t="str">
        <f t="shared" si="646"/>
        <v/>
      </c>
      <c r="T5130" s="168" t="str">
        <f t="shared" si="647"/>
        <v/>
      </c>
    </row>
    <row r="5131" spans="1:20" x14ac:dyDescent="0.2">
      <c r="A5131" t="s">
        <v>2611</v>
      </c>
      <c r="M5131" s="170" t="str">
        <f t="shared" si="640"/>
        <v>DTL</v>
      </c>
      <c r="N5131" s="169" t="str">
        <f t="shared" si="641"/>
        <v>8192</v>
      </c>
      <c r="O5131" s="168" t="str">
        <f t="shared" si="642"/>
        <v/>
      </c>
      <c r="P5131" s="168" t="str">
        <f t="shared" si="643"/>
        <v/>
      </c>
      <c r="Q5131" s="168" t="str">
        <f t="shared" si="644"/>
        <v/>
      </c>
      <c r="R5131" s="168" t="str">
        <f t="shared" si="645"/>
        <v/>
      </c>
      <c r="S5131" s="168" t="str">
        <f t="shared" si="646"/>
        <v/>
      </c>
      <c r="T5131" s="168" t="str">
        <f t="shared" si="647"/>
        <v/>
      </c>
    </row>
    <row r="5132" spans="1:20" x14ac:dyDescent="0.2">
      <c r="A5132" t="s">
        <v>5653</v>
      </c>
      <c r="M5132" s="170" t="str">
        <f t="shared" si="640"/>
        <v>Ttl</v>
      </c>
      <c r="N5132" s="169" t="str">
        <f t="shared" si="641"/>
        <v>8192</v>
      </c>
      <c r="O5132" s="168" t="str">
        <f t="shared" si="642"/>
        <v/>
      </c>
      <c r="P5132" s="168" t="str">
        <f t="shared" si="643"/>
        <v/>
      </c>
      <c r="Q5132" s="168" t="str">
        <f t="shared" si="644"/>
        <v/>
      </c>
      <c r="R5132" s="168" t="str">
        <f t="shared" si="645"/>
        <v/>
      </c>
      <c r="S5132" s="168" t="str">
        <f t="shared" si="646"/>
        <v/>
      </c>
      <c r="T5132" s="168" t="str">
        <f t="shared" si="647"/>
        <v/>
      </c>
    </row>
    <row r="5133" spans="1:20" x14ac:dyDescent="0.2">
      <c r="A5133" t="s">
        <v>2611</v>
      </c>
      <c r="M5133" s="170" t="str">
        <f t="shared" si="640"/>
        <v>DTL</v>
      </c>
      <c r="N5133" s="169" t="str">
        <f t="shared" si="641"/>
        <v>8192</v>
      </c>
      <c r="O5133" s="168" t="str">
        <f t="shared" si="642"/>
        <v/>
      </c>
      <c r="P5133" s="168" t="str">
        <f t="shared" si="643"/>
        <v/>
      </c>
      <c r="Q5133" s="168" t="str">
        <f t="shared" si="644"/>
        <v/>
      </c>
      <c r="R5133" s="168" t="str">
        <f t="shared" si="645"/>
        <v/>
      </c>
      <c r="S5133" s="168" t="str">
        <f t="shared" si="646"/>
        <v/>
      </c>
      <c r="T5133" s="168" t="str">
        <f t="shared" si="647"/>
        <v/>
      </c>
    </row>
    <row r="5134" spans="1:20" x14ac:dyDescent="0.2">
      <c r="A5134" t="s">
        <v>2611</v>
      </c>
      <c r="M5134" s="170" t="str">
        <f t="shared" si="640"/>
        <v>DTL</v>
      </c>
      <c r="N5134" s="169" t="str">
        <f t="shared" si="641"/>
        <v>8192</v>
      </c>
      <c r="O5134" s="168" t="str">
        <f t="shared" si="642"/>
        <v/>
      </c>
      <c r="P5134" s="168" t="str">
        <f t="shared" si="643"/>
        <v/>
      </c>
      <c r="Q5134" s="168" t="str">
        <f t="shared" si="644"/>
        <v/>
      </c>
      <c r="R5134" s="168" t="str">
        <f t="shared" si="645"/>
        <v/>
      </c>
      <c r="S5134" s="168" t="str">
        <f t="shared" si="646"/>
        <v/>
      </c>
      <c r="T5134" s="168" t="str">
        <f t="shared" si="647"/>
        <v/>
      </c>
    </row>
    <row r="5135" spans="1:20" x14ac:dyDescent="0.2">
      <c r="A5135" t="s">
        <v>5654</v>
      </c>
      <c r="M5135" s="170" t="str">
        <f t="shared" si="640"/>
        <v>Ttl</v>
      </c>
      <c r="N5135" s="169" t="str">
        <f t="shared" si="641"/>
        <v>8192</v>
      </c>
      <c r="O5135" s="168" t="str">
        <f t="shared" si="642"/>
        <v/>
      </c>
      <c r="P5135" s="168" t="str">
        <f t="shared" si="643"/>
        <v/>
      </c>
      <c r="Q5135" s="168" t="str">
        <f t="shared" si="644"/>
        <v/>
      </c>
      <c r="R5135" s="168" t="str">
        <f t="shared" si="645"/>
        <v/>
      </c>
      <c r="S5135" s="168" t="str">
        <f t="shared" si="646"/>
        <v/>
      </c>
      <c r="T5135" s="168" t="str">
        <f t="shared" si="647"/>
        <v/>
      </c>
    </row>
    <row r="5136" spans="1:20" x14ac:dyDescent="0.2">
      <c r="A5136" t="s">
        <v>2612</v>
      </c>
      <c r="M5136" s="170" t="str">
        <f t="shared" si="640"/>
        <v>DTL</v>
      </c>
      <c r="N5136" s="169" t="str">
        <f t="shared" si="641"/>
        <v>8192</v>
      </c>
      <c r="O5136" s="168" t="str">
        <f t="shared" si="642"/>
        <v/>
      </c>
      <c r="P5136" s="168" t="str">
        <f t="shared" si="643"/>
        <v/>
      </c>
      <c r="Q5136" s="168" t="str">
        <f t="shared" si="644"/>
        <v/>
      </c>
      <c r="R5136" s="168" t="str">
        <f t="shared" si="645"/>
        <v/>
      </c>
      <c r="S5136" s="168" t="str">
        <f t="shared" si="646"/>
        <v/>
      </c>
      <c r="T5136" s="168" t="str">
        <f t="shared" si="647"/>
        <v/>
      </c>
    </row>
    <row r="5137" spans="1:20" x14ac:dyDescent="0.2">
      <c r="A5137" t="s">
        <v>2611</v>
      </c>
      <c r="M5137" s="170" t="str">
        <f t="shared" si="640"/>
        <v>DTL</v>
      </c>
      <c r="N5137" s="169" t="str">
        <f t="shared" si="641"/>
        <v>8192</v>
      </c>
      <c r="O5137" s="168" t="str">
        <f t="shared" si="642"/>
        <v/>
      </c>
      <c r="P5137" s="168" t="str">
        <f t="shared" si="643"/>
        <v/>
      </c>
      <c r="Q5137" s="168" t="str">
        <f t="shared" si="644"/>
        <v/>
      </c>
      <c r="R5137" s="168" t="str">
        <f t="shared" si="645"/>
        <v/>
      </c>
      <c r="S5137" s="168" t="str">
        <f t="shared" si="646"/>
        <v/>
      </c>
      <c r="T5137" s="168" t="str">
        <f t="shared" si="647"/>
        <v/>
      </c>
    </row>
    <row r="5138" spans="1:20" x14ac:dyDescent="0.2">
      <c r="A5138" t="s">
        <v>2620</v>
      </c>
      <c r="M5138" s="170" t="str">
        <f t="shared" si="640"/>
        <v>DTL</v>
      </c>
      <c r="N5138" s="169" t="str">
        <f t="shared" si="641"/>
        <v>8192</v>
      </c>
      <c r="O5138" s="168" t="str">
        <f t="shared" si="642"/>
        <v/>
      </c>
      <c r="P5138" s="168" t="str">
        <f t="shared" si="643"/>
        <v/>
      </c>
      <c r="Q5138" s="168" t="str">
        <f t="shared" si="644"/>
        <v/>
      </c>
      <c r="R5138" s="168" t="str">
        <f t="shared" si="645"/>
        <v/>
      </c>
      <c r="S5138" s="168" t="str">
        <f t="shared" si="646"/>
        <v/>
      </c>
      <c r="T5138" s="168" t="str">
        <f t="shared" si="647"/>
        <v/>
      </c>
    </row>
    <row r="5139" spans="1:20" x14ac:dyDescent="0.2">
      <c r="A5139" t="s">
        <v>5655</v>
      </c>
      <c r="M5139" s="170" t="str">
        <f t="shared" si="640"/>
        <v>Ttl</v>
      </c>
      <c r="N5139" s="169" t="str">
        <f t="shared" si="641"/>
        <v>8192</v>
      </c>
      <c r="O5139" s="168" t="str">
        <f t="shared" si="642"/>
        <v/>
      </c>
      <c r="P5139" s="168" t="str">
        <f t="shared" si="643"/>
        <v/>
      </c>
      <c r="Q5139" s="168" t="str">
        <f t="shared" si="644"/>
        <v/>
      </c>
      <c r="R5139" s="168" t="str">
        <f t="shared" si="645"/>
        <v/>
      </c>
      <c r="S5139" s="168" t="str">
        <f t="shared" si="646"/>
        <v/>
      </c>
      <c r="T5139" s="168" t="str">
        <f t="shared" si="647"/>
        <v/>
      </c>
    </row>
    <row r="5140" spans="1:20" x14ac:dyDescent="0.2">
      <c r="A5140" t="s">
        <v>2611</v>
      </c>
      <c r="M5140" s="170" t="str">
        <f t="shared" si="640"/>
        <v>DTL</v>
      </c>
      <c r="N5140" s="169" t="str">
        <f t="shared" si="641"/>
        <v>8192</v>
      </c>
      <c r="O5140" s="168" t="str">
        <f t="shared" si="642"/>
        <v/>
      </c>
      <c r="P5140" s="168" t="str">
        <f t="shared" si="643"/>
        <v/>
      </c>
      <c r="Q5140" s="168" t="str">
        <f t="shared" si="644"/>
        <v/>
      </c>
      <c r="R5140" s="168" t="str">
        <f t="shared" si="645"/>
        <v/>
      </c>
      <c r="S5140" s="168" t="str">
        <f t="shared" si="646"/>
        <v/>
      </c>
      <c r="T5140" s="168" t="str">
        <f t="shared" si="647"/>
        <v/>
      </c>
    </row>
    <row r="5141" spans="1:20" x14ac:dyDescent="0.2">
      <c r="A5141" t="s">
        <v>5656</v>
      </c>
      <c r="M5141" s="170" t="str">
        <f t="shared" si="640"/>
        <v>Ttl</v>
      </c>
      <c r="N5141" s="169" t="str">
        <f t="shared" si="641"/>
        <v>8192</v>
      </c>
      <c r="O5141" s="168" t="str">
        <f t="shared" si="642"/>
        <v/>
      </c>
      <c r="P5141" s="168" t="str">
        <f t="shared" si="643"/>
        <v/>
      </c>
      <c r="Q5141" s="168" t="str">
        <f t="shared" si="644"/>
        <v/>
      </c>
      <c r="R5141" s="168" t="str">
        <f t="shared" si="645"/>
        <v/>
      </c>
      <c r="S5141" s="168" t="str">
        <f t="shared" si="646"/>
        <v/>
      </c>
      <c r="T5141" s="168" t="str">
        <f t="shared" si="647"/>
        <v/>
      </c>
    </row>
    <row r="5142" spans="1:20" x14ac:dyDescent="0.2">
      <c r="A5142" t="s">
        <v>4246</v>
      </c>
      <c r="M5142" s="170" t="str">
        <f t="shared" si="640"/>
        <v>DTL</v>
      </c>
      <c r="N5142" s="169" t="str">
        <f t="shared" si="641"/>
        <v>8192</v>
      </c>
      <c r="O5142" s="168" t="str">
        <f t="shared" si="642"/>
        <v/>
      </c>
      <c r="P5142" s="168" t="str">
        <f t="shared" si="643"/>
        <v/>
      </c>
      <c r="Q5142" s="168" t="str">
        <f t="shared" si="644"/>
        <v/>
      </c>
      <c r="R5142" s="168" t="str">
        <f t="shared" si="645"/>
        <v/>
      </c>
      <c r="S5142" s="168" t="str">
        <f t="shared" si="646"/>
        <v/>
      </c>
      <c r="T5142" s="168" t="str">
        <f t="shared" si="647"/>
        <v/>
      </c>
    </row>
    <row r="5143" spans="1:20" x14ac:dyDescent="0.2">
      <c r="A5143" t="s">
        <v>2611</v>
      </c>
      <c r="M5143" s="170" t="str">
        <f t="shared" si="640"/>
        <v>DTL</v>
      </c>
      <c r="N5143" s="169" t="str">
        <f t="shared" si="641"/>
        <v>8192</v>
      </c>
      <c r="O5143" s="168" t="str">
        <f t="shared" si="642"/>
        <v/>
      </c>
      <c r="P5143" s="168" t="str">
        <f t="shared" si="643"/>
        <v/>
      </c>
      <c r="Q5143" s="168" t="str">
        <f t="shared" si="644"/>
        <v/>
      </c>
      <c r="R5143" s="168" t="str">
        <f t="shared" si="645"/>
        <v/>
      </c>
      <c r="S5143" s="168" t="str">
        <f t="shared" si="646"/>
        <v/>
      </c>
      <c r="T5143" s="168" t="str">
        <f t="shared" si="647"/>
        <v/>
      </c>
    </row>
    <row r="5144" spans="1:20" x14ac:dyDescent="0.2">
      <c r="A5144" t="s">
        <v>5657</v>
      </c>
      <c r="M5144" s="170" t="str">
        <f t="shared" si="640"/>
        <v>DTL</v>
      </c>
      <c r="N5144" s="169" t="str">
        <f t="shared" si="641"/>
        <v>8192</v>
      </c>
      <c r="O5144" s="168" t="str">
        <f t="shared" si="642"/>
        <v xml:space="preserve">    </v>
      </c>
      <c r="P5144" s="168" t="str">
        <f t="shared" si="643"/>
        <v xml:space="preserve">8192    </v>
      </c>
      <c r="Q5144" s="168">
        <f t="shared" si="644"/>
        <v>-12524</v>
      </c>
      <c r="R5144" s="168">
        <f t="shared" si="645"/>
        <v>-6514</v>
      </c>
      <c r="S5144" s="168">
        <f t="shared" si="646"/>
        <v>0</v>
      </c>
      <c r="T5144" s="168">
        <f t="shared" si="647"/>
        <v>23976</v>
      </c>
    </row>
    <row r="5145" spans="1:20" x14ac:dyDescent="0.2">
      <c r="A5145" t="s">
        <v>2611</v>
      </c>
      <c r="M5145" s="170" t="str">
        <f t="shared" si="640"/>
        <v>DTL</v>
      </c>
      <c r="N5145" s="169" t="str">
        <f t="shared" si="641"/>
        <v>8192</v>
      </c>
      <c r="O5145" s="168" t="str">
        <f t="shared" si="642"/>
        <v/>
      </c>
      <c r="P5145" s="168" t="str">
        <f t="shared" si="643"/>
        <v/>
      </c>
      <c r="Q5145" s="168" t="str">
        <f t="shared" si="644"/>
        <v/>
      </c>
      <c r="R5145" s="168" t="str">
        <f t="shared" si="645"/>
        <v/>
      </c>
      <c r="S5145" s="168" t="str">
        <f t="shared" si="646"/>
        <v/>
      </c>
      <c r="T5145" s="168" t="str">
        <f t="shared" si="647"/>
        <v/>
      </c>
    </row>
    <row r="5146" spans="1:20" x14ac:dyDescent="0.2">
      <c r="A5146" t="s">
        <v>2622</v>
      </c>
      <c r="M5146" s="170" t="str">
        <f t="shared" si="640"/>
        <v>DTL</v>
      </c>
      <c r="N5146" s="169" t="str">
        <f t="shared" si="641"/>
        <v>8192</v>
      </c>
      <c r="O5146" s="168" t="str">
        <f t="shared" si="642"/>
        <v>Tran</v>
      </c>
      <c r="P5146" s="168" t="str">
        <f t="shared" si="643"/>
        <v>8192Tran</v>
      </c>
      <c r="Q5146" s="168">
        <f t="shared" si="644"/>
        <v>0</v>
      </c>
      <c r="R5146" s="168">
        <f t="shared" si="645"/>
        <v>0</v>
      </c>
      <c r="S5146" s="168">
        <f t="shared" si="646"/>
        <v>0</v>
      </c>
      <c r="T5146" s="168">
        <f t="shared" si="647"/>
        <v>0</v>
      </c>
    </row>
    <row r="5147" spans="1:20" x14ac:dyDescent="0.2">
      <c r="A5147" t="s">
        <v>2611</v>
      </c>
      <c r="M5147" s="170" t="str">
        <f t="shared" si="640"/>
        <v>DTL</v>
      </c>
      <c r="N5147" s="169" t="str">
        <f t="shared" si="641"/>
        <v>8192</v>
      </c>
      <c r="O5147" s="168" t="str">
        <f t="shared" si="642"/>
        <v/>
      </c>
      <c r="P5147" s="168" t="str">
        <f t="shared" si="643"/>
        <v/>
      </c>
      <c r="Q5147" s="168" t="str">
        <f t="shared" si="644"/>
        <v/>
      </c>
      <c r="R5147" s="168" t="str">
        <f t="shared" si="645"/>
        <v/>
      </c>
      <c r="S5147" s="168" t="str">
        <f t="shared" si="646"/>
        <v/>
      </c>
      <c r="T5147" s="168" t="str">
        <f t="shared" si="647"/>
        <v/>
      </c>
    </row>
    <row r="5148" spans="1:20" x14ac:dyDescent="0.2">
      <c r="A5148" t="s">
        <v>2623</v>
      </c>
      <c r="M5148" s="170" t="str">
        <f t="shared" si="640"/>
        <v>DTL</v>
      </c>
      <c r="N5148" s="169" t="str">
        <f t="shared" si="641"/>
        <v>8192</v>
      </c>
      <c r="O5148" s="168" t="str">
        <f t="shared" si="642"/>
        <v>Tran</v>
      </c>
      <c r="P5148" s="168" t="str">
        <f t="shared" si="643"/>
        <v>8192Tran</v>
      </c>
      <c r="Q5148" s="168">
        <f t="shared" si="644"/>
        <v>0</v>
      </c>
      <c r="R5148" s="168">
        <f t="shared" si="645"/>
        <v>0</v>
      </c>
      <c r="S5148" s="168">
        <f t="shared" si="646"/>
        <v>0</v>
      </c>
      <c r="T5148" s="168">
        <f t="shared" si="647"/>
        <v>0</v>
      </c>
    </row>
    <row r="5149" spans="1:20" x14ac:dyDescent="0.2">
      <c r="A5149" t="s">
        <v>4246</v>
      </c>
      <c r="M5149" s="170" t="str">
        <f t="shared" si="640"/>
        <v>DTL</v>
      </c>
      <c r="N5149" s="169" t="str">
        <f t="shared" si="641"/>
        <v>8192</v>
      </c>
      <c r="O5149" s="168" t="str">
        <f t="shared" si="642"/>
        <v/>
      </c>
      <c r="P5149" s="168" t="str">
        <f t="shared" si="643"/>
        <v/>
      </c>
      <c r="Q5149" s="168" t="str">
        <f t="shared" si="644"/>
        <v/>
      </c>
      <c r="R5149" s="168" t="str">
        <f t="shared" si="645"/>
        <v/>
      </c>
      <c r="S5149" s="168" t="str">
        <f t="shared" si="646"/>
        <v/>
      </c>
      <c r="T5149" s="168" t="str">
        <f t="shared" si="647"/>
        <v/>
      </c>
    </row>
    <row r="5150" spans="1:20" x14ac:dyDescent="0.2">
      <c r="A5150" t="s">
        <v>2611</v>
      </c>
      <c r="M5150" s="170" t="str">
        <f t="shared" si="640"/>
        <v>DTL</v>
      </c>
      <c r="N5150" s="169" t="str">
        <f t="shared" si="641"/>
        <v>8192</v>
      </c>
      <c r="O5150" s="168" t="str">
        <f t="shared" si="642"/>
        <v/>
      </c>
      <c r="P5150" s="168" t="str">
        <f t="shared" si="643"/>
        <v/>
      </c>
      <c r="Q5150" s="168" t="str">
        <f t="shared" si="644"/>
        <v/>
      </c>
      <c r="R5150" s="168" t="str">
        <f t="shared" si="645"/>
        <v/>
      </c>
      <c r="S5150" s="168" t="str">
        <f t="shared" si="646"/>
        <v/>
      </c>
      <c r="T5150" s="168" t="str">
        <f t="shared" si="647"/>
        <v/>
      </c>
    </row>
    <row r="5151" spans="1:20" x14ac:dyDescent="0.2">
      <c r="A5151" t="s">
        <v>5658</v>
      </c>
      <c r="M5151" s="170" t="str">
        <f t="shared" si="640"/>
        <v>Ttl</v>
      </c>
      <c r="N5151" s="169" t="str">
        <f t="shared" si="641"/>
        <v>8192</v>
      </c>
      <c r="O5151" s="168" t="str">
        <f t="shared" si="642"/>
        <v/>
      </c>
      <c r="P5151" s="168" t="str">
        <f t="shared" si="643"/>
        <v/>
      </c>
      <c r="Q5151" s="168" t="str">
        <f t="shared" si="644"/>
        <v/>
      </c>
      <c r="R5151" s="168" t="str">
        <f t="shared" si="645"/>
        <v/>
      </c>
      <c r="S5151" s="168" t="str">
        <f t="shared" si="646"/>
        <v/>
      </c>
      <c r="T5151" s="168" t="str">
        <f t="shared" si="647"/>
        <v/>
      </c>
    </row>
    <row r="5152" spans="1:20" x14ac:dyDescent="0.2">
      <c r="A5152" t="s">
        <v>4467</v>
      </c>
      <c r="M5152" s="170" t="str">
        <f t="shared" si="640"/>
        <v>DTL</v>
      </c>
      <c r="N5152" s="169" t="str">
        <f t="shared" si="641"/>
        <v>8192</v>
      </c>
      <c r="O5152" s="168" t="str">
        <f t="shared" si="642"/>
        <v/>
      </c>
      <c r="P5152" s="168" t="str">
        <f t="shared" si="643"/>
        <v/>
      </c>
      <c r="Q5152" s="168" t="str">
        <f t="shared" si="644"/>
        <v/>
      </c>
      <c r="R5152" s="168" t="str">
        <f t="shared" si="645"/>
        <v/>
      </c>
      <c r="S5152" s="168" t="str">
        <f t="shared" si="646"/>
        <v/>
      </c>
      <c r="T5152" s="168" t="str">
        <f t="shared" si="647"/>
        <v/>
      </c>
    </row>
    <row r="5153" spans="1:20" x14ac:dyDescent="0.2">
      <c r="A5153">
        <v>1</v>
      </c>
      <c r="M5153" s="170" t="str">
        <f t="shared" si="640"/>
        <v>DTL</v>
      </c>
      <c r="N5153" s="169" t="str">
        <f t="shared" si="641"/>
        <v>8192</v>
      </c>
      <c r="O5153" s="168" t="str">
        <f t="shared" si="642"/>
        <v/>
      </c>
      <c r="P5153" s="168" t="str">
        <f t="shared" si="643"/>
        <v/>
      </c>
      <c r="Q5153" s="168" t="str">
        <f t="shared" si="644"/>
        <v/>
      </c>
      <c r="R5153" s="168" t="str">
        <f t="shared" si="645"/>
        <v/>
      </c>
      <c r="S5153" s="168" t="str">
        <f t="shared" si="646"/>
        <v/>
      </c>
      <c r="T5153" s="168" t="str">
        <f t="shared" si="647"/>
        <v/>
      </c>
    </row>
    <row r="5154" spans="1:20" x14ac:dyDescent="0.2">
      <c r="M5154" s="170" t="str">
        <f t="shared" si="640"/>
        <v>DTL</v>
      </c>
      <c r="N5154" s="169" t="str">
        <f t="shared" si="641"/>
        <v>8192</v>
      </c>
      <c r="O5154" s="168" t="str">
        <f t="shared" si="642"/>
        <v/>
      </c>
      <c r="P5154" s="168" t="str">
        <f t="shared" si="643"/>
        <v/>
      </c>
      <c r="Q5154" s="168" t="str">
        <f t="shared" si="644"/>
        <v/>
      </c>
      <c r="R5154" s="168" t="str">
        <f t="shared" si="645"/>
        <v/>
      </c>
      <c r="S5154" s="168" t="str">
        <f t="shared" si="646"/>
        <v/>
      </c>
      <c r="T5154" s="168" t="str">
        <f t="shared" si="647"/>
        <v/>
      </c>
    </row>
    <row r="5155" spans="1:20" x14ac:dyDescent="0.2">
      <c r="A5155" t="s">
        <v>3131</v>
      </c>
      <c r="M5155" s="170" t="str">
        <f t="shared" si="640"/>
        <v>H1</v>
      </c>
      <c r="N5155" s="169" t="str">
        <f t="shared" si="641"/>
        <v>8192</v>
      </c>
      <c r="O5155" s="168" t="str">
        <f t="shared" si="642"/>
        <v/>
      </c>
      <c r="P5155" s="168" t="str">
        <f t="shared" si="643"/>
        <v/>
      </c>
      <c r="Q5155" s="168" t="str">
        <f t="shared" si="644"/>
        <v/>
      </c>
      <c r="R5155" s="168" t="str">
        <f t="shared" si="645"/>
        <v/>
      </c>
      <c r="S5155" s="168" t="str">
        <f t="shared" si="646"/>
        <v/>
      </c>
      <c r="T5155" s="168" t="str">
        <f t="shared" si="647"/>
        <v/>
      </c>
    </row>
    <row r="5156" spans="1:20" x14ac:dyDescent="0.2">
      <c r="A5156" t="s">
        <v>2600</v>
      </c>
      <c r="M5156" s="170" t="str">
        <f t="shared" si="640"/>
        <v>H2</v>
      </c>
      <c r="N5156" s="169" t="str">
        <f t="shared" si="641"/>
        <v>8192</v>
      </c>
      <c r="O5156" s="168" t="str">
        <f t="shared" si="642"/>
        <v/>
      </c>
      <c r="P5156" s="168" t="str">
        <f t="shared" si="643"/>
        <v/>
      </c>
      <c r="Q5156" s="168" t="str">
        <f t="shared" si="644"/>
        <v/>
      </c>
      <c r="R5156" s="168" t="str">
        <f t="shared" si="645"/>
        <v/>
      </c>
      <c r="S5156" s="168" t="str">
        <f t="shared" si="646"/>
        <v/>
      </c>
      <c r="T5156" s="168" t="str">
        <f t="shared" si="647"/>
        <v/>
      </c>
    </row>
    <row r="5157" spans="1:20" x14ac:dyDescent="0.2">
      <c r="A5157" t="s">
        <v>2601</v>
      </c>
      <c r="M5157" s="170" t="str">
        <f t="shared" si="640"/>
        <v>H3</v>
      </c>
      <c r="N5157" s="169" t="str">
        <f t="shared" si="641"/>
        <v>8192</v>
      </c>
      <c r="O5157" s="168" t="str">
        <f t="shared" si="642"/>
        <v/>
      </c>
      <c r="P5157" s="168" t="str">
        <f t="shared" si="643"/>
        <v/>
      </c>
      <c r="Q5157" s="168" t="str">
        <f t="shared" si="644"/>
        <v/>
      </c>
      <c r="R5157" s="168" t="str">
        <f t="shared" si="645"/>
        <v/>
      </c>
      <c r="S5157" s="168" t="str">
        <f t="shared" si="646"/>
        <v/>
      </c>
      <c r="T5157" s="168" t="str">
        <f t="shared" si="647"/>
        <v/>
      </c>
    </row>
    <row r="5158" spans="1:20" x14ac:dyDescent="0.2">
      <c r="A5158" t="s">
        <v>3072</v>
      </c>
      <c r="M5158" s="170" t="str">
        <f t="shared" si="640"/>
        <v>H4</v>
      </c>
      <c r="N5158" s="169" t="str">
        <f t="shared" si="641"/>
        <v>8192</v>
      </c>
      <c r="O5158" s="168" t="str">
        <f t="shared" si="642"/>
        <v/>
      </c>
      <c r="P5158" s="168" t="str">
        <f t="shared" si="643"/>
        <v/>
      </c>
      <c r="Q5158" s="168" t="str">
        <f t="shared" si="644"/>
        <v/>
      </c>
      <c r="R5158" s="168" t="str">
        <f t="shared" si="645"/>
        <v/>
      </c>
      <c r="S5158" s="168" t="str">
        <f t="shared" si="646"/>
        <v/>
      </c>
      <c r="T5158" s="168" t="str">
        <f t="shared" si="647"/>
        <v/>
      </c>
    </row>
    <row r="5159" spans="1:20" x14ac:dyDescent="0.2">
      <c r="A5159" t="s">
        <v>3132</v>
      </c>
      <c r="M5159" s="170" t="str">
        <f t="shared" si="640"/>
        <v>H5</v>
      </c>
      <c r="N5159" s="169" t="str">
        <f t="shared" si="641"/>
        <v>8192</v>
      </c>
      <c r="O5159" s="168" t="str">
        <f t="shared" si="642"/>
        <v/>
      </c>
      <c r="P5159" s="168" t="str">
        <f t="shared" si="643"/>
        <v/>
      </c>
      <c r="Q5159" s="168" t="str">
        <f t="shared" si="644"/>
        <v/>
      </c>
      <c r="R5159" s="168" t="str">
        <f t="shared" si="645"/>
        <v/>
      </c>
      <c r="S5159" s="168" t="str">
        <f t="shared" si="646"/>
        <v/>
      </c>
      <c r="T5159" s="168" t="str">
        <f t="shared" si="647"/>
        <v/>
      </c>
    </row>
    <row r="5160" spans="1:20" x14ac:dyDescent="0.2">
      <c r="A5160" t="s">
        <v>3133</v>
      </c>
      <c r="M5160" s="170" t="str">
        <f t="shared" si="640"/>
        <v>H6</v>
      </c>
      <c r="N5160" s="169" t="str">
        <f t="shared" si="641"/>
        <v>0196</v>
      </c>
      <c r="O5160" s="168" t="str">
        <f t="shared" si="642"/>
        <v/>
      </c>
      <c r="P5160" s="168" t="str">
        <f t="shared" si="643"/>
        <v/>
      </c>
      <c r="Q5160" s="168" t="str">
        <f t="shared" si="644"/>
        <v/>
      </c>
      <c r="R5160" s="168" t="str">
        <f t="shared" si="645"/>
        <v/>
      </c>
      <c r="S5160" s="168" t="str">
        <f t="shared" si="646"/>
        <v/>
      </c>
      <c r="T5160" s="168" t="str">
        <f t="shared" si="647"/>
        <v/>
      </c>
    </row>
    <row r="5161" spans="1:20" x14ac:dyDescent="0.2">
      <c r="A5161" t="s">
        <v>2605</v>
      </c>
      <c r="M5161" s="170" t="str">
        <f t="shared" si="640"/>
        <v>H7</v>
      </c>
      <c r="N5161" s="169" t="str">
        <f t="shared" si="641"/>
        <v>0196</v>
      </c>
      <c r="O5161" s="168" t="str">
        <f t="shared" si="642"/>
        <v/>
      </c>
      <c r="P5161" s="168" t="str">
        <f t="shared" si="643"/>
        <v/>
      </c>
      <c r="Q5161" s="168" t="str">
        <f t="shared" si="644"/>
        <v/>
      </c>
      <c r="R5161" s="168" t="str">
        <f t="shared" si="645"/>
        <v/>
      </c>
      <c r="S5161" s="168" t="str">
        <f t="shared" si="646"/>
        <v/>
      </c>
      <c r="T5161" s="168" t="str">
        <f t="shared" si="647"/>
        <v/>
      </c>
    </row>
    <row r="5162" spans="1:20" x14ac:dyDescent="0.2">
      <c r="A5162" t="s">
        <v>2606</v>
      </c>
      <c r="M5162" s="170" t="str">
        <f t="shared" si="640"/>
        <v>H8</v>
      </c>
      <c r="N5162" s="169" t="str">
        <f t="shared" si="641"/>
        <v>0196</v>
      </c>
      <c r="O5162" s="168" t="str">
        <f t="shared" si="642"/>
        <v/>
      </c>
      <c r="P5162" s="168" t="str">
        <f t="shared" si="643"/>
        <v/>
      </c>
      <c r="Q5162" s="168" t="str">
        <f t="shared" si="644"/>
        <v/>
      </c>
      <c r="R5162" s="168" t="str">
        <f t="shared" si="645"/>
        <v/>
      </c>
      <c r="S5162" s="168" t="str">
        <f t="shared" si="646"/>
        <v/>
      </c>
      <c r="T5162" s="168" t="str">
        <f t="shared" si="647"/>
        <v/>
      </c>
    </row>
    <row r="5163" spans="1:20" x14ac:dyDescent="0.2">
      <c r="A5163" t="s">
        <v>2607</v>
      </c>
      <c r="M5163" s="170" t="str">
        <f t="shared" si="640"/>
        <v>H9</v>
      </c>
      <c r="N5163" s="169" t="str">
        <f t="shared" si="641"/>
        <v>0196</v>
      </c>
      <c r="O5163" s="168" t="str">
        <f t="shared" si="642"/>
        <v/>
      </c>
      <c r="P5163" s="168" t="str">
        <f t="shared" si="643"/>
        <v/>
      </c>
      <c r="Q5163" s="168" t="str">
        <f t="shared" si="644"/>
        <v/>
      </c>
      <c r="R5163" s="168" t="str">
        <f t="shared" si="645"/>
        <v/>
      </c>
      <c r="S5163" s="168" t="str">
        <f t="shared" si="646"/>
        <v/>
      </c>
      <c r="T5163" s="168" t="str">
        <f t="shared" si="647"/>
        <v/>
      </c>
    </row>
    <row r="5164" spans="1:20" x14ac:dyDescent="0.2">
      <c r="A5164" t="s">
        <v>2608</v>
      </c>
      <c r="M5164" s="170" t="str">
        <f t="shared" si="640"/>
        <v>H10</v>
      </c>
      <c r="N5164" s="169" t="str">
        <f t="shared" si="641"/>
        <v>0196</v>
      </c>
      <c r="O5164" s="168" t="str">
        <f t="shared" si="642"/>
        <v/>
      </c>
      <c r="P5164" s="168" t="str">
        <f t="shared" si="643"/>
        <v/>
      </c>
      <c r="Q5164" s="168" t="str">
        <f t="shared" si="644"/>
        <v/>
      </c>
      <c r="R5164" s="168" t="str">
        <f t="shared" si="645"/>
        <v/>
      </c>
      <c r="S5164" s="168" t="str">
        <f t="shared" si="646"/>
        <v/>
      </c>
      <c r="T5164" s="168" t="str">
        <f t="shared" si="647"/>
        <v/>
      </c>
    </row>
    <row r="5165" spans="1:20" x14ac:dyDescent="0.2">
      <c r="A5165" t="s">
        <v>2609</v>
      </c>
      <c r="M5165" s="170" t="str">
        <f t="shared" si="640"/>
        <v>DTL</v>
      </c>
      <c r="N5165" s="169" t="str">
        <f t="shared" si="641"/>
        <v>0196</v>
      </c>
      <c r="O5165" s="168" t="str">
        <f t="shared" si="642"/>
        <v/>
      </c>
      <c r="P5165" s="168" t="str">
        <f t="shared" si="643"/>
        <v/>
      </c>
      <c r="Q5165" s="168" t="str">
        <f t="shared" si="644"/>
        <v/>
      </c>
      <c r="R5165" s="168" t="str">
        <f t="shared" si="645"/>
        <v/>
      </c>
      <c r="S5165" s="168" t="str">
        <f t="shared" si="646"/>
        <v/>
      </c>
      <c r="T5165" s="168" t="str">
        <f t="shared" si="647"/>
        <v/>
      </c>
    </row>
    <row r="5166" spans="1:20" x14ac:dyDescent="0.2">
      <c r="A5166" t="s">
        <v>4297</v>
      </c>
      <c r="M5166" s="170" t="str">
        <f t="shared" si="640"/>
        <v>DTL</v>
      </c>
      <c r="N5166" s="169" t="str">
        <f t="shared" si="641"/>
        <v>0196</v>
      </c>
      <c r="O5166" s="168" t="str">
        <f t="shared" si="642"/>
        <v>6601</v>
      </c>
      <c r="P5166" s="168" t="str">
        <f t="shared" si="643"/>
        <v>01966601</v>
      </c>
      <c r="Q5166" s="168">
        <f t="shared" si="644"/>
        <v>0</v>
      </c>
      <c r="R5166" s="168">
        <f t="shared" si="645"/>
        <v>0</v>
      </c>
      <c r="S5166" s="168">
        <f t="shared" si="646"/>
        <v>0</v>
      </c>
      <c r="T5166" s="168">
        <f t="shared" si="647"/>
        <v>0</v>
      </c>
    </row>
    <row r="5167" spans="1:20" x14ac:dyDescent="0.2">
      <c r="A5167" t="s">
        <v>4246</v>
      </c>
      <c r="M5167" s="170" t="str">
        <f t="shared" si="640"/>
        <v>DTL</v>
      </c>
      <c r="N5167" s="169" t="str">
        <f t="shared" si="641"/>
        <v>0196</v>
      </c>
      <c r="O5167" s="168" t="str">
        <f t="shared" si="642"/>
        <v/>
      </c>
      <c r="P5167" s="168" t="str">
        <f t="shared" si="643"/>
        <v/>
      </c>
      <c r="Q5167" s="168" t="str">
        <f t="shared" si="644"/>
        <v/>
      </c>
      <c r="R5167" s="168" t="str">
        <f t="shared" si="645"/>
        <v/>
      </c>
      <c r="S5167" s="168" t="str">
        <f t="shared" si="646"/>
        <v/>
      </c>
      <c r="T5167" s="168" t="str">
        <f t="shared" si="647"/>
        <v/>
      </c>
    </row>
    <row r="5168" spans="1:20" x14ac:dyDescent="0.2">
      <c r="A5168" t="s">
        <v>2611</v>
      </c>
      <c r="M5168" s="170" t="str">
        <f t="shared" si="640"/>
        <v>DTL</v>
      </c>
      <c r="N5168" s="169" t="str">
        <f t="shared" si="641"/>
        <v>0196</v>
      </c>
      <c r="O5168" s="168" t="str">
        <f t="shared" si="642"/>
        <v/>
      </c>
      <c r="P5168" s="168" t="str">
        <f t="shared" si="643"/>
        <v/>
      </c>
      <c r="Q5168" s="168" t="str">
        <f t="shared" si="644"/>
        <v/>
      </c>
      <c r="R5168" s="168" t="str">
        <f t="shared" si="645"/>
        <v/>
      </c>
      <c r="S5168" s="168" t="str">
        <f t="shared" si="646"/>
        <v/>
      </c>
      <c r="T5168" s="168" t="str">
        <f t="shared" si="647"/>
        <v/>
      </c>
    </row>
    <row r="5169" spans="1:20" x14ac:dyDescent="0.2">
      <c r="A5169" t="s">
        <v>4298</v>
      </c>
      <c r="M5169" s="170" t="str">
        <f t="shared" si="640"/>
        <v>Ttl</v>
      </c>
      <c r="N5169" s="169" t="str">
        <f t="shared" si="641"/>
        <v>0196</v>
      </c>
      <c r="O5169" s="168" t="str">
        <f t="shared" si="642"/>
        <v/>
      </c>
      <c r="P5169" s="168" t="str">
        <f t="shared" si="643"/>
        <v/>
      </c>
      <c r="Q5169" s="168" t="str">
        <f t="shared" si="644"/>
        <v/>
      </c>
      <c r="R5169" s="168" t="str">
        <f t="shared" si="645"/>
        <v/>
      </c>
      <c r="S5169" s="168" t="str">
        <f t="shared" si="646"/>
        <v/>
      </c>
      <c r="T5169" s="168" t="str">
        <f t="shared" si="647"/>
        <v/>
      </c>
    </row>
    <row r="5170" spans="1:20" x14ac:dyDescent="0.2">
      <c r="A5170" t="s">
        <v>2612</v>
      </c>
      <c r="M5170" s="170" t="str">
        <f t="shared" si="640"/>
        <v>DTL</v>
      </c>
      <c r="N5170" s="169" t="str">
        <f t="shared" si="641"/>
        <v>0196</v>
      </c>
      <c r="O5170" s="168" t="str">
        <f t="shared" si="642"/>
        <v/>
      </c>
      <c r="P5170" s="168" t="str">
        <f t="shared" si="643"/>
        <v/>
      </c>
      <c r="Q5170" s="168" t="str">
        <f t="shared" si="644"/>
        <v/>
      </c>
      <c r="R5170" s="168" t="str">
        <f t="shared" si="645"/>
        <v/>
      </c>
      <c r="S5170" s="168" t="str">
        <f t="shared" si="646"/>
        <v/>
      </c>
      <c r="T5170" s="168" t="str">
        <f t="shared" si="647"/>
        <v/>
      </c>
    </row>
    <row r="5171" spans="1:20" x14ac:dyDescent="0.2">
      <c r="A5171" t="s">
        <v>2611</v>
      </c>
      <c r="M5171" s="170" t="str">
        <f t="shared" si="640"/>
        <v>DTL</v>
      </c>
      <c r="N5171" s="169" t="str">
        <f t="shared" si="641"/>
        <v>0196</v>
      </c>
      <c r="O5171" s="168" t="str">
        <f t="shared" si="642"/>
        <v/>
      </c>
      <c r="P5171" s="168" t="str">
        <f t="shared" si="643"/>
        <v/>
      </c>
      <c r="Q5171" s="168" t="str">
        <f t="shared" si="644"/>
        <v/>
      </c>
      <c r="R5171" s="168" t="str">
        <f t="shared" si="645"/>
        <v/>
      </c>
      <c r="S5171" s="168" t="str">
        <f t="shared" si="646"/>
        <v/>
      </c>
      <c r="T5171" s="168" t="str">
        <f t="shared" si="647"/>
        <v/>
      </c>
    </row>
    <row r="5172" spans="1:20" x14ac:dyDescent="0.2">
      <c r="A5172" t="s">
        <v>2620</v>
      </c>
      <c r="M5172" s="170" t="str">
        <f t="shared" si="640"/>
        <v>DTL</v>
      </c>
      <c r="N5172" s="169" t="str">
        <f t="shared" si="641"/>
        <v>0196</v>
      </c>
      <c r="O5172" s="168" t="str">
        <f t="shared" si="642"/>
        <v/>
      </c>
      <c r="P5172" s="168" t="str">
        <f t="shared" si="643"/>
        <v/>
      </c>
      <c r="Q5172" s="168" t="str">
        <f t="shared" si="644"/>
        <v/>
      </c>
      <c r="R5172" s="168" t="str">
        <f t="shared" si="645"/>
        <v/>
      </c>
      <c r="S5172" s="168" t="str">
        <f t="shared" si="646"/>
        <v/>
      </c>
      <c r="T5172" s="168" t="str">
        <f t="shared" si="647"/>
        <v/>
      </c>
    </row>
    <row r="5173" spans="1:20" x14ac:dyDescent="0.2">
      <c r="A5173" t="s">
        <v>4299</v>
      </c>
      <c r="M5173" s="170" t="str">
        <f t="shared" si="640"/>
        <v>Ttl</v>
      </c>
      <c r="N5173" s="169" t="str">
        <f t="shared" si="641"/>
        <v>0196</v>
      </c>
      <c r="O5173" s="168" t="str">
        <f t="shared" si="642"/>
        <v/>
      </c>
      <c r="P5173" s="168" t="str">
        <f t="shared" si="643"/>
        <v/>
      </c>
      <c r="Q5173" s="168" t="str">
        <f t="shared" si="644"/>
        <v/>
      </c>
      <c r="R5173" s="168" t="str">
        <f t="shared" si="645"/>
        <v/>
      </c>
      <c r="S5173" s="168" t="str">
        <f t="shared" si="646"/>
        <v/>
      </c>
      <c r="T5173" s="168" t="str">
        <f t="shared" si="647"/>
        <v/>
      </c>
    </row>
    <row r="5174" spans="1:20" x14ac:dyDescent="0.2">
      <c r="A5174" t="s">
        <v>2611</v>
      </c>
      <c r="M5174" s="170" t="str">
        <f t="shared" si="640"/>
        <v>DTL</v>
      </c>
      <c r="N5174" s="169" t="str">
        <f t="shared" si="641"/>
        <v>0196</v>
      </c>
      <c r="O5174" s="168" t="str">
        <f t="shared" si="642"/>
        <v/>
      </c>
      <c r="P5174" s="168" t="str">
        <f t="shared" si="643"/>
        <v/>
      </c>
      <c r="Q5174" s="168" t="str">
        <f t="shared" si="644"/>
        <v/>
      </c>
      <c r="R5174" s="168" t="str">
        <f t="shared" si="645"/>
        <v/>
      </c>
      <c r="S5174" s="168" t="str">
        <f t="shared" si="646"/>
        <v/>
      </c>
      <c r="T5174" s="168" t="str">
        <f t="shared" si="647"/>
        <v/>
      </c>
    </row>
    <row r="5175" spans="1:20" x14ac:dyDescent="0.2">
      <c r="A5175" t="s">
        <v>2732</v>
      </c>
      <c r="M5175" s="170" t="str">
        <f t="shared" si="640"/>
        <v>Ttl</v>
      </c>
      <c r="N5175" s="169" t="str">
        <f t="shared" si="641"/>
        <v>0196</v>
      </c>
      <c r="O5175" s="168" t="str">
        <f t="shared" si="642"/>
        <v/>
      </c>
      <c r="P5175" s="168" t="str">
        <f t="shared" si="643"/>
        <v/>
      </c>
      <c r="Q5175" s="168" t="str">
        <f t="shared" si="644"/>
        <v/>
      </c>
      <c r="R5175" s="168" t="str">
        <f t="shared" si="645"/>
        <v/>
      </c>
      <c r="S5175" s="168" t="str">
        <f t="shared" si="646"/>
        <v/>
      </c>
      <c r="T5175" s="168" t="str">
        <f t="shared" si="647"/>
        <v/>
      </c>
    </row>
    <row r="5176" spans="1:20" x14ac:dyDescent="0.2">
      <c r="A5176" t="s">
        <v>4246</v>
      </c>
      <c r="M5176" s="170" t="str">
        <f t="shared" si="640"/>
        <v>DTL</v>
      </c>
      <c r="N5176" s="169" t="str">
        <f t="shared" si="641"/>
        <v>0196</v>
      </c>
      <c r="O5176" s="168" t="str">
        <f t="shared" si="642"/>
        <v/>
      </c>
      <c r="P5176" s="168" t="str">
        <f t="shared" si="643"/>
        <v/>
      </c>
      <c r="Q5176" s="168" t="str">
        <f t="shared" si="644"/>
        <v/>
      </c>
      <c r="R5176" s="168" t="str">
        <f t="shared" si="645"/>
        <v/>
      </c>
      <c r="S5176" s="168" t="str">
        <f t="shared" si="646"/>
        <v/>
      </c>
      <c r="T5176" s="168" t="str">
        <f t="shared" si="647"/>
        <v/>
      </c>
    </row>
    <row r="5177" spans="1:20" x14ac:dyDescent="0.2">
      <c r="A5177" t="s">
        <v>2611</v>
      </c>
      <c r="M5177" s="170" t="str">
        <f t="shared" si="640"/>
        <v>DTL</v>
      </c>
      <c r="N5177" s="169" t="str">
        <f t="shared" si="641"/>
        <v>0196</v>
      </c>
      <c r="O5177" s="168" t="str">
        <f t="shared" si="642"/>
        <v/>
      </c>
      <c r="P5177" s="168" t="str">
        <f t="shared" si="643"/>
        <v/>
      </c>
      <c r="Q5177" s="168" t="str">
        <f t="shared" si="644"/>
        <v/>
      </c>
      <c r="R5177" s="168" t="str">
        <f t="shared" si="645"/>
        <v/>
      </c>
      <c r="S5177" s="168" t="str">
        <f t="shared" si="646"/>
        <v/>
      </c>
      <c r="T5177" s="168" t="str">
        <f t="shared" si="647"/>
        <v/>
      </c>
    </row>
    <row r="5178" spans="1:20" x14ac:dyDescent="0.2">
      <c r="A5178" t="s">
        <v>4300</v>
      </c>
      <c r="M5178" s="170" t="str">
        <f t="shared" si="640"/>
        <v>DTL</v>
      </c>
      <c r="N5178" s="169" t="str">
        <f t="shared" si="641"/>
        <v>0196</v>
      </c>
      <c r="O5178" s="168" t="str">
        <f t="shared" si="642"/>
        <v xml:space="preserve">    </v>
      </c>
      <c r="P5178" s="168" t="str">
        <f t="shared" si="643"/>
        <v xml:space="preserve">0196    </v>
      </c>
      <c r="Q5178" s="168">
        <f t="shared" si="644"/>
        <v>0</v>
      </c>
      <c r="R5178" s="168">
        <f t="shared" si="645"/>
        <v>0</v>
      </c>
      <c r="S5178" s="168">
        <f t="shared" si="646"/>
        <v>0</v>
      </c>
      <c r="T5178" s="168">
        <f t="shared" si="647"/>
        <v>0</v>
      </c>
    </row>
    <row r="5179" spans="1:20" x14ac:dyDescent="0.2">
      <c r="A5179" t="s">
        <v>2611</v>
      </c>
      <c r="M5179" s="170" t="str">
        <f t="shared" si="640"/>
        <v>DTL</v>
      </c>
      <c r="N5179" s="169" t="str">
        <f t="shared" si="641"/>
        <v>0196</v>
      </c>
      <c r="O5179" s="168" t="str">
        <f t="shared" si="642"/>
        <v/>
      </c>
      <c r="P5179" s="168" t="str">
        <f t="shared" si="643"/>
        <v/>
      </c>
      <c r="Q5179" s="168" t="str">
        <f t="shared" si="644"/>
        <v/>
      </c>
      <c r="R5179" s="168" t="str">
        <f t="shared" si="645"/>
        <v/>
      </c>
      <c r="S5179" s="168" t="str">
        <f t="shared" si="646"/>
        <v/>
      </c>
      <c r="T5179" s="168" t="str">
        <f t="shared" si="647"/>
        <v/>
      </c>
    </row>
    <row r="5180" spans="1:20" x14ac:dyDescent="0.2">
      <c r="A5180" t="s">
        <v>2622</v>
      </c>
      <c r="M5180" s="170" t="str">
        <f t="shared" si="640"/>
        <v>DTL</v>
      </c>
      <c r="N5180" s="169" t="str">
        <f t="shared" si="641"/>
        <v>0196</v>
      </c>
      <c r="O5180" s="168" t="str">
        <f t="shared" si="642"/>
        <v>Tran</v>
      </c>
      <c r="P5180" s="168" t="str">
        <f t="shared" si="643"/>
        <v>0196Tran</v>
      </c>
      <c r="Q5180" s="168">
        <f t="shared" si="644"/>
        <v>0</v>
      </c>
      <c r="R5180" s="168">
        <f t="shared" si="645"/>
        <v>0</v>
      </c>
      <c r="S5180" s="168">
        <f t="shared" si="646"/>
        <v>0</v>
      </c>
      <c r="T5180" s="168">
        <f t="shared" si="647"/>
        <v>0</v>
      </c>
    </row>
    <row r="5181" spans="1:20" x14ac:dyDescent="0.2">
      <c r="A5181" t="s">
        <v>2611</v>
      </c>
      <c r="M5181" s="170" t="str">
        <f t="shared" si="640"/>
        <v>DTL</v>
      </c>
      <c r="N5181" s="169" t="str">
        <f t="shared" si="641"/>
        <v>0196</v>
      </c>
      <c r="O5181" s="168" t="str">
        <f t="shared" si="642"/>
        <v/>
      </c>
      <c r="P5181" s="168" t="str">
        <f t="shared" si="643"/>
        <v/>
      </c>
      <c r="Q5181" s="168" t="str">
        <f t="shared" si="644"/>
        <v/>
      </c>
      <c r="R5181" s="168" t="str">
        <f t="shared" si="645"/>
        <v/>
      </c>
      <c r="S5181" s="168" t="str">
        <f t="shared" si="646"/>
        <v/>
      </c>
      <c r="T5181" s="168" t="str">
        <f t="shared" si="647"/>
        <v/>
      </c>
    </row>
    <row r="5182" spans="1:20" x14ac:dyDescent="0.2">
      <c r="A5182" t="s">
        <v>2623</v>
      </c>
      <c r="M5182" s="170" t="str">
        <f t="shared" si="640"/>
        <v>DTL</v>
      </c>
      <c r="N5182" s="169" t="str">
        <f t="shared" si="641"/>
        <v>0196</v>
      </c>
      <c r="O5182" s="168" t="str">
        <f t="shared" si="642"/>
        <v>Tran</v>
      </c>
      <c r="P5182" s="168" t="str">
        <f t="shared" si="643"/>
        <v>0196Tran</v>
      </c>
      <c r="Q5182" s="168">
        <f t="shared" si="644"/>
        <v>0</v>
      </c>
      <c r="R5182" s="168">
        <f t="shared" si="645"/>
        <v>0</v>
      </c>
      <c r="S5182" s="168">
        <f t="shared" si="646"/>
        <v>0</v>
      </c>
      <c r="T5182" s="168">
        <f t="shared" si="647"/>
        <v>0</v>
      </c>
    </row>
    <row r="5183" spans="1:20" x14ac:dyDescent="0.2">
      <c r="A5183" t="s">
        <v>4246</v>
      </c>
      <c r="M5183" s="170" t="str">
        <f t="shared" si="640"/>
        <v>DTL</v>
      </c>
      <c r="N5183" s="169" t="str">
        <f t="shared" si="641"/>
        <v>0196</v>
      </c>
      <c r="O5183" s="168" t="str">
        <f t="shared" si="642"/>
        <v/>
      </c>
      <c r="P5183" s="168" t="str">
        <f t="shared" si="643"/>
        <v/>
      </c>
      <c r="Q5183" s="168" t="str">
        <f t="shared" si="644"/>
        <v/>
      </c>
      <c r="R5183" s="168" t="str">
        <f t="shared" si="645"/>
        <v/>
      </c>
      <c r="S5183" s="168" t="str">
        <f t="shared" si="646"/>
        <v/>
      </c>
      <c r="T5183" s="168" t="str">
        <f t="shared" si="647"/>
        <v/>
      </c>
    </row>
    <row r="5184" spans="1:20" x14ac:dyDescent="0.2">
      <c r="A5184" t="s">
        <v>2611</v>
      </c>
      <c r="M5184" s="170" t="str">
        <f t="shared" si="640"/>
        <v>DTL</v>
      </c>
      <c r="N5184" s="169" t="str">
        <f t="shared" si="641"/>
        <v>0196</v>
      </c>
      <c r="O5184" s="168" t="str">
        <f t="shared" si="642"/>
        <v/>
      </c>
      <c r="P5184" s="168" t="str">
        <f t="shared" si="643"/>
        <v/>
      </c>
      <c r="Q5184" s="168" t="str">
        <f t="shared" si="644"/>
        <v/>
      </c>
      <c r="R5184" s="168" t="str">
        <f t="shared" si="645"/>
        <v/>
      </c>
      <c r="S5184" s="168" t="str">
        <f t="shared" si="646"/>
        <v/>
      </c>
      <c r="T5184" s="168" t="str">
        <f t="shared" si="647"/>
        <v/>
      </c>
    </row>
    <row r="5185" spans="1:20" x14ac:dyDescent="0.2">
      <c r="A5185" t="s">
        <v>4301</v>
      </c>
      <c r="M5185" s="170" t="str">
        <f t="shared" si="640"/>
        <v>Ttl</v>
      </c>
      <c r="N5185" s="169" t="str">
        <f t="shared" si="641"/>
        <v>0196</v>
      </c>
      <c r="O5185" s="168" t="str">
        <f t="shared" si="642"/>
        <v/>
      </c>
      <c r="P5185" s="168" t="str">
        <f t="shared" si="643"/>
        <v/>
      </c>
      <c r="Q5185" s="168" t="str">
        <f t="shared" si="644"/>
        <v/>
      </c>
      <c r="R5185" s="168" t="str">
        <f t="shared" si="645"/>
        <v/>
      </c>
      <c r="S5185" s="168" t="str">
        <f t="shared" si="646"/>
        <v/>
      </c>
      <c r="T5185" s="168" t="str">
        <f t="shared" si="647"/>
        <v/>
      </c>
    </row>
    <row r="5186" spans="1:20" x14ac:dyDescent="0.2">
      <c r="A5186" t="s">
        <v>4467</v>
      </c>
      <c r="M5186" s="170" t="str">
        <f t="shared" si="640"/>
        <v>DTL</v>
      </c>
      <c r="N5186" s="169" t="str">
        <f t="shared" si="641"/>
        <v>0196</v>
      </c>
      <c r="O5186" s="168" t="str">
        <f t="shared" si="642"/>
        <v/>
      </c>
      <c r="P5186" s="168" t="str">
        <f t="shared" si="643"/>
        <v/>
      </c>
      <c r="Q5186" s="168" t="str">
        <f t="shared" si="644"/>
        <v/>
      </c>
      <c r="R5186" s="168" t="str">
        <f t="shared" si="645"/>
        <v/>
      </c>
      <c r="S5186" s="168" t="str">
        <f t="shared" si="646"/>
        <v/>
      </c>
      <c r="T5186" s="168" t="str">
        <f t="shared" si="647"/>
        <v/>
      </c>
    </row>
    <row r="5187" spans="1:20" x14ac:dyDescent="0.2">
      <c r="A5187">
        <v>1</v>
      </c>
      <c r="M5187" s="170" t="str">
        <f t="shared" ref="M5187:M5250" si="648">IF(ROW()&lt;23,"",
  IF(NOT(ISERROR(FIND("Trinity County",$A5187,30))),"H1",
  IF(M5186="H1","H2",
  IF(M5186="H2","H3",
  IF(M5186="H3","H4",
  IF(M5186="H4","H5",
  IF(M5186="H5","H6",
  IF(M5186="H6","H7",
  IF(M5186="H7","H8",
  IF(M5186="H8","H9",
  IF(M5186="H9","H10",
  IF(TRIM(LEFT($A5187,7))="Total","Ttl","DTL"))))))))))))</f>
        <v>DTL</v>
      </c>
      <c r="N5187" s="169" t="str">
        <f t="shared" ref="N5187:N5250" si="649">IF(ROW()&lt;23,"",
  IF($M5187="H6",TRIM(LEFT($A5187,5)),N5186))</f>
        <v>0196</v>
      </c>
      <c r="O5187" s="168" t="str">
        <f t="shared" ref="O5187:O5250" si="650">IF($M5187&lt;&gt;"DTL","",
  IF(NOT(ISNUMBER(VALUE(MID($A5187,31,15)))),"",LEFT($A5187,4)))</f>
        <v/>
      </c>
      <c r="P5187" s="168" t="str">
        <f t="shared" ref="P5187:P5250" si="651">IF(O5187="","",N5187&amp;O5187)</f>
        <v/>
      </c>
      <c r="Q5187" s="168" t="str">
        <f t="shared" ref="Q5187:Q5250" si="652">IF($M5187&lt;&gt;"DTL","",
  IF(NOT(ISNUMBER(VALUE(MID($A5187,31,15)))),"",VALUE(TRIM(MID($A5187,47,15)))))</f>
        <v/>
      </c>
      <c r="R5187" s="168" t="str">
        <f t="shared" ref="R5187:R5250" si="653">IF($M5187&lt;&gt;"DTL","",
  IF(NOT(ISNUMBER(VALUE(MID($A5187,31,15)))),"",VALUE(TRIM(MID($A5187,61,14)))))</f>
        <v/>
      </c>
      <c r="S5187" s="168" t="str">
        <f t="shared" ref="S5187:S5250" si="654">IF($M5187&lt;&gt;"DTL","",
  IF(NOT(ISNUMBER(VALUE(MID($A5187,31,15)))),"",VALUE(TRIM(MID($A5187,76,14)))))</f>
        <v/>
      </c>
      <c r="T5187" s="168" t="str">
        <f t="shared" ref="T5187:T5250" si="655">IF($M5187&lt;&gt;"DTL","",
  IF(NOT(ISNUMBER(VALUE(MID($A5187,31,15)))),"",VALUE(TRIM(MID($A5187,90,14)))))</f>
        <v/>
      </c>
    </row>
    <row r="5188" spans="1:20" x14ac:dyDescent="0.2">
      <c r="M5188" s="170" t="str">
        <f t="shared" si="648"/>
        <v>DTL</v>
      </c>
      <c r="N5188" s="169" t="str">
        <f t="shared" si="649"/>
        <v>0196</v>
      </c>
      <c r="O5188" s="168" t="str">
        <f t="shared" si="650"/>
        <v/>
      </c>
      <c r="P5188" s="168" t="str">
        <f t="shared" si="651"/>
        <v/>
      </c>
      <c r="Q5188" s="168" t="str">
        <f t="shared" si="652"/>
        <v/>
      </c>
      <c r="R5188" s="168" t="str">
        <f t="shared" si="653"/>
        <v/>
      </c>
      <c r="S5188" s="168" t="str">
        <f t="shared" si="654"/>
        <v/>
      </c>
      <c r="T5188" s="168" t="str">
        <f t="shared" si="655"/>
        <v/>
      </c>
    </row>
    <row r="5189" spans="1:20" x14ac:dyDescent="0.2">
      <c r="A5189" t="s">
        <v>3134</v>
      </c>
      <c r="M5189" s="170" t="str">
        <f t="shared" si="648"/>
        <v>H1</v>
      </c>
      <c r="N5189" s="169" t="str">
        <f t="shared" si="649"/>
        <v>0196</v>
      </c>
      <c r="O5189" s="168" t="str">
        <f t="shared" si="650"/>
        <v/>
      </c>
      <c r="P5189" s="168" t="str">
        <f t="shared" si="651"/>
        <v/>
      </c>
      <c r="Q5189" s="168" t="str">
        <f t="shared" si="652"/>
        <v/>
      </c>
      <c r="R5189" s="168" t="str">
        <f t="shared" si="653"/>
        <v/>
      </c>
      <c r="S5189" s="168" t="str">
        <f t="shared" si="654"/>
        <v/>
      </c>
      <c r="T5189" s="168" t="str">
        <f t="shared" si="655"/>
        <v/>
      </c>
    </row>
    <row r="5190" spans="1:20" x14ac:dyDescent="0.2">
      <c r="A5190" t="s">
        <v>2600</v>
      </c>
      <c r="M5190" s="170" t="str">
        <f t="shared" si="648"/>
        <v>H2</v>
      </c>
      <c r="N5190" s="169" t="str">
        <f t="shared" si="649"/>
        <v>0196</v>
      </c>
      <c r="O5190" s="168" t="str">
        <f t="shared" si="650"/>
        <v/>
      </c>
      <c r="P5190" s="168" t="str">
        <f t="shared" si="651"/>
        <v/>
      </c>
      <c r="Q5190" s="168" t="str">
        <f t="shared" si="652"/>
        <v/>
      </c>
      <c r="R5190" s="168" t="str">
        <f t="shared" si="653"/>
        <v/>
      </c>
      <c r="S5190" s="168" t="str">
        <f t="shared" si="654"/>
        <v/>
      </c>
      <c r="T5190" s="168" t="str">
        <f t="shared" si="655"/>
        <v/>
      </c>
    </row>
    <row r="5191" spans="1:20" x14ac:dyDescent="0.2">
      <c r="A5191" t="s">
        <v>2601</v>
      </c>
      <c r="M5191" s="170" t="str">
        <f t="shared" si="648"/>
        <v>H3</v>
      </c>
      <c r="N5191" s="169" t="str">
        <f t="shared" si="649"/>
        <v>0196</v>
      </c>
      <c r="O5191" s="168" t="str">
        <f t="shared" si="650"/>
        <v/>
      </c>
      <c r="P5191" s="168" t="str">
        <f t="shared" si="651"/>
        <v/>
      </c>
      <c r="Q5191" s="168" t="str">
        <f t="shared" si="652"/>
        <v/>
      </c>
      <c r="R5191" s="168" t="str">
        <f t="shared" si="653"/>
        <v/>
      </c>
      <c r="S5191" s="168" t="str">
        <f t="shared" si="654"/>
        <v/>
      </c>
      <c r="T5191" s="168" t="str">
        <f t="shared" si="655"/>
        <v/>
      </c>
    </row>
    <row r="5192" spans="1:20" x14ac:dyDescent="0.2">
      <c r="A5192" t="s">
        <v>3072</v>
      </c>
      <c r="M5192" s="170" t="str">
        <f t="shared" si="648"/>
        <v>H4</v>
      </c>
      <c r="N5192" s="169" t="str">
        <f t="shared" si="649"/>
        <v>0196</v>
      </c>
      <c r="O5192" s="168" t="str">
        <f t="shared" si="650"/>
        <v/>
      </c>
      <c r="P5192" s="168" t="str">
        <f t="shared" si="651"/>
        <v/>
      </c>
      <c r="Q5192" s="168" t="str">
        <f t="shared" si="652"/>
        <v/>
      </c>
      <c r="R5192" s="168" t="str">
        <f t="shared" si="653"/>
        <v/>
      </c>
      <c r="S5192" s="168" t="str">
        <f t="shared" si="654"/>
        <v/>
      </c>
      <c r="T5192" s="168" t="str">
        <f t="shared" si="655"/>
        <v/>
      </c>
    </row>
    <row r="5193" spans="1:20" x14ac:dyDescent="0.2">
      <c r="A5193" t="s">
        <v>3132</v>
      </c>
      <c r="M5193" s="170" t="str">
        <f t="shared" si="648"/>
        <v>H5</v>
      </c>
      <c r="N5193" s="169" t="str">
        <f t="shared" si="649"/>
        <v>0196</v>
      </c>
      <c r="O5193" s="168" t="str">
        <f t="shared" si="650"/>
        <v/>
      </c>
      <c r="P5193" s="168" t="str">
        <f t="shared" si="651"/>
        <v/>
      </c>
      <c r="Q5193" s="168" t="str">
        <f t="shared" si="652"/>
        <v/>
      </c>
      <c r="R5193" s="168" t="str">
        <f t="shared" si="653"/>
        <v/>
      </c>
      <c r="S5193" s="168" t="str">
        <f t="shared" si="654"/>
        <v/>
      </c>
      <c r="T5193" s="168" t="str">
        <f t="shared" si="655"/>
        <v/>
      </c>
    </row>
    <row r="5194" spans="1:20" x14ac:dyDescent="0.2">
      <c r="A5194" t="s">
        <v>3135</v>
      </c>
      <c r="M5194" s="170" t="str">
        <f t="shared" si="648"/>
        <v>H6</v>
      </c>
      <c r="N5194" s="169" t="str">
        <f t="shared" si="649"/>
        <v>8196</v>
      </c>
      <c r="O5194" s="168" t="str">
        <f t="shared" si="650"/>
        <v/>
      </c>
      <c r="P5194" s="168" t="str">
        <f t="shared" si="651"/>
        <v/>
      </c>
      <c r="Q5194" s="168" t="str">
        <f t="shared" si="652"/>
        <v/>
      </c>
      <c r="R5194" s="168" t="str">
        <f t="shared" si="653"/>
        <v/>
      </c>
      <c r="S5194" s="168" t="str">
        <f t="shared" si="654"/>
        <v/>
      </c>
      <c r="T5194" s="168" t="str">
        <f t="shared" si="655"/>
        <v/>
      </c>
    </row>
    <row r="5195" spans="1:20" x14ac:dyDescent="0.2">
      <c r="A5195" t="s">
        <v>2605</v>
      </c>
      <c r="M5195" s="170" t="str">
        <f t="shared" si="648"/>
        <v>H7</v>
      </c>
      <c r="N5195" s="169" t="str">
        <f t="shared" si="649"/>
        <v>8196</v>
      </c>
      <c r="O5195" s="168" t="str">
        <f t="shared" si="650"/>
        <v/>
      </c>
      <c r="P5195" s="168" t="str">
        <f t="shared" si="651"/>
        <v/>
      </c>
      <c r="Q5195" s="168" t="str">
        <f t="shared" si="652"/>
        <v/>
      </c>
      <c r="R5195" s="168" t="str">
        <f t="shared" si="653"/>
        <v/>
      </c>
      <c r="S5195" s="168" t="str">
        <f t="shared" si="654"/>
        <v/>
      </c>
      <c r="T5195" s="168" t="str">
        <f t="shared" si="655"/>
        <v/>
      </c>
    </row>
    <row r="5196" spans="1:20" x14ac:dyDescent="0.2">
      <c r="A5196" t="s">
        <v>2606</v>
      </c>
      <c r="M5196" s="170" t="str">
        <f t="shared" si="648"/>
        <v>H8</v>
      </c>
      <c r="N5196" s="169" t="str">
        <f t="shared" si="649"/>
        <v>8196</v>
      </c>
      <c r="O5196" s="168" t="str">
        <f t="shared" si="650"/>
        <v/>
      </c>
      <c r="P5196" s="168" t="str">
        <f t="shared" si="651"/>
        <v/>
      </c>
      <c r="Q5196" s="168" t="str">
        <f t="shared" si="652"/>
        <v/>
      </c>
      <c r="R5196" s="168" t="str">
        <f t="shared" si="653"/>
        <v/>
      </c>
      <c r="S5196" s="168" t="str">
        <f t="shared" si="654"/>
        <v/>
      </c>
      <c r="T5196" s="168" t="str">
        <f t="shared" si="655"/>
        <v/>
      </c>
    </row>
    <row r="5197" spans="1:20" x14ac:dyDescent="0.2">
      <c r="A5197" t="s">
        <v>2607</v>
      </c>
      <c r="M5197" s="170" t="str">
        <f t="shared" si="648"/>
        <v>H9</v>
      </c>
      <c r="N5197" s="169" t="str">
        <f t="shared" si="649"/>
        <v>8196</v>
      </c>
      <c r="O5197" s="168" t="str">
        <f t="shared" si="650"/>
        <v/>
      </c>
      <c r="P5197" s="168" t="str">
        <f t="shared" si="651"/>
        <v/>
      </c>
      <c r="Q5197" s="168" t="str">
        <f t="shared" si="652"/>
        <v/>
      </c>
      <c r="R5197" s="168" t="str">
        <f t="shared" si="653"/>
        <v/>
      </c>
      <c r="S5197" s="168" t="str">
        <f t="shared" si="654"/>
        <v/>
      </c>
      <c r="T5197" s="168" t="str">
        <f t="shared" si="655"/>
        <v/>
      </c>
    </row>
    <row r="5198" spans="1:20" x14ac:dyDescent="0.2">
      <c r="A5198" t="s">
        <v>2608</v>
      </c>
      <c r="M5198" s="170" t="str">
        <f t="shared" si="648"/>
        <v>H10</v>
      </c>
      <c r="N5198" s="169" t="str">
        <f t="shared" si="649"/>
        <v>8196</v>
      </c>
      <c r="O5198" s="168" t="str">
        <f t="shared" si="650"/>
        <v/>
      </c>
      <c r="P5198" s="168" t="str">
        <f t="shared" si="651"/>
        <v/>
      </c>
      <c r="Q5198" s="168" t="str">
        <f t="shared" si="652"/>
        <v/>
      </c>
      <c r="R5198" s="168" t="str">
        <f t="shared" si="653"/>
        <v/>
      </c>
      <c r="S5198" s="168" t="str">
        <f t="shared" si="654"/>
        <v/>
      </c>
      <c r="T5198" s="168" t="str">
        <f t="shared" si="655"/>
        <v/>
      </c>
    </row>
    <row r="5199" spans="1:20" x14ac:dyDescent="0.2">
      <c r="A5199" t="s">
        <v>2609</v>
      </c>
      <c r="M5199" s="170" t="str">
        <f t="shared" si="648"/>
        <v>DTL</v>
      </c>
      <c r="N5199" s="169" t="str">
        <f t="shared" si="649"/>
        <v>8196</v>
      </c>
      <c r="O5199" s="168" t="str">
        <f t="shared" si="650"/>
        <v/>
      </c>
      <c r="P5199" s="168" t="str">
        <f t="shared" si="651"/>
        <v/>
      </c>
      <c r="Q5199" s="168" t="str">
        <f t="shared" si="652"/>
        <v/>
      </c>
      <c r="R5199" s="168" t="str">
        <f t="shared" si="653"/>
        <v/>
      </c>
      <c r="S5199" s="168" t="str">
        <f t="shared" si="654"/>
        <v/>
      </c>
      <c r="T5199" s="168" t="str">
        <f t="shared" si="655"/>
        <v/>
      </c>
    </row>
    <row r="5200" spans="1:20" x14ac:dyDescent="0.2">
      <c r="A5200" t="s">
        <v>3136</v>
      </c>
      <c r="M5200" s="170" t="str">
        <f t="shared" si="648"/>
        <v>DTL</v>
      </c>
      <c r="N5200" s="169" t="str">
        <f t="shared" si="649"/>
        <v>8196</v>
      </c>
      <c r="O5200" s="168" t="str">
        <f t="shared" si="650"/>
        <v>7190</v>
      </c>
      <c r="P5200" s="168" t="str">
        <f t="shared" si="651"/>
        <v>81967190</v>
      </c>
      <c r="Q5200" s="168">
        <f t="shared" si="652"/>
        <v>0</v>
      </c>
      <c r="R5200" s="168">
        <f t="shared" si="653"/>
        <v>0</v>
      </c>
      <c r="S5200" s="168">
        <f t="shared" si="654"/>
        <v>52735</v>
      </c>
      <c r="T5200" s="168">
        <f t="shared" si="655"/>
        <v>0</v>
      </c>
    </row>
    <row r="5201" spans="1:20" x14ac:dyDescent="0.2">
      <c r="A5201" t="s">
        <v>4246</v>
      </c>
      <c r="M5201" s="170" t="str">
        <f t="shared" si="648"/>
        <v>DTL</v>
      </c>
      <c r="N5201" s="169" t="str">
        <f t="shared" si="649"/>
        <v>8196</v>
      </c>
      <c r="O5201" s="168" t="str">
        <f t="shared" si="650"/>
        <v/>
      </c>
      <c r="P5201" s="168" t="str">
        <f t="shared" si="651"/>
        <v/>
      </c>
      <c r="Q5201" s="168" t="str">
        <f t="shared" si="652"/>
        <v/>
      </c>
      <c r="R5201" s="168" t="str">
        <f t="shared" si="653"/>
        <v/>
      </c>
      <c r="S5201" s="168" t="str">
        <f t="shared" si="654"/>
        <v/>
      </c>
      <c r="T5201" s="168" t="str">
        <f t="shared" si="655"/>
        <v/>
      </c>
    </row>
    <row r="5202" spans="1:20" x14ac:dyDescent="0.2">
      <c r="A5202" t="s">
        <v>2611</v>
      </c>
      <c r="M5202" s="170" t="str">
        <f t="shared" si="648"/>
        <v>DTL</v>
      </c>
      <c r="N5202" s="169" t="str">
        <f t="shared" si="649"/>
        <v>8196</v>
      </c>
      <c r="O5202" s="168" t="str">
        <f t="shared" si="650"/>
        <v/>
      </c>
      <c r="P5202" s="168" t="str">
        <f t="shared" si="651"/>
        <v/>
      </c>
      <c r="Q5202" s="168" t="str">
        <f t="shared" si="652"/>
        <v/>
      </c>
      <c r="R5202" s="168" t="str">
        <f t="shared" si="653"/>
        <v/>
      </c>
      <c r="S5202" s="168" t="str">
        <f t="shared" si="654"/>
        <v/>
      </c>
      <c r="T5202" s="168" t="str">
        <f t="shared" si="655"/>
        <v/>
      </c>
    </row>
    <row r="5203" spans="1:20" x14ac:dyDescent="0.2">
      <c r="A5203" t="s">
        <v>3137</v>
      </c>
      <c r="M5203" s="170" t="str">
        <f t="shared" si="648"/>
        <v>Ttl</v>
      </c>
      <c r="N5203" s="169" t="str">
        <f t="shared" si="649"/>
        <v>8196</v>
      </c>
      <c r="O5203" s="168" t="str">
        <f t="shared" si="650"/>
        <v/>
      </c>
      <c r="P5203" s="168" t="str">
        <f t="shared" si="651"/>
        <v/>
      </c>
      <c r="Q5203" s="168" t="str">
        <f t="shared" si="652"/>
        <v/>
      </c>
      <c r="R5203" s="168" t="str">
        <f t="shared" si="653"/>
        <v/>
      </c>
      <c r="S5203" s="168" t="str">
        <f t="shared" si="654"/>
        <v/>
      </c>
      <c r="T5203" s="168" t="str">
        <f t="shared" si="655"/>
        <v/>
      </c>
    </row>
    <row r="5204" spans="1:20" x14ac:dyDescent="0.2">
      <c r="A5204" t="s">
        <v>2612</v>
      </c>
      <c r="M5204" s="170" t="str">
        <f t="shared" si="648"/>
        <v>DTL</v>
      </c>
      <c r="N5204" s="169" t="str">
        <f t="shared" si="649"/>
        <v>8196</v>
      </c>
      <c r="O5204" s="168" t="str">
        <f t="shared" si="650"/>
        <v/>
      </c>
      <c r="P5204" s="168" t="str">
        <f t="shared" si="651"/>
        <v/>
      </c>
      <c r="Q5204" s="168" t="str">
        <f t="shared" si="652"/>
        <v/>
      </c>
      <c r="R5204" s="168" t="str">
        <f t="shared" si="653"/>
        <v/>
      </c>
      <c r="S5204" s="168" t="str">
        <f t="shared" si="654"/>
        <v/>
      </c>
      <c r="T5204" s="168" t="str">
        <f t="shared" si="655"/>
        <v/>
      </c>
    </row>
    <row r="5205" spans="1:20" x14ac:dyDescent="0.2">
      <c r="A5205" t="s">
        <v>2611</v>
      </c>
      <c r="M5205" s="170" t="str">
        <f t="shared" si="648"/>
        <v>DTL</v>
      </c>
      <c r="N5205" s="169" t="str">
        <f t="shared" si="649"/>
        <v>8196</v>
      </c>
      <c r="O5205" s="168" t="str">
        <f t="shared" si="650"/>
        <v/>
      </c>
      <c r="P5205" s="168" t="str">
        <f t="shared" si="651"/>
        <v/>
      </c>
      <c r="Q5205" s="168" t="str">
        <f t="shared" si="652"/>
        <v/>
      </c>
      <c r="R5205" s="168" t="str">
        <f t="shared" si="653"/>
        <v/>
      </c>
      <c r="S5205" s="168" t="str">
        <f t="shared" si="654"/>
        <v/>
      </c>
      <c r="T5205" s="168" t="str">
        <f t="shared" si="655"/>
        <v/>
      </c>
    </row>
    <row r="5206" spans="1:20" x14ac:dyDescent="0.2">
      <c r="A5206" t="s">
        <v>2611</v>
      </c>
      <c r="M5206" s="170" t="str">
        <f t="shared" si="648"/>
        <v>DTL</v>
      </c>
      <c r="N5206" s="169" t="str">
        <f t="shared" si="649"/>
        <v>8196</v>
      </c>
      <c r="O5206" s="168" t="str">
        <f t="shared" si="650"/>
        <v/>
      </c>
      <c r="P5206" s="168" t="str">
        <f t="shared" si="651"/>
        <v/>
      </c>
      <c r="Q5206" s="168" t="str">
        <f t="shared" si="652"/>
        <v/>
      </c>
      <c r="R5206" s="168" t="str">
        <f t="shared" si="653"/>
        <v/>
      </c>
      <c r="S5206" s="168" t="str">
        <f t="shared" si="654"/>
        <v/>
      </c>
      <c r="T5206" s="168" t="str">
        <f t="shared" si="655"/>
        <v/>
      </c>
    </row>
    <row r="5207" spans="1:20" x14ac:dyDescent="0.2">
      <c r="A5207" t="s">
        <v>2613</v>
      </c>
      <c r="M5207" s="170" t="str">
        <f t="shared" si="648"/>
        <v>DTL</v>
      </c>
      <c r="N5207" s="169" t="str">
        <f t="shared" si="649"/>
        <v>8196</v>
      </c>
      <c r="O5207" s="168" t="str">
        <f t="shared" si="650"/>
        <v/>
      </c>
      <c r="P5207" s="168" t="str">
        <f t="shared" si="651"/>
        <v/>
      </c>
      <c r="Q5207" s="168" t="str">
        <f t="shared" si="652"/>
        <v/>
      </c>
      <c r="R5207" s="168" t="str">
        <f t="shared" si="653"/>
        <v/>
      </c>
      <c r="S5207" s="168" t="str">
        <f t="shared" si="654"/>
        <v/>
      </c>
      <c r="T5207" s="168" t="str">
        <f t="shared" si="655"/>
        <v/>
      </c>
    </row>
    <row r="5208" spans="1:20" x14ac:dyDescent="0.2">
      <c r="A5208" t="s">
        <v>3138</v>
      </c>
      <c r="M5208" s="170" t="str">
        <f t="shared" si="648"/>
        <v>DTL</v>
      </c>
      <c r="N5208" s="169" t="str">
        <f t="shared" si="649"/>
        <v>8196</v>
      </c>
      <c r="O5208" s="168" t="str">
        <f t="shared" si="650"/>
        <v>2260</v>
      </c>
      <c r="P5208" s="168" t="str">
        <f t="shared" si="651"/>
        <v>81962260</v>
      </c>
      <c r="Q5208" s="168">
        <f t="shared" si="652"/>
        <v>0</v>
      </c>
      <c r="R5208" s="168">
        <f t="shared" si="653"/>
        <v>0</v>
      </c>
      <c r="S5208" s="168">
        <f t="shared" si="654"/>
        <v>338</v>
      </c>
      <c r="T5208" s="168">
        <f t="shared" si="655"/>
        <v>0</v>
      </c>
    </row>
    <row r="5209" spans="1:20" x14ac:dyDescent="0.2">
      <c r="A5209" t="s">
        <v>3139</v>
      </c>
      <c r="M5209" s="170" t="str">
        <f t="shared" si="648"/>
        <v>DTL</v>
      </c>
      <c r="N5209" s="169" t="str">
        <f t="shared" si="649"/>
        <v>8196</v>
      </c>
      <c r="O5209" s="168" t="str">
        <f t="shared" si="650"/>
        <v>2300</v>
      </c>
      <c r="P5209" s="168" t="str">
        <f t="shared" si="651"/>
        <v>81962300</v>
      </c>
      <c r="Q5209" s="168">
        <f t="shared" si="652"/>
        <v>0</v>
      </c>
      <c r="R5209" s="168">
        <f t="shared" si="653"/>
        <v>0</v>
      </c>
      <c r="S5209" s="168">
        <f t="shared" si="654"/>
        <v>50635</v>
      </c>
      <c r="T5209" s="168">
        <f t="shared" si="655"/>
        <v>0</v>
      </c>
    </row>
    <row r="5210" spans="1:20" x14ac:dyDescent="0.2">
      <c r="A5210" t="s">
        <v>3140</v>
      </c>
      <c r="M5210" s="170" t="str">
        <f t="shared" si="648"/>
        <v>DTL</v>
      </c>
      <c r="N5210" s="169" t="str">
        <f t="shared" si="649"/>
        <v>8196</v>
      </c>
      <c r="O5210" s="168" t="str">
        <f t="shared" si="650"/>
        <v>2750</v>
      </c>
      <c r="P5210" s="168" t="str">
        <f t="shared" si="651"/>
        <v>81962750</v>
      </c>
      <c r="Q5210" s="168">
        <f t="shared" si="652"/>
        <v>0</v>
      </c>
      <c r="R5210" s="168">
        <f t="shared" si="653"/>
        <v>0</v>
      </c>
      <c r="S5210" s="168">
        <f t="shared" si="654"/>
        <v>1762</v>
      </c>
      <c r="T5210" s="168">
        <f t="shared" si="655"/>
        <v>61</v>
      </c>
    </row>
    <row r="5211" spans="1:20" x14ac:dyDescent="0.2">
      <c r="A5211" t="s">
        <v>4246</v>
      </c>
      <c r="M5211" s="170" t="str">
        <f t="shared" si="648"/>
        <v>DTL</v>
      </c>
      <c r="N5211" s="169" t="str">
        <f t="shared" si="649"/>
        <v>8196</v>
      </c>
      <c r="O5211" s="168" t="str">
        <f t="shared" si="650"/>
        <v/>
      </c>
      <c r="P5211" s="168" t="str">
        <f t="shared" si="651"/>
        <v/>
      </c>
      <c r="Q5211" s="168" t="str">
        <f t="shared" si="652"/>
        <v/>
      </c>
      <c r="R5211" s="168" t="str">
        <f t="shared" si="653"/>
        <v/>
      </c>
      <c r="S5211" s="168" t="str">
        <f t="shared" si="654"/>
        <v/>
      </c>
      <c r="T5211" s="168" t="str">
        <f t="shared" si="655"/>
        <v/>
      </c>
    </row>
    <row r="5212" spans="1:20" x14ac:dyDescent="0.2">
      <c r="A5212" t="s">
        <v>2611</v>
      </c>
      <c r="M5212" s="170" t="str">
        <f t="shared" si="648"/>
        <v>DTL</v>
      </c>
      <c r="N5212" s="169" t="str">
        <f t="shared" si="649"/>
        <v>8196</v>
      </c>
      <c r="O5212" s="168" t="str">
        <f t="shared" si="650"/>
        <v/>
      </c>
      <c r="P5212" s="168" t="str">
        <f t="shared" si="651"/>
        <v/>
      </c>
      <c r="Q5212" s="168" t="str">
        <f t="shared" si="652"/>
        <v/>
      </c>
      <c r="R5212" s="168" t="str">
        <f t="shared" si="653"/>
        <v/>
      </c>
      <c r="S5212" s="168" t="str">
        <f t="shared" si="654"/>
        <v/>
      </c>
      <c r="T5212" s="168" t="str">
        <f t="shared" si="655"/>
        <v/>
      </c>
    </row>
    <row r="5213" spans="1:20" x14ac:dyDescent="0.2">
      <c r="A5213" t="s">
        <v>3141</v>
      </c>
      <c r="M5213" s="170" t="str">
        <f t="shared" si="648"/>
        <v>Ttl</v>
      </c>
      <c r="N5213" s="169" t="str">
        <f t="shared" si="649"/>
        <v>8196</v>
      </c>
      <c r="O5213" s="168" t="str">
        <f t="shared" si="650"/>
        <v/>
      </c>
      <c r="P5213" s="168" t="str">
        <f t="shared" si="651"/>
        <v/>
      </c>
      <c r="Q5213" s="168" t="str">
        <f t="shared" si="652"/>
        <v/>
      </c>
      <c r="R5213" s="168" t="str">
        <f t="shared" si="653"/>
        <v/>
      </c>
      <c r="S5213" s="168" t="str">
        <f t="shared" si="654"/>
        <v/>
      </c>
      <c r="T5213" s="168" t="str">
        <f t="shared" si="655"/>
        <v/>
      </c>
    </row>
    <row r="5214" spans="1:20" x14ac:dyDescent="0.2">
      <c r="A5214" t="s">
        <v>2611</v>
      </c>
      <c r="M5214" s="170" t="str">
        <f t="shared" si="648"/>
        <v>DTL</v>
      </c>
      <c r="N5214" s="169" t="str">
        <f t="shared" si="649"/>
        <v>8196</v>
      </c>
      <c r="O5214" s="168" t="str">
        <f t="shared" si="650"/>
        <v/>
      </c>
      <c r="P5214" s="168" t="str">
        <f t="shared" si="651"/>
        <v/>
      </c>
      <c r="Q5214" s="168" t="str">
        <f t="shared" si="652"/>
        <v/>
      </c>
      <c r="R5214" s="168" t="str">
        <f t="shared" si="653"/>
        <v/>
      </c>
      <c r="S5214" s="168" t="str">
        <f t="shared" si="654"/>
        <v/>
      </c>
      <c r="T5214" s="168" t="str">
        <f t="shared" si="655"/>
        <v/>
      </c>
    </row>
    <row r="5215" spans="1:20" x14ac:dyDescent="0.2">
      <c r="A5215" t="s">
        <v>2611</v>
      </c>
      <c r="M5215" s="170" t="str">
        <f t="shared" si="648"/>
        <v>DTL</v>
      </c>
      <c r="N5215" s="169" t="str">
        <f t="shared" si="649"/>
        <v>8196</v>
      </c>
      <c r="O5215" s="168" t="str">
        <f t="shared" si="650"/>
        <v/>
      </c>
      <c r="P5215" s="168" t="str">
        <f t="shared" si="651"/>
        <v/>
      </c>
      <c r="Q5215" s="168" t="str">
        <f t="shared" si="652"/>
        <v/>
      </c>
      <c r="R5215" s="168" t="str">
        <f t="shared" si="653"/>
        <v/>
      </c>
      <c r="S5215" s="168" t="str">
        <f t="shared" si="654"/>
        <v/>
      </c>
      <c r="T5215" s="168" t="str">
        <f t="shared" si="655"/>
        <v/>
      </c>
    </row>
    <row r="5216" spans="1:20" x14ac:dyDescent="0.2">
      <c r="A5216" t="s">
        <v>3142</v>
      </c>
      <c r="M5216" s="170" t="str">
        <f t="shared" si="648"/>
        <v>Ttl</v>
      </c>
      <c r="N5216" s="169" t="str">
        <f t="shared" si="649"/>
        <v>8196</v>
      </c>
      <c r="O5216" s="168" t="str">
        <f t="shared" si="650"/>
        <v/>
      </c>
      <c r="P5216" s="168" t="str">
        <f t="shared" si="651"/>
        <v/>
      </c>
      <c r="Q5216" s="168" t="str">
        <f t="shared" si="652"/>
        <v/>
      </c>
      <c r="R5216" s="168" t="str">
        <f t="shared" si="653"/>
        <v/>
      </c>
      <c r="S5216" s="168" t="str">
        <f t="shared" si="654"/>
        <v/>
      </c>
      <c r="T5216" s="168" t="str">
        <f t="shared" si="655"/>
        <v/>
      </c>
    </row>
    <row r="5217" spans="1:20" x14ac:dyDescent="0.2">
      <c r="A5217" t="s">
        <v>2612</v>
      </c>
      <c r="M5217" s="170" t="str">
        <f t="shared" si="648"/>
        <v>DTL</v>
      </c>
      <c r="N5217" s="169" t="str">
        <f t="shared" si="649"/>
        <v>8196</v>
      </c>
      <c r="O5217" s="168" t="str">
        <f t="shared" si="650"/>
        <v/>
      </c>
      <c r="P5217" s="168" t="str">
        <f t="shared" si="651"/>
        <v/>
      </c>
      <c r="Q5217" s="168" t="str">
        <f t="shared" si="652"/>
        <v/>
      </c>
      <c r="R5217" s="168" t="str">
        <f t="shared" si="653"/>
        <v/>
      </c>
      <c r="S5217" s="168" t="str">
        <f t="shared" si="654"/>
        <v/>
      </c>
      <c r="T5217" s="168" t="str">
        <f t="shared" si="655"/>
        <v/>
      </c>
    </row>
    <row r="5218" spans="1:20" x14ac:dyDescent="0.2">
      <c r="A5218" t="s">
        <v>2611</v>
      </c>
      <c r="M5218" s="170" t="str">
        <f t="shared" si="648"/>
        <v>DTL</v>
      </c>
      <c r="N5218" s="169" t="str">
        <f t="shared" si="649"/>
        <v>8196</v>
      </c>
      <c r="O5218" s="168" t="str">
        <f t="shared" si="650"/>
        <v/>
      </c>
      <c r="P5218" s="168" t="str">
        <f t="shared" si="651"/>
        <v/>
      </c>
      <c r="Q5218" s="168" t="str">
        <f t="shared" si="652"/>
        <v/>
      </c>
      <c r="R5218" s="168" t="str">
        <f t="shared" si="653"/>
        <v/>
      </c>
      <c r="S5218" s="168" t="str">
        <f t="shared" si="654"/>
        <v/>
      </c>
      <c r="T5218" s="168" t="str">
        <f t="shared" si="655"/>
        <v/>
      </c>
    </row>
    <row r="5219" spans="1:20" x14ac:dyDescent="0.2">
      <c r="A5219" t="s">
        <v>2620</v>
      </c>
      <c r="M5219" s="170" t="str">
        <f t="shared" si="648"/>
        <v>DTL</v>
      </c>
      <c r="N5219" s="169" t="str">
        <f t="shared" si="649"/>
        <v>8196</v>
      </c>
      <c r="O5219" s="168" t="str">
        <f t="shared" si="650"/>
        <v/>
      </c>
      <c r="P5219" s="168" t="str">
        <f t="shared" si="651"/>
        <v/>
      </c>
      <c r="Q5219" s="168" t="str">
        <f t="shared" si="652"/>
        <v/>
      </c>
      <c r="R5219" s="168" t="str">
        <f t="shared" si="653"/>
        <v/>
      </c>
      <c r="S5219" s="168" t="str">
        <f t="shared" si="654"/>
        <v/>
      </c>
      <c r="T5219" s="168" t="str">
        <f t="shared" si="655"/>
        <v/>
      </c>
    </row>
    <row r="5220" spans="1:20" x14ac:dyDescent="0.2">
      <c r="A5220" t="s">
        <v>3143</v>
      </c>
      <c r="M5220" s="170" t="str">
        <f t="shared" si="648"/>
        <v>Ttl</v>
      </c>
      <c r="N5220" s="169" t="str">
        <f t="shared" si="649"/>
        <v>8196</v>
      </c>
      <c r="O5220" s="168" t="str">
        <f t="shared" si="650"/>
        <v/>
      </c>
      <c r="P5220" s="168" t="str">
        <f t="shared" si="651"/>
        <v/>
      </c>
      <c r="Q5220" s="168" t="str">
        <f t="shared" si="652"/>
        <v/>
      </c>
      <c r="R5220" s="168" t="str">
        <f t="shared" si="653"/>
        <v/>
      </c>
      <c r="S5220" s="168" t="str">
        <f t="shared" si="654"/>
        <v/>
      </c>
      <c r="T5220" s="168" t="str">
        <f t="shared" si="655"/>
        <v/>
      </c>
    </row>
    <row r="5221" spans="1:20" x14ac:dyDescent="0.2">
      <c r="A5221" t="s">
        <v>2611</v>
      </c>
      <c r="M5221" s="170" t="str">
        <f t="shared" si="648"/>
        <v>DTL</v>
      </c>
      <c r="N5221" s="169" t="str">
        <f t="shared" si="649"/>
        <v>8196</v>
      </c>
      <c r="O5221" s="168" t="str">
        <f t="shared" si="650"/>
        <v/>
      </c>
      <c r="P5221" s="168" t="str">
        <f t="shared" si="651"/>
        <v/>
      </c>
      <c r="Q5221" s="168" t="str">
        <f t="shared" si="652"/>
        <v/>
      </c>
      <c r="R5221" s="168" t="str">
        <f t="shared" si="653"/>
        <v/>
      </c>
      <c r="S5221" s="168" t="str">
        <f t="shared" si="654"/>
        <v/>
      </c>
      <c r="T5221" s="168" t="str">
        <f t="shared" si="655"/>
        <v/>
      </c>
    </row>
    <row r="5222" spans="1:20" x14ac:dyDescent="0.2">
      <c r="A5222" t="s">
        <v>3144</v>
      </c>
      <c r="M5222" s="170" t="str">
        <f t="shared" si="648"/>
        <v>Ttl</v>
      </c>
      <c r="N5222" s="169" t="str">
        <f t="shared" si="649"/>
        <v>8196</v>
      </c>
      <c r="O5222" s="168" t="str">
        <f t="shared" si="650"/>
        <v/>
      </c>
      <c r="P5222" s="168" t="str">
        <f t="shared" si="651"/>
        <v/>
      </c>
      <c r="Q5222" s="168" t="str">
        <f t="shared" si="652"/>
        <v/>
      </c>
      <c r="R5222" s="168" t="str">
        <f t="shared" si="653"/>
        <v/>
      </c>
      <c r="S5222" s="168" t="str">
        <f t="shared" si="654"/>
        <v/>
      </c>
      <c r="T5222" s="168" t="str">
        <f t="shared" si="655"/>
        <v/>
      </c>
    </row>
    <row r="5223" spans="1:20" x14ac:dyDescent="0.2">
      <c r="A5223" t="s">
        <v>4246</v>
      </c>
      <c r="M5223" s="170" t="str">
        <f t="shared" si="648"/>
        <v>DTL</v>
      </c>
      <c r="N5223" s="169" t="str">
        <f t="shared" si="649"/>
        <v>8196</v>
      </c>
      <c r="O5223" s="168" t="str">
        <f t="shared" si="650"/>
        <v/>
      </c>
      <c r="P5223" s="168" t="str">
        <f t="shared" si="651"/>
        <v/>
      </c>
      <c r="Q5223" s="168" t="str">
        <f t="shared" si="652"/>
        <v/>
      </c>
      <c r="R5223" s="168" t="str">
        <f t="shared" si="653"/>
        <v/>
      </c>
      <c r="S5223" s="168" t="str">
        <f t="shared" si="654"/>
        <v/>
      </c>
      <c r="T5223" s="168" t="str">
        <f t="shared" si="655"/>
        <v/>
      </c>
    </row>
    <row r="5224" spans="1:20" x14ac:dyDescent="0.2">
      <c r="A5224" t="s">
        <v>2611</v>
      </c>
      <c r="M5224" s="170" t="str">
        <f t="shared" si="648"/>
        <v>DTL</v>
      </c>
      <c r="N5224" s="169" t="str">
        <f t="shared" si="649"/>
        <v>8196</v>
      </c>
      <c r="O5224" s="168" t="str">
        <f t="shared" si="650"/>
        <v/>
      </c>
      <c r="P5224" s="168" t="str">
        <f t="shared" si="651"/>
        <v/>
      </c>
      <c r="Q5224" s="168" t="str">
        <f t="shared" si="652"/>
        <v/>
      </c>
      <c r="R5224" s="168" t="str">
        <f t="shared" si="653"/>
        <v/>
      </c>
      <c r="S5224" s="168" t="str">
        <f t="shared" si="654"/>
        <v/>
      </c>
      <c r="T5224" s="168" t="str">
        <f t="shared" si="655"/>
        <v/>
      </c>
    </row>
    <row r="5225" spans="1:20" x14ac:dyDescent="0.2">
      <c r="A5225" t="s">
        <v>4302</v>
      </c>
      <c r="M5225" s="170" t="str">
        <f t="shared" si="648"/>
        <v>DTL</v>
      </c>
      <c r="N5225" s="169" t="str">
        <f t="shared" si="649"/>
        <v>8196</v>
      </c>
      <c r="O5225" s="168" t="str">
        <f t="shared" si="650"/>
        <v xml:space="preserve">    </v>
      </c>
      <c r="P5225" s="168" t="str">
        <f t="shared" si="651"/>
        <v xml:space="preserve">8196    </v>
      </c>
      <c r="Q5225" s="168">
        <f t="shared" si="652"/>
        <v>0</v>
      </c>
      <c r="R5225" s="168">
        <f t="shared" si="653"/>
        <v>0</v>
      </c>
      <c r="S5225" s="168">
        <f t="shared" si="654"/>
        <v>0</v>
      </c>
      <c r="T5225" s="168">
        <f t="shared" si="655"/>
        <v>-61</v>
      </c>
    </row>
    <row r="5226" spans="1:20" x14ac:dyDescent="0.2">
      <c r="A5226" t="s">
        <v>2611</v>
      </c>
      <c r="M5226" s="170" t="str">
        <f t="shared" si="648"/>
        <v>DTL</v>
      </c>
      <c r="N5226" s="169" t="str">
        <f t="shared" si="649"/>
        <v>8196</v>
      </c>
      <c r="O5226" s="168" t="str">
        <f t="shared" si="650"/>
        <v/>
      </c>
      <c r="P5226" s="168" t="str">
        <f t="shared" si="651"/>
        <v/>
      </c>
      <c r="Q5226" s="168" t="str">
        <f t="shared" si="652"/>
        <v/>
      </c>
      <c r="R5226" s="168" t="str">
        <f t="shared" si="653"/>
        <v/>
      </c>
      <c r="S5226" s="168" t="str">
        <f t="shared" si="654"/>
        <v/>
      </c>
      <c r="T5226" s="168" t="str">
        <f t="shared" si="655"/>
        <v/>
      </c>
    </row>
    <row r="5227" spans="1:20" x14ac:dyDescent="0.2">
      <c r="A5227" t="s">
        <v>2622</v>
      </c>
      <c r="M5227" s="170" t="str">
        <f t="shared" si="648"/>
        <v>DTL</v>
      </c>
      <c r="N5227" s="169" t="str">
        <f t="shared" si="649"/>
        <v>8196</v>
      </c>
      <c r="O5227" s="168" t="str">
        <f t="shared" si="650"/>
        <v>Tran</v>
      </c>
      <c r="P5227" s="168" t="str">
        <f t="shared" si="651"/>
        <v>8196Tran</v>
      </c>
      <c r="Q5227" s="168">
        <f t="shared" si="652"/>
        <v>0</v>
      </c>
      <c r="R5227" s="168">
        <f t="shared" si="653"/>
        <v>0</v>
      </c>
      <c r="S5227" s="168">
        <f t="shared" si="654"/>
        <v>0</v>
      </c>
      <c r="T5227" s="168">
        <f t="shared" si="655"/>
        <v>0</v>
      </c>
    </row>
    <row r="5228" spans="1:20" x14ac:dyDescent="0.2">
      <c r="A5228" t="s">
        <v>2611</v>
      </c>
      <c r="M5228" s="170" t="str">
        <f t="shared" si="648"/>
        <v>DTL</v>
      </c>
      <c r="N5228" s="169" t="str">
        <f t="shared" si="649"/>
        <v>8196</v>
      </c>
      <c r="O5228" s="168" t="str">
        <f t="shared" si="650"/>
        <v/>
      </c>
      <c r="P5228" s="168" t="str">
        <f t="shared" si="651"/>
        <v/>
      </c>
      <c r="Q5228" s="168" t="str">
        <f t="shared" si="652"/>
        <v/>
      </c>
      <c r="R5228" s="168" t="str">
        <f t="shared" si="653"/>
        <v/>
      </c>
      <c r="S5228" s="168" t="str">
        <f t="shared" si="654"/>
        <v/>
      </c>
      <c r="T5228" s="168" t="str">
        <f t="shared" si="655"/>
        <v/>
      </c>
    </row>
    <row r="5229" spans="1:20" x14ac:dyDescent="0.2">
      <c r="A5229" t="s">
        <v>2623</v>
      </c>
      <c r="M5229" s="170" t="str">
        <f t="shared" si="648"/>
        <v>DTL</v>
      </c>
      <c r="N5229" s="169" t="str">
        <f t="shared" si="649"/>
        <v>8196</v>
      </c>
      <c r="O5229" s="168" t="str">
        <f t="shared" si="650"/>
        <v>Tran</v>
      </c>
      <c r="P5229" s="168" t="str">
        <f t="shared" si="651"/>
        <v>8196Tran</v>
      </c>
      <c r="Q5229" s="168">
        <f t="shared" si="652"/>
        <v>0</v>
      </c>
      <c r="R5229" s="168">
        <f t="shared" si="653"/>
        <v>0</v>
      </c>
      <c r="S5229" s="168">
        <f t="shared" si="654"/>
        <v>0</v>
      </c>
      <c r="T5229" s="168">
        <f t="shared" si="655"/>
        <v>0</v>
      </c>
    </row>
    <row r="5230" spans="1:20" x14ac:dyDescent="0.2">
      <c r="A5230" t="s">
        <v>4246</v>
      </c>
      <c r="M5230" s="170" t="str">
        <f t="shared" si="648"/>
        <v>DTL</v>
      </c>
      <c r="N5230" s="169" t="str">
        <f t="shared" si="649"/>
        <v>8196</v>
      </c>
      <c r="O5230" s="168" t="str">
        <f t="shared" si="650"/>
        <v/>
      </c>
      <c r="P5230" s="168" t="str">
        <f t="shared" si="651"/>
        <v/>
      </c>
      <c r="Q5230" s="168" t="str">
        <f t="shared" si="652"/>
        <v/>
      </c>
      <c r="R5230" s="168" t="str">
        <f t="shared" si="653"/>
        <v/>
      </c>
      <c r="S5230" s="168" t="str">
        <f t="shared" si="654"/>
        <v/>
      </c>
      <c r="T5230" s="168" t="str">
        <f t="shared" si="655"/>
        <v/>
      </c>
    </row>
    <row r="5231" spans="1:20" x14ac:dyDescent="0.2">
      <c r="A5231" t="s">
        <v>2611</v>
      </c>
      <c r="M5231" s="170" t="str">
        <f t="shared" si="648"/>
        <v>DTL</v>
      </c>
      <c r="N5231" s="169" t="str">
        <f t="shared" si="649"/>
        <v>8196</v>
      </c>
      <c r="O5231" s="168" t="str">
        <f t="shared" si="650"/>
        <v/>
      </c>
      <c r="P5231" s="168" t="str">
        <f t="shared" si="651"/>
        <v/>
      </c>
      <c r="Q5231" s="168" t="str">
        <f t="shared" si="652"/>
        <v/>
      </c>
      <c r="R5231" s="168" t="str">
        <f t="shared" si="653"/>
        <v/>
      </c>
      <c r="S5231" s="168" t="str">
        <f t="shared" si="654"/>
        <v/>
      </c>
      <c r="T5231" s="168" t="str">
        <f t="shared" si="655"/>
        <v/>
      </c>
    </row>
    <row r="5232" spans="1:20" x14ac:dyDescent="0.2">
      <c r="A5232" t="s">
        <v>4303</v>
      </c>
      <c r="M5232" s="170" t="str">
        <f t="shared" si="648"/>
        <v>Ttl</v>
      </c>
      <c r="N5232" s="169" t="str">
        <f t="shared" si="649"/>
        <v>8196</v>
      </c>
      <c r="O5232" s="168" t="str">
        <f t="shared" si="650"/>
        <v/>
      </c>
      <c r="P5232" s="168" t="str">
        <f t="shared" si="651"/>
        <v/>
      </c>
      <c r="Q5232" s="168" t="str">
        <f t="shared" si="652"/>
        <v/>
      </c>
      <c r="R5232" s="168" t="str">
        <f t="shared" si="653"/>
        <v/>
      </c>
      <c r="S5232" s="168" t="str">
        <f t="shared" si="654"/>
        <v/>
      </c>
      <c r="T5232" s="168" t="str">
        <f t="shared" si="655"/>
        <v/>
      </c>
    </row>
    <row r="5233" spans="1:20" x14ac:dyDescent="0.2">
      <c r="A5233" t="s">
        <v>4467</v>
      </c>
      <c r="M5233" s="170" t="str">
        <f t="shared" si="648"/>
        <v>DTL</v>
      </c>
      <c r="N5233" s="169" t="str">
        <f t="shared" si="649"/>
        <v>8196</v>
      </c>
      <c r="O5233" s="168" t="str">
        <f t="shared" si="650"/>
        <v/>
      </c>
      <c r="P5233" s="168" t="str">
        <f t="shared" si="651"/>
        <v/>
      </c>
      <c r="Q5233" s="168" t="str">
        <f t="shared" si="652"/>
        <v/>
      </c>
      <c r="R5233" s="168" t="str">
        <f t="shared" si="653"/>
        <v/>
      </c>
      <c r="S5233" s="168" t="str">
        <f t="shared" si="654"/>
        <v/>
      </c>
      <c r="T5233" s="168" t="str">
        <f t="shared" si="655"/>
        <v/>
      </c>
    </row>
    <row r="5234" spans="1:20" x14ac:dyDescent="0.2">
      <c r="A5234">
        <v>1</v>
      </c>
      <c r="M5234" s="170" t="str">
        <f t="shared" si="648"/>
        <v>DTL</v>
      </c>
      <c r="N5234" s="169" t="str">
        <f t="shared" si="649"/>
        <v>8196</v>
      </c>
      <c r="O5234" s="168" t="str">
        <f t="shared" si="650"/>
        <v/>
      </c>
      <c r="P5234" s="168" t="str">
        <f t="shared" si="651"/>
        <v/>
      </c>
      <c r="Q5234" s="168" t="str">
        <f t="shared" si="652"/>
        <v/>
      </c>
      <c r="R5234" s="168" t="str">
        <f t="shared" si="653"/>
        <v/>
      </c>
      <c r="S5234" s="168" t="str">
        <f t="shared" si="654"/>
        <v/>
      </c>
      <c r="T5234" s="168" t="str">
        <f t="shared" si="655"/>
        <v/>
      </c>
    </row>
    <row r="5235" spans="1:20" x14ac:dyDescent="0.2">
      <c r="M5235" s="170" t="str">
        <f t="shared" si="648"/>
        <v>DTL</v>
      </c>
      <c r="N5235" s="169" t="str">
        <f t="shared" si="649"/>
        <v>8196</v>
      </c>
      <c r="O5235" s="168" t="str">
        <f t="shared" si="650"/>
        <v/>
      </c>
      <c r="P5235" s="168" t="str">
        <f t="shared" si="651"/>
        <v/>
      </c>
      <c r="Q5235" s="168" t="str">
        <f t="shared" si="652"/>
        <v/>
      </c>
      <c r="R5235" s="168" t="str">
        <f t="shared" si="653"/>
        <v/>
      </c>
      <c r="S5235" s="168" t="str">
        <f t="shared" si="654"/>
        <v/>
      </c>
      <c r="T5235" s="168" t="str">
        <f t="shared" si="655"/>
        <v/>
      </c>
    </row>
    <row r="5236" spans="1:20" x14ac:dyDescent="0.2">
      <c r="A5236" t="s">
        <v>3145</v>
      </c>
      <c r="M5236" s="170" t="str">
        <f t="shared" si="648"/>
        <v>H1</v>
      </c>
      <c r="N5236" s="169" t="str">
        <f t="shared" si="649"/>
        <v>8196</v>
      </c>
      <c r="O5236" s="168" t="str">
        <f t="shared" si="650"/>
        <v/>
      </c>
      <c r="P5236" s="168" t="str">
        <f t="shared" si="651"/>
        <v/>
      </c>
      <c r="Q5236" s="168" t="str">
        <f t="shared" si="652"/>
        <v/>
      </c>
      <c r="R5236" s="168" t="str">
        <f t="shared" si="653"/>
        <v/>
      </c>
      <c r="S5236" s="168" t="str">
        <f t="shared" si="654"/>
        <v/>
      </c>
      <c r="T5236" s="168" t="str">
        <f t="shared" si="655"/>
        <v/>
      </c>
    </row>
    <row r="5237" spans="1:20" x14ac:dyDescent="0.2">
      <c r="A5237" t="s">
        <v>2600</v>
      </c>
      <c r="M5237" s="170" t="str">
        <f t="shared" si="648"/>
        <v>H2</v>
      </c>
      <c r="N5237" s="169" t="str">
        <f t="shared" si="649"/>
        <v>8196</v>
      </c>
      <c r="O5237" s="168" t="str">
        <f t="shared" si="650"/>
        <v/>
      </c>
      <c r="P5237" s="168" t="str">
        <f t="shared" si="651"/>
        <v/>
      </c>
      <c r="Q5237" s="168" t="str">
        <f t="shared" si="652"/>
        <v/>
      </c>
      <c r="R5237" s="168" t="str">
        <f t="shared" si="653"/>
        <v/>
      </c>
      <c r="S5237" s="168" t="str">
        <f t="shared" si="654"/>
        <v/>
      </c>
      <c r="T5237" s="168" t="str">
        <f t="shared" si="655"/>
        <v/>
      </c>
    </row>
    <row r="5238" spans="1:20" x14ac:dyDescent="0.2">
      <c r="A5238" t="s">
        <v>2601</v>
      </c>
      <c r="M5238" s="170" t="str">
        <f t="shared" si="648"/>
        <v>H3</v>
      </c>
      <c r="N5238" s="169" t="str">
        <f t="shared" si="649"/>
        <v>8196</v>
      </c>
      <c r="O5238" s="168" t="str">
        <f t="shared" si="650"/>
        <v/>
      </c>
      <c r="P5238" s="168" t="str">
        <f t="shared" si="651"/>
        <v/>
      </c>
      <c r="Q5238" s="168" t="str">
        <f t="shared" si="652"/>
        <v/>
      </c>
      <c r="R5238" s="168" t="str">
        <f t="shared" si="653"/>
        <v/>
      </c>
      <c r="S5238" s="168" t="str">
        <f t="shared" si="654"/>
        <v/>
      </c>
      <c r="T5238" s="168" t="str">
        <f t="shared" si="655"/>
        <v/>
      </c>
    </row>
    <row r="5239" spans="1:20" x14ac:dyDescent="0.2">
      <c r="A5239" t="s">
        <v>3072</v>
      </c>
      <c r="M5239" s="170" t="str">
        <f t="shared" si="648"/>
        <v>H4</v>
      </c>
      <c r="N5239" s="169" t="str">
        <f t="shared" si="649"/>
        <v>8196</v>
      </c>
      <c r="O5239" s="168" t="str">
        <f t="shared" si="650"/>
        <v/>
      </c>
      <c r="P5239" s="168" t="str">
        <f t="shared" si="651"/>
        <v/>
      </c>
      <c r="Q5239" s="168" t="str">
        <f t="shared" si="652"/>
        <v/>
      </c>
      <c r="R5239" s="168" t="str">
        <f t="shared" si="653"/>
        <v/>
      </c>
      <c r="S5239" s="168" t="str">
        <f t="shared" si="654"/>
        <v/>
      </c>
      <c r="T5239" s="168" t="str">
        <f t="shared" si="655"/>
        <v/>
      </c>
    </row>
    <row r="5240" spans="1:20" x14ac:dyDescent="0.2">
      <c r="A5240" t="s">
        <v>3146</v>
      </c>
      <c r="M5240" s="170" t="str">
        <f t="shared" si="648"/>
        <v>H5</v>
      </c>
      <c r="N5240" s="169" t="str">
        <f t="shared" si="649"/>
        <v>8196</v>
      </c>
      <c r="O5240" s="168" t="str">
        <f t="shared" si="650"/>
        <v/>
      </c>
      <c r="P5240" s="168" t="str">
        <f t="shared" si="651"/>
        <v/>
      </c>
      <c r="Q5240" s="168" t="str">
        <f t="shared" si="652"/>
        <v/>
      </c>
      <c r="R5240" s="168" t="str">
        <f t="shared" si="653"/>
        <v/>
      </c>
      <c r="S5240" s="168" t="str">
        <f t="shared" si="654"/>
        <v/>
      </c>
      <c r="T5240" s="168" t="str">
        <f t="shared" si="655"/>
        <v/>
      </c>
    </row>
    <row r="5241" spans="1:20" x14ac:dyDescent="0.2">
      <c r="A5241" t="s">
        <v>3147</v>
      </c>
      <c r="M5241" s="170" t="str">
        <f t="shared" si="648"/>
        <v>H6</v>
      </c>
      <c r="N5241" s="169" t="str">
        <f t="shared" si="649"/>
        <v>8500</v>
      </c>
      <c r="O5241" s="168" t="str">
        <f t="shared" si="650"/>
        <v/>
      </c>
      <c r="P5241" s="168" t="str">
        <f t="shared" si="651"/>
        <v/>
      </c>
      <c r="Q5241" s="168" t="str">
        <f t="shared" si="652"/>
        <v/>
      </c>
      <c r="R5241" s="168" t="str">
        <f t="shared" si="653"/>
        <v/>
      </c>
      <c r="S5241" s="168" t="str">
        <f t="shared" si="654"/>
        <v/>
      </c>
      <c r="T5241" s="168" t="str">
        <f t="shared" si="655"/>
        <v/>
      </c>
    </row>
    <row r="5242" spans="1:20" x14ac:dyDescent="0.2">
      <c r="A5242" t="s">
        <v>2605</v>
      </c>
      <c r="M5242" s="170" t="str">
        <f t="shared" si="648"/>
        <v>H7</v>
      </c>
      <c r="N5242" s="169" t="str">
        <f t="shared" si="649"/>
        <v>8500</v>
      </c>
      <c r="O5242" s="168" t="str">
        <f t="shared" si="650"/>
        <v/>
      </c>
      <c r="P5242" s="168" t="str">
        <f t="shared" si="651"/>
        <v/>
      </c>
      <c r="Q5242" s="168" t="str">
        <f t="shared" si="652"/>
        <v/>
      </c>
      <c r="R5242" s="168" t="str">
        <f t="shared" si="653"/>
        <v/>
      </c>
      <c r="S5242" s="168" t="str">
        <f t="shared" si="654"/>
        <v/>
      </c>
      <c r="T5242" s="168" t="str">
        <f t="shared" si="655"/>
        <v/>
      </c>
    </row>
    <row r="5243" spans="1:20" x14ac:dyDescent="0.2">
      <c r="A5243" t="s">
        <v>2606</v>
      </c>
      <c r="M5243" s="170" t="str">
        <f t="shared" si="648"/>
        <v>H8</v>
      </c>
      <c r="N5243" s="169" t="str">
        <f t="shared" si="649"/>
        <v>8500</v>
      </c>
      <c r="O5243" s="168" t="str">
        <f t="shared" si="650"/>
        <v/>
      </c>
      <c r="P5243" s="168" t="str">
        <f t="shared" si="651"/>
        <v/>
      </c>
      <c r="Q5243" s="168" t="str">
        <f t="shared" si="652"/>
        <v/>
      </c>
      <c r="R5243" s="168" t="str">
        <f t="shared" si="653"/>
        <v/>
      </c>
      <c r="S5243" s="168" t="str">
        <f t="shared" si="654"/>
        <v/>
      </c>
      <c r="T5243" s="168" t="str">
        <f t="shared" si="655"/>
        <v/>
      </c>
    </row>
    <row r="5244" spans="1:20" x14ac:dyDescent="0.2">
      <c r="A5244" t="s">
        <v>2607</v>
      </c>
      <c r="M5244" s="170" t="str">
        <f t="shared" si="648"/>
        <v>H9</v>
      </c>
      <c r="N5244" s="169" t="str">
        <f t="shared" si="649"/>
        <v>8500</v>
      </c>
      <c r="O5244" s="168" t="str">
        <f t="shared" si="650"/>
        <v/>
      </c>
      <c r="P5244" s="168" t="str">
        <f t="shared" si="651"/>
        <v/>
      </c>
      <c r="Q5244" s="168" t="str">
        <f t="shared" si="652"/>
        <v/>
      </c>
      <c r="R5244" s="168" t="str">
        <f t="shared" si="653"/>
        <v/>
      </c>
      <c r="S5244" s="168" t="str">
        <f t="shared" si="654"/>
        <v/>
      </c>
      <c r="T5244" s="168" t="str">
        <f t="shared" si="655"/>
        <v/>
      </c>
    </row>
    <row r="5245" spans="1:20" x14ac:dyDescent="0.2">
      <c r="A5245" t="s">
        <v>2608</v>
      </c>
      <c r="M5245" s="170" t="str">
        <f t="shared" si="648"/>
        <v>H10</v>
      </c>
      <c r="N5245" s="169" t="str">
        <f t="shared" si="649"/>
        <v>8500</v>
      </c>
      <c r="O5245" s="168" t="str">
        <f t="shared" si="650"/>
        <v/>
      </c>
      <c r="P5245" s="168" t="str">
        <f t="shared" si="651"/>
        <v/>
      </c>
      <c r="Q5245" s="168" t="str">
        <f t="shared" si="652"/>
        <v/>
      </c>
      <c r="R5245" s="168" t="str">
        <f t="shared" si="653"/>
        <v/>
      </c>
      <c r="S5245" s="168" t="str">
        <f t="shared" si="654"/>
        <v/>
      </c>
      <c r="T5245" s="168" t="str">
        <f t="shared" si="655"/>
        <v/>
      </c>
    </row>
    <row r="5246" spans="1:20" x14ac:dyDescent="0.2">
      <c r="A5246" t="s">
        <v>2609</v>
      </c>
      <c r="M5246" s="170" t="str">
        <f t="shared" si="648"/>
        <v>DTL</v>
      </c>
      <c r="N5246" s="169" t="str">
        <f t="shared" si="649"/>
        <v>8500</v>
      </c>
      <c r="O5246" s="168" t="str">
        <f t="shared" si="650"/>
        <v/>
      </c>
      <c r="P5246" s="168" t="str">
        <f t="shared" si="651"/>
        <v/>
      </c>
      <c r="Q5246" s="168" t="str">
        <f t="shared" si="652"/>
        <v/>
      </c>
      <c r="R5246" s="168" t="str">
        <f t="shared" si="653"/>
        <v/>
      </c>
      <c r="S5246" s="168" t="str">
        <f t="shared" si="654"/>
        <v/>
      </c>
      <c r="T5246" s="168" t="str">
        <f t="shared" si="655"/>
        <v/>
      </c>
    </row>
    <row r="5247" spans="1:20" x14ac:dyDescent="0.2">
      <c r="A5247" t="s">
        <v>5659</v>
      </c>
      <c r="M5247" s="170" t="str">
        <f t="shared" si="648"/>
        <v>DTL</v>
      </c>
      <c r="N5247" s="169" t="str">
        <f t="shared" si="649"/>
        <v>8500</v>
      </c>
      <c r="O5247" s="168" t="str">
        <f t="shared" si="650"/>
        <v>7073</v>
      </c>
      <c r="P5247" s="168" t="str">
        <f t="shared" si="651"/>
        <v>85007073</v>
      </c>
      <c r="Q5247" s="168">
        <f t="shared" si="652"/>
        <v>3891</v>
      </c>
      <c r="R5247" s="168">
        <f t="shared" si="653"/>
        <v>6924</v>
      </c>
      <c r="S5247" s="168">
        <f t="shared" si="654"/>
        <v>5500</v>
      </c>
      <c r="T5247" s="168">
        <f t="shared" si="655"/>
        <v>4215</v>
      </c>
    </row>
    <row r="5248" spans="1:20" x14ac:dyDescent="0.2">
      <c r="A5248" t="s">
        <v>4304</v>
      </c>
      <c r="M5248" s="170" t="str">
        <f t="shared" si="648"/>
        <v>DTL</v>
      </c>
      <c r="N5248" s="169" t="str">
        <f t="shared" si="649"/>
        <v>8500</v>
      </c>
      <c r="O5248" s="168" t="str">
        <f t="shared" si="650"/>
        <v>7094</v>
      </c>
      <c r="P5248" s="168" t="str">
        <f t="shared" si="651"/>
        <v>85007094</v>
      </c>
      <c r="Q5248" s="168">
        <f t="shared" si="652"/>
        <v>1451</v>
      </c>
      <c r="R5248" s="168">
        <f t="shared" si="653"/>
        <v>723</v>
      </c>
      <c r="S5248" s="168">
        <f t="shared" si="654"/>
        <v>1000</v>
      </c>
      <c r="T5248" s="168">
        <f t="shared" si="655"/>
        <v>1062</v>
      </c>
    </row>
    <row r="5249" spans="1:20" x14ac:dyDescent="0.2">
      <c r="A5249" t="s">
        <v>4246</v>
      </c>
      <c r="M5249" s="170" t="str">
        <f t="shared" si="648"/>
        <v>DTL</v>
      </c>
      <c r="N5249" s="169" t="str">
        <f t="shared" si="649"/>
        <v>8500</v>
      </c>
      <c r="O5249" s="168" t="str">
        <f t="shared" si="650"/>
        <v/>
      </c>
      <c r="P5249" s="168" t="str">
        <f t="shared" si="651"/>
        <v/>
      </c>
      <c r="Q5249" s="168" t="str">
        <f t="shared" si="652"/>
        <v/>
      </c>
      <c r="R5249" s="168" t="str">
        <f t="shared" si="653"/>
        <v/>
      </c>
      <c r="S5249" s="168" t="str">
        <f t="shared" si="654"/>
        <v/>
      </c>
      <c r="T5249" s="168" t="str">
        <f t="shared" si="655"/>
        <v/>
      </c>
    </row>
    <row r="5250" spans="1:20" x14ac:dyDescent="0.2">
      <c r="A5250" t="s">
        <v>2611</v>
      </c>
      <c r="M5250" s="170" t="str">
        <f t="shared" si="648"/>
        <v>DTL</v>
      </c>
      <c r="N5250" s="169" t="str">
        <f t="shared" si="649"/>
        <v>8500</v>
      </c>
      <c r="O5250" s="168" t="str">
        <f t="shared" si="650"/>
        <v/>
      </c>
      <c r="P5250" s="168" t="str">
        <f t="shared" si="651"/>
        <v/>
      </c>
      <c r="Q5250" s="168" t="str">
        <f t="shared" si="652"/>
        <v/>
      </c>
      <c r="R5250" s="168" t="str">
        <f t="shared" si="653"/>
        <v/>
      </c>
      <c r="S5250" s="168" t="str">
        <f t="shared" si="654"/>
        <v/>
      </c>
      <c r="T5250" s="168" t="str">
        <f t="shared" si="655"/>
        <v/>
      </c>
    </row>
    <row r="5251" spans="1:20" x14ac:dyDescent="0.2">
      <c r="A5251" t="s">
        <v>5660</v>
      </c>
      <c r="M5251" s="170" t="str">
        <f t="shared" ref="M5251:M5314" si="656">IF(ROW()&lt;23,"",
  IF(NOT(ISERROR(FIND("Trinity County",$A5251,30))),"H1",
  IF(M5250="H1","H2",
  IF(M5250="H2","H3",
  IF(M5250="H3","H4",
  IF(M5250="H4","H5",
  IF(M5250="H5","H6",
  IF(M5250="H6","H7",
  IF(M5250="H7","H8",
  IF(M5250="H8","H9",
  IF(M5250="H9","H10",
  IF(TRIM(LEFT($A5251,7))="Total","Ttl","DTL"))))))))))))</f>
        <v>Ttl</v>
      </c>
      <c r="N5251" s="169" t="str">
        <f t="shared" ref="N5251:N5314" si="657">IF(ROW()&lt;23,"",
  IF($M5251="H6",TRIM(LEFT($A5251,5)),N5250))</f>
        <v>8500</v>
      </c>
      <c r="O5251" s="168" t="str">
        <f t="shared" ref="O5251:O5314" si="658">IF($M5251&lt;&gt;"DTL","",
  IF(NOT(ISNUMBER(VALUE(MID($A5251,31,15)))),"",LEFT($A5251,4)))</f>
        <v/>
      </c>
      <c r="P5251" s="168" t="str">
        <f t="shared" ref="P5251:P5314" si="659">IF(O5251="","",N5251&amp;O5251)</f>
        <v/>
      </c>
      <c r="Q5251" s="168" t="str">
        <f t="shared" ref="Q5251:Q5314" si="660">IF($M5251&lt;&gt;"DTL","",
  IF(NOT(ISNUMBER(VALUE(MID($A5251,31,15)))),"",VALUE(TRIM(MID($A5251,47,15)))))</f>
        <v/>
      </c>
      <c r="R5251" s="168" t="str">
        <f t="shared" ref="R5251:R5314" si="661">IF($M5251&lt;&gt;"DTL","",
  IF(NOT(ISNUMBER(VALUE(MID($A5251,31,15)))),"",VALUE(TRIM(MID($A5251,61,14)))))</f>
        <v/>
      </c>
      <c r="S5251" s="168" t="str">
        <f t="shared" ref="S5251:S5314" si="662">IF($M5251&lt;&gt;"DTL","",
  IF(NOT(ISNUMBER(VALUE(MID($A5251,31,15)))),"",VALUE(TRIM(MID($A5251,76,14)))))</f>
        <v/>
      </c>
      <c r="T5251" s="168" t="str">
        <f t="shared" ref="T5251:T5314" si="663">IF($M5251&lt;&gt;"DTL","",
  IF(NOT(ISNUMBER(VALUE(MID($A5251,31,15)))),"",VALUE(TRIM(MID($A5251,90,14)))))</f>
        <v/>
      </c>
    </row>
    <row r="5252" spans="1:20" x14ac:dyDescent="0.2">
      <c r="A5252" t="s">
        <v>2612</v>
      </c>
      <c r="M5252" s="170" t="str">
        <f t="shared" si="656"/>
        <v>DTL</v>
      </c>
      <c r="N5252" s="169" t="str">
        <f t="shared" si="657"/>
        <v>8500</v>
      </c>
      <c r="O5252" s="168" t="str">
        <f t="shared" si="658"/>
        <v/>
      </c>
      <c r="P5252" s="168" t="str">
        <f t="shared" si="659"/>
        <v/>
      </c>
      <c r="Q5252" s="168" t="str">
        <f t="shared" si="660"/>
        <v/>
      </c>
      <c r="R5252" s="168" t="str">
        <f t="shared" si="661"/>
        <v/>
      </c>
      <c r="S5252" s="168" t="str">
        <f t="shared" si="662"/>
        <v/>
      </c>
      <c r="T5252" s="168" t="str">
        <f t="shared" si="663"/>
        <v/>
      </c>
    </row>
    <row r="5253" spans="1:20" x14ac:dyDescent="0.2">
      <c r="A5253" t="s">
        <v>2611</v>
      </c>
      <c r="M5253" s="170" t="str">
        <f t="shared" si="656"/>
        <v>DTL</v>
      </c>
      <c r="N5253" s="169" t="str">
        <f t="shared" si="657"/>
        <v>8500</v>
      </c>
      <c r="O5253" s="168" t="str">
        <f t="shared" si="658"/>
        <v/>
      </c>
      <c r="P5253" s="168" t="str">
        <f t="shared" si="659"/>
        <v/>
      </c>
      <c r="Q5253" s="168" t="str">
        <f t="shared" si="660"/>
        <v/>
      </c>
      <c r="R5253" s="168" t="str">
        <f t="shared" si="661"/>
        <v/>
      </c>
      <c r="S5253" s="168" t="str">
        <f t="shared" si="662"/>
        <v/>
      </c>
      <c r="T5253" s="168" t="str">
        <f t="shared" si="663"/>
        <v/>
      </c>
    </row>
    <row r="5254" spans="1:20" x14ac:dyDescent="0.2">
      <c r="A5254" t="s">
        <v>2611</v>
      </c>
      <c r="M5254" s="170" t="str">
        <f t="shared" si="656"/>
        <v>DTL</v>
      </c>
      <c r="N5254" s="169" t="str">
        <f t="shared" si="657"/>
        <v>8500</v>
      </c>
      <c r="O5254" s="168" t="str">
        <f t="shared" si="658"/>
        <v/>
      </c>
      <c r="P5254" s="168" t="str">
        <f t="shared" si="659"/>
        <v/>
      </c>
      <c r="Q5254" s="168" t="str">
        <f t="shared" si="660"/>
        <v/>
      </c>
      <c r="R5254" s="168" t="str">
        <f t="shared" si="661"/>
        <v/>
      </c>
      <c r="S5254" s="168" t="str">
        <f t="shared" si="662"/>
        <v/>
      </c>
      <c r="T5254" s="168" t="str">
        <f t="shared" si="663"/>
        <v/>
      </c>
    </row>
    <row r="5255" spans="1:20" x14ac:dyDescent="0.2">
      <c r="A5255" t="s">
        <v>2613</v>
      </c>
      <c r="M5255" s="170" t="str">
        <f t="shared" si="656"/>
        <v>DTL</v>
      </c>
      <c r="N5255" s="169" t="str">
        <f t="shared" si="657"/>
        <v>8500</v>
      </c>
      <c r="O5255" s="168" t="str">
        <f t="shared" si="658"/>
        <v/>
      </c>
      <c r="P5255" s="168" t="str">
        <f t="shared" si="659"/>
        <v/>
      </c>
      <c r="Q5255" s="168" t="str">
        <f t="shared" si="660"/>
        <v/>
      </c>
      <c r="R5255" s="168" t="str">
        <f t="shared" si="661"/>
        <v/>
      </c>
      <c r="S5255" s="168" t="str">
        <f t="shared" si="662"/>
        <v/>
      </c>
      <c r="T5255" s="168" t="str">
        <f t="shared" si="663"/>
        <v/>
      </c>
    </row>
    <row r="5256" spans="1:20" x14ac:dyDescent="0.2">
      <c r="A5256" t="s">
        <v>5661</v>
      </c>
      <c r="M5256" s="170" t="str">
        <f t="shared" si="656"/>
        <v>DTL</v>
      </c>
      <c r="N5256" s="169" t="str">
        <f t="shared" si="657"/>
        <v>8500</v>
      </c>
      <c r="O5256" s="168" t="str">
        <f t="shared" si="658"/>
        <v>2301</v>
      </c>
      <c r="P5256" s="168" t="str">
        <f t="shared" si="659"/>
        <v>85002301</v>
      </c>
      <c r="Q5256" s="168">
        <f t="shared" si="660"/>
        <v>4</v>
      </c>
      <c r="R5256" s="168">
        <f t="shared" si="661"/>
        <v>4</v>
      </c>
      <c r="S5256" s="168">
        <f t="shared" si="662"/>
        <v>5</v>
      </c>
      <c r="T5256" s="168">
        <f t="shared" si="663"/>
        <v>6</v>
      </c>
    </row>
    <row r="5257" spans="1:20" x14ac:dyDescent="0.2">
      <c r="A5257" t="s">
        <v>4246</v>
      </c>
      <c r="M5257" s="170" t="str">
        <f t="shared" si="656"/>
        <v>DTL</v>
      </c>
      <c r="N5257" s="169" t="str">
        <f t="shared" si="657"/>
        <v>8500</v>
      </c>
      <c r="O5257" s="168" t="str">
        <f t="shared" si="658"/>
        <v/>
      </c>
      <c r="P5257" s="168" t="str">
        <f t="shared" si="659"/>
        <v/>
      </c>
      <c r="Q5257" s="168" t="str">
        <f t="shared" si="660"/>
        <v/>
      </c>
      <c r="R5257" s="168" t="str">
        <f t="shared" si="661"/>
        <v/>
      </c>
      <c r="S5257" s="168" t="str">
        <f t="shared" si="662"/>
        <v/>
      </c>
      <c r="T5257" s="168" t="str">
        <f t="shared" si="663"/>
        <v/>
      </c>
    </row>
    <row r="5258" spans="1:20" x14ac:dyDescent="0.2">
      <c r="A5258" t="s">
        <v>2611</v>
      </c>
      <c r="M5258" s="170" t="str">
        <f t="shared" si="656"/>
        <v>DTL</v>
      </c>
      <c r="N5258" s="169" t="str">
        <f t="shared" si="657"/>
        <v>8500</v>
      </c>
      <c r="O5258" s="168" t="str">
        <f t="shared" si="658"/>
        <v/>
      </c>
      <c r="P5258" s="168" t="str">
        <f t="shared" si="659"/>
        <v/>
      </c>
      <c r="Q5258" s="168" t="str">
        <f t="shared" si="660"/>
        <v/>
      </c>
      <c r="R5258" s="168" t="str">
        <f t="shared" si="661"/>
        <v/>
      </c>
      <c r="S5258" s="168" t="str">
        <f t="shared" si="662"/>
        <v/>
      </c>
      <c r="T5258" s="168" t="str">
        <f t="shared" si="663"/>
        <v/>
      </c>
    </row>
    <row r="5259" spans="1:20" x14ac:dyDescent="0.2">
      <c r="A5259" t="s">
        <v>5662</v>
      </c>
      <c r="M5259" s="170" t="str">
        <f t="shared" si="656"/>
        <v>Ttl</v>
      </c>
      <c r="N5259" s="169" t="str">
        <f t="shared" si="657"/>
        <v>8500</v>
      </c>
      <c r="O5259" s="168" t="str">
        <f t="shared" si="658"/>
        <v/>
      </c>
      <c r="P5259" s="168" t="str">
        <f t="shared" si="659"/>
        <v/>
      </c>
      <c r="Q5259" s="168" t="str">
        <f t="shared" si="660"/>
        <v/>
      </c>
      <c r="R5259" s="168" t="str">
        <f t="shared" si="661"/>
        <v/>
      </c>
      <c r="S5259" s="168" t="str">
        <f t="shared" si="662"/>
        <v/>
      </c>
      <c r="T5259" s="168" t="str">
        <f t="shared" si="663"/>
        <v/>
      </c>
    </row>
    <row r="5260" spans="1:20" x14ac:dyDescent="0.2">
      <c r="A5260" t="s">
        <v>2611</v>
      </c>
      <c r="M5260" s="170" t="str">
        <f t="shared" si="656"/>
        <v>DTL</v>
      </c>
      <c r="N5260" s="169" t="str">
        <f t="shared" si="657"/>
        <v>8500</v>
      </c>
      <c r="O5260" s="168" t="str">
        <f t="shared" si="658"/>
        <v/>
      </c>
      <c r="P5260" s="168" t="str">
        <f t="shared" si="659"/>
        <v/>
      </c>
      <c r="Q5260" s="168" t="str">
        <f t="shared" si="660"/>
        <v/>
      </c>
      <c r="R5260" s="168" t="str">
        <f t="shared" si="661"/>
        <v/>
      </c>
      <c r="S5260" s="168" t="str">
        <f t="shared" si="662"/>
        <v/>
      </c>
      <c r="T5260" s="168" t="str">
        <f t="shared" si="663"/>
        <v/>
      </c>
    </row>
    <row r="5261" spans="1:20" x14ac:dyDescent="0.2">
      <c r="A5261" t="s">
        <v>2611</v>
      </c>
      <c r="M5261" s="170" t="str">
        <f t="shared" si="656"/>
        <v>DTL</v>
      </c>
      <c r="N5261" s="169" t="str">
        <f t="shared" si="657"/>
        <v>8500</v>
      </c>
      <c r="O5261" s="168" t="str">
        <f t="shared" si="658"/>
        <v/>
      </c>
      <c r="P5261" s="168" t="str">
        <f t="shared" si="659"/>
        <v/>
      </c>
      <c r="Q5261" s="168" t="str">
        <f t="shared" si="660"/>
        <v/>
      </c>
      <c r="R5261" s="168" t="str">
        <f t="shared" si="661"/>
        <v/>
      </c>
      <c r="S5261" s="168" t="str">
        <f t="shared" si="662"/>
        <v/>
      </c>
      <c r="T5261" s="168" t="str">
        <f t="shared" si="663"/>
        <v/>
      </c>
    </row>
    <row r="5262" spans="1:20" x14ac:dyDescent="0.2">
      <c r="A5262" t="s">
        <v>5663</v>
      </c>
      <c r="M5262" s="170" t="str">
        <f t="shared" si="656"/>
        <v>Ttl</v>
      </c>
      <c r="N5262" s="169" t="str">
        <f t="shared" si="657"/>
        <v>8500</v>
      </c>
      <c r="O5262" s="168" t="str">
        <f t="shared" si="658"/>
        <v/>
      </c>
      <c r="P5262" s="168" t="str">
        <f t="shared" si="659"/>
        <v/>
      </c>
      <c r="Q5262" s="168" t="str">
        <f t="shared" si="660"/>
        <v/>
      </c>
      <c r="R5262" s="168" t="str">
        <f t="shared" si="661"/>
        <v/>
      </c>
      <c r="S5262" s="168" t="str">
        <f t="shared" si="662"/>
        <v/>
      </c>
      <c r="T5262" s="168" t="str">
        <f t="shared" si="663"/>
        <v/>
      </c>
    </row>
    <row r="5263" spans="1:20" x14ac:dyDescent="0.2">
      <c r="A5263" t="s">
        <v>2612</v>
      </c>
      <c r="M5263" s="170" t="str">
        <f t="shared" si="656"/>
        <v>DTL</v>
      </c>
      <c r="N5263" s="169" t="str">
        <f t="shared" si="657"/>
        <v>8500</v>
      </c>
      <c r="O5263" s="168" t="str">
        <f t="shared" si="658"/>
        <v/>
      </c>
      <c r="P5263" s="168" t="str">
        <f t="shared" si="659"/>
        <v/>
      </c>
      <c r="Q5263" s="168" t="str">
        <f t="shared" si="660"/>
        <v/>
      </c>
      <c r="R5263" s="168" t="str">
        <f t="shared" si="661"/>
        <v/>
      </c>
      <c r="S5263" s="168" t="str">
        <f t="shared" si="662"/>
        <v/>
      </c>
      <c r="T5263" s="168" t="str">
        <f t="shared" si="663"/>
        <v/>
      </c>
    </row>
    <row r="5264" spans="1:20" x14ac:dyDescent="0.2">
      <c r="A5264" t="s">
        <v>2611</v>
      </c>
      <c r="M5264" s="170" t="str">
        <f t="shared" si="656"/>
        <v>DTL</v>
      </c>
      <c r="N5264" s="169" t="str">
        <f t="shared" si="657"/>
        <v>8500</v>
      </c>
      <c r="O5264" s="168" t="str">
        <f t="shared" si="658"/>
        <v/>
      </c>
      <c r="P5264" s="168" t="str">
        <f t="shared" si="659"/>
        <v/>
      </c>
      <c r="Q5264" s="168" t="str">
        <f t="shared" si="660"/>
        <v/>
      </c>
      <c r="R5264" s="168" t="str">
        <f t="shared" si="661"/>
        <v/>
      </c>
      <c r="S5264" s="168" t="str">
        <f t="shared" si="662"/>
        <v/>
      </c>
      <c r="T5264" s="168" t="str">
        <f t="shared" si="663"/>
        <v/>
      </c>
    </row>
    <row r="5265" spans="1:20" x14ac:dyDescent="0.2">
      <c r="A5265" t="s">
        <v>2611</v>
      </c>
      <c r="M5265" s="170" t="str">
        <f t="shared" si="656"/>
        <v>DTL</v>
      </c>
      <c r="N5265" s="169" t="str">
        <f t="shared" si="657"/>
        <v>8500</v>
      </c>
      <c r="O5265" s="168" t="str">
        <f t="shared" si="658"/>
        <v/>
      </c>
      <c r="P5265" s="168" t="str">
        <f t="shared" si="659"/>
        <v/>
      </c>
      <c r="Q5265" s="168" t="str">
        <f t="shared" si="660"/>
        <v/>
      </c>
      <c r="R5265" s="168" t="str">
        <f t="shared" si="661"/>
        <v/>
      </c>
      <c r="S5265" s="168" t="str">
        <f t="shared" si="662"/>
        <v/>
      </c>
      <c r="T5265" s="168" t="str">
        <f t="shared" si="663"/>
        <v/>
      </c>
    </row>
    <row r="5266" spans="1:20" x14ac:dyDescent="0.2">
      <c r="A5266" t="s">
        <v>2642</v>
      </c>
      <c r="M5266" s="170" t="str">
        <f t="shared" si="656"/>
        <v>DTL</v>
      </c>
      <c r="N5266" s="169" t="str">
        <f t="shared" si="657"/>
        <v>8500</v>
      </c>
      <c r="O5266" s="168" t="str">
        <f t="shared" si="658"/>
        <v/>
      </c>
      <c r="P5266" s="168" t="str">
        <f t="shared" si="659"/>
        <v/>
      </c>
      <c r="Q5266" s="168" t="str">
        <f t="shared" si="660"/>
        <v/>
      </c>
      <c r="R5266" s="168" t="str">
        <f t="shared" si="661"/>
        <v/>
      </c>
      <c r="S5266" s="168" t="str">
        <f t="shared" si="662"/>
        <v/>
      </c>
      <c r="T5266" s="168" t="str">
        <f t="shared" si="663"/>
        <v/>
      </c>
    </row>
    <row r="5267" spans="1:20" x14ac:dyDescent="0.2">
      <c r="A5267" t="s">
        <v>5664</v>
      </c>
      <c r="M5267" s="170" t="str">
        <f t="shared" si="656"/>
        <v>DTL</v>
      </c>
      <c r="N5267" s="169" t="str">
        <f t="shared" si="657"/>
        <v>8500</v>
      </c>
      <c r="O5267" s="168" t="str">
        <f t="shared" si="658"/>
        <v>5528</v>
      </c>
      <c r="P5267" s="168" t="str">
        <f t="shared" si="659"/>
        <v>85005528</v>
      </c>
      <c r="Q5267" s="168">
        <f t="shared" si="660"/>
        <v>5000</v>
      </c>
      <c r="R5267" s="168">
        <f t="shared" si="661"/>
        <v>5000</v>
      </c>
      <c r="S5267" s="168">
        <f t="shared" si="662"/>
        <v>6495</v>
      </c>
      <c r="T5267" s="168">
        <f t="shared" si="663"/>
        <v>6495</v>
      </c>
    </row>
    <row r="5268" spans="1:20" x14ac:dyDescent="0.2">
      <c r="A5268" t="s">
        <v>4246</v>
      </c>
      <c r="M5268" s="170" t="str">
        <f t="shared" si="656"/>
        <v>DTL</v>
      </c>
      <c r="N5268" s="169" t="str">
        <f t="shared" si="657"/>
        <v>8500</v>
      </c>
      <c r="O5268" s="168" t="str">
        <f t="shared" si="658"/>
        <v/>
      </c>
      <c r="P5268" s="168" t="str">
        <f t="shared" si="659"/>
        <v/>
      </c>
      <c r="Q5268" s="168" t="str">
        <f t="shared" si="660"/>
        <v/>
      </c>
      <c r="R5268" s="168" t="str">
        <f t="shared" si="661"/>
        <v/>
      </c>
      <c r="S5268" s="168" t="str">
        <f t="shared" si="662"/>
        <v/>
      </c>
      <c r="T5268" s="168" t="str">
        <f t="shared" si="663"/>
        <v/>
      </c>
    </row>
    <row r="5269" spans="1:20" x14ac:dyDescent="0.2">
      <c r="A5269" t="s">
        <v>2611</v>
      </c>
      <c r="M5269" s="170" t="str">
        <f t="shared" si="656"/>
        <v>DTL</v>
      </c>
      <c r="N5269" s="169" t="str">
        <f t="shared" si="657"/>
        <v>8500</v>
      </c>
      <c r="O5269" s="168" t="str">
        <f t="shared" si="658"/>
        <v/>
      </c>
      <c r="P5269" s="168" t="str">
        <f t="shared" si="659"/>
        <v/>
      </c>
      <c r="Q5269" s="168" t="str">
        <f t="shared" si="660"/>
        <v/>
      </c>
      <c r="R5269" s="168" t="str">
        <f t="shared" si="661"/>
        <v/>
      </c>
      <c r="S5269" s="168" t="str">
        <f t="shared" si="662"/>
        <v/>
      </c>
      <c r="T5269" s="168" t="str">
        <f t="shared" si="663"/>
        <v/>
      </c>
    </row>
    <row r="5270" spans="1:20" x14ac:dyDescent="0.2">
      <c r="A5270" t="s">
        <v>5665</v>
      </c>
      <c r="M5270" s="170" t="str">
        <f t="shared" si="656"/>
        <v>Ttl</v>
      </c>
      <c r="N5270" s="169" t="str">
        <f t="shared" si="657"/>
        <v>8500</v>
      </c>
      <c r="O5270" s="168" t="str">
        <f t="shared" si="658"/>
        <v/>
      </c>
      <c r="P5270" s="168" t="str">
        <f t="shared" si="659"/>
        <v/>
      </c>
      <c r="Q5270" s="168" t="str">
        <f t="shared" si="660"/>
        <v/>
      </c>
      <c r="R5270" s="168" t="str">
        <f t="shared" si="661"/>
        <v/>
      </c>
      <c r="S5270" s="168" t="str">
        <f t="shared" si="662"/>
        <v/>
      </c>
      <c r="T5270" s="168" t="str">
        <f t="shared" si="663"/>
        <v/>
      </c>
    </row>
    <row r="5271" spans="1:20" x14ac:dyDescent="0.2">
      <c r="A5271" t="s">
        <v>2611</v>
      </c>
      <c r="M5271" s="170" t="str">
        <f t="shared" si="656"/>
        <v>DTL</v>
      </c>
      <c r="N5271" s="169" t="str">
        <f t="shared" si="657"/>
        <v>8500</v>
      </c>
      <c r="O5271" s="168" t="str">
        <f t="shared" si="658"/>
        <v/>
      </c>
      <c r="P5271" s="168" t="str">
        <f t="shared" si="659"/>
        <v/>
      </c>
      <c r="Q5271" s="168" t="str">
        <f t="shared" si="660"/>
        <v/>
      </c>
      <c r="R5271" s="168" t="str">
        <f t="shared" si="661"/>
        <v/>
      </c>
      <c r="S5271" s="168" t="str">
        <f t="shared" si="662"/>
        <v/>
      </c>
      <c r="T5271" s="168" t="str">
        <f t="shared" si="663"/>
        <v/>
      </c>
    </row>
    <row r="5272" spans="1:20" x14ac:dyDescent="0.2">
      <c r="A5272" t="s">
        <v>2611</v>
      </c>
      <c r="M5272" s="170" t="str">
        <f t="shared" si="656"/>
        <v>DTL</v>
      </c>
      <c r="N5272" s="169" t="str">
        <f t="shared" si="657"/>
        <v>8500</v>
      </c>
      <c r="O5272" s="168" t="str">
        <f t="shared" si="658"/>
        <v/>
      </c>
      <c r="P5272" s="168" t="str">
        <f t="shared" si="659"/>
        <v/>
      </c>
      <c r="Q5272" s="168" t="str">
        <f t="shared" si="660"/>
        <v/>
      </c>
      <c r="R5272" s="168" t="str">
        <f t="shared" si="661"/>
        <v/>
      </c>
      <c r="S5272" s="168" t="str">
        <f t="shared" si="662"/>
        <v/>
      </c>
      <c r="T5272" s="168" t="str">
        <f t="shared" si="663"/>
        <v/>
      </c>
    </row>
    <row r="5273" spans="1:20" x14ac:dyDescent="0.2">
      <c r="A5273" t="s">
        <v>5666</v>
      </c>
      <c r="M5273" s="170" t="str">
        <f t="shared" si="656"/>
        <v>Ttl</v>
      </c>
      <c r="N5273" s="169" t="str">
        <f t="shared" si="657"/>
        <v>8500</v>
      </c>
      <c r="O5273" s="168" t="str">
        <f t="shared" si="658"/>
        <v/>
      </c>
      <c r="P5273" s="168" t="str">
        <f t="shared" si="659"/>
        <v/>
      </c>
      <c r="Q5273" s="168" t="str">
        <f t="shared" si="660"/>
        <v/>
      </c>
      <c r="R5273" s="168" t="str">
        <f t="shared" si="661"/>
        <v/>
      </c>
      <c r="S5273" s="168" t="str">
        <f t="shared" si="662"/>
        <v/>
      </c>
      <c r="T5273" s="168" t="str">
        <f t="shared" si="663"/>
        <v/>
      </c>
    </row>
    <row r="5274" spans="1:20" x14ac:dyDescent="0.2">
      <c r="A5274" t="s">
        <v>2643</v>
      </c>
      <c r="M5274" s="170" t="str">
        <f t="shared" si="656"/>
        <v>DTL</v>
      </c>
      <c r="N5274" s="169" t="str">
        <f t="shared" si="657"/>
        <v>8500</v>
      </c>
      <c r="O5274" s="168" t="str">
        <f t="shared" si="658"/>
        <v/>
      </c>
      <c r="P5274" s="168" t="str">
        <f t="shared" si="659"/>
        <v/>
      </c>
      <c r="Q5274" s="168" t="str">
        <f t="shared" si="660"/>
        <v/>
      </c>
      <c r="R5274" s="168" t="str">
        <f t="shared" si="661"/>
        <v/>
      </c>
      <c r="S5274" s="168" t="str">
        <f t="shared" si="662"/>
        <v/>
      </c>
      <c r="T5274" s="168" t="str">
        <f t="shared" si="663"/>
        <v/>
      </c>
    </row>
    <row r="5275" spans="1:20" x14ac:dyDescent="0.2">
      <c r="A5275" t="s">
        <v>2611</v>
      </c>
      <c r="M5275" s="170" t="str">
        <f t="shared" si="656"/>
        <v>DTL</v>
      </c>
      <c r="N5275" s="169" t="str">
        <f t="shared" si="657"/>
        <v>8500</v>
      </c>
      <c r="O5275" s="168" t="str">
        <f t="shared" si="658"/>
        <v/>
      </c>
      <c r="P5275" s="168" t="str">
        <f t="shared" si="659"/>
        <v/>
      </c>
      <c r="Q5275" s="168" t="str">
        <f t="shared" si="660"/>
        <v/>
      </c>
      <c r="R5275" s="168" t="str">
        <f t="shared" si="661"/>
        <v/>
      </c>
      <c r="S5275" s="168" t="str">
        <f t="shared" si="662"/>
        <v/>
      </c>
      <c r="T5275" s="168" t="str">
        <f t="shared" si="663"/>
        <v/>
      </c>
    </row>
    <row r="5276" spans="1:20" x14ac:dyDescent="0.2">
      <c r="A5276" t="s">
        <v>2620</v>
      </c>
      <c r="M5276" s="170" t="str">
        <f t="shared" si="656"/>
        <v>DTL</v>
      </c>
      <c r="N5276" s="169" t="str">
        <f t="shared" si="657"/>
        <v>8500</v>
      </c>
      <c r="O5276" s="168" t="str">
        <f t="shared" si="658"/>
        <v/>
      </c>
      <c r="P5276" s="168" t="str">
        <f t="shared" si="659"/>
        <v/>
      </c>
      <c r="Q5276" s="168" t="str">
        <f t="shared" si="660"/>
        <v/>
      </c>
      <c r="R5276" s="168" t="str">
        <f t="shared" si="661"/>
        <v/>
      </c>
      <c r="S5276" s="168" t="str">
        <f t="shared" si="662"/>
        <v/>
      </c>
      <c r="T5276" s="168" t="str">
        <f t="shared" si="663"/>
        <v/>
      </c>
    </row>
    <row r="5277" spans="1:20" x14ac:dyDescent="0.2">
      <c r="A5277" t="s">
        <v>5667</v>
      </c>
      <c r="M5277" s="170" t="str">
        <f t="shared" si="656"/>
        <v>Ttl</v>
      </c>
      <c r="N5277" s="169" t="str">
        <f t="shared" si="657"/>
        <v>8500</v>
      </c>
      <c r="O5277" s="168" t="str">
        <f t="shared" si="658"/>
        <v/>
      </c>
      <c r="P5277" s="168" t="str">
        <f t="shared" si="659"/>
        <v/>
      </c>
      <c r="Q5277" s="168" t="str">
        <f t="shared" si="660"/>
        <v/>
      </c>
      <c r="R5277" s="168" t="str">
        <f t="shared" si="661"/>
        <v/>
      </c>
      <c r="S5277" s="168" t="str">
        <f t="shared" si="662"/>
        <v/>
      </c>
      <c r="T5277" s="168" t="str">
        <f t="shared" si="663"/>
        <v/>
      </c>
    </row>
    <row r="5278" spans="1:20" x14ac:dyDescent="0.2">
      <c r="A5278" t="s">
        <v>2611</v>
      </c>
      <c r="M5278" s="170" t="str">
        <f t="shared" si="656"/>
        <v>DTL</v>
      </c>
      <c r="N5278" s="169" t="str">
        <f t="shared" si="657"/>
        <v>8500</v>
      </c>
      <c r="O5278" s="168" t="str">
        <f t="shared" si="658"/>
        <v/>
      </c>
      <c r="P5278" s="168" t="str">
        <f t="shared" si="659"/>
        <v/>
      </c>
      <c r="Q5278" s="168" t="str">
        <f t="shared" si="660"/>
        <v/>
      </c>
      <c r="R5278" s="168" t="str">
        <f t="shared" si="661"/>
        <v/>
      </c>
      <c r="S5278" s="168" t="str">
        <f t="shared" si="662"/>
        <v/>
      </c>
      <c r="T5278" s="168" t="str">
        <f t="shared" si="663"/>
        <v/>
      </c>
    </row>
    <row r="5279" spans="1:20" x14ac:dyDescent="0.2">
      <c r="A5279" t="s">
        <v>5668</v>
      </c>
      <c r="M5279" s="170" t="str">
        <f t="shared" si="656"/>
        <v>Ttl</v>
      </c>
      <c r="N5279" s="169" t="str">
        <f t="shared" si="657"/>
        <v>8500</v>
      </c>
      <c r="O5279" s="168" t="str">
        <f t="shared" si="658"/>
        <v/>
      </c>
      <c r="P5279" s="168" t="str">
        <f t="shared" si="659"/>
        <v/>
      </c>
      <c r="Q5279" s="168" t="str">
        <f t="shared" si="660"/>
        <v/>
      </c>
      <c r="R5279" s="168" t="str">
        <f t="shared" si="661"/>
        <v/>
      </c>
      <c r="S5279" s="168" t="str">
        <f t="shared" si="662"/>
        <v/>
      </c>
      <c r="T5279" s="168" t="str">
        <f t="shared" si="663"/>
        <v/>
      </c>
    </row>
    <row r="5280" spans="1:20" x14ac:dyDescent="0.2">
      <c r="A5280" t="s">
        <v>4246</v>
      </c>
      <c r="M5280" s="170" t="str">
        <f t="shared" si="656"/>
        <v>DTL</v>
      </c>
      <c r="N5280" s="169" t="str">
        <f t="shared" si="657"/>
        <v>8500</v>
      </c>
      <c r="O5280" s="168" t="str">
        <f t="shared" si="658"/>
        <v/>
      </c>
      <c r="P5280" s="168" t="str">
        <f t="shared" si="659"/>
        <v/>
      </c>
      <c r="Q5280" s="168" t="str">
        <f t="shared" si="660"/>
        <v/>
      </c>
      <c r="R5280" s="168" t="str">
        <f t="shared" si="661"/>
        <v/>
      </c>
      <c r="S5280" s="168" t="str">
        <f t="shared" si="662"/>
        <v/>
      </c>
      <c r="T5280" s="168" t="str">
        <f t="shared" si="663"/>
        <v/>
      </c>
    </row>
    <row r="5281" spans="1:20" x14ac:dyDescent="0.2">
      <c r="A5281" t="s">
        <v>4467</v>
      </c>
      <c r="M5281" s="170" t="str">
        <f t="shared" si="656"/>
        <v>DTL</v>
      </c>
      <c r="N5281" s="169" t="str">
        <f t="shared" si="657"/>
        <v>8500</v>
      </c>
      <c r="O5281" s="168" t="str">
        <f t="shared" si="658"/>
        <v/>
      </c>
      <c r="P5281" s="168" t="str">
        <f t="shared" si="659"/>
        <v/>
      </c>
      <c r="Q5281" s="168" t="str">
        <f t="shared" si="660"/>
        <v/>
      </c>
      <c r="R5281" s="168" t="str">
        <f t="shared" si="661"/>
        <v/>
      </c>
      <c r="S5281" s="168" t="str">
        <f t="shared" si="662"/>
        <v/>
      </c>
      <c r="T5281" s="168" t="str">
        <f t="shared" si="663"/>
        <v/>
      </c>
    </row>
    <row r="5282" spans="1:20" x14ac:dyDescent="0.2">
      <c r="A5282">
        <v>1</v>
      </c>
      <c r="M5282" s="170" t="str">
        <f t="shared" si="656"/>
        <v>DTL</v>
      </c>
      <c r="N5282" s="169" t="str">
        <f t="shared" si="657"/>
        <v>8500</v>
      </c>
      <c r="O5282" s="168" t="str">
        <f t="shared" si="658"/>
        <v/>
      </c>
      <c r="P5282" s="168" t="str">
        <f t="shared" si="659"/>
        <v/>
      </c>
      <c r="Q5282" s="168" t="str">
        <f t="shared" si="660"/>
        <v/>
      </c>
      <c r="R5282" s="168" t="str">
        <f t="shared" si="661"/>
        <v/>
      </c>
      <c r="S5282" s="168" t="str">
        <f t="shared" si="662"/>
        <v/>
      </c>
      <c r="T5282" s="168" t="str">
        <f t="shared" si="663"/>
        <v/>
      </c>
    </row>
    <row r="5283" spans="1:20" x14ac:dyDescent="0.2">
      <c r="M5283" s="170" t="str">
        <f t="shared" si="656"/>
        <v>DTL</v>
      </c>
      <c r="N5283" s="169" t="str">
        <f t="shared" si="657"/>
        <v>8500</v>
      </c>
      <c r="O5283" s="168" t="str">
        <f t="shared" si="658"/>
        <v/>
      </c>
      <c r="P5283" s="168" t="str">
        <f t="shared" si="659"/>
        <v/>
      </c>
      <c r="Q5283" s="168" t="str">
        <f t="shared" si="660"/>
        <v/>
      </c>
      <c r="R5283" s="168" t="str">
        <f t="shared" si="661"/>
        <v/>
      </c>
      <c r="S5283" s="168" t="str">
        <f t="shared" si="662"/>
        <v/>
      </c>
      <c r="T5283" s="168" t="str">
        <f t="shared" si="663"/>
        <v/>
      </c>
    </row>
    <row r="5284" spans="1:20" x14ac:dyDescent="0.2">
      <c r="A5284" t="s">
        <v>3148</v>
      </c>
      <c r="M5284" s="170" t="str">
        <f t="shared" si="656"/>
        <v>H1</v>
      </c>
      <c r="N5284" s="169" t="str">
        <f t="shared" si="657"/>
        <v>8500</v>
      </c>
      <c r="O5284" s="168" t="str">
        <f t="shared" si="658"/>
        <v/>
      </c>
      <c r="P5284" s="168" t="str">
        <f t="shared" si="659"/>
        <v/>
      </c>
      <c r="Q5284" s="168" t="str">
        <f t="shared" si="660"/>
        <v/>
      </c>
      <c r="R5284" s="168" t="str">
        <f t="shared" si="661"/>
        <v/>
      </c>
      <c r="S5284" s="168" t="str">
        <f t="shared" si="662"/>
        <v/>
      </c>
      <c r="T5284" s="168" t="str">
        <f t="shared" si="663"/>
        <v/>
      </c>
    </row>
    <row r="5285" spans="1:20" x14ac:dyDescent="0.2">
      <c r="A5285" t="s">
        <v>2600</v>
      </c>
      <c r="M5285" s="170" t="str">
        <f t="shared" si="656"/>
        <v>H2</v>
      </c>
      <c r="N5285" s="169" t="str">
        <f t="shared" si="657"/>
        <v>8500</v>
      </c>
      <c r="O5285" s="168" t="str">
        <f t="shared" si="658"/>
        <v/>
      </c>
      <c r="P5285" s="168" t="str">
        <f t="shared" si="659"/>
        <v/>
      </c>
      <c r="Q5285" s="168" t="str">
        <f t="shared" si="660"/>
        <v/>
      </c>
      <c r="R5285" s="168" t="str">
        <f t="shared" si="661"/>
        <v/>
      </c>
      <c r="S5285" s="168" t="str">
        <f t="shared" si="662"/>
        <v/>
      </c>
      <c r="T5285" s="168" t="str">
        <f t="shared" si="663"/>
        <v/>
      </c>
    </row>
    <row r="5286" spans="1:20" x14ac:dyDescent="0.2">
      <c r="A5286" t="s">
        <v>2601</v>
      </c>
      <c r="M5286" s="170" t="str">
        <f t="shared" si="656"/>
        <v>H3</v>
      </c>
      <c r="N5286" s="169" t="str">
        <f t="shared" si="657"/>
        <v>8500</v>
      </c>
      <c r="O5286" s="168" t="str">
        <f t="shared" si="658"/>
        <v/>
      </c>
      <c r="P5286" s="168" t="str">
        <f t="shared" si="659"/>
        <v/>
      </c>
      <c r="Q5286" s="168" t="str">
        <f t="shared" si="660"/>
        <v/>
      </c>
      <c r="R5286" s="168" t="str">
        <f t="shared" si="661"/>
        <v/>
      </c>
      <c r="S5286" s="168" t="str">
        <f t="shared" si="662"/>
        <v/>
      </c>
      <c r="T5286" s="168" t="str">
        <f t="shared" si="663"/>
        <v/>
      </c>
    </row>
    <row r="5287" spans="1:20" x14ac:dyDescent="0.2">
      <c r="A5287" t="s">
        <v>3072</v>
      </c>
      <c r="M5287" s="170" t="str">
        <f t="shared" si="656"/>
        <v>H4</v>
      </c>
      <c r="N5287" s="169" t="str">
        <f t="shared" si="657"/>
        <v>8500</v>
      </c>
      <c r="O5287" s="168" t="str">
        <f t="shared" si="658"/>
        <v/>
      </c>
      <c r="P5287" s="168" t="str">
        <f t="shared" si="659"/>
        <v/>
      </c>
      <c r="Q5287" s="168" t="str">
        <f t="shared" si="660"/>
        <v/>
      </c>
      <c r="R5287" s="168" t="str">
        <f t="shared" si="661"/>
        <v/>
      </c>
      <c r="S5287" s="168" t="str">
        <f t="shared" si="662"/>
        <v/>
      </c>
      <c r="T5287" s="168" t="str">
        <f t="shared" si="663"/>
        <v/>
      </c>
    </row>
    <row r="5288" spans="1:20" x14ac:dyDescent="0.2">
      <c r="A5288" t="s">
        <v>3146</v>
      </c>
      <c r="M5288" s="170" t="str">
        <f t="shared" si="656"/>
        <v>H5</v>
      </c>
      <c r="N5288" s="169" t="str">
        <f t="shared" si="657"/>
        <v>8500</v>
      </c>
      <c r="O5288" s="168" t="str">
        <f t="shared" si="658"/>
        <v/>
      </c>
      <c r="P5288" s="168" t="str">
        <f t="shared" si="659"/>
        <v/>
      </c>
      <c r="Q5288" s="168" t="str">
        <f t="shared" si="660"/>
        <v/>
      </c>
      <c r="R5288" s="168" t="str">
        <f t="shared" si="661"/>
        <v/>
      </c>
      <c r="S5288" s="168" t="str">
        <f t="shared" si="662"/>
        <v/>
      </c>
      <c r="T5288" s="168" t="str">
        <f t="shared" si="663"/>
        <v/>
      </c>
    </row>
    <row r="5289" spans="1:20" x14ac:dyDescent="0.2">
      <c r="A5289" t="s">
        <v>3147</v>
      </c>
      <c r="M5289" s="170" t="str">
        <f t="shared" si="656"/>
        <v>H6</v>
      </c>
      <c r="N5289" s="169" t="str">
        <f t="shared" si="657"/>
        <v>8500</v>
      </c>
      <c r="O5289" s="168" t="str">
        <f t="shared" si="658"/>
        <v/>
      </c>
      <c r="P5289" s="168" t="str">
        <f t="shared" si="659"/>
        <v/>
      </c>
      <c r="Q5289" s="168" t="str">
        <f t="shared" si="660"/>
        <v/>
      </c>
      <c r="R5289" s="168" t="str">
        <f t="shared" si="661"/>
        <v/>
      </c>
      <c r="S5289" s="168" t="str">
        <f t="shared" si="662"/>
        <v/>
      </c>
      <c r="T5289" s="168" t="str">
        <f t="shared" si="663"/>
        <v/>
      </c>
    </row>
    <row r="5290" spans="1:20" x14ac:dyDescent="0.2">
      <c r="A5290" t="s">
        <v>2605</v>
      </c>
      <c r="M5290" s="170" t="str">
        <f t="shared" si="656"/>
        <v>H7</v>
      </c>
      <c r="N5290" s="169" t="str">
        <f t="shared" si="657"/>
        <v>8500</v>
      </c>
      <c r="O5290" s="168" t="str">
        <f t="shared" si="658"/>
        <v/>
      </c>
      <c r="P5290" s="168" t="str">
        <f t="shared" si="659"/>
        <v/>
      </c>
      <c r="Q5290" s="168" t="str">
        <f t="shared" si="660"/>
        <v/>
      </c>
      <c r="R5290" s="168" t="str">
        <f t="shared" si="661"/>
        <v/>
      </c>
      <c r="S5290" s="168" t="str">
        <f t="shared" si="662"/>
        <v/>
      </c>
      <c r="T5290" s="168" t="str">
        <f t="shared" si="663"/>
        <v/>
      </c>
    </row>
    <row r="5291" spans="1:20" x14ac:dyDescent="0.2">
      <c r="A5291" t="s">
        <v>2606</v>
      </c>
      <c r="M5291" s="170" t="str">
        <f t="shared" si="656"/>
        <v>H8</v>
      </c>
      <c r="N5291" s="169" t="str">
        <f t="shared" si="657"/>
        <v>8500</v>
      </c>
      <c r="O5291" s="168" t="str">
        <f t="shared" si="658"/>
        <v/>
      </c>
      <c r="P5291" s="168" t="str">
        <f t="shared" si="659"/>
        <v/>
      </c>
      <c r="Q5291" s="168" t="str">
        <f t="shared" si="660"/>
        <v/>
      </c>
      <c r="R5291" s="168" t="str">
        <f t="shared" si="661"/>
        <v/>
      </c>
      <c r="S5291" s="168" t="str">
        <f t="shared" si="662"/>
        <v/>
      </c>
      <c r="T5291" s="168" t="str">
        <f t="shared" si="663"/>
        <v/>
      </c>
    </row>
    <row r="5292" spans="1:20" x14ac:dyDescent="0.2">
      <c r="A5292" t="s">
        <v>2607</v>
      </c>
      <c r="M5292" s="170" t="str">
        <f t="shared" si="656"/>
        <v>H9</v>
      </c>
      <c r="N5292" s="169" t="str">
        <f t="shared" si="657"/>
        <v>8500</v>
      </c>
      <c r="O5292" s="168" t="str">
        <f t="shared" si="658"/>
        <v/>
      </c>
      <c r="P5292" s="168" t="str">
        <f t="shared" si="659"/>
        <v/>
      </c>
      <c r="Q5292" s="168" t="str">
        <f t="shared" si="660"/>
        <v/>
      </c>
      <c r="R5292" s="168" t="str">
        <f t="shared" si="661"/>
        <v/>
      </c>
      <c r="S5292" s="168" t="str">
        <f t="shared" si="662"/>
        <v/>
      </c>
      <c r="T5292" s="168" t="str">
        <f t="shared" si="663"/>
        <v/>
      </c>
    </row>
    <row r="5293" spans="1:20" x14ac:dyDescent="0.2">
      <c r="A5293" t="s">
        <v>2608</v>
      </c>
      <c r="M5293" s="170" t="str">
        <f t="shared" si="656"/>
        <v>H10</v>
      </c>
      <c r="N5293" s="169" t="str">
        <f t="shared" si="657"/>
        <v>8500</v>
      </c>
      <c r="O5293" s="168" t="str">
        <f t="shared" si="658"/>
        <v/>
      </c>
      <c r="P5293" s="168" t="str">
        <f t="shared" si="659"/>
        <v/>
      </c>
      <c r="Q5293" s="168" t="str">
        <f t="shared" si="660"/>
        <v/>
      </c>
      <c r="R5293" s="168" t="str">
        <f t="shared" si="661"/>
        <v/>
      </c>
      <c r="S5293" s="168" t="str">
        <f t="shared" si="662"/>
        <v/>
      </c>
      <c r="T5293" s="168" t="str">
        <f t="shared" si="663"/>
        <v/>
      </c>
    </row>
    <row r="5294" spans="1:20" x14ac:dyDescent="0.2">
      <c r="A5294" t="s">
        <v>5669</v>
      </c>
      <c r="M5294" s="170" t="str">
        <f t="shared" si="656"/>
        <v>DTL</v>
      </c>
      <c r="N5294" s="169" t="str">
        <f t="shared" si="657"/>
        <v>8500</v>
      </c>
      <c r="O5294" s="168" t="str">
        <f t="shared" si="658"/>
        <v xml:space="preserve">    </v>
      </c>
      <c r="P5294" s="168" t="str">
        <f t="shared" si="659"/>
        <v xml:space="preserve">8500    </v>
      </c>
      <c r="Q5294" s="168">
        <f t="shared" si="660"/>
        <v>5339</v>
      </c>
      <c r="R5294" s="168">
        <f t="shared" si="661"/>
        <v>7643</v>
      </c>
      <c r="S5294" s="168">
        <f t="shared" si="662"/>
        <v>6495</v>
      </c>
      <c r="T5294" s="168">
        <f t="shared" si="663"/>
        <v>5271</v>
      </c>
    </row>
    <row r="5295" spans="1:20" x14ac:dyDescent="0.2">
      <c r="A5295" t="s">
        <v>2611</v>
      </c>
      <c r="M5295" s="170" t="str">
        <f t="shared" si="656"/>
        <v>DTL</v>
      </c>
      <c r="N5295" s="169" t="str">
        <f t="shared" si="657"/>
        <v>8500</v>
      </c>
      <c r="O5295" s="168" t="str">
        <f t="shared" si="658"/>
        <v/>
      </c>
      <c r="P5295" s="168" t="str">
        <f t="shared" si="659"/>
        <v/>
      </c>
      <c r="Q5295" s="168" t="str">
        <f t="shared" si="660"/>
        <v/>
      </c>
      <c r="R5295" s="168" t="str">
        <f t="shared" si="661"/>
        <v/>
      </c>
      <c r="S5295" s="168" t="str">
        <f t="shared" si="662"/>
        <v/>
      </c>
      <c r="T5295" s="168" t="str">
        <f t="shared" si="663"/>
        <v/>
      </c>
    </row>
    <row r="5296" spans="1:20" x14ac:dyDescent="0.2">
      <c r="A5296" t="s">
        <v>2622</v>
      </c>
      <c r="M5296" s="170" t="str">
        <f t="shared" si="656"/>
        <v>DTL</v>
      </c>
      <c r="N5296" s="169" t="str">
        <f t="shared" si="657"/>
        <v>8500</v>
      </c>
      <c r="O5296" s="168" t="str">
        <f t="shared" si="658"/>
        <v>Tran</v>
      </c>
      <c r="P5296" s="168" t="str">
        <f t="shared" si="659"/>
        <v>8500Tran</v>
      </c>
      <c r="Q5296" s="168">
        <f t="shared" si="660"/>
        <v>0</v>
      </c>
      <c r="R5296" s="168">
        <f t="shared" si="661"/>
        <v>0</v>
      </c>
      <c r="S5296" s="168">
        <f t="shared" si="662"/>
        <v>0</v>
      </c>
      <c r="T5296" s="168">
        <f t="shared" si="663"/>
        <v>0</v>
      </c>
    </row>
    <row r="5297" spans="1:20" x14ac:dyDescent="0.2">
      <c r="A5297" t="s">
        <v>2611</v>
      </c>
      <c r="M5297" s="170" t="str">
        <f t="shared" si="656"/>
        <v>DTL</v>
      </c>
      <c r="N5297" s="169" t="str">
        <f t="shared" si="657"/>
        <v>8500</v>
      </c>
      <c r="O5297" s="168" t="str">
        <f t="shared" si="658"/>
        <v/>
      </c>
      <c r="P5297" s="168" t="str">
        <f t="shared" si="659"/>
        <v/>
      </c>
      <c r="Q5297" s="168" t="str">
        <f t="shared" si="660"/>
        <v/>
      </c>
      <c r="R5297" s="168" t="str">
        <f t="shared" si="661"/>
        <v/>
      </c>
      <c r="S5297" s="168" t="str">
        <f t="shared" si="662"/>
        <v/>
      </c>
      <c r="T5297" s="168" t="str">
        <f t="shared" si="663"/>
        <v/>
      </c>
    </row>
    <row r="5298" spans="1:20" x14ac:dyDescent="0.2">
      <c r="A5298" t="s">
        <v>5670</v>
      </c>
      <c r="M5298" s="170" t="str">
        <f t="shared" si="656"/>
        <v>DTL</v>
      </c>
      <c r="N5298" s="169" t="str">
        <f t="shared" si="657"/>
        <v>8500</v>
      </c>
      <c r="O5298" s="168" t="str">
        <f t="shared" si="658"/>
        <v>Tran</v>
      </c>
      <c r="P5298" s="168" t="str">
        <f t="shared" si="659"/>
        <v>8500Tran</v>
      </c>
      <c r="Q5298" s="168">
        <f t="shared" si="660"/>
        <v>5000</v>
      </c>
      <c r="R5298" s="168">
        <f t="shared" si="661"/>
        <v>5000</v>
      </c>
      <c r="S5298" s="168">
        <f t="shared" si="662"/>
        <v>6495</v>
      </c>
      <c r="T5298" s="168">
        <f t="shared" si="663"/>
        <v>6495</v>
      </c>
    </row>
    <row r="5299" spans="1:20" x14ac:dyDescent="0.2">
      <c r="A5299" t="s">
        <v>4246</v>
      </c>
      <c r="M5299" s="170" t="str">
        <f t="shared" si="656"/>
        <v>DTL</v>
      </c>
      <c r="N5299" s="169" t="str">
        <f t="shared" si="657"/>
        <v>8500</v>
      </c>
      <c r="O5299" s="168" t="str">
        <f t="shared" si="658"/>
        <v/>
      </c>
      <c r="P5299" s="168" t="str">
        <f t="shared" si="659"/>
        <v/>
      </c>
      <c r="Q5299" s="168" t="str">
        <f t="shared" si="660"/>
        <v/>
      </c>
      <c r="R5299" s="168" t="str">
        <f t="shared" si="661"/>
        <v/>
      </c>
      <c r="S5299" s="168" t="str">
        <f t="shared" si="662"/>
        <v/>
      </c>
      <c r="T5299" s="168" t="str">
        <f t="shared" si="663"/>
        <v/>
      </c>
    </row>
    <row r="5300" spans="1:20" x14ac:dyDescent="0.2">
      <c r="A5300" t="s">
        <v>2611</v>
      </c>
      <c r="M5300" s="170" t="str">
        <f t="shared" si="656"/>
        <v>DTL</v>
      </c>
      <c r="N5300" s="169" t="str">
        <f t="shared" si="657"/>
        <v>8500</v>
      </c>
      <c r="O5300" s="168" t="str">
        <f t="shared" si="658"/>
        <v/>
      </c>
      <c r="P5300" s="168" t="str">
        <f t="shared" si="659"/>
        <v/>
      </c>
      <c r="Q5300" s="168" t="str">
        <f t="shared" si="660"/>
        <v/>
      </c>
      <c r="R5300" s="168" t="str">
        <f t="shared" si="661"/>
        <v/>
      </c>
      <c r="S5300" s="168" t="str">
        <f t="shared" si="662"/>
        <v/>
      </c>
      <c r="T5300" s="168" t="str">
        <f t="shared" si="663"/>
        <v/>
      </c>
    </row>
    <row r="5301" spans="1:20" x14ac:dyDescent="0.2">
      <c r="A5301" t="s">
        <v>5671</v>
      </c>
      <c r="M5301" s="170" t="str">
        <f t="shared" si="656"/>
        <v>Ttl</v>
      </c>
      <c r="N5301" s="169" t="str">
        <f t="shared" si="657"/>
        <v>8500</v>
      </c>
      <c r="O5301" s="168" t="str">
        <f t="shared" si="658"/>
        <v/>
      </c>
      <c r="P5301" s="168" t="str">
        <f t="shared" si="659"/>
        <v/>
      </c>
      <c r="Q5301" s="168" t="str">
        <f t="shared" si="660"/>
        <v/>
      </c>
      <c r="R5301" s="168" t="str">
        <f t="shared" si="661"/>
        <v/>
      </c>
      <c r="S5301" s="168" t="str">
        <f t="shared" si="662"/>
        <v/>
      </c>
      <c r="T5301" s="168" t="str">
        <f t="shared" si="663"/>
        <v/>
      </c>
    </row>
    <row r="5302" spans="1:20" x14ac:dyDescent="0.2">
      <c r="A5302" t="s">
        <v>4467</v>
      </c>
      <c r="M5302" s="170" t="str">
        <f t="shared" si="656"/>
        <v>DTL</v>
      </c>
      <c r="N5302" s="169" t="str">
        <f t="shared" si="657"/>
        <v>8500</v>
      </c>
      <c r="O5302" s="168" t="str">
        <f t="shared" si="658"/>
        <v/>
      </c>
      <c r="P5302" s="168" t="str">
        <f t="shared" si="659"/>
        <v/>
      </c>
      <c r="Q5302" s="168" t="str">
        <f t="shared" si="660"/>
        <v/>
      </c>
      <c r="R5302" s="168" t="str">
        <f t="shared" si="661"/>
        <v/>
      </c>
      <c r="S5302" s="168" t="str">
        <f t="shared" si="662"/>
        <v/>
      </c>
      <c r="T5302" s="168" t="str">
        <f t="shared" si="663"/>
        <v/>
      </c>
    </row>
    <row r="5303" spans="1:20" x14ac:dyDescent="0.2">
      <c r="A5303">
        <v>1</v>
      </c>
      <c r="M5303" s="170" t="str">
        <f t="shared" si="656"/>
        <v>DTL</v>
      </c>
      <c r="N5303" s="169" t="str">
        <f t="shared" si="657"/>
        <v>8500</v>
      </c>
      <c r="O5303" s="168" t="str">
        <f t="shared" si="658"/>
        <v/>
      </c>
      <c r="P5303" s="168" t="str">
        <f t="shared" si="659"/>
        <v/>
      </c>
      <c r="Q5303" s="168" t="str">
        <f t="shared" si="660"/>
        <v/>
      </c>
      <c r="R5303" s="168" t="str">
        <f t="shared" si="661"/>
        <v/>
      </c>
      <c r="S5303" s="168" t="str">
        <f t="shared" si="662"/>
        <v/>
      </c>
      <c r="T5303" s="168" t="str">
        <f t="shared" si="663"/>
        <v/>
      </c>
    </row>
    <row r="5304" spans="1:20" x14ac:dyDescent="0.2">
      <c r="M5304" s="170" t="str">
        <f t="shared" si="656"/>
        <v>DTL</v>
      </c>
      <c r="N5304" s="169" t="str">
        <f t="shared" si="657"/>
        <v>8500</v>
      </c>
      <c r="O5304" s="168" t="str">
        <f t="shared" si="658"/>
        <v/>
      </c>
      <c r="P5304" s="168" t="str">
        <f t="shared" si="659"/>
        <v/>
      </c>
      <c r="Q5304" s="168" t="str">
        <f t="shared" si="660"/>
        <v/>
      </c>
      <c r="R5304" s="168" t="str">
        <f t="shared" si="661"/>
        <v/>
      </c>
      <c r="S5304" s="168" t="str">
        <f t="shared" si="662"/>
        <v/>
      </c>
      <c r="T5304" s="168" t="str">
        <f t="shared" si="663"/>
        <v/>
      </c>
    </row>
    <row r="5305" spans="1:20" x14ac:dyDescent="0.2">
      <c r="A5305" t="s">
        <v>3149</v>
      </c>
      <c r="M5305" s="170" t="str">
        <f t="shared" si="656"/>
        <v>H1</v>
      </c>
      <c r="N5305" s="169" t="str">
        <f t="shared" si="657"/>
        <v>8500</v>
      </c>
      <c r="O5305" s="168" t="str">
        <f t="shared" si="658"/>
        <v/>
      </c>
      <c r="P5305" s="168" t="str">
        <f t="shared" si="659"/>
        <v/>
      </c>
      <c r="Q5305" s="168" t="str">
        <f t="shared" si="660"/>
        <v/>
      </c>
      <c r="R5305" s="168" t="str">
        <f t="shared" si="661"/>
        <v/>
      </c>
      <c r="S5305" s="168" t="str">
        <f t="shared" si="662"/>
        <v/>
      </c>
      <c r="T5305" s="168" t="str">
        <f t="shared" si="663"/>
        <v/>
      </c>
    </row>
    <row r="5306" spans="1:20" x14ac:dyDescent="0.2">
      <c r="A5306" t="s">
        <v>2600</v>
      </c>
      <c r="M5306" s="170" t="str">
        <f t="shared" si="656"/>
        <v>H2</v>
      </c>
      <c r="N5306" s="169" t="str">
        <f t="shared" si="657"/>
        <v>8500</v>
      </c>
      <c r="O5306" s="168" t="str">
        <f t="shared" si="658"/>
        <v/>
      </c>
      <c r="P5306" s="168" t="str">
        <f t="shared" si="659"/>
        <v/>
      </c>
      <c r="Q5306" s="168" t="str">
        <f t="shared" si="660"/>
        <v/>
      </c>
      <c r="R5306" s="168" t="str">
        <f t="shared" si="661"/>
        <v/>
      </c>
      <c r="S5306" s="168" t="str">
        <f t="shared" si="662"/>
        <v/>
      </c>
      <c r="T5306" s="168" t="str">
        <f t="shared" si="663"/>
        <v/>
      </c>
    </row>
    <row r="5307" spans="1:20" x14ac:dyDescent="0.2">
      <c r="A5307" t="s">
        <v>2601</v>
      </c>
      <c r="M5307" s="170" t="str">
        <f t="shared" si="656"/>
        <v>H3</v>
      </c>
      <c r="N5307" s="169" t="str">
        <f t="shared" si="657"/>
        <v>8500</v>
      </c>
      <c r="O5307" s="168" t="str">
        <f t="shared" si="658"/>
        <v/>
      </c>
      <c r="P5307" s="168" t="str">
        <f t="shared" si="659"/>
        <v/>
      </c>
      <c r="Q5307" s="168" t="str">
        <f t="shared" si="660"/>
        <v/>
      </c>
      <c r="R5307" s="168" t="str">
        <f t="shared" si="661"/>
        <v/>
      </c>
      <c r="S5307" s="168" t="str">
        <f t="shared" si="662"/>
        <v/>
      </c>
      <c r="T5307" s="168" t="str">
        <f t="shared" si="663"/>
        <v/>
      </c>
    </row>
    <row r="5308" spans="1:20" x14ac:dyDescent="0.2">
      <c r="A5308" t="s">
        <v>3072</v>
      </c>
      <c r="M5308" s="170" t="str">
        <f t="shared" si="656"/>
        <v>H4</v>
      </c>
      <c r="N5308" s="169" t="str">
        <f t="shared" si="657"/>
        <v>8500</v>
      </c>
      <c r="O5308" s="168" t="str">
        <f t="shared" si="658"/>
        <v/>
      </c>
      <c r="P5308" s="168" t="str">
        <f t="shared" si="659"/>
        <v/>
      </c>
      <c r="Q5308" s="168" t="str">
        <f t="shared" si="660"/>
        <v/>
      </c>
      <c r="R5308" s="168" t="str">
        <f t="shared" si="661"/>
        <v/>
      </c>
      <c r="S5308" s="168" t="str">
        <f t="shared" si="662"/>
        <v/>
      </c>
      <c r="T5308" s="168" t="str">
        <f t="shared" si="663"/>
        <v/>
      </c>
    </row>
    <row r="5309" spans="1:20" x14ac:dyDescent="0.2">
      <c r="A5309" t="s">
        <v>3150</v>
      </c>
      <c r="M5309" s="170" t="str">
        <f t="shared" si="656"/>
        <v>H5</v>
      </c>
      <c r="N5309" s="169" t="str">
        <f t="shared" si="657"/>
        <v>8500</v>
      </c>
      <c r="O5309" s="168" t="str">
        <f t="shared" si="658"/>
        <v/>
      </c>
      <c r="P5309" s="168" t="str">
        <f t="shared" si="659"/>
        <v/>
      </c>
      <c r="Q5309" s="168" t="str">
        <f t="shared" si="660"/>
        <v/>
      </c>
      <c r="R5309" s="168" t="str">
        <f t="shared" si="661"/>
        <v/>
      </c>
      <c r="S5309" s="168" t="str">
        <f t="shared" si="662"/>
        <v/>
      </c>
      <c r="T5309" s="168" t="str">
        <f t="shared" si="663"/>
        <v/>
      </c>
    </row>
    <row r="5310" spans="1:20" x14ac:dyDescent="0.2">
      <c r="A5310" t="s">
        <v>3151</v>
      </c>
      <c r="M5310" s="170" t="str">
        <f t="shared" si="656"/>
        <v>H6</v>
      </c>
      <c r="N5310" s="169" t="str">
        <f t="shared" si="657"/>
        <v>8588</v>
      </c>
      <c r="O5310" s="168" t="str">
        <f t="shared" si="658"/>
        <v/>
      </c>
      <c r="P5310" s="168" t="str">
        <f t="shared" si="659"/>
        <v/>
      </c>
      <c r="Q5310" s="168" t="str">
        <f t="shared" si="660"/>
        <v/>
      </c>
      <c r="R5310" s="168" t="str">
        <f t="shared" si="661"/>
        <v/>
      </c>
      <c r="S5310" s="168" t="str">
        <f t="shared" si="662"/>
        <v/>
      </c>
      <c r="T5310" s="168" t="str">
        <f t="shared" si="663"/>
        <v/>
      </c>
    </row>
    <row r="5311" spans="1:20" x14ac:dyDescent="0.2">
      <c r="A5311" t="s">
        <v>2605</v>
      </c>
      <c r="M5311" s="170" t="str">
        <f t="shared" si="656"/>
        <v>H7</v>
      </c>
      <c r="N5311" s="169" t="str">
        <f t="shared" si="657"/>
        <v>8588</v>
      </c>
      <c r="O5311" s="168" t="str">
        <f t="shared" si="658"/>
        <v/>
      </c>
      <c r="P5311" s="168" t="str">
        <f t="shared" si="659"/>
        <v/>
      </c>
      <c r="Q5311" s="168" t="str">
        <f t="shared" si="660"/>
        <v/>
      </c>
      <c r="R5311" s="168" t="str">
        <f t="shared" si="661"/>
        <v/>
      </c>
      <c r="S5311" s="168" t="str">
        <f t="shared" si="662"/>
        <v/>
      </c>
      <c r="T5311" s="168" t="str">
        <f t="shared" si="663"/>
        <v/>
      </c>
    </row>
    <row r="5312" spans="1:20" x14ac:dyDescent="0.2">
      <c r="A5312" t="s">
        <v>2606</v>
      </c>
      <c r="M5312" s="170" t="str">
        <f t="shared" si="656"/>
        <v>H8</v>
      </c>
      <c r="N5312" s="169" t="str">
        <f t="shared" si="657"/>
        <v>8588</v>
      </c>
      <c r="O5312" s="168" t="str">
        <f t="shared" si="658"/>
        <v/>
      </c>
      <c r="P5312" s="168" t="str">
        <f t="shared" si="659"/>
        <v/>
      </c>
      <c r="Q5312" s="168" t="str">
        <f t="shared" si="660"/>
        <v/>
      </c>
      <c r="R5312" s="168" t="str">
        <f t="shared" si="661"/>
        <v/>
      </c>
      <c r="S5312" s="168" t="str">
        <f t="shared" si="662"/>
        <v/>
      </c>
      <c r="T5312" s="168" t="str">
        <f t="shared" si="663"/>
        <v/>
      </c>
    </row>
    <row r="5313" spans="1:20" x14ac:dyDescent="0.2">
      <c r="A5313" t="s">
        <v>2607</v>
      </c>
      <c r="M5313" s="170" t="str">
        <f t="shared" si="656"/>
        <v>H9</v>
      </c>
      <c r="N5313" s="169" t="str">
        <f t="shared" si="657"/>
        <v>8588</v>
      </c>
      <c r="O5313" s="168" t="str">
        <f t="shared" si="658"/>
        <v/>
      </c>
      <c r="P5313" s="168" t="str">
        <f t="shared" si="659"/>
        <v/>
      </c>
      <c r="Q5313" s="168" t="str">
        <f t="shared" si="660"/>
        <v/>
      </c>
      <c r="R5313" s="168" t="str">
        <f t="shared" si="661"/>
        <v/>
      </c>
      <c r="S5313" s="168" t="str">
        <f t="shared" si="662"/>
        <v/>
      </c>
      <c r="T5313" s="168" t="str">
        <f t="shared" si="663"/>
        <v/>
      </c>
    </row>
    <row r="5314" spans="1:20" x14ac:dyDescent="0.2">
      <c r="A5314" t="s">
        <v>2608</v>
      </c>
      <c r="M5314" s="170" t="str">
        <f t="shared" si="656"/>
        <v>H10</v>
      </c>
      <c r="N5314" s="169" t="str">
        <f t="shared" si="657"/>
        <v>8588</v>
      </c>
      <c r="O5314" s="168" t="str">
        <f t="shared" si="658"/>
        <v/>
      </c>
      <c r="P5314" s="168" t="str">
        <f t="shared" si="659"/>
        <v/>
      </c>
      <c r="Q5314" s="168" t="str">
        <f t="shared" si="660"/>
        <v/>
      </c>
      <c r="R5314" s="168" t="str">
        <f t="shared" si="661"/>
        <v/>
      </c>
      <c r="S5314" s="168" t="str">
        <f t="shared" si="662"/>
        <v/>
      </c>
      <c r="T5314" s="168" t="str">
        <f t="shared" si="663"/>
        <v/>
      </c>
    </row>
    <row r="5315" spans="1:20" x14ac:dyDescent="0.2">
      <c r="A5315" t="s">
        <v>2609</v>
      </c>
      <c r="M5315" s="170" t="str">
        <f t="shared" ref="M5315:M5378" si="664">IF(ROW()&lt;23,"",
  IF(NOT(ISERROR(FIND("Trinity County",$A5315,30))),"H1",
  IF(M5314="H1","H2",
  IF(M5314="H2","H3",
  IF(M5314="H3","H4",
  IF(M5314="H4","H5",
  IF(M5314="H5","H6",
  IF(M5314="H6","H7",
  IF(M5314="H7","H8",
  IF(M5314="H8","H9",
  IF(M5314="H9","H10",
  IF(TRIM(LEFT($A5315,7))="Total","Ttl","DTL"))))))))))))</f>
        <v>DTL</v>
      </c>
      <c r="N5315" s="169" t="str">
        <f t="shared" ref="N5315:N5378" si="665">IF(ROW()&lt;23,"",
  IF($M5315="H6",TRIM(LEFT($A5315,5)),N5314))</f>
        <v>8588</v>
      </c>
      <c r="O5315" s="168" t="str">
        <f t="shared" ref="O5315:O5378" si="666">IF($M5315&lt;&gt;"DTL","",
  IF(NOT(ISNUMBER(VALUE(MID($A5315,31,15)))),"",LEFT($A5315,4)))</f>
        <v/>
      </c>
      <c r="P5315" s="168" t="str">
        <f t="shared" ref="P5315:P5378" si="667">IF(O5315="","",N5315&amp;O5315)</f>
        <v/>
      </c>
      <c r="Q5315" s="168" t="str">
        <f t="shared" ref="Q5315:Q5378" si="668">IF($M5315&lt;&gt;"DTL","",
  IF(NOT(ISNUMBER(VALUE(MID($A5315,31,15)))),"",VALUE(TRIM(MID($A5315,47,15)))))</f>
        <v/>
      </c>
      <c r="R5315" s="168" t="str">
        <f t="shared" ref="R5315:R5378" si="669">IF($M5315&lt;&gt;"DTL","",
  IF(NOT(ISNUMBER(VALUE(MID($A5315,31,15)))),"",VALUE(TRIM(MID($A5315,61,14)))))</f>
        <v/>
      </c>
      <c r="S5315" s="168" t="str">
        <f t="shared" ref="S5315:S5378" si="670">IF($M5315&lt;&gt;"DTL","",
  IF(NOT(ISNUMBER(VALUE(MID($A5315,31,15)))),"",VALUE(TRIM(MID($A5315,76,14)))))</f>
        <v/>
      </c>
      <c r="T5315" s="168" t="str">
        <f t="shared" ref="T5315:T5378" si="671">IF($M5315&lt;&gt;"DTL","",
  IF(NOT(ISNUMBER(VALUE(MID($A5315,31,15)))),"",VALUE(TRIM(MID($A5315,90,14)))))</f>
        <v/>
      </c>
    </row>
    <row r="5316" spans="1:20" x14ac:dyDescent="0.2">
      <c r="A5316" t="s">
        <v>5672</v>
      </c>
      <c r="M5316" s="170" t="str">
        <f t="shared" si="664"/>
        <v>DTL</v>
      </c>
      <c r="N5316" s="169" t="str">
        <f t="shared" si="665"/>
        <v>8588</v>
      </c>
      <c r="O5316" s="168" t="str">
        <f t="shared" si="666"/>
        <v>6590</v>
      </c>
      <c r="P5316" s="168" t="str">
        <f t="shared" si="667"/>
        <v>85886590</v>
      </c>
      <c r="Q5316" s="168">
        <f t="shared" si="668"/>
        <v>35421</v>
      </c>
      <c r="R5316" s="168">
        <f t="shared" si="669"/>
        <v>50981</v>
      </c>
      <c r="S5316" s="168">
        <f t="shared" si="670"/>
        <v>0</v>
      </c>
      <c r="T5316" s="168">
        <f t="shared" si="671"/>
        <v>55552</v>
      </c>
    </row>
    <row r="5317" spans="1:20" x14ac:dyDescent="0.2">
      <c r="A5317" t="s">
        <v>5673</v>
      </c>
      <c r="M5317" s="170" t="str">
        <f t="shared" si="664"/>
        <v>DTL</v>
      </c>
      <c r="N5317" s="169" t="str">
        <f t="shared" si="665"/>
        <v>8588</v>
      </c>
      <c r="O5317" s="168" t="str">
        <f t="shared" si="666"/>
        <v>6601</v>
      </c>
      <c r="P5317" s="168" t="str">
        <f t="shared" si="667"/>
        <v>85886601</v>
      </c>
      <c r="Q5317" s="168">
        <f t="shared" si="668"/>
        <v>328</v>
      </c>
      <c r="R5317" s="168">
        <f t="shared" si="669"/>
        <v>639</v>
      </c>
      <c r="S5317" s="168">
        <f t="shared" si="670"/>
        <v>250</v>
      </c>
      <c r="T5317" s="168">
        <f t="shared" si="671"/>
        <v>652</v>
      </c>
    </row>
    <row r="5318" spans="1:20" x14ac:dyDescent="0.2">
      <c r="A5318" t="s">
        <v>3152</v>
      </c>
      <c r="M5318" s="170" t="str">
        <f t="shared" si="664"/>
        <v>DTL</v>
      </c>
      <c r="N5318" s="169" t="str">
        <f t="shared" si="665"/>
        <v>8588</v>
      </c>
      <c r="O5318" s="168" t="str">
        <f t="shared" si="666"/>
        <v>9256</v>
      </c>
      <c r="P5318" s="168" t="str">
        <f t="shared" si="667"/>
        <v>85889256</v>
      </c>
      <c r="Q5318" s="168">
        <f t="shared" si="668"/>
        <v>0</v>
      </c>
      <c r="R5318" s="168">
        <f t="shared" si="669"/>
        <v>265</v>
      </c>
      <c r="S5318" s="168">
        <f t="shared" si="670"/>
        <v>0</v>
      </c>
      <c r="T5318" s="168">
        <f t="shared" si="671"/>
        <v>0</v>
      </c>
    </row>
    <row r="5319" spans="1:20" x14ac:dyDescent="0.2">
      <c r="A5319" t="s">
        <v>4246</v>
      </c>
      <c r="M5319" s="170" t="str">
        <f t="shared" si="664"/>
        <v>DTL</v>
      </c>
      <c r="N5319" s="169" t="str">
        <f t="shared" si="665"/>
        <v>8588</v>
      </c>
      <c r="O5319" s="168" t="str">
        <f t="shared" si="666"/>
        <v/>
      </c>
      <c r="P5319" s="168" t="str">
        <f t="shared" si="667"/>
        <v/>
      </c>
      <c r="Q5319" s="168" t="str">
        <f t="shared" si="668"/>
        <v/>
      </c>
      <c r="R5319" s="168" t="str">
        <f t="shared" si="669"/>
        <v/>
      </c>
      <c r="S5319" s="168" t="str">
        <f t="shared" si="670"/>
        <v/>
      </c>
      <c r="T5319" s="168" t="str">
        <f t="shared" si="671"/>
        <v/>
      </c>
    </row>
    <row r="5320" spans="1:20" x14ac:dyDescent="0.2">
      <c r="A5320" t="s">
        <v>2611</v>
      </c>
      <c r="M5320" s="170" t="str">
        <f t="shared" si="664"/>
        <v>DTL</v>
      </c>
      <c r="N5320" s="169" t="str">
        <f t="shared" si="665"/>
        <v>8588</v>
      </c>
      <c r="O5320" s="168" t="str">
        <f t="shared" si="666"/>
        <v/>
      </c>
      <c r="P5320" s="168" t="str">
        <f t="shared" si="667"/>
        <v/>
      </c>
      <c r="Q5320" s="168" t="str">
        <f t="shared" si="668"/>
        <v/>
      </c>
      <c r="R5320" s="168" t="str">
        <f t="shared" si="669"/>
        <v/>
      </c>
      <c r="S5320" s="168" t="str">
        <f t="shared" si="670"/>
        <v/>
      </c>
      <c r="T5320" s="168" t="str">
        <f t="shared" si="671"/>
        <v/>
      </c>
    </row>
    <row r="5321" spans="1:20" x14ac:dyDescent="0.2">
      <c r="A5321" t="s">
        <v>5674</v>
      </c>
      <c r="M5321" s="170" t="str">
        <f t="shared" si="664"/>
        <v>Ttl</v>
      </c>
      <c r="N5321" s="169" t="str">
        <f t="shared" si="665"/>
        <v>8588</v>
      </c>
      <c r="O5321" s="168" t="str">
        <f t="shared" si="666"/>
        <v/>
      </c>
      <c r="P5321" s="168" t="str">
        <f t="shared" si="667"/>
        <v/>
      </c>
      <c r="Q5321" s="168" t="str">
        <f t="shared" si="668"/>
        <v/>
      </c>
      <c r="R5321" s="168" t="str">
        <f t="shared" si="669"/>
        <v/>
      </c>
      <c r="S5321" s="168" t="str">
        <f t="shared" si="670"/>
        <v/>
      </c>
      <c r="T5321" s="168" t="str">
        <f t="shared" si="671"/>
        <v/>
      </c>
    </row>
    <row r="5322" spans="1:20" x14ac:dyDescent="0.2">
      <c r="A5322" t="s">
        <v>2612</v>
      </c>
      <c r="M5322" s="170" t="str">
        <f t="shared" si="664"/>
        <v>DTL</v>
      </c>
      <c r="N5322" s="169" t="str">
        <f t="shared" si="665"/>
        <v>8588</v>
      </c>
      <c r="O5322" s="168" t="str">
        <f t="shared" si="666"/>
        <v/>
      </c>
      <c r="P5322" s="168" t="str">
        <f t="shared" si="667"/>
        <v/>
      </c>
      <c r="Q5322" s="168" t="str">
        <f t="shared" si="668"/>
        <v/>
      </c>
      <c r="R5322" s="168" t="str">
        <f t="shared" si="669"/>
        <v/>
      </c>
      <c r="S5322" s="168" t="str">
        <f t="shared" si="670"/>
        <v/>
      </c>
      <c r="T5322" s="168" t="str">
        <f t="shared" si="671"/>
        <v/>
      </c>
    </row>
    <row r="5323" spans="1:20" x14ac:dyDescent="0.2">
      <c r="A5323" t="s">
        <v>2611</v>
      </c>
      <c r="M5323" s="170" t="str">
        <f t="shared" si="664"/>
        <v>DTL</v>
      </c>
      <c r="N5323" s="169" t="str">
        <f t="shared" si="665"/>
        <v>8588</v>
      </c>
      <c r="O5323" s="168" t="str">
        <f t="shared" si="666"/>
        <v/>
      </c>
      <c r="P5323" s="168" t="str">
        <f t="shared" si="667"/>
        <v/>
      </c>
      <c r="Q5323" s="168" t="str">
        <f t="shared" si="668"/>
        <v/>
      </c>
      <c r="R5323" s="168" t="str">
        <f t="shared" si="669"/>
        <v/>
      </c>
      <c r="S5323" s="168" t="str">
        <f t="shared" si="670"/>
        <v/>
      </c>
      <c r="T5323" s="168" t="str">
        <f t="shared" si="671"/>
        <v/>
      </c>
    </row>
    <row r="5324" spans="1:20" x14ac:dyDescent="0.2">
      <c r="A5324" t="s">
        <v>2611</v>
      </c>
      <c r="M5324" s="170" t="str">
        <f t="shared" si="664"/>
        <v>DTL</v>
      </c>
      <c r="N5324" s="169" t="str">
        <f t="shared" si="665"/>
        <v>8588</v>
      </c>
      <c r="O5324" s="168" t="str">
        <f t="shared" si="666"/>
        <v/>
      </c>
      <c r="P5324" s="168" t="str">
        <f t="shared" si="667"/>
        <v/>
      </c>
      <c r="Q5324" s="168" t="str">
        <f t="shared" si="668"/>
        <v/>
      </c>
      <c r="R5324" s="168" t="str">
        <f t="shared" si="669"/>
        <v/>
      </c>
      <c r="S5324" s="168" t="str">
        <f t="shared" si="670"/>
        <v/>
      </c>
      <c r="T5324" s="168" t="str">
        <f t="shared" si="671"/>
        <v/>
      </c>
    </row>
    <row r="5325" spans="1:20" x14ac:dyDescent="0.2">
      <c r="A5325" t="s">
        <v>2613</v>
      </c>
      <c r="M5325" s="170" t="str">
        <f t="shared" si="664"/>
        <v>DTL</v>
      </c>
      <c r="N5325" s="169" t="str">
        <f t="shared" si="665"/>
        <v>8588</v>
      </c>
      <c r="O5325" s="168" t="str">
        <f t="shared" si="666"/>
        <v/>
      </c>
      <c r="P5325" s="168" t="str">
        <f t="shared" si="667"/>
        <v/>
      </c>
      <c r="Q5325" s="168" t="str">
        <f t="shared" si="668"/>
        <v/>
      </c>
      <c r="R5325" s="168" t="str">
        <f t="shared" si="669"/>
        <v/>
      </c>
      <c r="S5325" s="168" t="str">
        <f t="shared" si="670"/>
        <v/>
      </c>
      <c r="T5325" s="168" t="str">
        <f t="shared" si="671"/>
        <v/>
      </c>
    </row>
    <row r="5326" spans="1:20" x14ac:dyDescent="0.2">
      <c r="A5326" t="s">
        <v>5675</v>
      </c>
      <c r="M5326" s="170" t="str">
        <f t="shared" si="664"/>
        <v>DTL</v>
      </c>
      <c r="N5326" s="169" t="str">
        <f t="shared" si="665"/>
        <v>8588</v>
      </c>
      <c r="O5326" s="168" t="str">
        <f t="shared" si="666"/>
        <v>2301</v>
      </c>
      <c r="P5326" s="168" t="str">
        <f t="shared" si="667"/>
        <v>85882301</v>
      </c>
      <c r="Q5326" s="168">
        <f t="shared" si="668"/>
        <v>59</v>
      </c>
      <c r="R5326" s="168">
        <f t="shared" si="669"/>
        <v>47</v>
      </c>
      <c r="S5326" s="168">
        <f t="shared" si="670"/>
        <v>60</v>
      </c>
      <c r="T5326" s="168">
        <f t="shared" si="671"/>
        <v>84</v>
      </c>
    </row>
    <row r="5327" spans="1:20" x14ac:dyDescent="0.2">
      <c r="A5327" t="s">
        <v>5676</v>
      </c>
      <c r="M5327" s="170" t="str">
        <f t="shared" si="664"/>
        <v>DTL</v>
      </c>
      <c r="N5327" s="169" t="str">
        <f t="shared" si="665"/>
        <v>8588</v>
      </c>
      <c r="O5327" s="168" t="str">
        <f t="shared" si="666"/>
        <v>2700</v>
      </c>
      <c r="P5327" s="168" t="str">
        <f t="shared" si="667"/>
        <v>85882700</v>
      </c>
      <c r="Q5327" s="168">
        <f t="shared" si="668"/>
        <v>265</v>
      </c>
      <c r="R5327" s="168">
        <f t="shared" si="669"/>
        <v>0</v>
      </c>
      <c r="S5327" s="168">
        <f t="shared" si="670"/>
        <v>0</v>
      </c>
      <c r="T5327" s="168">
        <f t="shared" si="671"/>
        <v>0</v>
      </c>
    </row>
    <row r="5328" spans="1:20" x14ac:dyDescent="0.2">
      <c r="A5328" t="s">
        <v>4246</v>
      </c>
      <c r="M5328" s="170" t="str">
        <f t="shared" si="664"/>
        <v>DTL</v>
      </c>
      <c r="N5328" s="169" t="str">
        <f t="shared" si="665"/>
        <v>8588</v>
      </c>
      <c r="O5328" s="168" t="str">
        <f t="shared" si="666"/>
        <v/>
      </c>
      <c r="P5328" s="168" t="str">
        <f t="shared" si="667"/>
        <v/>
      </c>
      <c r="Q5328" s="168" t="str">
        <f t="shared" si="668"/>
        <v/>
      </c>
      <c r="R5328" s="168" t="str">
        <f t="shared" si="669"/>
        <v/>
      </c>
      <c r="S5328" s="168" t="str">
        <f t="shared" si="670"/>
        <v/>
      </c>
      <c r="T5328" s="168" t="str">
        <f t="shared" si="671"/>
        <v/>
      </c>
    </row>
    <row r="5329" spans="1:20" x14ac:dyDescent="0.2">
      <c r="A5329" t="s">
        <v>2611</v>
      </c>
      <c r="M5329" s="170" t="str">
        <f t="shared" si="664"/>
        <v>DTL</v>
      </c>
      <c r="N5329" s="169" t="str">
        <f t="shared" si="665"/>
        <v>8588</v>
      </c>
      <c r="O5329" s="168" t="str">
        <f t="shared" si="666"/>
        <v/>
      </c>
      <c r="P5329" s="168" t="str">
        <f t="shared" si="667"/>
        <v/>
      </c>
      <c r="Q5329" s="168" t="str">
        <f t="shared" si="668"/>
        <v/>
      </c>
      <c r="R5329" s="168" t="str">
        <f t="shared" si="669"/>
        <v/>
      </c>
      <c r="S5329" s="168" t="str">
        <f t="shared" si="670"/>
        <v/>
      </c>
      <c r="T5329" s="168" t="str">
        <f t="shared" si="671"/>
        <v/>
      </c>
    </row>
    <row r="5330" spans="1:20" x14ac:dyDescent="0.2">
      <c r="A5330" t="s">
        <v>5677</v>
      </c>
      <c r="M5330" s="170" t="str">
        <f t="shared" si="664"/>
        <v>Ttl</v>
      </c>
      <c r="N5330" s="169" t="str">
        <f t="shared" si="665"/>
        <v>8588</v>
      </c>
      <c r="O5330" s="168" t="str">
        <f t="shared" si="666"/>
        <v/>
      </c>
      <c r="P5330" s="168" t="str">
        <f t="shared" si="667"/>
        <v/>
      </c>
      <c r="Q5330" s="168" t="str">
        <f t="shared" si="668"/>
        <v/>
      </c>
      <c r="R5330" s="168" t="str">
        <f t="shared" si="669"/>
        <v/>
      </c>
      <c r="S5330" s="168" t="str">
        <f t="shared" si="670"/>
        <v/>
      </c>
      <c r="T5330" s="168" t="str">
        <f t="shared" si="671"/>
        <v/>
      </c>
    </row>
    <row r="5331" spans="1:20" x14ac:dyDescent="0.2">
      <c r="A5331" t="s">
        <v>2611</v>
      </c>
      <c r="M5331" s="170" t="str">
        <f t="shared" si="664"/>
        <v>DTL</v>
      </c>
      <c r="N5331" s="169" t="str">
        <f t="shared" si="665"/>
        <v>8588</v>
      </c>
      <c r="O5331" s="168" t="str">
        <f t="shared" si="666"/>
        <v/>
      </c>
      <c r="P5331" s="168" t="str">
        <f t="shared" si="667"/>
        <v/>
      </c>
      <c r="Q5331" s="168" t="str">
        <f t="shared" si="668"/>
        <v/>
      </c>
      <c r="R5331" s="168" t="str">
        <f t="shared" si="669"/>
        <v/>
      </c>
      <c r="S5331" s="168" t="str">
        <f t="shared" si="670"/>
        <v/>
      </c>
      <c r="T5331" s="168" t="str">
        <f t="shared" si="671"/>
        <v/>
      </c>
    </row>
    <row r="5332" spans="1:20" x14ac:dyDescent="0.2">
      <c r="A5332" t="s">
        <v>5678</v>
      </c>
      <c r="M5332" s="170" t="str">
        <f t="shared" si="664"/>
        <v>DTL</v>
      </c>
      <c r="N5332" s="169" t="str">
        <f t="shared" si="665"/>
        <v>8588</v>
      </c>
      <c r="O5332" s="168" t="str">
        <f t="shared" si="666"/>
        <v>4300</v>
      </c>
      <c r="P5332" s="168" t="str">
        <f t="shared" si="667"/>
        <v>85884300</v>
      </c>
      <c r="Q5332" s="168">
        <f t="shared" si="668"/>
        <v>30723</v>
      </c>
      <c r="R5332" s="168">
        <f t="shared" si="669"/>
        <v>0</v>
      </c>
      <c r="S5332" s="168">
        <f t="shared" si="670"/>
        <v>0</v>
      </c>
      <c r="T5332" s="168">
        <f t="shared" si="671"/>
        <v>0</v>
      </c>
    </row>
    <row r="5333" spans="1:20" x14ac:dyDescent="0.2">
      <c r="A5333" t="s">
        <v>4246</v>
      </c>
      <c r="M5333" s="170" t="str">
        <f t="shared" si="664"/>
        <v>DTL</v>
      </c>
      <c r="N5333" s="169" t="str">
        <f t="shared" si="665"/>
        <v>8588</v>
      </c>
      <c r="O5333" s="168" t="str">
        <f t="shared" si="666"/>
        <v/>
      </c>
      <c r="P5333" s="168" t="str">
        <f t="shared" si="667"/>
        <v/>
      </c>
      <c r="Q5333" s="168" t="str">
        <f t="shared" si="668"/>
        <v/>
      </c>
      <c r="R5333" s="168" t="str">
        <f t="shared" si="669"/>
        <v/>
      </c>
      <c r="S5333" s="168" t="str">
        <f t="shared" si="670"/>
        <v/>
      </c>
      <c r="T5333" s="168" t="str">
        <f t="shared" si="671"/>
        <v/>
      </c>
    </row>
    <row r="5334" spans="1:20" x14ac:dyDescent="0.2">
      <c r="A5334" t="s">
        <v>2611</v>
      </c>
      <c r="M5334" s="170" t="str">
        <f t="shared" si="664"/>
        <v>DTL</v>
      </c>
      <c r="N5334" s="169" t="str">
        <f t="shared" si="665"/>
        <v>8588</v>
      </c>
      <c r="O5334" s="168" t="str">
        <f t="shared" si="666"/>
        <v/>
      </c>
      <c r="P5334" s="168" t="str">
        <f t="shared" si="667"/>
        <v/>
      </c>
      <c r="Q5334" s="168" t="str">
        <f t="shared" si="668"/>
        <v/>
      </c>
      <c r="R5334" s="168" t="str">
        <f t="shared" si="669"/>
        <v/>
      </c>
      <c r="S5334" s="168" t="str">
        <f t="shared" si="670"/>
        <v/>
      </c>
      <c r="T5334" s="168" t="str">
        <f t="shared" si="671"/>
        <v/>
      </c>
    </row>
    <row r="5335" spans="1:20" x14ac:dyDescent="0.2">
      <c r="A5335" t="s">
        <v>5679</v>
      </c>
      <c r="M5335" s="170" t="str">
        <f t="shared" si="664"/>
        <v>Ttl</v>
      </c>
      <c r="N5335" s="169" t="str">
        <f t="shared" si="665"/>
        <v>8588</v>
      </c>
      <c r="O5335" s="168" t="str">
        <f t="shared" si="666"/>
        <v/>
      </c>
      <c r="P5335" s="168" t="str">
        <f t="shared" si="667"/>
        <v/>
      </c>
      <c r="Q5335" s="168" t="str">
        <f t="shared" si="668"/>
        <v/>
      </c>
      <c r="R5335" s="168" t="str">
        <f t="shared" si="669"/>
        <v/>
      </c>
      <c r="S5335" s="168" t="str">
        <f t="shared" si="670"/>
        <v/>
      </c>
      <c r="T5335" s="168" t="str">
        <f t="shared" si="671"/>
        <v/>
      </c>
    </row>
    <row r="5336" spans="1:20" x14ac:dyDescent="0.2">
      <c r="A5336" t="s">
        <v>2611</v>
      </c>
      <c r="M5336" s="170" t="str">
        <f t="shared" si="664"/>
        <v>DTL</v>
      </c>
      <c r="N5336" s="169" t="str">
        <f t="shared" si="665"/>
        <v>8588</v>
      </c>
      <c r="O5336" s="168" t="str">
        <f t="shared" si="666"/>
        <v/>
      </c>
      <c r="P5336" s="168" t="str">
        <f t="shared" si="667"/>
        <v/>
      </c>
      <c r="Q5336" s="168" t="str">
        <f t="shared" si="668"/>
        <v/>
      </c>
      <c r="R5336" s="168" t="str">
        <f t="shared" si="669"/>
        <v/>
      </c>
      <c r="S5336" s="168" t="str">
        <f t="shared" si="670"/>
        <v/>
      </c>
      <c r="T5336" s="168" t="str">
        <f t="shared" si="671"/>
        <v/>
      </c>
    </row>
    <row r="5337" spans="1:20" x14ac:dyDescent="0.2">
      <c r="A5337" t="s">
        <v>2611</v>
      </c>
      <c r="M5337" s="170" t="str">
        <f t="shared" si="664"/>
        <v>DTL</v>
      </c>
      <c r="N5337" s="169" t="str">
        <f t="shared" si="665"/>
        <v>8588</v>
      </c>
      <c r="O5337" s="168" t="str">
        <f t="shared" si="666"/>
        <v/>
      </c>
      <c r="P5337" s="168" t="str">
        <f t="shared" si="667"/>
        <v/>
      </c>
      <c r="Q5337" s="168" t="str">
        <f t="shared" si="668"/>
        <v/>
      </c>
      <c r="R5337" s="168" t="str">
        <f t="shared" si="669"/>
        <v/>
      </c>
      <c r="S5337" s="168" t="str">
        <f t="shared" si="670"/>
        <v/>
      </c>
      <c r="T5337" s="168" t="str">
        <f t="shared" si="671"/>
        <v/>
      </c>
    </row>
    <row r="5338" spans="1:20" x14ac:dyDescent="0.2">
      <c r="A5338" t="s">
        <v>5680</v>
      </c>
      <c r="M5338" s="170" t="str">
        <f t="shared" si="664"/>
        <v>Ttl</v>
      </c>
      <c r="N5338" s="169" t="str">
        <f t="shared" si="665"/>
        <v>8588</v>
      </c>
      <c r="O5338" s="168" t="str">
        <f t="shared" si="666"/>
        <v/>
      </c>
      <c r="P5338" s="168" t="str">
        <f t="shared" si="667"/>
        <v/>
      </c>
      <c r="Q5338" s="168" t="str">
        <f t="shared" si="668"/>
        <v/>
      </c>
      <c r="R5338" s="168" t="str">
        <f t="shared" si="669"/>
        <v/>
      </c>
      <c r="S5338" s="168" t="str">
        <f t="shared" si="670"/>
        <v/>
      </c>
      <c r="T5338" s="168" t="str">
        <f t="shared" si="671"/>
        <v/>
      </c>
    </row>
    <row r="5339" spans="1:20" x14ac:dyDescent="0.2">
      <c r="A5339" t="s">
        <v>2612</v>
      </c>
      <c r="M5339" s="170" t="str">
        <f t="shared" si="664"/>
        <v>DTL</v>
      </c>
      <c r="N5339" s="169" t="str">
        <f t="shared" si="665"/>
        <v>8588</v>
      </c>
      <c r="O5339" s="168" t="str">
        <f t="shared" si="666"/>
        <v/>
      </c>
      <c r="P5339" s="168" t="str">
        <f t="shared" si="667"/>
        <v/>
      </c>
      <c r="Q5339" s="168" t="str">
        <f t="shared" si="668"/>
        <v/>
      </c>
      <c r="R5339" s="168" t="str">
        <f t="shared" si="669"/>
        <v/>
      </c>
      <c r="S5339" s="168" t="str">
        <f t="shared" si="670"/>
        <v/>
      </c>
      <c r="T5339" s="168" t="str">
        <f t="shared" si="671"/>
        <v/>
      </c>
    </row>
    <row r="5340" spans="1:20" x14ac:dyDescent="0.2">
      <c r="A5340" t="s">
        <v>2611</v>
      </c>
      <c r="M5340" s="170" t="str">
        <f t="shared" si="664"/>
        <v>DTL</v>
      </c>
      <c r="N5340" s="169" t="str">
        <f t="shared" si="665"/>
        <v>8588</v>
      </c>
      <c r="O5340" s="168" t="str">
        <f t="shared" si="666"/>
        <v/>
      </c>
      <c r="P5340" s="168" t="str">
        <f t="shared" si="667"/>
        <v/>
      </c>
      <c r="Q5340" s="168" t="str">
        <f t="shared" si="668"/>
        <v/>
      </c>
      <c r="R5340" s="168" t="str">
        <f t="shared" si="669"/>
        <v/>
      </c>
      <c r="S5340" s="168" t="str">
        <f t="shared" si="670"/>
        <v/>
      </c>
      <c r="T5340" s="168" t="str">
        <f t="shared" si="671"/>
        <v/>
      </c>
    </row>
    <row r="5341" spans="1:20" x14ac:dyDescent="0.2">
      <c r="A5341" t="s">
        <v>2620</v>
      </c>
      <c r="M5341" s="170" t="str">
        <f t="shared" si="664"/>
        <v>DTL</v>
      </c>
      <c r="N5341" s="169" t="str">
        <f t="shared" si="665"/>
        <v>8588</v>
      </c>
      <c r="O5341" s="168" t="str">
        <f t="shared" si="666"/>
        <v/>
      </c>
      <c r="P5341" s="168" t="str">
        <f t="shared" si="667"/>
        <v/>
      </c>
      <c r="Q5341" s="168" t="str">
        <f t="shared" si="668"/>
        <v/>
      </c>
      <c r="R5341" s="168" t="str">
        <f t="shared" si="669"/>
        <v/>
      </c>
      <c r="S5341" s="168" t="str">
        <f t="shared" si="670"/>
        <v/>
      </c>
      <c r="T5341" s="168" t="str">
        <f t="shared" si="671"/>
        <v/>
      </c>
    </row>
    <row r="5342" spans="1:20" x14ac:dyDescent="0.2">
      <c r="A5342" t="s">
        <v>5681</v>
      </c>
      <c r="M5342" s="170" t="str">
        <f t="shared" si="664"/>
        <v>Ttl</v>
      </c>
      <c r="N5342" s="169" t="str">
        <f t="shared" si="665"/>
        <v>8588</v>
      </c>
      <c r="O5342" s="168" t="str">
        <f t="shared" si="666"/>
        <v/>
      </c>
      <c r="P5342" s="168" t="str">
        <f t="shared" si="667"/>
        <v/>
      </c>
      <c r="Q5342" s="168" t="str">
        <f t="shared" si="668"/>
        <v/>
      </c>
      <c r="R5342" s="168" t="str">
        <f t="shared" si="669"/>
        <v/>
      </c>
      <c r="S5342" s="168" t="str">
        <f t="shared" si="670"/>
        <v/>
      </c>
      <c r="T5342" s="168" t="str">
        <f t="shared" si="671"/>
        <v/>
      </c>
    </row>
    <row r="5343" spans="1:20" x14ac:dyDescent="0.2">
      <c r="A5343" t="s">
        <v>2611</v>
      </c>
      <c r="M5343" s="170" t="str">
        <f t="shared" si="664"/>
        <v>DTL</v>
      </c>
      <c r="N5343" s="169" t="str">
        <f t="shared" si="665"/>
        <v>8588</v>
      </c>
      <c r="O5343" s="168" t="str">
        <f t="shared" si="666"/>
        <v/>
      </c>
      <c r="P5343" s="168" t="str">
        <f t="shared" si="667"/>
        <v/>
      </c>
      <c r="Q5343" s="168" t="str">
        <f t="shared" si="668"/>
        <v/>
      </c>
      <c r="R5343" s="168" t="str">
        <f t="shared" si="669"/>
        <v/>
      </c>
      <c r="S5343" s="168" t="str">
        <f t="shared" si="670"/>
        <v/>
      </c>
      <c r="T5343" s="168" t="str">
        <f t="shared" si="671"/>
        <v/>
      </c>
    </row>
    <row r="5344" spans="1:20" x14ac:dyDescent="0.2">
      <c r="A5344" t="s">
        <v>5682</v>
      </c>
      <c r="M5344" s="170" t="str">
        <f t="shared" si="664"/>
        <v>Ttl</v>
      </c>
      <c r="N5344" s="169" t="str">
        <f t="shared" si="665"/>
        <v>8588</v>
      </c>
      <c r="O5344" s="168" t="str">
        <f t="shared" si="666"/>
        <v/>
      </c>
      <c r="P5344" s="168" t="str">
        <f t="shared" si="667"/>
        <v/>
      </c>
      <c r="Q5344" s="168" t="str">
        <f t="shared" si="668"/>
        <v/>
      </c>
      <c r="R5344" s="168" t="str">
        <f t="shared" si="669"/>
        <v/>
      </c>
      <c r="S5344" s="168" t="str">
        <f t="shared" si="670"/>
        <v/>
      </c>
      <c r="T5344" s="168" t="str">
        <f t="shared" si="671"/>
        <v/>
      </c>
    </row>
    <row r="5345" spans="1:20" x14ac:dyDescent="0.2">
      <c r="A5345" t="s">
        <v>4246</v>
      </c>
      <c r="M5345" s="170" t="str">
        <f t="shared" si="664"/>
        <v>DTL</v>
      </c>
      <c r="N5345" s="169" t="str">
        <f t="shared" si="665"/>
        <v>8588</v>
      </c>
      <c r="O5345" s="168" t="str">
        <f t="shared" si="666"/>
        <v/>
      </c>
      <c r="P5345" s="168" t="str">
        <f t="shared" si="667"/>
        <v/>
      </c>
      <c r="Q5345" s="168" t="str">
        <f t="shared" si="668"/>
        <v/>
      </c>
      <c r="R5345" s="168" t="str">
        <f t="shared" si="669"/>
        <v/>
      </c>
      <c r="S5345" s="168" t="str">
        <f t="shared" si="670"/>
        <v/>
      </c>
      <c r="T5345" s="168" t="str">
        <f t="shared" si="671"/>
        <v/>
      </c>
    </row>
    <row r="5346" spans="1:20" x14ac:dyDescent="0.2">
      <c r="A5346" t="s">
        <v>2611</v>
      </c>
      <c r="M5346" s="170" t="str">
        <f t="shared" si="664"/>
        <v>DTL</v>
      </c>
      <c r="N5346" s="169" t="str">
        <f t="shared" si="665"/>
        <v>8588</v>
      </c>
      <c r="O5346" s="168" t="str">
        <f t="shared" si="666"/>
        <v/>
      </c>
      <c r="P5346" s="168" t="str">
        <f t="shared" si="667"/>
        <v/>
      </c>
      <c r="Q5346" s="168" t="str">
        <f t="shared" si="668"/>
        <v/>
      </c>
      <c r="R5346" s="168" t="str">
        <f t="shared" si="669"/>
        <v/>
      </c>
      <c r="S5346" s="168" t="str">
        <f t="shared" si="670"/>
        <v/>
      </c>
      <c r="T5346" s="168" t="str">
        <f t="shared" si="671"/>
        <v/>
      </c>
    </row>
    <row r="5347" spans="1:20" x14ac:dyDescent="0.2">
      <c r="A5347" t="s">
        <v>5683</v>
      </c>
      <c r="M5347" s="170" t="str">
        <f t="shared" si="664"/>
        <v>DTL</v>
      </c>
      <c r="N5347" s="169" t="str">
        <f t="shared" si="665"/>
        <v>8588</v>
      </c>
      <c r="O5347" s="168" t="str">
        <f t="shared" si="666"/>
        <v xml:space="preserve">    </v>
      </c>
      <c r="P5347" s="168" t="str">
        <f t="shared" si="667"/>
        <v xml:space="preserve">8588    </v>
      </c>
      <c r="Q5347" s="168">
        <f t="shared" si="668"/>
        <v>4702</v>
      </c>
      <c r="R5347" s="168">
        <f t="shared" si="669"/>
        <v>51837</v>
      </c>
      <c r="S5347" s="168">
        <f t="shared" si="670"/>
        <v>190</v>
      </c>
      <c r="T5347" s="168">
        <f t="shared" si="671"/>
        <v>56121</v>
      </c>
    </row>
    <row r="5348" spans="1:20" x14ac:dyDescent="0.2">
      <c r="A5348" t="s">
        <v>2611</v>
      </c>
      <c r="M5348" s="170" t="str">
        <f t="shared" si="664"/>
        <v>DTL</v>
      </c>
      <c r="N5348" s="169" t="str">
        <f t="shared" si="665"/>
        <v>8588</v>
      </c>
      <c r="O5348" s="168" t="str">
        <f t="shared" si="666"/>
        <v/>
      </c>
      <c r="P5348" s="168" t="str">
        <f t="shared" si="667"/>
        <v/>
      </c>
      <c r="Q5348" s="168" t="str">
        <f t="shared" si="668"/>
        <v/>
      </c>
      <c r="R5348" s="168" t="str">
        <f t="shared" si="669"/>
        <v/>
      </c>
      <c r="S5348" s="168" t="str">
        <f t="shared" si="670"/>
        <v/>
      </c>
      <c r="T5348" s="168" t="str">
        <f t="shared" si="671"/>
        <v/>
      </c>
    </row>
    <row r="5349" spans="1:20" x14ac:dyDescent="0.2">
      <c r="A5349" t="s">
        <v>2622</v>
      </c>
      <c r="M5349" s="170" t="str">
        <f t="shared" si="664"/>
        <v>DTL</v>
      </c>
      <c r="N5349" s="169" t="str">
        <f t="shared" si="665"/>
        <v>8588</v>
      </c>
      <c r="O5349" s="168" t="str">
        <f t="shared" si="666"/>
        <v>Tran</v>
      </c>
      <c r="P5349" s="168" t="str">
        <f t="shared" si="667"/>
        <v>8588Tran</v>
      </c>
      <c r="Q5349" s="168">
        <f t="shared" si="668"/>
        <v>0</v>
      </c>
      <c r="R5349" s="168">
        <f t="shared" si="669"/>
        <v>0</v>
      </c>
      <c r="S5349" s="168">
        <f t="shared" si="670"/>
        <v>0</v>
      </c>
      <c r="T5349" s="168">
        <f t="shared" si="671"/>
        <v>0</v>
      </c>
    </row>
    <row r="5350" spans="1:20" x14ac:dyDescent="0.2">
      <c r="A5350" t="s">
        <v>4467</v>
      </c>
      <c r="M5350" s="170" t="str">
        <f t="shared" si="664"/>
        <v>DTL</v>
      </c>
      <c r="N5350" s="169" t="str">
        <f t="shared" si="665"/>
        <v>8588</v>
      </c>
      <c r="O5350" s="168" t="str">
        <f t="shared" si="666"/>
        <v/>
      </c>
      <c r="P5350" s="168" t="str">
        <f t="shared" si="667"/>
        <v/>
      </c>
      <c r="Q5350" s="168" t="str">
        <f t="shared" si="668"/>
        <v/>
      </c>
      <c r="R5350" s="168" t="str">
        <f t="shared" si="669"/>
        <v/>
      </c>
      <c r="S5350" s="168" t="str">
        <f t="shared" si="670"/>
        <v/>
      </c>
      <c r="T5350" s="168" t="str">
        <f t="shared" si="671"/>
        <v/>
      </c>
    </row>
    <row r="5351" spans="1:20" x14ac:dyDescent="0.2">
      <c r="A5351">
        <v>1</v>
      </c>
      <c r="M5351" s="170" t="str">
        <f t="shared" si="664"/>
        <v>DTL</v>
      </c>
      <c r="N5351" s="169" t="str">
        <f t="shared" si="665"/>
        <v>8588</v>
      </c>
      <c r="O5351" s="168" t="str">
        <f t="shared" si="666"/>
        <v/>
      </c>
      <c r="P5351" s="168" t="str">
        <f t="shared" si="667"/>
        <v/>
      </c>
      <c r="Q5351" s="168" t="str">
        <f t="shared" si="668"/>
        <v/>
      </c>
      <c r="R5351" s="168" t="str">
        <f t="shared" si="669"/>
        <v/>
      </c>
      <c r="S5351" s="168" t="str">
        <f t="shared" si="670"/>
        <v/>
      </c>
      <c r="T5351" s="168" t="str">
        <f t="shared" si="671"/>
        <v/>
      </c>
    </row>
    <row r="5352" spans="1:20" x14ac:dyDescent="0.2">
      <c r="M5352" s="170" t="str">
        <f t="shared" si="664"/>
        <v>DTL</v>
      </c>
      <c r="N5352" s="169" t="str">
        <f t="shared" si="665"/>
        <v>8588</v>
      </c>
      <c r="O5352" s="168" t="str">
        <f t="shared" si="666"/>
        <v/>
      </c>
      <c r="P5352" s="168" t="str">
        <f t="shared" si="667"/>
        <v/>
      </c>
      <c r="Q5352" s="168" t="str">
        <f t="shared" si="668"/>
        <v/>
      </c>
      <c r="R5352" s="168" t="str">
        <f t="shared" si="669"/>
        <v/>
      </c>
      <c r="S5352" s="168" t="str">
        <f t="shared" si="670"/>
        <v/>
      </c>
      <c r="T5352" s="168" t="str">
        <f t="shared" si="671"/>
        <v/>
      </c>
    </row>
    <row r="5353" spans="1:20" x14ac:dyDescent="0.2">
      <c r="A5353" t="s">
        <v>3153</v>
      </c>
      <c r="M5353" s="170" t="str">
        <f t="shared" si="664"/>
        <v>H1</v>
      </c>
      <c r="N5353" s="169" t="str">
        <f t="shared" si="665"/>
        <v>8588</v>
      </c>
      <c r="O5353" s="168" t="str">
        <f t="shared" si="666"/>
        <v/>
      </c>
      <c r="P5353" s="168" t="str">
        <f t="shared" si="667"/>
        <v/>
      </c>
      <c r="Q5353" s="168" t="str">
        <f t="shared" si="668"/>
        <v/>
      </c>
      <c r="R5353" s="168" t="str">
        <f t="shared" si="669"/>
        <v/>
      </c>
      <c r="S5353" s="168" t="str">
        <f t="shared" si="670"/>
        <v/>
      </c>
      <c r="T5353" s="168" t="str">
        <f t="shared" si="671"/>
        <v/>
      </c>
    </row>
    <row r="5354" spans="1:20" x14ac:dyDescent="0.2">
      <c r="A5354" t="s">
        <v>2600</v>
      </c>
      <c r="M5354" s="170" t="str">
        <f t="shared" si="664"/>
        <v>H2</v>
      </c>
      <c r="N5354" s="169" t="str">
        <f t="shared" si="665"/>
        <v>8588</v>
      </c>
      <c r="O5354" s="168" t="str">
        <f t="shared" si="666"/>
        <v/>
      </c>
      <c r="P5354" s="168" t="str">
        <f t="shared" si="667"/>
        <v/>
      </c>
      <c r="Q5354" s="168" t="str">
        <f t="shared" si="668"/>
        <v/>
      </c>
      <c r="R5354" s="168" t="str">
        <f t="shared" si="669"/>
        <v/>
      </c>
      <c r="S5354" s="168" t="str">
        <f t="shared" si="670"/>
        <v/>
      </c>
      <c r="T5354" s="168" t="str">
        <f t="shared" si="671"/>
        <v/>
      </c>
    </row>
    <row r="5355" spans="1:20" x14ac:dyDescent="0.2">
      <c r="A5355" t="s">
        <v>2601</v>
      </c>
      <c r="M5355" s="170" t="str">
        <f t="shared" si="664"/>
        <v>H3</v>
      </c>
      <c r="N5355" s="169" t="str">
        <f t="shared" si="665"/>
        <v>8588</v>
      </c>
      <c r="O5355" s="168" t="str">
        <f t="shared" si="666"/>
        <v/>
      </c>
      <c r="P5355" s="168" t="str">
        <f t="shared" si="667"/>
        <v/>
      </c>
      <c r="Q5355" s="168" t="str">
        <f t="shared" si="668"/>
        <v/>
      </c>
      <c r="R5355" s="168" t="str">
        <f t="shared" si="669"/>
        <v/>
      </c>
      <c r="S5355" s="168" t="str">
        <f t="shared" si="670"/>
        <v/>
      </c>
      <c r="T5355" s="168" t="str">
        <f t="shared" si="671"/>
        <v/>
      </c>
    </row>
    <row r="5356" spans="1:20" x14ac:dyDescent="0.2">
      <c r="A5356" t="s">
        <v>3072</v>
      </c>
      <c r="M5356" s="170" t="str">
        <f t="shared" si="664"/>
        <v>H4</v>
      </c>
      <c r="N5356" s="169" t="str">
        <f t="shared" si="665"/>
        <v>8588</v>
      </c>
      <c r="O5356" s="168" t="str">
        <f t="shared" si="666"/>
        <v/>
      </c>
      <c r="P5356" s="168" t="str">
        <f t="shared" si="667"/>
        <v/>
      </c>
      <c r="Q5356" s="168" t="str">
        <f t="shared" si="668"/>
        <v/>
      </c>
      <c r="R5356" s="168" t="str">
        <f t="shared" si="669"/>
        <v/>
      </c>
      <c r="S5356" s="168" t="str">
        <f t="shared" si="670"/>
        <v/>
      </c>
      <c r="T5356" s="168" t="str">
        <f t="shared" si="671"/>
        <v/>
      </c>
    </row>
    <row r="5357" spans="1:20" x14ac:dyDescent="0.2">
      <c r="A5357" t="s">
        <v>3150</v>
      </c>
      <c r="M5357" s="170" t="str">
        <f t="shared" si="664"/>
        <v>H5</v>
      </c>
      <c r="N5357" s="169" t="str">
        <f t="shared" si="665"/>
        <v>8588</v>
      </c>
      <c r="O5357" s="168" t="str">
        <f t="shared" si="666"/>
        <v/>
      </c>
      <c r="P5357" s="168" t="str">
        <f t="shared" si="667"/>
        <v/>
      </c>
      <c r="Q5357" s="168" t="str">
        <f t="shared" si="668"/>
        <v/>
      </c>
      <c r="R5357" s="168" t="str">
        <f t="shared" si="669"/>
        <v/>
      </c>
      <c r="S5357" s="168" t="str">
        <f t="shared" si="670"/>
        <v/>
      </c>
      <c r="T5357" s="168" t="str">
        <f t="shared" si="671"/>
        <v/>
      </c>
    </row>
    <row r="5358" spans="1:20" x14ac:dyDescent="0.2">
      <c r="A5358" t="s">
        <v>3151</v>
      </c>
      <c r="M5358" s="170" t="str">
        <f t="shared" si="664"/>
        <v>H6</v>
      </c>
      <c r="N5358" s="169" t="str">
        <f t="shared" si="665"/>
        <v>8588</v>
      </c>
      <c r="O5358" s="168" t="str">
        <f t="shared" si="666"/>
        <v/>
      </c>
      <c r="P5358" s="168" t="str">
        <f t="shared" si="667"/>
        <v/>
      </c>
      <c r="Q5358" s="168" t="str">
        <f t="shared" si="668"/>
        <v/>
      </c>
      <c r="R5358" s="168" t="str">
        <f t="shared" si="669"/>
        <v/>
      </c>
      <c r="S5358" s="168" t="str">
        <f t="shared" si="670"/>
        <v/>
      </c>
      <c r="T5358" s="168" t="str">
        <f t="shared" si="671"/>
        <v/>
      </c>
    </row>
    <row r="5359" spans="1:20" x14ac:dyDescent="0.2">
      <c r="A5359" t="s">
        <v>2605</v>
      </c>
      <c r="M5359" s="170" t="str">
        <f t="shared" si="664"/>
        <v>H7</v>
      </c>
      <c r="N5359" s="169" t="str">
        <f t="shared" si="665"/>
        <v>8588</v>
      </c>
      <c r="O5359" s="168" t="str">
        <f t="shared" si="666"/>
        <v/>
      </c>
      <c r="P5359" s="168" t="str">
        <f t="shared" si="667"/>
        <v/>
      </c>
      <c r="Q5359" s="168" t="str">
        <f t="shared" si="668"/>
        <v/>
      </c>
      <c r="R5359" s="168" t="str">
        <f t="shared" si="669"/>
        <v/>
      </c>
      <c r="S5359" s="168" t="str">
        <f t="shared" si="670"/>
        <v/>
      </c>
      <c r="T5359" s="168" t="str">
        <f t="shared" si="671"/>
        <v/>
      </c>
    </row>
    <row r="5360" spans="1:20" x14ac:dyDescent="0.2">
      <c r="A5360" t="s">
        <v>2606</v>
      </c>
      <c r="M5360" s="170" t="str">
        <f t="shared" si="664"/>
        <v>H8</v>
      </c>
      <c r="N5360" s="169" t="str">
        <f t="shared" si="665"/>
        <v>8588</v>
      </c>
      <c r="O5360" s="168" t="str">
        <f t="shared" si="666"/>
        <v/>
      </c>
      <c r="P5360" s="168" t="str">
        <f t="shared" si="667"/>
        <v/>
      </c>
      <c r="Q5360" s="168" t="str">
        <f t="shared" si="668"/>
        <v/>
      </c>
      <c r="R5360" s="168" t="str">
        <f t="shared" si="669"/>
        <v/>
      </c>
      <c r="S5360" s="168" t="str">
        <f t="shared" si="670"/>
        <v/>
      </c>
      <c r="T5360" s="168" t="str">
        <f t="shared" si="671"/>
        <v/>
      </c>
    </row>
    <row r="5361" spans="1:20" x14ac:dyDescent="0.2">
      <c r="A5361" t="s">
        <v>2607</v>
      </c>
      <c r="M5361" s="170" t="str">
        <f t="shared" si="664"/>
        <v>H9</v>
      </c>
      <c r="N5361" s="169" t="str">
        <f t="shared" si="665"/>
        <v>8588</v>
      </c>
      <c r="O5361" s="168" t="str">
        <f t="shared" si="666"/>
        <v/>
      </c>
      <c r="P5361" s="168" t="str">
        <f t="shared" si="667"/>
        <v/>
      </c>
      <c r="Q5361" s="168" t="str">
        <f t="shared" si="668"/>
        <v/>
      </c>
      <c r="R5361" s="168" t="str">
        <f t="shared" si="669"/>
        <v/>
      </c>
      <c r="S5361" s="168" t="str">
        <f t="shared" si="670"/>
        <v/>
      </c>
      <c r="T5361" s="168" t="str">
        <f t="shared" si="671"/>
        <v/>
      </c>
    </row>
    <row r="5362" spans="1:20" x14ac:dyDescent="0.2">
      <c r="A5362" t="s">
        <v>2608</v>
      </c>
      <c r="M5362" s="170" t="str">
        <f t="shared" si="664"/>
        <v>H10</v>
      </c>
      <c r="N5362" s="169" t="str">
        <f t="shared" si="665"/>
        <v>8588</v>
      </c>
      <c r="O5362" s="168" t="str">
        <f t="shared" si="666"/>
        <v/>
      </c>
      <c r="P5362" s="168" t="str">
        <f t="shared" si="667"/>
        <v/>
      </c>
      <c r="Q5362" s="168" t="str">
        <f t="shared" si="668"/>
        <v/>
      </c>
      <c r="R5362" s="168" t="str">
        <f t="shared" si="669"/>
        <v/>
      </c>
      <c r="S5362" s="168" t="str">
        <f t="shared" si="670"/>
        <v/>
      </c>
      <c r="T5362" s="168" t="str">
        <f t="shared" si="671"/>
        <v/>
      </c>
    </row>
    <row r="5363" spans="1:20" x14ac:dyDescent="0.2">
      <c r="A5363" t="s">
        <v>2623</v>
      </c>
      <c r="M5363" s="170" t="str">
        <f t="shared" si="664"/>
        <v>DTL</v>
      </c>
      <c r="N5363" s="169" t="str">
        <f t="shared" si="665"/>
        <v>8588</v>
      </c>
      <c r="O5363" s="168" t="str">
        <f t="shared" si="666"/>
        <v>Tran</v>
      </c>
      <c r="P5363" s="168" t="str">
        <f t="shared" si="667"/>
        <v>8588Tran</v>
      </c>
      <c r="Q5363" s="168">
        <f t="shared" si="668"/>
        <v>0</v>
      </c>
      <c r="R5363" s="168">
        <f t="shared" si="669"/>
        <v>0</v>
      </c>
      <c r="S5363" s="168">
        <f t="shared" si="670"/>
        <v>0</v>
      </c>
      <c r="T5363" s="168">
        <f t="shared" si="671"/>
        <v>0</v>
      </c>
    </row>
    <row r="5364" spans="1:20" x14ac:dyDescent="0.2">
      <c r="A5364" t="s">
        <v>4246</v>
      </c>
      <c r="M5364" s="170" t="str">
        <f t="shared" si="664"/>
        <v>DTL</v>
      </c>
      <c r="N5364" s="169" t="str">
        <f t="shared" si="665"/>
        <v>8588</v>
      </c>
      <c r="O5364" s="168" t="str">
        <f t="shared" si="666"/>
        <v/>
      </c>
      <c r="P5364" s="168" t="str">
        <f t="shared" si="667"/>
        <v/>
      </c>
      <c r="Q5364" s="168" t="str">
        <f t="shared" si="668"/>
        <v/>
      </c>
      <c r="R5364" s="168" t="str">
        <f t="shared" si="669"/>
        <v/>
      </c>
      <c r="S5364" s="168" t="str">
        <f t="shared" si="670"/>
        <v/>
      </c>
      <c r="T5364" s="168" t="str">
        <f t="shared" si="671"/>
        <v/>
      </c>
    </row>
    <row r="5365" spans="1:20" x14ac:dyDescent="0.2">
      <c r="A5365" t="s">
        <v>2611</v>
      </c>
      <c r="M5365" s="170" t="str">
        <f t="shared" si="664"/>
        <v>DTL</v>
      </c>
      <c r="N5365" s="169" t="str">
        <f t="shared" si="665"/>
        <v>8588</v>
      </c>
      <c r="O5365" s="168" t="str">
        <f t="shared" si="666"/>
        <v/>
      </c>
      <c r="P5365" s="168" t="str">
        <f t="shared" si="667"/>
        <v/>
      </c>
      <c r="Q5365" s="168" t="str">
        <f t="shared" si="668"/>
        <v/>
      </c>
      <c r="R5365" s="168" t="str">
        <f t="shared" si="669"/>
        <v/>
      </c>
      <c r="S5365" s="168" t="str">
        <f t="shared" si="670"/>
        <v/>
      </c>
      <c r="T5365" s="168" t="str">
        <f t="shared" si="671"/>
        <v/>
      </c>
    </row>
    <row r="5366" spans="1:20" x14ac:dyDescent="0.2">
      <c r="A5366" t="s">
        <v>5684</v>
      </c>
      <c r="M5366" s="170" t="str">
        <f t="shared" si="664"/>
        <v>Ttl</v>
      </c>
      <c r="N5366" s="169" t="str">
        <f t="shared" si="665"/>
        <v>8588</v>
      </c>
      <c r="O5366" s="168" t="str">
        <f t="shared" si="666"/>
        <v/>
      </c>
      <c r="P5366" s="168" t="str">
        <f t="shared" si="667"/>
        <v/>
      </c>
      <c r="Q5366" s="168" t="str">
        <f t="shared" si="668"/>
        <v/>
      </c>
      <c r="R5366" s="168" t="str">
        <f t="shared" si="669"/>
        <v/>
      </c>
      <c r="S5366" s="168" t="str">
        <f t="shared" si="670"/>
        <v/>
      </c>
      <c r="T5366" s="168" t="str">
        <f t="shared" si="671"/>
        <v/>
      </c>
    </row>
    <row r="5367" spans="1:20" x14ac:dyDescent="0.2">
      <c r="A5367" t="s">
        <v>4467</v>
      </c>
      <c r="M5367" s="170" t="str">
        <f t="shared" si="664"/>
        <v>DTL</v>
      </c>
      <c r="N5367" s="169" t="str">
        <f t="shared" si="665"/>
        <v>8588</v>
      </c>
      <c r="O5367" s="168" t="str">
        <f t="shared" si="666"/>
        <v/>
      </c>
      <c r="P5367" s="168" t="str">
        <f t="shared" si="667"/>
        <v/>
      </c>
      <c r="Q5367" s="168" t="str">
        <f t="shared" si="668"/>
        <v/>
      </c>
      <c r="R5367" s="168" t="str">
        <f t="shared" si="669"/>
        <v/>
      </c>
      <c r="S5367" s="168" t="str">
        <f t="shared" si="670"/>
        <v/>
      </c>
      <c r="T5367" s="168" t="str">
        <f t="shared" si="671"/>
        <v/>
      </c>
    </row>
    <row r="5368" spans="1:20" x14ac:dyDescent="0.2">
      <c r="A5368">
        <v>1</v>
      </c>
      <c r="M5368" s="170" t="str">
        <f t="shared" si="664"/>
        <v>DTL</v>
      </c>
      <c r="N5368" s="169" t="str">
        <f t="shared" si="665"/>
        <v>8588</v>
      </c>
      <c r="O5368" s="168" t="str">
        <f t="shared" si="666"/>
        <v/>
      </c>
      <c r="P5368" s="168" t="str">
        <f t="shared" si="667"/>
        <v/>
      </c>
      <c r="Q5368" s="168" t="str">
        <f t="shared" si="668"/>
        <v/>
      </c>
      <c r="R5368" s="168" t="str">
        <f t="shared" si="669"/>
        <v/>
      </c>
      <c r="S5368" s="168" t="str">
        <f t="shared" si="670"/>
        <v/>
      </c>
      <c r="T5368" s="168" t="str">
        <f t="shared" si="671"/>
        <v/>
      </c>
    </row>
    <row r="5369" spans="1:20" x14ac:dyDescent="0.2">
      <c r="M5369" s="170" t="str">
        <f t="shared" si="664"/>
        <v>DTL</v>
      </c>
      <c r="N5369" s="169" t="str">
        <f t="shared" si="665"/>
        <v>8588</v>
      </c>
      <c r="O5369" s="168" t="str">
        <f t="shared" si="666"/>
        <v/>
      </c>
      <c r="P5369" s="168" t="str">
        <f t="shared" si="667"/>
        <v/>
      </c>
      <c r="Q5369" s="168" t="str">
        <f t="shared" si="668"/>
        <v/>
      </c>
      <c r="R5369" s="168" t="str">
        <f t="shared" si="669"/>
        <v/>
      </c>
      <c r="S5369" s="168" t="str">
        <f t="shared" si="670"/>
        <v/>
      </c>
      <c r="T5369" s="168" t="str">
        <f t="shared" si="671"/>
        <v/>
      </c>
    </row>
    <row r="5370" spans="1:20" x14ac:dyDescent="0.2">
      <c r="A5370" t="s">
        <v>3154</v>
      </c>
      <c r="M5370" s="170" t="str">
        <f t="shared" si="664"/>
        <v>H1</v>
      </c>
      <c r="N5370" s="169" t="str">
        <f t="shared" si="665"/>
        <v>8588</v>
      </c>
      <c r="O5370" s="168" t="str">
        <f t="shared" si="666"/>
        <v/>
      </c>
      <c r="P5370" s="168" t="str">
        <f t="shared" si="667"/>
        <v/>
      </c>
      <c r="Q5370" s="168" t="str">
        <f t="shared" si="668"/>
        <v/>
      </c>
      <c r="R5370" s="168" t="str">
        <f t="shared" si="669"/>
        <v/>
      </c>
      <c r="S5370" s="168" t="str">
        <f t="shared" si="670"/>
        <v/>
      </c>
      <c r="T5370" s="168" t="str">
        <f t="shared" si="671"/>
        <v/>
      </c>
    </row>
    <row r="5371" spans="1:20" x14ac:dyDescent="0.2">
      <c r="A5371" t="s">
        <v>2600</v>
      </c>
      <c r="M5371" s="170" t="str">
        <f t="shared" si="664"/>
        <v>H2</v>
      </c>
      <c r="N5371" s="169" t="str">
        <f t="shared" si="665"/>
        <v>8588</v>
      </c>
      <c r="O5371" s="168" t="str">
        <f t="shared" si="666"/>
        <v/>
      </c>
      <c r="P5371" s="168" t="str">
        <f t="shared" si="667"/>
        <v/>
      </c>
      <c r="Q5371" s="168" t="str">
        <f t="shared" si="668"/>
        <v/>
      </c>
      <c r="R5371" s="168" t="str">
        <f t="shared" si="669"/>
        <v/>
      </c>
      <c r="S5371" s="168" t="str">
        <f t="shared" si="670"/>
        <v/>
      </c>
      <c r="T5371" s="168" t="str">
        <f t="shared" si="671"/>
        <v/>
      </c>
    </row>
    <row r="5372" spans="1:20" x14ac:dyDescent="0.2">
      <c r="A5372" t="s">
        <v>2601</v>
      </c>
      <c r="M5372" s="170" t="str">
        <f t="shared" si="664"/>
        <v>H3</v>
      </c>
      <c r="N5372" s="169" t="str">
        <f t="shared" si="665"/>
        <v>8588</v>
      </c>
      <c r="O5372" s="168" t="str">
        <f t="shared" si="666"/>
        <v/>
      </c>
      <c r="P5372" s="168" t="str">
        <f t="shared" si="667"/>
        <v/>
      </c>
      <c r="Q5372" s="168" t="str">
        <f t="shared" si="668"/>
        <v/>
      </c>
      <c r="R5372" s="168" t="str">
        <f t="shared" si="669"/>
        <v/>
      </c>
      <c r="S5372" s="168" t="str">
        <f t="shared" si="670"/>
        <v/>
      </c>
      <c r="T5372" s="168" t="str">
        <f t="shared" si="671"/>
        <v/>
      </c>
    </row>
    <row r="5373" spans="1:20" x14ac:dyDescent="0.2">
      <c r="A5373" t="s">
        <v>3155</v>
      </c>
      <c r="M5373" s="170" t="str">
        <f t="shared" si="664"/>
        <v>H4</v>
      </c>
      <c r="N5373" s="169" t="str">
        <f t="shared" si="665"/>
        <v>8588</v>
      </c>
      <c r="O5373" s="168" t="str">
        <f t="shared" si="666"/>
        <v/>
      </c>
      <c r="P5373" s="168" t="str">
        <f t="shared" si="667"/>
        <v/>
      </c>
      <c r="Q5373" s="168" t="str">
        <f t="shared" si="668"/>
        <v/>
      </c>
      <c r="R5373" s="168" t="str">
        <f t="shared" si="669"/>
        <v/>
      </c>
      <c r="S5373" s="168" t="str">
        <f t="shared" si="670"/>
        <v/>
      </c>
      <c r="T5373" s="168" t="str">
        <f t="shared" si="671"/>
        <v/>
      </c>
    </row>
    <row r="5374" spans="1:20" x14ac:dyDescent="0.2">
      <c r="A5374" t="s">
        <v>2603</v>
      </c>
      <c r="M5374" s="170" t="str">
        <f t="shared" si="664"/>
        <v>H5</v>
      </c>
      <c r="N5374" s="169" t="str">
        <f t="shared" si="665"/>
        <v>8588</v>
      </c>
      <c r="O5374" s="168" t="str">
        <f t="shared" si="666"/>
        <v/>
      </c>
      <c r="P5374" s="168" t="str">
        <f t="shared" si="667"/>
        <v/>
      </c>
      <c r="Q5374" s="168" t="str">
        <f t="shared" si="668"/>
        <v/>
      </c>
      <c r="R5374" s="168" t="str">
        <f t="shared" si="669"/>
        <v/>
      </c>
      <c r="S5374" s="168" t="str">
        <f t="shared" si="670"/>
        <v/>
      </c>
      <c r="T5374" s="168" t="str">
        <f t="shared" si="671"/>
        <v/>
      </c>
    </row>
    <row r="5375" spans="1:20" x14ac:dyDescent="0.2">
      <c r="A5375" t="s">
        <v>3156</v>
      </c>
      <c r="M5375" s="170" t="str">
        <f t="shared" si="664"/>
        <v>H6</v>
      </c>
      <c r="N5375" s="169" t="str">
        <f t="shared" si="665"/>
        <v>1250</v>
      </c>
      <c r="O5375" s="168" t="str">
        <f t="shared" si="666"/>
        <v/>
      </c>
      <c r="P5375" s="168" t="str">
        <f t="shared" si="667"/>
        <v/>
      </c>
      <c r="Q5375" s="168" t="str">
        <f t="shared" si="668"/>
        <v/>
      </c>
      <c r="R5375" s="168" t="str">
        <f t="shared" si="669"/>
        <v/>
      </c>
      <c r="S5375" s="168" t="str">
        <f t="shared" si="670"/>
        <v/>
      </c>
      <c r="T5375" s="168" t="str">
        <f t="shared" si="671"/>
        <v/>
      </c>
    </row>
    <row r="5376" spans="1:20" x14ac:dyDescent="0.2">
      <c r="A5376" t="s">
        <v>2605</v>
      </c>
      <c r="M5376" s="170" t="str">
        <f t="shared" si="664"/>
        <v>H7</v>
      </c>
      <c r="N5376" s="169" t="str">
        <f t="shared" si="665"/>
        <v>1250</v>
      </c>
      <c r="O5376" s="168" t="str">
        <f t="shared" si="666"/>
        <v/>
      </c>
      <c r="P5376" s="168" t="str">
        <f t="shared" si="667"/>
        <v/>
      </c>
      <c r="Q5376" s="168" t="str">
        <f t="shared" si="668"/>
        <v/>
      </c>
      <c r="R5376" s="168" t="str">
        <f t="shared" si="669"/>
        <v/>
      </c>
      <c r="S5376" s="168" t="str">
        <f t="shared" si="670"/>
        <v/>
      </c>
      <c r="T5376" s="168" t="str">
        <f t="shared" si="671"/>
        <v/>
      </c>
    </row>
    <row r="5377" spans="1:20" x14ac:dyDescent="0.2">
      <c r="A5377" t="s">
        <v>2606</v>
      </c>
      <c r="M5377" s="170" t="str">
        <f t="shared" si="664"/>
        <v>H8</v>
      </c>
      <c r="N5377" s="169" t="str">
        <f t="shared" si="665"/>
        <v>1250</v>
      </c>
      <c r="O5377" s="168" t="str">
        <f t="shared" si="666"/>
        <v/>
      </c>
      <c r="P5377" s="168" t="str">
        <f t="shared" si="667"/>
        <v/>
      </c>
      <c r="Q5377" s="168" t="str">
        <f t="shared" si="668"/>
        <v/>
      </c>
      <c r="R5377" s="168" t="str">
        <f t="shared" si="669"/>
        <v/>
      </c>
      <c r="S5377" s="168" t="str">
        <f t="shared" si="670"/>
        <v/>
      </c>
      <c r="T5377" s="168" t="str">
        <f t="shared" si="671"/>
        <v/>
      </c>
    </row>
    <row r="5378" spans="1:20" x14ac:dyDescent="0.2">
      <c r="A5378" t="s">
        <v>2607</v>
      </c>
      <c r="M5378" s="170" t="str">
        <f t="shared" si="664"/>
        <v>H9</v>
      </c>
      <c r="N5378" s="169" t="str">
        <f t="shared" si="665"/>
        <v>1250</v>
      </c>
      <c r="O5378" s="168" t="str">
        <f t="shared" si="666"/>
        <v/>
      </c>
      <c r="P5378" s="168" t="str">
        <f t="shared" si="667"/>
        <v/>
      </c>
      <c r="Q5378" s="168" t="str">
        <f t="shared" si="668"/>
        <v/>
      </c>
      <c r="R5378" s="168" t="str">
        <f t="shared" si="669"/>
        <v/>
      </c>
      <c r="S5378" s="168" t="str">
        <f t="shared" si="670"/>
        <v/>
      </c>
      <c r="T5378" s="168" t="str">
        <f t="shared" si="671"/>
        <v/>
      </c>
    </row>
    <row r="5379" spans="1:20" x14ac:dyDescent="0.2">
      <c r="A5379" t="s">
        <v>2608</v>
      </c>
      <c r="M5379" s="170" t="str">
        <f t="shared" ref="M5379:M5442" si="672">IF(ROW()&lt;23,"",
  IF(NOT(ISERROR(FIND("Trinity County",$A5379,30))),"H1",
  IF(M5378="H1","H2",
  IF(M5378="H2","H3",
  IF(M5378="H3","H4",
  IF(M5378="H4","H5",
  IF(M5378="H5","H6",
  IF(M5378="H6","H7",
  IF(M5378="H7","H8",
  IF(M5378="H8","H9",
  IF(M5378="H9","H10",
  IF(TRIM(LEFT($A5379,7))="Total","Ttl","DTL"))))))))))))</f>
        <v>H10</v>
      </c>
      <c r="N5379" s="169" t="str">
        <f t="shared" ref="N5379:N5442" si="673">IF(ROW()&lt;23,"",
  IF($M5379="H6",TRIM(LEFT($A5379,5)),N5378))</f>
        <v>1250</v>
      </c>
      <c r="O5379" s="168" t="str">
        <f t="shared" ref="O5379:O5442" si="674">IF($M5379&lt;&gt;"DTL","",
  IF(NOT(ISNUMBER(VALUE(MID($A5379,31,15)))),"",LEFT($A5379,4)))</f>
        <v/>
      </c>
      <c r="P5379" s="168" t="str">
        <f t="shared" ref="P5379:P5442" si="675">IF(O5379="","",N5379&amp;O5379)</f>
        <v/>
      </c>
      <c r="Q5379" s="168" t="str">
        <f t="shared" ref="Q5379:Q5442" si="676">IF($M5379&lt;&gt;"DTL","",
  IF(NOT(ISNUMBER(VALUE(MID($A5379,31,15)))),"",VALUE(TRIM(MID($A5379,47,15)))))</f>
        <v/>
      </c>
      <c r="R5379" s="168" t="str">
        <f t="shared" ref="R5379:R5442" si="677">IF($M5379&lt;&gt;"DTL","",
  IF(NOT(ISNUMBER(VALUE(MID($A5379,31,15)))),"",VALUE(TRIM(MID($A5379,61,14)))))</f>
        <v/>
      </c>
      <c r="S5379" s="168" t="str">
        <f t="shared" ref="S5379:S5442" si="678">IF($M5379&lt;&gt;"DTL","",
  IF(NOT(ISNUMBER(VALUE(MID($A5379,31,15)))),"",VALUE(TRIM(MID($A5379,76,14)))))</f>
        <v/>
      </c>
      <c r="T5379" s="168" t="str">
        <f t="shared" ref="T5379:T5442" si="679">IF($M5379&lt;&gt;"DTL","",
  IF(NOT(ISNUMBER(VALUE(MID($A5379,31,15)))),"",VALUE(TRIM(MID($A5379,90,14)))))</f>
        <v/>
      </c>
    </row>
    <row r="5380" spans="1:20" x14ac:dyDescent="0.2">
      <c r="A5380" t="s">
        <v>2609</v>
      </c>
      <c r="M5380" s="170" t="str">
        <f t="shared" si="672"/>
        <v>DTL</v>
      </c>
      <c r="N5380" s="169" t="str">
        <f t="shared" si="673"/>
        <v>1250</v>
      </c>
      <c r="O5380" s="168" t="str">
        <f t="shared" si="674"/>
        <v/>
      </c>
      <c r="P5380" s="168" t="str">
        <f t="shared" si="675"/>
        <v/>
      </c>
      <c r="Q5380" s="168" t="str">
        <f t="shared" si="676"/>
        <v/>
      </c>
      <c r="R5380" s="168" t="str">
        <f t="shared" si="677"/>
        <v/>
      </c>
      <c r="S5380" s="168" t="str">
        <f t="shared" si="678"/>
        <v/>
      </c>
      <c r="T5380" s="168" t="str">
        <f t="shared" si="679"/>
        <v/>
      </c>
    </row>
    <row r="5381" spans="1:20" x14ac:dyDescent="0.2">
      <c r="A5381" t="s">
        <v>3157</v>
      </c>
      <c r="M5381" s="170" t="str">
        <f t="shared" si="672"/>
        <v>DTL</v>
      </c>
      <c r="N5381" s="169" t="str">
        <f t="shared" si="673"/>
        <v>1250</v>
      </c>
      <c r="O5381" s="168" t="str">
        <f t="shared" si="674"/>
        <v>8900</v>
      </c>
      <c r="P5381" s="168" t="str">
        <f t="shared" si="675"/>
        <v>12508900</v>
      </c>
      <c r="Q5381" s="168">
        <f t="shared" si="676"/>
        <v>0</v>
      </c>
      <c r="R5381" s="168">
        <f t="shared" si="677"/>
        <v>0</v>
      </c>
      <c r="S5381" s="168">
        <f t="shared" si="678"/>
        <v>76365</v>
      </c>
      <c r="T5381" s="168">
        <f t="shared" si="679"/>
        <v>36862</v>
      </c>
    </row>
    <row r="5382" spans="1:20" x14ac:dyDescent="0.2">
      <c r="A5382" t="s">
        <v>4305</v>
      </c>
      <c r="M5382" s="170" t="str">
        <f t="shared" si="672"/>
        <v>DTL</v>
      </c>
      <c r="N5382" s="169" t="str">
        <f t="shared" si="673"/>
        <v>1250</v>
      </c>
      <c r="O5382" s="168" t="str">
        <f t="shared" si="674"/>
        <v>9299</v>
      </c>
      <c r="P5382" s="168" t="str">
        <f t="shared" si="675"/>
        <v>12509299</v>
      </c>
      <c r="Q5382" s="168">
        <f t="shared" si="676"/>
        <v>0</v>
      </c>
      <c r="R5382" s="168">
        <f t="shared" si="677"/>
        <v>0</v>
      </c>
      <c r="S5382" s="168">
        <f t="shared" si="678"/>
        <v>0</v>
      </c>
      <c r="T5382" s="168">
        <f t="shared" si="679"/>
        <v>15</v>
      </c>
    </row>
    <row r="5383" spans="1:20" x14ac:dyDescent="0.2">
      <c r="A5383" t="s">
        <v>4306</v>
      </c>
      <c r="M5383" s="170" t="str">
        <f t="shared" si="672"/>
        <v>DTL</v>
      </c>
      <c r="N5383" s="169" t="str">
        <f t="shared" si="673"/>
        <v>1250</v>
      </c>
      <c r="O5383" s="168" t="str">
        <f t="shared" si="674"/>
        <v>9590</v>
      </c>
      <c r="P5383" s="168" t="str">
        <f t="shared" si="675"/>
        <v>12509590</v>
      </c>
      <c r="Q5383" s="168">
        <f t="shared" si="676"/>
        <v>0</v>
      </c>
      <c r="R5383" s="168">
        <f t="shared" si="677"/>
        <v>0</v>
      </c>
      <c r="S5383" s="168">
        <f t="shared" si="678"/>
        <v>0</v>
      </c>
      <c r="T5383" s="168">
        <f t="shared" si="679"/>
        <v>64</v>
      </c>
    </row>
    <row r="5384" spans="1:20" x14ac:dyDescent="0.2">
      <c r="A5384" t="s">
        <v>4246</v>
      </c>
      <c r="M5384" s="170" t="str">
        <f t="shared" si="672"/>
        <v>DTL</v>
      </c>
      <c r="N5384" s="169" t="str">
        <f t="shared" si="673"/>
        <v>1250</v>
      </c>
      <c r="O5384" s="168" t="str">
        <f t="shared" si="674"/>
        <v/>
      </c>
      <c r="P5384" s="168" t="str">
        <f t="shared" si="675"/>
        <v/>
      </c>
      <c r="Q5384" s="168" t="str">
        <f t="shared" si="676"/>
        <v/>
      </c>
      <c r="R5384" s="168" t="str">
        <f t="shared" si="677"/>
        <v/>
      </c>
      <c r="S5384" s="168" t="str">
        <f t="shared" si="678"/>
        <v/>
      </c>
      <c r="T5384" s="168" t="str">
        <f t="shared" si="679"/>
        <v/>
      </c>
    </row>
    <row r="5385" spans="1:20" x14ac:dyDescent="0.2">
      <c r="A5385" t="s">
        <v>2611</v>
      </c>
      <c r="M5385" s="170" t="str">
        <f t="shared" si="672"/>
        <v>DTL</v>
      </c>
      <c r="N5385" s="169" t="str">
        <f t="shared" si="673"/>
        <v>1250</v>
      </c>
      <c r="O5385" s="168" t="str">
        <f t="shared" si="674"/>
        <v/>
      </c>
      <c r="P5385" s="168" t="str">
        <f t="shared" si="675"/>
        <v/>
      </c>
      <c r="Q5385" s="168" t="str">
        <f t="shared" si="676"/>
        <v/>
      </c>
      <c r="R5385" s="168" t="str">
        <f t="shared" si="677"/>
        <v/>
      </c>
      <c r="S5385" s="168" t="str">
        <f t="shared" si="678"/>
        <v/>
      </c>
      <c r="T5385" s="168" t="str">
        <f t="shared" si="679"/>
        <v/>
      </c>
    </row>
    <row r="5386" spans="1:20" x14ac:dyDescent="0.2">
      <c r="A5386" t="s">
        <v>3158</v>
      </c>
      <c r="M5386" s="170" t="str">
        <f t="shared" si="672"/>
        <v>Ttl</v>
      </c>
      <c r="N5386" s="169" t="str">
        <f t="shared" si="673"/>
        <v>1250</v>
      </c>
      <c r="O5386" s="168" t="str">
        <f t="shared" si="674"/>
        <v/>
      </c>
      <c r="P5386" s="168" t="str">
        <f t="shared" si="675"/>
        <v/>
      </c>
      <c r="Q5386" s="168" t="str">
        <f t="shared" si="676"/>
        <v/>
      </c>
      <c r="R5386" s="168" t="str">
        <f t="shared" si="677"/>
        <v/>
      </c>
      <c r="S5386" s="168" t="str">
        <f t="shared" si="678"/>
        <v/>
      </c>
      <c r="T5386" s="168" t="str">
        <f t="shared" si="679"/>
        <v/>
      </c>
    </row>
    <row r="5387" spans="1:20" x14ac:dyDescent="0.2">
      <c r="A5387" t="s">
        <v>2612</v>
      </c>
      <c r="M5387" s="170" t="str">
        <f t="shared" si="672"/>
        <v>DTL</v>
      </c>
      <c r="N5387" s="169" t="str">
        <f t="shared" si="673"/>
        <v>1250</v>
      </c>
      <c r="O5387" s="168" t="str">
        <f t="shared" si="674"/>
        <v/>
      </c>
      <c r="P5387" s="168" t="str">
        <f t="shared" si="675"/>
        <v/>
      </c>
      <c r="Q5387" s="168" t="str">
        <f t="shared" si="676"/>
        <v/>
      </c>
      <c r="R5387" s="168" t="str">
        <f t="shared" si="677"/>
        <v/>
      </c>
      <c r="S5387" s="168" t="str">
        <f t="shared" si="678"/>
        <v/>
      </c>
      <c r="T5387" s="168" t="str">
        <f t="shared" si="679"/>
        <v/>
      </c>
    </row>
    <row r="5388" spans="1:20" x14ac:dyDescent="0.2">
      <c r="A5388" t="s">
        <v>2611</v>
      </c>
      <c r="M5388" s="170" t="str">
        <f t="shared" si="672"/>
        <v>DTL</v>
      </c>
      <c r="N5388" s="169" t="str">
        <f t="shared" si="673"/>
        <v>1250</v>
      </c>
      <c r="O5388" s="168" t="str">
        <f t="shared" si="674"/>
        <v/>
      </c>
      <c r="P5388" s="168" t="str">
        <f t="shared" si="675"/>
        <v/>
      </c>
      <c r="Q5388" s="168" t="str">
        <f t="shared" si="676"/>
        <v/>
      </c>
      <c r="R5388" s="168" t="str">
        <f t="shared" si="677"/>
        <v/>
      </c>
      <c r="S5388" s="168" t="str">
        <f t="shared" si="678"/>
        <v/>
      </c>
      <c r="T5388" s="168" t="str">
        <f t="shared" si="679"/>
        <v/>
      </c>
    </row>
    <row r="5389" spans="1:20" x14ac:dyDescent="0.2">
      <c r="A5389" t="s">
        <v>2611</v>
      </c>
      <c r="M5389" s="170" t="str">
        <f t="shared" si="672"/>
        <v>DTL</v>
      </c>
      <c r="N5389" s="169" t="str">
        <f t="shared" si="673"/>
        <v>1250</v>
      </c>
      <c r="O5389" s="168" t="str">
        <f t="shared" si="674"/>
        <v/>
      </c>
      <c r="P5389" s="168" t="str">
        <f t="shared" si="675"/>
        <v/>
      </c>
      <c r="Q5389" s="168" t="str">
        <f t="shared" si="676"/>
        <v/>
      </c>
      <c r="R5389" s="168" t="str">
        <f t="shared" si="677"/>
        <v/>
      </c>
      <c r="S5389" s="168" t="str">
        <f t="shared" si="678"/>
        <v/>
      </c>
      <c r="T5389" s="168" t="str">
        <f t="shared" si="679"/>
        <v/>
      </c>
    </row>
    <row r="5390" spans="1:20" x14ac:dyDescent="0.2">
      <c r="A5390" t="s">
        <v>2613</v>
      </c>
      <c r="M5390" s="170" t="str">
        <f t="shared" si="672"/>
        <v>DTL</v>
      </c>
      <c r="N5390" s="169" t="str">
        <f t="shared" si="673"/>
        <v>1250</v>
      </c>
      <c r="O5390" s="168" t="str">
        <f t="shared" si="674"/>
        <v/>
      </c>
      <c r="P5390" s="168" t="str">
        <f t="shared" si="675"/>
        <v/>
      </c>
      <c r="Q5390" s="168" t="str">
        <f t="shared" si="676"/>
        <v/>
      </c>
      <c r="R5390" s="168" t="str">
        <f t="shared" si="677"/>
        <v/>
      </c>
      <c r="S5390" s="168" t="str">
        <f t="shared" si="678"/>
        <v/>
      </c>
      <c r="T5390" s="168" t="str">
        <f t="shared" si="679"/>
        <v/>
      </c>
    </row>
    <row r="5391" spans="1:20" x14ac:dyDescent="0.2">
      <c r="A5391" t="s">
        <v>3159</v>
      </c>
      <c r="M5391" s="170" t="str">
        <f t="shared" si="672"/>
        <v>DTL</v>
      </c>
      <c r="N5391" s="169" t="str">
        <f t="shared" si="673"/>
        <v>1250</v>
      </c>
      <c r="O5391" s="168" t="str">
        <f t="shared" si="674"/>
        <v>1010</v>
      </c>
      <c r="P5391" s="168" t="str">
        <f t="shared" si="675"/>
        <v>12501010</v>
      </c>
      <c r="Q5391" s="168">
        <f t="shared" si="676"/>
        <v>0</v>
      </c>
      <c r="R5391" s="168">
        <f t="shared" si="677"/>
        <v>0</v>
      </c>
      <c r="S5391" s="168">
        <f t="shared" si="678"/>
        <v>112985</v>
      </c>
      <c r="T5391" s="168">
        <f t="shared" si="679"/>
        <v>83122</v>
      </c>
    </row>
    <row r="5392" spans="1:20" x14ac:dyDescent="0.2">
      <c r="A5392" t="s">
        <v>4307</v>
      </c>
      <c r="M5392" s="170" t="str">
        <f t="shared" si="672"/>
        <v>DTL</v>
      </c>
      <c r="N5392" s="169" t="str">
        <f t="shared" si="673"/>
        <v>1250</v>
      </c>
      <c r="O5392" s="168" t="str">
        <f t="shared" si="674"/>
        <v>1030</v>
      </c>
      <c r="P5392" s="168" t="str">
        <f t="shared" si="675"/>
        <v>12501030</v>
      </c>
      <c r="Q5392" s="168">
        <f t="shared" si="676"/>
        <v>0</v>
      </c>
      <c r="R5392" s="168">
        <f t="shared" si="677"/>
        <v>0</v>
      </c>
      <c r="S5392" s="168">
        <f t="shared" si="678"/>
        <v>0</v>
      </c>
      <c r="T5392" s="168">
        <f t="shared" si="679"/>
        <v>395</v>
      </c>
    </row>
    <row r="5393" spans="1:20" x14ac:dyDescent="0.2">
      <c r="A5393" t="s">
        <v>3160</v>
      </c>
      <c r="M5393" s="170" t="str">
        <f t="shared" si="672"/>
        <v>DTL</v>
      </c>
      <c r="N5393" s="169" t="str">
        <f t="shared" si="673"/>
        <v>1250</v>
      </c>
      <c r="O5393" s="168" t="str">
        <f t="shared" si="674"/>
        <v>1100</v>
      </c>
      <c r="P5393" s="168" t="str">
        <f t="shared" si="675"/>
        <v>12501100</v>
      </c>
      <c r="Q5393" s="168">
        <f t="shared" si="676"/>
        <v>0</v>
      </c>
      <c r="R5393" s="168">
        <f t="shared" si="677"/>
        <v>0</v>
      </c>
      <c r="S5393" s="168">
        <f t="shared" si="678"/>
        <v>8643</v>
      </c>
      <c r="T5393" s="168">
        <f t="shared" si="679"/>
        <v>6653</v>
      </c>
    </row>
    <row r="5394" spans="1:20" x14ac:dyDescent="0.2">
      <c r="A5394" t="s">
        <v>3161</v>
      </c>
      <c r="M5394" s="170" t="str">
        <f t="shared" si="672"/>
        <v>DTL</v>
      </c>
      <c r="N5394" s="169" t="str">
        <f t="shared" si="673"/>
        <v>1250</v>
      </c>
      <c r="O5394" s="168" t="str">
        <f t="shared" si="674"/>
        <v>1200</v>
      </c>
      <c r="P5394" s="168" t="str">
        <f t="shared" si="675"/>
        <v>12501200</v>
      </c>
      <c r="Q5394" s="168">
        <f t="shared" si="676"/>
        <v>0</v>
      </c>
      <c r="R5394" s="168">
        <f t="shared" si="677"/>
        <v>0</v>
      </c>
      <c r="S5394" s="168">
        <f t="shared" si="678"/>
        <v>37689</v>
      </c>
      <c r="T5394" s="168">
        <f t="shared" si="679"/>
        <v>27728</v>
      </c>
    </row>
    <row r="5395" spans="1:20" x14ac:dyDescent="0.2">
      <c r="A5395" t="s">
        <v>3162</v>
      </c>
      <c r="M5395" s="170" t="str">
        <f t="shared" si="672"/>
        <v>DTL</v>
      </c>
      <c r="N5395" s="169" t="str">
        <f t="shared" si="673"/>
        <v>1250</v>
      </c>
      <c r="O5395" s="168" t="str">
        <f t="shared" si="674"/>
        <v>1300</v>
      </c>
      <c r="P5395" s="168" t="str">
        <f t="shared" si="675"/>
        <v>12501300</v>
      </c>
      <c r="Q5395" s="168">
        <f t="shared" si="676"/>
        <v>0</v>
      </c>
      <c r="R5395" s="168">
        <f t="shared" si="677"/>
        <v>0</v>
      </c>
      <c r="S5395" s="168">
        <f t="shared" si="678"/>
        <v>23015</v>
      </c>
      <c r="T5395" s="168">
        <f t="shared" si="679"/>
        <v>16194</v>
      </c>
    </row>
    <row r="5396" spans="1:20" x14ac:dyDescent="0.2">
      <c r="A5396" t="s">
        <v>3163</v>
      </c>
      <c r="M5396" s="170" t="str">
        <f t="shared" si="672"/>
        <v>DTL</v>
      </c>
      <c r="N5396" s="169" t="str">
        <f t="shared" si="673"/>
        <v>1250</v>
      </c>
      <c r="O5396" s="168" t="str">
        <f t="shared" si="674"/>
        <v>1301</v>
      </c>
      <c r="P5396" s="168" t="str">
        <f t="shared" si="675"/>
        <v>12501301</v>
      </c>
      <c r="Q5396" s="168">
        <f t="shared" si="676"/>
        <v>0</v>
      </c>
      <c r="R5396" s="168">
        <f t="shared" si="677"/>
        <v>0</v>
      </c>
      <c r="S5396" s="168">
        <f t="shared" si="678"/>
        <v>39939</v>
      </c>
      <c r="T5396" s="168">
        <f t="shared" si="679"/>
        <v>19969</v>
      </c>
    </row>
    <row r="5397" spans="1:20" x14ac:dyDescent="0.2">
      <c r="A5397" t="s">
        <v>4308</v>
      </c>
      <c r="M5397" s="170" t="str">
        <f t="shared" si="672"/>
        <v>DTL</v>
      </c>
      <c r="N5397" s="169" t="str">
        <f t="shared" si="673"/>
        <v>1250</v>
      </c>
      <c r="O5397" s="168" t="str">
        <f t="shared" si="674"/>
        <v>1400</v>
      </c>
      <c r="P5397" s="168" t="str">
        <f t="shared" si="675"/>
        <v>12501400</v>
      </c>
      <c r="Q5397" s="168">
        <f t="shared" si="676"/>
        <v>0</v>
      </c>
      <c r="R5397" s="168">
        <f t="shared" si="677"/>
        <v>0</v>
      </c>
      <c r="S5397" s="168">
        <f t="shared" si="678"/>
        <v>1225</v>
      </c>
      <c r="T5397" s="168">
        <f t="shared" si="679"/>
        <v>1471</v>
      </c>
    </row>
    <row r="5398" spans="1:20" x14ac:dyDescent="0.2">
      <c r="A5398" t="s">
        <v>3164</v>
      </c>
      <c r="M5398" s="170" t="str">
        <f t="shared" si="672"/>
        <v>DTL</v>
      </c>
      <c r="N5398" s="169" t="str">
        <f t="shared" si="673"/>
        <v>1250</v>
      </c>
      <c r="O5398" s="168" t="str">
        <f t="shared" si="674"/>
        <v>1500</v>
      </c>
      <c r="P5398" s="168" t="str">
        <f t="shared" si="675"/>
        <v>12501500</v>
      </c>
      <c r="Q5398" s="168">
        <f t="shared" si="676"/>
        <v>0</v>
      </c>
      <c r="R5398" s="168">
        <f t="shared" si="677"/>
        <v>0</v>
      </c>
      <c r="S5398" s="168">
        <f t="shared" si="678"/>
        <v>2090</v>
      </c>
      <c r="T5398" s="168">
        <f t="shared" si="679"/>
        <v>2090</v>
      </c>
    </row>
    <row r="5399" spans="1:20" x14ac:dyDescent="0.2">
      <c r="A5399" t="s">
        <v>4246</v>
      </c>
      <c r="M5399" s="170" t="str">
        <f t="shared" si="672"/>
        <v>DTL</v>
      </c>
      <c r="N5399" s="169" t="str">
        <f t="shared" si="673"/>
        <v>1250</v>
      </c>
      <c r="O5399" s="168" t="str">
        <f t="shared" si="674"/>
        <v/>
      </c>
      <c r="P5399" s="168" t="str">
        <f t="shared" si="675"/>
        <v/>
      </c>
      <c r="Q5399" s="168" t="str">
        <f t="shared" si="676"/>
        <v/>
      </c>
      <c r="R5399" s="168" t="str">
        <f t="shared" si="677"/>
        <v/>
      </c>
      <c r="S5399" s="168" t="str">
        <f t="shared" si="678"/>
        <v/>
      </c>
      <c r="T5399" s="168" t="str">
        <f t="shared" si="679"/>
        <v/>
      </c>
    </row>
    <row r="5400" spans="1:20" x14ac:dyDescent="0.2">
      <c r="A5400" t="s">
        <v>2611</v>
      </c>
      <c r="M5400" s="170" t="str">
        <f t="shared" si="672"/>
        <v>DTL</v>
      </c>
      <c r="N5400" s="169" t="str">
        <f t="shared" si="673"/>
        <v>1250</v>
      </c>
      <c r="O5400" s="168" t="str">
        <f t="shared" si="674"/>
        <v/>
      </c>
      <c r="P5400" s="168" t="str">
        <f t="shared" si="675"/>
        <v/>
      </c>
      <c r="Q5400" s="168" t="str">
        <f t="shared" si="676"/>
        <v/>
      </c>
      <c r="R5400" s="168" t="str">
        <f t="shared" si="677"/>
        <v/>
      </c>
      <c r="S5400" s="168" t="str">
        <f t="shared" si="678"/>
        <v/>
      </c>
      <c r="T5400" s="168" t="str">
        <f t="shared" si="679"/>
        <v/>
      </c>
    </row>
    <row r="5401" spans="1:20" x14ac:dyDescent="0.2">
      <c r="A5401" t="s">
        <v>3165</v>
      </c>
      <c r="M5401" s="170" t="str">
        <f t="shared" si="672"/>
        <v>Ttl</v>
      </c>
      <c r="N5401" s="169" t="str">
        <f t="shared" si="673"/>
        <v>1250</v>
      </c>
      <c r="O5401" s="168" t="str">
        <f t="shared" si="674"/>
        <v/>
      </c>
      <c r="P5401" s="168" t="str">
        <f t="shared" si="675"/>
        <v/>
      </c>
      <c r="Q5401" s="168" t="str">
        <f t="shared" si="676"/>
        <v/>
      </c>
      <c r="R5401" s="168" t="str">
        <f t="shared" si="677"/>
        <v/>
      </c>
      <c r="S5401" s="168" t="str">
        <f t="shared" si="678"/>
        <v/>
      </c>
      <c r="T5401" s="168" t="str">
        <f t="shared" si="679"/>
        <v/>
      </c>
    </row>
    <row r="5402" spans="1:20" x14ac:dyDescent="0.2">
      <c r="A5402" t="s">
        <v>2611</v>
      </c>
      <c r="M5402" s="170" t="str">
        <f t="shared" si="672"/>
        <v>DTL</v>
      </c>
      <c r="N5402" s="169" t="str">
        <f t="shared" si="673"/>
        <v>1250</v>
      </c>
      <c r="O5402" s="168" t="str">
        <f t="shared" si="674"/>
        <v/>
      </c>
      <c r="P5402" s="168" t="str">
        <f t="shared" si="675"/>
        <v/>
      </c>
      <c r="Q5402" s="168" t="str">
        <f t="shared" si="676"/>
        <v/>
      </c>
      <c r="R5402" s="168" t="str">
        <f t="shared" si="677"/>
        <v/>
      </c>
      <c r="S5402" s="168" t="str">
        <f t="shared" si="678"/>
        <v/>
      </c>
      <c r="T5402" s="168" t="str">
        <f t="shared" si="679"/>
        <v/>
      </c>
    </row>
    <row r="5403" spans="1:20" x14ac:dyDescent="0.2">
      <c r="A5403" t="s">
        <v>5685</v>
      </c>
      <c r="M5403" s="170" t="str">
        <f t="shared" si="672"/>
        <v>DTL</v>
      </c>
      <c r="N5403" s="169" t="str">
        <f t="shared" si="673"/>
        <v>1250</v>
      </c>
      <c r="O5403" s="168" t="str">
        <f t="shared" si="674"/>
        <v>2060</v>
      </c>
      <c r="P5403" s="168" t="str">
        <f t="shared" si="675"/>
        <v>12502060</v>
      </c>
      <c r="Q5403" s="168">
        <f t="shared" si="676"/>
        <v>0</v>
      </c>
      <c r="R5403" s="168">
        <f t="shared" si="677"/>
        <v>0</v>
      </c>
      <c r="S5403" s="168">
        <f t="shared" si="678"/>
        <v>2502</v>
      </c>
      <c r="T5403" s="168">
        <f t="shared" si="679"/>
        <v>1640</v>
      </c>
    </row>
    <row r="5404" spans="1:20" x14ac:dyDescent="0.2">
      <c r="A5404" t="s">
        <v>3166</v>
      </c>
      <c r="M5404" s="170" t="str">
        <f t="shared" si="672"/>
        <v>DTL</v>
      </c>
      <c r="N5404" s="169" t="str">
        <f t="shared" si="673"/>
        <v>1250</v>
      </c>
      <c r="O5404" s="168" t="str">
        <f t="shared" si="674"/>
        <v>2240</v>
      </c>
      <c r="P5404" s="168" t="str">
        <f t="shared" si="675"/>
        <v>12502240</v>
      </c>
      <c r="Q5404" s="168">
        <f t="shared" si="676"/>
        <v>0</v>
      </c>
      <c r="R5404" s="168">
        <f t="shared" si="677"/>
        <v>0</v>
      </c>
      <c r="S5404" s="168">
        <f t="shared" si="678"/>
        <v>950</v>
      </c>
      <c r="T5404" s="168">
        <f t="shared" si="679"/>
        <v>0</v>
      </c>
    </row>
    <row r="5405" spans="1:20" x14ac:dyDescent="0.2">
      <c r="A5405" t="s">
        <v>5686</v>
      </c>
      <c r="M5405" s="170" t="str">
        <f t="shared" si="672"/>
        <v>DTL</v>
      </c>
      <c r="N5405" s="169" t="str">
        <f t="shared" si="673"/>
        <v>1250</v>
      </c>
      <c r="O5405" s="168" t="str">
        <f t="shared" si="674"/>
        <v>2260</v>
      </c>
      <c r="P5405" s="168" t="str">
        <f t="shared" si="675"/>
        <v>12502260</v>
      </c>
      <c r="Q5405" s="168">
        <f t="shared" si="676"/>
        <v>0</v>
      </c>
      <c r="R5405" s="168">
        <f t="shared" si="677"/>
        <v>0</v>
      </c>
      <c r="S5405" s="168">
        <f t="shared" si="678"/>
        <v>5000</v>
      </c>
      <c r="T5405" s="168">
        <f t="shared" si="679"/>
        <v>2179</v>
      </c>
    </row>
    <row r="5406" spans="1:20" x14ac:dyDescent="0.2">
      <c r="A5406" t="s">
        <v>3167</v>
      </c>
      <c r="M5406" s="170" t="str">
        <f t="shared" si="672"/>
        <v>DTL</v>
      </c>
      <c r="N5406" s="169" t="str">
        <f t="shared" si="673"/>
        <v>1250</v>
      </c>
      <c r="O5406" s="168" t="str">
        <f t="shared" si="674"/>
        <v>2300</v>
      </c>
      <c r="P5406" s="168" t="str">
        <f t="shared" si="675"/>
        <v>12502300</v>
      </c>
      <c r="Q5406" s="168">
        <f t="shared" si="676"/>
        <v>0</v>
      </c>
      <c r="R5406" s="168">
        <f t="shared" si="677"/>
        <v>0</v>
      </c>
      <c r="S5406" s="168">
        <f t="shared" si="678"/>
        <v>43191</v>
      </c>
      <c r="T5406" s="168">
        <f t="shared" si="679"/>
        <v>25310</v>
      </c>
    </row>
    <row r="5407" spans="1:20" x14ac:dyDescent="0.2">
      <c r="A5407" t="s">
        <v>4309</v>
      </c>
      <c r="M5407" s="170" t="str">
        <f t="shared" si="672"/>
        <v>DTL</v>
      </c>
      <c r="N5407" s="169" t="str">
        <f t="shared" si="673"/>
        <v>1250</v>
      </c>
      <c r="O5407" s="168" t="str">
        <f t="shared" si="674"/>
        <v>2313</v>
      </c>
      <c r="P5407" s="168" t="str">
        <f t="shared" si="675"/>
        <v>12502313</v>
      </c>
      <c r="Q5407" s="168">
        <f t="shared" si="676"/>
        <v>0</v>
      </c>
      <c r="R5407" s="168">
        <f t="shared" si="677"/>
        <v>0</v>
      </c>
      <c r="S5407" s="168">
        <f t="shared" si="678"/>
        <v>32</v>
      </c>
      <c r="T5407" s="168">
        <f t="shared" si="679"/>
        <v>96</v>
      </c>
    </row>
    <row r="5408" spans="1:20" x14ac:dyDescent="0.2">
      <c r="A5408" t="s">
        <v>3168</v>
      </c>
      <c r="M5408" s="170" t="str">
        <f t="shared" si="672"/>
        <v>DTL</v>
      </c>
      <c r="N5408" s="169" t="str">
        <f t="shared" si="673"/>
        <v>1250</v>
      </c>
      <c r="O5408" s="168" t="str">
        <f t="shared" si="674"/>
        <v>2500</v>
      </c>
      <c r="P5408" s="168" t="str">
        <f t="shared" si="675"/>
        <v>12502500</v>
      </c>
      <c r="Q5408" s="168">
        <f t="shared" si="676"/>
        <v>0</v>
      </c>
      <c r="R5408" s="168">
        <f t="shared" si="677"/>
        <v>0</v>
      </c>
      <c r="S5408" s="168">
        <f t="shared" si="678"/>
        <v>250</v>
      </c>
      <c r="T5408" s="168">
        <f t="shared" si="679"/>
        <v>68</v>
      </c>
    </row>
    <row r="5409" spans="1:20" x14ac:dyDescent="0.2">
      <c r="A5409" t="s">
        <v>3169</v>
      </c>
      <c r="M5409" s="170" t="str">
        <f t="shared" si="672"/>
        <v>DTL</v>
      </c>
      <c r="N5409" s="169" t="str">
        <f t="shared" si="673"/>
        <v>1250</v>
      </c>
      <c r="O5409" s="168" t="str">
        <f t="shared" si="674"/>
        <v>2700</v>
      </c>
      <c r="P5409" s="168" t="str">
        <f t="shared" si="675"/>
        <v>12502700</v>
      </c>
      <c r="Q5409" s="168">
        <f t="shared" si="676"/>
        <v>0</v>
      </c>
      <c r="R5409" s="168">
        <f t="shared" si="677"/>
        <v>0</v>
      </c>
      <c r="S5409" s="168">
        <f t="shared" si="678"/>
        <v>50</v>
      </c>
      <c r="T5409" s="168">
        <f t="shared" si="679"/>
        <v>0</v>
      </c>
    </row>
    <row r="5410" spans="1:20" x14ac:dyDescent="0.2">
      <c r="A5410" t="s">
        <v>3170</v>
      </c>
      <c r="M5410" s="170" t="str">
        <f t="shared" si="672"/>
        <v>DTL</v>
      </c>
      <c r="N5410" s="169" t="str">
        <f t="shared" si="673"/>
        <v>1250</v>
      </c>
      <c r="O5410" s="168" t="str">
        <f t="shared" si="674"/>
        <v>2750</v>
      </c>
      <c r="P5410" s="168" t="str">
        <f t="shared" si="675"/>
        <v>12502750</v>
      </c>
      <c r="Q5410" s="168">
        <f t="shared" si="676"/>
        <v>0</v>
      </c>
      <c r="R5410" s="168">
        <f t="shared" si="677"/>
        <v>0</v>
      </c>
      <c r="S5410" s="168">
        <f t="shared" si="678"/>
        <v>2000</v>
      </c>
      <c r="T5410" s="168">
        <f t="shared" si="679"/>
        <v>63</v>
      </c>
    </row>
    <row r="5411" spans="1:20" x14ac:dyDescent="0.2">
      <c r="A5411" t="s">
        <v>3172</v>
      </c>
      <c r="M5411" s="170" t="str">
        <f t="shared" si="672"/>
        <v>DTL</v>
      </c>
      <c r="N5411" s="169" t="str">
        <f t="shared" si="673"/>
        <v>1250</v>
      </c>
      <c r="O5411" s="168" t="str">
        <f t="shared" si="674"/>
        <v>2756</v>
      </c>
      <c r="P5411" s="168" t="str">
        <f t="shared" si="675"/>
        <v>12502756</v>
      </c>
      <c r="Q5411" s="168">
        <f t="shared" si="676"/>
        <v>0</v>
      </c>
      <c r="R5411" s="168">
        <f t="shared" si="677"/>
        <v>0</v>
      </c>
      <c r="S5411" s="168">
        <f t="shared" si="678"/>
        <v>1000</v>
      </c>
      <c r="T5411" s="168">
        <f t="shared" si="679"/>
        <v>0</v>
      </c>
    </row>
    <row r="5412" spans="1:20" x14ac:dyDescent="0.2">
      <c r="A5412" t="s">
        <v>4467</v>
      </c>
      <c r="M5412" s="170" t="str">
        <f t="shared" si="672"/>
        <v>DTL</v>
      </c>
      <c r="N5412" s="169" t="str">
        <f t="shared" si="673"/>
        <v>1250</v>
      </c>
      <c r="O5412" s="168" t="str">
        <f t="shared" si="674"/>
        <v/>
      </c>
      <c r="P5412" s="168" t="str">
        <f t="shared" si="675"/>
        <v/>
      </c>
      <c r="Q5412" s="168" t="str">
        <f t="shared" si="676"/>
        <v/>
      </c>
      <c r="R5412" s="168" t="str">
        <f t="shared" si="677"/>
        <v/>
      </c>
      <c r="S5412" s="168" t="str">
        <f t="shared" si="678"/>
        <v/>
      </c>
      <c r="T5412" s="168" t="str">
        <f t="shared" si="679"/>
        <v/>
      </c>
    </row>
    <row r="5413" spans="1:20" x14ac:dyDescent="0.2">
      <c r="A5413">
        <v>1</v>
      </c>
      <c r="M5413" s="170" t="str">
        <f t="shared" si="672"/>
        <v>DTL</v>
      </c>
      <c r="N5413" s="169" t="str">
        <f t="shared" si="673"/>
        <v>1250</v>
      </c>
      <c r="O5413" s="168" t="str">
        <f t="shared" si="674"/>
        <v/>
      </c>
      <c r="P5413" s="168" t="str">
        <f t="shared" si="675"/>
        <v/>
      </c>
      <c r="Q5413" s="168" t="str">
        <f t="shared" si="676"/>
        <v/>
      </c>
      <c r="R5413" s="168" t="str">
        <f t="shared" si="677"/>
        <v/>
      </c>
      <c r="S5413" s="168" t="str">
        <f t="shared" si="678"/>
        <v/>
      </c>
      <c r="T5413" s="168" t="str">
        <f t="shared" si="679"/>
        <v/>
      </c>
    </row>
    <row r="5414" spans="1:20" x14ac:dyDescent="0.2">
      <c r="M5414" s="170" t="str">
        <f t="shared" si="672"/>
        <v>DTL</v>
      </c>
      <c r="N5414" s="169" t="str">
        <f t="shared" si="673"/>
        <v>1250</v>
      </c>
      <c r="O5414" s="168" t="str">
        <f t="shared" si="674"/>
        <v/>
      </c>
      <c r="P5414" s="168" t="str">
        <f t="shared" si="675"/>
        <v/>
      </c>
      <c r="Q5414" s="168" t="str">
        <f t="shared" si="676"/>
        <v/>
      </c>
      <c r="R5414" s="168" t="str">
        <f t="shared" si="677"/>
        <v/>
      </c>
      <c r="S5414" s="168" t="str">
        <f t="shared" si="678"/>
        <v/>
      </c>
      <c r="T5414" s="168" t="str">
        <f t="shared" si="679"/>
        <v/>
      </c>
    </row>
    <row r="5415" spans="1:20" x14ac:dyDescent="0.2">
      <c r="A5415" t="s">
        <v>3171</v>
      </c>
      <c r="M5415" s="170" t="str">
        <f t="shared" si="672"/>
        <v>H1</v>
      </c>
      <c r="N5415" s="169" t="str">
        <f t="shared" si="673"/>
        <v>1250</v>
      </c>
      <c r="O5415" s="168" t="str">
        <f t="shared" si="674"/>
        <v/>
      </c>
      <c r="P5415" s="168" t="str">
        <f t="shared" si="675"/>
        <v/>
      </c>
      <c r="Q5415" s="168" t="str">
        <f t="shared" si="676"/>
        <v/>
      </c>
      <c r="R5415" s="168" t="str">
        <f t="shared" si="677"/>
        <v/>
      </c>
      <c r="S5415" s="168" t="str">
        <f t="shared" si="678"/>
        <v/>
      </c>
      <c r="T5415" s="168" t="str">
        <f t="shared" si="679"/>
        <v/>
      </c>
    </row>
    <row r="5416" spans="1:20" x14ac:dyDescent="0.2">
      <c r="A5416" t="s">
        <v>2600</v>
      </c>
      <c r="M5416" s="170" t="str">
        <f t="shared" si="672"/>
        <v>H2</v>
      </c>
      <c r="N5416" s="169" t="str">
        <f t="shared" si="673"/>
        <v>1250</v>
      </c>
      <c r="O5416" s="168" t="str">
        <f t="shared" si="674"/>
        <v/>
      </c>
      <c r="P5416" s="168" t="str">
        <f t="shared" si="675"/>
        <v/>
      </c>
      <c r="Q5416" s="168" t="str">
        <f t="shared" si="676"/>
        <v/>
      </c>
      <c r="R5416" s="168" t="str">
        <f t="shared" si="677"/>
        <v/>
      </c>
      <c r="S5416" s="168" t="str">
        <f t="shared" si="678"/>
        <v/>
      </c>
      <c r="T5416" s="168" t="str">
        <f t="shared" si="679"/>
        <v/>
      </c>
    </row>
    <row r="5417" spans="1:20" x14ac:dyDescent="0.2">
      <c r="A5417" t="s">
        <v>2601</v>
      </c>
      <c r="M5417" s="170" t="str">
        <f t="shared" si="672"/>
        <v>H3</v>
      </c>
      <c r="N5417" s="169" t="str">
        <f t="shared" si="673"/>
        <v>1250</v>
      </c>
      <c r="O5417" s="168" t="str">
        <f t="shared" si="674"/>
        <v/>
      </c>
      <c r="P5417" s="168" t="str">
        <f t="shared" si="675"/>
        <v/>
      </c>
      <c r="Q5417" s="168" t="str">
        <f t="shared" si="676"/>
        <v/>
      </c>
      <c r="R5417" s="168" t="str">
        <f t="shared" si="677"/>
        <v/>
      </c>
      <c r="S5417" s="168" t="str">
        <f t="shared" si="678"/>
        <v/>
      </c>
      <c r="T5417" s="168" t="str">
        <f t="shared" si="679"/>
        <v/>
      </c>
    </row>
    <row r="5418" spans="1:20" x14ac:dyDescent="0.2">
      <c r="A5418" t="s">
        <v>3155</v>
      </c>
      <c r="M5418" s="170" t="str">
        <f t="shared" si="672"/>
        <v>H4</v>
      </c>
      <c r="N5418" s="169" t="str">
        <f t="shared" si="673"/>
        <v>1250</v>
      </c>
      <c r="O5418" s="168" t="str">
        <f t="shared" si="674"/>
        <v/>
      </c>
      <c r="P5418" s="168" t="str">
        <f t="shared" si="675"/>
        <v/>
      </c>
      <c r="Q5418" s="168" t="str">
        <f t="shared" si="676"/>
        <v/>
      </c>
      <c r="R5418" s="168" t="str">
        <f t="shared" si="677"/>
        <v/>
      </c>
      <c r="S5418" s="168" t="str">
        <f t="shared" si="678"/>
        <v/>
      </c>
      <c r="T5418" s="168" t="str">
        <f t="shared" si="679"/>
        <v/>
      </c>
    </row>
    <row r="5419" spans="1:20" x14ac:dyDescent="0.2">
      <c r="A5419" t="s">
        <v>2603</v>
      </c>
      <c r="M5419" s="170" t="str">
        <f t="shared" si="672"/>
        <v>H5</v>
      </c>
      <c r="N5419" s="169" t="str">
        <f t="shared" si="673"/>
        <v>1250</v>
      </c>
      <c r="O5419" s="168" t="str">
        <f t="shared" si="674"/>
        <v/>
      </c>
      <c r="P5419" s="168" t="str">
        <f t="shared" si="675"/>
        <v/>
      </c>
      <c r="Q5419" s="168" t="str">
        <f t="shared" si="676"/>
        <v/>
      </c>
      <c r="R5419" s="168" t="str">
        <f t="shared" si="677"/>
        <v/>
      </c>
      <c r="S5419" s="168" t="str">
        <f t="shared" si="678"/>
        <v/>
      </c>
      <c r="T5419" s="168" t="str">
        <f t="shared" si="679"/>
        <v/>
      </c>
    </row>
    <row r="5420" spans="1:20" x14ac:dyDescent="0.2">
      <c r="A5420" t="s">
        <v>3156</v>
      </c>
      <c r="M5420" s="170" t="str">
        <f t="shared" si="672"/>
        <v>H6</v>
      </c>
      <c r="N5420" s="169" t="str">
        <f t="shared" si="673"/>
        <v>1250</v>
      </c>
      <c r="O5420" s="168" t="str">
        <f t="shared" si="674"/>
        <v/>
      </c>
      <c r="P5420" s="168" t="str">
        <f t="shared" si="675"/>
        <v/>
      </c>
      <c r="Q5420" s="168" t="str">
        <f t="shared" si="676"/>
        <v/>
      </c>
      <c r="R5420" s="168" t="str">
        <f t="shared" si="677"/>
        <v/>
      </c>
      <c r="S5420" s="168" t="str">
        <f t="shared" si="678"/>
        <v/>
      </c>
      <c r="T5420" s="168" t="str">
        <f t="shared" si="679"/>
        <v/>
      </c>
    </row>
    <row r="5421" spans="1:20" x14ac:dyDescent="0.2">
      <c r="A5421" t="s">
        <v>2605</v>
      </c>
      <c r="M5421" s="170" t="str">
        <f t="shared" si="672"/>
        <v>H7</v>
      </c>
      <c r="N5421" s="169" t="str">
        <f t="shared" si="673"/>
        <v>1250</v>
      </c>
      <c r="O5421" s="168" t="str">
        <f t="shared" si="674"/>
        <v/>
      </c>
      <c r="P5421" s="168" t="str">
        <f t="shared" si="675"/>
        <v/>
      </c>
      <c r="Q5421" s="168" t="str">
        <f t="shared" si="676"/>
        <v/>
      </c>
      <c r="R5421" s="168" t="str">
        <f t="shared" si="677"/>
        <v/>
      </c>
      <c r="S5421" s="168" t="str">
        <f t="shared" si="678"/>
        <v/>
      </c>
      <c r="T5421" s="168" t="str">
        <f t="shared" si="679"/>
        <v/>
      </c>
    </row>
    <row r="5422" spans="1:20" x14ac:dyDescent="0.2">
      <c r="A5422" t="s">
        <v>2606</v>
      </c>
      <c r="M5422" s="170" t="str">
        <f t="shared" si="672"/>
        <v>H8</v>
      </c>
      <c r="N5422" s="169" t="str">
        <f t="shared" si="673"/>
        <v>1250</v>
      </c>
      <c r="O5422" s="168" t="str">
        <f t="shared" si="674"/>
        <v/>
      </c>
      <c r="P5422" s="168" t="str">
        <f t="shared" si="675"/>
        <v/>
      </c>
      <c r="Q5422" s="168" t="str">
        <f t="shared" si="676"/>
        <v/>
      </c>
      <c r="R5422" s="168" t="str">
        <f t="shared" si="677"/>
        <v/>
      </c>
      <c r="S5422" s="168" t="str">
        <f t="shared" si="678"/>
        <v/>
      </c>
      <c r="T5422" s="168" t="str">
        <f t="shared" si="679"/>
        <v/>
      </c>
    </row>
    <row r="5423" spans="1:20" x14ac:dyDescent="0.2">
      <c r="A5423" t="s">
        <v>2607</v>
      </c>
      <c r="M5423" s="170" t="str">
        <f t="shared" si="672"/>
        <v>H9</v>
      </c>
      <c r="N5423" s="169" t="str">
        <f t="shared" si="673"/>
        <v>1250</v>
      </c>
      <c r="O5423" s="168" t="str">
        <f t="shared" si="674"/>
        <v/>
      </c>
      <c r="P5423" s="168" t="str">
        <f t="shared" si="675"/>
        <v/>
      </c>
      <c r="Q5423" s="168" t="str">
        <f t="shared" si="676"/>
        <v/>
      </c>
      <c r="R5423" s="168" t="str">
        <f t="shared" si="677"/>
        <v/>
      </c>
      <c r="S5423" s="168" t="str">
        <f t="shared" si="678"/>
        <v/>
      </c>
      <c r="T5423" s="168" t="str">
        <f t="shared" si="679"/>
        <v/>
      </c>
    </row>
    <row r="5424" spans="1:20" x14ac:dyDescent="0.2">
      <c r="A5424" t="s">
        <v>2608</v>
      </c>
      <c r="M5424" s="170" t="str">
        <f t="shared" si="672"/>
        <v>H10</v>
      </c>
      <c r="N5424" s="169" t="str">
        <f t="shared" si="673"/>
        <v>1250</v>
      </c>
      <c r="O5424" s="168" t="str">
        <f t="shared" si="674"/>
        <v/>
      </c>
      <c r="P5424" s="168" t="str">
        <f t="shared" si="675"/>
        <v/>
      </c>
      <c r="Q5424" s="168" t="str">
        <f t="shared" si="676"/>
        <v/>
      </c>
      <c r="R5424" s="168" t="str">
        <f t="shared" si="677"/>
        <v/>
      </c>
      <c r="S5424" s="168" t="str">
        <f t="shared" si="678"/>
        <v/>
      </c>
      <c r="T5424" s="168" t="str">
        <f t="shared" si="679"/>
        <v/>
      </c>
    </row>
    <row r="5425" spans="1:20" x14ac:dyDescent="0.2">
      <c r="A5425" t="s">
        <v>3173</v>
      </c>
      <c r="M5425" s="170" t="str">
        <f t="shared" si="672"/>
        <v>DTL</v>
      </c>
      <c r="N5425" s="169" t="str">
        <f t="shared" si="673"/>
        <v>1250</v>
      </c>
      <c r="O5425" s="168" t="str">
        <f t="shared" si="674"/>
        <v>2399</v>
      </c>
      <c r="P5425" s="168" t="str">
        <f t="shared" si="675"/>
        <v>12502399</v>
      </c>
      <c r="Q5425" s="168">
        <f t="shared" si="676"/>
        <v>0</v>
      </c>
      <c r="R5425" s="168">
        <f t="shared" si="677"/>
        <v>0</v>
      </c>
      <c r="S5425" s="168">
        <f t="shared" si="678"/>
        <v>15</v>
      </c>
      <c r="T5425" s="168">
        <f t="shared" si="679"/>
        <v>0</v>
      </c>
    </row>
    <row r="5426" spans="1:20" x14ac:dyDescent="0.2">
      <c r="A5426" t="s">
        <v>4246</v>
      </c>
      <c r="M5426" s="170" t="str">
        <f t="shared" si="672"/>
        <v>DTL</v>
      </c>
      <c r="N5426" s="169" t="str">
        <f t="shared" si="673"/>
        <v>1250</v>
      </c>
      <c r="O5426" s="168" t="str">
        <f t="shared" si="674"/>
        <v/>
      </c>
      <c r="P5426" s="168" t="str">
        <f t="shared" si="675"/>
        <v/>
      </c>
      <c r="Q5426" s="168" t="str">
        <f t="shared" si="676"/>
        <v/>
      </c>
      <c r="R5426" s="168" t="str">
        <f t="shared" si="677"/>
        <v/>
      </c>
      <c r="S5426" s="168" t="str">
        <f t="shared" si="678"/>
        <v/>
      </c>
      <c r="T5426" s="168" t="str">
        <f t="shared" si="679"/>
        <v/>
      </c>
    </row>
    <row r="5427" spans="1:20" x14ac:dyDescent="0.2">
      <c r="A5427" t="s">
        <v>2611</v>
      </c>
      <c r="M5427" s="170" t="str">
        <f t="shared" si="672"/>
        <v>DTL</v>
      </c>
      <c r="N5427" s="169" t="str">
        <f t="shared" si="673"/>
        <v>1250</v>
      </c>
      <c r="O5427" s="168" t="str">
        <f t="shared" si="674"/>
        <v/>
      </c>
      <c r="P5427" s="168" t="str">
        <f t="shared" si="675"/>
        <v/>
      </c>
      <c r="Q5427" s="168" t="str">
        <f t="shared" si="676"/>
        <v/>
      </c>
      <c r="R5427" s="168" t="str">
        <f t="shared" si="677"/>
        <v/>
      </c>
      <c r="S5427" s="168" t="str">
        <f t="shared" si="678"/>
        <v/>
      </c>
      <c r="T5427" s="168" t="str">
        <f t="shared" si="679"/>
        <v/>
      </c>
    </row>
    <row r="5428" spans="1:20" x14ac:dyDescent="0.2">
      <c r="A5428" t="s">
        <v>5687</v>
      </c>
      <c r="M5428" s="170" t="str">
        <f t="shared" si="672"/>
        <v>Ttl</v>
      </c>
      <c r="N5428" s="169" t="str">
        <f t="shared" si="673"/>
        <v>1250</v>
      </c>
      <c r="O5428" s="168" t="str">
        <f t="shared" si="674"/>
        <v/>
      </c>
      <c r="P5428" s="168" t="str">
        <f t="shared" si="675"/>
        <v/>
      </c>
      <c r="Q5428" s="168" t="str">
        <f t="shared" si="676"/>
        <v/>
      </c>
      <c r="R5428" s="168" t="str">
        <f t="shared" si="677"/>
        <v/>
      </c>
      <c r="S5428" s="168" t="str">
        <f t="shared" si="678"/>
        <v/>
      </c>
      <c r="T5428" s="168" t="str">
        <f t="shared" si="679"/>
        <v/>
      </c>
    </row>
    <row r="5429" spans="1:20" x14ac:dyDescent="0.2">
      <c r="A5429" t="s">
        <v>2611</v>
      </c>
      <c r="M5429" s="170" t="str">
        <f t="shared" si="672"/>
        <v>DTL</v>
      </c>
      <c r="N5429" s="169" t="str">
        <f t="shared" si="673"/>
        <v>1250</v>
      </c>
      <c r="O5429" s="168" t="str">
        <f t="shared" si="674"/>
        <v/>
      </c>
      <c r="P5429" s="168" t="str">
        <f t="shared" si="675"/>
        <v/>
      </c>
      <c r="Q5429" s="168" t="str">
        <f t="shared" si="676"/>
        <v/>
      </c>
      <c r="R5429" s="168" t="str">
        <f t="shared" si="677"/>
        <v/>
      </c>
      <c r="S5429" s="168" t="str">
        <f t="shared" si="678"/>
        <v/>
      </c>
      <c r="T5429" s="168" t="str">
        <f t="shared" si="679"/>
        <v/>
      </c>
    </row>
    <row r="5430" spans="1:20" x14ac:dyDescent="0.2">
      <c r="A5430" t="s">
        <v>3174</v>
      </c>
      <c r="M5430" s="170" t="str">
        <f t="shared" si="672"/>
        <v>DTL</v>
      </c>
      <c r="N5430" s="169" t="str">
        <f t="shared" si="673"/>
        <v>1250</v>
      </c>
      <c r="O5430" s="168" t="str">
        <f t="shared" si="674"/>
        <v>3232</v>
      </c>
      <c r="P5430" s="168" t="str">
        <f t="shared" si="675"/>
        <v>12503232</v>
      </c>
      <c r="Q5430" s="168">
        <f t="shared" si="676"/>
        <v>0</v>
      </c>
      <c r="R5430" s="168">
        <f t="shared" si="677"/>
        <v>0</v>
      </c>
      <c r="S5430" s="168">
        <f t="shared" si="678"/>
        <v>50</v>
      </c>
      <c r="T5430" s="168">
        <f t="shared" si="679"/>
        <v>0</v>
      </c>
    </row>
    <row r="5431" spans="1:20" x14ac:dyDescent="0.2">
      <c r="A5431" t="s">
        <v>4246</v>
      </c>
      <c r="M5431" s="170" t="str">
        <f t="shared" si="672"/>
        <v>DTL</v>
      </c>
      <c r="N5431" s="169" t="str">
        <f t="shared" si="673"/>
        <v>1250</v>
      </c>
      <c r="O5431" s="168" t="str">
        <f t="shared" si="674"/>
        <v/>
      </c>
      <c r="P5431" s="168" t="str">
        <f t="shared" si="675"/>
        <v/>
      </c>
      <c r="Q5431" s="168" t="str">
        <f t="shared" si="676"/>
        <v/>
      </c>
      <c r="R5431" s="168" t="str">
        <f t="shared" si="677"/>
        <v/>
      </c>
      <c r="S5431" s="168" t="str">
        <f t="shared" si="678"/>
        <v/>
      </c>
      <c r="T5431" s="168" t="str">
        <f t="shared" si="679"/>
        <v/>
      </c>
    </row>
    <row r="5432" spans="1:20" x14ac:dyDescent="0.2">
      <c r="A5432" t="s">
        <v>2611</v>
      </c>
      <c r="M5432" s="170" t="str">
        <f t="shared" si="672"/>
        <v>DTL</v>
      </c>
      <c r="N5432" s="169" t="str">
        <f t="shared" si="673"/>
        <v>1250</v>
      </c>
      <c r="O5432" s="168" t="str">
        <f t="shared" si="674"/>
        <v/>
      </c>
      <c r="P5432" s="168" t="str">
        <f t="shared" si="675"/>
        <v/>
      </c>
      <c r="Q5432" s="168" t="str">
        <f t="shared" si="676"/>
        <v/>
      </c>
      <c r="R5432" s="168" t="str">
        <f t="shared" si="677"/>
        <v/>
      </c>
      <c r="S5432" s="168" t="str">
        <f t="shared" si="678"/>
        <v/>
      </c>
      <c r="T5432" s="168" t="str">
        <f t="shared" si="679"/>
        <v/>
      </c>
    </row>
    <row r="5433" spans="1:20" x14ac:dyDescent="0.2">
      <c r="A5433" t="s">
        <v>3175</v>
      </c>
      <c r="M5433" s="170" t="str">
        <f t="shared" si="672"/>
        <v>Ttl</v>
      </c>
      <c r="N5433" s="169" t="str">
        <f t="shared" si="673"/>
        <v>1250</v>
      </c>
      <c r="O5433" s="168" t="str">
        <f t="shared" si="674"/>
        <v/>
      </c>
      <c r="P5433" s="168" t="str">
        <f t="shared" si="675"/>
        <v/>
      </c>
      <c r="Q5433" s="168" t="str">
        <f t="shared" si="676"/>
        <v/>
      </c>
      <c r="R5433" s="168" t="str">
        <f t="shared" si="677"/>
        <v/>
      </c>
      <c r="S5433" s="168" t="str">
        <f t="shared" si="678"/>
        <v/>
      </c>
      <c r="T5433" s="168" t="str">
        <f t="shared" si="679"/>
        <v/>
      </c>
    </row>
    <row r="5434" spans="1:20" x14ac:dyDescent="0.2">
      <c r="A5434" t="s">
        <v>2611</v>
      </c>
      <c r="M5434" s="170" t="str">
        <f t="shared" si="672"/>
        <v>DTL</v>
      </c>
      <c r="N5434" s="169" t="str">
        <f t="shared" si="673"/>
        <v>1250</v>
      </c>
      <c r="O5434" s="168" t="str">
        <f t="shared" si="674"/>
        <v/>
      </c>
      <c r="P5434" s="168" t="str">
        <f t="shared" si="675"/>
        <v/>
      </c>
      <c r="Q5434" s="168" t="str">
        <f t="shared" si="676"/>
        <v/>
      </c>
      <c r="R5434" s="168" t="str">
        <f t="shared" si="677"/>
        <v/>
      </c>
      <c r="S5434" s="168" t="str">
        <f t="shared" si="678"/>
        <v/>
      </c>
      <c r="T5434" s="168" t="str">
        <f t="shared" si="679"/>
        <v/>
      </c>
    </row>
    <row r="5435" spans="1:20" x14ac:dyDescent="0.2">
      <c r="A5435" t="s">
        <v>2611</v>
      </c>
      <c r="M5435" s="170" t="str">
        <f t="shared" si="672"/>
        <v>DTL</v>
      </c>
      <c r="N5435" s="169" t="str">
        <f t="shared" si="673"/>
        <v>1250</v>
      </c>
      <c r="O5435" s="168" t="str">
        <f t="shared" si="674"/>
        <v/>
      </c>
      <c r="P5435" s="168" t="str">
        <f t="shared" si="675"/>
        <v/>
      </c>
      <c r="Q5435" s="168" t="str">
        <f t="shared" si="676"/>
        <v/>
      </c>
      <c r="R5435" s="168" t="str">
        <f t="shared" si="677"/>
        <v/>
      </c>
      <c r="S5435" s="168" t="str">
        <f t="shared" si="678"/>
        <v/>
      </c>
      <c r="T5435" s="168" t="str">
        <f t="shared" si="679"/>
        <v/>
      </c>
    </row>
    <row r="5436" spans="1:20" x14ac:dyDescent="0.2">
      <c r="A5436" t="s">
        <v>5688</v>
      </c>
      <c r="M5436" s="170" t="str">
        <f t="shared" si="672"/>
        <v>Ttl</v>
      </c>
      <c r="N5436" s="169" t="str">
        <f t="shared" si="673"/>
        <v>1250</v>
      </c>
      <c r="O5436" s="168" t="str">
        <f t="shared" si="674"/>
        <v/>
      </c>
      <c r="P5436" s="168" t="str">
        <f t="shared" si="675"/>
        <v/>
      </c>
      <c r="Q5436" s="168" t="str">
        <f t="shared" si="676"/>
        <v/>
      </c>
      <c r="R5436" s="168" t="str">
        <f t="shared" si="677"/>
        <v/>
      </c>
      <c r="S5436" s="168" t="str">
        <f t="shared" si="678"/>
        <v/>
      </c>
      <c r="T5436" s="168" t="str">
        <f t="shared" si="679"/>
        <v/>
      </c>
    </row>
    <row r="5437" spans="1:20" x14ac:dyDescent="0.2">
      <c r="A5437" t="s">
        <v>2612</v>
      </c>
      <c r="M5437" s="170" t="str">
        <f t="shared" si="672"/>
        <v>DTL</v>
      </c>
      <c r="N5437" s="169" t="str">
        <f t="shared" si="673"/>
        <v>1250</v>
      </c>
      <c r="O5437" s="168" t="str">
        <f t="shared" si="674"/>
        <v/>
      </c>
      <c r="P5437" s="168" t="str">
        <f t="shared" si="675"/>
        <v/>
      </c>
      <c r="Q5437" s="168" t="str">
        <f t="shared" si="676"/>
        <v/>
      </c>
      <c r="R5437" s="168" t="str">
        <f t="shared" si="677"/>
        <v/>
      </c>
      <c r="S5437" s="168" t="str">
        <f t="shared" si="678"/>
        <v/>
      </c>
      <c r="T5437" s="168" t="str">
        <f t="shared" si="679"/>
        <v/>
      </c>
    </row>
    <row r="5438" spans="1:20" x14ac:dyDescent="0.2">
      <c r="A5438" t="s">
        <v>2611</v>
      </c>
      <c r="M5438" s="170" t="str">
        <f t="shared" si="672"/>
        <v>DTL</v>
      </c>
      <c r="N5438" s="169" t="str">
        <f t="shared" si="673"/>
        <v>1250</v>
      </c>
      <c r="O5438" s="168" t="str">
        <f t="shared" si="674"/>
        <v/>
      </c>
      <c r="P5438" s="168" t="str">
        <f t="shared" si="675"/>
        <v/>
      </c>
      <c r="Q5438" s="168" t="str">
        <f t="shared" si="676"/>
        <v/>
      </c>
      <c r="R5438" s="168" t="str">
        <f t="shared" si="677"/>
        <v/>
      </c>
      <c r="S5438" s="168" t="str">
        <f t="shared" si="678"/>
        <v/>
      </c>
      <c r="T5438" s="168" t="str">
        <f t="shared" si="679"/>
        <v/>
      </c>
    </row>
    <row r="5439" spans="1:20" x14ac:dyDescent="0.2">
      <c r="A5439" t="s">
        <v>2620</v>
      </c>
      <c r="M5439" s="170" t="str">
        <f t="shared" si="672"/>
        <v>DTL</v>
      </c>
      <c r="N5439" s="169" t="str">
        <f t="shared" si="673"/>
        <v>1250</v>
      </c>
      <c r="O5439" s="168" t="str">
        <f t="shared" si="674"/>
        <v/>
      </c>
      <c r="P5439" s="168" t="str">
        <f t="shared" si="675"/>
        <v/>
      </c>
      <c r="Q5439" s="168" t="str">
        <f t="shared" si="676"/>
        <v/>
      </c>
      <c r="R5439" s="168" t="str">
        <f t="shared" si="677"/>
        <v/>
      </c>
      <c r="S5439" s="168" t="str">
        <f t="shared" si="678"/>
        <v/>
      </c>
      <c r="T5439" s="168" t="str">
        <f t="shared" si="679"/>
        <v/>
      </c>
    </row>
    <row r="5440" spans="1:20" x14ac:dyDescent="0.2">
      <c r="A5440" t="s">
        <v>3176</v>
      </c>
      <c r="M5440" s="170" t="str">
        <f t="shared" si="672"/>
        <v>Ttl</v>
      </c>
      <c r="N5440" s="169" t="str">
        <f t="shared" si="673"/>
        <v>1250</v>
      </c>
      <c r="O5440" s="168" t="str">
        <f t="shared" si="674"/>
        <v/>
      </c>
      <c r="P5440" s="168" t="str">
        <f t="shared" si="675"/>
        <v/>
      </c>
      <c r="Q5440" s="168" t="str">
        <f t="shared" si="676"/>
        <v/>
      </c>
      <c r="R5440" s="168" t="str">
        <f t="shared" si="677"/>
        <v/>
      </c>
      <c r="S5440" s="168" t="str">
        <f t="shared" si="678"/>
        <v/>
      </c>
      <c r="T5440" s="168" t="str">
        <f t="shared" si="679"/>
        <v/>
      </c>
    </row>
    <row r="5441" spans="1:20" x14ac:dyDescent="0.2">
      <c r="A5441" t="s">
        <v>2611</v>
      </c>
      <c r="M5441" s="170" t="str">
        <f t="shared" si="672"/>
        <v>DTL</v>
      </c>
      <c r="N5441" s="169" t="str">
        <f t="shared" si="673"/>
        <v>1250</v>
      </c>
      <c r="O5441" s="168" t="str">
        <f t="shared" si="674"/>
        <v/>
      </c>
      <c r="P5441" s="168" t="str">
        <f t="shared" si="675"/>
        <v/>
      </c>
      <c r="Q5441" s="168" t="str">
        <f t="shared" si="676"/>
        <v/>
      </c>
      <c r="R5441" s="168" t="str">
        <f t="shared" si="677"/>
        <v/>
      </c>
      <c r="S5441" s="168" t="str">
        <f t="shared" si="678"/>
        <v/>
      </c>
      <c r="T5441" s="168" t="str">
        <f t="shared" si="679"/>
        <v/>
      </c>
    </row>
    <row r="5442" spans="1:20" x14ac:dyDescent="0.2">
      <c r="A5442" t="s">
        <v>5689</v>
      </c>
      <c r="M5442" s="170" t="str">
        <f t="shared" si="672"/>
        <v>Ttl</v>
      </c>
      <c r="N5442" s="169" t="str">
        <f t="shared" si="673"/>
        <v>1250</v>
      </c>
      <c r="O5442" s="168" t="str">
        <f t="shared" si="674"/>
        <v/>
      </c>
      <c r="P5442" s="168" t="str">
        <f t="shared" si="675"/>
        <v/>
      </c>
      <c r="Q5442" s="168" t="str">
        <f t="shared" si="676"/>
        <v/>
      </c>
      <c r="R5442" s="168" t="str">
        <f t="shared" si="677"/>
        <v/>
      </c>
      <c r="S5442" s="168" t="str">
        <f t="shared" si="678"/>
        <v/>
      </c>
      <c r="T5442" s="168" t="str">
        <f t="shared" si="679"/>
        <v/>
      </c>
    </row>
    <row r="5443" spans="1:20" x14ac:dyDescent="0.2">
      <c r="A5443" t="s">
        <v>4246</v>
      </c>
      <c r="M5443" s="170" t="str">
        <f t="shared" ref="M5443:M5506" si="680">IF(ROW()&lt;23,"",
  IF(NOT(ISERROR(FIND("Trinity County",$A5443,30))),"H1",
  IF(M5442="H1","H2",
  IF(M5442="H2","H3",
  IF(M5442="H3","H4",
  IF(M5442="H4","H5",
  IF(M5442="H5","H6",
  IF(M5442="H6","H7",
  IF(M5442="H7","H8",
  IF(M5442="H8","H9",
  IF(M5442="H9","H10",
  IF(TRIM(LEFT($A5443,7))="Total","Ttl","DTL"))))))))))))</f>
        <v>DTL</v>
      </c>
      <c r="N5443" s="169" t="str">
        <f t="shared" ref="N5443:N5506" si="681">IF(ROW()&lt;23,"",
  IF($M5443="H6",TRIM(LEFT($A5443,5)),N5442))</f>
        <v>1250</v>
      </c>
      <c r="O5443" s="168" t="str">
        <f t="shared" ref="O5443:O5506" si="682">IF($M5443&lt;&gt;"DTL","",
  IF(NOT(ISNUMBER(VALUE(MID($A5443,31,15)))),"",LEFT($A5443,4)))</f>
        <v/>
      </c>
      <c r="P5443" s="168" t="str">
        <f t="shared" ref="P5443:P5506" si="683">IF(O5443="","",N5443&amp;O5443)</f>
        <v/>
      </c>
      <c r="Q5443" s="168" t="str">
        <f t="shared" ref="Q5443:Q5506" si="684">IF($M5443&lt;&gt;"DTL","",
  IF(NOT(ISNUMBER(VALUE(MID($A5443,31,15)))),"",VALUE(TRIM(MID($A5443,47,15)))))</f>
        <v/>
      </c>
      <c r="R5443" s="168" t="str">
        <f t="shared" ref="R5443:R5506" si="685">IF($M5443&lt;&gt;"DTL","",
  IF(NOT(ISNUMBER(VALUE(MID($A5443,31,15)))),"",VALUE(TRIM(MID($A5443,61,14)))))</f>
        <v/>
      </c>
      <c r="S5443" s="168" t="str">
        <f t="shared" ref="S5443:S5506" si="686">IF($M5443&lt;&gt;"DTL","",
  IF(NOT(ISNUMBER(VALUE(MID($A5443,31,15)))),"",VALUE(TRIM(MID($A5443,76,14)))))</f>
        <v/>
      </c>
      <c r="T5443" s="168" t="str">
        <f t="shared" ref="T5443:T5506" si="687">IF($M5443&lt;&gt;"DTL","",
  IF(NOT(ISNUMBER(VALUE(MID($A5443,31,15)))),"",VALUE(TRIM(MID($A5443,90,14)))))</f>
        <v/>
      </c>
    </row>
    <row r="5444" spans="1:20" x14ac:dyDescent="0.2">
      <c r="A5444" t="s">
        <v>2611</v>
      </c>
      <c r="M5444" s="170" t="str">
        <f t="shared" si="680"/>
        <v>DTL</v>
      </c>
      <c r="N5444" s="169" t="str">
        <f t="shared" si="681"/>
        <v>1250</v>
      </c>
      <c r="O5444" s="168" t="str">
        <f t="shared" si="682"/>
        <v/>
      </c>
      <c r="P5444" s="168" t="str">
        <f t="shared" si="683"/>
        <v/>
      </c>
      <c r="Q5444" s="168" t="str">
        <f t="shared" si="684"/>
        <v/>
      </c>
      <c r="R5444" s="168" t="str">
        <f t="shared" si="685"/>
        <v/>
      </c>
      <c r="S5444" s="168" t="str">
        <f t="shared" si="686"/>
        <v/>
      </c>
      <c r="T5444" s="168" t="str">
        <f t="shared" si="687"/>
        <v/>
      </c>
    </row>
    <row r="5445" spans="1:20" x14ac:dyDescent="0.2">
      <c r="A5445" t="s">
        <v>5690</v>
      </c>
      <c r="M5445" s="170" t="str">
        <f t="shared" si="680"/>
        <v>DTL</v>
      </c>
      <c r="N5445" s="169" t="str">
        <f t="shared" si="681"/>
        <v>1250</v>
      </c>
      <c r="O5445" s="168" t="str">
        <f t="shared" si="682"/>
        <v xml:space="preserve">    </v>
      </c>
      <c r="P5445" s="168" t="str">
        <f t="shared" si="683"/>
        <v xml:space="preserve">1250    </v>
      </c>
      <c r="Q5445" s="168">
        <f t="shared" si="684"/>
        <v>0</v>
      </c>
      <c r="R5445" s="168">
        <f t="shared" si="685"/>
        <v>0</v>
      </c>
      <c r="S5445" s="168">
        <f t="shared" si="686"/>
        <v>-204261</v>
      </c>
      <c r="T5445" s="168">
        <f t="shared" si="687"/>
        <v>-150037</v>
      </c>
    </row>
    <row r="5446" spans="1:20" x14ac:dyDescent="0.2">
      <c r="A5446" t="s">
        <v>2611</v>
      </c>
      <c r="M5446" s="170" t="str">
        <f t="shared" si="680"/>
        <v>DTL</v>
      </c>
      <c r="N5446" s="169" t="str">
        <f t="shared" si="681"/>
        <v>1250</v>
      </c>
      <c r="O5446" s="168" t="str">
        <f t="shared" si="682"/>
        <v/>
      </c>
      <c r="P5446" s="168" t="str">
        <f t="shared" si="683"/>
        <v/>
      </c>
      <c r="Q5446" s="168" t="str">
        <f t="shared" si="684"/>
        <v/>
      </c>
      <c r="R5446" s="168" t="str">
        <f t="shared" si="685"/>
        <v/>
      </c>
      <c r="S5446" s="168" t="str">
        <f t="shared" si="686"/>
        <v/>
      </c>
      <c r="T5446" s="168" t="str">
        <f t="shared" si="687"/>
        <v/>
      </c>
    </row>
    <row r="5447" spans="1:20" x14ac:dyDescent="0.2">
      <c r="A5447" t="s">
        <v>2622</v>
      </c>
      <c r="M5447" s="170" t="str">
        <f t="shared" si="680"/>
        <v>DTL</v>
      </c>
      <c r="N5447" s="169" t="str">
        <f t="shared" si="681"/>
        <v>1250</v>
      </c>
      <c r="O5447" s="168" t="str">
        <f t="shared" si="682"/>
        <v>Tran</v>
      </c>
      <c r="P5447" s="168" t="str">
        <f t="shared" si="683"/>
        <v>1250Tran</v>
      </c>
      <c r="Q5447" s="168">
        <f t="shared" si="684"/>
        <v>0</v>
      </c>
      <c r="R5447" s="168">
        <f t="shared" si="685"/>
        <v>0</v>
      </c>
      <c r="S5447" s="168">
        <f t="shared" si="686"/>
        <v>0</v>
      </c>
      <c r="T5447" s="168">
        <f t="shared" si="687"/>
        <v>0</v>
      </c>
    </row>
    <row r="5448" spans="1:20" x14ac:dyDescent="0.2">
      <c r="A5448" t="s">
        <v>2611</v>
      </c>
      <c r="M5448" s="170" t="str">
        <f t="shared" si="680"/>
        <v>DTL</v>
      </c>
      <c r="N5448" s="169" t="str">
        <f t="shared" si="681"/>
        <v>1250</v>
      </c>
      <c r="O5448" s="168" t="str">
        <f t="shared" si="682"/>
        <v/>
      </c>
      <c r="P5448" s="168" t="str">
        <f t="shared" si="683"/>
        <v/>
      </c>
      <c r="Q5448" s="168" t="str">
        <f t="shared" si="684"/>
        <v/>
      </c>
      <c r="R5448" s="168" t="str">
        <f t="shared" si="685"/>
        <v/>
      </c>
      <c r="S5448" s="168" t="str">
        <f t="shared" si="686"/>
        <v/>
      </c>
      <c r="T5448" s="168" t="str">
        <f t="shared" si="687"/>
        <v/>
      </c>
    </row>
    <row r="5449" spans="1:20" x14ac:dyDescent="0.2">
      <c r="A5449" t="s">
        <v>2623</v>
      </c>
      <c r="M5449" s="170" t="str">
        <f t="shared" si="680"/>
        <v>DTL</v>
      </c>
      <c r="N5449" s="169" t="str">
        <f t="shared" si="681"/>
        <v>1250</v>
      </c>
      <c r="O5449" s="168" t="str">
        <f t="shared" si="682"/>
        <v>Tran</v>
      </c>
      <c r="P5449" s="168" t="str">
        <f t="shared" si="683"/>
        <v>1250Tran</v>
      </c>
      <c r="Q5449" s="168">
        <f t="shared" si="684"/>
        <v>0</v>
      </c>
      <c r="R5449" s="168">
        <f t="shared" si="685"/>
        <v>0</v>
      </c>
      <c r="S5449" s="168">
        <f t="shared" si="686"/>
        <v>0</v>
      </c>
      <c r="T5449" s="168">
        <f t="shared" si="687"/>
        <v>0</v>
      </c>
    </row>
    <row r="5450" spans="1:20" x14ac:dyDescent="0.2">
      <c r="A5450" t="s">
        <v>4246</v>
      </c>
      <c r="M5450" s="170" t="str">
        <f t="shared" si="680"/>
        <v>DTL</v>
      </c>
      <c r="N5450" s="169" t="str">
        <f t="shared" si="681"/>
        <v>1250</v>
      </c>
      <c r="O5450" s="168" t="str">
        <f t="shared" si="682"/>
        <v/>
      </c>
      <c r="P5450" s="168" t="str">
        <f t="shared" si="683"/>
        <v/>
      </c>
      <c r="Q5450" s="168" t="str">
        <f t="shared" si="684"/>
        <v/>
      </c>
      <c r="R5450" s="168" t="str">
        <f t="shared" si="685"/>
        <v/>
      </c>
      <c r="S5450" s="168" t="str">
        <f t="shared" si="686"/>
        <v/>
      </c>
      <c r="T5450" s="168" t="str">
        <f t="shared" si="687"/>
        <v/>
      </c>
    </row>
    <row r="5451" spans="1:20" x14ac:dyDescent="0.2">
      <c r="A5451" t="s">
        <v>2611</v>
      </c>
      <c r="M5451" s="170" t="str">
        <f t="shared" si="680"/>
        <v>DTL</v>
      </c>
      <c r="N5451" s="169" t="str">
        <f t="shared" si="681"/>
        <v>1250</v>
      </c>
      <c r="O5451" s="168" t="str">
        <f t="shared" si="682"/>
        <v/>
      </c>
      <c r="P5451" s="168" t="str">
        <f t="shared" si="683"/>
        <v/>
      </c>
      <c r="Q5451" s="168" t="str">
        <f t="shared" si="684"/>
        <v/>
      </c>
      <c r="R5451" s="168" t="str">
        <f t="shared" si="685"/>
        <v/>
      </c>
      <c r="S5451" s="168" t="str">
        <f t="shared" si="686"/>
        <v/>
      </c>
      <c r="T5451" s="168" t="str">
        <f t="shared" si="687"/>
        <v/>
      </c>
    </row>
    <row r="5452" spans="1:20" x14ac:dyDescent="0.2">
      <c r="A5452" t="s">
        <v>5691</v>
      </c>
      <c r="M5452" s="170" t="str">
        <f t="shared" si="680"/>
        <v>Ttl</v>
      </c>
      <c r="N5452" s="169" t="str">
        <f t="shared" si="681"/>
        <v>1250</v>
      </c>
      <c r="O5452" s="168" t="str">
        <f t="shared" si="682"/>
        <v/>
      </c>
      <c r="P5452" s="168" t="str">
        <f t="shared" si="683"/>
        <v/>
      </c>
      <c r="Q5452" s="168" t="str">
        <f t="shared" si="684"/>
        <v/>
      </c>
      <c r="R5452" s="168" t="str">
        <f t="shared" si="685"/>
        <v/>
      </c>
      <c r="S5452" s="168" t="str">
        <f t="shared" si="686"/>
        <v/>
      </c>
      <c r="T5452" s="168" t="str">
        <f t="shared" si="687"/>
        <v/>
      </c>
    </row>
    <row r="5453" spans="1:20" x14ac:dyDescent="0.2">
      <c r="M5453" s="170" t="str">
        <f t="shared" si="680"/>
        <v>DTL</v>
      </c>
      <c r="N5453" s="169" t="str">
        <f t="shared" si="681"/>
        <v>1250</v>
      </c>
      <c r="O5453" s="168" t="str">
        <f t="shared" si="682"/>
        <v/>
      </c>
      <c r="P5453" s="168" t="str">
        <f t="shared" si="683"/>
        <v/>
      </c>
      <c r="Q5453" s="168" t="str">
        <f t="shared" si="684"/>
        <v/>
      </c>
      <c r="R5453" s="168" t="str">
        <f t="shared" si="685"/>
        <v/>
      </c>
      <c r="S5453" s="168" t="str">
        <f t="shared" si="686"/>
        <v/>
      </c>
      <c r="T5453" s="168" t="str">
        <f t="shared" si="687"/>
        <v/>
      </c>
    </row>
    <row r="5454" spans="1:20" x14ac:dyDescent="0.2">
      <c r="A5454" t="s">
        <v>4467</v>
      </c>
      <c r="M5454" s="170" t="str">
        <f t="shared" si="680"/>
        <v>DTL</v>
      </c>
      <c r="N5454" s="169" t="str">
        <f t="shared" si="681"/>
        <v>1250</v>
      </c>
      <c r="O5454" s="168" t="str">
        <f t="shared" si="682"/>
        <v/>
      </c>
      <c r="P5454" s="168" t="str">
        <f t="shared" si="683"/>
        <v/>
      </c>
      <c r="Q5454" s="168" t="str">
        <f t="shared" si="684"/>
        <v/>
      </c>
      <c r="R5454" s="168" t="str">
        <f t="shared" si="685"/>
        <v/>
      </c>
      <c r="S5454" s="168" t="str">
        <f t="shared" si="686"/>
        <v/>
      </c>
      <c r="T5454" s="168" t="str">
        <f t="shared" si="687"/>
        <v/>
      </c>
    </row>
    <row r="5455" spans="1:20" x14ac:dyDescent="0.2">
      <c r="A5455">
        <v>1</v>
      </c>
      <c r="M5455" s="170" t="str">
        <f t="shared" si="680"/>
        <v>DTL</v>
      </c>
      <c r="N5455" s="169" t="str">
        <f t="shared" si="681"/>
        <v>1250</v>
      </c>
      <c r="O5455" s="168" t="str">
        <f t="shared" si="682"/>
        <v/>
      </c>
      <c r="P5455" s="168" t="str">
        <f t="shared" si="683"/>
        <v/>
      </c>
      <c r="Q5455" s="168" t="str">
        <f t="shared" si="684"/>
        <v/>
      </c>
      <c r="R5455" s="168" t="str">
        <f t="shared" si="685"/>
        <v/>
      </c>
      <c r="S5455" s="168" t="str">
        <f t="shared" si="686"/>
        <v/>
      </c>
      <c r="T5455" s="168" t="str">
        <f t="shared" si="687"/>
        <v/>
      </c>
    </row>
    <row r="5456" spans="1:20" x14ac:dyDescent="0.2">
      <c r="M5456" s="170" t="str">
        <f t="shared" si="680"/>
        <v>DTL</v>
      </c>
      <c r="N5456" s="169" t="str">
        <f t="shared" si="681"/>
        <v>1250</v>
      </c>
      <c r="O5456" s="168" t="str">
        <f t="shared" si="682"/>
        <v/>
      </c>
      <c r="P5456" s="168" t="str">
        <f t="shared" si="683"/>
        <v/>
      </c>
      <c r="Q5456" s="168" t="str">
        <f t="shared" si="684"/>
        <v/>
      </c>
      <c r="R5456" s="168" t="str">
        <f t="shared" si="685"/>
        <v/>
      </c>
      <c r="S5456" s="168" t="str">
        <f t="shared" si="686"/>
        <v/>
      </c>
      <c r="T5456" s="168" t="str">
        <f t="shared" si="687"/>
        <v/>
      </c>
    </row>
    <row r="5457" spans="1:20" x14ac:dyDescent="0.2">
      <c r="A5457" t="s">
        <v>3177</v>
      </c>
      <c r="M5457" s="170" t="str">
        <f t="shared" si="680"/>
        <v>H1</v>
      </c>
      <c r="N5457" s="169" t="str">
        <f t="shared" si="681"/>
        <v>1250</v>
      </c>
      <c r="O5457" s="168" t="str">
        <f t="shared" si="682"/>
        <v/>
      </c>
      <c r="P5457" s="168" t="str">
        <f t="shared" si="683"/>
        <v/>
      </c>
      <c r="Q5457" s="168" t="str">
        <f t="shared" si="684"/>
        <v/>
      </c>
      <c r="R5457" s="168" t="str">
        <f t="shared" si="685"/>
        <v/>
      </c>
      <c r="S5457" s="168" t="str">
        <f t="shared" si="686"/>
        <v/>
      </c>
      <c r="T5457" s="168" t="str">
        <f t="shared" si="687"/>
        <v/>
      </c>
    </row>
    <row r="5458" spans="1:20" x14ac:dyDescent="0.2">
      <c r="A5458" t="s">
        <v>2600</v>
      </c>
      <c r="M5458" s="170" t="str">
        <f t="shared" si="680"/>
        <v>H2</v>
      </c>
      <c r="N5458" s="169" t="str">
        <f t="shared" si="681"/>
        <v>1250</v>
      </c>
      <c r="O5458" s="168" t="str">
        <f t="shared" si="682"/>
        <v/>
      </c>
      <c r="P5458" s="168" t="str">
        <f t="shared" si="683"/>
        <v/>
      </c>
      <c r="Q5458" s="168" t="str">
        <f t="shared" si="684"/>
        <v/>
      </c>
      <c r="R5458" s="168" t="str">
        <f t="shared" si="685"/>
        <v/>
      </c>
      <c r="S5458" s="168" t="str">
        <f t="shared" si="686"/>
        <v/>
      </c>
      <c r="T5458" s="168" t="str">
        <f t="shared" si="687"/>
        <v/>
      </c>
    </row>
    <row r="5459" spans="1:20" x14ac:dyDescent="0.2">
      <c r="A5459" t="s">
        <v>2601</v>
      </c>
      <c r="M5459" s="170" t="str">
        <f t="shared" si="680"/>
        <v>H3</v>
      </c>
      <c r="N5459" s="169" t="str">
        <f t="shared" si="681"/>
        <v>1250</v>
      </c>
      <c r="O5459" s="168" t="str">
        <f t="shared" si="682"/>
        <v/>
      </c>
      <c r="P5459" s="168" t="str">
        <f t="shared" si="683"/>
        <v/>
      </c>
      <c r="Q5459" s="168" t="str">
        <f t="shared" si="684"/>
        <v/>
      </c>
      <c r="R5459" s="168" t="str">
        <f t="shared" si="685"/>
        <v/>
      </c>
      <c r="S5459" s="168" t="str">
        <f t="shared" si="686"/>
        <v/>
      </c>
      <c r="T5459" s="168" t="str">
        <f t="shared" si="687"/>
        <v/>
      </c>
    </row>
    <row r="5460" spans="1:20" x14ac:dyDescent="0.2">
      <c r="A5460" t="s">
        <v>3155</v>
      </c>
      <c r="M5460" s="170" t="str">
        <f t="shared" si="680"/>
        <v>H4</v>
      </c>
      <c r="N5460" s="169" t="str">
        <f t="shared" si="681"/>
        <v>1250</v>
      </c>
      <c r="O5460" s="168" t="str">
        <f t="shared" si="682"/>
        <v/>
      </c>
      <c r="P5460" s="168" t="str">
        <f t="shared" si="683"/>
        <v/>
      </c>
      <c r="Q5460" s="168" t="str">
        <f t="shared" si="684"/>
        <v/>
      </c>
      <c r="R5460" s="168" t="str">
        <f t="shared" si="685"/>
        <v/>
      </c>
      <c r="S5460" s="168" t="str">
        <f t="shared" si="686"/>
        <v/>
      </c>
      <c r="T5460" s="168" t="str">
        <f t="shared" si="687"/>
        <v/>
      </c>
    </row>
    <row r="5461" spans="1:20" x14ac:dyDescent="0.2">
      <c r="A5461" t="s">
        <v>2603</v>
      </c>
      <c r="M5461" s="170" t="str">
        <f t="shared" si="680"/>
        <v>H5</v>
      </c>
      <c r="N5461" s="169" t="str">
        <f t="shared" si="681"/>
        <v>1250</v>
      </c>
      <c r="O5461" s="168" t="str">
        <f t="shared" si="682"/>
        <v/>
      </c>
      <c r="P5461" s="168" t="str">
        <f t="shared" si="683"/>
        <v/>
      </c>
      <c r="Q5461" s="168" t="str">
        <f t="shared" si="684"/>
        <v/>
      </c>
      <c r="R5461" s="168" t="str">
        <f t="shared" si="685"/>
        <v/>
      </c>
      <c r="S5461" s="168" t="str">
        <f t="shared" si="686"/>
        <v/>
      </c>
      <c r="T5461" s="168" t="str">
        <f t="shared" si="687"/>
        <v/>
      </c>
    </row>
    <row r="5462" spans="1:20" x14ac:dyDescent="0.2">
      <c r="A5462" t="s">
        <v>3178</v>
      </c>
      <c r="M5462" s="170" t="str">
        <f t="shared" si="680"/>
        <v>H6</v>
      </c>
      <c r="N5462" s="169" t="str">
        <f t="shared" si="681"/>
        <v>1890</v>
      </c>
      <c r="O5462" s="168" t="str">
        <f t="shared" si="682"/>
        <v/>
      </c>
      <c r="P5462" s="168" t="str">
        <f t="shared" si="683"/>
        <v/>
      </c>
      <c r="Q5462" s="168" t="str">
        <f t="shared" si="684"/>
        <v/>
      </c>
      <c r="R5462" s="168" t="str">
        <f t="shared" si="685"/>
        <v/>
      </c>
      <c r="S5462" s="168" t="str">
        <f t="shared" si="686"/>
        <v/>
      </c>
      <c r="T5462" s="168" t="str">
        <f t="shared" si="687"/>
        <v/>
      </c>
    </row>
    <row r="5463" spans="1:20" x14ac:dyDescent="0.2">
      <c r="A5463" t="s">
        <v>2605</v>
      </c>
      <c r="M5463" s="170" t="str">
        <f t="shared" si="680"/>
        <v>H7</v>
      </c>
      <c r="N5463" s="169" t="str">
        <f t="shared" si="681"/>
        <v>1890</v>
      </c>
      <c r="O5463" s="168" t="str">
        <f t="shared" si="682"/>
        <v/>
      </c>
      <c r="P5463" s="168" t="str">
        <f t="shared" si="683"/>
        <v/>
      </c>
      <c r="Q5463" s="168" t="str">
        <f t="shared" si="684"/>
        <v/>
      </c>
      <c r="R5463" s="168" t="str">
        <f t="shared" si="685"/>
        <v/>
      </c>
      <c r="S5463" s="168" t="str">
        <f t="shared" si="686"/>
        <v/>
      </c>
      <c r="T5463" s="168" t="str">
        <f t="shared" si="687"/>
        <v/>
      </c>
    </row>
    <row r="5464" spans="1:20" x14ac:dyDescent="0.2">
      <c r="A5464" t="s">
        <v>2606</v>
      </c>
      <c r="M5464" s="170" t="str">
        <f t="shared" si="680"/>
        <v>H8</v>
      </c>
      <c r="N5464" s="169" t="str">
        <f t="shared" si="681"/>
        <v>1890</v>
      </c>
      <c r="O5464" s="168" t="str">
        <f t="shared" si="682"/>
        <v/>
      </c>
      <c r="P5464" s="168" t="str">
        <f t="shared" si="683"/>
        <v/>
      </c>
      <c r="Q5464" s="168" t="str">
        <f t="shared" si="684"/>
        <v/>
      </c>
      <c r="R5464" s="168" t="str">
        <f t="shared" si="685"/>
        <v/>
      </c>
      <c r="S5464" s="168" t="str">
        <f t="shared" si="686"/>
        <v/>
      </c>
      <c r="T5464" s="168" t="str">
        <f t="shared" si="687"/>
        <v/>
      </c>
    </row>
    <row r="5465" spans="1:20" x14ac:dyDescent="0.2">
      <c r="A5465" t="s">
        <v>2607</v>
      </c>
      <c r="M5465" s="170" t="str">
        <f t="shared" si="680"/>
        <v>H9</v>
      </c>
      <c r="N5465" s="169" t="str">
        <f t="shared" si="681"/>
        <v>1890</v>
      </c>
      <c r="O5465" s="168" t="str">
        <f t="shared" si="682"/>
        <v/>
      </c>
      <c r="P5465" s="168" t="str">
        <f t="shared" si="683"/>
        <v/>
      </c>
      <c r="Q5465" s="168" t="str">
        <f t="shared" si="684"/>
        <v/>
      </c>
      <c r="R5465" s="168" t="str">
        <f t="shared" si="685"/>
        <v/>
      </c>
      <c r="S5465" s="168" t="str">
        <f t="shared" si="686"/>
        <v/>
      </c>
      <c r="T5465" s="168" t="str">
        <f t="shared" si="687"/>
        <v/>
      </c>
    </row>
    <row r="5466" spans="1:20" x14ac:dyDescent="0.2">
      <c r="A5466" t="s">
        <v>2608</v>
      </c>
      <c r="M5466" s="170" t="str">
        <f t="shared" si="680"/>
        <v>H10</v>
      </c>
      <c r="N5466" s="169" t="str">
        <f t="shared" si="681"/>
        <v>1890</v>
      </c>
      <c r="O5466" s="168" t="str">
        <f t="shared" si="682"/>
        <v/>
      </c>
      <c r="P5466" s="168" t="str">
        <f t="shared" si="683"/>
        <v/>
      </c>
      <c r="Q5466" s="168" t="str">
        <f t="shared" si="684"/>
        <v/>
      </c>
      <c r="R5466" s="168" t="str">
        <f t="shared" si="685"/>
        <v/>
      </c>
      <c r="S5466" s="168" t="str">
        <f t="shared" si="686"/>
        <v/>
      </c>
      <c r="T5466" s="168" t="str">
        <f t="shared" si="687"/>
        <v/>
      </c>
    </row>
    <row r="5467" spans="1:20" x14ac:dyDescent="0.2">
      <c r="A5467" t="s">
        <v>2609</v>
      </c>
      <c r="M5467" s="170" t="str">
        <f t="shared" si="680"/>
        <v>DTL</v>
      </c>
      <c r="N5467" s="169" t="str">
        <f t="shared" si="681"/>
        <v>1890</v>
      </c>
      <c r="O5467" s="168" t="str">
        <f t="shared" si="682"/>
        <v/>
      </c>
      <c r="P5467" s="168" t="str">
        <f t="shared" si="683"/>
        <v/>
      </c>
      <c r="Q5467" s="168" t="str">
        <f t="shared" si="684"/>
        <v/>
      </c>
      <c r="R5467" s="168" t="str">
        <f t="shared" si="685"/>
        <v/>
      </c>
      <c r="S5467" s="168" t="str">
        <f t="shared" si="686"/>
        <v/>
      </c>
      <c r="T5467" s="168" t="str">
        <f t="shared" si="687"/>
        <v/>
      </c>
    </row>
    <row r="5468" spans="1:20" x14ac:dyDescent="0.2">
      <c r="A5468" t="s">
        <v>4310</v>
      </c>
      <c r="M5468" s="170" t="str">
        <f t="shared" si="680"/>
        <v>DTL</v>
      </c>
      <c r="N5468" s="169" t="str">
        <f t="shared" si="681"/>
        <v>1890</v>
      </c>
      <c r="O5468" s="168" t="str">
        <f t="shared" si="682"/>
        <v>8016</v>
      </c>
      <c r="P5468" s="168" t="str">
        <f t="shared" si="683"/>
        <v>18908016</v>
      </c>
      <c r="Q5468" s="168">
        <f t="shared" si="684"/>
        <v>4597</v>
      </c>
      <c r="R5468" s="168">
        <f t="shared" si="685"/>
        <v>10086</v>
      </c>
      <c r="S5468" s="168">
        <f t="shared" si="686"/>
        <v>5000</v>
      </c>
      <c r="T5468" s="168">
        <f t="shared" si="687"/>
        <v>13883</v>
      </c>
    </row>
    <row r="5469" spans="1:20" x14ac:dyDescent="0.2">
      <c r="A5469" t="s">
        <v>5692</v>
      </c>
      <c r="M5469" s="170" t="str">
        <f t="shared" si="680"/>
        <v>DTL</v>
      </c>
      <c r="N5469" s="169" t="str">
        <f t="shared" si="681"/>
        <v>1890</v>
      </c>
      <c r="O5469" s="168" t="str">
        <f t="shared" si="682"/>
        <v>8020</v>
      </c>
      <c r="P5469" s="168" t="str">
        <f t="shared" si="683"/>
        <v>18908020</v>
      </c>
      <c r="Q5469" s="168">
        <f t="shared" si="684"/>
        <v>760</v>
      </c>
      <c r="R5469" s="168">
        <f t="shared" si="685"/>
        <v>1042</v>
      </c>
      <c r="S5469" s="168">
        <f t="shared" si="686"/>
        <v>750</v>
      </c>
      <c r="T5469" s="168">
        <f t="shared" si="687"/>
        <v>552</v>
      </c>
    </row>
    <row r="5470" spans="1:20" x14ac:dyDescent="0.2">
      <c r="A5470" t="s">
        <v>5693</v>
      </c>
      <c r="M5470" s="170" t="str">
        <f t="shared" si="680"/>
        <v>DTL</v>
      </c>
      <c r="N5470" s="169" t="str">
        <f t="shared" si="681"/>
        <v>1890</v>
      </c>
      <c r="O5470" s="168" t="str">
        <f t="shared" si="682"/>
        <v>8900</v>
      </c>
      <c r="P5470" s="168" t="str">
        <f t="shared" si="683"/>
        <v>18908900</v>
      </c>
      <c r="Q5470" s="168">
        <f t="shared" si="684"/>
        <v>23002</v>
      </c>
      <c r="R5470" s="168">
        <f t="shared" si="685"/>
        <v>72907</v>
      </c>
      <c r="S5470" s="168">
        <f t="shared" si="686"/>
        <v>0</v>
      </c>
      <c r="T5470" s="168">
        <f t="shared" si="687"/>
        <v>50</v>
      </c>
    </row>
    <row r="5471" spans="1:20" x14ac:dyDescent="0.2">
      <c r="A5471" t="s">
        <v>4311</v>
      </c>
      <c r="M5471" s="170" t="str">
        <f t="shared" si="680"/>
        <v>DTL</v>
      </c>
      <c r="N5471" s="169" t="str">
        <f t="shared" si="681"/>
        <v>1890</v>
      </c>
      <c r="O5471" s="168" t="str">
        <f t="shared" si="682"/>
        <v>8901</v>
      </c>
      <c r="P5471" s="168" t="str">
        <f t="shared" si="683"/>
        <v>18908901</v>
      </c>
      <c r="Q5471" s="168">
        <f t="shared" si="684"/>
        <v>18311</v>
      </c>
      <c r="R5471" s="168">
        <f t="shared" si="685"/>
        <v>22475</v>
      </c>
      <c r="S5471" s="168">
        <f t="shared" si="686"/>
        <v>19980</v>
      </c>
      <c r="T5471" s="168">
        <f t="shared" si="687"/>
        <v>29896</v>
      </c>
    </row>
    <row r="5472" spans="1:20" x14ac:dyDescent="0.2">
      <c r="A5472" t="s">
        <v>3179</v>
      </c>
      <c r="M5472" s="170" t="str">
        <f t="shared" si="680"/>
        <v>DTL</v>
      </c>
      <c r="N5472" s="169" t="str">
        <f t="shared" si="681"/>
        <v>1890</v>
      </c>
      <c r="O5472" s="168" t="str">
        <f t="shared" si="682"/>
        <v>8950</v>
      </c>
      <c r="P5472" s="168" t="str">
        <f t="shared" si="683"/>
        <v>18908950</v>
      </c>
      <c r="Q5472" s="168">
        <f t="shared" si="684"/>
        <v>1675</v>
      </c>
      <c r="R5472" s="168">
        <f t="shared" si="685"/>
        <v>2035</v>
      </c>
      <c r="S5472" s="168">
        <f t="shared" si="686"/>
        <v>4357</v>
      </c>
      <c r="T5472" s="168">
        <f t="shared" si="687"/>
        <v>4357</v>
      </c>
    </row>
    <row r="5473" spans="1:20" x14ac:dyDescent="0.2">
      <c r="A5473" t="s">
        <v>5694</v>
      </c>
      <c r="M5473" s="170" t="str">
        <f t="shared" si="680"/>
        <v>DTL</v>
      </c>
      <c r="N5473" s="169" t="str">
        <f t="shared" si="681"/>
        <v>1890</v>
      </c>
      <c r="O5473" s="168" t="str">
        <f t="shared" si="682"/>
        <v>9252</v>
      </c>
      <c r="P5473" s="168" t="str">
        <f t="shared" si="683"/>
        <v>18909252</v>
      </c>
      <c r="Q5473" s="168">
        <f t="shared" si="684"/>
        <v>70909</v>
      </c>
      <c r="R5473" s="168">
        <f t="shared" si="685"/>
        <v>69091</v>
      </c>
      <c r="S5473" s="168">
        <f t="shared" si="686"/>
        <v>70000</v>
      </c>
      <c r="T5473" s="168">
        <f t="shared" si="687"/>
        <v>70000</v>
      </c>
    </row>
    <row r="5474" spans="1:20" x14ac:dyDescent="0.2">
      <c r="A5474" t="s">
        <v>5695</v>
      </c>
      <c r="M5474" s="170" t="str">
        <f t="shared" si="680"/>
        <v>DTL</v>
      </c>
      <c r="N5474" s="169" t="str">
        <f t="shared" si="681"/>
        <v>1890</v>
      </c>
      <c r="O5474" s="168" t="str">
        <f t="shared" si="682"/>
        <v>9253</v>
      </c>
      <c r="P5474" s="168" t="str">
        <f t="shared" si="683"/>
        <v>18909253</v>
      </c>
      <c r="Q5474" s="168">
        <f t="shared" si="684"/>
        <v>0</v>
      </c>
      <c r="R5474" s="168">
        <f t="shared" si="685"/>
        <v>0</v>
      </c>
      <c r="S5474" s="168">
        <f t="shared" si="686"/>
        <v>0</v>
      </c>
      <c r="T5474" s="168">
        <f t="shared" si="687"/>
        <v>5422</v>
      </c>
    </row>
    <row r="5475" spans="1:20" x14ac:dyDescent="0.2">
      <c r="A5475" t="s">
        <v>5696</v>
      </c>
      <c r="M5475" s="170" t="str">
        <f t="shared" si="680"/>
        <v>DTL</v>
      </c>
      <c r="N5475" s="169" t="str">
        <f t="shared" si="681"/>
        <v>1890</v>
      </c>
      <c r="O5475" s="168" t="str">
        <f t="shared" si="682"/>
        <v>9255</v>
      </c>
      <c r="P5475" s="168" t="str">
        <f t="shared" si="683"/>
        <v>18909255</v>
      </c>
      <c r="Q5475" s="168">
        <f t="shared" si="684"/>
        <v>0</v>
      </c>
      <c r="R5475" s="168">
        <f t="shared" si="685"/>
        <v>0</v>
      </c>
      <c r="S5475" s="168">
        <f t="shared" si="686"/>
        <v>0</v>
      </c>
      <c r="T5475" s="168">
        <f t="shared" si="687"/>
        <v>0</v>
      </c>
    </row>
    <row r="5476" spans="1:20" x14ac:dyDescent="0.2">
      <c r="A5476" t="s">
        <v>3180</v>
      </c>
      <c r="M5476" s="170" t="str">
        <f t="shared" si="680"/>
        <v>DTL</v>
      </c>
      <c r="N5476" s="169" t="str">
        <f t="shared" si="681"/>
        <v>1890</v>
      </c>
      <c r="O5476" s="168" t="str">
        <f t="shared" si="682"/>
        <v>9299</v>
      </c>
      <c r="P5476" s="168" t="str">
        <f t="shared" si="683"/>
        <v>18909299</v>
      </c>
      <c r="Q5476" s="168">
        <f t="shared" si="684"/>
        <v>1000</v>
      </c>
      <c r="R5476" s="168">
        <f t="shared" si="685"/>
        <v>1208</v>
      </c>
      <c r="S5476" s="168">
        <f t="shared" si="686"/>
        <v>3707</v>
      </c>
      <c r="T5476" s="168">
        <f t="shared" si="687"/>
        <v>228</v>
      </c>
    </row>
    <row r="5477" spans="1:20" x14ac:dyDescent="0.2">
      <c r="A5477" t="s">
        <v>5697</v>
      </c>
      <c r="M5477" s="170" t="str">
        <f t="shared" si="680"/>
        <v>DTL</v>
      </c>
      <c r="N5477" s="169" t="str">
        <f t="shared" si="681"/>
        <v>1890</v>
      </c>
      <c r="O5477" s="168" t="str">
        <f t="shared" si="682"/>
        <v>9590</v>
      </c>
      <c r="P5477" s="168" t="str">
        <f t="shared" si="683"/>
        <v>18909590</v>
      </c>
      <c r="Q5477" s="168">
        <f t="shared" si="684"/>
        <v>9</v>
      </c>
      <c r="R5477" s="168">
        <f t="shared" si="685"/>
        <v>980</v>
      </c>
      <c r="S5477" s="168">
        <f t="shared" si="686"/>
        <v>14500</v>
      </c>
      <c r="T5477" s="168">
        <f t="shared" si="687"/>
        <v>923</v>
      </c>
    </row>
    <row r="5478" spans="1:20" x14ac:dyDescent="0.2">
      <c r="A5478" t="s">
        <v>4246</v>
      </c>
      <c r="M5478" s="170" t="str">
        <f t="shared" si="680"/>
        <v>DTL</v>
      </c>
      <c r="N5478" s="169" t="str">
        <f t="shared" si="681"/>
        <v>1890</v>
      </c>
      <c r="O5478" s="168" t="str">
        <f t="shared" si="682"/>
        <v/>
      </c>
      <c r="P5478" s="168" t="str">
        <f t="shared" si="683"/>
        <v/>
      </c>
      <c r="Q5478" s="168" t="str">
        <f t="shared" si="684"/>
        <v/>
      </c>
      <c r="R5478" s="168" t="str">
        <f t="shared" si="685"/>
        <v/>
      </c>
      <c r="S5478" s="168" t="str">
        <f t="shared" si="686"/>
        <v/>
      </c>
      <c r="T5478" s="168" t="str">
        <f t="shared" si="687"/>
        <v/>
      </c>
    </row>
    <row r="5479" spans="1:20" x14ac:dyDescent="0.2">
      <c r="A5479" t="s">
        <v>2611</v>
      </c>
      <c r="M5479" s="170" t="str">
        <f t="shared" si="680"/>
        <v>DTL</v>
      </c>
      <c r="N5479" s="169" t="str">
        <f t="shared" si="681"/>
        <v>1890</v>
      </c>
      <c r="O5479" s="168" t="str">
        <f t="shared" si="682"/>
        <v/>
      </c>
      <c r="P5479" s="168" t="str">
        <f t="shared" si="683"/>
        <v/>
      </c>
      <c r="Q5479" s="168" t="str">
        <f t="shared" si="684"/>
        <v/>
      </c>
      <c r="R5479" s="168" t="str">
        <f t="shared" si="685"/>
        <v/>
      </c>
      <c r="S5479" s="168" t="str">
        <f t="shared" si="686"/>
        <v/>
      </c>
      <c r="T5479" s="168" t="str">
        <f t="shared" si="687"/>
        <v/>
      </c>
    </row>
    <row r="5480" spans="1:20" x14ac:dyDescent="0.2">
      <c r="A5480" t="s">
        <v>5698</v>
      </c>
      <c r="M5480" s="170" t="str">
        <f t="shared" si="680"/>
        <v>Ttl</v>
      </c>
      <c r="N5480" s="169" t="str">
        <f t="shared" si="681"/>
        <v>1890</v>
      </c>
      <c r="O5480" s="168" t="str">
        <f t="shared" si="682"/>
        <v/>
      </c>
      <c r="P5480" s="168" t="str">
        <f t="shared" si="683"/>
        <v/>
      </c>
      <c r="Q5480" s="168" t="str">
        <f t="shared" si="684"/>
        <v/>
      </c>
      <c r="R5480" s="168" t="str">
        <f t="shared" si="685"/>
        <v/>
      </c>
      <c r="S5480" s="168" t="str">
        <f t="shared" si="686"/>
        <v/>
      </c>
      <c r="T5480" s="168" t="str">
        <f t="shared" si="687"/>
        <v/>
      </c>
    </row>
    <row r="5481" spans="1:20" x14ac:dyDescent="0.2">
      <c r="A5481" t="s">
        <v>2612</v>
      </c>
      <c r="M5481" s="170" t="str">
        <f t="shared" si="680"/>
        <v>DTL</v>
      </c>
      <c r="N5481" s="169" t="str">
        <f t="shared" si="681"/>
        <v>1890</v>
      </c>
      <c r="O5481" s="168" t="str">
        <f t="shared" si="682"/>
        <v/>
      </c>
      <c r="P5481" s="168" t="str">
        <f t="shared" si="683"/>
        <v/>
      </c>
      <c r="Q5481" s="168" t="str">
        <f t="shared" si="684"/>
        <v/>
      </c>
      <c r="R5481" s="168" t="str">
        <f t="shared" si="685"/>
        <v/>
      </c>
      <c r="S5481" s="168" t="str">
        <f t="shared" si="686"/>
        <v/>
      </c>
      <c r="T5481" s="168" t="str">
        <f t="shared" si="687"/>
        <v/>
      </c>
    </row>
    <row r="5482" spans="1:20" x14ac:dyDescent="0.2">
      <c r="A5482" t="s">
        <v>2611</v>
      </c>
      <c r="M5482" s="170" t="str">
        <f t="shared" si="680"/>
        <v>DTL</v>
      </c>
      <c r="N5482" s="169" t="str">
        <f t="shared" si="681"/>
        <v>1890</v>
      </c>
      <c r="O5482" s="168" t="str">
        <f t="shared" si="682"/>
        <v/>
      </c>
      <c r="P5482" s="168" t="str">
        <f t="shared" si="683"/>
        <v/>
      </c>
      <c r="Q5482" s="168" t="str">
        <f t="shared" si="684"/>
        <v/>
      </c>
      <c r="R5482" s="168" t="str">
        <f t="shared" si="685"/>
        <v/>
      </c>
      <c r="S5482" s="168" t="str">
        <f t="shared" si="686"/>
        <v/>
      </c>
      <c r="T5482" s="168" t="str">
        <f t="shared" si="687"/>
        <v/>
      </c>
    </row>
    <row r="5483" spans="1:20" x14ac:dyDescent="0.2">
      <c r="A5483" t="s">
        <v>2611</v>
      </c>
      <c r="M5483" s="170" t="str">
        <f t="shared" si="680"/>
        <v>DTL</v>
      </c>
      <c r="N5483" s="169" t="str">
        <f t="shared" si="681"/>
        <v>1890</v>
      </c>
      <c r="O5483" s="168" t="str">
        <f t="shared" si="682"/>
        <v/>
      </c>
      <c r="P5483" s="168" t="str">
        <f t="shared" si="683"/>
        <v/>
      </c>
      <c r="Q5483" s="168" t="str">
        <f t="shared" si="684"/>
        <v/>
      </c>
      <c r="R5483" s="168" t="str">
        <f t="shared" si="685"/>
        <v/>
      </c>
      <c r="S5483" s="168" t="str">
        <f t="shared" si="686"/>
        <v/>
      </c>
      <c r="T5483" s="168" t="str">
        <f t="shared" si="687"/>
        <v/>
      </c>
    </row>
    <row r="5484" spans="1:20" x14ac:dyDescent="0.2">
      <c r="A5484" t="s">
        <v>2613</v>
      </c>
      <c r="M5484" s="170" t="str">
        <f t="shared" si="680"/>
        <v>DTL</v>
      </c>
      <c r="N5484" s="169" t="str">
        <f t="shared" si="681"/>
        <v>1890</v>
      </c>
      <c r="O5484" s="168" t="str">
        <f t="shared" si="682"/>
        <v/>
      </c>
      <c r="P5484" s="168" t="str">
        <f t="shared" si="683"/>
        <v/>
      </c>
      <c r="Q5484" s="168" t="str">
        <f t="shared" si="684"/>
        <v/>
      </c>
      <c r="R5484" s="168" t="str">
        <f t="shared" si="685"/>
        <v/>
      </c>
      <c r="S5484" s="168" t="str">
        <f t="shared" si="686"/>
        <v/>
      </c>
      <c r="T5484" s="168" t="str">
        <f t="shared" si="687"/>
        <v/>
      </c>
    </row>
    <row r="5485" spans="1:20" x14ac:dyDescent="0.2">
      <c r="A5485" t="s">
        <v>5699</v>
      </c>
      <c r="M5485" s="170" t="str">
        <f t="shared" si="680"/>
        <v>DTL</v>
      </c>
      <c r="N5485" s="169" t="str">
        <f t="shared" si="681"/>
        <v>1890</v>
      </c>
      <c r="O5485" s="168" t="str">
        <f t="shared" si="682"/>
        <v>1010</v>
      </c>
      <c r="P5485" s="168" t="str">
        <f t="shared" si="683"/>
        <v>18901010</v>
      </c>
      <c r="Q5485" s="168">
        <f t="shared" si="684"/>
        <v>82652</v>
      </c>
      <c r="R5485" s="168">
        <f t="shared" si="685"/>
        <v>94928</v>
      </c>
      <c r="S5485" s="168">
        <f t="shared" si="686"/>
        <v>73959</v>
      </c>
      <c r="T5485" s="168">
        <f t="shared" si="687"/>
        <v>58976</v>
      </c>
    </row>
    <row r="5486" spans="1:20" x14ac:dyDescent="0.2">
      <c r="A5486" t="s">
        <v>4312</v>
      </c>
      <c r="M5486" s="170" t="str">
        <f t="shared" si="680"/>
        <v>DTL</v>
      </c>
      <c r="N5486" s="169" t="str">
        <f t="shared" si="681"/>
        <v>1890</v>
      </c>
      <c r="O5486" s="168" t="str">
        <f t="shared" si="682"/>
        <v>1030</v>
      </c>
      <c r="P5486" s="168" t="str">
        <f t="shared" si="683"/>
        <v>18901030</v>
      </c>
      <c r="Q5486" s="168">
        <f t="shared" si="684"/>
        <v>0</v>
      </c>
      <c r="R5486" s="168">
        <f t="shared" si="685"/>
        <v>0</v>
      </c>
      <c r="S5486" s="168">
        <f t="shared" si="686"/>
        <v>0</v>
      </c>
      <c r="T5486" s="168">
        <f t="shared" si="687"/>
        <v>78</v>
      </c>
    </row>
    <row r="5487" spans="1:20" x14ac:dyDescent="0.2">
      <c r="A5487" t="s">
        <v>5700</v>
      </c>
      <c r="M5487" s="170" t="str">
        <f t="shared" si="680"/>
        <v>DTL</v>
      </c>
      <c r="N5487" s="169" t="str">
        <f t="shared" si="681"/>
        <v>1890</v>
      </c>
      <c r="O5487" s="168" t="str">
        <f t="shared" si="682"/>
        <v>1100</v>
      </c>
      <c r="P5487" s="168" t="str">
        <f t="shared" si="683"/>
        <v>18901100</v>
      </c>
      <c r="Q5487" s="168">
        <f t="shared" si="684"/>
        <v>6126</v>
      </c>
      <c r="R5487" s="168">
        <f t="shared" si="685"/>
        <v>7303</v>
      </c>
      <c r="S5487" s="168">
        <f t="shared" si="686"/>
        <v>5658</v>
      </c>
      <c r="T5487" s="168">
        <f t="shared" si="687"/>
        <v>4530</v>
      </c>
    </row>
    <row r="5488" spans="1:20" x14ac:dyDescent="0.2">
      <c r="A5488" t="s">
        <v>5701</v>
      </c>
      <c r="M5488" s="170" t="str">
        <f t="shared" si="680"/>
        <v>DTL</v>
      </c>
      <c r="N5488" s="169" t="str">
        <f t="shared" si="681"/>
        <v>1890</v>
      </c>
      <c r="O5488" s="168" t="str">
        <f t="shared" si="682"/>
        <v>1200</v>
      </c>
      <c r="P5488" s="168" t="str">
        <f t="shared" si="683"/>
        <v>18901200</v>
      </c>
      <c r="Q5488" s="168">
        <f t="shared" si="684"/>
        <v>23513</v>
      </c>
      <c r="R5488" s="168">
        <f t="shared" si="685"/>
        <v>31038</v>
      </c>
      <c r="S5488" s="168">
        <f t="shared" si="686"/>
        <v>24671</v>
      </c>
      <c r="T5488" s="168">
        <f t="shared" si="687"/>
        <v>19673</v>
      </c>
    </row>
    <row r="5489" spans="1:20" x14ac:dyDescent="0.2">
      <c r="A5489" t="s">
        <v>5702</v>
      </c>
      <c r="M5489" s="170" t="str">
        <f t="shared" si="680"/>
        <v>DTL</v>
      </c>
      <c r="N5489" s="169" t="str">
        <f t="shared" si="681"/>
        <v>1890</v>
      </c>
      <c r="O5489" s="168" t="str">
        <f t="shared" si="682"/>
        <v>1300</v>
      </c>
      <c r="P5489" s="168" t="str">
        <f t="shared" si="683"/>
        <v>18901300</v>
      </c>
      <c r="Q5489" s="168">
        <f t="shared" si="684"/>
        <v>13608</v>
      </c>
      <c r="R5489" s="168">
        <f t="shared" si="685"/>
        <v>19136</v>
      </c>
      <c r="S5489" s="168">
        <f t="shared" si="686"/>
        <v>14476</v>
      </c>
      <c r="T5489" s="168">
        <f t="shared" si="687"/>
        <v>10860</v>
      </c>
    </row>
    <row r="5490" spans="1:20" x14ac:dyDescent="0.2">
      <c r="A5490" t="s">
        <v>5703</v>
      </c>
      <c r="M5490" s="170" t="str">
        <f t="shared" si="680"/>
        <v>DTL</v>
      </c>
      <c r="N5490" s="169" t="str">
        <f t="shared" si="681"/>
        <v>1890</v>
      </c>
      <c r="O5490" s="168" t="str">
        <f t="shared" si="682"/>
        <v>1301</v>
      </c>
      <c r="P5490" s="168" t="str">
        <f t="shared" si="683"/>
        <v>18901301</v>
      </c>
      <c r="Q5490" s="168">
        <f t="shared" si="684"/>
        <v>8979</v>
      </c>
      <c r="R5490" s="168">
        <f t="shared" si="685"/>
        <v>19881</v>
      </c>
      <c r="S5490" s="168">
        <f t="shared" si="686"/>
        <v>13313</v>
      </c>
      <c r="T5490" s="168">
        <f t="shared" si="687"/>
        <v>6656</v>
      </c>
    </row>
    <row r="5491" spans="1:20" x14ac:dyDescent="0.2">
      <c r="A5491" t="s">
        <v>3181</v>
      </c>
      <c r="M5491" s="170" t="str">
        <f t="shared" si="680"/>
        <v>DTL</v>
      </c>
      <c r="N5491" s="169" t="str">
        <f t="shared" si="681"/>
        <v>1890</v>
      </c>
      <c r="O5491" s="168" t="str">
        <f t="shared" si="682"/>
        <v>1400</v>
      </c>
      <c r="P5491" s="168" t="str">
        <f t="shared" si="683"/>
        <v>18901400</v>
      </c>
      <c r="Q5491" s="168">
        <f t="shared" si="684"/>
        <v>660</v>
      </c>
      <c r="R5491" s="168">
        <f t="shared" si="685"/>
        <v>980</v>
      </c>
      <c r="S5491" s="168">
        <f t="shared" si="686"/>
        <v>735</v>
      </c>
      <c r="T5491" s="168">
        <f t="shared" si="687"/>
        <v>735</v>
      </c>
    </row>
    <row r="5492" spans="1:20" x14ac:dyDescent="0.2">
      <c r="A5492" t="s">
        <v>3182</v>
      </c>
      <c r="M5492" s="170" t="str">
        <f t="shared" si="680"/>
        <v>DTL</v>
      </c>
      <c r="N5492" s="169" t="str">
        <f t="shared" si="681"/>
        <v>1890</v>
      </c>
      <c r="O5492" s="168" t="str">
        <f t="shared" si="682"/>
        <v>1500</v>
      </c>
      <c r="P5492" s="168" t="str">
        <f t="shared" si="683"/>
        <v>18901500</v>
      </c>
      <c r="Q5492" s="168">
        <f t="shared" si="684"/>
        <v>637</v>
      </c>
      <c r="R5492" s="168">
        <f t="shared" si="685"/>
        <v>1400</v>
      </c>
      <c r="S5492" s="168">
        <f t="shared" si="686"/>
        <v>697</v>
      </c>
      <c r="T5492" s="168">
        <f t="shared" si="687"/>
        <v>697</v>
      </c>
    </row>
    <row r="5493" spans="1:20" x14ac:dyDescent="0.2">
      <c r="A5493" t="s">
        <v>5704</v>
      </c>
      <c r="M5493" s="170" t="str">
        <f t="shared" si="680"/>
        <v>DTL</v>
      </c>
      <c r="N5493" s="169" t="str">
        <f t="shared" si="681"/>
        <v>1890</v>
      </c>
      <c r="O5493" s="168" t="str">
        <f t="shared" si="682"/>
        <v>1299</v>
      </c>
      <c r="P5493" s="168" t="str">
        <f t="shared" si="683"/>
        <v>18901299</v>
      </c>
      <c r="Q5493" s="168">
        <f t="shared" si="684"/>
        <v>4539</v>
      </c>
      <c r="R5493" s="168">
        <f t="shared" si="685"/>
        <v>9184</v>
      </c>
      <c r="S5493" s="168">
        <f t="shared" si="686"/>
        <v>0</v>
      </c>
      <c r="T5493" s="168">
        <f t="shared" si="687"/>
        <v>0</v>
      </c>
    </row>
    <row r="5494" spans="1:20" x14ac:dyDescent="0.2">
      <c r="A5494" t="s">
        <v>4246</v>
      </c>
      <c r="M5494" s="170" t="str">
        <f t="shared" si="680"/>
        <v>DTL</v>
      </c>
      <c r="N5494" s="169" t="str">
        <f t="shared" si="681"/>
        <v>1890</v>
      </c>
      <c r="O5494" s="168" t="str">
        <f t="shared" si="682"/>
        <v/>
      </c>
      <c r="P5494" s="168" t="str">
        <f t="shared" si="683"/>
        <v/>
      </c>
      <c r="Q5494" s="168" t="str">
        <f t="shared" si="684"/>
        <v/>
      </c>
      <c r="R5494" s="168" t="str">
        <f t="shared" si="685"/>
        <v/>
      </c>
      <c r="S5494" s="168" t="str">
        <f t="shared" si="686"/>
        <v/>
      </c>
      <c r="T5494" s="168" t="str">
        <f t="shared" si="687"/>
        <v/>
      </c>
    </row>
    <row r="5495" spans="1:20" x14ac:dyDescent="0.2">
      <c r="A5495" t="s">
        <v>2611</v>
      </c>
      <c r="M5495" s="170" t="str">
        <f t="shared" si="680"/>
        <v>DTL</v>
      </c>
      <c r="N5495" s="169" t="str">
        <f t="shared" si="681"/>
        <v>1890</v>
      </c>
      <c r="O5495" s="168" t="str">
        <f t="shared" si="682"/>
        <v/>
      </c>
      <c r="P5495" s="168" t="str">
        <f t="shared" si="683"/>
        <v/>
      </c>
      <c r="Q5495" s="168" t="str">
        <f t="shared" si="684"/>
        <v/>
      </c>
      <c r="R5495" s="168" t="str">
        <f t="shared" si="685"/>
        <v/>
      </c>
      <c r="S5495" s="168" t="str">
        <f t="shared" si="686"/>
        <v/>
      </c>
      <c r="T5495" s="168" t="str">
        <f t="shared" si="687"/>
        <v/>
      </c>
    </row>
    <row r="5496" spans="1:20" x14ac:dyDescent="0.2">
      <c r="A5496" t="s">
        <v>5705</v>
      </c>
      <c r="M5496" s="170" t="str">
        <f t="shared" si="680"/>
        <v>Ttl</v>
      </c>
      <c r="N5496" s="169" t="str">
        <f t="shared" si="681"/>
        <v>1890</v>
      </c>
      <c r="O5496" s="168" t="str">
        <f t="shared" si="682"/>
        <v/>
      </c>
      <c r="P5496" s="168" t="str">
        <f t="shared" si="683"/>
        <v/>
      </c>
      <c r="Q5496" s="168" t="str">
        <f t="shared" si="684"/>
        <v/>
      </c>
      <c r="R5496" s="168" t="str">
        <f t="shared" si="685"/>
        <v/>
      </c>
      <c r="S5496" s="168" t="str">
        <f t="shared" si="686"/>
        <v/>
      </c>
      <c r="T5496" s="168" t="str">
        <f t="shared" si="687"/>
        <v/>
      </c>
    </row>
    <row r="5497" spans="1:20" x14ac:dyDescent="0.2">
      <c r="A5497" t="s">
        <v>2611</v>
      </c>
      <c r="M5497" s="170" t="str">
        <f t="shared" si="680"/>
        <v>DTL</v>
      </c>
      <c r="N5497" s="169" t="str">
        <f t="shared" si="681"/>
        <v>1890</v>
      </c>
      <c r="O5497" s="168" t="str">
        <f t="shared" si="682"/>
        <v/>
      </c>
      <c r="P5497" s="168" t="str">
        <f t="shared" si="683"/>
        <v/>
      </c>
      <c r="Q5497" s="168" t="str">
        <f t="shared" si="684"/>
        <v/>
      </c>
      <c r="R5497" s="168" t="str">
        <f t="shared" si="685"/>
        <v/>
      </c>
      <c r="S5497" s="168" t="str">
        <f t="shared" si="686"/>
        <v/>
      </c>
      <c r="T5497" s="168" t="str">
        <f t="shared" si="687"/>
        <v/>
      </c>
    </row>
    <row r="5498" spans="1:20" x14ac:dyDescent="0.2">
      <c r="A5498" t="s">
        <v>5706</v>
      </c>
      <c r="M5498" s="170" t="str">
        <f t="shared" si="680"/>
        <v>DTL</v>
      </c>
      <c r="N5498" s="169" t="str">
        <f t="shared" si="681"/>
        <v>1890</v>
      </c>
      <c r="O5498" s="168" t="str">
        <f t="shared" si="682"/>
        <v>2060</v>
      </c>
      <c r="P5498" s="168" t="str">
        <f t="shared" si="683"/>
        <v>18902060</v>
      </c>
      <c r="Q5498" s="168">
        <f t="shared" si="684"/>
        <v>638</v>
      </c>
      <c r="R5498" s="168">
        <f t="shared" si="685"/>
        <v>702</v>
      </c>
      <c r="S5498" s="168">
        <f t="shared" si="686"/>
        <v>1050</v>
      </c>
      <c r="T5498" s="168">
        <f t="shared" si="687"/>
        <v>359</v>
      </c>
    </row>
    <row r="5499" spans="1:20" x14ac:dyDescent="0.2">
      <c r="A5499" t="s">
        <v>4467</v>
      </c>
      <c r="M5499" s="170" t="str">
        <f t="shared" si="680"/>
        <v>DTL</v>
      </c>
      <c r="N5499" s="169" t="str">
        <f t="shared" si="681"/>
        <v>1890</v>
      </c>
      <c r="O5499" s="168" t="str">
        <f t="shared" si="682"/>
        <v/>
      </c>
      <c r="P5499" s="168" t="str">
        <f t="shared" si="683"/>
        <v/>
      </c>
      <c r="Q5499" s="168" t="str">
        <f t="shared" si="684"/>
        <v/>
      </c>
      <c r="R5499" s="168" t="str">
        <f t="shared" si="685"/>
        <v/>
      </c>
      <c r="S5499" s="168" t="str">
        <f t="shared" si="686"/>
        <v/>
      </c>
      <c r="T5499" s="168" t="str">
        <f t="shared" si="687"/>
        <v/>
      </c>
    </row>
    <row r="5500" spans="1:20" x14ac:dyDescent="0.2">
      <c r="A5500">
        <v>1</v>
      </c>
      <c r="M5500" s="170" t="str">
        <f t="shared" si="680"/>
        <v>DTL</v>
      </c>
      <c r="N5500" s="169" t="str">
        <f t="shared" si="681"/>
        <v>1890</v>
      </c>
      <c r="O5500" s="168" t="str">
        <f t="shared" si="682"/>
        <v/>
      </c>
      <c r="P5500" s="168" t="str">
        <f t="shared" si="683"/>
        <v/>
      </c>
      <c r="Q5500" s="168" t="str">
        <f t="shared" si="684"/>
        <v/>
      </c>
      <c r="R5500" s="168" t="str">
        <f t="shared" si="685"/>
        <v/>
      </c>
      <c r="S5500" s="168" t="str">
        <f t="shared" si="686"/>
        <v/>
      </c>
      <c r="T5500" s="168" t="str">
        <f t="shared" si="687"/>
        <v/>
      </c>
    </row>
    <row r="5501" spans="1:20" x14ac:dyDescent="0.2">
      <c r="M5501" s="170" t="str">
        <f t="shared" si="680"/>
        <v>DTL</v>
      </c>
      <c r="N5501" s="169" t="str">
        <f t="shared" si="681"/>
        <v>1890</v>
      </c>
      <c r="O5501" s="168" t="str">
        <f t="shared" si="682"/>
        <v/>
      </c>
      <c r="P5501" s="168" t="str">
        <f t="shared" si="683"/>
        <v/>
      </c>
      <c r="Q5501" s="168" t="str">
        <f t="shared" si="684"/>
        <v/>
      </c>
      <c r="R5501" s="168" t="str">
        <f t="shared" si="685"/>
        <v/>
      </c>
      <c r="S5501" s="168" t="str">
        <f t="shared" si="686"/>
        <v/>
      </c>
      <c r="T5501" s="168" t="str">
        <f t="shared" si="687"/>
        <v/>
      </c>
    </row>
    <row r="5502" spans="1:20" x14ac:dyDescent="0.2">
      <c r="A5502" t="s">
        <v>3183</v>
      </c>
      <c r="M5502" s="170" t="str">
        <f t="shared" si="680"/>
        <v>H1</v>
      </c>
      <c r="N5502" s="169" t="str">
        <f t="shared" si="681"/>
        <v>1890</v>
      </c>
      <c r="O5502" s="168" t="str">
        <f t="shared" si="682"/>
        <v/>
      </c>
      <c r="P5502" s="168" t="str">
        <f t="shared" si="683"/>
        <v/>
      </c>
      <c r="Q5502" s="168" t="str">
        <f t="shared" si="684"/>
        <v/>
      </c>
      <c r="R5502" s="168" t="str">
        <f t="shared" si="685"/>
        <v/>
      </c>
      <c r="S5502" s="168" t="str">
        <f t="shared" si="686"/>
        <v/>
      </c>
      <c r="T5502" s="168" t="str">
        <f t="shared" si="687"/>
        <v/>
      </c>
    </row>
    <row r="5503" spans="1:20" x14ac:dyDescent="0.2">
      <c r="A5503" t="s">
        <v>2600</v>
      </c>
      <c r="M5503" s="170" t="str">
        <f t="shared" si="680"/>
        <v>H2</v>
      </c>
      <c r="N5503" s="169" t="str">
        <f t="shared" si="681"/>
        <v>1890</v>
      </c>
      <c r="O5503" s="168" t="str">
        <f t="shared" si="682"/>
        <v/>
      </c>
      <c r="P5503" s="168" t="str">
        <f t="shared" si="683"/>
        <v/>
      </c>
      <c r="Q5503" s="168" t="str">
        <f t="shared" si="684"/>
        <v/>
      </c>
      <c r="R5503" s="168" t="str">
        <f t="shared" si="685"/>
        <v/>
      </c>
      <c r="S5503" s="168" t="str">
        <f t="shared" si="686"/>
        <v/>
      </c>
      <c r="T5503" s="168" t="str">
        <f t="shared" si="687"/>
        <v/>
      </c>
    </row>
    <row r="5504" spans="1:20" x14ac:dyDescent="0.2">
      <c r="A5504" t="s">
        <v>2601</v>
      </c>
      <c r="M5504" s="170" t="str">
        <f t="shared" si="680"/>
        <v>H3</v>
      </c>
      <c r="N5504" s="169" t="str">
        <f t="shared" si="681"/>
        <v>1890</v>
      </c>
      <c r="O5504" s="168" t="str">
        <f t="shared" si="682"/>
        <v/>
      </c>
      <c r="P5504" s="168" t="str">
        <f t="shared" si="683"/>
        <v/>
      </c>
      <c r="Q5504" s="168" t="str">
        <f t="shared" si="684"/>
        <v/>
      </c>
      <c r="R5504" s="168" t="str">
        <f t="shared" si="685"/>
        <v/>
      </c>
      <c r="S5504" s="168" t="str">
        <f t="shared" si="686"/>
        <v/>
      </c>
      <c r="T5504" s="168" t="str">
        <f t="shared" si="687"/>
        <v/>
      </c>
    </row>
    <row r="5505" spans="1:20" x14ac:dyDescent="0.2">
      <c r="A5505" t="s">
        <v>3155</v>
      </c>
      <c r="M5505" s="170" t="str">
        <f t="shared" si="680"/>
        <v>H4</v>
      </c>
      <c r="N5505" s="169" t="str">
        <f t="shared" si="681"/>
        <v>1890</v>
      </c>
      <c r="O5505" s="168" t="str">
        <f t="shared" si="682"/>
        <v/>
      </c>
      <c r="P5505" s="168" t="str">
        <f t="shared" si="683"/>
        <v/>
      </c>
      <c r="Q5505" s="168" t="str">
        <f t="shared" si="684"/>
        <v/>
      </c>
      <c r="R5505" s="168" t="str">
        <f t="shared" si="685"/>
        <v/>
      </c>
      <c r="S5505" s="168" t="str">
        <f t="shared" si="686"/>
        <v/>
      </c>
      <c r="T5505" s="168" t="str">
        <f t="shared" si="687"/>
        <v/>
      </c>
    </row>
    <row r="5506" spans="1:20" x14ac:dyDescent="0.2">
      <c r="A5506" t="s">
        <v>2603</v>
      </c>
      <c r="M5506" s="170" t="str">
        <f t="shared" si="680"/>
        <v>H5</v>
      </c>
      <c r="N5506" s="169" t="str">
        <f t="shared" si="681"/>
        <v>1890</v>
      </c>
      <c r="O5506" s="168" t="str">
        <f t="shared" si="682"/>
        <v/>
      </c>
      <c r="P5506" s="168" t="str">
        <f t="shared" si="683"/>
        <v/>
      </c>
      <c r="Q5506" s="168" t="str">
        <f t="shared" si="684"/>
        <v/>
      </c>
      <c r="R5506" s="168" t="str">
        <f t="shared" si="685"/>
        <v/>
      </c>
      <c r="S5506" s="168" t="str">
        <f t="shared" si="686"/>
        <v/>
      </c>
      <c r="T5506" s="168" t="str">
        <f t="shared" si="687"/>
        <v/>
      </c>
    </row>
    <row r="5507" spans="1:20" x14ac:dyDescent="0.2">
      <c r="A5507" t="s">
        <v>3178</v>
      </c>
      <c r="M5507" s="170" t="str">
        <f t="shared" ref="M5507:M5570" si="688">IF(ROW()&lt;23,"",
  IF(NOT(ISERROR(FIND("Trinity County",$A5507,30))),"H1",
  IF(M5506="H1","H2",
  IF(M5506="H2","H3",
  IF(M5506="H3","H4",
  IF(M5506="H4","H5",
  IF(M5506="H5","H6",
  IF(M5506="H6","H7",
  IF(M5506="H7","H8",
  IF(M5506="H8","H9",
  IF(M5506="H9","H10",
  IF(TRIM(LEFT($A5507,7))="Total","Ttl","DTL"))))))))))))</f>
        <v>H6</v>
      </c>
      <c r="N5507" s="169" t="str">
        <f t="shared" ref="N5507:N5570" si="689">IF(ROW()&lt;23,"",
  IF($M5507="H6",TRIM(LEFT($A5507,5)),N5506))</f>
        <v>1890</v>
      </c>
      <c r="O5507" s="168" t="str">
        <f t="shared" ref="O5507:O5570" si="690">IF($M5507&lt;&gt;"DTL","",
  IF(NOT(ISNUMBER(VALUE(MID($A5507,31,15)))),"",LEFT($A5507,4)))</f>
        <v/>
      </c>
      <c r="P5507" s="168" t="str">
        <f t="shared" ref="P5507:P5570" si="691">IF(O5507="","",N5507&amp;O5507)</f>
        <v/>
      </c>
      <c r="Q5507" s="168" t="str">
        <f t="shared" ref="Q5507:Q5570" si="692">IF($M5507&lt;&gt;"DTL","",
  IF(NOT(ISNUMBER(VALUE(MID($A5507,31,15)))),"",VALUE(TRIM(MID($A5507,47,15)))))</f>
        <v/>
      </c>
      <c r="R5507" s="168" t="str">
        <f t="shared" ref="R5507:R5570" si="693">IF($M5507&lt;&gt;"DTL","",
  IF(NOT(ISNUMBER(VALUE(MID($A5507,31,15)))),"",VALUE(TRIM(MID($A5507,61,14)))))</f>
        <v/>
      </c>
      <c r="S5507" s="168" t="str">
        <f t="shared" ref="S5507:S5570" si="694">IF($M5507&lt;&gt;"DTL","",
  IF(NOT(ISNUMBER(VALUE(MID($A5507,31,15)))),"",VALUE(TRIM(MID($A5507,76,14)))))</f>
        <v/>
      </c>
      <c r="T5507" s="168" t="str">
        <f t="shared" ref="T5507:T5570" si="695">IF($M5507&lt;&gt;"DTL","",
  IF(NOT(ISNUMBER(VALUE(MID($A5507,31,15)))),"",VALUE(TRIM(MID($A5507,90,14)))))</f>
        <v/>
      </c>
    </row>
    <row r="5508" spans="1:20" x14ac:dyDescent="0.2">
      <c r="A5508" t="s">
        <v>2605</v>
      </c>
      <c r="M5508" s="170" t="str">
        <f t="shared" si="688"/>
        <v>H7</v>
      </c>
      <c r="N5508" s="169" t="str">
        <f t="shared" si="689"/>
        <v>1890</v>
      </c>
      <c r="O5508" s="168" t="str">
        <f t="shared" si="690"/>
        <v/>
      </c>
      <c r="P5508" s="168" t="str">
        <f t="shared" si="691"/>
        <v/>
      </c>
      <c r="Q5508" s="168" t="str">
        <f t="shared" si="692"/>
        <v/>
      </c>
      <c r="R5508" s="168" t="str">
        <f t="shared" si="693"/>
        <v/>
      </c>
      <c r="S5508" s="168" t="str">
        <f t="shared" si="694"/>
        <v/>
      </c>
      <c r="T5508" s="168" t="str">
        <f t="shared" si="695"/>
        <v/>
      </c>
    </row>
    <row r="5509" spans="1:20" x14ac:dyDescent="0.2">
      <c r="A5509" t="s">
        <v>2606</v>
      </c>
      <c r="M5509" s="170" t="str">
        <f t="shared" si="688"/>
        <v>H8</v>
      </c>
      <c r="N5509" s="169" t="str">
        <f t="shared" si="689"/>
        <v>1890</v>
      </c>
      <c r="O5509" s="168" t="str">
        <f t="shared" si="690"/>
        <v/>
      </c>
      <c r="P5509" s="168" t="str">
        <f t="shared" si="691"/>
        <v/>
      </c>
      <c r="Q5509" s="168" t="str">
        <f t="shared" si="692"/>
        <v/>
      </c>
      <c r="R5509" s="168" t="str">
        <f t="shared" si="693"/>
        <v/>
      </c>
      <c r="S5509" s="168" t="str">
        <f t="shared" si="694"/>
        <v/>
      </c>
      <c r="T5509" s="168" t="str">
        <f t="shared" si="695"/>
        <v/>
      </c>
    </row>
    <row r="5510" spans="1:20" x14ac:dyDescent="0.2">
      <c r="A5510" t="s">
        <v>2607</v>
      </c>
      <c r="M5510" s="170" t="str">
        <f t="shared" si="688"/>
        <v>H9</v>
      </c>
      <c r="N5510" s="169" t="str">
        <f t="shared" si="689"/>
        <v>1890</v>
      </c>
      <c r="O5510" s="168" t="str">
        <f t="shared" si="690"/>
        <v/>
      </c>
      <c r="P5510" s="168" t="str">
        <f t="shared" si="691"/>
        <v/>
      </c>
      <c r="Q5510" s="168" t="str">
        <f t="shared" si="692"/>
        <v/>
      </c>
      <c r="R5510" s="168" t="str">
        <f t="shared" si="693"/>
        <v/>
      </c>
      <c r="S5510" s="168" t="str">
        <f t="shared" si="694"/>
        <v/>
      </c>
      <c r="T5510" s="168" t="str">
        <f t="shared" si="695"/>
        <v/>
      </c>
    </row>
    <row r="5511" spans="1:20" x14ac:dyDescent="0.2">
      <c r="A5511" t="s">
        <v>2608</v>
      </c>
      <c r="M5511" s="170" t="str">
        <f t="shared" si="688"/>
        <v>H10</v>
      </c>
      <c r="N5511" s="169" t="str">
        <f t="shared" si="689"/>
        <v>1890</v>
      </c>
      <c r="O5511" s="168" t="str">
        <f t="shared" si="690"/>
        <v/>
      </c>
      <c r="P5511" s="168" t="str">
        <f t="shared" si="691"/>
        <v/>
      </c>
      <c r="Q5511" s="168" t="str">
        <f t="shared" si="692"/>
        <v/>
      </c>
      <c r="R5511" s="168" t="str">
        <f t="shared" si="693"/>
        <v/>
      </c>
      <c r="S5511" s="168" t="str">
        <f t="shared" si="694"/>
        <v/>
      </c>
      <c r="T5511" s="168" t="str">
        <f t="shared" si="695"/>
        <v/>
      </c>
    </row>
    <row r="5512" spans="1:20" x14ac:dyDescent="0.2">
      <c r="A5512" t="s">
        <v>5707</v>
      </c>
      <c r="M5512" s="170" t="str">
        <f t="shared" si="688"/>
        <v>DTL</v>
      </c>
      <c r="N5512" s="169" t="str">
        <f t="shared" si="689"/>
        <v>1890</v>
      </c>
      <c r="O5512" s="168" t="str">
        <f t="shared" si="690"/>
        <v>2090</v>
      </c>
      <c r="P5512" s="168" t="str">
        <f t="shared" si="691"/>
        <v>18902090</v>
      </c>
      <c r="Q5512" s="168">
        <f t="shared" si="692"/>
        <v>0</v>
      </c>
      <c r="R5512" s="168">
        <f t="shared" si="693"/>
        <v>20</v>
      </c>
      <c r="S5512" s="168">
        <f t="shared" si="694"/>
        <v>0</v>
      </c>
      <c r="T5512" s="168">
        <f t="shared" si="695"/>
        <v>0</v>
      </c>
    </row>
    <row r="5513" spans="1:20" x14ac:dyDescent="0.2">
      <c r="A5513" t="s">
        <v>5708</v>
      </c>
      <c r="M5513" s="170" t="str">
        <f t="shared" si="688"/>
        <v>DTL</v>
      </c>
      <c r="N5513" s="169" t="str">
        <f t="shared" si="689"/>
        <v>1890</v>
      </c>
      <c r="O5513" s="168" t="str">
        <f t="shared" si="690"/>
        <v>2100</v>
      </c>
      <c r="P5513" s="168" t="str">
        <f t="shared" si="691"/>
        <v>18902100</v>
      </c>
      <c r="Q5513" s="168">
        <f t="shared" si="692"/>
        <v>209917</v>
      </c>
      <c r="R5513" s="168">
        <f t="shared" si="693"/>
        <v>250853</v>
      </c>
      <c r="S5513" s="168">
        <f t="shared" si="694"/>
        <v>241379</v>
      </c>
      <c r="T5513" s="168">
        <f t="shared" si="695"/>
        <v>-390962</v>
      </c>
    </row>
    <row r="5514" spans="1:20" x14ac:dyDescent="0.2">
      <c r="A5514" t="s">
        <v>5709</v>
      </c>
      <c r="M5514" s="170" t="str">
        <f t="shared" si="688"/>
        <v>DTL</v>
      </c>
      <c r="N5514" s="169" t="str">
        <f t="shared" si="689"/>
        <v>1890</v>
      </c>
      <c r="O5514" s="168" t="str">
        <f t="shared" si="690"/>
        <v>2102</v>
      </c>
      <c r="P5514" s="168" t="str">
        <f t="shared" si="691"/>
        <v>18902102</v>
      </c>
      <c r="Q5514" s="168">
        <f t="shared" si="692"/>
        <v>-120006</v>
      </c>
      <c r="R5514" s="168">
        <f t="shared" si="693"/>
        <v>-399698</v>
      </c>
      <c r="S5514" s="168">
        <f t="shared" si="694"/>
        <v>0</v>
      </c>
      <c r="T5514" s="168">
        <f t="shared" si="695"/>
        <v>0</v>
      </c>
    </row>
    <row r="5515" spans="1:20" x14ac:dyDescent="0.2">
      <c r="A5515" t="s">
        <v>3184</v>
      </c>
      <c r="M5515" s="170" t="str">
        <f t="shared" si="688"/>
        <v>DTL</v>
      </c>
      <c r="N5515" s="169" t="str">
        <f t="shared" si="689"/>
        <v>1890</v>
      </c>
      <c r="O5515" s="168" t="str">
        <f t="shared" si="690"/>
        <v>2140</v>
      </c>
      <c r="P5515" s="168" t="str">
        <f t="shared" si="691"/>
        <v>18902140</v>
      </c>
      <c r="Q5515" s="168">
        <f t="shared" si="692"/>
        <v>13</v>
      </c>
      <c r="R5515" s="168">
        <f t="shared" si="693"/>
        <v>0</v>
      </c>
      <c r="S5515" s="168">
        <f t="shared" si="694"/>
        <v>0</v>
      </c>
      <c r="T5515" s="168">
        <f t="shared" si="695"/>
        <v>0</v>
      </c>
    </row>
    <row r="5516" spans="1:20" x14ac:dyDescent="0.2">
      <c r="A5516" t="s">
        <v>5710</v>
      </c>
      <c r="M5516" s="170" t="str">
        <f t="shared" si="688"/>
        <v>DTL</v>
      </c>
      <c r="N5516" s="169" t="str">
        <f t="shared" si="689"/>
        <v>1890</v>
      </c>
      <c r="O5516" s="168" t="str">
        <f t="shared" si="690"/>
        <v>2220</v>
      </c>
      <c r="P5516" s="168" t="str">
        <f t="shared" si="691"/>
        <v>18902220</v>
      </c>
      <c r="Q5516" s="168">
        <f t="shared" si="692"/>
        <v>0</v>
      </c>
      <c r="R5516" s="168">
        <f t="shared" si="693"/>
        <v>0</v>
      </c>
      <c r="S5516" s="168">
        <f t="shared" si="694"/>
        <v>0</v>
      </c>
      <c r="T5516" s="168">
        <f t="shared" si="695"/>
        <v>0</v>
      </c>
    </row>
    <row r="5517" spans="1:20" x14ac:dyDescent="0.2">
      <c r="A5517" t="s">
        <v>5711</v>
      </c>
      <c r="M5517" s="170" t="str">
        <f t="shared" si="688"/>
        <v>DTL</v>
      </c>
      <c r="N5517" s="169" t="str">
        <f t="shared" si="689"/>
        <v>1890</v>
      </c>
      <c r="O5517" s="168" t="str">
        <f t="shared" si="690"/>
        <v>2260</v>
      </c>
      <c r="P5517" s="168" t="str">
        <f t="shared" si="691"/>
        <v>18902260</v>
      </c>
      <c r="Q5517" s="168">
        <f t="shared" si="692"/>
        <v>7859</v>
      </c>
      <c r="R5517" s="168">
        <f t="shared" si="693"/>
        <v>7536</v>
      </c>
      <c r="S5517" s="168">
        <f t="shared" si="694"/>
        <v>4002</v>
      </c>
      <c r="T5517" s="168">
        <f t="shared" si="695"/>
        <v>901</v>
      </c>
    </row>
    <row r="5518" spans="1:20" x14ac:dyDescent="0.2">
      <c r="A5518" t="s">
        <v>4313</v>
      </c>
      <c r="M5518" s="170" t="str">
        <f t="shared" si="688"/>
        <v>DTL</v>
      </c>
      <c r="N5518" s="169" t="str">
        <f t="shared" si="689"/>
        <v>1890</v>
      </c>
      <c r="O5518" s="168" t="str">
        <f t="shared" si="690"/>
        <v>2300</v>
      </c>
      <c r="P5518" s="168" t="str">
        <f t="shared" si="691"/>
        <v>18902300</v>
      </c>
      <c r="Q5518" s="168">
        <f t="shared" si="692"/>
        <v>244</v>
      </c>
      <c r="R5518" s="168">
        <f t="shared" si="693"/>
        <v>0</v>
      </c>
      <c r="S5518" s="168">
        <f t="shared" si="694"/>
        <v>2500</v>
      </c>
      <c r="T5518" s="168">
        <f t="shared" si="695"/>
        <v>1250</v>
      </c>
    </row>
    <row r="5519" spans="1:20" x14ac:dyDescent="0.2">
      <c r="A5519" t="s">
        <v>5712</v>
      </c>
      <c r="M5519" s="170" t="str">
        <f t="shared" si="688"/>
        <v>DTL</v>
      </c>
      <c r="N5519" s="169" t="str">
        <f t="shared" si="689"/>
        <v>1890</v>
      </c>
      <c r="O5519" s="168" t="str">
        <f t="shared" si="690"/>
        <v>2311</v>
      </c>
      <c r="P5519" s="168" t="str">
        <f t="shared" si="691"/>
        <v>18902311</v>
      </c>
      <c r="Q5519" s="168">
        <f t="shared" si="692"/>
        <v>0</v>
      </c>
      <c r="R5519" s="168">
        <f t="shared" si="693"/>
        <v>-98</v>
      </c>
      <c r="S5519" s="168">
        <f t="shared" si="694"/>
        <v>4000</v>
      </c>
      <c r="T5519" s="168">
        <f t="shared" si="695"/>
        <v>1299</v>
      </c>
    </row>
    <row r="5520" spans="1:20" x14ac:dyDescent="0.2">
      <c r="A5520" t="s">
        <v>3185</v>
      </c>
      <c r="M5520" s="170" t="str">
        <f t="shared" si="688"/>
        <v>DTL</v>
      </c>
      <c r="N5520" s="169" t="str">
        <f t="shared" si="689"/>
        <v>1890</v>
      </c>
      <c r="O5520" s="168" t="str">
        <f t="shared" si="690"/>
        <v>2313</v>
      </c>
      <c r="P5520" s="168" t="str">
        <f t="shared" si="691"/>
        <v>18902313</v>
      </c>
      <c r="Q5520" s="168">
        <f t="shared" si="692"/>
        <v>32</v>
      </c>
      <c r="R5520" s="168">
        <f t="shared" si="693"/>
        <v>0</v>
      </c>
      <c r="S5520" s="168">
        <f t="shared" si="694"/>
        <v>0</v>
      </c>
      <c r="T5520" s="168">
        <f t="shared" si="695"/>
        <v>0</v>
      </c>
    </row>
    <row r="5521" spans="1:20" x14ac:dyDescent="0.2">
      <c r="A5521" t="s">
        <v>5713</v>
      </c>
      <c r="M5521" s="170" t="str">
        <f t="shared" si="688"/>
        <v>DTL</v>
      </c>
      <c r="N5521" s="169" t="str">
        <f t="shared" si="689"/>
        <v>1890</v>
      </c>
      <c r="O5521" s="168" t="str">
        <f t="shared" si="690"/>
        <v>2500</v>
      </c>
      <c r="P5521" s="168" t="str">
        <f t="shared" si="691"/>
        <v>18902500</v>
      </c>
      <c r="Q5521" s="168">
        <f t="shared" si="692"/>
        <v>24</v>
      </c>
      <c r="R5521" s="168">
        <f t="shared" si="693"/>
        <v>0</v>
      </c>
      <c r="S5521" s="168">
        <f t="shared" si="694"/>
        <v>250</v>
      </c>
      <c r="T5521" s="168">
        <f t="shared" si="695"/>
        <v>0</v>
      </c>
    </row>
    <row r="5522" spans="1:20" x14ac:dyDescent="0.2">
      <c r="A5522" t="s">
        <v>5714</v>
      </c>
      <c r="M5522" s="170" t="str">
        <f t="shared" si="688"/>
        <v>DTL</v>
      </c>
      <c r="N5522" s="169" t="str">
        <f t="shared" si="689"/>
        <v>1890</v>
      </c>
      <c r="O5522" s="168" t="str">
        <f t="shared" si="690"/>
        <v>2750</v>
      </c>
      <c r="P5522" s="168" t="str">
        <f t="shared" si="691"/>
        <v>18902750</v>
      </c>
      <c r="Q5522" s="168">
        <f t="shared" si="692"/>
        <v>1843</v>
      </c>
      <c r="R5522" s="168">
        <f t="shared" si="693"/>
        <v>2662</v>
      </c>
      <c r="S5522" s="168">
        <f t="shared" si="694"/>
        <v>5500</v>
      </c>
      <c r="T5522" s="168">
        <f t="shared" si="695"/>
        <v>2509</v>
      </c>
    </row>
    <row r="5523" spans="1:20" x14ac:dyDescent="0.2">
      <c r="A5523" t="s">
        <v>3186</v>
      </c>
      <c r="M5523" s="170" t="str">
        <f t="shared" si="688"/>
        <v>DTL</v>
      </c>
      <c r="N5523" s="169" t="str">
        <f t="shared" si="689"/>
        <v>1890</v>
      </c>
      <c r="O5523" s="168" t="str">
        <f t="shared" si="690"/>
        <v>2752</v>
      </c>
      <c r="P5523" s="168" t="str">
        <f t="shared" si="691"/>
        <v>18902752</v>
      </c>
      <c r="Q5523" s="168">
        <f t="shared" si="692"/>
        <v>72</v>
      </c>
      <c r="R5523" s="168">
        <f t="shared" si="693"/>
        <v>0</v>
      </c>
      <c r="S5523" s="168">
        <f t="shared" si="694"/>
        <v>0</v>
      </c>
      <c r="T5523" s="168">
        <f t="shared" si="695"/>
        <v>0</v>
      </c>
    </row>
    <row r="5524" spans="1:20" x14ac:dyDescent="0.2">
      <c r="A5524" t="s">
        <v>5715</v>
      </c>
      <c r="M5524" s="170" t="str">
        <f t="shared" si="688"/>
        <v>DTL</v>
      </c>
      <c r="N5524" s="169" t="str">
        <f t="shared" si="689"/>
        <v>1890</v>
      </c>
      <c r="O5524" s="168" t="str">
        <f t="shared" si="690"/>
        <v>2756</v>
      </c>
      <c r="P5524" s="168" t="str">
        <f t="shared" si="691"/>
        <v>18902756</v>
      </c>
      <c r="Q5524" s="168">
        <f t="shared" si="692"/>
        <v>1848</v>
      </c>
      <c r="R5524" s="168">
        <f t="shared" si="693"/>
        <v>172</v>
      </c>
      <c r="S5524" s="168">
        <f t="shared" si="694"/>
        <v>10000</v>
      </c>
      <c r="T5524" s="168">
        <f t="shared" si="695"/>
        <v>110</v>
      </c>
    </row>
    <row r="5525" spans="1:20" x14ac:dyDescent="0.2">
      <c r="A5525" t="s">
        <v>5716</v>
      </c>
      <c r="M5525" s="170" t="str">
        <f t="shared" si="688"/>
        <v>DTL</v>
      </c>
      <c r="N5525" s="169" t="str">
        <f t="shared" si="689"/>
        <v>1890</v>
      </c>
      <c r="O5525" s="168" t="str">
        <f t="shared" si="690"/>
        <v>2799</v>
      </c>
      <c r="P5525" s="168" t="str">
        <f t="shared" si="691"/>
        <v>18902799</v>
      </c>
      <c r="Q5525" s="168">
        <f t="shared" si="692"/>
        <v>278</v>
      </c>
      <c r="R5525" s="168">
        <f t="shared" si="693"/>
        <v>373</v>
      </c>
      <c r="S5525" s="168">
        <f t="shared" si="694"/>
        <v>500</v>
      </c>
      <c r="T5525" s="168">
        <f t="shared" si="695"/>
        <v>336</v>
      </c>
    </row>
    <row r="5526" spans="1:20" x14ac:dyDescent="0.2">
      <c r="A5526" t="s">
        <v>4314</v>
      </c>
      <c r="M5526" s="170" t="str">
        <f t="shared" si="688"/>
        <v>DTL</v>
      </c>
      <c r="N5526" s="169" t="str">
        <f t="shared" si="689"/>
        <v>1890</v>
      </c>
      <c r="O5526" s="168" t="str">
        <f t="shared" si="690"/>
        <v>5100</v>
      </c>
      <c r="P5526" s="168" t="str">
        <f t="shared" si="691"/>
        <v>18905100</v>
      </c>
      <c r="Q5526" s="168">
        <f t="shared" si="692"/>
        <v>-148603</v>
      </c>
      <c r="R5526" s="168">
        <f t="shared" si="693"/>
        <v>-139748</v>
      </c>
      <c r="S5526" s="168">
        <f t="shared" si="694"/>
        <v>-208196</v>
      </c>
      <c r="T5526" s="168">
        <f t="shared" si="695"/>
        <v>-208196</v>
      </c>
    </row>
    <row r="5527" spans="1:20" x14ac:dyDescent="0.2">
      <c r="A5527" t="s">
        <v>4246</v>
      </c>
      <c r="M5527" s="170" t="str">
        <f t="shared" si="688"/>
        <v>DTL</v>
      </c>
      <c r="N5527" s="169" t="str">
        <f t="shared" si="689"/>
        <v>1890</v>
      </c>
      <c r="O5527" s="168" t="str">
        <f t="shared" si="690"/>
        <v/>
      </c>
      <c r="P5527" s="168" t="str">
        <f t="shared" si="691"/>
        <v/>
      </c>
      <c r="Q5527" s="168" t="str">
        <f t="shared" si="692"/>
        <v/>
      </c>
      <c r="R5527" s="168" t="str">
        <f t="shared" si="693"/>
        <v/>
      </c>
      <c r="S5527" s="168" t="str">
        <f t="shared" si="694"/>
        <v/>
      </c>
      <c r="T5527" s="168" t="str">
        <f t="shared" si="695"/>
        <v/>
      </c>
    </row>
    <row r="5528" spans="1:20" x14ac:dyDescent="0.2">
      <c r="A5528" t="s">
        <v>2611</v>
      </c>
      <c r="M5528" s="170" t="str">
        <f t="shared" si="688"/>
        <v>DTL</v>
      </c>
      <c r="N5528" s="169" t="str">
        <f t="shared" si="689"/>
        <v>1890</v>
      </c>
      <c r="O5528" s="168" t="str">
        <f t="shared" si="690"/>
        <v/>
      </c>
      <c r="P5528" s="168" t="str">
        <f t="shared" si="691"/>
        <v/>
      </c>
      <c r="Q5528" s="168" t="str">
        <f t="shared" si="692"/>
        <v/>
      </c>
      <c r="R5528" s="168" t="str">
        <f t="shared" si="693"/>
        <v/>
      </c>
      <c r="S5528" s="168" t="str">
        <f t="shared" si="694"/>
        <v/>
      </c>
      <c r="T5528" s="168" t="str">
        <f t="shared" si="695"/>
        <v/>
      </c>
    </row>
    <row r="5529" spans="1:20" x14ac:dyDescent="0.2">
      <c r="A5529" t="s">
        <v>5717</v>
      </c>
      <c r="M5529" s="170" t="str">
        <f t="shared" si="688"/>
        <v>Ttl</v>
      </c>
      <c r="N5529" s="169" t="str">
        <f t="shared" si="689"/>
        <v>1890</v>
      </c>
      <c r="O5529" s="168" t="str">
        <f t="shared" si="690"/>
        <v/>
      </c>
      <c r="P5529" s="168" t="str">
        <f t="shared" si="691"/>
        <v/>
      </c>
      <c r="Q5529" s="168" t="str">
        <f t="shared" si="692"/>
        <v/>
      </c>
      <c r="R5529" s="168" t="str">
        <f t="shared" si="693"/>
        <v/>
      </c>
      <c r="S5529" s="168" t="str">
        <f t="shared" si="694"/>
        <v/>
      </c>
      <c r="T5529" s="168" t="str">
        <f t="shared" si="695"/>
        <v/>
      </c>
    </row>
    <row r="5530" spans="1:20" x14ac:dyDescent="0.2">
      <c r="A5530" t="s">
        <v>2611</v>
      </c>
      <c r="M5530" s="170" t="str">
        <f t="shared" si="688"/>
        <v>DTL</v>
      </c>
      <c r="N5530" s="169" t="str">
        <f t="shared" si="689"/>
        <v>1890</v>
      </c>
      <c r="O5530" s="168" t="str">
        <f t="shared" si="690"/>
        <v/>
      </c>
      <c r="P5530" s="168" t="str">
        <f t="shared" si="691"/>
        <v/>
      </c>
      <c r="Q5530" s="168" t="str">
        <f t="shared" si="692"/>
        <v/>
      </c>
      <c r="R5530" s="168" t="str">
        <f t="shared" si="693"/>
        <v/>
      </c>
      <c r="S5530" s="168" t="str">
        <f t="shared" si="694"/>
        <v/>
      </c>
      <c r="T5530" s="168" t="str">
        <f t="shared" si="695"/>
        <v/>
      </c>
    </row>
    <row r="5531" spans="1:20" x14ac:dyDescent="0.2">
      <c r="A5531" t="s">
        <v>2611</v>
      </c>
      <c r="M5531" s="170" t="str">
        <f t="shared" si="688"/>
        <v>DTL</v>
      </c>
      <c r="N5531" s="169" t="str">
        <f t="shared" si="689"/>
        <v>1890</v>
      </c>
      <c r="O5531" s="168" t="str">
        <f t="shared" si="690"/>
        <v/>
      </c>
      <c r="P5531" s="168" t="str">
        <f t="shared" si="691"/>
        <v/>
      </c>
      <c r="Q5531" s="168" t="str">
        <f t="shared" si="692"/>
        <v/>
      </c>
      <c r="R5531" s="168" t="str">
        <f t="shared" si="693"/>
        <v/>
      </c>
      <c r="S5531" s="168" t="str">
        <f t="shared" si="694"/>
        <v/>
      </c>
      <c r="T5531" s="168" t="str">
        <f t="shared" si="695"/>
        <v/>
      </c>
    </row>
    <row r="5532" spans="1:20" x14ac:dyDescent="0.2">
      <c r="A5532" t="s">
        <v>5718</v>
      </c>
      <c r="M5532" s="170" t="str">
        <f t="shared" si="688"/>
        <v>Ttl</v>
      </c>
      <c r="N5532" s="169" t="str">
        <f t="shared" si="689"/>
        <v>1890</v>
      </c>
      <c r="O5532" s="168" t="str">
        <f t="shared" si="690"/>
        <v/>
      </c>
      <c r="P5532" s="168" t="str">
        <f t="shared" si="691"/>
        <v/>
      </c>
      <c r="Q5532" s="168" t="str">
        <f t="shared" si="692"/>
        <v/>
      </c>
      <c r="R5532" s="168" t="str">
        <f t="shared" si="693"/>
        <v/>
      </c>
      <c r="S5532" s="168" t="str">
        <f t="shared" si="694"/>
        <v/>
      </c>
      <c r="T5532" s="168" t="str">
        <f t="shared" si="695"/>
        <v/>
      </c>
    </row>
    <row r="5533" spans="1:20" x14ac:dyDescent="0.2">
      <c r="A5533" t="s">
        <v>2612</v>
      </c>
      <c r="M5533" s="170" t="str">
        <f t="shared" si="688"/>
        <v>DTL</v>
      </c>
      <c r="N5533" s="169" t="str">
        <f t="shared" si="689"/>
        <v>1890</v>
      </c>
      <c r="O5533" s="168" t="str">
        <f t="shared" si="690"/>
        <v/>
      </c>
      <c r="P5533" s="168" t="str">
        <f t="shared" si="691"/>
        <v/>
      </c>
      <c r="Q5533" s="168" t="str">
        <f t="shared" si="692"/>
        <v/>
      </c>
      <c r="R5533" s="168" t="str">
        <f t="shared" si="693"/>
        <v/>
      </c>
      <c r="S5533" s="168" t="str">
        <f t="shared" si="694"/>
        <v/>
      </c>
      <c r="T5533" s="168" t="str">
        <f t="shared" si="695"/>
        <v/>
      </c>
    </row>
    <row r="5534" spans="1:20" x14ac:dyDescent="0.2">
      <c r="A5534" t="s">
        <v>2611</v>
      </c>
      <c r="M5534" s="170" t="str">
        <f t="shared" si="688"/>
        <v>DTL</v>
      </c>
      <c r="N5534" s="169" t="str">
        <f t="shared" si="689"/>
        <v>1890</v>
      </c>
      <c r="O5534" s="168" t="str">
        <f t="shared" si="690"/>
        <v/>
      </c>
      <c r="P5534" s="168" t="str">
        <f t="shared" si="691"/>
        <v/>
      </c>
      <c r="Q5534" s="168" t="str">
        <f t="shared" si="692"/>
        <v/>
      </c>
      <c r="R5534" s="168" t="str">
        <f t="shared" si="693"/>
        <v/>
      </c>
      <c r="S5534" s="168" t="str">
        <f t="shared" si="694"/>
        <v/>
      </c>
      <c r="T5534" s="168" t="str">
        <f t="shared" si="695"/>
        <v/>
      </c>
    </row>
    <row r="5535" spans="1:20" x14ac:dyDescent="0.2">
      <c r="A5535" t="s">
        <v>2620</v>
      </c>
      <c r="M5535" s="170" t="str">
        <f t="shared" si="688"/>
        <v>DTL</v>
      </c>
      <c r="N5535" s="169" t="str">
        <f t="shared" si="689"/>
        <v>1890</v>
      </c>
      <c r="O5535" s="168" t="str">
        <f t="shared" si="690"/>
        <v/>
      </c>
      <c r="P5535" s="168" t="str">
        <f t="shared" si="691"/>
        <v/>
      </c>
      <c r="Q5535" s="168" t="str">
        <f t="shared" si="692"/>
        <v/>
      </c>
      <c r="R5535" s="168" t="str">
        <f t="shared" si="693"/>
        <v/>
      </c>
      <c r="S5535" s="168" t="str">
        <f t="shared" si="694"/>
        <v/>
      </c>
      <c r="T5535" s="168" t="str">
        <f t="shared" si="695"/>
        <v/>
      </c>
    </row>
    <row r="5536" spans="1:20" x14ac:dyDescent="0.2">
      <c r="A5536" t="s">
        <v>5719</v>
      </c>
      <c r="M5536" s="170" t="str">
        <f t="shared" si="688"/>
        <v>Ttl</v>
      </c>
      <c r="N5536" s="169" t="str">
        <f t="shared" si="689"/>
        <v>1890</v>
      </c>
      <c r="O5536" s="168" t="str">
        <f t="shared" si="690"/>
        <v/>
      </c>
      <c r="P5536" s="168" t="str">
        <f t="shared" si="691"/>
        <v/>
      </c>
      <c r="Q5536" s="168" t="str">
        <f t="shared" si="692"/>
        <v/>
      </c>
      <c r="R5536" s="168" t="str">
        <f t="shared" si="693"/>
        <v/>
      </c>
      <c r="S5536" s="168" t="str">
        <f t="shared" si="694"/>
        <v/>
      </c>
      <c r="T5536" s="168" t="str">
        <f t="shared" si="695"/>
        <v/>
      </c>
    </row>
    <row r="5537" spans="1:20" x14ac:dyDescent="0.2">
      <c r="A5537" t="s">
        <v>2611</v>
      </c>
      <c r="M5537" s="170" t="str">
        <f t="shared" si="688"/>
        <v>DTL</v>
      </c>
      <c r="N5537" s="169" t="str">
        <f t="shared" si="689"/>
        <v>1890</v>
      </c>
      <c r="O5537" s="168" t="str">
        <f t="shared" si="690"/>
        <v/>
      </c>
      <c r="P5537" s="168" t="str">
        <f t="shared" si="691"/>
        <v/>
      </c>
      <c r="Q5537" s="168" t="str">
        <f t="shared" si="692"/>
        <v/>
      </c>
      <c r="R5537" s="168" t="str">
        <f t="shared" si="693"/>
        <v/>
      </c>
      <c r="S5537" s="168" t="str">
        <f t="shared" si="694"/>
        <v/>
      </c>
      <c r="T5537" s="168" t="str">
        <f t="shared" si="695"/>
        <v/>
      </c>
    </row>
    <row r="5538" spans="1:20" x14ac:dyDescent="0.2">
      <c r="A5538" t="s">
        <v>5720</v>
      </c>
      <c r="M5538" s="170" t="str">
        <f t="shared" si="688"/>
        <v>Ttl</v>
      </c>
      <c r="N5538" s="169" t="str">
        <f t="shared" si="689"/>
        <v>1890</v>
      </c>
      <c r="O5538" s="168" t="str">
        <f t="shared" si="690"/>
        <v/>
      </c>
      <c r="P5538" s="168" t="str">
        <f t="shared" si="691"/>
        <v/>
      </c>
      <c r="Q5538" s="168" t="str">
        <f t="shared" si="692"/>
        <v/>
      </c>
      <c r="R5538" s="168" t="str">
        <f t="shared" si="693"/>
        <v/>
      </c>
      <c r="S5538" s="168" t="str">
        <f t="shared" si="694"/>
        <v/>
      </c>
      <c r="T5538" s="168" t="str">
        <f t="shared" si="695"/>
        <v/>
      </c>
    </row>
    <row r="5539" spans="1:20" x14ac:dyDescent="0.2">
      <c r="A5539" t="s">
        <v>4246</v>
      </c>
      <c r="M5539" s="170" t="str">
        <f t="shared" si="688"/>
        <v>DTL</v>
      </c>
      <c r="N5539" s="169" t="str">
        <f t="shared" si="689"/>
        <v>1890</v>
      </c>
      <c r="O5539" s="168" t="str">
        <f t="shared" si="690"/>
        <v/>
      </c>
      <c r="P5539" s="168" t="str">
        <f t="shared" si="691"/>
        <v/>
      </c>
      <c r="Q5539" s="168" t="str">
        <f t="shared" si="692"/>
        <v/>
      </c>
      <c r="R5539" s="168" t="str">
        <f t="shared" si="693"/>
        <v/>
      </c>
      <c r="S5539" s="168" t="str">
        <f t="shared" si="694"/>
        <v/>
      </c>
      <c r="T5539" s="168" t="str">
        <f t="shared" si="695"/>
        <v/>
      </c>
    </row>
    <row r="5540" spans="1:20" x14ac:dyDescent="0.2">
      <c r="A5540" t="s">
        <v>2611</v>
      </c>
      <c r="M5540" s="170" t="str">
        <f t="shared" si="688"/>
        <v>DTL</v>
      </c>
      <c r="N5540" s="169" t="str">
        <f t="shared" si="689"/>
        <v>1890</v>
      </c>
      <c r="O5540" s="168" t="str">
        <f t="shared" si="690"/>
        <v/>
      </c>
      <c r="P5540" s="168" t="str">
        <f t="shared" si="691"/>
        <v/>
      </c>
      <c r="Q5540" s="168" t="str">
        <f t="shared" si="692"/>
        <v/>
      </c>
      <c r="R5540" s="168" t="str">
        <f t="shared" si="693"/>
        <v/>
      </c>
      <c r="S5540" s="168" t="str">
        <f t="shared" si="694"/>
        <v/>
      </c>
      <c r="T5540" s="168" t="str">
        <f t="shared" si="695"/>
        <v/>
      </c>
    </row>
    <row r="5541" spans="1:20" x14ac:dyDescent="0.2">
      <c r="A5541" t="s">
        <v>5721</v>
      </c>
      <c r="M5541" s="170" t="str">
        <f t="shared" si="688"/>
        <v>DTL</v>
      </c>
      <c r="N5541" s="169" t="str">
        <f t="shared" si="689"/>
        <v>1890</v>
      </c>
      <c r="O5541" s="168" t="str">
        <f t="shared" si="690"/>
        <v xml:space="preserve">    </v>
      </c>
      <c r="P5541" s="168" t="str">
        <f t="shared" si="691"/>
        <v xml:space="preserve">1890    </v>
      </c>
      <c r="Q5541" s="168">
        <f t="shared" si="692"/>
        <v>25390</v>
      </c>
      <c r="R5541" s="168">
        <f t="shared" si="693"/>
        <v>273199</v>
      </c>
      <c r="S5541" s="168">
        <f t="shared" si="694"/>
        <v>-76200</v>
      </c>
      <c r="T5541" s="168">
        <f t="shared" si="695"/>
        <v>615498</v>
      </c>
    </row>
    <row r="5542" spans="1:20" x14ac:dyDescent="0.2">
      <c r="A5542" t="s">
        <v>2611</v>
      </c>
      <c r="M5542" s="170" t="str">
        <f t="shared" si="688"/>
        <v>DTL</v>
      </c>
      <c r="N5542" s="169" t="str">
        <f t="shared" si="689"/>
        <v>1890</v>
      </c>
      <c r="O5542" s="168" t="str">
        <f t="shared" si="690"/>
        <v/>
      </c>
      <c r="P5542" s="168" t="str">
        <f t="shared" si="691"/>
        <v/>
      </c>
      <c r="Q5542" s="168" t="str">
        <f t="shared" si="692"/>
        <v/>
      </c>
      <c r="R5542" s="168" t="str">
        <f t="shared" si="693"/>
        <v/>
      </c>
      <c r="S5542" s="168" t="str">
        <f t="shared" si="694"/>
        <v/>
      </c>
      <c r="T5542" s="168" t="str">
        <f t="shared" si="695"/>
        <v/>
      </c>
    </row>
    <row r="5543" spans="1:20" x14ac:dyDescent="0.2">
      <c r="A5543" t="s">
        <v>2622</v>
      </c>
      <c r="M5543" s="170" t="str">
        <f t="shared" si="688"/>
        <v>DTL</v>
      </c>
      <c r="N5543" s="169" t="str">
        <f t="shared" si="689"/>
        <v>1890</v>
      </c>
      <c r="O5543" s="168" t="str">
        <f t="shared" si="690"/>
        <v>Tran</v>
      </c>
      <c r="P5543" s="168" t="str">
        <f t="shared" si="691"/>
        <v>1890Tran</v>
      </c>
      <c r="Q5543" s="168">
        <f t="shared" si="692"/>
        <v>0</v>
      </c>
      <c r="R5543" s="168">
        <f t="shared" si="693"/>
        <v>0</v>
      </c>
      <c r="S5543" s="168">
        <f t="shared" si="694"/>
        <v>0</v>
      </c>
      <c r="T5543" s="168">
        <f t="shared" si="695"/>
        <v>0</v>
      </c>
    </row>
    <row r="5544" spans="1:20" x14ac:dyDescent="0.2">
      <c r="A5544" t="s">
        <v>4467</v>
      </c>
      <c r="M5544" s="170" t="str">
        <f t="shared" si="688"/>
        <v>DTL</v>
      </c>
      <c r="N5544" s="169" t="str">
        <f t="shared" si="689"/>
        <v>1890</v>
      </c>
      <c r="O5544" s="168" t="str">
        <f t="shared" si="690"/>
        <v/>
      </c>
      <c r="P5544" s="168" t="str">
        <f t="shared" si="691"/>
        <v/>
      </c>
      <c r="Q5544" s="168" t="str">
        <f t="shared" si="692"/>
        <v/>
      </c>
      <c r="R5544" s="168" t="str">
        <f t="shared" si="693"/>
        <v/>
      </c>
      <c r="S5544" s="168" t="str">
        <f t="shared" si="694"/>
        <v/>
      </c>
      <c r="T5544" s="168" t="str">
        <f t="shared" si="695"/>
        <v/>
      </c>
    </row>
    <row r="5545" spans="1:20" x14ac:dyDescent="0.2">
      <c r="A5545">
        <v>1</v>
      </c>
      <c r="M5545" s="170" t="str">
        <f t="shared" si="688"/>
        <v>DTL</v>
      </c>
      <c r="N5545" s="169" t="str">
        <f t="shared" si="689"/>
        <v>1890</v>
      </c>
      <c r="O5545" s="168" t="str">
        <f t="shared" si="690"/>
        <v/>
      </c>
      <c r="P5545" s="168" t="str">
        <f t="shared" si="691"/>
        <v/>
      </c>
      <c r="Q5545" s="168" t="str">
        <f t="shared" si="692"/>
        <v/>
      </c>
      <c r="R5545" s="168" t="str">
        <f t="shared" si="693"/>
        <v/>
      </c>
      <c r="S5545" s="168" t="str">
        <f t="shared" si="694"/>
        <v/>
      </c>
      <c r="T5545" s="168" t="str">
        <f t="shared" si="695"/>
        <v/>
      </c>
    </row>
    <row r="5546" spans="1:20" x14ac:dyDescent="0.2">
      <c r="M5546" s="170" t="str">
        <f t="shared" si="688"/>
        <v>DTL</v>
      </c>
      <c r="N5546" s="169" t="str">
        <f t="shared" si="689"/>
        <v>1890</v>
      </c>
      <c r="O5546" s="168" t="str">
        <f t="shared" si="690"/>
        <v/>
      </c>
      <c r="P5546" s="168" t="str">
        <f t="shared" si="691"/>
        <v/>
      </c>
      <c r="Q5546" s="168" t="str">
        <f t="shared" si="692"/>
        <v/>
      </c>
      <c r="R5546" s="168" t="str">
        <f t="shared" si="693"/>
        <v/>
      </c>
      <c r="S5546" s="168" t="str">
        <f t="shared" si="694"/>
        <v/>
      </c>
      <c r="T5546" s="168" t="str">
        <f t="shared" si="695"/>
        <v/>
      </c>
    </row>
    <row r="5547" spans="1:20" x14ac:dyDescent="0.2">
      <c r="A5547" t="s">
        <v>3187</v>
      </c>
      <c r="M5547" s="170" t="str">
        <f t="shared" si="688"/>
        <v>H1</v>
      </c>
      <c r="N5547" s="169" t="str">
        <f t="shared" si="689"/>
        <v>1890</v>
      </c>
      <c r="O5547" s="168" t="str">
        <f t="shared" si="690"/>
        <v/>
      </c>
      <c r="P5547" s="168" t="str">
        <f t="shared" si="691"/>
        <v/>
      </c>
      <c r="Q5547" s="168" t="str">
        <f t="shared" si="692"/>
        <v/>
      </c>
      <c r="R5547" s="168" t="str">
        <f t="shared" si="693"/>
        <v/>
      </c>
      <c r="S5547" s="168" t="str">
        <f t="shared" si="694"/>
        <v/>
      </c>
      <c r="T5547" s="168" t="str">
        <f t="shared" si="695"/>
        <v/>
      </c>
    </row>
    <row r="5548" spans="1:20" x14ac:dyDescent="0.2">
      <c r="A5548" t="s">
        <v>2600</v>
      </c>
      <c r="M5548" s="170" t="str">
        <f t="shared" si="688"/>
        <v>H2</v>
      </c>
      <c r="N5548" s="169" t="str">
        <f t="shared" si="689"/>
        <v>1890</v>
      </c>
      <c r="O5548" s="168" t="str">
        <f t="shared" si="690"/>
        <v/>
      </c>
      <c r="P5548" s="168" t="str">
        <f t="shared" si="691"/>
        <v/>
      </c>
      <c r="Q5548" s="168" t="str">
        <f t="shared" si="692"/>
        <v/>
      </c>
      <c r="R5548" s="168" t="str">
        <f t="shared" si="693"/>
        <v/>
      </c>
      <c r="S5548" s="168" t="str">
        <f t="shared" si="694"/>
        <v/>
      </c>
      <c r="T5548" s="168" t="str">
        <f t="shared" si="695"/>
        <v/>
      </c>
    </row>
    <row r="5549" spans="1:20" x14ac:dyDescent="0.2">
      <c r="A5549" t="s">
        <v>2601</v>
      </c>
      <c r="M5549" s="170" t="str">
        <f t="shared" si="688"/>
        <v>H3</v>
      </c>
      <c r="N5549" s="169" t="str">
        <f t="shared" si="689"/>
        <v>1890</v>
      </c>
      <c r="O5549" s="168" t="str">
        <f t="shared" si="690"/>
        <v/>
      </c>
      <c r="P5549" s="168" t="str">
        <f t="shared" si="691"/>
        <v/>
      </c>
      <c r="Q5549" s="168" t="str">
        <f t="shared" si="692"/>
        <v/>
      </c>
      <c r="R5549" s="168" t="str">
        <f t="shared" si="693"/>
        <v/>
      </c>
      <c r="S5549" s="168" t="str">
        <f t="shared" si="694"/>
        <v/>
      </c>
      <c r="T5549" s="168" t="str">
        <f t="shared" si="695"/>
        <v/>
      </c>
    </row>
    <row r="5550" spans="1:20" x14ac:dyDescent="0.2">
      <c r="A5550" t="s">
        <v>3155</v>
      </c>
      <c r="M5550" s="170" t="str">
        <f t="shared" si="688"/>
        <v>H4</v>
      </c>
      <c r="N5550" s="169" t="str">
        <f t="shared" si="689"/>
        <v>1890</v>
      </c>
      <c r="O5550" s="168" t="str">
        <f t="shared" si="690"/>
        <v/>
      </c>
      <c r="P5550" s="168" t="str">
        <f t="shared" si="691"/>
        <v/>
      </c>
      <c r="Q5550" s="168" t="str">
        <f t="shared" si="692"/>
        <v/>
      </c>
      <c r="R5550" s="168" t="str">
        <f t="shared" si="693"/>
        <v/>
      </c>
      <c r="S5550" s="168" t="str">
        <f t="shared" si="694"/>
        <v/>
      </c>
      <c r="T5550" s="168" t="str">
        <f t="shared" si="695"/>
        <v/>
      </c>
    </row>
    <row r="5551" spans="1:20" x14ac:dyDescent="0.2">
      <c r="A5551" t="s">
        <v>2603</v>
      </c>
      <c r="M5551" s="170" t="str">
        <f t="shared" si="688"/>
        <v>H5</v>
      </c>
      <c r="N5551" s="169" t="str">
        <f t="shared" si="689"/>
        <v>1890</v>
      </c>
      <c r="O5551" s="168" t="str">
        <f t="shared" si="690"/>
        <v/>
      </c>
      <c r="P5551" s="168" t="str">
        <f t="shared" si="691"/>
        <v/>
      </c>
      <c r="Q5551" s="168" t="str">
        <f t="shared" si="692"/>
        <v/>
      </c>
      <c r="R5551" s="168" t="str">
        <f t="shared" si="693"/>
        <v/>
      </c>
      <c r="S5551" s="168" t="str">
        <f t="shared" si="694"/>
        <v/>
      </c>
      <c r="T5551" s="168" t="str">
        <f t="shared" si="695"/>
        <v/>
      </c>
    </row>
    <row r="5552" spans="1:20" x14ac:dyDescent="0.2">
      <c r="A5552" t="s">
        <v>3178</v>
      </c>
      <c r="M5552" s="170" t="str">
        <f t="shared" si="688"/>
        <v>H6</v>
      </c>
      <c r="N5552" s="169" t="str">
        <f t="shared" si="689"/>
        <v>1890</v>
      </c>
      <c r="O5552" s="168" t="str">
        <f t="shared" si="690"/>
        <v/>
      </c>
      <c r="P5552" s="168" t="str">
        <f t="shared" si="691"/>
        <v/>
      </c>
      <c r="Q5552" s="168" t="str">
        <f t="shared" si="692"/>
        <v/>
      </c>
      <c r="R5552" s="168" t="str">
        <f t="shared" si="693"/>
        <v/>
      </c>
      <c r="S5552" s="168" t="str">
        <f t="shared" si="694"/>
        <v/>
      </c>
      <c r="T5552" s="168" t="str">
        <f t="shared" si="695"/>
        <v/>
      </c>
    </row>
    <row r="5553" spans="1:20" x14ac:dyDescent="0.2">
      <c r="A5553" t="s">
        <v>2605</v>
      </c>
      <c r="M5553" s="170" t="str">
        <f t="shared" si="688"/>
        <v>H7</v>
      </c>
      <c r="N5553" s="169" t="str">
        <f t="shared" si="689"/>
        <v>1890</v>
      </c>
      <c r="O5553" s="168" t="str">
        <f t="shared" si="690"/>
        <v/>
      </c>
      <c r="P5553" s="168" t="str">
        <f t="shared" si="691"/>
        <v/>
      </c>
      <c r="Q5553" s="168" t="str">
        <f t="shared" si="692"/>
        <v/>
      </c>
      <c r="R5553" s="168" t="str">
        <f t="shared" si="693"/>
        <v/>
      </c>
      <c r="S5553" s="168" t="str">
        <f t="shared" si="694"/>
        <v/>
      </c>
      <c r="T5553" s="168" t="str">
        <f t="shared" si="695"/>
        <v/>
      </c>
    </row>
    <row r="5554" spans="1:20" x14ac:dyDescent="0.2">
      <c r="A5554" t="s">
        <v>2606</v>
      </c>
      <c r="M5554" s="170" t="str">
        <f t="shared" si="688"/>
        <v>H8</v>
      </c>
      <c r="N5554" s="169" t="str">
        <f t="shared" si="689"/>
        <v>1890</v>
      </c>
      <c r="O5554" s="168" t="str">
        <f t="shared" si="690"/>
        <v/>
      </c>
      <c r="P5554" s="168" t="str">
        <f t="shared" si="691"/>
        <v/>
      </c>
      <c r="Q5554" s="168" t="str">
        <f t="shared" si="692"/>
        <v/>
      </c>
      <c r="R5554" s="168" t="str">
        <f t="shared" si="693"/>
        <v/>
      </c>
      <c r="S5554" s="168" t="str">
        <f t="shared" si="694"/>
        <v/>
      </c>
      <c r="T5554" s="168" t="str">
        <f t="shared" si="695"/>
        <v/>
      </c>
    </row>
    <row r="5555" spans="1:20" x14ac:dyDescent="0.2">
      <c r="A5555" t="s">
        <v>2607</v>
      </c>
      <c r="M5555" s="170" t="str">
        <f t="shared" si="688"/>
        <v>H9</v>
      </c>
      <c r="N5555" s="169" t="str">
        <f t="shared" si="689"/>
        <v>1890</v>
      </c>
      <c r="O5555" s="168" t="str">
        <f t="shared" si="690"/>
        <v/>
      </c>
      <c r="P5555" s="168" t="str">
        <f t="shared" si="691"/>
        <v/>
      </c>
      <c r="Q5555" s="168" t="str">
        <f t="shared" si="692"/>
        <v/>
      </c>
      <c r="R5555" s="168" t="str">
        <f t="shared" si="693"/>
        <v/>
      </c>
      <c r="S5555" s="168" t="str">
        <f t="shared" si="694"/>
        <v/>
      </c>
      <c r="T5555" s="168" t="str">
        <f t="shared" si="695"/>
        <v/>
      </c>
    </row>
    <row r="5556" spans="1:20" x14ac:dyDescent="0.2">
      <c r="A5556" t="s">
        <v>2608</v>
      </c>
      <c r="M5556" s="170" t="str">
        <f t="shared" si="688"/>
        <v>H10</v>
      </c>
      <c r="N5556" s="169" t="str">
        <f t="shared" si="689"/>
        <v>1890</v>
      </c>
      <c r="O5556" s="168" t="str">
        <f t="shared" si="690"/>
        <v/>
      </c>
      <c r="P5556" s="168" t="str">
        <f t="shared" si="691"/>
        <v/>
      </c>
      <c r="Q5556" s="168" t="str">
        <f t="shared" si="692"/>
        <v/>
      </c>
      <c r="R5556" s="168" t="str">
        <f t="shared" si="693"/>
        <v/>
      </c>
      <c r="S5556" s="168" t="str">
        <f t="shared" si="694"/>
        <v/>
      </c>
      <c r="T5556" s="168" t="str">
        <f t="shared" si="695"/>
        <v/>
      </c>
    </row>
    <row r="5557" spans="1:20" x14ac:dyDescent="0.2">
      <c r="A5557" t="s">
        <v>2623</v>
      </c>
      <c r="M5557" s="170" t="str">
        <f t="shared" si="688"/>
        <v>DTL</v>
      </c>
      <c r="N5557" s="169" t="str">
        <f t="shared" si="689"/>
        <v>1890</v>
      </c>
      <c r="O5557" s="168" t="str">
        <f t="shared" si="690"/>
        <v>Tran</v>
      </c>
      <c r="P5557" s="168" t="str">
        <f t="shared" si="691"/>
        <v>1890Tran</v>
      </c>
      <c r="Q5557" s="168">
        <f t="shared" si="692"/>
        <v>0</v>
      </c>
      <c r="R5557" s="168">
        <f t="shared" si="693"/>
        <v>0</v>
      </c>
      <c r="S5557" s="168">
        <f t="shared" si="694"/>
        <v>0</v>
      </c>
      <c r="T5557" s="168">
        <f t="shared" si="695"/>
        <v>0</v>
      </c>
    </row>
    <row r="5558" spans="1:20" x14ac:dyDescent="0.2">
      <c r="A5558" t="s">
        <v>4246</v>
      </c>
      <c r="M5558" s="170" t="str">
        <f t="shared" si="688"/>
        <v>DTL</v>
      </c>
      <c r="N5558" s="169" t="str">
        <f t="shared" si="689"/>
        <v>1890</v>
      </c>
      <c r="O5558" s="168" t="str">
        <f t="shared" si="690"/>
        <v/>
      </c>
      <c r="P5558" s="168" t="str">
        <f t="shared" si="691"/>
        <v/>
      </c>
      <c r="Q5558" s="168" t="str">
        <f t="shared" si="692"/>
        <v/>
      </c>
      <c r="R5558" s="168" t="str">
        <f t="shared" si="693"/>
        <v/>
      </c>
      <c r="S5558" s="168" t="str">
        <f t="shared" si="694"/>
        <v/>
      </c>
      <c r="T5558" s="168" t="str">
        <f t="shared" si="695"/>
        <v/>
      </c>
    </row>
    <row r="5559" spans="1:20" x14ac:dyDescent="0.2">
      <c r="A5559" t="s">
        <v>2611</v>
      </c>
      <c r="M5559" s="170" t="str">
        <f t="shared" si="688"/>
        <v>DTL</v>
      </c>
      <c r="N5559" s="169" t="str">
        <f t="shared" si="689"/>
        <v>1890</v>
      </c>
      <c r="O5559" s="168" t="str">
        <f t="shared" si="690"/>
        <v/>
      </c>
      <c r="P5559" s="168" t="str">
        <f t="shared" si="691"/>
        <v/>
      </c>
      <c r="Q5559" s="168" t="str">
        <f t="shared" si="692"/>
        <v/>
      </c>
      <c r="R5559" s="168" t="str">
        <f t="shared" si="693"/>
        <v/>
      </c>
      <c r="S5559" s="168" t="str">
        <f t="shared" si="694"/>
        <v/>
      </c>
      <c r="T5559" s="168" t="str">
        <f t="shared" si="695"/>
        <v/>
      </c>
    </row>
    <row r="5560" spans="1:20" x14ac:dyDescent="0.2">
      <c r="A5560" t="s">
        <v>5722</v>
      </c>
      <c r="M5560" s="170" t="str">
        <f t="shared" si="688"/>
        <v>Ttl</v>
      </c>
      <c r="N5560" s="169" t="str">
        <f t="shared" si="689"/>
        <v>1890</v>
      </c>
      <c r="O5560" s="168" t="str">
        <f t="shared" si="690"/>
        <v/>
      </c>
      <c r="P5560" s="168" t="str">
        <f t="shared" si="691"/>
        <v/>
      </c>
      <c r="Q5560" s="168" t="str">
        <f t="shared" si="692"/>
        <v/>
      </c>
      <c r="R5560" s="168" t="str">
        <f t="shared" si="693"/>
        <v/>
      </c>
      <c r="S5560" s="168" t="str">
        <f t="shared" si="694"/>
        <v/>
      </c>
      <c r="T5560" s="168" t="str">
        <f t="shared" si="695"/>
        <v/>
      </c>
    </row>
    <row r="5561" spans="1:20" x14ac:dyDescent="0.2">
      <c r="A5561" t="s">
        <v>4467</v>
      </c>
      <c r="M5561" s="170" t="str">
        <f t="shared" si="688"/>
        <v>DTL</v>
      </c>
      <c r="N5561" s="169" t="str">
        <f t="shared" si="689"/>
        <v>1890</v>
      </c>
      <c r="O5561" s="168" t="str">
        <f t="shared" si="690"/>
        <v/>
      </c>
      <c r="P5561" s="168" t="str">
        <f t="shared" si="691"/>
        <v/>
      </c>
      <c r="Q5561" s="168" t="str">
        <f t="shared" si="692"/>
        <v/>
      </c>
      <c r="R5561" s="168" t="str">
        <f t="shared" si="693"/>
        <v/>
      </c>
      <c r="S5561" s="168" t="str">
        <f t="shared" si="694"/>
        <v/>
      </c>
      <c r="T5561" s="168" t="str">
        <f t="shared" si="695"/>
        <v/>
      </c>
    </row>
    <row r="5562" spans="1:20" x14ac:dyDescent="0.2">
      <c r="A5562">
        <v>1</v>
      </c>
      <c r="M5562" s="170" t="str">
        <f t="shared" si="688"/>
        <v>DTL</v>
      </c>
      <c r="N5562" s="169" t="str">
        <f t="shared" si="689"/>
        <v>1890</v>
      </c>
      <c r="O5562" s="168" t="str">
        <f t="shared" si="690"/>
        <v/>
      </c>
      <c r="P5562" s="168" t="str">
        <f t="shared" si="691"/>
        <v/>
      </c>
      <c r="Q5562" s="168" t="str">
        <f t="shared" si="692"/>
        <v/>
      </c>
      <c r="R5562" s="168" t="str">
        <f t="shared" si="693"/>
        <v/>
      </c>
      <c r="S5562" s="168" t="str">
        <f t="shared" si="694"/>
        <v/>
      </c>
      <c r="T5562" s="168" t="str">
        <f t="shared" si="695"/>
        <v/>
      </c>
    </row>
    <row r="5563" spans="1:20" x14ac:dyDescent="0.2">
      <c r="M5563" s="170" t="str">
        <f t="shared" si="688"/>
        <v>DTL</v>
      </c>
      <c r="N5563" s="169" t="str">
        <f t="shared" si="689"/>
        <v>1890</v>
      </c>
      <c r="O5563" s="168" t="str">
        <f t="shared" si="690"/>
        <v/>
      </c>
      <c r="P5563" s="168" t="str">
        <f t="shared" si="691"/>
        <v/>
      </c>
      <c r="Q5563" s="168" t="str">
        <f t="shared" si="692"/>
        <v/>
      </c>
      <c r="R5563" s="168" t="str">
        <f t="shared" si="693"/>
        <v/>
      </c>
      <c r="S5563" s="168" t="str">
        <f t="shared" si="694"/>
        <v/>
      </c>
      <c r="T5563" s="168" t="str">
        <f t="shared" si="695"/>
        <v/>
      </c>
    </row>
    <row r="5564" spans="1:20" x14ac:dyDescent="0.2">
      <c r="A5564" t="s">
        <v>5723</v>
      </c>
      <c r="M5564" s="170" t="str">
        <f t="shared" si="688"/>
        <v>H1</v>
      </c>
      <c r="N5564" s="169" t="str">
        <f t="shared" si="689"/>
        <v>1890</v>
      </c>
      <c r="O5564" s="168" t="str">
        <f t="shared" si="690"/>
        <v/>
      </c>
      <c r="P5564" s="168" t="str">
        <f t="shared" si="691"/>
        <v/>
      </c>
      <c r="Q5564" s="168" t="str">
        <f t="shared" si="692"/>
        <v/>
      </c>
      <c r="R5564" s="168" t="str">
        <f t="shared" si="693"/>
        <v/>
      </c>
      <c r="S5564" s="168" t="str">
        <f t="shared" si="694"/>
        <v/>
      </c>
      <c r="T5564" s="168" t="str">
        <f t="shared" si="695"/>
        <v/>
      </c>
    </row>
    <row r="5565" spans="1:20" x14ac:dyDescent="0.2">
      <c r="A5565" t="s">
        <v>2600</v>
      </c>
      <c r="M5565" s="170" t="str">
        <f t="shared" si="688"/>
        <v>H2</v>
      </c>
      <c r="N5565" s="169" t="str">
        <f t="shared" si="689"/>
        <v>1890</v>
      </c>
      <c r="O5565" s="168" t="str">
        <f t="shared" si="690"/>
        <v/>
      </c>
      <c r="P5565" s="168" t="str">
        <f t="shared" si="691"/>
        <v/>
      </c>
      <c r="Q5565" s="168" t="str">
        <f t="shared" si="692"/>
        <v/>
      </c>
      <c r="R5565" s="168" t="str">
        <f t="shared" si="693"/>
        <v/>
      </c>
      <c r="S5565" s="168" t="str">
        <f t="shared" si="694"/>
        <v/>
      </c>
      <c r="T5565" s="168" t="str">
        <f t="shared" si="695"/>
        <v/>
      </c>
    </row>
    <row r="5566" spans="1:20" x14ac:dyDescent="0.2">
      <c r="A5566" t="s">
        <v>2601</v>
      </c>
      <c r="M5566" s="170" t="str">
        <f t="shared" si="688"/>
        <v>H3</v>
      </c>
      <c r="N5566" s="169" t="str">
        <f t="shared" si="689"/>
        <v>1890</v>
      </c>
      <c r="O5566" s="168" t="str">
        <f t="shared" si="690"/>
        <v/>
      </c>
      <c r="P5566" s="168" t="str">
        <f t="shared" si="691"/>
        <v/>
      </c>
      <c r="Q5566" s="168" t="str">
        <f t="shared" si="692"/>
        <v/>
      </c>
      <c r="R5566" s="168" t="str">
        <f t="shared" si="693"/>
        <v/>
      </c>
      <c r="S5566" s="168" t="str">
        <f t="shared" si="694"/>
        <v/>
      </c>
      <c r="T5566" s="168" t="str">
        <f t="shared" si="695"/>
        <v/>
      </c>
    </row>
    <row r="5567" spans="1:20" x14ac:dyDescent="0.2">
      <c r="A5567" t="s">
        <v>3155</v>
      </c>
      <c r="M5567" s="170" t="str">
        <f t="shared" si="688"/>
        <v>H4</v>
      </c>
      <c r="N5567" s="169" t="str">
        <f t="shared" si="689"/>
        <v>1890</v>
      </c>
      <c r="O5567" s="168" t="str">
        <f t="shared" si="690"/>
        <v/>
      </c>
      <c r="P5567" s="168" t="str">
        <f t="shared" si="691"/>
        <v/>
      </c>
      <c r="Q5567" s="168" t="str">
        <f t="shared" si="692"/>
        <v/>
      </c>
      <c r="R5567" s="168" t="str">
        <f t="shared" si="693"/>
        <v/>
      </c>
      <c r="S5567" s="168" t="str">
        <f t="shared" si="694"/>
        <v/>
      </c>
      <c r="T5567" s="168" t="str">
        <f t="shared" si="695"/>
        <v/>
      </c>
    </row>
    <row r="5568" spans="1:20" x14ac:dyDescent="0.2">
      <c r="A5568" t="s">
        <v>2603</v>
      </c>
      <c r="M5568" s="170" t="str">
        <f t="shared" si="688"/>
        <v>H5</v>
      </c>
      <c r="N5568" s="169" t="str">
        <f t="shared" si="689"/>
        <v>1890</v>
      </c>
      <c r="O5568" s="168" t="str">
        <f t="shared" si="690"/>
        <v/>
      </c>
      <c r="P5568" s="168" t="str">
        <f t="shared" si="691"/>
        <v/>
      </c>
      <c r="Q5568" s="168" t="str">
        <f t="shared" si="692"/>
        <v/>
      </c>
      <c r="R5568" s="168" t="str">
        <f t="shared" si="693"/>
        <v/>
      </c>
      <c r="S5568" s="168" t="str">
        <f t="shared" si="694"/>
        <v/>
      </c>
      <c r="T5568" s="168" t="str">
        <f t="shared" si="695"/>
        <v/>
      </c>
    </row>
    <row r="5569" spans="1:20" x14ac:dyDescent="0.2">
      <c r="A5569" t="s">
        <v>3188</v>
      </c>
      <c r="M5569" s="170" t="str">
        <f t="shared" si="688"/>
        <v>H6</v>
      </c>
      <c r="N5569" s="169" t="str">
        <f t="shared" si="689"/>
        <v>5090</v>
      </c>
      <c r="O5569" s="168" t="str">
        <f t="shared" si="690"/>
        <v/>
      </c>
      <c r="P5569" s="168" t="str">
        <f t="shared" si="691"/>
        <v/>
      </c>
      <c r="Q5569" s="168" t="str">
        <f t="shared" si="692"/>
        <v/>
      </c>
      <c r="R5569" s="168" t="str">
        <f t="shared" si="693"/>
        <v/>
      </c>
      <c r="S5569" s="168" t="str">
        <f t="shared" si="694"/>
        <v/>
      </c>
      <c r="T5569" s="168" t="str">
        <f t="shared" si="695"/>
        <v/>
      </c>
    </row>
    <row r="5570" spans="1:20" x14ac:dyDescent="0.2">
      <c r="A5570" t="s">
        <v>2605</v>
      </c>
      <c r="M5570" s="170" t="str">
        <f t="shared" si="688"/>
        <v>H7</v>
      </c>
      <c r="N5570" s="169" t="str">
        <f t="shared" si="689"/>
        <v>5090</v>
      </c>
      <c r="O5570" s="168" t="str">
        <f t="shared" si="690"/>
        <v/>
      </c>
      <c r="P5570" s="168" t="str">
        <f t="shared" si="691"/>
        <v/>
      </c>
      <c r="Q5570" s="168" t="str">
        <f t="shared" si="692"/>
        <v/>
      </c>
      <c r="R5570" s="168" t="str">
        <f t="shared" si="693"/>
        <v/>
      </c>
      <c r="S5570" s="168" t="str">
        <f t="shared" si="694"/>
        <v/>
      </c>
      <c r="T5570" s="168" t="str">
        <f t="shared" si="695"/>
        <v/>
      </c>
    </row>
    <row r="5571" spans="1:20" x14ac:dyDescent="0.2">
      <c r="A5571" t="s">
        <v>2606</v>
      </c>
      <c r="M5571" s="170" t="str">
        <f t="shared" ref="M5571:M5634" si="696">IF(ROW()&lt;23,"",
  IF(NOT(ISERROR(FIND("Trinity County",$A5571,30))),"H1",
  IF(M5570="H1","H2",
  IF(M5570="H2","H3",
  IF(M5570="H3","H4",
  IF(M5570="H4","H5",
  IF(M5570="H5","H6",
  IF(M5570="H6","H7",
  IF(M5570="H7","H8",
  IF(M5570="H8","H9",
  IF(M5570="H9","H10",
  IF(TRIM(LEFT($A5571,7))="Total","Ttl","DTL"))))))))))))</f>
        <v>H8</v>
      </c>
      <c r="N5571" s="169" t="str">
        <f t="shared" ref="N5571:N5634" si="697">IF(ROW()&lt;23,"",
  IF($M5571="H6",TRIM(LEFT($A5571,5)),N5570))</f>
        <v>5090</v>
      </c>
      <c r="O5571" s="168" t="str">
        <f t="shared" ref="O5571:O5634" si="698">IF($M5571&lt;&gt;"DTL","",
  IF(NOT(ISNUMBER(VALUE(MID($A5571,31,15)))),"",LEFT($A5571,4)))</f>
        <v/>
      </c>
      <c r="P5571" s="168" t="str">
        <f t="shared" ref="P5571:P5634" si="699">IF(O5571="","",N5571&amp;O5571)</f>
        <v/>
      </c>
      <c r="Q5571" s="168" t="str">
        <f t="shared" ref="Q5571:Q5634" si="700">IF($M5571&lt;&gt;"DTL","",
  IF(NOT(ISNUMBER(VALUE(MID($A5571,31,15)))),"",VALUE(TRIM(MID($A5571,47,15)))))</f>
        <v/>
      </c>
      <c r="R5571" s="168" t="str">
        <f t="shared" ref="R5571:R5634" si="701">IF($M5571&lt;&gt;"DTL","",
  IF(NOT(ISNUMBER(VALUE(MID($A5571,31,15)))),"",VALUE(TRIM(MID($A5571,61,14)))))</f>
        <v/>
      </c>
      <c r="S5571" s="168" t="str">
        <f t="shared" ref="S5571:S5634" si="702">IF($M5571&lt;&gt;"DTL","",
  IF(NOT(ISNUMBER(VALUE(MID($A5571,31,15)))),"",VALUE(TRIM(MID($A5571,76,14)))))</f>
        <v/>
      </c>
      <c r="T5571" s="168" t="str">
        <f t="shared" ref="T5571:T5634" si="703">IF($M5571&lt;&gt;"DTL","",
  IF(NOT(ISNUMBER(VALUE(MID($A5571,31,15)))),"",VALUE(TRIM(MID($A5571,90,14)))))</f>
        <v/>
      </c>
    </row>
    <row r="5572" spans="1:20" x14ac:dyDescent="0.2">
      <c r="A5572" t="s">
        <v>2607</v>
      </c>
      <c r="M5572" s="170" t="str">
        <f t="shared" si="696"/>
        <v>H9</v>
      </c>
      <c r="N5572" s="169" t="str">
        <f t="shared" si="697"/>
        <v>5090</v>
      </c>
      <c r="O5572" s="168" t="str">
        <f t="shared" si="698"/>
        <v/>
      </c>
      <c r="P5572" s="168" t="str">
        <f t="shared" si="699"/>
        <v/>
      </c>
      <c r="Q5572" s="168" t="str">
        <f t="shared" si="700"/>
        <v/>
      </c>
      <c r="R5572" s="168" t="str">
        <f t="shared" si="701"/>
        <v/>
      </c>
      <c r="S5572" s="168" t="str">
        <f t="shared" si="702"/>
        <v/>
      </c>
      <c r="T5572" s="168" t="str">
        <f t="shared" si="703"/>
        <v/>
      </c>
    </row>
    <row r="5573" spans="1:20" x14ac:dyDescent="0.2">
      <c r="A5573" t="s">
        <v>2608</v>
      </c>
      <c r="M5573" s="170" t="str">
        <f t="shared" si="696"/>
        <v>H10</v>
      </c>
      <c r="N5573" s="169" t="str">
        <f t="shared" si="697"/>
        <v>5090</v>
      </c>
      <c r="O5573" s="168" t="str">
        <f t="shared" si="698"/>
        <v/>
      </c>
      <c r="P5573" s="168" t="str">
        <f t="shared" si="699"/>
        <v/>
      </c>
      <c r="Q5573" s="168" t="str">
        <f t="shared" si="700"/>
        <v/>
      </c>
      <c r="R5573" s="168" t="str">
        <f t="shared" si="701"/>
        <v/>
      </c>
      <c r="S5573" s="168" t="str">
        <f t="shared" si="702"/>
        <v/>
      </c>
      <c r="T5573" s="168" t="str">
        <f t="shared" si="703"/>
        <v/>
      </c>
    </row>
    <row r="5574" spans="1:20" x14ac:dyDescent="0.2">
      <c r="A5574" t="s">
        <v>2609</v>
      </c>
      <c r="M5574" s="170" t="str">
        <f t="shared" si="696"/>
        <v>DTL</v>
      </c>
      <c r="N5574" s="169" t="str">
        <f t="shared" si="697"/>
        <v>5090</v>
      </c>
      <c r="O5574" s="168" t="str">
        <f t="shared" si="698"/>
        <v/>
      </c>
      <c r="P5574" s="168" t="str">
        <f t="shared" si="699"/>
        <v/>
      </c>
      <c r="Q5574" s="168" t="str">
        <f t="shared" si="700"/>
        <v/>
      </c>
      <c r="R5574" s="168" t="str">
        <f t="shared" si="701"/>
        <v/>
      </c>
      <c r="S5574" s="168" t="str">
        <f t="shared" si="702"/>
        <v/>
      </c>
      <c r="T5574" s="168" t="str">
        <f t="shared" si="703"/>
        <v/>
      </c>
    </row>
    <row r="5575" spans="1:20" x14ac:dyDescent="0.2">
      <c r="A5575" t="s">
        <v>5724</v>
      </c>
      <c r="M5575" s="170" t="str">
        <f t="shared" si="696"/>
        <v>DTL</v>
      </c>
      <c r="N5575" s="169" t="str">
        <f t="shared" si="697"/>
        <v>5090</v>
      </c>
      <c r="O5575" s="168" t="str">
        <f t="shared" si="698"/>
        <v>7420</v>
      </c>
      <c r="P5575" s="168" t="str">
        <f t="shared" si="699"/>
        <v>50907420</v>
      </c>
      <c r="Q5575" s="168">
        <f t="shared" si="700"/>
        <v>21546</v>
      </c>
      <c r="R5575" s="168">
        <f t="shared" si="701"/>
        <v>31524</v>
      </c>
      <c r="S5575" s="168">
        <f t="shared" si="702"/>
        <v>26900</v>
      </c>
      <c r="T5575" s="168">
        <f t="shared" si="703"/>
        <v>6488</v>
      </c>
    </row>
    <row r="5576" spans="1:20" x14ac:dyDescent="0.2">
      <c r="A5576" t="s">
        <v>4246</v>
      </c>
      <c r="M5576" s="170" t="str">
        <f t="shared" si="696"/>
        <v>DTL</v>
      </c>
      <c r="N5576" s="169" t="str">
        <f t="shared" si="697"/>
        <v>5090</v>
      </c>
      <c r="O5576" s="168" t="str">
        <f t="shared" si="698"/>
        <v/>
      </c>
      <c r="P5576" s="168" t="str">
        <f t="shared" si="699"/>
        <v/>
      </c>
      <c r="Q5576" s="168" t="str">
        <f t="shared" si="700"/>
        <v/>
      </c>
      <c r="R5576" s="168" t="str">
        <f t="shared" si="701"/>
        <v/>
      </c>
      <c r="S5576" s="168" t="str">
        <f t="shared" si="702"/>
        <v/>
      </c>
      <c r="T5576" s="168" t="str">
        <f t="shared" si="703"/>
        <v/>
      </c>
    </row>
    <row r="5577" spans="1:20" x14ac:dyDescent="0.2">
      <c r="A5577" t="s">
        <v>2611</v>
      </c>
      <c r="M5577" s="170" t="str">
        <f t="shared" si="696"/>
        <v>DTL</v>
      </c>
      <c r="N5577" s="169" t="str">
        <f t="shared" si="697"/>
        <v>5090</v>
      </c>
      <c r="O5577" s="168" t="str">
        <f t="shared" si="698"/>
        <v/>
      </c>
      <c r="P5577" s="168" t="str">
        <f t="shared" si="699"/>
        <v/>
      </c>
      <c r="Q5577" s="168" t="str">
        <f t="shared" si="700"/>
        <v/>
      </c>
      <c r="R5577" s="168" t="str">
        <f t="shared" si="701"/>
        <v/>
      </c>
      <c r="S5577" s="168" t="str">
        <f t="shared" si="702"/>
        <v/>
      </c>
      <c r="T5577" s="168" t="str">
        <f t="shared" si="703"/>
        <v/>
      </c>
    </row>
    <row r="5578" spans="1:20" x14ac:dyDescent="0.2">
      <c r="A5578" t="s">
        <v>5725</v>
      </c>
      <c r="M5578" s="170" t="str">
        <f t="shared" si="696"/>
        <v>Ttl</v>
      </c>
      <c r="N5578" s="169" t="str">
        <f t="shared" si="697"/>
        <v>5090</v>
      </c>
      <c r="O5578" s="168" t="str">
        <f t="shared" si="698"/>
        <v/>
      </c>
      <c r="P5578" s="168" t="str">
        <f t="shared" si="699"/>
        <v/>
      </c>
      <c r="Q5578" s="168" t="str">
        <f t="shared" si="700"/>
        <v/>
      </c>
      <c r="R5578" s="168" t="str">
        <f t="shared" si="701"/>
        <v/>
      </c>
      <c r="S5578" s="168" t="str">
        <f t="shared" si="702"/>
        <v/>
      </c>
      <c r="T5578" s="168" t="str">
        <f t="shared" si="703"/>
        <v/>
      </c>
    </row>
    <row r="5579" spans="1:20" x14ac:dyDescent="0.2">
      <c r="A5579" t="s">
        <v>2612</v>
      </c>
      <c r="M5579" s="170" t="str">
        <f t="shared" si="696"/>
        <v>DTL</v>
      </c>
      <c r="N5579" s="169" t="str">
        <f t="shared" si="697"/>
        <v>5090</v>
      </c>
      <c r="O5579" s="168" t="str">
        <f t="shared" si="698"/>
        <v/>
      </c>
      <c r="P5579" s="168" t="str">
        <f t="shared" si="699"/>
        <v/>
      </c>
      <c r="Q5579" s="168" t="str">
        <f t="shared" si="700"/>
        <v/>
      </c>
      <c r="R5579" s="168" t="str">
        <f t="shared" si="701"/>
        <v/>
      </c>
      <c r="S5579" s="168" t="str">
        <f t="shared" si="702"/>
        <v/>
      </c>
      <c r="T5579" s="168" t="str">
        <f t="shared" si="703"/>
        <v/>
      </c>
    </row>
    <row r="5580" spans="1:20" x14ac:dyDescent="0.2">
      <c r="A5580" t="s">
        <v>2611</v>
      </c>
      <c r="M5580" s="170" t="str">
        <f t="shared" si="696"/>
        <v>DTL</v>
      </c>
      <c r="N5580" s="169" t="str">
        <f t="shared" si="697"/>
        <v>5090</v>
      </c>
      <c r="O5580" s="168" t="str">
        <f t="shared" si="698"/>
        <v/>
      </c>
      <c r="P5580" s="168" t="str">
        <f t="shared" si="699"/>
        <v/>
      </c>
      <c r="Q5580" s="168" t="str">
        <f t="shared" si="700"/>
        <v/>
      </c>
      <c r="R5580" s="168" t="str">
        <f t="shared" si="701"/>
        <v/>
      </c>
      <c r="S5580" s="168" t="str">
        <f t="shared" si="702"/>
        <v/>
      </c>
      <c r="T5580" s="168" t="str">
        <f t="shared" si="703"/>
        <v/>
      </c>
    </row>
    <row r="5581" spans="1:20" x14ac:dyDescent="0.2">
      <c r="A5581" t="s">
        <v>2611</v>
      </c>
      <c r="M5581" s="170" t="str">
        <f t="shared" si="696"/>
        <v>DTL</v>
      </c>
      <c r="N5581" s="169" t="str">
        <f t="shared" si="697"/>
        <v>5090</v>
      </c>
      <c r="O5581" s="168" t="str">
        <f t="shared" si="698"/>
        <v/>
      </c>
      <c r="P5581" s="168" t="str">
        <f t="shared" si="699"/>
        <v/>
      </c>
      <c r="Q5581" s="168" t="str">
        <f t="shared" si="700"/>
        <v/>
      </c>
      <c r="R5581" s="168" t="str">
        <f t="shared" si="701"/>
        <v/>
      </c>
      <c r="S5581" s="168" t="str">
        <f t="shared" si="702"/>
        <v/>
      </c>
      <c r="T5581" s="168" t="str">
        <f t="shared" si="703"/>
        <v/>
      </c>
    </row>
    <row r="5582" spans="1:20" x14ac:dyDescent="0.2">
      <c r="A5582" t="s">
        <v>2613</v>
      </c>
      <c r="M5582" s="170" t="str">
        <f t="shared" si="696"/>
        <v>DTL</v>
      </c>
      <c r="N5582" s="169" t="str">
        <f t="shared" si="697"/>
        <v>5090</v>
      </c>
      <c r="O5582" s="168" t="str">
        <f t="shared" si="698"/>
        <v/>
      </c>
      <c r="P5582" s="168" t="str">
        <f t="shared" si="699"/>
        <v/>
      </c>
      <c r="Q5582" s="168" t="str">
        <f t="shared" si="700"/>
        <v/>
      </c>
      <c r="R5582" s="168" t="str">
        <f t="shared" si="701"/>
        <v/>
      </c>
      <c r="S5582" s="168" t="str">
        <f t="shared" si="702"/>
        <v/>
      </c>
      <c r="T5582" s="168" t="str">
        <f t="shared" si="703"/>
        <v/>
      </c>
    </row>
    <row r="5583" spans="1:20" x14ac:dyDescent="0.2">
      <c r="A5583" t="s">
        <v>5726</v>
      </c>
      <c r="M5583" s="170" t="str">
        <f t="shared" si="696"/>
        <v>DTL</v>
      </c>
      <c r="N5583" s="169" t="str">
        <f t="shared" si="697"/>
        <v>5090</v>
      </c>
      <c r="O5583" s="168" t="str">
        <f t="shared" si="698"/>
        <v>1010</v>
      </c>
      <c r="P5583" s="168" t="str">
        <f t="shared" si="699"/>
        <v>50901010</v>
      </c>
      <c r="Q5583" s="168">
        <f t="shared" si="700"/>
        <v>19324</v>
      </c>
      <c r="R5583" s="168">
        <f t="shared" si="701"/>
        <v>19868</v>
      </c>
      <c r="S5583" s="168">
        <f t="shared" si="702"/>
        <v>19866</v>
      </c>
      <c r="T5583" s="168">
        <f t="shared" si="703"/>
        <v>15615</v>
      </c>
    </row>
    <row r="5584" spans="1:20" x14ac:dyDescent="0.2">
      <c r="A5584" t="s">
        <v>5727</v>
      </c>
      <c r="M5584" s="170" t="str">
        <f t="shared" si="696"/>
        <v>DTL</v>
      </c>
      <c r="N5584" s="169" t="str">
        <f t="shared" si="697"/>
        <v>5090</v>
      </c>
      <c r="O5584" s="168" t="str">
        <f t="shared" si="698"/>
        <v>1020</v>
      </c>
      <c r="P5584" s="168" t="str">
        <f t="shared" si="699"/>
        <v>50901020</v>
      </c>
      <c r="Q5584" s="168">
        <f t="shared" si="700"/>
        <v>0</v>
      </c>
      <c r="R5584" s="168">
        <f t="shared" si="701"/>
        <v>19</v>
      </c>
      <c r="S5584" s="168">
        <f t="shared" si="702"/>
        <v>0</v>
      </c>
      <c r="T5584" s="168">
        <f t="shared" si="703"/>
        <v>-19</v>
      </c>
    </row>
    <row r="5585" spans="1:20" x14ac:dyDescent="0.2">
      <c r="A5585" t="s">
        <v>5728</v>
      </c>
      <c r="M5585" s="170" t="str">
        <f t="shared" si="696"/>
        <v>DTL</v>
      </c>
      <c r="N5585" s="169" t="str">
        <f t="shared" si="697"/>
        <v>5090</v>
      </c>
      <c r="O5585" s="168" t="str">
        <f t="shared" si="698"/>
        <v>1030</v>
      </c>
      <c r="P5585" s="168" t="str">
        <f t="shared" si="699"/>
        <v>50901030</v>
      </c>
      <c r="Q5585" s="168">
        <f t="shared" si="700"/>
        <v>997</v>
      </c>
      <c r="R5585" s="168">
        <f t="shared" si="701"/>
        <v>3983</v>
      </c>
      <c r="S5585" s="168">
        <f t="shared" si="702"/>
        <v>3821</v>
      </c>
      <c r="T5585" s="168">
        <f t="shared" si="703"/>
        <v>2416</v>
      </c>
    </row>
    <row r="5586" spans="1:20" x14ac:dyDescent="0.2">
      <c r="A5586" t="s">
        <v>5729</v>
      </c>
      <c r="M5586" s="170" t="str">
        <f t="shared" si="696"/>
        <v>DTL</v>
      </c>
      <c r="N5586" s="169" t="str">
        <f t="shared" si="697"/>
        <v>5090</v>
      </c>
      <c r="O5586" s="168" t="str">
        <f t="shared" si="698"/>
        <v>1100</v>
      </c>
      <c r="P5586" s="168" t="str">
        <f t="shared" si="699"/>
        <v>50901100</v>
      </c>
      <c r="Q5586" s="168">
        <f t="shared" si="700"/>
        <v>1555</v>
      </c>
      <c r="R5586" s="168">
        <f t="shared" si="701"/>
        <v>1826</v>
      </c>
      <c r="S5586" s="168">
        <f t="shared" si="702"/>
        <v>1812</v>
      </c>
      <c r="T5586" s="168">
        <f t="shared" si="703"/>
        <v>1378</v>
      </c>
    </row>
    <row r="5587" spans="1:20" x14ac:dyDescent="0.2">
      <c r="A5587" t="s">
        <v>5730</v>
      </c>
      <c r="M5587" s="170" t="str">
        <f t="shared" si="696"/>
        <v>DTL</v>
      </c>
      <c r="N5587" s="169" t="str">
        <f t="shared" si="697"/>
        <v>5090</v>
      </c>
      <c r="O5587" s="168" t="str">
        <f t="shared" si="698"/>
        <v>1200</v>
      </c>
      <c r="P5587" s="168" t="str">
        <f t="shared" si="699"/>
        <v>50901200</v>
      </c>
      <c r="Q5587" s="168">
        <f t="shared" si="700"/>
        <v>6152</v>
      </c>
      <c r="R5587" s="168">
        <f t="shared" si="701"/>
        <v>7403</v>
      </c>
      <c r="S5587" s="168">
        <f t="shared" si="702"/>
        <v>7672</v>
      </c>
      <c r="T5587" s="168">
        <f t="shared" si="703"/>
        <v>5910</v>
      </c>
    </row>
    <row r="5588" spans="1:20" x14ac:dyDescent="0.2">
      <c r="A5588" t="s">
        <v>5731</v>
      </c>
      <c r="M5588" s="170" t="str">
        <f t="shared" si="696"/>
        <v>DTL</v>
      </c>
      <c r="N5588" s="169" t="str">
        <f t="shared" si="697"/>
        <v>5090</v>
      </c>
      <c r="O5588" s="168" t="str">
        <f t="shared" si="698"/>
        <v>1300</v>
      </c>
      <c r="P5588" s="168" t="str">
        <f t="shared" si="699"/>
        <v>50901300</v>
      </c>
      <c r="Q5588" s="168">
        <f t="shared" si="700"/>
        <v>4634</v>
      </c>
      <c r="R5588" s="168">
        <f t="shared" si="701"/>
        <v>7852</v>
      </c>
      <c r="S5588" s="168">
        <f t="shared" si="702"/>
        <v>8539</v>
      </c>
      <c r="T5588" s="168">
        <f t="shared" si="703"/>
        <v>6372</v>
      </c>
    </row>
    <row r="5589" spans="1:20" x14ac:dyDescent="0.2">
      <c r="A5589" t="s">
        <v>5732</v>
      </c>
      <c r="M5589" s="170" t="str">
        <f t="shared" si="696"/>
        <v>DTL</v>
      </c>
      <c r="N5589" s="169" t="str">
        <f t="shared" si="697"/>
        <v>5090</v>
      </c>
      <c r="O5589" s="168" t="str">
        <f t="shared" si="698"/>
        <v>1301</v>
      </c>
      <c r="P5589" s="168" t="str">
        <f t="shared" si="699"/>
        <v>50901301</v>
      </c>
      <c r="Q5589" s="168">
        <f t="shared" si="700"/>
        <v>8979</v>
      </c>
      <c r="R5589" s="168">
        <f t="shared" si="701"/>
        <v>9941</v>
      </c>
      <c r="S5589" s="168">
        <f t="shared" si="702"/>
        <v>6657</v>
      </c>
      <c r="T5589" s="168">
        <f t="shared" si="703"/>
        <v>3328</v>
      </c>
    </row>
    <row r="5590" spans="1:20" x14ac:dyDescent="0.2">
      <c r="A5590" t="s">
        <v>5733</v>
      </c>
      <c r="M5590" s="170" t="str">
        <f t="shared" si="696"/>
        <v>DTL</v>
      </c>
      <c r="N5590" s="169" t="str">
        <f t="shared" si="697"/>
        <v>5090</v>
      </c>
      <c r="O5590" s="168" t="str">
        <f t="shared" si="698"/>
        <v>1400</v>
      </c>
      <c r="P5590" s="168" t="str">
        <f t="shared" si="699"/>
        <v>50901400</v>
      </c>
      <c r="Q5590" s="168">
        <f t="shared" si="700"/>
        <v>490</v>
      </c>
      <c r="R5590" s="168">
        <f t="shared" si="701"/>
        <v>490</v>
      </c>
      <c r="S5590" s="168">
        <f t="shared" si="702"/>
        <v>490</v>
      </c>
      <c r="T5590" s="168">
        <f t="shared" si="703"/>
        <v>395</v>
      </c>
    </row>
    <row r="5591" spans="1:20" x14ac:dyDescent="0.2">
      <c r="A5591" t="s">
        <v>3189</v>
      </c>
      <c r="M5591" s="170" t="str">
        <f t="shared" si="696"/>
        <v>DTL</v>
      </c>
      <c r="N5591" s="169" t="str">
        <f t="shared" si="697"/>
        <v>5090</v>
      </c>
      <c r="O5591" s="168" t="str">
        <f t="shared" si="698"/>
        <v>1500</v>
      </c>
      <c r="P5591" s="168" t="str">
        <f t="shared" si="699"/>
        <v>50901500</v>
      </c>
      <c r="Q5591" s="168">
        <f t="shared" si="700"/>
        <v>637</v>
      </c>
      <c r="R5591" s="168">
        <f t="shared" si="701"/>
        <v>700</v>
      </c>
      <c r="S5591" s="168">
        <f t="shared" si="702"/>
        <v>348</v>
      </c>
      <c r="T5591" s="168">
        <f t="shared" si="703"/>
        <v>348</v>
      </c>
    </row>
    <row r="5592" spans="1:20" x14ac:dyDescent="0.2">
      <c r="A5592" t="s">
        <v>5734</v>
      </c>
      <c r="M5592" s="170" t="str">
        <f t="shared" si="696"/>
        <v>DTL</v>
      </c>
      <c r="N5592" s="169" t="str">
        <f t="shared" si="697"/>
        <v>5090</v>
      </c>
      <c r="O5592" s="168" t="str">
        <f t="shared" si="698"/>
        <v>1299</v>
      </c>
      <c r="P5592" s="168" t="str">
        <f t="shared" si="699"/>
        <v>50901299</v>
      </c>
      <c r="Q5592" s="168">
        <f t="shared" si="700"/>
        <v>4539</v>
      </c>
      <c r="R5592" s="168">
        <f t="shared" si="701"/>
        <v>4592</v>
      </c>
      <c r="S5592" s="168">
        <f t="shared" si="702"/>
        <v>0</v>
      </c>
      <c r="T5592" s="168">
        <f t="shared" si="703"/>
        <v>0</v>
      </c>
    </row>
    <row r="5593" spans="1:20" x14ac:dyDescent="0.2">
      <c r="A5593" t="s">
        <v>4246</v>
      </c>
      <c r="M5593" s="170" t="str">
        <f t="shared" si="696"/>
        <v>DTL</v>
      </c>
      <c r="N5593" s="169" t="str">
        <f t="shared" si="697"/>
        <v>5090</v>
      </c>
      <c r="O5593" s="168" t="str">
        <f t="shared" si="698"/>
        <v/>
      </c>
      <c r="P5593" s="168" t="str">
        <f t="shared" si="699"/>
        <v/>
      </c>
      <c r="Q5593" s="168" t="str">
        <f t="shared" si="700"/>
        <v/>
      </c>
      <c r="R5593" s="168" t="str">
        <f t="shared" si="701"/>
        <v/>
      </c>
      <c r="S5593" s="168" t="str">
        <f t="shared" si="702"/>
        <v/>
      </c>
      <c r="T5593" s="168" t="str">
        <f t="shared" si="703"/>
        <v/>
      </c>
    </row>
    <row r="5594" spans="1:20" x14ac:dyDescent="0.2">
      <c r="A5594" t="s">
        <v>2611</v>
      </c>
      <c r="M5594" s="170" t="str">
        <f t="shared" si="696"/>
        <v>DTL</v>
      </c>
      <c r="N5594" s="169" t="str">
        <f t="shared" si="697"/>
        <v>5090</v>
      </c>
      <c r="O5594" s="168" t="str">
        <f t="shared" si="698"/>
        <v/>
      </c>
      <c r="P5594" s="168" t="str">
        <f t="shared" si="699"/>
        <v/>
      </c>
      <c r="Q5594" s="168" t="str">
        <f t="shared" si="700"/>
        <v/>
      </c>
      <c r="R5594" s="168" t="str">
        <f t="shared" si="701"/>
        <v/>
      </c>
      <c r="S5594" s="168" t="str">
        <f t="shared" si="702"/>
        <v/>
      </c>
      <c r="T5594" s="168" t="str">
        <f t="shared" si="703"/>
        <v/>
      </c>
    </row>
    <row r="5595" spans="1:20" x14ac:dyDescent="0.2">
      <c r="A5595" t="s">
        <v>5735</v>
      </c>
      <c r="M5595" s="170" t="str">
        <f t="shared" si="696"/>
        <v>Ttl</v>
      </c>
      <c r="N5595" s="169" t="str">
        <f t="shared" si="697"/>
        <v>5090</v>
      </c>
      <c r="O5595" s="168" t="str">
        <f t="shared" si="698"/>
        <v/>
      </c>
      <c r="P5595" s="168" t="str">
        <f t="shared" si="699"/>
        <v/>
      </c>
      <c r="Q5595" s="168" t="str">
        <f t="shared" si="700"/>
        <v/>
      </c>
      <c r="R5595" s="168" t="str">
        <f t="shared" si="701"/>
        <v/>
      </c>
      <c r="S5595" s="168" t="str">
        <f t="shared" si="702"/>
        <v/>
      </c>
      <c r="T5595" s="168" t="str">
        <f t="shared" si="703"/>
        <v/>
      </c>
    </row>
    <row r="5596" spans="1:20" x14ac:dyDescent="0.2">
      <c r="A5596" t="s">
        <v>2611</v>
      </c>
      <c r="M5596" s="170" t="str">
        <f t="shared" si="696"/>
        <v>DTL</v>
      </c>
      <c r="N5596" s="169" t="str">
        <f t="shared" si="697"/>
        <v>5090</v>
      </c>
      <c r="O5596" s="168" t="str">
        <f t="shared" si="698"/>
        <v/>
      </c>
      <c r="P5596" s="168" t="str">
        <f t="shared" si="699"/>
        <v/>
      </c>
      <c r="Q5596" s="168" t="str">
        <f t="shared" si="700"/>
        <v/>
      </c>
      <c r="R5596" s="168" t="str">
        <f t="shared" si="701"/>
        <v/>
      </c>
      <c r="S5596" s="168" t="str">
        <f t="shared" si="702"/>
        <v/>
      </c>
      <c r="T5596" s="168" t="str">
        <f t="shared" si="703"/>
        <v/>
      </c>
    </row>
    <row r="5597" spans="1:20" x14ac:dyDescent="0.2">
      <c r="A5597" t="s">
        <v>5736</v>
      </c>
      <c r="M5597" s="170" t="str">
        <f t="shared" si="696"/>
        <v>DTL</v>
      </c>
      <c r="N5597" s="169" t="str">
        <f t="shared" si="697"/>
        <v>5090</v>
      </c>
      <c r="O5597" s="168" t="str">
        <f t="shared" si="698"/>
        <v>2000</v>
      </c>
      <c r="P5597" s="168" t="str">
        <f t="shared" si="699"/>
        <v>50902000</v>
      </c>
      <c r="Q5597" s="168">
        <f t="shared" si="700"/>
        <v>0</v>
      </c>
      <c r="R5597" s="168">
        <f t="shared" si="701"/>
        <v>0</v>
      </c>
      <c r="S5597" s="168">
        <f t="shared" si="702"/>
        <v>0</v>
      </c>
      <c r="T5597" s="168">
        <f t="shared" si="703"/>
        <v>2</v>
      </c>
    </row>
    <row r="5598" spans="1:20" x14ac:dyDescent="0.2">
      <c r="A5598" t="s">
        <v>5737</v>
      </c>
      <c r="M5598" s="170" t="str">
        <f t="shared" si="696"/>
        <v>DTL</v>
      </c>
      <c r="N5598" s="169" t="str">
        <f t="shared" si="697"/>
        <v>5090</v>
      </c>
      <c r="O5598" s="168" t="str">
        <f t="shared" si="698"/>
        <v>2060</v>
      </c>
      <c r="P5598" s="168" t="str">
        <f t="shared" si="699"/>
        <v>50902060</v>
      </c>
      <c r="Q5598" s="168">
        <f t="shared" si="700"/>
        <v>467</v>
      </c>
      <c r="R5598" s="168">
        <f t="shared" si="701"/>
        <v>1042</v>
      </c>
      <c r="S5598" s="168">
        <f t="shared" si="702"/>
        <v>550</v>
      </c>
      <c r="T5598" s="168">
        <f t="shared" si="703"/>
        <v>360</v>
      </c>
    </row>
    <row r="5599" spans="1:20" x14ac:dyDescent="0.2">
      <c r="A5599" t="s">
        <v>5738</v>
      </c>
      <c r="M5599" s="170" t="str">
        <f t="shared" si="696"/>
        <v>DTL</v>
      </c>
      <c r="N5599" s="169" t="str">
        <f t="shared" si="697"/>
        <v>5090</v>
      </c>
      <c r="O5599" s="168" t="str">
        <f t="shared" si="698"/>
        <v>2240</v>
      </c>
      <c r="P5599" s="168" t="str">
        <f t="shared" si="699"/>
        <v>50902240</v>
      </c>
      <c r="Q5599" s="168">
        <f t="shared" si="700"/>
        <v>1000</v>
      </c>
      <c r="R5599" s="168">
        <f t="shared" si="701"/>
        <v>40</v>
      </c>
      <c r="S5599" s="168">
        <f t="shared" si="702"/>
        <v>40</v>
      </c>
      <c r="T5599" s="168">
        <f t="shared" si="703"/>
        <v>0</v>
      </c>
    </row>
    <row r="5600" spans="1:20" x14ac:dyDescent="0.2">
      <c r="A5600" t="s">
        <v>3190</v>
      </c>
      <c r="M5600" s="170" t="str">
        <f t="shared" si="696"/>
        <v>DTL</v>
      </c>
      <c r="N5600" s="169" t="str">
        <f t="shared" si="697"/>
        <v>5090</v>
      </c>
      <c r="O5600" s="168" t="str">
        <f t="shared" si="698"/>
        <v>2250</v>
      </c>
      <c r="P5600" s="168" t="str">
        <f t="shared" si="699"/>
        <v>50902250</v>
      </c>
      <c r="Q5600" s="168">
        <f t="shared" si="700"/>
        <v>12</v>
      </c>
      <c r="R5600" s="168">
        <f t="shared" si="701"/>
        <v>0</v>
      </c>
      <c r="S5600" s="168">
        <f t="shared" si="702"/>
        <v>0</v>
      </c>
      <c r="T5600" s="168">
        <f t="shared" si="703"/>
        <v>0</v>
      </c>
    </row>
    <row r="5601" spans="1:20" x14ac:dyDescent="0.2">
      <c r="A5601" t="s">
        <v>5739</v>
      </c>
      <c r="M5601" s="170" t="str">
        <f t="shared" si="696"/>
        <v>DTL</v>
      </c>
      <c r="N5601" s="169" t="str">
        <f t="shared" si="697"/>
        <v>5090</v>
      </c>
      <c r="O5601" s="168" t="str">
        <f t="shared" si="698"/>
        <v>2260</v>
      </c>
      <c r="P5601" s="168" t="str">
        <f t="shared" si="699"/>
        <v>50902260</v>
      </c>
      <c r="Q5601" s="168">
        <f t="shared" si="700"/>
        <v>223</v>
      </c>
      <c r="R5601" s="168">
        <f t="shared" si="701"/>
        <v>567</v>
      </c>
      <c r="S5601" s="168">
        <f t="shared" si="702"/>
        <v>775</v>
      </c>
      <c r="T5601" s="168">
        <f t="shared" si="703"/>
        <v>99</v>
      </c>
    </row>
    <row r="5602" spans="1:20" x14ac:dyDescent="0.2">
      <c r="A5602" t="s">
        <v>5740</v>
      </c>
      <c r="M5602" s="170" t="str">
        <f t="shared" si="696"/>
        <v>DTL</v>
      </c>
      <c r="N5602" s="169" t="str">
        <f t="shared" si="697"/>
        <v>5090</v>
      </c>
      <c r="O5602" s="168" t="str">
        <f t="shared" si="698"/>
        <v>2630</v>
      </c>
      <c r="P5602" s="168" t="str">
        <f t="shared" si="699"/>
        <v>50902630</v>
      </c>
      <c r="Q5602" s="168">
        <f t="shared" si="700"/>
        <v>360</v>
      </c>
      <c r="R5602" s="168">
        <f t="shared" si="701"/>
        <v>0</v>
      </c>
      <c r="S5602" s="168">
        <f t="shared" si="702"/>
        <v>360</v>
      </c>
      <c r="T5602" s="168">
        <f t="shared" si="703"/>
        <v>0</v>
      </c>
    </row>
    <row r="5603" spans="1:20" x14ac:dyDescent="0.2">
      <c r="A5603" t="s">
        <v>3191</v>
      </c>
      <c r="M5603" s="170" t="str">
        <f t="shared" si="696"/>
        <v>DTL</v>
      </c>
      <c r="N5603" s="169" t="str">
        <f t="shared" si="697"/>
        <v>5090</v>
      </c>
      <c r="O5603" s="168" t="str">
        <f t="shared" si="698"/>
        <v>2700</v>
      </c>
      <c r="P5603" s="168" t="str">
        <f t="shared" si="699"/>
        <v>50902700</v>
      </c>
      <c r="Q5603" s="168">
        <f t="shared" si="700"/>
        <v>44</v>
      </c>
      <c r="R5603" s="168">
        <f t="shared" si="701"/>
        <v>0</v>
      </c>
      <c r="S5603" s="168">
        <f t="shared" si="702"/>
        <v>50</v>
      </c>
      <c r="T5603" s="168">
        <f t="shared" si="703"/>
        <v>0</v>
      </c>
    </row>
    <row r="5604" spans="1:20" x14ac:dyDescent="0.2">
      <c r="A5604" t="s">
        <v>5741</v>
      </c>
      <c r="M5604" s="170" t="str">
        <f t="shared" si="696"/>
        <v>DTL</v>
      </c>
      <c r="N5604" s="169" t="str">
        <f t="shared" si="697"/>
        <v>5090</v>
      </c>
      <c r="O5604" s="168" t="str">
        <f t="shared" si="698"/>
        <v>2750</v>
      </c>
      <c r="P5604" s="168" t="str">
        <f t="shared" si="699"/>
        <v>50902750</v>
      </c>
      <c r="Q5604" s="168">
        <f t="shared" si="700"/>
        <v>5077</v>
      </c>
      <c r="R5604" s="168">
        <f t="shared" si="701"/>
        <v>4466</v>
      </c>
      <c r="S5604" s="168">
        <f t="shared" si="702"/>
        <v>6200</v>
      </c>
      <c r="T5604" s="168">
        <f t="shared" si="703"/>
        <v>2306</v>
      </c>
    </row>
    <row r="5605" spans="1:20" x14ac:dyDescent="0.2">
      <c r="A5605" t="s">
        <v>5742</v>
      </c>
      <c r="M5605" s="170" t="str">
        <f t="shared" si="696"/>
        <v>DTL</v>
      </c>
      <c r="N5605" s="169" t="str">
        <f t="shared" si="697"/>
        <v>5090</v>
      </c>
      <c r="O5605" s="168" t="str">
        <f t="shared" si="698"/>
        <v>2756</v>
      </c>
      <c r="P5605" s="168" t="str">
        <f t="shared" si="699"/>
        <v>50902756</v>
      </c>
      <c r="Q5605" s="168">
        <f t="shared" si="700"/>
        <v>600</v>
      </c>
      <c r="R5605" s="168">
        <f t="shared" si="701"/>
        <v>1600</v>
      </c>
      <c r="S5605" s="168">
        <f t="shared" si="702"/>
        <v>2400</v>
      </c>
      <c r="T5605" s="168">
        <f t="shared" si="703"/>
        <v>800</v>
      </c>
    </row>
    <row r="5606" spans="1:20" x14ac:dyDescent="0.2">
      <c r="A5606" t="s">
        <v>4467</v>
      </c>
      <c r="M5606" s="170" t="str">
        <f t="shared" si="696"/>
        <v>DTL</v>
      </c>
      <c r="N5606" s="169" t="str">
        <f t="shared" si="697"/>
        <v>5090</v>
      </c>
      <c r="O5606" s="168" t="str">
        <f t="shared" si="698"/>
        <v/>
      </c>
      <c r="P5606" s="168" t="str">
        <f t="shared" si="699"/>
        <v/>
      </c>
      <c r="Q5606" s="168" t="str">
        <f t="shared" si="700"/>
        <v/>
      </c>
      <c r="R5606" s="168" t="str">
        <f t="shared" si="701"/>
        <v/>
      </c>
      <c r="S5606" s="168" t="str">
        <f t="shared" si="702"/>
        <v/>
      </c>
      <c r="T5606" s="168" t="str">
        <f t="shared" si="703"/>
        <v/>
      </c>
    </row>
    <row r="5607" spans="1:20" x14ac:dyDescent="0.2">
      <c r="A5607">
        <v>1</v>
      </c>
      <c r="M5607" s="170" t="str">
        <f t="shared" si="696"/>
        <v>DTL</v>
      </c>
      <c r="N5607" s="169" t="str">
        <f t="shared" si="697"/>
        <v>5090</v>
      </c>
      <c r="O5607" s="168" t="str">
        <f t="shared" si="698"/>
        <v/>
      </c>
      <c r="P5607" s="168" t="str">
        <f t="shared" si="699"/>
        <v/>
      </c>
      <c r="Q5607" s="168" t="str">
        <f t="shared" si="700"/>
        <v/>
      </c>
      <c r="R5607" s="168" t="str">
        <f t="shared" si="701"/>
        <v/>
      </c>
      <c r="S5607" s="168" t="str">
        <f t="shared" si="702"/>
        <v/>
      </c>
      <c r="T5607" s="168" t="str">
        <f t="shared" si="703"/>
        <v/>
      </c>
    </row>
    <row r="5608" spans="1:20" x14ac:dyDescent="0.2">
      <c r="M5608" s="170" t="str">
        <f t="shared" si="696"/>
        <v>DTL</v>
      </c>
      <c r="N5608" s="169" t="str">
        <f t="shared" si="697"/>
        <v>5090</v>
      </c>
      <c r="O5608" s="168" t="str">
        <f t="shared" si="698"/>
        <v/>
      </c>
      <c r="P5608" s="168" t="str">
        <f t="shared" si="699"/>
        <v/>
      </c>
      <c r="Q5608" s="168" t="str">
        <f t="shared" si="700"/>
        <v/>
      </c>
      <c r="R5608" s="168" t="str">
        <f t="shared" si="701"/>
        <v/>
      </c>
      <c r="S5608" s="168" t="str">
        <f t="shared" si="702"/>
        <v/>
      </c>
      <c r="T5608" s="168" t="str">
        <f t="shared" si="703"/>
        <v/>
      </c>
    </row>
    <row r="5609" spans="1:20" x14ac:dyDescent="0.2">
      <c r="A5609" t="s">
        <v>3192</v>
      </c>
      <c r="M5609" s="170" t="str">
        <f t="shared" si="696"/>
        <v>H1</v>
      </c>
      <c r="N5609" s="169" t="str">
        <f t="shared" si="697"/>
        <v>5090</v>
      </c>
      <c r="O5609" s="168" t="str">
        <f t="shared" si="698"/>
        <v/>
      </c>
      <c r="P5609" s="168" t="str">
        <f t="shared" si="699"/>
        <v/>
      </c>
      <c r="Q5609" s="168" t="str">
        <f t="shared" si="700"/>
        <v/>
      </c>
      <c r="R5609" s="168" t="str">
        <f t="shared" si="701"/>
        <v/>
      </c>
      <c r="S5609" s="168" t="str">
        <f t="shared" si="702"/>
        <v/>
      </c>
      <c r="T5609" s="168" t="str">
        <f t="shared" si="703"/>
        <v/>
      </c>
    </row>
    <row r="5610" spans="1:20" x14ac:dyDescent="0.2">
      <c r="A5610" t="s">
        <v>2600</v>
      </c>
      <c r="M5610" s="170" t="str">
        <f t="shared" si="696"/>
        <v>H2</v>
      </c>
      <c r="N5610" s="169" t="str">
        <f t="shared" si="697"/>
        <v>5090</v>
      </c>
      <c r="O5610" s="168" t="str">
        <f t="shared" si="698"/>
        <v/>
      </c>
      <c r="P5610" s="168" t="str">
        <f t="shared" si="699"/>
        <v/>
      </c>
      <c r="Q5610" s="168" t="str">
        <f t="shared" si="700"/>
        <v/>
      </c>
      <c r="R5610" s="168" t="str">
        <f t="shared" si="701"/>
        <v/>
      </c>
      <c r="S5610" s="168" t="str">
        <f t="shared" si="702"/>
        <v/>
      </c>
      <c r="T5610" s="168" t="str">
        <f t="shared" si="703"/>
        <v/>
      </c>
    </row>
    <row r="5611" spans="1:20" x14ac:dyDescent="0.2">
      <c r="A5611" t="s">
        <v>2601</v>
      </c>
      <c r="M5611" s="170" t="str">
        <f t="shared" si="696"/>
        <v>H3</v>
      </c>
      <c r="N5611" s="169" t="str">
        <f t="shared" si="697"/>
        <v>5090</v>
      </c>
      <c r="O5611" s="168" t="str">
        <f t="shared" si="698"/>
        <v/>
      </c>
      <c r="P5611" s="168" t="str">
        <f t="shared" si="699"/>
        <v/>
      </c>
      <c r="Q5611" s="168" t="str">
        <f t="shared" si="700"/>
        <v/>
      </c>
      <c r="R5611" s="168" t="str">
        <f t="shared" si="701"/>
        <v/>
      </c>
      <c r="S5611" s="168" t="str">
        <f t="shared" si="702"/>
        <v/>
      </c>
      <c r="T5611" s="168" t="str">
        <f t="shared" si="703"/>
        <v/>
      </c>
    </row>
    <row r="5612" spans="1:20" x14ac:dyDescent="0.2">
      <c r="A5612" t="s">
        <v>3155</v>
      </c>
      <c r="M5612" s="170" t="str">
        <f t="shared" si="696"/>
        <v>H4</v>
      </c>
      <c r="N5612" s="169" t="str">
        <f t="shared" si="697"/>
        <v>5090</v>
      </c>
      <c r="O5612" s="168" t="str">
        <f t="shared" si="698"/>
        <v/>
      </c>
      <c r="P5612" s="168" t="str">
        <f t="shared" si="699"/>
        <v/>
      </c>
      <c r="Q5612" s="168" t="str">
        <f t="shared" si="700"/>
        <v/>
      </c>
      <c r="R5612" s="168" t="str">
        <f t="shared" si="701"/>
        <v/>
      </c>
      <c r="S5612" s="168" t="str">
        <f t="shared" si="702"/>
        <v/>
      </c>
      <c r="T5612" s="168" t="str">
        <f t="shared" si="703"/>
        <v/>
      </c>
    </row>
    <row r="5613" spans="1:20" x14ac:dyDescent="0.2">
      <c r="A5613" t="s">
        <v>2603</v>
      </c>
      <c r="M5613" s="170" t="str">
        <f t="shared" si="696"/>
        <v>H5</v>
      </c>
      <c r="N5613" s="169" t="str">
        <f t="shared" si="697"/>
        <v>5090</v>
      </c>
      <c r="O5613" s="168" t="str">
        <f t="shared" si="698"/>
        <v/>
      </c>
      <c r="P5613" s="168" t="str">
        <f t="shared" si="699"/>
        <v/>
      </c>
      <c r="Q5613" s="168" t="str">
        <f t="shared" si="700"/>
        <v/>
      </c>
      <c r="R5613" s="168" t="str">
        <f t="shared" si="701"/>
        <v/>
      </c>
      <c r="S5613" s="168" t="str">
        <f t="shared" si="702"/>
        <v/>
      </c>
      <c r="T5613" s="168" t="str">
        <f t="shared" si="703"/>
        <v/>
      </c>
    </row>
    <row r="5614" spans="1:20" x14ac:dyDescent="0.2">
      <c r="A5614" t="s">
        <v>3188</v>
      </c>
      <c r="M5614" s="170" t="str">
        <f t="shared" si="696"/>
        <v>H6</v>
      </c>
      <c r="N5614" s="169" t="str">
        <f t="shared" si="697"/>
        <v>5090</v>
      </c>
      <c r="O5614" s="168" t="str">
        <f t="shared" si="698"/>
        <v/>
      </c>
      <c r="P5614" s="168" t="str">
        <f t="shared" si="699"/>
        <v/>
      </c>
      <c r="Q5614" s="168" t="str">
        <f t="shared" si="700"/>
        <v/>
      </c>
      <c r="R5614" s="168" t="str">
        <f t="shared" si="701"/>
        <v/>
      </c>
      <c r="S5614" s="168" t="str">
        <f t="shared" si="702"/>
        <v/>
      </c>
      <c r="T5614" s="168" t="str">
        <f t="shared" si="703"/>
        <v/>
      </c>
    </row>
    <row r="5615" spans="1:20" x14ac:dyDescent="0.2">
      <c r="A5615" t="s">
        <v>2605</v>
      </c>
      <c r="M5615" s="170" t="str">
        <f t="shared" si="696"/>
        <v>H7</v>
      </c>
      <c r="N5615" s="169" t="str">
        <f t="shared" si="697"/>
        <v>5090</v>
      </c>
      <c r="O5615" s="168" t="str">
        <f t="shared" si="698"/>
        <v/>
      </c>
      <c r="P5615" s="168" t="str">
        <f t="shared" si="699"/>
        <v/>
      </c>
      <c r="Q5615" s="168" t="str">
        <f t="shared" si="700"/>
        <v/>
      </c>
      <c r="R5615" s="168" t="str">
        <f t="shared" si="701"/>
        <v/>
      </c>
      <c r="S5615" s="168" t="str">
        <f t="shared" si="702"/>
        <v/>
      </c>
      <c r="T5615" s="168" t="str">
        <f t="shared" si="703"/>
        <v/>
      </c>
    </row>
    <row r="5616" spans="1:20" x14ac:dyDescent="0.2">
      <c r="A5616" t="s">
        <v>2606</v>
      </c>
      <c r="M5616" s="170" t="str">
        <f t="shared" si="696"/>
        <v>H8</v>
      </c>
      <c r="N5616" s="169" t="str">
        <f t="shared" si="697"/>
        <v>5090</v>
      </c>
      <c r="O5616" s="168" t="str">
        <f t="shared" si="698"/>
        <v/>
      </c>
      <c r="P5616" s="168" t="str">
        <f t="shared" si="699"/>
        <v/>
      </c>
      <c r="Q5616" s="168" t="str">
        <f t="shared" si="700"/>
        <v/>
      </c>
      <c r="R5616" s="168" t="str">
        <f t="shared" si="701"/>
        <v/>
      </c>
      <c r="S5616" s="168" t="str">
        <f t="shared" si="702"/>
        <v/>
      </c>
      <c r="T5616" s="168" t="str">
        <f t="shared" si="703"/>
        <v/>
      </c>
    </row>
    <row r="5617" spans="1:20" x14ac:dyDescent="0.2">
      <c r="A5617" t="s">
        <v>2607</v>
      </c>
      <c r="M5617" s="170" t="str">
        <f t="shared" si="696"/>
        <v>H9</v>
      </c>
      <c r="N5617" s="169" t="str">
        <f t="shared" si="697"/>
        <v>5090</v>
      </c>
      <c r="O5617" s="168" t="str">
        <f t="shared" si="698"/>
        <v/>
      </c>
      <c r="P5617" s="168" t="str">
        <f t="shared" si="699"/>
        <v/>
      </c>
      <c r="Q5617" s="168" t="str">
        <f t="shared" si="700"/>
        <v/>
      </c>
      <c r="R5617" s="168" t="str">
        <f t="shared" si="701"/>
        <v/>
      </c>
      <c r="S5617" s="168" t="str">
        <f t="shared" si="702"/>
        <v/>
      </c>
      <c r="T5617" s="168" t="str">
        <f t="shared" si="703"/>
        <v/>
      </c>
    </row>
    <row r="5618" spans="1:20" x14ac:dyDescent="0.2">
      <c r="A5618" t="s">
        <v>2608</v>
      </c>
      <c r="M5618" s="170" t="str">
        <f t="shared" si="696"/>
        <v>H10</v>
      </c>
      <c r="N5618" s="169" t="str">
        <f t="shared" si="697"/>
        <v>5090</v>
      </c>
      <c r="O5618" s="168" t="str">
        <f t="shared" si="698"/>
        <v/>
      </c>
      <c r="P5618" s="168" t="str">
        <f t="shared" si="699"/>
        <v/>
      </c>
      <c r="Q5618" s="168" t="str">
        <f t="shared" si="700"/>
        <v/>
      </c>
      <c r="R5618" s="168" t="str">
        <f t="shared" si="701"/>
        <v/>
      </c>
      <c r="S5618" s="168" t="str">
        <f t="shared" si="702"/>
        <v/>
      </c>
      <c r="T5618" s="168" t="str">
        <f t="shared" si="703"/>
        <v/>
      </c>
    </row>
    <row r="5619" spans="1:20" x14ac:dyDescent="0.2">
      <c r="A5619" t="s">
        <v>5743</v>
      </c>
      <c r="M5619" s="170" t="str">
        <f t="shared" si="696"/>
        <v>DTL</v>
      </c>
      <c r="N5619" s="169" t="str">
        <f t="shared" si="697"/>
        <v>5090</v>
      </c>
      <c r="O5619" s="168" t="str">
        <f t="shared" si="698"/>
        <v>2399</v>
      </c>
      <c r="P5619" s="168" t="str">
        <f t="shared" si="699"/>
        <v>50902399</v>
      </c>
      <c r="Q5619" s="168">
        <f t="shared" si="700"/>
        <v>0</v>
      </c>
      <c r="R5619" s="168">
        <f t="shared" si="701"/>
        <v>0</v>
      </c>
      <c r="S5619" s="168">
        <f t="shared" si="702"/>
        <v>0</v>
      </c>
      <c r="T5619" s="168">
        <f t="shared" si="703"/>
        <v>0</v>
      </c>
    </row>
    <row r="5620" spans="1:20" x14ac:dyDescent="0.2">
      <c r="A5620" t="s">
        <v>3193</v>
      </c>
      <c r="M5620" s="170" t="str">
        <f t="shared" si="696"/>
        <v>DTL</v>
      </c>
      <c r="N5620" s="169" t="str">
        <f t="shared" si="697"/>
        <v>5090</v>
      </c>
      <c r="O5620" s="168" t="str">
        <f t="shared" si="698"/>
        <v>2101</v>
      </c>
      <c r="P5620" s="168" t="str">
        <f t="shared" si="699"/>
        <v>50902101</v>
      </c>
      <c r="Q5620" s="168">
        <f t="shared" si="700"/>
        <v>936</v>
      </c>
      <c r="R5620" s="168">
        <f t="shared" si="701"/>
        <v>651</v>
      </c>
      <c r="S5620" s="168">
        <f t="shared" si="702"/>
        <v>1112</v>
      </c>
      <c r="T5620" s="168">
        <f t="shared" si="703"/>
        <v>1112</v>
      </c>
    </row>
    <row r="5621" spans="1:20" x14ac:dyDescent="0.2">
      <c r="A5621" t="s">
        <v>3194</v>
      </c>
      <c r="M5621" s="170" t="str">
        <f t="shared" si="696"/>
        <v>DTL</v>
      </c>
      <c r="N5621" s="169" t="str">
        <f t="shared" si="697"/>
        <v>5090</v>
      </c>
      <c r="O5621" s="168" t="str">
        <f t="shared" si="698"/>
        <v>3291</v>
      </c>
      <c r="P5621" s="168" t="str">
        <f t="shared" si="699"/>
        <v>50903291</v>
      </c>
      <c r="Q5621" s="168">
        <f t="shared" si="700"/>
        <v>5495</v>
      </c>
      <c r="R5621" s="168">
        <f t="shared" si="701"/>
        <v>4708</v>
      </c>
      <c r="S5621" s="168">
        <f t="shared" si="702"/>
        <v>6916</v>
      </c>
      <c r="T5621" s="168">
        <f t="shared" si="703"/>
        <v>6916</v>
      </c>
    </row>
    <row r="5622" spans="1:20" x14ac:dyDescent="0.2">
      <c r="A5622" t="s">
        <v>4246</v>
      </c>
      <c r="M5622" s="170" t="str">
        <f t="shared" si="696"/>
        <v>DTL</v>
      </c>
      <c r="N5622" s="169" t="str">
        <f t="shared" si="697"/>
        <v>5090</v>
      </c>
      <c r="O5622" s="168" t="str">
        <f t="shared" si="698"/>
        <v/>
      </c>
      <c r="P5622" s="168" t="str">
        <f t="shared" si="699"/>
        <v/>
      </c>
      <c r="Q5622" s="168" t="str">
        <f t="shared" si="700"/>
        <v/>
      </c>
      <c r="R5622" s="168" t="str">
        <f t="shared" si="701"/>
        <v/>
      </c>
      <c r="S5622" s="168" t="str">
        <f t="shared" si="702"/>
        <v/>
      </c>
      <c r="T5622" s="168" t="str">
        <f t="shared" si="703"/>
        <v/>
      </c>
    </row>
    <row r="5623" spans="1:20" x14ac:dyDescent="0.2">
      <c r="A5623" t="s">
        <v>2611</v>
      </c>
      <c r="M5623" s="170" t="str">
        <f t="shared" si="696"/>
        <v>DTL</v>
      </c>
      <c r="N5623" s="169" t="str">
        <f t="shared" si="697"/>
        <v>5090</v>
      </c>
      <c r="O5623" s="168" t="str">
        <f t="shared" si="698"/>
        <v/>
      </c>
      <c r="P5623" s="168" t="str">
        <f t="shared" si="699"/>
        <v/>
      </c>
      <c r="Q5623" s="168" t="str">
        <f t="shared" si="700"/>
        <v/>
      </c>
      <c r="R5623" s="168" t="str">
        <f t="shared" si="701"/>
        <v/>
      </c>
      <c r="S5623" s="168" t="str">
        <f t="shared" si="702"/>
        <v/>
      </c>
      <c r="T5623" s="168" t="str">
        <f t="shared" si="703"/>
        <v/>
      </c>
    </row>
    <row r="5624" spans="1:20" x14ac:dyDescent="0.2">
      <c r="A5624" t="s">
        <v>5744</v>
      </c>
      <c r="M5624" s="170" t="str">
        <f t="shared" si="696"/>
        <v>Ttl</v>
      </c>
      <c r="N5624" s="169" t="str">
        <f t="shared" si="697"/>
        <v>5090</v>
      </c>
      <c r="O5624" s="168" t="str">
        <f t="shared" si="698"/>
        <v/>
      </c>
      <c r="P5624" s="168" t="str">
        <f t="shared" si="699"/>
        <v/>
      </c>
      <c r="Q5624" s="168" t="str">
        <f t="shared" si="700"/>
        <v/>
      </c>
      <c r="R5624" s="168" t="str">
        <f t="shared" si="701"/>
        <v/>
      </c>
      <c r="S5624" s="168" t="str">
        <f t="shared" si="702"/>
        <v/>
      </c>
      <c r="T5624" s="168" t="str">
        <f t="shared" si="703"/>
        <v/>
      </c>
    </row>
    <row r="5625" spans="1:20" x14ac:dyDescent="0.2">
      <c r="A5625" t="s">
        <v>2611</v>
      </c>
      <c r="M5625" s="170" t="str">
        <f t="shared" si="696"/>
        <v>DTL</v>
      </c>
      <c r="N5625" s="169" t="str">
        <f t="shared" si="697"/>
        <v>5090</v>
      </c>
      <c r="O5625" s="168" t="str">
        <f t="shared" si="698"/>
        <v/>
      </c>
      <c r="P5625" s="168" t="str">
        <f t="shared" si="699"/>
        <v/>
      </c>
      <c r="Q5625" s="168" t="str">
        <f t="shared" si="700"/>
        <v/>
      </c>
      <c r="R5625" s="168" t="str">
        <f t="shared" si="701"/>
        <v/>
      </c>
      <c r="S5625" s="168" t="str">
        <f t="shared" si="702"/>
        <v/>
      </c>
      <c r="T5625" s="168" t="str">
        <f t="shared" si="703"/>
        <v/>
      </c>
    </row>
    <row r="5626" spans="1:20" x14ac:dyDescent="0.2">
      <c r="A5626" t="s">
        <v>2611</v>
      </c>
      <c r="M5626" s="170" t="str">
        <f t="shared" si="696"/>
        <v>DTL</v>
      </c>
      <c r="N5626" s="169" t="str">
        <f t="shared" si="697"/>
        <v>5090</v>
      </c>
      <c r="O5626" s="168" t="str">
        <f t="shared" si="698"/>
        <v/>
      </c>
      <c r="P5626" s="168" t="str">
        <f t="shared" si="699"/>
        <v/>
      </c>
      <c r="Q5626" s="168" t="str">
        <f t="shared" si="700"/>
        <v/>
      </c>
      <c r="R5626" s="168" t="str">
        <f t="shared" si="701"/>
        <v/>
      </c>
      <c r="S5626" s="168" t="str">
        <f t="shared" si="702"/>
        <v/>
      </c>
      <c r="T5626" s="168" t="str">
        <f t="shared" si="703"/>
        <v/>
      </c>
    </row>
    <row r="5627" spans="1:20" x14ac:dyDescent="0.2">
      <c r="A5627" t="s">
        <v>5745</v>
      </c>
      <c r="M5627" s="170" t="str">
        <f t="shared" si="696"/>
        <v>Ttl</v>
      </c>
      <c r="N5627" s="169" t="str">
        <f t="shared" si="697"/>
        <v>5090</v>
      </c>
      <c r="O5627" s="168" t="str">
        <f t="shared" si="698"/>
        <v/>
      </c>
      <c r="P5627" s="168" t="str">
        <f t="shared" si="699"/>
        <v/>
      </c>
      <c r="Q5627" s="168" t="str">
        <f t="shared" si="700"/>
        <v/>
      </c>
      <c r="R5627" s="168" t="str">
        <f t="shared" si="701"/>
        <v/>
      </c>
      <c r="S5627" s="168" t="str">
        <f t="shared" si="702"/>
        <v/>
      </c>
      <c r="T5627" s="168" t="str">
        <f t="shared" si="703"/>
        <v/>
      </c>
    </row>
    <row r="5628" spans="1:20" x14ac:dyDescent="0.2">
      <c r="A5628" t="s">
        <v>2612</v>
      </c>
      <c r="M5628" s="170" t="str">
        <f t="shared" si="696"/>
        <v>DTL</v>
      </c>
      <c r="N5628" s="169" t="str">
        <f t="shared" si="697"/>
        <v>5090</v>
      </c>
      <c r="O5628" s="168" t="str">
        <f t="shared" si="698"/>
        <v/>
      </c>
      <c r="P5628" s="168" t="str">
        <f t="shared" si="699"/>
        <v/>
      </c>
      <c r="Q5628" s="168" t="str">
        <f t="shared" si="700"/>
        <v/>
      </c>
      <c r="R5628" s="168" t="str">
        <f t="shared" si="701"/>
        <v/>
      </c>
      <c r="S5628" s="168" t="str">
        <f t="shared" si="702"/>
        <v/>
      </c>
      <c r="T5628" s="168" t="str">
        <f t="shared" si="703"/>
        <v/>
      </c>
    </row>
    <row r="5629" spans="1:20" x14ac:dyDescent="0.2">
      <c r="A5629" t="s">
        <v>2611</v>
      </c>
      <c r="M5629" s="170" t="str">
        <f t="shared" si="696"/>
        <v>DTL</v>
      </c>
      <c r="N5629" s="169" t="str">
        <f t="shared" si="697"/>
        <v>5090</v>
      </c>
      <c r="O5629" s="168" t="str">
        <f t="shared" si="698"/>
        <v/>
      </c>
      <c r="P5629" s="168" t="str">
        <f t="shared" si="699"/>
        <v/>
      </c>
      <c r="Q5629" s="168" t="str">
        <f t="shared" si="700"/>
        <v/>
      </c>
      <c r="R5629" s="168" t="str">
        <f t="shared" si="701"/>
        <v/>
      </c>
      <c r="S5629" s="168" t="str">
        <f t="shared" si="702"/>
        <v/>
      </c>
      <c r="T5629" s="168" t="str">
        <f t="shared" si="703"/>
        <v/>
      </c>
    </row>
    <row r="5630" spans="1:20" x14ac:dyDescent="0.2">
      <c r="A5630" t="s">
        <v>2620</v>
      </c>
      <c r="M5630" s="170" t="str">
        <f t="shared" si="696"/>
        <v>DTL</v>
      </c>
      <c r="N5630" s="169" t="str">
        <f t="shared" si="697"/>
        <v>5090</v>
      </c>
      <c r="O5630" s="168" t="str">
        <f t="shared" si="698"/>
        <v/>
      </c>
      <c r="P5630" s="168" t="str">
        <f t="shared" si="699"/>
        <v/>
      </c>
      <c r="Q5630" s="168" t="str">
        <f t="shared" si="700"/>
        <v/>
      </c>
      <c r="R5630" s="168" t="str">
        <f t="shared" si="701"/>
        <v/>
      </c>
      <c r="S5630" s="168" t="str">
        <f t="shared" si="702"/>
        <v/>
      </c>
      <c r="T5630" s="168" t="str">
        <f t="shared" si="703"/>
        <v/>
      </c>
    </row>
    <row r="5631" spans="1:20" x14ac:dyDescent="0.2">
      <c r="A5631" t="s">
        <v>5746</v>
      </c>
      <c r="M5631" s="170" t="str">
        <f t="shared" si="696"/>
        <v>Ttl</v>
      </c>
      <c r="N5631" s="169" t="str">
        <f t="shared" si="697"/>
        <v>5090</v>
      </c>
      <c r="O5631" s="168" t="str">
        <f t="shared" si="698"/>
        <v/>
      </c>
      <c r="P5631" s="168" t="str">
        <f t="shared" si="699"/>
        <v/>
      </c>
      <c r="Q5631" s="168" t="str">
        <f t="shared" si="700"/>
        <v/>
      </c>
      <c r="R5631" s="168" t="str">
        <f t="shared" si="701"/>
        <v/>
      </c>
      <c r="S5631" s="168" t="str">
        <f t="shared" si="702"/>
        <v/>
      </c>
      <c r="T5631" s="168" t="str">
        <f t="shared" si="703"/>
        <v/>
      </c>
    </row>
    <row r="5632" spans="1:20" x14ac:dyDescent="0.2">
      <c r="A5632" t="s">
        <v>2611</v>
      </c>
      <c r="M5632" s="170" t="str">
        <f t="shared" si="696"/>
        <v>DTL</v>
      </c>
      <c r="N5632" s="169" t="str">
        <f t="shared" si="697"/>
        <v>5090</v>
      </c>
      <c r="O5632" s="168" t="str">
        <f t="shared" si="698"/>
        <v/>
      </c>
      <c r="P5632" s="168" t="str">
        <f t="shared" si="699"/>
        <v/>
      </c>
      <c r="Q5632" s="168" t="str">
        <f t="shared" si="700"/>
        <v/>
      </c>
      <c r="R5632" s="168" t="str">
        <f t="shared" si="701"/>
        <v/>
      </c>
      <c r="S5632" s="168" t="str">
        <f t="shared" si="702"/>
        <v/>
      </c>
      <c r="T5632" s="168" t="str">
        <f t="shared" si="703"/>
        <v/>
      </c>
    </row>
    <row r="5633" spans="1:20" x14ac:dyDescent="0.2">
      <c r="A5633" t="s">
        <v>5747</v>
      </c>
      <c r="M5633" s="170" t="str">
        <f t="shared" si="696"/>
        <v>Ttl</v>
      </c>
      <c r="N5633" s="169" t="str">
        <f t="shared" si="697"/>
        <v>5090</v>
      </c>
      <c r="O5633" s="168" t="str">
        <f t="shared" si="698"/>
        <v/>
      </c>
      <c r="P5633" s="168" t="str">
        <f t="shared" si="699"/>
        <v/>
      </c>
      <c r="Q5633" s="168" t="str">
        <f t="shared" si="700"/>
        <v/>
      </c>
      <c r="R5633" s="168" t="str">
        <f t="shared" si="701"/>
        <v/>
      </c>
      <c r="S5633" s="168" t="str">
        <f t="shared" si="702"/>
        <v/>
      </c>
      <c r="T5633" s="168" t="str">
        <f t="shared" si="703"/>
        <v/>
      </c>
    </row>
    <row r="5634" spans="1:20" x14ac:dyDescent="0.2">
      <c r="A5634" t="s">
        <v>4246</v>
      </c>
      <c r="M5634" s="170" t="str">
        <f t="shared" si="696"/>
        <v>DTL</v>
      </c>
      <c r="N5634" s="169" t="str">
        <f t="shared" si="697"/>
        <v>5090</v>
      </c>
      <c r="O5634" s="168" t="str">
        <f t="shared" si="698"/>
        <v/>
      </c>
      <c r="P5634" s="168" t="str">
        <f t="shared" si="699"/>
        <v/>
      </c>
      <c r="Q5634" s="168" t="str">
        <f t="shared" si="700"/>
        <v/>
      </c>
      <c r="R5634" s="168" t="str">
        <f t="shared" si="701"/>
        <v/>
      </c>
      <c r="S5634" s="168" t="str">
        <f t="shared" si="702"/>
        <v/>
      </c>
      <c r="T5634" s="168" t="str">
        <f t="shared" si="703"/>
        <v/>
      </c>
    </row>
    <row r="5635" spans="1:20" x14ac:dyDescent="0.2">
      <c r="A5635" t="s">
        <v>2611</v>
      </c>
      <c r="M5635" s="170" t="str">
        <f t="shared" ref="M5635:M5698" si="704">IF(ROW()&lt;23,"",
  IF(NOT(ISERROR(FIND("Trinity County",$A5635,30))),"H1",
  IF(M5634="H1","H2",
  IF(M5634="H2","H3",
  IF(M5634="H3","H4",
  IF(M5634="H4","H5",
  IF(M5634="H5","H6",
  IF(M5634="H6","H7",
  IF(M5634="H7","H8",
  IF(M5634="H8","H9",
  IF(M5634="H9","H10",
  IF(TRIM(LEFT($A5635,7))="Total","Ttl","DTL"))))))))))))</f>
        <v>DTL</v>
      </c>
      <c r="N5635" s="169" t="str">
        <f t="shared" ref="N5635:N5698" si="705">IF(ROW()&lt;23,"",
  IF($M5635="H6",TRIM(LEFT($A5635,5)),N5634))</f>
        <v>5090</v>
      </c>
      <c r="O5635" s="168" t="str">
        <f t="shared" ref="O5635:O5698" si="706">IF($M5635&lt;&gt;"DTL","",
  IF(NOT(ISNUMBER(VALUE(MID($A5635,31,15)))),"",LEFT($A5635,4)))</f>
        <v/>
      </c>
      <c r="P5635" s="168" t="str">
        <f t="shared" ref="P5635:P5698" si="707">IF(O5635="","",N5635&amp;O5635)</f>
        <v/>
      </c>
      <c r="Q5635" s="168" t="str">
        <f t="shared" ref="Q5635:Q5698" si="708">IF($M5635&lt;&gt;"DTL","",
  IF(NOT(ISNUMBER(VALUE(MID($A5635,31,15)))),"",VALUE(TRIM(MID($A5635,47,15)))))</f>
        <v/>
      </c>
      <c r="R5635" s="168" t="str">
        <f t="shared" ref="R5635:R5698" si="709">IF($M5635&lt;&gt;"DTL","",
  IF(NOT(ISNUMBER(VALUE(MID($A5635,31,15)))),"",VALUE(TRIM(MID($A5635,61,14)))))</f>
        <v/>
      </c>
      <c r="S5635" s="168" t="str">
        <f t="shared" ref="S5635:S5698" si="710">IF($M5635&lt;&gt;"DTL","",
  IF(NOT(ISNUMBER(VALUE(MID($A5635,31,15)))),"",VALUE(TRIM(MID($A5635,76,14)))))</f>
        <v/>
      </c>
      <c r="T5635" s="168" t="str">
        <f t="shared" ref="T5635:T5698" si="711">IF($M5635&lt;&gt;"DTL","",
  IF(NOT(ISNUMBER(VALUE(MID($A5635,31,15)))),"",VALUE(TRIM(MID($A5635,90,14)))))</f>
        <v/>
      </c>
    </row>
    <row r="5636" spans="1:20" x14ac:dyDescent="0.2">
      <c r="A5636" t="s">
        <v>5748</v>
      </c>
      <c r="M5636" s="170" t="str">
        <f t="shared" si="704"/>
        <v>DTL</v>
      </c>
      <c r="N5636" s="169" t="str">
        <f t="shared" si="705"/>
        <v>5090</v>
      </c>
      <c r="O5636" s="168" t="str">
        <f t="shared" si="706"/>
        <v xml:space="preserve">    </v>
      </c>
      <c r="P5636" s="168" t="str">
        <f t="shared" si="707"/>
        <v xml:space="preserve">5090    </v>
      </c>
      <c r="Q5636" s="168">
        <f t="shared" si="708"/>
        <v>-39976</v>
      </c>
      <c r="R5636" s="168">
        <f t="shared" si="709"/>
        <v>-38225</v>
      </c>
      <c r="S5636" s="168">
        <f t="shared" si="710"/>
        <v>-40708</v>
      </c>
      <c r="T5636" s="168">
        <f t="shared" si="711"/>
        <v>-40850</v>
      </c>
    </row>
    <row r="5637" spans="1:20" x14ac:dyDescent="0.2">
      <c r="A5637" t="s">
        <v>2611</v>
      </c>
      <c r="M5637" s="170" t="str">
        <f t="shared" si="704"/>
        <v>DTL</v>
      </c>
      <c r="N5637" s="169" t="str">
        <f t="shared" si="705"/>
        <v>5090</v>
      </c>
      <c r="O5637" s="168" t="str">
        <f t="shared" si="706"/>
        <v/>
      </c>
      <c r="P5637" s="168" t="str">
        <f t="shared" si="707"/>
        <v/>
      </c>
      <c r="Q5637" s="168" t="str">
        <f t="shared" si="708"/>
        <v/>
      </c>
      <c r="R5637" s="168" t="str">
        <f t="shared" si="709"/>
        <v/>
      </c>
      <c r="S5637" s="168" t="str">
        <f t="shared" si="710"/>
        <v/>
      </c>
      <c r="T5637" s="168" t="str">
        <f t="shared" si="711"/>
        <v/>
      </c>
    </row>
    <row r="5638" spans="1:20" x14ac:dyDescent="0.2">
      <c r="A5638" t="s">
        <v>2622</v>
      </c>
      <c r="M5638" s="170" t="str">
        <f t="shared" si="704"/>
        <v>DTL</v>
      </c>
      <c r="N5638" s="169" t="str">
        <f t="shared" si="705"/>
        <v>5090</v>
      </c>
      <c r="O5638" s="168" t="str">
        <f t="shared" si="706"/>
        <v>Tran</v>
      </c>
      <c r="P5638" s="168" t="str">
        <f t="shared" si="707"/>
        <v>5090Tran</v>
      </c>
      <c r="Q5638" s="168">
        <f t="shared" si="708"/>
        <v>0</v>
      </c>
      <c r="R5638" s="168">
        <f t="shared" si="709"/>
        <v>0</v>
      </c>
      <c r="S5638" s="168">
        <f t="shared" si="710"/>
        <v>0</v>
      </c>
      <c r="T5638" s="168">
        <f t="shared" si="711"/>
        <v>0</v>
      </c>
    </row>
    <row r="5639" spans="1:20" x14ac:dyDescent="0.2">
      <c r="A5639" t="s">
        <v>2611</v>
      </c>
      <c r="M5639" s="170" t="str">
        <f t="shared" si="704"/>
        <v>DTL</v>
      </c>
      <c r="N5639" s="169" t="str">
        <f t="shared" si="705"/>
        <v>5090</v>
      </c>
      <c r="O5639" s="168" t="str">
        <f t="shared" si="706"/>
        <v/>
      </c>
      <c r="P5639" s="168" t="str">
        <f t="shared" si="707"/>
        <v/>
      </c>
      <c r="Q5639" s="168" t="str">
        <f t="shared" si="708"/>
        <v/>
      </c>
      <c r="R5639" s="168" t="str">
        <f t="shared" si="709"/>
        <v/>
      </c>
      <c r="S5639" s="168" t="str">
        <f t="shared" si="710"/>
        <v/>
      </c>
      <c r="T5639" s="168" t="str">
        <f t="shared" si="711"/>
        <v/>
      </c>
    </row>
    <row r="5640" spans="1:20" x14ac:dyDescent="0.2">
      <c r="A5640" t="s">
        <v>2623</v>
      </c>
      <c r="M5640" s="170" t="str">
        <f t="shared" si="704"/>
        <v>DTL</v>
      </c>
      <c r="N5640" s="169" t="str">
        <f t="shared" si="705"/>
        <v>5090</v>
      </c>
      <c r="O5640" s="168" t="str">
        <f t="shared" si="706"/>
        <v>Tran</v>
      </c>
      <c r="P5640" s="168" t="str">
        <f t="shared" si="707"/>
        <v>5090Tran</v>
      </c>
      <c r="Q5640" s="168">
        <f t="shared" si="708"/>
        <v>0</v>
      </c>
      <c r="R5640" s="168">
        <f t="shared" si="709"/>
        <v>0</v>
      </c>
      <c r="S5640" s="168">
        <f t="shared" si="710"/>
        <v>0</v>
      </c>
      <c r="T5640" s="168">
        <f t="shared" si="711"/>
        <v>0</v>
      </c>
    </row>
    <row r="5641" spans="1:20" x14ac:dyDescent="0.2">
      <c r="A5641" t="s">
        <v>4246</v>
      </c>
      <c r="M5641" s="170" t="str">
        <f t="shared" si="704"/>
        <v>DTL</v>
      </c>
      <c r="N5641" s="169" t="str">
        <f t="shared" si="705"/>
        <v>5090</v>
      </c>
      <c r="O5641" s="168" t="str">
        <f t="shared" si="706"/>
        <v/>
      </c>
      <c r="P5641" s="168" t="str">
        <f t="shared" si="707"/>
        <v/>
      </c>
      <c r="Q5641" s="168" t="str">
        <f t="shared" si="708"/>
        <v/>
      </c>
      <c r="R5641" s="168" t="str">
        <f t="shared" si="709"/>
        <v/>
      </c>
      <c r="S5641" s="168" t="str">
        <f t="shared" si="710"/>
        <v/>
      </c>
      <c r="T5641" s="168" t="str">
        <f t="shared" si="711"/>
        <v/>
      </c>
    </row>
    <row r="5642" spans="1:20" x14ac:dyDescent="0.2">
      <c r="A5642" t="s">
        <v>2611</v>
      </c>
      <c r="M5642" s="170" t="str">
        <f t="shared" si="704"/>
        <v>DTL</v>
      </c>
      <c r="N5642" s="169" t="str">
        <f t="shared" si="705"/>
        <v>5090</v>
      </c>
      <c r="O5642" s="168" t="str">
        <f t="shared" si="706"/>
        <v/>
      </c>
      <c r="P5642" s="168" t="str">
        <f t="shared" si="707"/>
        <v/>
      </c>
      <c r="Q5642" s="168" t="str">
        <f t="shared" si="708"/>
        <v/>
      </c>
      <c r="R5642" s="168" t="str">
        <f t="shared" si="709"/>
        <v/>
      </c>
      <c r="S5642" s="168" t="str">
        <f t="shared" si="710"/>
        <v/>
      </c>
      <c r="T5642" s="168" t="str">
        <f t="shared" si="711"/>
        <v/>
      </c>
    </row>
    <row r="5643" spans="1:20" x14ac:dyDescent="0.2">
      <c r="A5643" t="s">
        <v>5749</v>
      </c>
      <c r="M5643" s="170" t="str">
        <f t="shared" si="704"/>
        <v>Ttl</v>
      </c>
      <c r="N5643" s="169" t="str">
        <f t="shared" si="705"/>
        <v>5090</v>
      </c>
      <c r="O5643" s="168" t="str">
        <f t="shared" si="706"/>
        <v/>
      </c>
      <c r="P5643" s="168" t="str">
        <f t="shared" si="707"/>
        <v/>
      </c>
      <c r="Q5643" s="168" t="str">
        <f t="shared" si="708"/>
        <v/>
      </c>
      <c r="R5643" s="168" t="str">
        <f t="shared" si="709"/>
        <v/>
      </c>
      <c r="S5643" s="168" t="str">
        <f t="shared" si="710"/>
        <v/>
      </c>
      <c r="T5643" s="168" t="str">
        <f t="shared" si="711"/>
        <v/>
      </c>
    </row>
    <row r="5644" spans="1:20" x14ac:dyDescent="0.2">
      <c r="A5644" t="s">
        <v>4467</v>
      </c>
      <c r="M5644" s="170" t="str">
        <f t="shared" si="704"/>
        <v>DTL</v>
      </c>
      <c r="N5644" s="169" t="str">
        <f t="shared" si="705"/>
        <v>5090</v>
      </c>
      <c r="O5644" s="168" t="str">
        <f t="shared" si="706"/>
        <v/>
      </c>
      <c r="P5644" s="168" t="str">
        <f t="shared" si="707"/>
        <v/>
      </c>
      <c r="Q5644" s="168" t="str">
        <f t="shared" si="708"/>
        <v/>
      </c>
      <c r="R5644" s="168" t="str">
        <f t="shared" si="709"/>
        <v/>
      </c>
      <c r="S5644" s="168" t="str">
        <f t="shared" si="710"/>
        <v/>
      </c>
      <c r="T5644" s="168" t="str">
        <f t="shared" si="711"/>
        <v/>
      </c>
    </row>
    <row r="5645" spans="1:20" x14ac:dyDescent="0.2">
      <c r="A5645">
        <v>1</v>
      </c>
      <c r="M5645" s="170" t="str">
        <f t="shared" si="704"/>
        <v>DTL</v>
      </c>
      <c r="N5645" s="169" t="str">
        <f t="shared" si="705"/>
        <v>5090</v>
      </c>
      <c r="O5645" s="168" t="str">
        <f t="shared" si="706"/>
        <v/>
      </c>
      <c r="P5645" s="168" t="str">
        <f t="shared" si="707"/>
        <v/>
      </c>
      <c r="Q5645" s="168" t="str">
        <f t="shared" si="708"/>
        <v/>
      </c>
      <c r="R5645" s="168" t="str">
        <f t="shared" si="709"/>
        <v/>
      </c>
      <c r="S5645" s="168" t="str">
        <f t="shared" si="710"/>
        <v/>
      </c>
      <c r="T5645" s="168" t="str">
        <f t="shared" si="711"/>
        <v/>
      </c>
    </row>
    <row r="5646" spans="1:20" x14ac:dyDescent="0.2">
      <c r="M5646" s="170" t="str">
        <f t="shared" si="704"/>
        <v>DTL</v>
      </c>
      <c r="N5646" s="169" t="str">
        <f t="shared" si="705"/>
        <v>5090</v>
      </c>
      <c r="O5646" s="168" t="str">
        <f t="shared" si="706"/>
        <v/>
      </c>
      <c r="P5646" s="168" t="str">
        <f t="shared" si="707"/>
        <v/>
      </c>
      <c r="Q5646" s="168" t="str">
        <f t="shared" si="708"/>
        <v/>
      </c>
      <c r="R5646" s="168" t="str">
        <f t="shared" si="709"/>
        <v/>
      </c>
      <c r="S5646" s="168" t="str">
        <f t="shared" si="710"/>
        <v/>
      </c>
      <c r="T5646" s="168" t="str">
        <f t="shared" si="711"/>
        <v/>
      </c>
    </row>
    <row r="5647" spans="1:20" x14ac:dyDescent="0.2">
      <c r="A5647" t="s">
        <v>5750</v>
      </c>
      <c r="M5647" s="170" t="str">
        <f t="shared" si="704"/>
        <v>H1</v>
      </c>
      <c r="N5647" s="169" t="str">
        <f t="shared" si="705"/>
        <v>5090</v>
      </c>
      <c r="O5647" s="168" t="str">
        <f t="shared" si="706"/>
        <v/>
      </c>
      <c r="P5647" s="168" t="str">
        <f t="shared" si="707"/>
        <v/>
      </c>
      <c r="Q5647" s="168" t="str">
        <f t="shared" si="708"/>
        <v/>
      </c>
      <c r="R5647" s="168" t="str">
        <f t="shared" si="709"/>
        <v/>
      </c>
      <c r="S5647" s="168" t="str">
        <f t="shared" si="710"/>
        <v/>
      </c>
      <c r="T5647" s="168" t="str">
        <f t="shared" si="711"/>
        <v/>
      </c>
    </row>
    <row r="5648" spans="1:20" x14ac:dyDescent="0.2">
      <c r="A5648" t="s">
        <v>2600</v>
      </c>
      <c r="M5648" s="170" t="str">
        <f t="shared" si="704"/>
        <v>H2</v>
      </c>
      <c r="N5648" s="169" t="str">
        <f t="shared" si="705"/>
        <v>5090</v>
      </c>
      <c r="O5648" s="168" t="str">
        <f t="shared" si="706"/>
        <v/>
      </c>
      <c r="P5648" s="168" t="str">
        <f t="shared" si="707"/>
        <v/>
      </c>
      <c r="Q5648" s="168" t="str">
        <f t="shared" si="708"/>
        <v/>
      </c>
      <c r="R5648" s="168" t="str">
        <f t="shared" si="709"/>
        <v/>
      </c>
      <c r="S5648" s="168" t="str">
        <f t="shared" si="710"/>
        <v/>
      </c>
      <c r="T5648" s="168" t="str">
        <f t="shared" si="711"/>
        <v/>
      </c>
    </row>
    <row r="5649" spans="1:20" x14ac:dyDescent="0.2">
      <c r="A5649" t="s">
        <v>2601</v>
      </c>
      <c r="M5649" s="170" t="str">
        <f t="shared" si="704"/>
        <v>H3</v>
      </c>
      <c r="N5649" s="169" t="str">
        <f t="shared" si="705"/>
        <v>5090</v>
      </c>
      <c r="O5649" s="168" t="str">
        <f t="shared" si="706"/>
        <v/>
      </c>
      <c r="P5649" s="168" t="str">
        <f t="shared" si="707"/>
        <v/>
      </c>
      <c r="Q5649" s="168" t="str">
        <f t="shared" si="708"/>
        <v/>
      </c>
      <c r="R5649" s="168" t="str">
        <f t="shared" si="709"/>
        <v/>
      </c>
      <c r="S5649" s="168" t="str">
        <f t="shared" si="710"/>
        <v/>
      </c>
      <c r="T5649" s="168" t="str">
        <f t="shared" si="711"/>
        <v/>
      </c>
    </row>
    <row r="5650" spans="1:20" x14ac:dyDescent="0.2">
      <c r="A5650" t="s">
        <v>3155</v>
      </c>
      <c r="M5650" s="170" t="str">
        <f t="shared" si="704"/>
        <v>H4</v>
      </c>
      <c r="N5650" s="169" t="str">
        <f t="shared" si="705"/>
        <v>5090</v>
      </c>
      <c r="O5650" s="168" t="str">
        <f t="shared" si="706"/>
        <v/>
      </c>
      <c r="P5650" s="168" t="str">
        <f t="shared" si="707"/>
        <v/>
      </c>
      <c r="Q5650" s="168" t="str">
        <f t="shared" si="708"/>
        <v/>
      </c>
      <c r="R5650" s="168" t="str">
        <f t="shared" si="709"/>
        <v/>
      </c>
      <c r="S5650" s="168" t="str">
        <f t="shared" si="710"/>
        <v/>
      </c>
      <c r="T5650" s="168" t="str">
        <f t="shared" si="711"/>
        <v/>
      </c>
    </row>
    <row r="5651" spans="1:20" x14ac:dyDescent="0.2">
      <c r="A5651" t="s">
        <v>3195</v>
      </c>
      <c r="M5651" s="170" t="str">
        <f t="shared" si="704"/>
        <v>H5</v>
      </c>
      <c r="N5651" s="169" t="str">
        <f t="shared" si="705"/>
        <v>5090</v>
      </c>
      <c r="O5651" s="168" t="str">
        <f t="shared" si="706"/>
        <v/>
      </c>
      <c r="P5651" s="168" t="str">
        <f t="shared" si="707"/>
        <v/>
      </c>
      <c r="Q5651" s="168" t="str">
        <f t="shared" si="708"/>
        <v/>
      </c>
      <c r="R5651" s="168" t="str">
        <f t="shared" si="709"/>
        <v/>
      </c>
      <c r="S5651" s="168" t="str">
        <f t="shared" si="710"/>
        <v/>
      </c>
      <c r="T5651" s="168" t="str">
        <f t="shared" si="711"/>
        <v/>
      </c>
    </row>
    <row r="5652" spans="1:20" x14ac:dyDescent="0.2">
      <c r="A5652" t="s">
        <v>3196</v>
      </c>
      <c r="M5652" s="170" t="str">
        <f t="shared" si="704"/>
        <v>H6</v>
      </c>
      <c r="N5652" s="169" t="str">
        <f t="shared" si="705"/>
        <v>6300</v>
      </c>
      <c r="O5652" s="168" t="str">
        <f t="shared" si="706"/>
        <v/>
      </c>
      <c r="P5652" s="168" t="str">
        <f t="shared" si="707"/>
        <v/>
      </c>
      <c r="Q5652" s="168" t="str">
        <f t="shared" si="708"/>
        <v/>
      </c>
      <c r="R5652" s="168" t="str">
        <f t="shared" si="709"/>
        <v/>
      </c>
      <c r="S5652" s="168" t="str">
        <f t="shared" si="710"/>
        <v/>
      </c>
      <c r="T5652" s="168" t="str">
        <f t="shared" si="711"/>
        <v/>
      </c>
    </row>
    <row r="5653" spans="1:20" x14ac:dyDescent="0.2">
      <c r="A5653" t="s">
        <v>2605</v>
      </c>
      <c r="M5653" s="170" t="str">
        <f t="shared" si="704"/>
        <v>H7</v>
      </c>
      <c r="N5653" s="169" t="str">
        <f t="shared" si="705"/>
        <v>6300</v>
      </c>
      <c r="O5653" s="168" t="str">
        <f t="shared" si="706"/>
        <v/>
      </c>
      <c r="P5653" s="168" t="str">
        <f t="shared" si="707"/>
        <v/>
      </c>
      <c r="Q5653" s="168" t="str">
        <f t="shared" si="708"/>
        <v/>
      </c>
      <c r="R5653" s="168" t="str">
        <f t="shared" si="709"/>
        <v/>
      </c>
      <c r="S5653" s="168" t="str">
        <f t="shared" si="710"/>
        <v/>
      </c>
      <c r="T5653" s="168" t="str">
        <f t="shared" si="711"/>
        <v/>
      </c>
    </row>
    <row r="5654" spans="1:20" x14ac:dyDescent="0.2">
      <c r="A5654" t="s">
        <v>2606</v>
      </c>
      <c r="M5654" s="170" t="str">
        <f t="shared" si="704"/>
        <v>H8</v>
      </c>
      <c r="N5654" s="169" t="str">
        <f t="shared" si="705"/>
        <v>6300</v>
      </c>
      <c r="O5654" s="168" t="str">
        <f t="shared" si="706"/>
        <v/>
      </c>
      <c r="P5654" s="168" t="str">
        <f t="shared" si="707"/>
        <v/>
      </c>
      <c r="Q5654" s="168" t="str">
        <f t="shared" si="708"/>
        <v/>
      </c>
      <c r="R5654" s="168" t="str">
        <f t="shared" si="709"/>
        <v/>
      </c>
      <c r="S5654" s="168" t="str">
        <f t="shared" si="710"/>
        <v/>
      </c>
      <c r="T5654" s="168" t="str">
        <f t="shared" si="711"/>
        <v/>
      </c>
    </row>
    <row r="5655" spans="1:20" x14ac:dyDescent="0.2">
      <c r="A5655" t="s">
        <v>2607</v>
      </c>
      <c r="M5655" s="170" t="str">
        <f t="shared" si="704"/>
        <v>H9</v>
      </c>
      <c r="N5655" s="169" t="str">
        <f t="shared" si="705"/>
        <v>6300</v>
      </c>
      <c r="O5655" s="168" t="str">
        <f t="shared" si="706"/>
        <v/>
      </c>
      <c r="P5655" s="168" t="str">
        <f t="shared" si="707"/>
        <v/>
      </c>
      <c r="Q5655" s="168" t="str">
        <f t="shared" si="708"/>
        <v/>
      </c>
      <c r="R5655" s="168" t="str">
        <f t="shared" si="709"/>
        <v/>
      </c>
      <c r="S5655" s="168" t="str">
        <f t="shared" si="710"/>
        <v/>
      </c>
      <c r="T5655" s="168" t="str">
        <f t="shared" si="711"/>
        <v/>
      </c>
    </row>
    <row r="5656" spans="1:20" x14ac:dyDescent="0.2">
      <c r="A5656" t="s">
        <v>2608</v>
      </c>
      <c r="M5656" s="170" t="str">
        <f t="shared" si="704"/>
        <v>H10</v>
      </c>
      <c r="N5656" s="169" t="str">
        <f t="shared" si="705"/>
        <v>6300</v>
      </c>
      <c r="O5656" s="168" t="str">
        <f t="shared" si="706"/>
        <v/>
      </c>
      <c r="P5656" s="168" t="str">
        <f t="shared" si="707"/>
        <v/>
      </c>
      <c r="Q5656" s="168" t="str">
        <f t="shared" si="708"/>
        <v/>
      </c>
      <c r="R5656" s="168" t="str">
        <f t="shared" si="709"/>
        <v/>
      </c>
      <c r="S5656" s="168" t="str">
        <f t="shared" si="710"/>
        <v/>
      </c>
      <c r="T5656" s="168" t="str">
        <f t="shared" si="711"/>
        <v/>
      </c>
    </row>
    <row r="5657" spans="1:20" x14ac:dyDescent="0.2">
      <c r="A5657" t="s">
        <v>2609</v>
      </c>
      <c r="M5657" s="170" t="str">
        <f t="shared" si="704"/>
        <v>DTL</v>
      </c>
      <c r="N5657" s="169" t="str">
        <f t="shared" si="705"/>
        <v>6300</v>
      </c>
      <c r="O5657" s="168" t="str">
        <f t="shared" si="706"/>
        <v/>
      </c>
      <c r="P5657" s="168" t="str">
        <f t="shared" si="707"/>
        <v/>
      </c>
      <c r="Q5657" s="168" t="str">
        <f t="shared" si="708"/>
        <v/>
      </c>
      <c r="R5657" s="168" t="str">
        <f t="shared" si="709"/>
        <v/>
      </c>
      <c r="S5657" s="168" t="str">
        <f t="shared" si="710"/>
        <v/>
      </c>
      <c r="T5657" s="168" t="str">
        <f t="shared" si="711"/>
        <v/>
      </c>
    </row>
    <row r="5658" spans="1:20" x14ac:dyDescent="0.2">
      <c r="A5658" t="s">
        <v>5751</v>
      </c>
      <c r="M5658" s="170" t="str">
        <f t="shared" si="704"/>
        <v>DTL</v>
      </c>
      <c r="N5658" s="169" t="str">
        <f t="shared" si="705"/>
        <v>6300</v>
      </c>
      <c r="O5658" s="168" t="str">
        <f t="shared" si="706"/>
        <v>6601</v>
      </c>
      <c r="P5658" s="168" t="str">
        <f t="shared" si="707"/>
        <v>63006601</v>
      </c>
      <c r="Q5658" s="168">
        <f t="shared" si="708"/>
        <v>10677</v>
      </c>
      <c r="R5658" s="168">
        <f t="shared" si="709"/>
        <v>24874</v>
      </c>
      <c r="S5658" s="168">
        <f t="shared" si="710"/>
        <v>7551</v>
      </c>
      <c r="T5658" s="168">
        <f t="shared" si="711"/>
        <v>22454</v>
      </c>
    </row>
    <row r="5659" spans="1:20" x14ac:dyDescent="0.2">
      <c r="A5659" t="s">
        <v>5752</v>
      </c>
      <c r="M5659" s="170" t="str">
        <f t="shared" si="704"/>
        <v>DTL</v>
      </c>
      <c r="N5659" s="169" t="str">
        <f t="shared" si="705"/>
        <v>6300</v>
      </c>
      <c r="O5659" s="168" t="str">
        <f t="shared" si="706"/>
        <v>7599</v>
      </c>
      <c r="P5659" s="168" t="str">
        <f t="shared" si="707"/>
        <v>63007599</v>
      </c>
      <c r="Q5659" s="168">
        <f t="shared" si="708"/>
        <v>1226</v>
      </c>
      <c r="R5659" s="168">
        <f t="shared" si="709"/>
        <v>1443</v>
      </c>
      <c r="S5659" s="168">
        <f t="shared" si="710"/>
        <v>1332</v>
      </c>
      <c r="T5659" s="168">
        <f t="shared" si="711"/>
        <v>642</v>
      </c>
    </row>
    <row r="5660" spans="1:20" x14ac:dyDescent="0.2">
      <c r="A5660" t="s">
        <v>5753</v>
      </c>
      <c r="M5660" s="170" t="str">
        <f t="shared" si="704"/>
        <v>DTL</v>
      </c>
      <c r="N5660" s="169" t="str">
        <f t="shared" si="705"/>
        <v>6300</v>
      </c>
      <c r="O5660" s="168" t="str">
        <f t="shared" si="706"/>
        <v>9282</v>
      </c>
      <c r="P5660" s="168" t="str">
        <f t="shared" si="707"/>
        <v>63009282</v>
      </c>
      <c r="Q5660" s="168">
        <f t="shared" si="708"/>
        <v>0</v>
      </c>
      <c r="R5660" s="168">
        <f t="shared" si="709"/>
        <v>132</v>
      </c>
      <c r="S5660" s="168">
        <f t="shared" si="710"/>
        <v>244</v>
      </c>
      <c r="T5660" s="168">
        <f t="shared" si="711"/>
        <v>0</v>
      </c>
    </row>
    <row r="5661" spans="1:20" x14ac:dyDescent="0.2">
      <c r="A5661" t="s">
        <v>5754</v>
      </c>
      <c r="M5661" s="170" t="str">
        <f t="shared" si="704"/>
        <v>DTL</v>
      </c>
      <c r="N5661" s="169" t="str">
        <f t="shared" si="705"/>
        <v>6300</v>
      </c>
      <c r="O5661" s="168" t="str">
        <f t="shared" si="706"/>
        <v>8019</v>
      </c>
      <c r="P5661" s="168" t="str">
        <f t="shared" si="707"/>
        <v>63008019</v>
      </c>
      <c r="Q5661" s="168">
        <f t="shared" si="708"/>
        <v>2954696</v>
      </c>
      <c r="R5661" s="168">
        <f t="shared" si="709"/>
        <v>3254061</v>
      </c>
      <c r="S5661" s="168">
        <f t="shared" si="710"/>
        <v>4410569</v>
      </c>
      <c r="T5661" s="168">
        <f t="shared" si="711"/>
        <v>2205285</v>
      </c>
    </row>
    <row r="5662" spans="1:20" x14ac:dyDescent="0.2">
      <c r="A5662" t="s">
        <v>4246</v>
      </c>
      <c r="M5662" s="170" t="str">
        <f t="shared" si="704"/>
        <v>DTL</v>
      </c>
      <c r="N5662" s="169" t="str">
        <f t="shared" si="705"/>
        <v>6300</v>
      </c>
      <c r="O5662" s="168" t="str">
        <f t="shared" si="706"/>
        <v/>
      </c>
      <c r="P5662" s="168" t="str">
        <f t="shared" si="707"/>
        <v/>
      </c>
      <c r="Q5662" s="168" t="str">
        <f t="shared" si="708"/>
        <v/>
      </c>
      <c r="R5662" s="168" t="str">
        <f t="shared" si="709"/>
        <v/>
      </c>
      <c r="S5662" s="168" t="str">
        <f t="shared" si="710"/>
        <v/>
      </c>
      <c r="T5662" s="168" t="str">
        <f t="shared" si="711"/>
        <v/>
      </c>
    </row>
    <row r="5663" spans="1:20" x14ac:dyDescent="0.2">
      <c r="A5663" t="s">
        <v>2611</v>
      </c>
      <c r="M5663" s="170" t="str">
        <f t="shared" si="704"/>
        <v>DTL</v>
      </c>
      <c r="N5663" s="169" t="str">
        <f t="shared" si="705"/>
        <v>6300</v>
      </c>
      <c r="O5663" s="168" t="str">
        <f t="shared" si="706"/>
        <v/>
      </c>
      <c r="P5663" s="168" t="str">
        <f t="shared" si="707"/>
        <v/>
      </c>
      <c r="Q5663" s="168" t="str">
        <f t="shared" si="708"/>
        <v/>
      </c>
      <c r="R5663" s="168" t="str">
        <f t="shared" si="709"/>
        <v/>
      </c>
      <c r="S5663" s="168" t="str">
        <f t="shared" si="710"/>
        <v/>
      </c>
      <c r="T5663" s="168" t="str">
        <f t="shared" si="711"/>
        <v/>
      </c>
    </row>
    <row r="5664" spans="1:20" x14ac:dyDescent="0.2">
      <c r="A5664" t="s">
        <v>5755</v>
      </c>
      <c r="M5664" s="170" t="str">
        <f t="shared" si="704"/>
        <v>Ttl</v>
      </c>
      <c r="N5664" s="169" t="str">
        <f t="shared" si="705"/>
        <v>6300</v>
      </c>
      <c r="O5664" s="168" t="str">
        <f t="shared" si="706"/>
        <v/>
      </c>
      <c r="P5664" s="168" t="str">
        <f t="shared" si="707"/>
        <v/>
      </c>
      <c r="Q5664" s="168" t="str">
        <f t="shared" si="708"/>
        <v/>
      </c>
      <c r="R5664" s="168" t="str">
        <f t="shared" si="709"/>
        <v/>
      </c>
      <c r="S5664" s="168" t="str">
        <f t="shared" si="710"/>
        <v/>
      </c>
      <c r="T5664" s="168" t="str">
        <f t="shared" si="711"/>
        <v/>
      </c>
    </row>
    <row r="5665" spans="1:20" x14ac:dyDescent="0.2">
      <c r="A5665" t="s">
        <v>2612</v>
      </c>
      <c r="M5665" s="170" t="str">
        <f t="shared" si="704"/>
        <v>DTL</v>
      </c>
      <c r="N5665" s="169" t="str">
        <f t="shared" si="705"/>
        <v>6300</v>
      </c>
      <c r="O5665" s="168" t="str">
        <f t="shared" si="706"/>
        <v/>
      </c>
      <c r="P5665" s="168" t="str">
        <f t="shared" si="707"/>
        <v/>
      </c>
      <c r="Q5665" s="168" t="str">
        <f t="shared" si="708"/>
        <v/>
      </c>
      <c r="R5665" s="168" t="str">
        <f t="shared" si="709"/>
        <v/>
      </c>
      <c r="S5665" s="168" t="str">
        <f t="shared" si="710"/>
        <v/>
      </c>
      <c r="T5665" s="168" t="str">
        <f t="shared" si="711"/>
        <v/>
      </c>
    </row>
    <row r="5666" spans="1:20" x14ac:dyDescent="0.2">
      <c r="A5666" t="s">
        <v>2611</v>
      </c>
      <c r="M5666" s="170" t="str">
        <f t="shared" si="704"/>
        <v>DTL</v>
      </c>
      <c r="N5666" s="169" t="str">
        <f t="shared" si="705"/>
        <v>6300</v>
      </c>
      <c r="O5666" s="168" t="str">
        <f t="shared" si="706"/>
        <v/>
      </c>
      <c r="P5666" s="168" t="str">
        <f t="shared" si="707"/>
        <v/>
      </c>
      <c r="Q5666" s="168" t="str">
        <f t="shared" si="708"/>
        <v/>
      </c>
      <c r="R5666" s="168" t="str">
        <f t="shared" si="709"/>
        <v/>
      </c>
      <c r="S5666" s="168" t="str">
        <f t="shared" si="710"/>
        <v/>
      </c>
      <c r="T5666" s="168" t="str">
        <f t="shared" si="711"/>
        <v/>
      </c>
    </row>
    <row r="5667" spans="1:20" x14ac:dyDescent="0.2">
      <c r="A5667" t="s">
        <v>2611</v>
      </c>
      <c r="M5667" s="170" t="str">
        <f t="shared" si="704"/>
        <v>DTL</v>
      </c>
      <c r="N5667" s="169" t="str">
        <f t="shared" si="705"/>
        <v>6300</v>
      </c>
      <c r="O5667" s="168" t="str">
        <f t="shared" si="706"/>
        <v/>
      </c>
      <c r="P5667" s="168" t="str">
        <f t="shared" si="707"/>
        <v/>
      </c>
      <c r="Q5667" s="168" t="str">
        <f t="shared" si="708"/>
        <v/>
      </c>
      <c r="R5667" s="168" t="str">
        <f t="shared" si="709"/>
        <v/>
      </c>
      <c r="S5667" s="168" t="str">
        <f t="shared" si="710"/>
        <v/>
      </c>
      <c r="T5667" s="168" t="str">
        <f t="shared" si="711"/>
        <v/>
      </c>
    </row>
    <row r="5668" spans="1:20" x14ac:dyDescent="0.2">
      <c r="A5668" t="s">
        <v>2613</v>
      </c>
      <c r="M5668" s="170" t="str">
        <f t="shared" si="704"/>
        <v>DTL</v>
      </c>
      <c r="N5668" s="169" t="str">
        <f t="shared" si="705"/>
        <v>6300</v>
      </c>
      <c r="O5668" s="168" t="str">
        <f t="shared" si="706"/>
        <v/>
      </c>
      <c r="P5668" s="168" t="str">
        <f t="shared" si="707"/>
        <v/>
      </c>
      <c r="Q5668" s="168" t="str">
        <f t="shared" si="708"/>
        <v/>
      </c>
      <c r="R5668" s="168" t="str">
        <f t="shared" si="709"/>
        <v/>
      </c>
      <c r="S5668" s="168" t="str">
        <f t="shared" si="710"/>
        <v/>
      </c>
      <c r="T5668" s="168" t="str">
        <f t="shared" si="711"/>
        <v/>
      </c>
    </row>
    <row r="5669" spans="1:20" x14ac:dyDescent="0.2">
      <c r="A5669" t="s">
        <v>5756</v>
      </c>
      <c r="M5669" s="170" t="str">
        <f t="shared" si="704"/>
        <v>DTL</v>
      </c>
      <c r="N5669" s="169" t="str">
        <f t="shared" si="705"/>
        <v>6300</v>
      </c>
      <c r="O5669" s="168" t="str">
        <f t="shared" si="706"/>
        <v>1301</v>
      </c>
      <c r="P5669" s="168" t="str">
        <f t="shared" si="707"/>
        <v>63001301</v>
      </c>
      <c r="Q5669" s="168">
        <f t="shared" si="708"/>
        <v>2185147</v>
      </c>
      <c r="R5669" s="168">
        <f t="shared" si="709"/>
        <v>2312650</v>
      </c>
      <c r="S5669" s="168">
        <f t="shared" si="710"/>
        <v>4410569</v>
      </c>
      <c r="T5669" s="168">
        <f t="shared" si="711"/>
        <v>1954817</v>
      </c>
    </row>
    <row r="5670" spans="1:20" x14ac:dyDescent="0.2">
      <c r="A5670" t="s">
        <v>4246</v>
      </c>
      <c r="M5670" s="170" t="str">
        <f t="shared" si="704"/>
        <v>DTL</v>
      </c>
      <c r="N5670" s="169" t="str">
        <f t="shared" si="705"/>
        <v>6300</v>
      </c>
      <c r="O5670" s="168" t="str">
        <f t="shared" si="706"/>
        <v/>
      </c>
      <c r="P5670" s="168" t="str">
        <f t="shared" si="707"/>
        <v/>
      </c>
      <c r="Q5670" s="168" t="str">
        <f t="shared" si="708"/>
        <v/>
      </c>
      <c r="R5670" s="168" t="str">
        <f t="shared" si="709"/>
        <v/>
      </c>
      <c r="S5670" s="168" t="str">
        <f t="shared" si="710"/>
        <v/>
      </c>
      <c r="T5670" s="168" t="str">
        <f t="shared" si="711"/>
        <v/>
      </c>
    </row>
    <row r="5671" spans="1:20" x14ac:dyDescent="0.2">
      <c r="A5671" t="s">
        <v>2611</v>
      </c>
      <c r="M5671" s="170" t="str">
        <f t="shared" si="704"/>
        <v>DTL</v>
      </c>
      <c r="N5671" s="169" t="str">
        <f t="shared" si="705"/>
        <v>6300</v>
      </c>
      <c r="O5671" s="168" t="str">
        <f t="shared" si="706"/>
        <v/>
      </c>
      <c r="P5671" s="168" t="str">
        <f t="shared" si="707"/>
        <v/>
      </c>
      <c r="Q5671" s="168" t="str">
        <f t="shared" si="708"/>
        <v/>
      </c>
      <c r="R5671" s="168" t="str">
        <f t="shared" si="709"/>
        <v/>
      </c>
      <c r="S5671" s="168" t="str">
        <f t="shared" si="710"/>
        <v/>
      </c>
      <c r="T5671" s="168" t="str">
        <f t="shared" si="711"/>
        <v/>
      </c>
    </row>
    <row r="5672" spans="1:20" x14ac:dyDescent="0.2">
      <c r="A5672" t="s">
        <v>5757</v>
      </c>
      <c r="M5672" s="170" t="str">
        <f t="shared" si="704"/>
        <v>Ttl</v>
      </c>
      <c r="N5672" s="169" t="str">
        <f t="shared" si="705"/>
        <v>6300</v>
      </c>
      <c r="O5672" s="168" t="str">
        <f t="shared" si="706"/>
        <v/>
      </c>
      <c r="P5672" s="168" t="str">
        <f t="shared" si="707"/>
        <v/>
      </c>
      <c r="Q5672" s="168" t="str">
        <f t="shared" si="708"/>
        <v/>
      </c>
      <c r="R5672" s="168" t="str">
        <f t="shared" si="709"/>
        <v/>
      </c>
      <c r="S5672" s="168" t="str">
        <f t="shared" si="710"/>
        <v/>
      </c>
      <c r="T5672" s="168" t="str">
        <f t="shared" si="711"/>
        <v/>
      </c>
    </row>
    <row r="5673" spans="1:20" x14ac:dyDescent="0.2">
      <c r="A5673" t="s">
        <v>2611</v>
      </c>
      <c r="M5673" s="170" t="str">
        <f t="shared" si="704"/>
        <v>DTL</v>
      </c>
      <c r="N5673" s="169" t="str">
        <f t="shared" si="705"/>
        <v>6300</v>
      </c>
      <c r="O5673" s="168" t="str">
        <f t="shared" si="706"/>
        <v/>
      </c>
      <c r="P5673" s="168" t="str">
        <f t="shared" si="707"/>
        <v/>
      </c>
      <c r="Q5673" s="168" t="str">
        <f t="shared" si="708"/>
        <v/>
      </c>
      <c r="R5673" s="168" t="str">
        <f t="shared" si="709"/>
        <v/>
      </c>
      <c r="S5673" s="168" t="str">
        <f t="shared" si="710"/>
        <v/>
      </c>
      <c r="T5673" s="168" t="str">
        <f t="shared" si="711"/>
        <v/>
      </c>
    </row>
    <row r="5674" spans="1:20" x14ac:dyDescent="0.2">
      <c r="A5674" t="s">
        <v>5758</v>
      </c>
      <c r="M5674" s="170" t="str">
        <f t="shared" si="704"/>
        <v>DTL</v>
      </c>
      <c r="N5674" s="169" t="str">
        <f t="shared" si="705"/>
        <v>6300</v>
      </c>
      <c r="O5674" s="168" t="str">
        <f t="shared" si="706"/>
        <v>2300</v>
      </c>
      <c r="P5674" s="168" t="str">
        <f t="shared" si="707"/>
        <v>63002300</v>
      </c>
      <c r="Q5674" s="168">
        <f t="shared" si="708"/>
        <v>0</v>
      </c>
      <c r="R5674" s="168">
        <f t="shared" si="709"/>
        <v>8250</v>
      </c>
      <c r="S5674" s="168">
        <f t="shared" si="710"/>
        <v>10700</v>
      </c>
      <c r="T5674" s="168">
        <f t="shared" si="711"/>
        <v>0</v>
      </c>
    </row>
    <row r="5675" spans="1:20" x14ac:dyDescent="0.2">
      <c r="A5675" t="s">
        <v>5759</v>
      </c>
      <c r="M5675" s="170" t="str">
        <f t="shared" si="704"/>
        <v>DTL</v>
      </c>
      <c r="N5675" s="169" t="str">
        <f t="shared" si="705"/>
        <v>6300</v>
      </c>
      <c r="O5675" s="168" t="str">
        <f t="shared" si="706"/>
        <v>2301</v>
      </c>
      <c r="P5675" s="168" t="str">
        <f t="shared" si="707"/>
        <v>63002301</v>
      </c>
      <c r="Q5675" s="168">
        <f t="shared" si="708"/>
        <v>2143</v>
      </c>
      <c r="R5675" s="168">
        <f t="shared" si="709"/>
        <v>2617</v>
      </c>
      <c r="S5675" s="168">
        <f t="shared" si="710"/>
        <v>2750</v>
      </c>
      <c r="T5675" s="168">
        <f t="shared" si="711"/>
        <v>3343</v>
      </c>
    </row>
    <row r="5676" spans="1:20" x14ac:dyDescent="0.2">
      <c r="A5676" t="s">
        <v>4246</v>
      </c>
      <c r="M5676" s="170" t="str">
        <f t="shared" si="704"/>
        <v>DTL</v>
      </c>
      <c r="N5676" s="169" t="str">
        <f t="shared" si="705"/>
        <v>6300</v>
      </c>
      <c r="O5676" s="168" t="str">
        <f t="shared" si="706"/>
        <v/>
      </c>
      <c r="P5676" s="168" t="str">
        <f t="shared" si="707"/>
        <v/>
      </c>
      <c r="Q5676" s="168" t="str">
        <f t="shared" si="708"/>
        <v/>
      </c>
      <c r="R5676" s="168" t="str">
        <f t="shared" si="709"/>
        <v/>
      </c>
      <c r="S5676" s="168" t="str">
        <f t="shared" si="710"/>
        <v/>
      </c>
      <c r="T5676" s="168" t="str">
        <f t="shared" si="711"/>
        <v/>
      </c>
    </row>
    <row r="5677" spans="1:20" x14ac:dyDescent="0.2">
      <c r="A5677" t="s">
        <v>2611</v>
      </c>
      <c r="M5677" s="170" t="str">
        <f t="shared" si="704"/>
        <v>DTL</v>
      </c>
      <c r="N5677" s="169" t="str">
        <f t="shared" si="705"/>
        <v>6300</v>
      </c>
      <c r="O5677" s="168" t="str">
        <f t="shared" si="706"/>
        <v/>
      </c>
      <c r="P5677" s="168" t="str">
        <f t="shared" si="707"/>
        <v/>
      </c>
      <c r="Q5677" s="168" t="str">
        <f t="shared" si="708"/>
        <v/>
      </c>
      <c r="R5677" s="168" t="str">
        <f t="shared" si="709"/>
        <v/>
      </c>
      <c r="S5677" s="168" t="str">
        <f t="shared" si="710"/>
        <v/>
      </c>
      <c r="T5677" s="168" t="str">
        <f t="shared" si="711"/>
        <v/>
      </c>
    </row>
    <row r="5678" spans="1:20" x14ac:dyDescent="0.2">
      <c r="A5678" t="s">
        <v>5760</v>
      </c>
      <c r="M5678" s="170" t="str">
        <f t="shared" si="704"/>
        <v>Ttl</v>
      </c>
      <c r="N5678" s="169" t="str">
        <f t="shared" si="705"/>
        <v>6300</v>
      </c>
      <c r="O5678" s="168" t="str">
        <f t="shared" si="706"/>
        <v/>
      </c>
      <c r="P5678" s="168" t="str">
        <f t="shared" si="707"/>
        <v/>
      </c>
      <c r="Q5678" s="168" t="str">
        <f t="shared" si="708"/>
        <v/>
      </c>
      <c r="R5678" s="168" t="str">
        <f t="shared" si="709"/>
        <v/>
      </c>
      <c r="S5678" s="168" t="str">
        <f t="shared" si="710"/>
        <v/>
      </c>
      <c r="T5678" s="168" t="str">
        <f t="shared" si="711"/>
        <v/>
      </c>
    </row>
    <row r="5679" spans="1:20" x14ac:dyDescent="0.2">
      <c r="A5679" t="s">
        <v>2611</v>
      </c>
      <c r="M5679" s="170" t="str">
        <f t="shared" si="704"/>
        <v>DTL</v>
      </c>
      <c r="N5679" s="169" t="str">
        <f t="shared" si="705"/>
        <v>6300</v>
      </c>
      <c r="O5679" s="168" t="str">
        <f t="shared" si="706"/>
        <v/>
      </c>
      <c r="P5679" s="168" t="str">
        <f t="shared" si="707"/>
        <v/>
      </c>
      <c r="Q5679" s="168" t="str">
        <f t="shared" si="708"/>
        <v/>
      </c>
      <c r="R5679" s="168" t="str">
        <f t="shared" si="709"/>
        <v/>
      </c>
      <c r="S5679" s="168" t="str">
        <f t="shared" si="710"/>
        <v/>
      </c>
      <c r="T5679" s="168" t="str">
        <f t="shared" si="711"/>
        <v/>
      </c>
    </row>
    <row r="5680" spans="1:20" x14ac:dyDescent="0.2">
      <c r="A5680" t="s">
        <v>2611</v>
      </c>
      <c r="M5680" s="170" t="str">
        <f t="shared" si="704"/>
        <v>DTL</v>
      </c>
      <c r="N5680" s="169" t="str">
        <f t="shared" si="705"/>
        <v>6300</v>
      </c>
      <c r="O5680" s="168" t="str">
        <f t="shared" si="706"/>
        <v/>
      </c>
      <c r="P5680" s="168" t="str">
        <f t="shared" si="707"/>
        <v/>
      </c>
      <c r="Q5680" s="168" t="str">
        <f t="shared" si="708"/>
        <v/>
      </c>
      <c r="R5680" s="168" t="str">
        <f t="shared" si="709"/>
        <v/>
      </c>
      <c r="S5680" s="168" t="str">
        <f t="shared" si="710"/>
        <v/>
      </c>
      <c r="T5680" s="168" t="str">
        <f t="shared" si="711"/>
        <v/>
      </c>
    </row>
    <row r="5681" spans="1:20" x14ac:dyDescent="0.2">
      <c r="A5681" t="s">
        <v>5761</v>
      </c>
      <c r="M5681" s="170" t="str">
        <f t="shared" si="704"/>
        <v>Ttl</v>
      </c>
      <c r="N5681" s="169" t="str">
        <f t="shared" si="705"/>
        <v>6300</v>
      </c>
      <c r="O5681" s="168" t="str">
        <f t="shared" si="706"/>
        <v/>
      </c>
      <c r="P5681" s="168" t="str">
        <f t="shared" si="707"/>
        <v/>
      </c>
      <c r="Q5681" s="168" t="str">
        <f t="shared" si="708"/>
        <v/>
      </c>
      <c r="R5681" s="168" t="str">
        <f t="shared" si="709"/>
        <v/>
      </c>
      <c r="S5681" s="168" t="str">
        <f t="shared" si="710"/>
        <v/>
      </c>
      <c r="T5681" s="168" t="str">
        <f t="shared" si="711"/>
        <v/>
      </c>
    </row>
    <row r="5682" spans="1:20" x14ac:dyDescent="0.2">
      <c r="A5682" t="s">
        <v>2612</v>
      </c>
      <c r="M5682" s="170" t="str">
        <f t="shared" si="704"/>
        <v>DTL</v>
      </c>
      <c r="N5682" s="169" t="str">
        <f t="shared" si="705"/>
        <v>6300</v>
      </c>
      <c r="O5682" s="168" t="str">
        <f t="shared" si="706"/>
        <v/>
      </c>
      <c r="P5682" s="168" t="str">
        <f t="shared" si="707"/>
        <v/>
      </c>
      <c r="Q5682" s="168" t="str">
        <f t="shared" si="708"/>
        <v/>
      </c>
      <c r="R5682" s="168" t="str">
        <f t="shared" si="709"/>
        <v/>
      </c>
      <c r="S5682" s="168" t="str">
        <f t="shared" si="710"/>
        <v/>
      </c>
      <c r="T5682" s="168" t="str">
        <f t="shared" si="711"/>
        <v/>
      </c>
    </row>
    <row r="5683" spans="1:20" x14ac:dyDescent="0.2">
      <c r="A5683" t="s">
        <v>2611</v>
      </c>
      <c r="M5683" s="170" t="str">
        <f t="shared" si="704"/>
        <v>DTL</v>
      </c>
      <c r="N5683" s="169" t="str">
        <f t="shared" si="705"/>
        <v>6300</v>
      </c>
      <c r="O5683" s="168" t="str">
        <f t="shared" si="706"/>
        <v/>
      </c>
      <c r="P5683" s="168" t="str">
        <f t="shared" si="707"/>
        <v/>
      </c>
      <c r="Q5683" s="168" t="str">
        <f t="shared" si="708"/>
        <v/>
      </c>
      <c r="R5683" s="168" t="str">
        <f t="shared" si="709"/>
        <v/>
      </c>
      <c r="S5683" s="168" t="str">
        <f t="shared" si="710"/>
        <v/>
      </c>
      <c r="T5683" s="168" t="str">
        <f t="shared" si="711"/>
        <v/>
      </c>
    </row>
    <row r="5684" spans="1:20" x14ac:dyDescent="0.2">
      <c r="A5684" t="s">
        <v>2620</v>
      </c>
      <c r="M5684" s="170" t="str">
        <f t="shared" si="704"/>
        <v>DTL</v>
      </c>
      <c r="N5684" s="169" t="str">
        <f t="shared" si="705"/>
        <v>6300</v>
      </c>
      <c r="O5684" s="168" t="str">
        <f t="shared" si="706"/>
        <v/>
      </c>
      <c r="P5684" s="168" t="str">
        <f t="shared" si="707"/>
        <v/>
      </c>
      <c r="Q5684" s="168" t="str">
        <f t="shared" si="708"/>
        <v/>
      </c>
      <c r="R5684" s="168" t="str">
        <f t="shared" si="709"/>
        <v/>
      </c>
      <c r="S5684" s="168" t="str">
        <f t="shared" si="710"/>
        <v/>
      </c>
      <c r="T5684" s="168" t="str">
        <f t="shared" si="711"/>
        <v/>
      </c>
    </row>
    <row r="5685" spans="1:20" x14ac:dyDescent="0.2">
      <c r="A5685" t="s">
        <v>5762</v>
      </c>
      <c r="M5685" s="170" t="str">
        <f t="shared" si="704"/>
        <v>Ttl</v>
      </c>
      <c r="N5685" s="169" t="str">
        <f t="shared" si="705"/>
        <v>6300</v>
      </c>
      <c r="O5685" s="168" t="str">
        <f t="shared" si="706"/>
        <v/>
      </c>
      <c r="P5685" s="168" t="str">
        <f t="shared" si="707"/>
        <v/>
      </c>
      <c r="Q5685" s="168" t="str">
        <f t="shared" si="708"/>
        <v/>
      </c>
      <c r="R5685" s="168" t="str">
        <f t="shared" si="709"/>
        <v/>
      </c>
      <c r="S5685" s="168" t="str">
        <f t="shared" si="710"/>
        <v/>
      </c>
      <c r="T5685" s="168" t="str">
        <f t="shared" si="711"/>
        <v/>
      </c>
    </row>
    <row r="5686" spans="1:20" x14ac:dyDescent="0.2">
      <c r="A5686" t="s">
        <v>2611</v>
      </c>
      <c r="M5686" s="170" t="str">
        <f t="shared" si="704"/>
        <v>DTL</v>
      </c>
      <c r="N5686" s="169" t="str">
        <f t="shared" si="705"/>
        <v>6300</v>
      </c>
      <c r="O5686" s="168" t="str">
        <f t="shared" si="706"/>
        <v/>
      </c>
      <c r="P5686" s="168" t="str">
        <f t="shared" si="707"/>
        <v/>
      </c>
      <c r="Q5686" s="168" t="str">
        <f t="shared" si="708"/>
        <v/>
      </c>
      <c r="R5686" s="168" t="str">
        <f t="shared" si="709"/>
        <v/>
      </c>
      <c r="S5686" s="168" t="str">
        <f t="shared" si="710"/>
        <v/>
      </c>
      <c r="T5686" s="168" t="str">
        <f t="shared" si="711"/>
        <v/>
      </c>
    </row>
    <row r="5687" spans="1:20" x14ac:dyDescent="0.2">
      <c r="A5687" t="s">
        <v>5763</v>
      </c>
      <c r="M5687" s="170" t="str">
        <f t="shared" si="704"/>
        <v>Ttl</v>
      </c>
      <c r="N5687" s="169" t="str">
        <f t="shared" si="705"/>
        <v>6300</v>
      </c>
      <c r="O5687" s="168" t="str">
        <f t="shared" si="706"/>
        <v/>
      </c>
      <c r="P5687" s="168" t="str">
        <f t="shared" si="707"/>
        <v/>
      </c>
      <c r="Q5687" s="168" t="str">
        <f t="shared" si="708"/>
        <v/>
      </c>
      <c r="R5687" s="168" t="str">
        <f t="shared" si="709"/>
        <v/>
      </c>
      <c r="S5687" s="168" t="str">
        <f t="shared" si="710"/>
        <v/>
      </c>
      <c r="T5687" s="168" t="str">
        <f t="shared" si="711"/>
        <v/>
      </c>
    </row>
    <row r="5688" spans="1:20" x14ac:dyDescent="0.2">
      <c r="A5688" t="s">
        <v>4246</v>
      </c>
      <c r="M5688" s="170" t="str">
        <f t="shared" si="704"/>
        <v>DTL</v>
      </c>
      <c r="N5688" s="169" t="str">
        <f t="shared" si="705"/>
        <v>6300</v>
      </c>
      <c r="O5688" s="168" t="str">
        <f t="shared" si="706"/>
        <v/>
      </c>
      <c r="P5688" s="168" t="str">
        <f t="shared" si="707"/>
        <v/>
      </c>
      <c r="Q5688" s="168" t="str">
        <f t="shared" si="708"/>
        <v/>
      </c>
      <c r="R5688" s="168" t="str">
        <f t="shared" si="709"/>
        <v/>
      </c>
      <c r="S5688" s="168" t="str">
        <f t="shared" si="710"/>
        <v/>
      </c>
      <c r="T5688" s="168" t="str">
        <f t="shared" si="711"/>
        <v/>
      </c>
    </row>
    <row r="5689" spans="1:20" x14ac:dyDescent="0.2">
      <c r="A5689" t="s">
        <v>2611</v>
      </c>
      <c r="M5689" s="170" t="str">
        <f t="shared" si="704"/>
        <v>DTL</v>
      </c>
      <c r="N5689" s="169" t="str">
        <f t="shared" si="705"/>
        <v>6300</v>
      </c>
      <c r="O5689" s="168" t="str">
        <f t="shared" si="706"/>
        <v/>
      </c>
      <c r="P5689" s="168" t="str">
        <f t="shared" si="707"/>
        <v/>
      </c>
      <c r="Q5689" s="168" t="str">
        <f t="shared" si="708"/>
        <v/>
      </c>
      <c r="R5689" s="168" t="str">
        <f t="shared" si="709"/>
        <v/>
      </c>
      <c r="S5689" s="168" t="str">
        <f t="shared" si="710"/>
        <v/>
      </c>
      <c r="T5689" s="168" t="str">
        <f t="shared" si="711"/>
        <v/>
      </c>
    </row>
    <row r="5690" spans="1:20" x14ac:dyDescent="0.2">
      <c r="A5690" t="s">
        <v>5764</v>
      </c>
      <c r="M5690" s="170" t="str">
        <f t="shared" si="704"/>
        <v>DTL</v>
      </c>
      <c r="N5690" s="169" t="str">
        <f t="shared" si="705"/>
        <v>6300</v>
      </c>
      <c r="O5690" s="168" t="str">
        <f t="shared" si="706"/>
        <v xml:space="preserve">    </v>
      </c>
      <c r="P5690" s="168" t="str">
        <f t="shared" si="707"/>
        <v xml:space="preserve">6300    </v>
      </c>
      <c r="Q5690" s="168">
        <f t="shared" si="708"/>
        <v>779309</v>
      </c>
      <c r="R5690" s="168">
        <f t="shared" si="709"/>
        <v>956993</v>
      </c>
      <c r="S5690" s="168">
        <f t="shared" si="710"/>
        <v>-4323</v>
      </c>
      <c r="T5690" s="168">
        <f t="shared" si="711"/>
        <v>270221</v>
      </c>
    </row>
    <row r="5691" spans="1:20" x14ac:dyDescent="0.2">
      <c r="A5691" t="s">
        <v>4467</v>
      </c>
      <c r="M5691" s="170" t="str">
        <f t="shared" si="704"/>
        <v>DTL</v>
      </c>
      <c r="N5691" s="169" t="str">
        <f t="shared" si="705"/>
        <v>6300</v>
      </c>
      <c r="O5691" s="168" t="str">
        <f t="shared" si="706"/>
        <v/>
      </c>
      <c r="P5691" s="168" t="str">
        <f t="shared" si="707"/>
        <v/>
      </c>
      <c r="Q5691" s="168" t="str">
        <f t="shared" si="708"/>
        <v/>
      </c>
      <c r="R5691" s="168" t="str">
        <f t="shared" si="709"/>
        <v/>
      </c>
      <c r="S5691" s="168" t="str">
        <f t="shared" si="710"/>
        <v/>
      </c>
      <c r="T5691" s="168" t="str">
        <f t="shared" si="711"/>
        <v/>
      </c>
    </row>
    <row r="5692" spans="1:20" x14ac:dyDescent="0.2">
      <c r="A5692">
        <v>1</v>
      </c>
      <c r="M5692" s="170" t="str">
        <f t="shared" si="704"/>
        <v>DTL</v>
      </c>
      <c r="N5692" s="169" t="str">
        <f t="shared" si="705"/>
        <v>6300</v>
      </c>
      <c r="O5692" s="168" t="str">
        <f t="shared" si="706"/>
        <v/>
      </c>
      <c r="P5692" s="168" t="str">
        <f t="shared" si="707"/>
        <v/>
      </c>
      <c r="Q5692" s="168" t="str">
        <f t="shared" si="708"/>
        <v/>
      </c>
      <c r="R5692" s="168" t="str">
        <f t="shared" si="709"/>
        <v/>
      </c>
      <c r="S5692" s="168" t="str">
        <f t="shared" si="710"/>
        <v/>
      </c>
      <c r="T5692" s="168" t="str">
        <f t="shared" si="711"/>
        <v/>
      </c>
    </row>
    <row r="5693" spans="1:20" x14ac:dyDescent="0.2">
      <c r="M5693" s="170" t="str">
        <f t="shared" si="704"/>
        <v>DTL</v>
      </c>
      <c r="N5693" s="169" t="str">
        <f t="shared" si="705"/>
        <v>6300</v>
      </c>
      <c r="O5693" s="168" t="str">
        <f t="shared" si="706"/>
        <v/>
      </c>
      <c r="P5693" s="168" t="str">
        <f t="shared" si="707"/>
        <v/>
      </c>
      <c r="Q5693" s="168" t="str">
        <f t="shared" si="708"/>
        <v/>
      </c>
      <c r="R5693" s="168" t="str">
        <f t="shared" si="709"/>
        <v/>
      </c>
      <c r="S5693" s="168" t="str">
        <f t="shared" si="710"/>
        <v/>
      </c>
      <c r="T5693" s="168" t="str">
        <f t="shared" si="711"/>
        <v/>
      </c>
    </row>
    <row r="5694" spans="1:20" x14ac:dyDescent="0.2">
      <c r="A5694" t="s">
        <v>3197</v>
      </c>
      <c r="M5694" s="170" t="str">
        <f t="shared" si="704"/>
        <v>H1</v>
      </c>
      <c r="N5694" s="169" t="str">
        <f t="shared" si="705"/>
        <v>6300</v>
      </c>
      <c r="O5694" s="168" t="str">
        <f t="shared" si="706"/>
        <v/>
      </c>
      <c r="P5694" s="168" t="str">
        <f t="shared" si="707"/>
        <v/>
      </c>
      <c r="Q5694" s="168" t="str">
        <f t="shared" si="708"/>
        <v/>
      </c>
      <c r="R5694" s="168" t="str">
        <f t="shared" si="709"/>
        <v/>
      </c>
      <c r="S5694" s="168" t="str">
        <f t="shared" si="710"/>
        <v/>
      </c>
      <c r="T5694" s="168" t="str">
        <f t="shared" si="711"/>
        <v/>
      </c>
    </row>
    <row r="5695" spans="1:20" x14ac:dyDescent="0.2">
      <c r="A5695" t="s">
        <v>2600</v>
      </c>
      <c r="M5695" s="170" t="str">
        <f t="shared" si="704"/>
        <v>H2</v>
      </c>
      <c r="N5695" s="169" t="str">
        <f t="shared" si="705"/>
        <v>6300</v>
      </c>
      <c r="O5695" s="168" t="str">
        <f t="shared" si="706"/>
        <v/>
      </c>
      <c r="P5695" s="168" t="str">
        <f t="shared" si="707"/>
        <v/>
      </c>
      <c r="Q5695" s="168" t="str">
        <f t="shared" si="708"/>
        <v/>
      </c>
      <c r="R5695" s="168" t="str">
        <f t="shared" si="709"/>
        <v/>
      </c>
      <c r="S5695" s="168" t="str">
        <f t="shared" si="710"/>
        <v/>
      </c>
      <c r="T5695" s="168" t="str">
        <f t="shared" si="711"/>
        <v/>
      </c>
    </row>
    <row r="5696" spans="1:20" x14ac:dyDescent="0.2">
      <c r="A5696" t="s">
        <v>2601</v>
      </c>
      <c r="M5696" s="170" t="str">
        <f t="shared" si="704"/>
        <v>H3</v>
      </c>
      <c r="N5696" s="169" t="str">
        <f t="shared" si="705"/>
        <v>6300</v>
      </c>
      <c r="O5696" s="168" t="str">
        <f t="shared" si="706"/>
        <v/>
      </c>
      <c r="P5696" s="168" t="str">
        <f t="shared" si="707"/>
        <v/>
      </c>
      <c r="Q5696" s="168" t="str">
        <f t="shared" si="708"/>
        <v/>
      </c>
      <c r="R5696" s="168" t="str">
        <f t="shared" si="709"/>
        <v/>
      </c>
      <c r="S5696" s="168" t="str">
        <f t="shared" si="710"/>
        <v/>
      </c>
      <c r="T5696" s="168" t="str">
        <f t="shared" si="711"/>
        <v/>
      </c>
    </row>
    <row r="5697" spans="1:20" x14ac:dyDescent="0.2">
      <c r="A5697" t="s">
        <v>3155</v>
      </c>
      <c r="M5697" s="170" t="str">
        <f t="shared" si="704"/>
        <v>H4</v>
      </c>
      <c r="N5697" s="169" t="str">
        <f t="shared" si="705"/>
        <v>6300</v>
      </c>
      <c r="O5697" s="168" t="str">
        <f t="shared" si="706"/>
        <v/>
      </c>
      <c r="P5697" s="168" t="str">
        <f t="shared" si="707"/>
        <v/>
      </c>
      <c r="Q5697" s="168" t="str">
        <f t="shared" si="708"/>
        <v/>
      </c>
      <c r="R5697" s="168" t="str">
        <f t="shared" si="709"/>
        <v/>
      </c>
      <c r="S5697" s="168" t="str">
        <f t="shared" si="710"/>
        <v/>
      </c>
      <c r="T5697" s="168" t="str">
        <f t="shared" si="711"/>
        <v/>
      </c>
    </row>
    <row r="5698" spans="1:20" x14ac:dyDescent="0.2">
      <c r="A5698" t="s">
        <v>3195</v>
      </c>
      <c r="M5698" s="170" t="str">
        <f t="shared" si="704"/>
        <v>H5</v>
      </c>
      <c r="N5698" s="169" t="str">
        <f t="shared" si="705"/>
        <v>6300</v>
      </c>
      <c r="O5698" s="168" t="str">
        <f t="shared" si="706"/>
        <v/>
      </c>
      <c r="P5698" s="168" t="str">
        <f t="shared" si="707"/>
        <v/>
      </c>
      <c r="Q5698" s="168" t="str">
        <f t="shared" si="708"/>
        <v/>
      </c>
      <c r="R5698" s="168" t="str">
        <f t="shared" si="709"/>
        <v/>
      </c>
      <c r="S5698" s="168" t="str">
        <f t="shared" si="710"/>
        <v/>
      </c>
      <c r="T5698" s="168" t="str">
        <f t="shared" si="711"/>
        <v/>
      </c>
    </row>
    <row r="5699" spans="1:20" x14ac:dyDescent="0.2">
      <c r="A5699" t="s">
        <v>3196</v>
      </c>
      <c r="M5699" s="170" t="str">
        <f t="shared" ref="M5699:M5762" si="712">IF(ROW()&lt;23,"",
  IF(NOT(ISERROR(FIND("Trinity County",$A5699,30))),"H1",
  IF(M5698="H1","H2",
  IF(M5698="H2","H3",
  IF(M5698="H3","H4",
  IF(M5698="H4","H5",
  IF(M5698="H5","H6",
  IF(M5698="H6","H7",
  IF(M5698="H7","H8",
  IF(M5698="H8","H9",
  IF(M5698="H9","H10",
  IF(TRIM(LEFT($A5699,7))="Total","Ttl","DTL"))))))))))))</f>
        <v>H6</v>
      </c>
      <c r="N5699" s="169" t="str">
        <f t="shared" ref="N5699:N5762" si="713">IF(ROW()&lt;23,"",
  IF($M5699="H6",TRIM(LEFT($A5699,5)),N5698))</f>
        <v>6300</v>
      </c>
      <c r="O5699" s="168" t="str">
        <f t="shared" ref="O5699:O5762" si="714">IF($M5699&lt;&gt;"DTL","",
  IF(NOT(ISNUMBER(VALUE(MID($A5699,31,15)))),"",LEFT($A5699,4)))</f>
        <v/>
      </c>
      <c r="P5699" s="168" t="str">
        <f t="shared" ref="P5699:P5762" si="715">IF(O5699="","",N5699&amp;O5699)</f>
        <v/>
      </c>
      <c r="Q5699" s="168" t="str">
        <f t="shared" ref="Q5699:Q5762" si="716">IF($M5699&lt;&gt;"DTL","",
  IF(NOT(ISNUMBER(VALUE(MID($A5699,31,15)))),"",VALUE(TRIM(MID($A5699,47,15)))))</f>
        <v/>
      </c>
      <c r="R5699" s="168" t="str">
        <f t="shared" ref="R5699:R5762" si="717">IF($M5699&lt;&gt;"DTL","",
  IF(NOT(ISNUMBER(VALUE(MID($A5699,31,15)))),"",VALUE(TRIM(MID($A5699,61,14)))))</f>
        <v/>
      </c>
      <c r="S5699" s="168" t="str">
        <f t="shared" ref="S5699:S5762" si="718">IF($M5699&lt;&gt;"DTL","",
  IF(NOT(ISNUMBER(VALUE(MID($A5699,31,15)))),"",VALUE(TRIM(MID($A5699,76,14)))))</f>
        <v/>
      </c>
      <c r="T5699" s="168" t="str">
        <f t="shared" ref="T5699:T5762" si="719">IF($M5699&lt;&gt;"DTL","",
  IF(NOT(ISNUMBER(VALUE(MID($A5699,31,15)))),"",VALUE(TRIM(MID($A5699,90,14)))))</f>
        <v/>
      </c>
    </row>
    <row r="5700" spans="1:20" x14ac:dyDescent="0.2">
      <c r="A5700" t="s">
        <v>2605</v>
      </c>
      <c r="M5700" s="170" t="str">
        <f t="shared" si="712"/>
        <v>H7</v>
      </c>
      <c r="N5700" s="169" t="str">
        <f t="shared" si="713"/>
        <v>6300</v>
      </c>
      <c r="O5700" s="168" t="str">
        <f t="shared" si="714"/>
        <v/>
      </c>
      <c r="P5700" s="168" t="str">
        <f t="shared" si="715"/>
        <v/>
      </c>
      <c r="Q5700" s="168" t="str">
        <f t="shared" si="716"/>
        <v/>
      </c>
      <c r="R5700" s="168" t="str">
        <f t="shared" si="717"/>
        <v/>
      </c>
      <c r="S5700" s="168" t="str">
        <f t="shared" si="718"/>
        <v/>
      </c>
      <c r="T5700" s="168" t="str">
        <f t="shared" si="719"/>
        <v/>
      </c>
    </row>
    <row r="5701" spans="1:20" x14ac:dyDescent="0.2">
      <c r="A5701" t="s">
        <v>2606</v>
      </c>
      <c r="M5701" s="170" t="str">
        <f t="shared" si="712"/>
        <v>H8</v>
      </c>
      <c r="N5701" s="169" t="str">
        <f t="shared" si="713"/>
        <v>6300</v>
      </c>
      <c r="O5701" s="168" t="str">
        <f t="shared" si="714"/>
        <v/>
      </c>
      <c r="P5701" s="168" t="str">
        <f t="shared" si="715"/>
        <v/>
      </c>
      <c r="Q5701" s="168" t="str">
        <f t="shared" si="716"/>
        <v/>
      </c>
      <c r="R5701" s="168" t="str">
        <f t="shared" si="717"/>
        <v/>
      </c>
      <c r="S5701" s="168" t="str">
        <f t="shared" si="718"/>
        <v/>
      </c>
      <c r="T5701" s="168" t="str">
        <f t="shared" si="719"/>
        <v/>
      </c>
    </row>
    <row r="5702" spans="1:20" x14ac:dyDescent="0.2">
      <c r="A5702" t="s">
        <v>2607</v>
      </c>
      <c r="M5702" s="170" t="str">
        <f t="shared" si="712"/>
        <v>H9</v>
      </c>
      <c r="N5702" s="169" t="str">
        <f t="shared" si="713"/>
        <v>6300</v>
      </c>
      <c r="O5702" s="168" t="str">
        <f t="shared" si="714"/>
        <v/>
      </c>
      <c r="P5702" s="168" t="str">
        <f t="shared" si="715"/>
        <v/>
      </c>
      <c r="Q5702" s="168" t="str">
        <f t="shared" si="716"/>
        <v/>
      </c>
      <c r="R5702" s="168" t="str">
        <f t="shared" si="717"/>
        <v/>
      </c>
      <c r="S5702" s="168" t="str">
        <f t="shared" si="718"/>
        <v/>
      </c>
      <c r="T5702" s="168" t="str">
        <f t="shared" si="719"/>
        <v/>
      </c>
    </row>
    <row r="5703" spans="1:20" x14ac:dyDescent="0.2">
      <c r="A5703" t="s">
        <v>2608</v>
      </c>
      <c r="M5703" s="170" t="str">
        <f t="shared" si="712"/>
        <v>H10</v>
      </c>
      <c r="N5703" s="169" t="str">
        <f t="shared" si="713"/>
        <v>6300</v>
      </c>
      <c r="O5703" s="168" t="str">
        <f t="shared" si="714"/>
        <v/>
      </c>
      <c r="P5703" s="168" t="str">
        <f t="shared" si="715"/>
        <v/>
      </c>
      <c r="Q5703" s="168" t="str">
        <f t="shared" si="716"/>
        <v/>
      </c>
      <c r="R5703" s="168" t="str">
        <f t="shared" si="717"/>
        <v/>
      </c>
      <c r="S5703" s="168" t="str">
        <f t="shared" si="718"/>
        <v/>
      </c>
      <c r="T5703" s="168" t="str">
        <f t="shared" si="719"/>
        <v/>
      </c>
    </row>
    <row r="5704" spans="1:20" x14ac:dyDescent="0.2">
      <c r="A5704" t="s">
        <v>2622</v>
      </c>
      <c r="M5704" s="170" t="str">
        <f t="shared" si="712"/>
        <v>DTL</v>
      </c>
      <c r="N5704" s="169" t="str">
        <f t="shared" si="713"/>
        <v>6300</v>
      </c>
      <c r="O5704" s="168" t="str">
        <f t="shared" si="714"/>
        <v>Tran</v>
      </c>
      <c r="P5704" s="168" t="str">
        <f t="shared" si="715"/>
        <v>6300Tran</v>
      </c>
      <c r="Q5704" s="168">
        <f t="shared" si="716"/>
        <v>0</v>
      </c>
      <c r="R5704" s="168">
        <f t="shared" si="717"/>
        <v>0</v>
      </c>
      <c r="S5704" s="168">
        <f t="shared" si="718"/>
        <v>0</v>
      </c>
      <c r="T5704" s="168">
        <f t="shared" si="719"/>
        <v>0</v>
      </c>
    </row>
    <row r="5705" spans="1:20" x14ac:dyDescent="0.2">
      <c r="A5705" t="s">
        <v>2611</v>
      </c>
      <c r="M5705" s="170" t="str">
        <f t="shared" si="712"/>
        <v>DTL</v>
      </c>
      <c r="N5705" s="169" t="str">
        <f t="shared" si="713"/>
        <v>6300</v>
      </c>
      <c r="O5705" s="168" t="str">
        <f t="shared" si="714"/>
        <v/>
      </c>
      <c r="P5705" s="168" t="str">
        <f t="shared" si="715"/>
        <v/>
      </c>
      <c r="Q5705" s="168" t="str">
        <f t="shared" si="716"/>
        <v/>
      </c>
      <c r="R5705" s="168" t="str">
        <f t="shared" si="717"/>
        <v/>
      </c>
      <c r="S5705" s="168" t="str">
        <f t="shared" si="718"/>
        <v/>
      </c>
      <c r="T5705" s="168" t="str">
        <f t="shared" si="719"/>
        <v/>
      </c>
    </row>
    <row r="5706" spans="1:20" x14ac:dyDescent="0.2">
      <c r="A5706" t="s">
        <v>2623</v>
      </c>
      <c r="M5706" s="170" t="str">
        <f t="shared" si="712"/>
        <v>DTL</v>
      </c>
      <c r="N5706" s="169" t="str">
        <f t="shared" si="713"/>
        <v>6300</v>
      </c>
      <c r="O5706" s="168" t="str">
        <f t="shared" si="714"/>
        <v>Tran</v>
      </c>
      <c r="P5706" s="168" t="str">
        <f t="shared" si="715"/>
        <v>6300Tran</v>
      </c>
      <c r="Q5706" s="168">
        <f t="shared" si="716"/>
        <v>0</v>
      </c>
      <c r="R5706" s="168">
        <f t="shared" si="717"/>
        <v>0</v>
      </c>
      <c r="S5706" s="168">
        <f t="shared" si="718"/>
        <v>0</v>
      </c>
      <c r="T5706" s="168">
        <f t="shared" si="719"/>
        <v>0</v>
      </c>
    </row>
    <row r="5707" spans="1:20" x14ac:dyDescent="0.2">
      <c r="A5707" t="s">
        <v>4246</v>
      </c>
      <c r="M5707" s="170" t="str">
        <f t="shared" si="712"/>
        <v>DTL</v>
      </c>
      <c r="N5707" s="169" t="str">
        <f t="shared" si="713"/>
        <v>6300</v>
      </c>
      <c r="O5707" s="168" t="str">
        <f t="shared" si="714"/>
        <v/>
      </c>
      <c r="P5707" s="168" t="str">
        <f t="shared" si="715"/>
        <v/>
      </c>
      <c r="Q5707" s="168" t="str">
        <f t="shared" si="716"/>
        <v/>
      </c>
      <c r="R5707" s="168" t="str">
        <f t="shared" si="717"/>
        <v/>
      </c>
      <c r="S5707" s="168" t="str">
        <f t="shared" si="718"/>
        <v/>
      </c>
      <c r="T5707" s="168" t="str">
        <f t="shared" si="719"/>
        <v/>
      </c>
    </row>
    <row r="5708" spans="1:20" x14ac:dyDescent="0.2">
      <c r="A5708" t="s">
        <v>2611</v>
      </c>
      <c r="M5708" s="170" t="str">
        <f t="shared" si="712"/>
        <v>DTL</v>
      </c>
      <c r="N5708" s="169" t="str">
        <f t="shared" si="713"/>
        <v>6300</v>
      </c>
      <c r="O5708" s="168" t="str">
        <f t="shared" si="714"/>
        <v/>
      </c>
      <c r="P5708" s="168" t="str">
        <f t="shared" si="715"/>
        <v/>
      </c>
      <c r="Q5708" s="168" t="str">
        <f t="shared" si="716"/>
        <v/>
      </c>
      <c r="R5708" s="168" t="str">
        <f t="shared" si="717"/>
        <v/>
      </c>
      <c r="S5708" s="168" t="str">
        <f t="shared" si="718"/>
        <v/>
      </c>
      <c r="T5708" s="168" t="str">
        <f t="shared" si="719"/>
        <v/>
      </c>
    </row>
    <row r="5709" spans="1:20" x14ac:dyDescent="0.2">
      <c r="A5709" t="s">
        <v>5765</v>
      </c>
      <c r="M5709" s="170" t="str">
        <f t="shared" si="712"/>
        <v>Ttl</v>
      </c>
      <c r="N5709" s="169" t="str">
        <f t="shared" si="713"/>
        <v>6300</v>
      </c>
      <c r="O5709" s="168" t="str">
        <f t="shared" si="714"/>
        <v/>
      </c>
      <c r="P5709" s="168" t="str">
        <f t="shared" si="715"/>
        <v/>
      </c>
      <c r="Q5709" s="168" t="str">
        <f t="shared" si="716"/>
        <v/>
      </c>
      <c r="R5709" s="168" t="str">
        <f t="shared" si="717"/>
        <v/>
      </c>
      <c r="S5709" s="168" t="str">
        <f t="shared" si="718"/>
        <v/>
      </c>
      <c r="T5709" s="168" t="str">
        <f t="shared" si="719"/>
        <v/>
      </c>
    </row>
    <row r="5710" spans="1:20" x14ac:dyDescent="0.2">
      <c r="A5710" t="s">
        <v>4467</v>
      </c>
      <c r="M5710" s="170" t="str">
        <f t="shared" si="712"/>
        <v>DTL</v>
      </c>
      <c r="N5710" s="169" t="str">
        <f t="shared" si="713"/>
        <v>6300</v>
      </c>
      <c r="O5710" s="168" t="str">
        <f t="shared" si="714"/>
        <v/>
      </c>
      <c r="P5710" s="168" t="str">
        <f t="shared" si="715"/>
        <v/>
      </c>
      <c r="Q5710" s="168" t="str">
        <f t="shared" si="716"/>
        <v/>
      </c>
      <c r="R5710" s="168" t="str">
        <f t="shared" si="717"/>
        <v/>
      </c>
      <c r="S5710" s="168" t="str">
        <f t="shared" si="718"/>
        <v/>
      </c>
      <c r="T5710" s="168" t="str">
        <f t="shared" si="719"/>
        <v/>
      </c>
    </row>
    <row r="5711" spans="1:20" x14ac:dyDescent="0.2">
      <c r="A5711">
        <v>1</v>
      </c>
      <c r="M5711" s="170" t="str">
        <f t="shared" si="712"/>
        <v>DTL</v>
      </c>
      <c r="N5711" s="169" t="str">
        <f t="shared" si="713"/>
        <v>6300</v>
      </c>
      <c r="O5711" s="168" t="str">
        <f t="shared" si="714"/>
        <v/>
      </c>
      <c r="P5711" s="168" t="str">
        <f t="shared" si="715"/>
        <v/>
      </c>
      <c r="Q5711" s="168" t="str">
        <f t="shared" si="716"/>
        <v/>
      </c>
      <c r="R5711" s="168" t="str">
        <f t="shared" si="717"/>
        <v/>
      </c>
      <c r="S5711" s="168" t="str">
        <f t="shared" si="718"/>
        <v/>
      </c>
      <c r="T5711" s="168" t="str">
        <f t="shared" si="719"/>
        <v/>
      </c>
    </row>
    <row r="5712" spans="1:20" x14ac:dyDescent="0.2">
      <c r="M5712" s="170" t="str">
        <f t="shared" si="712"/>
        <v>DTL</v>
      </c>
      <c r="N5712" s="169" t="str">
        <f t="shared" si="713"/>
        <v>6300</v>
      </c>
      <c r="O5712" s="168" t="str">
        <f t="shared" si="714"/>
        <v/>
      </c>
      <c r="P5712" s="168" t="str">
        <f t="shared" si="715"/>
        <v/>
      </c>
      <c r="Q5712" s="168" t="str">
        <f t="shared" si="716"/>
        <v/>
      </c>
      <c r="R5712" s="168" t="str">
        <f t="shared" si="717"/>
        <v/>
      </c>
      <c r="S5712" s="168" t="str">
        <f t="shared" si="718"/>
        <v/>
      </c>
      <c r="T5712" s="168" t="str">
        <f t="shared" si="719"/>
        <v/>
      </c>
    </row>
    <row r="5713" spans="1:20" x14ac:dyDescent="0.2">
      <c r="A5713" t="s">
        <v>3198</v>
      </c>
      <c r="M5713" s="170" t="str">
        <f t="shared" si="712"/>
        <v>H1</v>
      </c>
      <c r="N5713" s="169" t="str">
        <f t="shared" si="713"/>
        <v>6300</v>
      </c>
      <c r="O5713" s="168" t="str">
        <f t="shared" si="714"/>
        <v/>
      </c>
      <c r="P5713" s="168" t="str">
        <f t="shared" si="715"/>
        <v/>
      </c>
      <c r="Q5713" s="168" t="str">
        <f t="shared" si="716"/>
        <v/>
      </c>
      <c r="R5713" s="168" t="str">
        <f t="shared" si="717"/>
        <v/>
      </c>
      <c r="S5713" s="168" t="str">
        <f t="shared" si="718"/>
        <v/>
      </c>
      <c r="T5713" s="168" t="str">
        <f t="shared" si="719"/>
        <v/>
      </c>
    </row>
    <row r="5714" spans="1:20" x14ac:dyDescent="0.2">
      <c r="A5714" t="s">
        <v>2600</v>
      </c>
      <c r="M5714" s="170" t="str">
        <f t="shared" si="712"/>
        <v>H2</v>
      </c>
      <c r="N5714" s="169" t="str">
        <f t="shared" si="713"/>
        <v>6300</v>
      </c>
      <c r="O5714" s="168" t="str">
        <f t="shared" si="714"/>
        <v/>
      </c>
      <c r="P5714" s="168" t="str">
        <f t="shared" si="715"/>
        <v/>
      </c>
      <c r="Q5714" s="168" t="str">
        <f t="shared" si="716"/>
        <v/>
      </c>
      <c r="R5714" s="168" t="str">
        <f t="shared" si="717"/>
        <v/>
      </c>
      <c r="S5714" s="168" t="str">
        <f t="shared" si="718"/>
        <v/>
      </c>
      <c r="T5714" s="168" t="str">
        <f t="shared" si="719"/>
        <v/>
      </c>
    </row>
    <row r="5715" spans="1:20" x14ac:dyDescent="0.2">
      <c r="A5715" t="s">
        <v>2601</v>
      </c>
      <c r="M5715" s="170" t="str">
        <f t="shared" si="712"/>
        <v>H3</v>
      </c>
      <c r="N5715" s="169" t="str">
        <f t="shared" si="713"/>
        <v>6300</v>
      </c>
      <c r="O5715" s="168" t="str">
        <f t="shared" si="714"/>
        <v/>
      </c>
      <c r="P5715" s="168" t="str">
        <f t="shared" si="715"/>
        <v/>
      </c>
      <c r="Q5715" s="168" t="str">
        <f t="shared" si="716"/>
        <v/>
      </c>
      <c r="R5715" s="168" t="str">
        <f t="shared" si="717"/>
        <v/>
      </c>
      <c r="S5715" s="168" t="str">
        <f t="shared" si="718"/>
        <v/>
      </c>
      <c r="T5715" s="168" t="str">
        <f t="shared" si="719"/>
        <v/>
      </c>
    </row>
    <row r="5716" spans="1:20" x14ac:dyDescent="0.2">
      <c r="A5716" t="s">
        <v>3199</v>
      </c>
      <c r="M5716" s="170" t="str">
        <f t="shared" si="712"/>
        <v>H4</v>
      </c>
      <c r="N5716" s="169" t="str">
        <f t="shared" si="713"/>
        <v>6300</v>
      </c>
      <c r="O5716" s="168" t="str">
        <f t="shared" si="714"/>
        <v/>
      </c>
      <c r="P5716" s="168" t="str">
        <f t="shared" si="715"/>
        <v/>
      </c>
      <c r="Q5716" s="168" t="str">
        <f t="shared" si="716"/>
        <v/>
      </c>
      <c r="R5716" s="168" t="str">
        <f t="shared" si="717"/>
        <v/>
      </c>
      <c r="S5716" s="168" t="str">
        <f t="shared" si="718"/>
        <v/>
      </c>
      <c r="T5716" s="168" t="str">
        <f t="shared" si="719"/>
        <v/>
      </c>
    </row>
    <row r="5717" spans="1:20" x14ac:dyDescent="0.2">
      <c r="A5717" t="s">
        <v>2603</v>
      </c>
      <c r="M5717" s="170" t="str">
        <f t="shared" si="712"/>
        <v>H5</v>
      </c>
      <c r="N5717" s="169" t="str">
        <f t="shared" si="713"/>
        <v>6300</v>
      </c>
      <c r="O5717" s="168" t="str">
        <f t="shared" si="714"/>
        <v/>
      </c>
      <c r="P5717" s="168" t="str">
        <f t="shared" si="715"/>
        <v/>
      </c>
      <c r="Q5717" s="168" t="str">
        <f t="shared" si="716"/>
        <v/>
      </c>
      <c r="R5717" s="168" t="str">
        <f t="shared" si="717"/>
        <v/>
      </c>
      <c r="S5717" s="168" t="str">
        <f t="shared" si="718"/>
        <v/>
      </c>
      <c r="T5717" s="168" t="str">
        <f t="shared" si="719"/>
        <v/>
      </c>
    </row>
    <row r="5718" spans="1:20" x14ac:dyDescent="0.2">
      <c r="A5718" t="s">
        <v>3200</v>
      </c>
      <c r="M5718" s="170" t="str">
        <f t="shared" si="712"/>
        <v>H6</v>
      </c>
      <c r="N5718" s="169" t="str">
        <f t="shared" si="713"/>
        <v>4000</v>
      </c>
      <c r="O5718" s="168" t="str">
        <f t="shared" si="714"/>
        <v/>
      </c>
      <c r="P5718" s="168" t="str">
        <f t="shared" si="715"/>
        <v/>
      </c>
      <c r="Q5718" s="168" t="str">
        <f t="shared" si="716"/>
        <v/>
      </c>
      <c r="R5718" s="168" t="str">
        <f t="shared" si="717"/>
        <v/>
      </c>
      <c r="S5718" s="168" t="str">
        <f t="shared" si="718"/>
        <v/>
      </c>
      <c r="T5718" s="168" t="str">
        <f t="shared" si="719"/>
        <v/>
      </c>
    </row>
    <row r="5719" spans="1:20" x14ac:dyDescent="0.2">
      <c r="A5719" t="s">
        <v>2605</v>
      </c>
      <c r="M5719" s="170" t="str">
        <f t="shared" si="712"/>
        <v>H7</v>
      </c>
      <c r="N5719" s="169" t="str">
        <f t="shared" si="713"/>
        <v>4000</v>
      </c>
      <c r="O5719" s="168" t="str">
        <f t="shared" si="714"/>
        <v/>
      </c>
      <c r="P5719" s="168" t="str">
        <f t="shared" si="715"/>
        <v/>
      </c>
      <c r="Q5719" s="168" t="str">
        <f t="shared" si="716"/>
        <v/>
      </c>
      <c r="R5719" s="168" t="str">
        <f t="shared" si="717"/>
        <v/>
      </c>
      <c r="S5719" s="168" t="str">
        <f t="shared" si="718"/>
        <v/>
      </c>
      <c r="T5719" s="168" t="str">
        <f t="shared" si="719"/>
        <v/>
      </c>
    </row>
    <row r="5720" spans="1:20" x14ac:dyDescent="0.2">
      <c r="A5720" t="s">
        <v>2606</v>
      </c>
      <c r="M5720" s="170" t="str">
        <f t="shared" si="712"/>
        <v>H8</v>
      </c>
      <c r="N5720" s="169" t="str">
        <f t="shared" si="713"/>
        <v>4000</v>
      </c>
      <c r="O5720" s="168" t="str">
        <f t="shared" si="714"/>
        <v/>
      </c>
      <c r="P5720" s="168" t="str">
        <f t="shared" si="715"/>
        <v/>
      </c>
      <c r="Q5720" s="168" t="str">
        <f t="shared" si="716"/>
        <v/>
      </c>
      <c r="R5720" s="168" t="str">
        <f t="shared" si="717"/>
        <v/>
      </c>
      <c r="S5720" s="168" t="str">
        <f t="shared" si="718"/>
        <v/>
      </c>
      <c r="T5720" s="168" t="str">
        <f t="shared" si="719"/>
        <v/>
      </c>
    </row>
    <row r="5721" spans="1:20" x14ac:dyDescent="0.2">
      <c r="A5721" t="s">
        <v>2607</v>
      </c>
      <c r="M5721" s="170" t="str">
        <f t="shared" si="712"/>
        <v>H9</v>
      </c>
      <c r="N5721" s="169" t="str">
        <f t="shared" si="713"/>
        <v>4000</v>
      </c>
      <c r="O5721" s="168" t="str">
        <f t="shared" si="714"/>
        <v/>
      </c>
      <c r="P5721" s="168" t="str">
        <f t="shared" si="715"/>
        <v/>
      </c>
      <c r="Q5721" s="168" t="str">
        <f t="shared" si="716"/>
        <v/>
      </c>
      <c r="R5721" s="168" t="str">
        <f t="shared" si="717"/>
        <v/>
      </c>
      <c r="S5721" s="168" t="str">
        <f t="shared" si="718"/>
        <v/>
      </c>
      <c r="T5721" s="168" t="str">
        <f t="shared" si="719"/>
        <v/>
      </c>
    </row>
    <row r="5722" spans="1:20" x14ac:dyDescent="0.2">
      <c r="A5722" t="s">
        <v>2608</v>
      </c>
      <c r="M5722" s="170" t="str">
        <f t="shared" si="712"/>
        <v>H10</v>
      </c>
      <c r="N5722" s="169" t="str">
        <f t="shared" si="713"/>
        <v>4000</v>
      </c>
      <c r="O5722" s="168" t="str">
        <f t="shared" si="714"/>
        <v/>
      </c>
      <c r="P5722" s="168" t="str">
        <f t="shared" si="715"/>
        <v/>
      </c>
      <c r="Q5722" s="168" t="str">
        <f t="shared" si="716"/>
        <v/>
      </c>
      <c r="R5722" s="168" t="str">
        <f t="shared" si="717"/>
        <v/>
      </c>
      <c r="S5722" s="168" t="str">
        <f t="shared" si="718"/>
        <v/>
      </c>
      <c r="T5722" s="168" t="str">
        <f t="shared" si="719"/>
        <v/>
      </c>
    </row>
    <row r="5723" spans="1:20" x14ac:dyDescent="0.2">
      <c r="A5723" t="s">
        <v>2609</v>
      </c>
      <c r="M5723" s="170" t="str">
        <f t="shared" si="712"/>
        <v>DTL</v>
      </c>
      <c r="N5723" s="169" t="str">
        <f t="shared" si="713"/>
        <v>4000</v>
      </c>
      <c r="O5723" s="168" t="str">
        <f t="shared" si="714"/>
        <v/>
      </c>
      <c r="P5723" s="168" t="str">
        <f t="shared" si="715"/>
        <v/>
      </c>
      <c r="Q5723" s="168" t="str">
        <f t="shared" si="716"/>
        <v/>
      </c>
      <c r="R5723" s="168" t="str">
        <f t="shared" si="717"/>
        <v/>
      </c>
      <c r="S5723" s="168" t="str">
        <f t="shared" si="718"/>
        <v/>
      </c>
      <c r="T5723" s="168" t="str">
        <f t="shared" si="719"/>
        <v/>
      </c>
    </row>
    <row r="5724" spans="1:20" x14ac:dyDescent="0.2">
      <c r="A5724" t="s">
        <v>5766</v>
      </c>
      <c r="M5724" s="170" t="str">
        <f t="shared" si="712"/>
        <v>DTL</v>
      </c>
      <c r="N5724" s="169" t="str">
        <f t="shared" si="713"/>
        <v>4000</v>
      </c>
      <c r="O5724" s="168" t="str">
        <f t="shared" si="714"/>
        <v>6249</v>
      </c>
      <c r="P5724" s="168" t="str">
        <f t="shared" si="715"/>
        <v>40006249</v>
      </c>
      <c r="Q5724" s="168">
        <f t="shared" si="716"/>
        <v>880</v>
      </c>
      <c r="R5724" s="168">
        <f t="shared" si="717"/>
        <v>840</v>
      </c>
      <c r="S5724" s="168">
        <f t="shared" si="718"/>
        <v>1500</v>
      </c>
      <c r="T5724" s="168">
        <f t="shared" si="719"/>
        <v>250</v>
      </c>
    </row>
    <row r="5725" spans="1:20" x14ac:dyDescent="0.2">
      <c r="A5725" t="s">
        <v>5767</v>
      </c>
      <c r="M5725" s="170" t="str">
        <f t="shared" si="712"/>
        <v>DTL</v>
      </c>
      <c r="N5725" s="169" t="str">
        <f t="shared" si="713"/>
        <v>4000</v>
      </c>
      <c r="O5725" s="168" t="str">
        <f t="shared" si="714"/>
        <v>6601</v>
      </c>
      <c r="P5725" s="168" t="str">
        <f t="shared" si="715"/>
        <v>40006601</v>
      </c>
      <c r="Q5725" s="168">
        <f t="shared" si="716"/>
        <v>-91</v>
      </c>
      <c r="R5725" s="168">
        <f t="shared" si="717"/>
        <v>-83</v>
      </c>
      <c r="S5725" s="168">
        <f t="shared" si="718"/>
        <v>0</v>
      </c>
      <c r="T5725" s="168">
        <f t="shared" si="719"/>
        <v>-70</v>
      </c>
    </row>
    <row r="5726" spans="1:20" x14ac:dyDescent="0.2">
      <c r="A5726" t="s">
        <v>3201</v>
      </c>
      <c r="M5726" s="170" t="str">
        <f t="shared" si="712"/>
        <v>DTL</v>
      </c>
      <c r="N5726" s="169" t="str">
        <f t="shared" si="713"/>
        <v>4000</v>
      </c>
      <c r="O5726" s="168" t="str">
        <f t="shared" si="714"/>
        <v>7190</v>
      </c>
      <c r="P5726" s="168" t="str">
        <f t="shared" si="715"/>
        <v>40007190</v>
      </c>
      <c r="Q5726" s="168">
        <f t="shared" si="716"/>
        <v>0</v>
      </c>
      <c r="R5726" s="168">
        <f t="shared" si="717"/>
        <v>0</v>
      </c>
      <c r="S5726" s="168">
        <f t="shared" si="718"/>
        <v>143950</v>
      </c>
      <c r="T5726" s="168">
        <f t="shared" si="719"/>
        <v>0</v>
      </c>
    </row>
    <row r="5727" spans="1:20" x14ac:dyDescent="0.2">
      <c r="A5727" t="s">
        <v>5768</v>
      </c>
      <c r="M5727" s="170" t="str">
        <f t="shared" si="712"/>
        <v>DTL</v>
      </c>
      <c r="N5727" s="169" t="str">
        <f t="shared" si="713"/>
        <v>4000</v>
      </c>
      <c r="O5727" s="168" t="str">
        <f t="shared" si="714"/>
        <v>7202</v>
      </c>
      <c r="P5727" s="168" t="str">
        <f t="shared" si="715"/>
        <v>40007202</v>
      </c>
      <c r="Q5727" s="168">
        <f t="shared" si="716"/>
        <v>4667</v>
      </c>
      <c r="R5727" s="168">
        <f t="shared" si="717"/>
        <v>3547</v>
      </c>
      <c r="S5727" s="168">
        <f t="shared" si="718"/>
        <v>2896</v>
      </c>
      <c r="T5727" s="168">
        <f t="shared" si="719"/>
        <v>839</v>
      </c>
    </row>
    <row r="5728" spans="1:20" x14ac:dyDescent="0.2">
      <c r="A5728" t="s">
        <v>5769</v>
      </c>
      <c r="M5728" s="170" t="str">
        <f t="shared" si="712"/>
        <v>DTL</v>
      </c>
      <c r="N5728" s="169" t="str">
        <f t="shared" si="713"/>
        <v>4000</v>
      </c>
      <c r="O5728" s="168" t="str">
        <f t="shared" si="714"/>
        <v>7204</v>
      </c>
      <c r="P5728" s="168" t="str">
        <f t="shared" si="715"/>
        <v>40007204</v>
      </c>
      <c r="Q5728" s="168">
        <f t="shared" si="716"/>
        <v>76683</v>
      </c>
      <c r="R5728" s="168">
        <f t="shared" si="717"/>
        <v>51870</v>
      </c>
      <c r="S5728" s="168">
        <f t="shared" si="718"/>
        <v>80897</v>
      </c>
      <c r="T5728" s="168">
        <f t="shared" si="719"/>
        <v>52216</v>
      </c>
    </row>
    <row r="5729" spans="1:20" x14ac:dyDescent="0.2">
      <c r="A5729" t="s">
        <v>5770</v>
      </c>
      <c r="M5729" s="170" t="str">
        <f t="shared" si="712"/>
        <v>DTL</v>
      </c>
      <c r="N5729" s="169" t="str">
        <f t="shared" si="713"/>
        <v>4000</v>
      </c>
      <c r="O5729" s="168" t="str">
        <f t="shared" si="714"/>
        <v>7205</v>
      </c>
      <c r="P5729" s="168" t="str">
        <f t="shared" si="715"/>
        <v>40007205</v>
      </c>
      <c r="Q5729" s="168">
        <f t="shared" si="716"/>
        <v>92250</v>
      </c>
      <c r="R5729" s="168">
        <f t="shared" si="717"/>
        <v>52661</v>
      </c>
      <c r="S5729" s="168">
        <f t="shared" si="718"/>
        <v>96501</v>
      </c>
      <c r="T5729" s="168">
        <f t="shared" si="719"/>
        <v>63534</v>
      </c>
    </row>
    <row r="5730" spans="1:20" x14ac:dyDescent="0.2">
      <c r="A5730" t="s">
        <v>5771</v>
      </c>
      <c r="M5730" s="170" t="str">
        <f t="shared" si="712"/>
        <v>DTL</v>
      </c>
      <c r="N5730" s="169" t="str">
        <f t="shared" si="713"/>
        <v>4000</v>
      </c>
      <c r="O5730" s="168" t="str">
        <f t="shared" si="714"/>
        <v>7210</v>
      </c>
      <c r="P5730" s="168" t="str">
        <f t="shared" si="715"/>
        <v>40007210</v>
      </c>
      <c r="Q5730" s="168">
        <f t="shared" si="716"/>
        <v>35136</v>
      </c>
      <c r="R5730" s="168">
        <f t="shared" si="717"/>
        <v>34399</v>
      </c>
      <c r="S5730" s="168">
        <f t="shared" si="718"/>
        <v>36250</v>
      </c>
      <c r="T5730" s="168">
        <f t="shared" si="719"/>
        <v>15</v>
      </c>
    </row>
    <row r="5731" spans="1:20" x14ac:dyDescent="0.2">
      <c r="A5731" t="s">
        <v>5772</v>
      </c>
      <c r="M5731" s="170" t="str">
        <f t="shared" si="712"/>
        <v>DTL</v>
      </c>
      <c r="N5731" s="169" t="str">
        <f t="shared" si="713"/>
        <v>4000</v>
      </c>
      <c r="O5731" s="168" t="str">
        <f t="shared" si="714"/>
        <v>7701</v>
      </c>
      <c r="P5731" s="168" t="str">
        <f t="shared" si="715"/>
        <v>40007701</v>
      </c>
      <c r="Q5731" s="168">
        <f t="shared" si="716"/>
        <v>0</v>
      </c>
      <c r="R5731" s="168">
        <f t="shared" si="717"/>
        <v>0</v>
      </c>
      <c r="S5731" s="168">
        <f t="shared" si="718"/>
        <v>15000</v>
      </c>
      <c r="T5731" s="168">
        <f t="shared" si="719"/>
        <v>15000</v>
      </c>
    </row>
    <row r="5732" spans="1:20" x14ac:dyDescent="0.2">
      <c r="A5732" t="s">
        <v>3202</v>
      </c>
      <c r="M5732" s="170" t="str">
        <f t="shared" si="712"/>
        <v>DTL</v>
      </c>
      <c r="N5732" s="169" t="str">
        <f t="shared" si="713"/>
        <v>4000</v>
      </c>
      <c r="O5732" s="168" t="str">
        <f t="shared" si="714"/>
        <v>7733</v>
      </c>
      <c r="P5732" s="168" t="str">
        <f t="shared" si="715"/>
        <v>40007733</v>
      </c>
      <c r="Q5732" s="168">
        <f t="shared" si="716"/>
        <v>318787</v>
      </c>
      <c r="R5732" s="168">
        <f t="shared" si="717"/>
        <v>277595</v>
      </c>
      <c r="S5732" s="168">
        <f t="shared" si="718"/>
        <v>622852</v>
      </c>
      <c r="T5732" s="168">
        <f t="shared" si="719"/>
        <v>386246</v>
      </c>
    </row>
    <row r="5733" spans="1:20" x14ac:dyDescent="0.2">
      <c r="A5733" t="s">
        <v>5773</v>
      </c>
      <c r="M5733" s="170" t="str">
        <f t="shared" si="712"/>
        <v>DTL</v>
      </c>
      <c r="N5733" s="169" t="str">
        <f t="shared" si="713"/>
        <v>4000</v>
      </c>
      <c r="O5733" s="168" t="str">
        <f t="shared" si="714"/>
        <v>7801</v>
      </c>
      <c r="P5733" s="168" t="str">
        <f t="shared" si="715"/>
        <v>40007801</v>
      </c>
      <c r="Q5733" s="168">
        <f t="shared" si="716"/>
        <v>36118</v>
      </c>
      <c r="R5733" s="168">
        <f t="shared" si="717"/>
        <v>73062</v>
      </c>
      <c r="S5733" s="168">
        <f t="shared" si="718"/>
        <v>172500</v>
      </c>
      <c r="T5733" s="168">
        <f t="shared" si="719"/>
        <v>49137</v>
      </c>
    </row>
    <row r="5734" spans="1:20" x14ac:dyDescent="0.2">
      <c r="A5734" t="s">
        <v>4316</v>
      </c>
      <c r="M5734" s="170" t="str">
        <f t="shared" si="712"/>
        <v>DTL</v>
      </c>
      <c r="N5734" s="169" t="str">
        <f t="shared" si="713"/>
        <v>4000</v>
      </c>
      <c r="O5734" s="168" t="str">
        <f t="shared" si="714"/>
        <v>9282</v>
      </c>
      <c r="P5734" s="168" t="str">
        <f t="shared" si="715"/>
        <v>40009282</v>
      </c>
      <c r="Q5734" s="168">
        <f t="shared" si="716"/>
        <v>0</v>
      </c>
      <c r="R5734" s="168">
        <f t="shared" si="717"/>
        <v>0</v>
      </c>
      <c r="S5734" s="168">
        <f t="shared" si="718"/>
        <v>0</v>
      </c>
      <c r="T5734" s="168">
        <f t="shared" si="719"/>
        <v>5265</v>
      </c>
    </row>
    <row r="5735" spans="1:20" x14ac:dyDescent="0.2">
      <c r="A5735" t="s">
        <v>5774</v>
      </c>
      <c r="M5735" s="170" t="str">
        <f t="shared" si="712"/>
        <v>DTL</v>
      </c>
      <c r="N5735" s="169" t="str">
        <f t="shared" si="713"/>
        <v>4000</v>
      </c>
      <c r="O5735" s="168" t="str">
        <f t="shared" si="714"/>
        <v>7110</v>
      </c>
      <c r="P5735" s="168" t="str">
        <f t="shared" si="715"/>
        <v>40007110</v>
      </c>
      <c r="Q5735" s="168">
        <f t="shared" si="716"/>
        <v>126751</v>
      </c>
      <c r="R5735" s="168">
        <f t="shared" si="717"/>
        <v>111137</v>
      </c>
      <c r="S5735" s="168">
        <f t="shared" si="718"/>
        <v>172850</v>
      </c>
      <c r="T5735" s="168">
        <f t="shared" si="719"/>
        <v>97928</v>
      </c>
    </row>
    <row r="5736" spans="1:20" x14ac:dyDescent="0.2">
      <c r="A5736" t="s">
        <v>5775</v>
      </c>
      <c r="M5736" s="170" t="str">
        <f t="shared" si="712"/>
        <v>DTL</v>
      </c>
      <c r="N5736" s="169" t="str">
        <f t="shared" si="713"/>
        <v>4000</v>
      </c>
      <c r="O5736" s="168" t="str">
        <f t="shared" si="714"/>
        <v>7739</v>
      </c>
      <c r="P5736" s="168" t="str">
        <f t="shared" si="715"/>
        <v>40007739</v>
      </c>
      <c r="Q5736" s="168">
        <f t="shared" si="716"/>
        <v>31069</v>
      </c>
      <c r="R5736" s="168">
        <f t="shared" si="717"/>
        <v>18398</v>
      </c>
      <c r="S5736" s="168">
        <f t="shared" si="718"/>
        <v>40039</v>
      </c>
      <c r="T5736" s="168">
        <f t="shared" si="719"/>
        <v>29341</v>
      </c>
    </row>
    <row r="5737" spans="1:20" x14ac:dyDescent="0.2">
      <c r="A5737" t="s">
        <v>5776</v>
      </c>
      <c r="M5737" s="170" t="str">
        <f t="shared" si="712"/>
        <v>DTL</v>
      </c>
      <c r="N5737" s="169" t="str">
        <f t="shared" si="713"/>
        <v>4000</v>
      </c>
      <c r="O5737" s="168" t="str">
        <f t="shared" si="714"/>
        <v>8661</v>
      </c>
      <c r="P5737" s="168" t="str">
        <f t="shared" si="715"/>
        <v>40008661</v>
      </c>
      <c r="Q5737" s="168">
        <f t="shared" si="716"/>
        <v>1137</v>
      </c>
      <c r="R5737" s="168">
        <f t="shared" si="717"/>
        <v>739</v>
      </c>
      <c r="S5737" s="168">
        <f t="shared" si="718"/>
        <v>2000</v>
      </c>
      <c r="T5737" s="168">
        <f t="shared" si="719"/>
        <v>420</v>
      </c>
    </row>
    <row r="5738" spans="1:20" x14ac:dyDescent="0.2">
      <c r="A5738" t="s">
        <v>5777</v>
      </c>
      <c r="M5738" s="170" t="str">
        <f t="shared" si="712"/>
        <v>DTL</v>
      </c>
      <c r="N5738" s="169" t="str">
        <f t="shared" si="713"/>
        <v>4000</v>
      </c>
      <c r="O5738" s="168" t="str">
        <f t="shared" si="714"/>
        <v>8900</v>
      </c>
      <c r="P5738" s="168" t="str">
        <f t="shared" si="715"/>
        <v>40008900</v>
      </c>
      <c r="Q5738" s="168">
        <f t="shared" si="716"/>
        <v>367336</v>
      </c>
      <c r="R5738" s="168">
        <f t="shared" si="717"/>
        <v>343339</v>
      </c>
      <c r="S5738" s="168">
        <f t="shared" si="718"/>
        <v>445532</v>
      </c>
      <c r="T5738" s="168">
        <f t="shared" si="719"/>
        <v>304506</v>
      </c>
    </row>
    <row r="5739" spans="1:20" x14ac:dyDescent="0.2">
      <c r="A5739" t="s">
        <v>5778</v>
      </c>
      <c r="M5739" s="170" t="str">
        <f t="shared" si="712"/>
        <v>DTL</v>
      </c>
      <c r="N5739" s="169" t="str">
        <f t="shared" si="713"/>
        <v>4000</v>
      </c>
      <c r="O5739" s="168" t="str">
        <f t="shared" si="714"/>
        <v>9299</v>
      </c>
      <c r="P5739" s="168" t="str">
        <f t="shared" si="715"/>
        <v>40009299</v>
      </c>
      <c r="Q5739" s="168">
        <f t="shared" si="716"/>
        <v>170</v>
      </c>
      <c r="R5739" s="168">
        <f t="shared" si="717"/>
        <v>0</v>
      </c>
      <c r="S5739" s="168">
        <f t="shared" si="718"/>
        <v>0</v>
      </c>
      <c r="T5739" s="168">
        <f t="shared" si="719"/>
        <v>0</v>
      </c>
    </row>
    <row r="5740" spans="1:20" x14ac:dyDescent="0.2">
      <c r="A5740" t="s">
        <v>5779</v>
      </c>
      <c r="M5740" s="170" t="str">
        <f t="shared" si="712"/>
        <v>DTL</v>
      </c>
      <c r="N5740" s="169" t="str">
        <f t="shared" si="713"/>
        <v>4000</v>
      </c>
      <c r="O5740" s="168" t="str">
        <f t="shared" si="714"/>
        <v>9590</v>
      </c>
      <c r="P5740" s="168" t="str">
        <f t="shared" si="715"/>
        <v>40009590</v>
      </c>
      <c r="Q5740" s="168">
        <f t="shared" si="716"/>
        <v>14372</v>
      </c>
      <c r="R5740" s="168">
        <f t="shared" si="717"/>
        <v>1209281</v>
      </c>
      <c r="S5740" s="168">
        <f t="shared" si="718"/>
        <v>2371104</v>
      </c>
      <c r="T5740" s="168">
        <f t="shared" si="719"/>
        <v>1185552</v>
      </c>
    </row>
    <row r="5741" spans="1:20" x14ac:dyDescent="0.2">
      <c r="A5741" t="s">
        <v>4246</v>
      </c>
      <c r="M5741" s="170" t="str">
        <f t="shared" si="712"/>
        <v>DTL</v>
      </c>
      <c r="N5741" s="169" t="str">
        <f t="shared" si="713"/>
        <v>4000</v>
      </c>
      <c r="O5741" s="168" t="str">
        <f t="shared" si="714"/>
        <v/>
      </c>
      <c r="P5741" s="168" t="str">
        <f t="shared" si="715"/>
        <v/>
      </c>
      <c r="Q5741" s="168" t="str">
        <f t="shared" si="716"/>
        <v/>
      </c>
      <c r="R5741" s="168" t="str">
        <f t="shared" si="717"/>
        <v/>
      </c>
      <c r="S5741" s="168" t="str">
        <f t="shared" si="718"/>
        <v/>
      </c>
      <c r="T5741" s="168" t="str">
        <f t="shared" si="719"/>
        <v/>
      </c>
    </row>
    <row r="5742" spans="1:20" x14ac:dyDescent="0.2">
      <c r="A5742" t="s">
        <v>2611</v>
      </c>
      <c r="M5742" s="170" t="str">
        <f t="shared" si="712"/>
        <v>DTL</v>
      </c>
      <c r="N5742" s="169" t="str">
        <f t="shared" si="713"/>
        <v>4000</v>
      </c>
      <c r="O5742" s="168" t="str">
        <f t="shared" si="714"/>
        <v/>
      </c>
      <c r="P5742" s="168" t="str">
        <f t="shared" si="715"/>
        <v/>
      </c>
      <c r="Q5742" s="168" t="str">
        <f t="shared" si="716"/>
        <v/>
      </c>
      <c r="R5742" s="168" t="str">
        <f t="shared" si="717"/>
        <v/>
      </c>
      <c r="S5742" s="168" t="str">
        <f t="shared" si="718"/>
        <v/>
      </c>
      <c r="T5742" s="168" t="str">
        <f t="shared" si="719"/>
        <v/>
      </c>
    </row>
    <row r="5743" spans="1:20" x14ac:dyDescent="0.2">
      <c r="A5743" t="s">
        <v>5780</v>
      </c>
      <c r="M5743" s="170" t="str">
        <f t="shared" si="712"/>
        <v>Ttl</v>
      </c>
      <c r="N5743" s="169" t="str">
        <f t="shared" si="713"/>
        <v>4000</v>
      </c>
      <c r="O5743" s="168" t="str">
        <f t="shared" si="714"/>
        <v/>
      </c>
      <c r="P5743" s="168" t="str">
        <f t="shared" si="715"/>
        <v/>
      </c>
      <c r="Q5743" s="168" t="str">
        <f t="shared" si="716"/>
        <v/>
      </c>
      <c r="R5743" s="168" t="str">
        <f t="shared" si="717"/>
        <v/>
      </c>
      <c r="S5743" s="168" t="str">
        <f t="shared" si="718"/>
        <v/>
      </c>
      <c r="T5743" s="168" t="str">
        <f t="shared" si="719"/>
        <v/>
      </c>
    </row>
    <row r="5744" spans="1:20" x14ac:dyDescent="0.2">
      <c r="A5744" t="s">
        <v>2612</v>
      </c>
      <c r="M5744" s="170" t="str">
        <f t="shared" si="712"/>
        <v>DTL</v>
      </c>
      <c r="N5744" s="169" t="str">
        <f t="shared" si="713"/>
        <v>4000</v>
      </c>
      <c r="O5744" s="168" t="str">
        <f t="shared" si="714"/>
        <v/>
      </c>
      <c r="P5744" s="168" t="str">
        <f t="shared" si="715"/>
        <v/>
      </c>
      <c r="Q5744" s="168" t="str">
        <f t="shared" si="716"/>
        <v/>
      </c>
      <c r="R5744" s="168" t="str">
        <f t="shared" si="717"/>
        <v/>
      </c>
      <c r="S5744" s="168" t="str">
        <f t="shared" si="718"/>
        <v/>
      </c>
      <c r="T5744" s="168" t="str">
        <f t="shared" si="719"/>
        <v/>
      </c>
    </row>
    <row r="5745" spans="1:20" x14ac:dyDescent="0.2">
      <c r="A5745" t="s">
        <v>2611</v>
      </c>
      <c r="M5745" s="170" t="str">
        <f t="shared" si="712"/>
        <v>DTL</v>
      </c>
      <c r="N5745" s="169" t="str">
        <f t="shared" si="713"/>
        <v>4000</v>
      </c>
      <c r="O5745" s="168" t="str">
        <f t="shared" si="714"/>
        <v/>
      </c>
      <c r="P5745" s="168" t="str">
        <f t="shared" si="715"/>
        <v/>
      </c>
      <c r="Q5745" s="168" t="str">
        <f t="shared" si="716"/>
        <v/>
      </c>
      <c r="R5745" s="168" t="str">
        <f t="shared" si="717"/>
        <v/>
      </c>
      <c r="S5745" s="168" t="str">
        <f t="shared" si="718"/>
        <v/>
      </c>
      <c r="T5745" s="168" t="str">
        <f t="shared" si="719"/>
        <v/>
      </c>
    </row>
    <row r="5746" spans="1:20" x14ac:dyDescent="0.2">
      <c r="A5746" t="s">
        <v>2611</v>
      </c>
      <c r="M5746" s="170" t="str">
        <f t="shared" si="712"/>
        <v>DTL</v>
      </c>
      <c r="N5746" s="169" t="str">
        <f t="shared" si="713"/>
        <v>4000</v>
      </c>
      <c r="O5746" s="168" t="str">
        <f t="shared" si="714"/>
        <v/>
      </c>
      <c r="P5746" s="168" t="str">
        <f t="shared" si="715"/>
        <v/>
      </c>
      <c r="Q5746" s="168" t="str">
        <f t="shared" si="716"/>
        <v/>
      </c>
      <c r="R5746" s="168" t="str">
        <f t="shared" si="717"/>
        <v/>
      </c>
      <c r="S5746" s="168" t="str">
        <f t="shared" si="718"/>
        <v/>
      </c>
      <c r="T5746" s="168" t="str">
        <f t="shared" si="719"/>
        <v/>
      </c>
    </row>
    <row r="5747" spans="1:20" x14ac:dyDescent="0.2">
      <c r="A5747" t="s">
        <v>2613</v>
      </c>
      <c r="M5747" s="170" t="str">
        <f t="shared" si="712"/>
        <v>DTL</v>
      </c>
      <c r="N5747" s="169" t="str">
        <f t="shared" si="713"/>
        <v>4000</v>
      </c>
      <c r="O5747" s="168" t="str">
        <f t="shared" si="714"/>
        <v/>
      </c>
      <c r="P5747" s="168" t="str">
        <f t="shared" si="715"/>
        <v/>
      </c>
      <c r="Q5747" s="168" t="str">
        <f t="shared" si="716"/>
        <v/>
      </c>
      <c r="R5747" s="168" t="str">
        <f t="shared" si="717"/>
        <v/>
      </c>
      <c r="S5747" s="168" t="str">
        <f t="shared" si="718"/>
        <v/>
      </c>
      <c r="T5747" s="168" t="str">
        <f t="shared" si="719"/>
        <v/>
      </c>
    </row>
    <row r="5748" spans="1:20" x14ac:dyDescent="0.2">
      <c r="A5748" t="s">
        <v>5781</v>
      </c>
      <c r="M5748" s="170" t="str">
        <f t="shared" si="712"/>
        <v>DTL</v>
      </c>
      <c r="N5748" s="169" t="str">
        <f t="shared" si="713"/>
        <v>4000</v>
      </c>
      <c r="O5748" s="168" t="str">
        <f t="shared" si="714"/>
        <v>1010</v>
      </c>
      <c r="P5748" s="168" t="str">
        <f t="shared" si="715"/>
        <v>40001010</v>
      </c>
      <c r="Q5748" s="168">
        <f t="shared" si="716"/>
        <v>431985</v>
      </c>
      <c r="R5748" s="168">
        <f t="shared" si="717"/>
        <v>425993</v>
      </c>
      <c r="S5748" s="168">
        <f t="shared" si="718"/>
        <v>570049</v>
      </c>
      <c r="T5748" s="168">
        <f t="shared" si="719"/>
        <v>380393</v>
      </c>
    </row>
    <row r="5749" spans="1:20" x14ac:dyDescent="0.2">
      <c r="A5749" t="s">
        <v>5782</v>
      </c>
      <c r="M5749" s="170" t="str">
        <f t="shared" si="712"/>
        <v>DTL</v>
      </c>
      <c r="N5749" s="169" t="str">
        <f t="shared" si="713"/>
        <v>4000</v>
      </c>
      <c r="O5749" s="168" t="str">
        <f t="shared" si="714"/>
        <v>1020</v>
      </c>
      <c r="P5749" s="168" t="str">
        <f t="shared" si="715"/>
        <v>40001020</v>
      </c>
      <c r="Q5749" s="168">
        <f t="shared" si="716"/>
        <v>4672</v>
      </c>
      <c r="R5749" s="168">
        <f t="shared" si="717"/>
        <v>0</v>
      </c>
      <c r="S5749" s="168">
        <f t="shared" si="718"/>
        <v>0</v>
      </c>
      <c r="T5749" s="168">
        <f t="shared" si="719"/>
        <v>0</v>
      </c>
    </row>
    <row r="5750" spans="1:20" x14ac:dyDescent="0.2">
      <c r="A5750" t="s">
        <v>5783</v>
      </c>
      <c r="M5750" s="170" t="str">
        <f t="shared" si="712"/>
        <v>DTL</v>
      </c>
      <c r="N5750" s="169" t="str">
        <f t="shared" si="713"/>
        <v>4000</v>
      </c>
      <c r="O5750" s="168" t="str">
        <f t="shared" si="714"/>
        <v>1030</v>
      </c>
      <c r="P5750" s="168" t="str">
        <f t="shared" si="715"/>
        <v>40001030</v>
      </c>
      <c r="Q5750" s="168">
        <f t="shared" si="716"/>
        <v>9220</v>
      </c>
      <c r="R5750" s="168">
        <f t="shared" si="717"/>
        <v>1366</v>
      </c>
      <c r="S5750" s="168">
        <f t="shared" si="718"/>
        <v>8854</v>
      </c>
      <c r="T5750" s="168">
        <f t="shared" si="719"/>
        <v>1641</v>
      </c>
    </row>
    <row r="5751" spans="1:20" x14ac:dyDescent="0.2">
      <c r="A5751" t="s">
        <v>5784</v>
      </c>
      <c r="M5751" s="170" t="str">
        <f t="shared" si="712"/>
        <v>DTL</v>
      </c>
      <c r="N5751" s="169" t="str">
        <f t="shared" si="713"/>
        <v>4000</v>
      </c>
      <c r="O5751" s="168" t="str">
        <f t="shared" si="714"/>
        <v>1100</v>
      </c>
      <c r="P5751" s="168" t="str">
        <f t="shared" si="715"/>
        <v>40001100</v>
      </c>
      <c r="Q5751" s="168">
        <f t="shared" si="716"/>
        <v>34049</v>
      </c>
      <c r="R5751" s="168">
        <f t="shared" si="717"/>
        <v>33123</v>
      </c>
      <c r="S5751" s="168">
        <f t="shared" si="718"/>
        <v>44297</v>
      </c>
      <c r="T5751" s="168">
        <f t="shared" si="719"/>
        <v>29932</v>
      </c>
    </row>
    <row r="5752" spans="1:20" x14ac:dyDescent="0.2">
      <c r="A5752" t="s">
        <v>5785</v>
      </c>
      <c r="M5752" s="170" t="str">
        <f t="shared" si="712"/>
        <v>DTL</v>
      </c>
      <c r="N5752" s="169" t="str">
        <f t="shared" si="713"/>
        <v>4000</v>
      </c>
      <c r="O5752" s="168" t="str">
        <f t="shared" si="714"/>
        <v>1200</v>
      </c>
      <c r="P5752" s="168" t="str">
        <f t="shared" si="715"/>
        <v>40001200</v>
      </c>
      <c r="Q5752" s="168">
        <f t="shared" si="716"/>
        <v>130347</v>
      </c>
      <c r="R5752" s="168">
        <f t="shared" si="717"/>
        <v>139292</v>
      </c>
      <c r="S5752" s="168">
        <f t="shared" si="718"/>
        <v>193159</v>
      </c>
      <c r="T5752" s="168">
        <f t="shared" si="719"/>
        <v>126944</v>
      </c>
    </row>
    <row r="5753" spans="1:20" x14ac:dyDescent="0.2">
      <c r="A5753" t="s">
        <v>5786</v>
      </c>
      <c r="M5753" s="170" t="str">
        <f t="shared" si="712"/>
        <v>DTL</v>
      </c>
      <c r="N5753" s="169" t="str">
        <f t="shared" si="713"/>
        <v>4000</v>
      </c>
      <c r="O5753" s="168" t="str">
        <f t="shared" si="714"/>
        <v>1210</v>
      </c>
      <c r="P5753" s="168" t="str">
        <f t="shared" si="715"/>
        <v>40001210</v>
      </c>
      <c r="Q5753" s="168">
        <f t="shared" si="716"/>
        <v>3014</v>
      </c>
      <c r="R5753" s="168">
        <f t="shared" si="717"/>
        <v>2744</v>
      </c>
      <c r="S5753" s="168">
        <f t="shared" si="718"/>
        <v>7238</v>
      </c>
      <c r="T5753" s="168">
        <f t="shared" si="719"/>
        <v>3133</v>
      </c>
    </row>
    <row r="5754" spans="1:20" x14ac:dyDescent="0.2">
      <c r="A5754" t="s">
        <v>4467</v>
      </c>
      <c r="M5754" s="170" t="str">
        <f t="shared" si="712"/>
        <v>DTL</v>
      </c>
      <c r="N5754" s="169" t="str">
        <f t="shared" si="713"/>
        <v>4000</v>
      </c>
      <c r="O5754" s="168" t="str">
        <f t="shared" si="714"/>
        <v/>
      </c>
      <c r="P5754" s="168" t="str">
        <f t="shared" si="715"/>
        <v/>
      </c>
      <c r="Q5754" s="168" t="str">
        <f t="shared" si="716"/>
        <v/>
      </c>
      <c r="R5754" s="168" t="str">
        <f t="shared" si="717"/>
        <v/>
      </c>
      <c r="S5754" s="168" t="str">
        <f t="shared" si="718"/>
        <v/>
      </c>
      <c r="T5754" s="168" t="str">
        <f t="shared" si="719"/>
        <v/>
      </c>
    </row>
    <row r="5755" spans="1:20" x14ac:dyDescent="0.2">
      <c r="A5755">
        <v>1</v>
      </c>
      <c r="M5755" s="170" t="str">
        <f t="shared" si="712"/>
        <v>DTL</v>
      </c>
      <c r="N5755" s="169" t="str">
        <f t="shared" si="713"/>
        <v>4000</v>
      </c>
      <c r="O5755" s="168" t="str">
        <f t="shared" si="714"/>
        <v/>
      </c>
      <c r="P5755" s="168" t="str">
        <f t="shared" si="715"/>
        <v/>
      </c>
      <c r="Q5755" s="168" t="str">
        <f t="shared" si="716"/>
        <v/>
      </c>
      <c r="R5755" s="168" t="str">
        <f t="shared" si="717"/>
        <v/>
      </c>
      <c r="S5755" s="168" t="str">
        <f t="shared" si="718"/>
        <v/>
      </c>
      <c r="T5755" s="168" t="str">
        <f t="shared" si="719"/>
        <v/>
      </c>
    </row>
    <row r="5756" spans="1:20" x14ac:dyDescent="0.2">
      <c r="M5756" s="170" t="str">
        <f t="shared" si="712"/>
        <v>DTL</v>
      </c>
      <c r="N5756" s="169" t="str">
        <f t="shared" si="713"/>
        <v>4000</v>
      </c>
      <c r="O5756" s="168" t="str">
        <f t="shared" si="714"/>
        <v/>
      </c>
      <c r="P5756" s="168" t="str">
        <f t="shared" si="715"/>
        <v/>
      </c>
      <c r="Q5756" s="168" t="str">
        <f t="shared" si="716"/>
        <v/>
      </c>
      <c r="R5756" s="168" t="str">
        <f t="shared" si="717"/>
        <v/>
      </c>
      <c r="S5756" s="168" t="str">
        <f t="shared" si="718"/>
        <v/>
      </c>
      <c r="T5756" s="168" t="str">
        <f t="shared" si="719"/>
        <v/>
      </c>
    </row>
    <row r="5757" spans="1:20" x14ac:dyDescent="0.2">
      <c r="A5757" t="s">
        <v>3203</v>
      </c>
      <c r="M5757" s="170" t="str">
        <f t="shared" si="712"/>
        <v>H1</v>
      </c>
      <c r="N5757" s="169" t="str">
        <f t="shared" si="713"/>
        <v>4000</v>
      </c>
      <c r="O5757" s="168" t="str">
        <f t="shared" si="714"/>
        <v/>
      </c>
      <c r="P5757" s="168" t="str">
        <f t="shared" si="715"/>
        <v/>
      </c>
      <c r="Q5757" s="168" t="str">
        <f t="shared" si="716"/>
        <v/>
      </c>
      <c r="R5757" s="168" t="str">
        <f t="shared" si="717"/>
        <v/>
      </c>
      <c r="S5757" s="168" t="str">
        <f t="shared" si="718"/>
        <v/>
      </c>
      <c r="T5757" s="168" t="str">
        <f t="shared" si="719"/>
        <v/>
      </c>
    </row>
    <row r="5758" spans="1:20" x14ac:dyDescent="0.2">
      <c r="A5758" t="s">
        <v>2600</v>
      </c>
      <c r="M5758" s="170" t="str">
        <f t="shared" si="712"/>
        <v>H2</v>
      </c>
      <c r="N5758" s="169" t="str">
        <f t="shared" si="713"/>
        <v>4000</v>
      </c>
      <c r="O5758" s="168" t="str">
        <f t="shared" si="714"/>
        <v/>
      </c>
      <c r="P5758" s="168" t="str">
        <f t="shared" si="715"/>
        <v/>
      </c>
      <c r="Q5758" s="168" t="str">
        <f t="shared" si="716"/>
        <v/>
      </c>
      <c r="R5758" s="168" t="str">
        <f t="shared" si="717"/>
        <v/>
      </c>
      <c r="S5758" s="168" t="str">
        <f t="shared" si="718"/>
        <v/>
      </c>
      <c r="T5758" s="168" t="str">
        <f t="shared" si="719"/>
        <v/>
      </c>
    </row>
    <row r="5759" spans="1:20" x14ac:dyDescent="0.2">
      <c r="A5759" t="s">
        <v>2601</v>
      </c>
      <c r="M5759" s="170" t="str">
        <f t="shared" si="712"/>
        <v>H3</v>
      </c>
      <c r="N5759" s="169" t="str">
        <f t="shared" si="713"/>
        <v>4000</v>
      </c>
      <c r="O5759" s="168" t="str">
        <f t="shared" si="714"/>
        <v/>
      </c>
      <c r="P5759" s="168" t="str">
        <f t="shared" si="715"/>
        <v/>
      </c>
      <c r="Q5759" s="168" t="str">
        <f t="shared" si="716"/>
        <v/>
      </c>
      <c r="R5759" s="168" t="str">
        <f t="shared" si="717"/>
        <v/>
      </c>
      <c r="S5759" s="168" t="str">
        <f t="shared" si="718"/>
        <v/>
      </c>
      <c r="T5759" s="168" t="str">
        <f t="shared" si="719"/>
        <v/>
      </c>
    </row>
    <row r="5760" spans="1:20" x14ac:dyDescent="0.2">
      <c r="A5760" t="s">
        <v>3199</v>
      </c>
      <c r="M5760" s="170" t="str">
        <f t="shared" si="712"/>
        <v>H4</v>
      </c>
      <c r="N5760" s="169" t="str">
        <f t="shared" si="713"/>
        <v>4000</v>
      </c>
      <c r="O5760" s="168" t="str">
        <f t="shared" si="714"/>
        <v/>
      </c>
      <c r="P5760" s="168" t="str">
        <f t="shared" si="715"/>
        <v/>
      </c>
      <c r="Q5760" s="168" t="str">
        <f t="shared" si="716"/>
        <v/>
      </c>
      <c r="R5760" s="168" t="str">
        <f t="shared" si="717"/>
        <v/>
      </c>
      <c r="S5760" s="168" t="str">
        <f t="shared" si="718"/>
        <v/>
      </c>
      <c r="T5760" s="168" t="str">
        <f t="shared" si="719"/>
        <v/>
      </c>
    </row>
    <row r="5761" spans="1:20" x14ac:dyDescent="0.2">
      <c r="A5761" t="s">
        <v>2603</v>
      </c>
      <c r="M5761" s="170" t="str">
        <f t="shared" si="712"/>
        <v>H5</v>
      </c>
      <c r="N5761" s="169" t="str">
        <f t="shared" si="713"/>
        <v>4000</v>
      </c>
      <c r="O5761" s="168" t="str">
        <f t="shared" si="714"/>
        <v/>
      </c>
      <c r="P5761" s="168" t="str">
        <f t="shared" si="715"/>
        <v/>
      </c>
      <c r="Q5761" s="168" t="str">
        <f t="shared" si="716"/>
        <v/>
      </c>
      <c r="R5761" s="168" t="str">
        <f t="shared" si="717"/>
        <v/>
      </c>
      <c r="S5761" s="168" t="str">
        <f t="shared" si="718"/>
        <v/>
      </c>
      <c r="T5761" s="168" t="str">
        <f t="shared" si="719"/>
        <v/>
      </c>
    </row>
    <row r="5762" spans="1:20" x14ac:dyDescent="0.2">
      <c r="A5762" t="s">
        <v>3200</v>
      </c>
      <c r="M5762" s="170" t="str">
        <f t="shared" si="712"/>
        <v>H6</v>
      </c>
      <c r="N5762" s="169" t="str">
        <f t="shared" si="713"/>
        <v>4000</v>
      </c>
      <c r="O5762" s="168" t="str">
        <f t="shared" si="714"/>
        <v/>
      </c>
      <c r="P5762" s="168" t="str">
        <f t="shared" si="715"/>
        <v/>
      </c>
      <c r="Q5762" s="168" t="str">
        <f t="shared" si="716"/>
        <v/>
      </c>
      <c r="R5762" s="168" t="str">
        <f t="shared" si="717"/>
        <v/>
      </c>
      <c r="S5762" s="168" t="str">
        <f t="shared" si="718"/>
        <v/>
      </c>
      <c r="T5762" s="168" t="str">
        <f t="shared" si="719"/>
        <v/>
      </c>
    </row>
    <row r="5763" spans="1:20" x14ac:dyDescent="0.2">
      <c r="A5763" t="s">
        <v>2605</v>
      </c>
      <c r="M5763" s="170" t="str">
        <f t="shared" ref="M5763:M5826" si="720">IF(ROW()&lt;23,"",
  IF(NOT(ISERROR(FIND("Trinity County",$A5763,30))),"H1",
  IF(M5762="H1","H2",
  IF(M5762="H2","H3",
  IF(M5762="H3","H4",
  IF(M5762="H4","H5",
  IF(M5762="H5","H6",
  IF(M5762="H6","H7",
  IF(M5762="H7","H8",
  IF(M5762="H8","H9",
  IF(M5762="H9","H10",
  IF(TRIM(LEFT($A5763,7))="Total","Ttl","DTL"))))))))))))</f>
        <v>H7</v>
      </c>
      <c r="N5763" s="169" t="str">
        <f t="shared" ref="N5763:N5826" si="721">IF(ROW()&lt;23,"",
  IF($M5763="H6",TRIM(LEFT($A5763,5)),N5762))</f>
        <v>4000</v>
      </c>
      <c r="O5763" s="168" t="str">
        <f t="shared" ref="O5763:O5826" si="722">IF($M5763&lt;&gt;"DTL","",
  IF(NOT(ISNUMBER(VALUE(MID($A5763,31,15)))),"",LEFT($A5763,4)))</f>
        <v/>
      </c>
      <c r="P5763" s="168" t="str">
        <f t="shared" ref="P5763:P5826" si="723">IF(O5763="","",N5763&amp;O5763)</f>
        <v/>
      </c>
      <c r="Q5763" s="168" t="str">
        <f t="shared" ref="Q5763:Q5826" si="724">IF($M5763&lt;&gt;"DTL","",
  IF(NOT(ISNUMBER(VALUE(MID($A5763,31,15)))),"",VALUE(TRIM(MID($A5763,47,15)))))</f>
        <v/>
      </c>
      <c r="R5763" s="168" t="str">
        <f t="shared" ref="R5763:R5826" si="725">IF($M5763&lt;&gt;"DTL","",
  IF(NOT(ISNUMBER(VALUE(MID($A5763,31,15)))),"",VALUE(TRIM(MID($A5763,61,14)))))</f>
        <v/>
      </c>
      <c r="S5763" s="168" t="str">
        <f t="shared" ref="S5763:S5826" si="726">IF($M5763&lt;&gt;"DTL","",
  IF(NOT(ISNUMBER(VALUE(MID($A5763,31,15)))),"",VALUE(TRIM(MID($A5763,76,14)))))</f>
        <v/>
      </c>
      <c r="T5763" s="168" t="str">
        <f t="shared" ref="T5763:T5826" si="727">IF($M5763&lt;&gt;"DTL","",
  IF(NOT(ISNUMBER(VALUE(MID($A5763,31,15)))),"",VALUE(TRIM(MID($A5763,90,14)))))</f>
        <v/>
      </c>
    </row>
    <row r="5764" spans="1:20" x14ac:dyDescent="0.2">
      <c r="A5764" t="s">
        <v>2606</v>
      </c>
      <c r="M5764" s="170" t="str">
        <f t="shared" si="720"/>
        <v>H8</v>
      </c>
      <c r="N5764" s="169" t="str">
        <f t="shared" si="721"/>
        <v>4000</v>
      </c>
      <c r="O5764" s="168" t="str">
        <f t="shared" si="722"/>
        <v/>
      </c>
      <c r="P5764" s="168" t="str">
        <f t="shared" si="723"/>
        <v/>
      </c>
      <c r="Q5764" s="168" t="str">
        <f t="shared" si="724"/>
        <v/>
      </c>
      <c r="R5764" s="168" t="str">
        <f t="shared" si="725"/>
        <v/>
      </c>
      <c r="S5764" s="168" t="str">
        <f t="shared" si="726"/>
        <v/>
      </c>
      <c r="T5764" s="168" t="str">
        <f t="shared" si="727"/>
        <v/>
      </c>
    </row>
    <row r="5765" spans="1:20" x14ac:dyDescent="0.2">
      <c r="A5765" t="s">
        <v>2607</v>
      </c>
      <c r="M5765" s="170" t="str">
        <f t="shared" si="720"/>
        <v>H9</v>
      </c>
      <c r="N5765" s="169" t="str">
        <f t="shared" si="721"/>
        <v>4000</v>
      </c>
      <c r="O5765" s="168" t="str">
        <f t="shared" si="722"/>
        <v/>
      </c>
      <c r="P5765" s="168" t="str">
        <f t="shared" si="723"/>
        <v/>
      </c>
      <c r="Q5765" s="168" t="str">
        <f t="shared" si="724"/>
        <v/>
      </c>
      <c r="R5765" s="168" t="str">
        <f t="shared" si="725"/>
        <v/>
      </c>
      <c r="S5765" s="168" t="str">
        <f t="shared" si="726"/>
        <v/>
      </c>
      <c r="T5765" s="168" t="str">
        <f t="shared" si="727"/>
        <v/>
      </c>
    </row>
    <row r="5766" spans="1:20" x14ac:dyDescent="0.2">
      <c r="A5766" t="s">
        <v>2608</v>
      </c>
      <c r="M5766" s="170" t="str">
        <f t="shared" si="720"/>
        <v>H10</v>
      </c>
      <c r="N5766" s="169" t="str">
        <f t="shared" si="721"/>
        <v>4000</v>
      </c>
      <c r="O5766" s="168" t="str">
        <f t="shared" si="722"/>
        <v/>
      </c>
      <c r="P5766" s="168" t="str">
        <f t="shared" si="723"/>
        <v/>
      </c>
      <c r="Q5766" s="168" t="str">
        <f t="shared" si="724"/>
        <v/>
      </c>
      <c r="R5766" s="168" t="str">
        <f t="shared" si="725"/>
        <v/>
      </c>
      <c r="S5766" s="168" t="str">
        <f t="shared" si="726"/>
        <v/>
      </c>
      <c r="T5766" s="168" t="str">
        <f t="shared" si="727"/>
        <v/>
      </c>
    </row>
    <row r="5767" spans="1:20" x14ac:dyDescent="0.2">
      <c r="A5767" t="s">
        <v>5787</v>
      </c>
      <c r="M5767" s="170" t="str">
        <f t="shared" si="720"/>
        <v>DTL</v>
      </c>
      <c r="N5767" s="169" t="str">
        <f t="shared" si="721"/>
        <v>4000</v>
      </c>
      <c r="O5767" s="168" t="str">
        <f t="shared" si="722"/>
        <v>1300</v>
      </c>
      <c r="P5767" s="168" t="str">
        <f t="shared" si="723"/>
        <v>40001300</v>
      </c>
      <c r="Q5767" s="168">
        <f t="shared" si="724"/>
        <v>76480</v>
      </c>
      <c r="R5767" s="168">
        <f t="shared" si="725"/>
        <v>81237</v>
      </c>
      <c r="S5767" s="168">
        <f t="shared" si="726"/>
        <v>106633</v>
      </c>
      <c r="T5767" s="168">
        <f t="shared" si="727"/>
        <v>67313</v>
      </c>
    </row>
    <row r="5768" spans="1:20" x14ac:dyDescent="0.2">
      <c r="A5768" t="s">
        <v>5788</v>
      </c>
      <c r="M5768" s="170" t="str">
        <f t="shared" si="720"/>
        <v>DTL</v>
      </c>
      <c r="N5768" s="169" t="str">
        <f t="shared" si="721"/>
        <v>4000</v>
      </c>
      <c r="O5768" s="168" t="str">
        <f t="shared" si="722"/>
        <v>1301</v>
      </c>
      <c r="P5768" s="168" t="str">
        <f t="shared" si="723"/>
        <v>40001301</v>
      </c>
      <c r="Q5768" s="168">
        <f t="shared" si="724"/>
        <v>89795</v>
      </c>
      <c r="R5768" s="168">
        <f t="shared" si="725"/>
        <v>99406</v>
      </c>
      <c r="S5768" s="168">
        <f t="shared" si="726"/>
        <v>173068</v>
      </c>
      <c r="T5768" s="168">
        <f t="shared" si="727"/>
        <v>86534</v>
      </c>
    </row>
    <row r="5769" spans="1:20" x14ac:dyDescent="0.2">
      <c r="A5769" t="s">
        <v>5789</v>
      </c>
      <c r="M5769" s="170" t="str">
        <f t="shared" si="720"/>
        <v>DTL</v>
      </c>
      <c r="N5769" s="169" t="str">
        <f t="shared" si="721"/>
        <v>4000</v>
      </c>
      <c r="O5769" s="168" t="str">
        <f t="shared" si="722"/>
        <v>1400</v>
      </c>
      <c r="P5769" s="168" t="str">
        <f t="shared" si="723"/>
        <v>40001400</v>
      </c>
      <c r="Q5769" s="168">
        <f t="shared" si="724"/>
        <v>6472</v>
      </c>
      <c r="R5769" s="168">
        <f t="shared" si="725"/>
        <v>5971</v>
      </c>
      <c r="S5769" s="168">
        <f t="shared" si="726"/>
        <v>5880</v>
      </c>
      <c r="T5769" s="168">
        <f t="shared" si="727"/>
        <v>5718</v>
      </c>
    </row>
    <row r="5770" spans="1:20" x14ac:dyDescent="0.2">
      <c r="A5770" t="s">
        <v>3204</v>
      </c>
      <c r="M5770" s="170" t="str">
        <f t="shared" si="720"/>
        <v>DTL</v>
      </c>
      <c r="N5770" s="169" t="str">
        <f t="shared" si="721"/>
        <v>4000</v>
      </c>
      <c r="O5770" s="168" t="str">
        <f t="shared" si="722"/>
        <v>1500</v>
      </c>
      <c r="P5770" s="168" t="str">
        <f t="shared" si="723"/>
        <v>40001500</v>
      </c>
      <c r="Q5770" s="168">
        <f t="shared" si="724"/>
        <v>6618</v>
      </c>
      <c r="R5770" s="168">
        <f t="shared" si="725"/>
        <v>7229</v>
      </c>
      <c r="S5770" s="168">
        <f t="shared" si="726"/>
        <v>9313</v>
      </c>
      <c r="T5770" s="168">
        <f t="shared" si="727"/>
        <v>9313</v>
      </c>
    </row>
    <row r="5771" spans="1:20" x14ac:dyDescent="0.2">
      <c r="A5771" t="s">
        <v>5790</v>
      </c>
      <c r="M5771" s="170" t="str">
        <f t="shared" si="720"/>
        <v>DTL</v>
      </c>
      <c r="N5771" s="169" t="str">
        <f t="shared" si="721"/>
        <v>4000</v>
      </c>
      <c r="O5771" s="168" t="str">
        <f t="shared" si="722"/>
        <v>1299</v>
      </c>
      <c r="P5771" s="168" t="str">
        <f t="shared" si="723"/>
        <v>40001299</v>
      </c>
      <c r="Q5771" s="168">
        <f t="shared" si="724"/>
        <v>45393</v>
      </c>
      <c r="R5771" s="168">
        <f t="shared" si="725"/>
        <v>45920</v>
      </c>
      <c r="S5771" s="168">
        <f t="shared" si="726"/>
        <v>0</v>
      </c>
      <c r="T5771" s="168">
        <f t="shared" si="727"/>
        <v>0</v>
      </c>
    </row>
    <row r="5772" spans="1:20" x14ac:dyDescent="0.2">
      <c r="A5772" t="s">
        <v>4246</v>
      </c>
      <c r="M5772" s="170" t="str">
        <f t="shared" si="720"/>
        <v>DTL</v>
      </c>
      <c r="N5772" s="169" t="str">
        <f t="shared" si="721"/>
        <v>4000</v>
      </c>
      <c r="O5772" s="168" t="str">
        <f t="shared" si="722"/>
        <v/>
      </c>
      <c r="P5772" s="168" t="str">
        <f t="shared" si="723"/>
        <v/>
      </c>
      <c r="Q5772" s="168" t="str">
        <f t="shared" si="724"/>
        <v/>
      </c>
      <c r="R5772" s="168" t="str">
        <f t="shared" si="725"/>
        <v/>
      </c>
      <c r="S5772" s="168" t="str">
        <f t="shared" si="726"/>
        <v/>
      </c>
      <c r="T5772" s="168" t="str">
        <f t="shared" si="727"/>
        <v/>
      </c>
    </row>
    <row r="5773" spans="1:20" x14ac:dyDescent="0.2">
      <c r="A5773" t="s">
        <v>2611</v>
      </c>
      <c r="M5773" s="170" t="str">
        <f t="shared" si="720"/>
        <v>DTL</v>
      </c>
      <c r="N5773" s="169" t="str">
        <f t="shared" si="721"/>
        <v>4000</v>
      </c>
      <c r="O5773" s="168" t="str">
        <f t="shared" si="722"/>
        <v/>
      </c>
      <c r="P5773" s="168" t="str">
        <f t="shared" si="723"/>
        <v/>
      </c>
      <c r="Q5773" s="168" t="str">
        <f t="shared" si="724"/>
        <v/>
      </c>
      <c r="R5773" s="168" t="str">
        <f t="shared" si="725"/>
        <v/>
      </c>
      <c r="S5773" s="168" t="str">
        <f t="shared" si="726"/>
        <v/>
      </c>
      <c r="T5773" s="168" t="str">
        <f t="shared" si="727"/>
        <v/>
      </c>
    </row>
    <row r="5774" spans="1:20" x14ac:dyDescent="0.2">
      <c r="A5774" t="s">
        <v>5791</v>
      </c>
      <c r="M5774" s="170" t="str">
        <f t="shared" si="720"/>
        <v>Ttl</v>
      </c>
      <c r="N5774" s="169" t="str">
        <f t="shared" si="721"/>
        <v>4000</v>
      </c>
      <c r="O5774" s="168" t="str">
        <f t="shared" si="722"/>
        <v/>
      </c>
      <c r="P5774" s="168" t="str">
        <f t="shared" si="723"/>
        <v/>
      </c>
      <c r="Q5774" s="168" t="str">
        <f t="shared" si="724"/>
        <v/>
      </c>
      <c r="R5774" s="168" t="str">
        <f t="shared" si="725"/>
        <v/>
      </c>
      <c r="S5774" s="168" t="str">
        <f t="shared" si="726"/>
        <v/>
      </c>
      <c r="T5774" s="168" t="str">
        <f t="shared" si="727"/>
        <v/>
      </c>
    </row>
    <row r="5775" spans="1:20" x14ac:dyDescent="0.2">
      <c r="A5775" t="s">
        <v>2611</v>
      </c>
      <c r="M5775" s="170" t="str">
        <f t="shared" si="720"/>
        <v>DTL</v>
      </c>
      <c r="N5775" s="169" t="str">
        <f t="shared" si="721"/>
        <v>4000</v>
      </c>
      <c r="O5775" s="168" t="str">
        <f t="shared" si="722"/>
        <v/>
      </c>
      <c r="P5775" s="168" t="str">
        <f t="shared" si="723"/>
        <v/>
      </c>
      <c r="Q5775" s="168" t="str">
        <f t="shared" si="724"/>
        <v/>
      </c>
      <c r="R5775" s="168" t="str">
        <f t="shared" si="725"/>
        <v/>
      </c>
      <c r="S5775" s="168" t="str">
        <f t="shared" si="726"/>
        <v/>
      </c>
      <c r="T5775" s="168" t="str">
        <f t="shared" si="727"/>
        <v/>
      </c>
    </row>
    <row r="5776" spans="1:20" x14ac:dyDescent="0.2">
      <c r="A5776" t="s">
        <v>5792</v>
      </c>
      <c r="M5776" s="170" t="str">
        <f t="shared" si="720"/>
        <v>DTL</v>
      </c>
      <c r="N5776" s="169" t="str">
        <f t="shared" si="721"/>
        <v>4000</v>
      </c>
      <c r="O5776" s="168" t="str">
        <f t="shared" si="722"/>
        <v>2000</v>
      </c>
      <c r="P5776" s="168" t="str">
        <f t="shared" si="723"/>
        <v>40002000</v>
      </c>
      <c r="Q5776" s="168">
        <f t="shared" si="724"/>
        <v>0</v>
      </c>
      <c r="R5776" s="168">
        <f t="shared" si="725"/>
        <v>0</v>
      </c>
      <c r="S5776" s="168">
        <f t="shared" si="726"/>
        <v>0</v>
      </c>
      <c r="T5776" s="168">
        <f t="shared" si="727"/>
        <v>7511</v>
      </c>
    </row>
    <row r="5777" spans="1:20" x14ac:dyDescent="0.2">
      <c r="A5777" t="s">
        <v>5793</v>
      </c>
      <c r="M5777" s="170" t="str">
        <f t="shared" si="720"/>
        <v>DTL</v>
      </c>
      <c r="N5777" s="169" t="str">
        <f t="shared" si="721"/>
        <v>4000</v>
      </c>
      <c r="O5777" s="168" t="str">
        <f t="shared" si="722"/>
        <v>2060</v>
      </c>
      <c r="P5777" s="168" t="str">
        <f t="shared" si="723"/>
        <v>40002060</v>
      </c>
      <c r="Q5777" s="168">
        <f t="shared" si="724"/>
        <v>3610</v>
      </c>
      <c r="R5777" s="168">
        <f t="shared" si="725"/>
        <v>3540</v>
      </c>
      <c r="S5777" s="168">
        <f t="shared" si="726"/>
        <v>5638</v>
      </c>
      <c r="T5777" s="168">
        <f t="shared" si="727"/>
        <v>3354</v>
      </c>
    </row>
    <row r="5778" spans="1:20" x14ac:dyDescent="0.2">
      <c r="A5778" t="s">
        <v>5794</v>
      </c>
      <c r="M5778" s="170" t="str">
        <f t="shared" si="720"/>
        <v>DTL</v>
      </c>
      <c r="N5778" s="169" t="str">
        <f t="shared" si="721"/>
        <v>4000</v>
      </c>
      <c r="O5778" s="168" t="str">
        <f t="shared" si="722"/>
        <v>2080</v>
      </c>
      <c r="P5778" s="168" t="str">
        <f t="shared" si="723"/>
        <v>40002080</v>
      </c>
      <c r="Q5778" s="168">
        <f t="shared" si="724"/>
        <v>0</v>
      </c>
      <c r="R5778" s="168">
        <f t="shared" si="725"/>
        <v>0</v>
      </c>
      <c r="S5778" s="168">
        <f t="shared" si="726"/>
        <v>6750</v>
      </c>
      <c r="T5778" s="168">
        <f t="shared" si="727"/>
        <v>13</v>
      </c>
    </row>
    <row r="5779" spans="1:20" x14ac:dyDescent="0.2">
      <c r="A5779" t="s">
        <v>5795</v>
      </c>
      <c r="M5779" s="170" t="str">
        <f t="shared" si="720"/>
        <v>DTL</v>
      </c>
      <c r="N5779" s="169" t="str">
        <f t="shared" si="721"/>
        <v>4000</v>
      </c>
      <c r="O5779" s="168" t="str">
        <f t="shared" si="722"/>
        <v>2090</v>
      </c>
      <c r="P5779" s="168" t="str">
        <f t="shared" si="723"/>
        <v>40002090</v>
      </c>
      <c r="Q5779" s="168">
        <f t="shared" si="724"/>
        <v>701</v>
      </c>
      <c r="R5779" s="168">
        <f t="shared" si="725"/>
        <v>774</v>
      </c>
      <c r="S5779" s="168">
        <f t="shared" si="726"/>
        <v>1088</v>
      </c>
      <c r="T5779" s="168">
        <f t="shared" si="727"/>
        <v>302</v>
      </c>
    </row>
    <row r="5780" spans="1:20" x14ac:dyDescent="0.2">
      <c r="A5780" t="s">
        <v>3205</v>
      </c>
      <c r="M5780" s="170" t="str">
        <f t="shared" si="720"/>
        <v>DTL</v>
      </c>
      <c r="N5780" s="169" t="str">
        <f t="shared" si="721"/>
        <v>4000</v>
      </c>
      <c r="O5780" s="168" t="str">
        <f t="shared" si="722"/>
        <v>2100</v>
      </c>
      <c r="P5780" s="168" t="str">
        <f t="shared" si="723"/>
        <v>40002100</v>
      </c>
      <c r="Q5780" s="168">
        <f t="shared" si="724"/>
        <v>2894</v>
      </c>
      <c r="R5780" s="168">
        <f t="shared" si="725"/>
        <v>2229</v>
      </c>
      <c r="S5780" s="168">
        <f t="shared" si="726"/>
        <v>3620</v>
      </c>
      <c r="T5780" s="168">
        <f t="shared" si="727"/>
        <v>3619</v>
      </c>
    </row>
    <row r="5781" spans="1:20" x14ac:dyDescent="0.2">
      <c r="A5781" t="s">
        <v>5796</v>
      </c>
      <c r="M5781" s="170" t="str">
        <f t="shared" si="720"/>
        <v>DTL</v>
      </c>
      <c r="N5781" s="169" t="str">
        <f t="shared" si="721"/>
        <v>4000</v>
      </c>
      <c r="O5781" s="168" t="str">
        <f t="shared" si="722"/>
        <v>2140</v>
      </c>
      <c r="P5781" s="168" t="str">
        <f t="shared" si="723"/>
        <v>40002140</v>
      </c>
      <c r="Q5781" s="168">
        <f t="shared" si="724"/>
        <v>642</v>
      </c>
      <c r="R5781" s="168">
        <f t="shared" si="725"/>
        <v>50</v>
      </c>
      <c r="S5781" s="168">
        <f t="shared" si="726"/>
        <v>50</v>
      </c>
      <c r="T5781" s="168">
        <f t="shared" si="727"/>
        <v>0</v>
      </c>
    </row>
    <row r="5782" spans="1:20" x14ac:dyDescent="0.2">
      <c r="A5782" t="s">
        <v>3206</v>
      </c>
      <c r="M5782" s="170" t="str">
        <f t="shared" si="720"/>
        <v>DTL</v>
      </c>
      <c r="N5782" s="169" t="str">
        <f t="shared" si="721"/>
        <v>4000</v>
      </c>
      <c r="O5782" s="168" t="str">
        <f t="shared" si="722"/>
        <v>2150</v>
      </c>
      <c r="P5782" s="168" t="str">
        <f t="shared" si="723"/>
        <v>40002150</v>
      </c>
      <c r="Q5782" s="168">
        <f t="shared" si="724"/>
        <v>0</v>
      </c>
      <c r="R5782" s="168">
        <f t="shared" si="725"/>
        <v>0</v>
      </c>
      <c r="S5782" s="168">
        <f t="shared" si="726"/>
        <v>300</v>
      </c>
      <c r="T5782" s="168">
        <f t="shared" si="727"/>
        <v>172</v>
      </c>
    </row>
    <row r="5783" spans="1:20" x14ac:dyDescent="0.2">
      <c r="A5783" t="s">
        <v>5797</v>
      </c>
      <c r="M5783" s="170" t="str">
        <f t="shared" si="720"/>
        <v>DTL</v>
      </c>
      <c r="N5783" s="169" t="str">
        <f t="shared" si="721"/>
        <v>4000</v>
      </c>
      <c r="O5783" s="168" t="str">
        <f t="shared" si="722"/>
        <v>2220</v>
      </c>
      <c r="P5783" s="168" t="str">
        <f t="shared" si="723"/>
        <v>40002220</v>
      </c>
      <c r="Q5783" s="168">
        <f t="shared" si="724"/>
        <v>3030</v>
      </c>
      <c r="R5783" s="168">
        <f t="shared" si="725"/>
        <v>1796</v>
      </c>
      <c r="S5783" s="168">
        <f t="shared" si="726"/>
        <v>6175</v>
      </c>
      <c r="T5783" s="168">
        <f t="shared" si="727"/>
        <v>1192</v>
      </c>
    </row>
    <row r="5784" spans="1:20" x14ac:dyDescent="0.2">
      <c r="A5784" t="s">
        <v>5798</v>
      </c>
      <c r="M5784" s="170" t="str">
        <f t="shared" si="720"/>
        <v>DTL</v>
      </c>
      <c r="N5784" s="169" t="str">
        <f t="shared" si="721"/>
        <v>4000</v>
      </c>
      <c r="O5784" s="168" t="str">
        <f t="shared" si="722"/>
        <v>2240</v>
      </c>
      <c r="P5784" s="168" t="str">
        <f t="shared" si="723"/>
        <v>40002240</v>
      </c>
      <c r="Q5784" s="168">
        <f t="shared" si="724"/>
        <v>5009</v>
      </c>
      <c r="R5784" s="168">
        <f t="shared" si="725"/>
        <v>5423</v>
      </c>
      <c r="S5784" s="168">
        <f t="shared" si="726"/>
        <v>5874</v>
      </c>
      <c r="T5784" s="168">
        <f t="shared" si="727"/>
        <v>4385</v>
      </c>
    </row>
    <row r="5785" spans="1:20" x14ac:dyDescent="0.2">
      <c r="A5785" t="s">
        <v>5799</v>
      </c>
      <c r="M5785" s="170" t="str">
        <f t="shared" si="720"/>
        <v>DTL</v>
      </c>
      <c r="N5785" s="169" t="str">
        <f t="shared" si="721"/>
        <v>4000</v>
      </c>
      <c r="O5785" s="168" t="str">
        <f t="shared" si="722"/>
        <v>2260</v>
      </c>
      <c r="P5785" s="168" t="str">
        <f t="shared" si="723"/>
        <v>40002260</v>
      </c>
      <c r="Q5785" s="168">
        <f t="shared" si="724"/>
        <v>17821</v>
      </c>
      <c r="R5785" s="168">
        <f t="shared" si="725"/>
        <v>10438</v>
      </c>
      <c r="S5785" s="168">
        <f t="shared" si="726"/>
        <v>45428</v>
      </c>
      <c r="T5785" s="168">
        <f t="shared" si="727"/>
        <v>8292</v>
      </c>
    </row>
    <row r="5786" spans="1:20" x14ac:dyDescent="0.2">
      <c r="A5786" t="s">
        <v>5800</v>
      </c>
      <c r="M5786" s="170" t="str">
        <f t="shared" si="720"/>
        <v>DTL</v>
      </c>
      <c r="N5786" s="169" t="str">
        <f t="shared" si="721"/>
        <v>4000</v>
      </c>
      <c r="O5786" s="168" t="str">
        <f t="shared" si="722"/>
        <v>2300</v>
      </c>
      <c r="P5786" s="168" t="str">
        <f t="shared" si="723"/>
        <v>40002300</v>
      </c>
      <c r="Q5786" s="168">
        <f t="shared" si="724"/>
        <v>200796</v>
      </c>
      <c r="R5786" s="168">
        <f t="shared" si="725"/>
        <v>113195</v>
      </c>
      <c r="S5786" s="168">
        <f t="shared" si="726"/>
        <v>146814</v>
      </c>
      <c r="T5786" s="168">
        <f t="shared" si="727"/>
        <v>45098</v>
      </c>
    </row>
    <row r="5787" spans="1:20" x14ac:dyDescent="0.2">
      <c r="A5787" t="s">
        <v>5801</v>
      </c>
      <c r="M5787" s="170" t="str">
        <f t="shared" si="720"/>
        <v>DTL</v>
      </c>
      <c r="N5787" s="169" t="str">
        <f t="shared" si="721"/>
        <v>4000</v>
      </c>
      <c r="O5787" s="168" t="str">
        <f t="shared" si="722"/>
        <v>2301</v>
      </c>
      <c r="P5787" s="168" t="str">
        <f t="shared" si="723"/>
        <v>40002301</v>
      </c>
      <c r="Q5787" s="168">
        <f t="shared" si="724"/>
        <v>161</v>
      </c>
      <c r="R5787" s="168">
        <f t="shared" si="725"/>
        <v>148</v>
      </c>
      <c r="S5787" s="168">
        <f t="shared" si="726"/>
        <v>225</v>
      </c>
      <c r="T5787" s="168">
        <f t="shared" si="727"/>
        <v>211</v>
      </c>
    </row>
    <row r="5788" spans="1:20" x14ac:dyDescent="0.2">
      <c r="A5788" t="s">
        <v>5802</v>
      </c>
      <c r="M5788" s="170" t="str">
        <f t="shared" si="720"/>
        <v>DTL</v>
      </c>
      <c r="N5788" s="169" t="str">
        <f t="shared" si="721"/>
        <v>4000</v>
      </c>
      <c r="O5788" s="168" t="str">
        <f t="shared" si="722"/>
        <v>2313</v>
      </c>
      <c r="P5788" s="168" t="str">
        <f t="shared" si="723"/>
        <v>40002313</v>
      </c>
      <c r="Q5788" s="168">
        <f t="shared" si="724"/>
        <v>160</v>
      </c>
      <c r="R5788" s="168">
        <f t="shared" si="725"/>
        <v>235</v>
      </c>
      <c r="S5788" s="168">
        <f t="shared" si="726"/>
        <v>200</v>
      </c>
      <c r="T5788" s="168">
        <f t="shared" si="727"/>
        <v>132</v>
      </c>
    </row>
    <row r="5789" spans="1:20" x14ac:dyDescent="0.2">
      <c r="A5789" t="s">
        <v>5803</v>
      </c>
      <c r="M5789" s="170" t="str">
        <f t="shared" si="720"/>
        <v>DTL</v>
      </c>
      <c r="N5789" s="169" t="str">
        <f t="shared" si="721"/>
        <v>4000</v>
      </c>
      <c r="O5789" s="168" t="str">
        <f t="shared" si="722"/>
        <v>2500</v>
      </c>
      <c r="P5789" s="168" t="str">
        <f t="shared" si="723"/>
        <v>40002500</v>
      </c>
      <c r="Q5789" s="168">
        <f t="shared" si="724"/>
        <v>774</v>
      </c>
      <c r="R5789" s="168">
        <f t="shared" si="725"/>
        <v>2317</v>
      </c>
      <c r="S5789" s="168">
        <f t="shared" si="726"/>
        <v>3000</v>
      </c>
      <c r="T5789" s="168">
        <f t="shared" si="727"/>
        <v>271</v>
      </c>
    </row>
    <row r="5790" spans="1:20" x14ac:dyDescent="0.2">
      <c r="A5790" t="s">
        <v>5804</v>
      </c>
      <c r="M5790" s="170" t="str">
        <f t="shared" si="720"/>
        <v>DTL</v>
      </c>
      <c r="N5790" s="169" t="str">
        <f t="shared" si="721"/>
        <v>4000</v>
      </c>
      <c r="O5790" s="168" t="str">
        <f t="shared" si="722"/>
        <v>2630</v>
      </c>
      <c r="P5790" s="168" t="str">
        <f t="shared" si="723"/>
        <v>40002630</v>
      </c>
      <c r="Q5790" s="168">
        <f t="shared" si="724"/>
        <v>20889</v>
      </c>
      <c r="R5790" s="168">
        <f t="shared" si="725"/>
        <v>20093</v>
      </c>
      <c r="S5790" s="168">
        <f t="shared" si="726"/>
        <v>21953</v>
      </c>
      <c r="T5790" s="168">
        <f t="shared" si="727"/>
        <v>17049</v>
      </c>
    </row>
    <row r="5791" spans="1:20" x14ac:dyDescent="0.2">
      <c r="A5791" t="s">
        <v>5805</v>
      </c>
      <c r="M5791" s="170" t="str">
        <f t="shared" si="720"/>
        <v>DTL</v>
      </c>
      <c r="N5791" s="169" t="str">
        <f t="shared" si="721"/>
        <v>4000</v>
      </c>
      <c r="O5791" s="168" t="str">
        <f t="shared" si="722"/>
        <v>2700</v>
      </c>
      <c r="P5791" s="168" t="str">
        <f t="shared" si="723"/>
        <v>40002700</v>
      </c>
      <c r="Q5791" s="168">
        <f t="shared" si="724"/>
        <v>8843</v>
      </c>
      <c r="R5791" s="168">
        <f t="shared" si="725"/>
        <v>1216323</v>
      </c>
      <c r="S5791" s="168">
        <f t="shared" si="726"/>
        <v>3311515</v>
      </c>
      <c r="T5791" s="168">
        <f t="shared" si="727"/>
        <v>2377261</v>
      </c>
    </row>
    <row r="5792" spans="1:20" x14ac:dyDescent="0.2">
      <c r="A5792" t="s">
        <v>5806</v>
      </c>
      <c r="M5792" s="170" t="str">
        <f t="shared" si="720"/>
        <v>DTL</v>
      </c>
      <c r="N5792" s="169" t="str">
        <f t="shared" si="721"/>
        <v>4000</v>
      </c>
      <c r="O5792" s="168" t="str">
        <f t="shared" si="722"/>
        <v>2711</v>
      </c>
      <c r="P5792" s="168" t="str">
        <f t="shared" si="723"/>
        <v>40002711</v>
      </c>
      <c r="Q5792" s="168">
        <f t="shared" si="724"/>
        <v>65000</v>
      </c>
      <c r="R5792" s="168">
        <f t="shared" si="725"/>
        <v>65000</v>
      </c>
      <c r="S5792" s="168">
        <f t="shared" si="726"/>
        <v>130519</v>
      </c>
      <c r="T5792" s="168">
        <f t="shared" si="727"/>
        <v>130519</v>
      </c>
    </row>
    <row r="5793" spans="1:20" x14ac:dyDescent="0.2">
      <c r="A5793" t="s">
        <v>5807</v>
      </c>
      <c r="M5793" s="170" t="str">
        <f t="shared" si="720"/>
        <v>DTL</v>
      </c>
      <c r="N5793" s="169" t="str">
        <f t="shared" si="721"/>
        <v>4000</v>
      </c>
      <c r="O5793" s="168" t="str">
        <f t="shared" si="722"/>
        <v>2750</v>
      </c>
      <c r="P5793" s="168" t="str">
        <f t="shared" si="723"/>
        <v>40002750</v>
      </c>
      <c r="Q5793" s="168">
        <f t="shared" si="724"/>
        <v>5773</v>
      </c>
      <c r="R5793" s="168">
        <f t="shared" si="725"/>
        <v>7238</v>
      </c>
      <c r="S5793" s="168">
        <f t="shared" si="726"/>
        <v>21355</v>
      </c>
      <c r="T5793" s="168">
        <f t="shared" si="727"/>
        <v>6486</v>
      </c>
    </row>
    <row r="5794" spans="1:20" x14ac:dyDescent="0.2">
      <c r="A5794" t="s">
        <v>5808</v>
      </c>
      <c r="M5794" s="170" t="str">
        <f t="shared" si="720"/>
        <v>DTL</v>
      </c>
      <c r="N5794" s="169" t="str">
        <f t="shared" si="721"/>
        <v>4000</v>
      </c>
      <c r="O5794" s="168" t="str">
        <f t="shared" si="722"/>
        <v>2756</v>
      </c>
      <c r="P5794" s="168" t="str">
        <f t="shared" si="723"/>
        <v>40002756</v>
      </c>
      <c r="Q5794" s="168">
        <f t="shared" si="724"/>
        <v>480</v>
      </c>
      <c r="R5794" s="168">
        <f t="shared" si="725"/>
        <v>1428</v>
      </c>
      <c r="S5794" s="168">
        <f t="shared" si="726"/>
        <v>8745</v>
      </c>
      <c r="T5794" s="168">
        <f t="shared" si="727"/>
        <v>3081</v>
      </c>
    </row>
    <row r="5795" spans="1:20" x14ac:dyDescent="0.2">
      <c r="A5795" t="s">
        <v>5809</v>
      </c>
      <c r="M5795" s="170" t="str">
        <f t="shared" si="720"/>
        <v>DTL</v>
      </c>
      <c r="N5795" s="169" t="str">
        <f t="shared" si="721"/>
        <v>4000</v>
      </c>
      <c r="O5795" s="168" t="str">
        <f t="shared" si="722"/>
        <v>2850</v>
      </c>
      <c r="P5795" s="168" t="str">
        <f t="shared" si="723"/>
        <v>40002850</v>
      </c>
      <c r="Q5795" s="168">
        <f t="shared" si="724"/>
        <v>2176</v>
      </c>
      <c r="R5795" s="168">
        <f t="shared" si="725"/>
        <v>2375</v>
      </c>
      <c r="S5795" s="168">
        <f t="shared" si="726"/>
        <v>3580</v>
      </c>
      <c r="T5795" s="168">
        <f t="shared" si="727"/>
        <v>1685</v>
      </c>
    </row>
    <row r="5796" spans="1:20" x14ac:dyDescent="0.2">
      <c r="A5796" t="s">
        <v>5810</v>
      </c>
      <c r="M5796" s="170" t="str">
        <f t="shared" si="720"/>
        <v>DTL</v>
      </c>
      <c r="N5796" s="169" t="str">
        <f t="shared" si="721"/>
        <v>4000</v>
      </c>
      <c r="O5796" s="168" t="str">
        <f t="shared" si="722"/>
        <v>2399</v>
      </c>
      <c r="P5796" s="168" t="str">
        <f t="shared" si="723"/>
        <v>40002399</v>
      </c>
      <c r="Q5796" s="168">
        <f t="shared" si="724"/>
        <v>261919</v>
      </c>
      <c r="R5796" s="168">
        <f t="shared" si="725"/>
        <v>113564</v>
      </c>
      <c r="S5796" s="168">
        <f t="shared" si="726"/>
        <v>161190</v>
      </c>
      <c r="T5796" s="168">
        <f t="shared" si="727"/>
        <v>44185</v>
      </c>
    </row>
    <row r="5797" spans="1:20" x14ac:dyDescent="0.2">
      <c r="A5797" t="s">
        <v>4467</v>
      </c>
      <c r="M5797" s="170" t="str">
        <f t="shared" si="720"/>
        <v>DTL</v>
      </c>
      <c r="N5797" s="169" t="str">
        <f t="shared" si="721"/>
        <v>4000</v>
      </c>
      <c r="O5797" s="168" t="str">
        <f t="shared" si="722"/>
        <v/>
      </c>
      <c r="P5797" s="168" t="str">
        <f t="shared" si="723"/>
        <v/>
      </c>
      <c r="Q5797" s="168" t="str">
        <f t="shared" si="724"/>
        <v/>
      </c>
      <c r="R5797" s="168" t="str">
        <f t="shared" si="725"/>
        <v/>
      </c>
      <c r="S5797" s="168" t="str">
        <f t="shared" si="726"/>
        <v/>
      </c>
      <c r="T5797" s="168" t="str">
        <f t="shared" si="727"/>
        <v/>
      </c>
    </row>
    <row r="5798" spans="1:20" x14ac:dyDescent="0.2">
      <c r="A5798">
        <v>1</v>
      </c>
      <c r="M5798" s="170" t="str">
        <f t="shared" si="720"/>
        <v>DTL</v>
      </c>
      <c r="N5798" s="169" t="str">
        <f t="shared" si="721"/>
        <v>4000</v>
      </c>
      <c r="O5798" s="168" t="str">
        <f t="shared" si="722"/>
        <v/>
      </c>
      <c r="P5798" s="168" t="str">
        <f t="shared" si="723"/>
        <v/>
      </c>
      <c r="Q5798" s="168" t="str">
        <f t="shared" si="724"/>
        <v/>
      </c>
      <c r="R5798" s="168" t="str">
        <f t="shared" si="725"/>
        <v/>
      </c>
      <c r="S5798" s="168" t="str">
        <f t="shared" si="726"/>
        <v/>
      </c>
      <c r="T5798" s="168" t="str">
        <f t="shared" si="727"/>
        <v/>
      </c>
    </row>
    <row r="5799" spans="1:20" x14ac:dyDescent="0.2">
      <c r="M5799" s="170" t="str">
        <f t="shared" si="720"/>
        <v>DTL</v>
      </c>
      <c r="N5799" s="169" t="str">
        <f t="shared" si="721"/>
        <v>4000</v>
      </c>
      <c r="O5799" s="168" t="str">
        <f t="shared" si="722"/>
        <v/>
      </c>
      <c r="P5799" s="168" t="str">
        <f t="shared" si="723"/>
        <v/>
      </c>
      <c r="Q5799" s="168" t="str">
        <f t="shared" si="724"/>
        <v/>
      </c>
      <c r="R5799" s="168" t="str">
        <f t="shared" si="725"/>
        <v/>
      </c>
      <c r="S5799" s="168" t="str">
        <f t="shared" si="726"/>
        <v/>
      </c>
      <c r="T5799" s="168" t="str">
        <f t="shared" si="727"/>
        <v/>
      </c>
    </row>
    <row r="5800" spans="1:20" x14ac:dyDescent="0.2">
      <c r="A5800" t="s">
        <v>3207</v>
      </c>
      <c r="M5800" s="170" t="str">
        <f t="shared" si="720"/>
        <v>H1</v>
      </c>
      <c r="N5800" s="169" t="str">
        <f t="shared" si="721"/>
        <v>4000</v>
      </c>
      <c r="O5800" s="168" t="str">
        <f t="shared" si="722"/>
        <v/>
      </c>
      <c r="P5800" s="168" t="str">
        <f t="shared" si="723"/>
        <v/>
      </c>
      <c r="Q5800" s="168" t="str">
        <f t="shared" si="724"/>
        <v/>
      </c>
      <c r="R5800" s="168" t="str">
        <f t="shared" si="725"/>
        <v/>
      </c>
      <c r="S5800" s="168" t="str">
        <f t="shared" si="726"/>
        <v/>
      </c>
      <c r="T5800" s="168" t="str">
        <f t="shared" si="727"/>
        <v/>
      </c>
    </row>
    <row r="5801" spans="1:20" x14ac:dyDescent="0.2">
      <c r="A5801" t="s">
        <v>2600</v>
      </c>
      <c r="M5801" s="170" t="str">
        <f t="shared" si="720"/>
        <v>H2</v>
      </c>
      <c r="N5801" s="169" t="str">
        <f t="shared" si="721"/>
        <v>4000</v>
      </c>
      <c r="O5801" s="168" t="str">
        <f t="shared" si="722"/>
        <v/>
      </c>
      <c r="P5801" s="168" t="str">
        <f t="shared" si="723"/>
        <v/>
      </c>
      <c r="Q5801" s="168" t="str">
        <f t="shared" si="724"/>
        <v/>
      </c>
      <c r="R5801" s="168" t="str">
        <f t="shared" si="725"/>
        <v/>
      </c>
      <c r="S5801" s="168" t="str">
        <f t="shared" si="726"/>
        <v/>
      </c>
      <c r="T5801" s="168" t="str">
        <f t="shared" si="727"/>
        <v/>
      </c>
    </row>
    <row r="5802" spans="1:20" x14ac:dyDescent="0.2">
      <c r="A5802" t="s">
        <v>2601</v>
      </c>
      <c r="M5802" s="170" t="str">
        <f t="shared" si="720"/>
        <v>H3</v>
      </c>
      <c r="N5802" s="169" t="str">
        <f t="shared" si="721"/>
        <v>4000</v>
      </c>
      <c r="O5802" s="168" t="str">
        <f t="shared" si="722"/>
        <v/>
      </c>
      <c r="P5802" s="168" t="str">
        <f t="shared" si="723"/>
        <v/>
      </c>
      <c r="Q5802" s="168" t="str">
        <f t="shared" si="724"/>
        <v/>
      </c>
      <c r="R5802" s="168" t="str">
        <f t="shared" si="725"/>
        <v/>
      </c>
      <c r="S5802" s="168" t="str">
        <f t="shared" si="726"/>
        <v/>
      </c>
      <c r="T5802" s="168" t="str">
        <f t="shared" si="727"/>
        <v/>
      </c>
    </row>
    <row r="5803" spans="1:20" x14ac:dyDescent="0.2">
      <c r="A5803" t="s">
        <v>3199</v>
      </c>
      <c r="M5803" s="170" t="str">
        <f t="shared" si="720"/>
        <v>H4</v>
      </c>
      <c r="N5803" s="169" t="str">
        <f t="shared" si="721"/>
        <v>4000</v>
      </c>
      <c r="O5803" s="168" t="str">
        <f t="shared" si="722"/>
        <v/>
      </c>
      <c r="P5803" s="168" t="str">
        <f t="shared" si="723"/>
        <v/>
      </c>
      <c r="Q5803" s="168" t="str">
        <f t="shared" si="724"/>
        <v/>
      </c>
      <c r="R5803" s="168" t="str">
        <f t="shared" si="725"/>
        <v/>
      </c>
      <c r="S5803" s="168" t="str">
        <f t="shared" si="726"/>
        <v/>
      </c>
      <c r="T5803" s="168" t="str">
        <f t="shared" si="727"/>
        <v/>
      </c>
    </row>
    <row r="5804" spans="1:20" x14ac:dyDescent="0.2">
      <c r="A5804" t="s">
        <v>2603</v>
      </c>
      <c r="M5804" s="170" t="str">
        <f t="shared" si="720"/>
        <v>H5</v>
      </c>
      <c r="N5804" s="169" t="str">
        <f t="shared" si="721"/>
        <v>4000</v>
      </c>
      <c r="O5804" s="168" t="str">
        <f t="shared" si="722"/>
        <v/>
      </c>
      <c r="P5804" s="168" t="str">
        <f t="shared" si="723"/>
        <v/>
      </c>
      <c r="Q5804" s="168" t="str">
        <f t="shared" si="724"/>
        <v/>
      </c>
      <c r="R5804" s="168" t="str">
        <f t="shared" si="725"/>
        <v/>
      </c>
      <c r="S5804" s="168" t="str">
        <f t="shared" si="726"/>
        <v/>
      </c>
      <c r="T5804" s="168" t="str">
        <f t="shared" si="727"/>
        <v/>
      </c>
    </row>
    <row r="5805" spans="1:20" x14ac:dyDescent="0.2">
      <c r="A5805" t="s">
        <v>3200</v>
      </c>
      <c r="M5805" s="170" t="str">
        <f t="shared" si="720"/>
        <v>H6</v>
      </c>
      <c r="N5805" s="169" t="str">
        <f t="shared" si="721"/>
        <v>4000</v>
      </c>
      <c r="O5805" s="168" t="str">
        <f t="shared" si="722"/>
        <v/>
      </c>
      <c r="P5805" s="168" t="str">
        <f t="shared" si="723"/>
        <v/>
      </c>
      <c r="Q5805" s="168" t="str">
        <f t="shared" si="724"/>
        <v/>
      </c>
      <c r="R5805" s="168" t="str">
        <f t="shared" si="725"/>
        <v/>
      </c>
      <c r="S5805" s="168" t="str">
        <f t="shared" si="726"/>
        <v/>
      </c>
      <c r="T5805" s="168" t="str">
        <f t="shared" si="727"/>
        <v/>
      </c>
    </row>
    <row r="5806" spans="1:20" x14ac:dyDescent="0.2">
      <c r="A5806" t="s">
        <v>2605</v>
      </c>
      <c r="M5806" s="170" t="str">
        <f t="shared" si="720"/>
        <v>H7</v>
      </c>
      <c r="N5806" s="169" t="str">
        <f t="shared" si="721"/>
        <v>4000</v>
      </c>
      <c r="O5806" s="168" t="str">
        <f t="shared" si="722"/>
        <v/>
      </c>
      <c r="P5806" s="168" t="str">
        <f t="shared" si="723"/>
        <v/>
      </c>
      <c r="Q5806" s="168" t="str">
        <f t="shared" si="724"/>
        <v/>
      </c>
      <c r="R5806" s="168" t="str">
        <f t="shared" si="725"/>
        <v/>
      </c>
      <c r="S5806" s="168" t="str">
        <f t="shared" si="726"/>
        <v/>
      </c>
      <c r="T5806" s="168" t="str">
        <f t="shared" si="727"/>
        <v/>
      </c>
    </row>
    <row r="5807" spans="1:20" x14ac:dyDescent="0.2">
      <c r="A5807" t="s">
        <v>2606</v>
      </c>
      <c r="M5807" s="170" t="str">
        <f t="shared" si="720"/>
        <v>H8</v>
      </c>
      <c r="N5807" s="169" t="str">
        <f t="shared" si="721"/>
        <v>4000</v>
      </c>
      <c r="O5807" s="168" t="str">
        <f t="shared" si="722"/>
        <v/>
      </c>
      <c r="P5807" s="168" t="str">
        <f t="shared" si="723"/>
        <v/>
      </c>
      <c r="Q5807" s="168" t="str">
        <f t="shared" si="724"/>
        <v/>
      </c>
      <c r="R5807" s="168" t="str">
        <f t="shared" si="725"/>
        <v/>
      </c>
      <c r="S5807" s="168" t="str">
        <f t="shared" si="726"/>
        <v/>
      </c>
      <c r="T5807" s="168" t="str">
        <f t="shared" si="727"/>
        <v/>
      </c>
    </row>
    <row r="5808" spans="1:20" x14ac:dyDescent="0.2">
      <c r="A5808" t="s">
        <v>2607</v>
      </c>
      <c r="M5808" s="170" t="str">
        <f t="shared" si="720"/>
        <v>H9</v>
      </c>
      <c r="N5808" s="169" t="str">
        <f t="shared" si="721"/>
        <v>4000</v>
      </c>
      <c r="O5808" s="168" t="str">
        <f t="shared" si="722"/>
        <v/>
      </c>
      <c r="P5808" s="168" t="str">
        <f t="shared" si="723"/>
        <v/>
      </c>
      <c r="Q5808" s="168" t="str">
        <f t="shared" si="724"/>
        <v/>
      </c>
      <c r="R5808" s="168" t="str">
        <f t="shared" si="725"/>
        <v/>
      </c>
      <c r="S5808" s="168" t="str">
        <f t="shared" si="726"/>
        <v/>
      </c>
      <c r="T5808" s="168" t="str">
        <f t="shared" si="727"/>
        <v/>
      </c>
    </row>
    <row r="5809" spans="1:20" x14ac:dyDescent="0.2">
      <c r="A5809" t="s">
        <v>2608</v>
      </c>
      <c r="M5809" s="170" t="str">
        <f t="shared" si="720"/>
        <v>H10</v>
      </c>
      <c r="N5809" s="169" t="str">
        <f t="shared" si="721"/>
        <v>4000</v>
      </c>
      <c r="O5809" s="168" t="str">
        <f t="shared" si="722"/>
        <v/>
      </c>
      <c r="P5809" s="168" t="str">
        <f t="shared" si="723"/>
        <v/>
      </c>
      <c r="Q5809" s="168" t="str">
        <f t="shared" si="724"/>
        <v/>
      </c>
      <c r="R5809" s="168" t="str">
        <f t="shared" si="725"/>
        <v/>
      </c>
      <c r="S5809" s="168" t="str">
        <f t="shared" si="726"/>
        <v/>
      </c>
      <c r="T5809" s="168" t="str">
        <f t="shared" si="727"/>
        <v/>
      </c>
    </row>
    <row r="5810" spans="1:20" x14ac:dyDescent="0.2">
      <c r="A5810" t="s">
        <v>5811</v>
      </c>
      <c r="M5810" s="170" t="str">
        <f t="shared" si="720"/>
        <v>DTL</v>
      </c>
      <c r="N5810" s="169" t="str">
        <f t="shared" si="721"/>
        <v>4000</v>
      </c>
      <c r="O5810" s="168" t="str">
        <f t="shared" si="722"/>
        <v>2799</v>
      </c>
      <c r="P5810" s="168" t="str">
        <f t="shared" si="723"/>
        <v>40002799</v>
      </c>
      <c r="Q5810" s="168">
        <f t="shared" si="724"/>
        <v>6510</v>
      </c>
      <c r="R5810" s="168">
        <f t="shared" si="725"/>
        <v>4773</v>
      </c>
      <c r="S5810" s="168">
        <f t="shared" si="726"/>
        <v>12963</v>
      </c>
      <c r="T5810" s="168">
        <f t="shared" si="727"/>
        <v>2563</v>
      </c>
    </row>
    <row r="5811" spans="1:20" x14ac:dyDescent="0.2">
      <c r="A5811" t="s">
        <v>3208</v>
      </c>
      <c r="M5811" s="170" t="str">
        <f t="shared" si="720"/>
        <v>DTL</v>
      </c>
      <c r="N5811" s="169" t="str">
        <f t="shared" si="721"/>
        <v>4000</v>
      </c>
      <c r="O5811" s="168" t="str">
        <f t="shared" si="722"/>
        <v>3291</v>
      </c>
      <c r="P5811" s="168" t="str">
        <f t="shared" si="723"/>
        <v>40003291</v>
      </c>
      <c r="Q5811" s="168">
        <f t="shared" si="724"/>
        <v>46013</v>
      </c>
      <c r="R5811" s="168">
        <f t="shared" si="725"/>
        <v>44975</v>
      </c>
      <c r="S5811" s="168">
        <f t="shared" si="726"/>
        <v>106112</v>
      </c>
      <c r="T5811" s="168">
        <f t="shared" si="727"/>
        <v>100396</v>
      </c>
    </row>
    <row r="5812" spans="1:20" x14ac:dyDescent="0.2">
      <c r="A5812" t="s">
        <v>4246</v>
      </c>
      <c r="M5812" s="170" t="str">
        <f t="shared" si="720"/>
        <v>DTL</v>
      </c>
      <c r="N5812" s="169" t="str">
        <f t="shared" si="721"/>
        <v>4000</v>
      </c>
      <c r="O5812" s="168" t="str">
        <f t="shared" si="722"/>
        <v/>
      </c>
      <c r="P5812" s="168" t="str">
        <f t="shared" si="723"/>
        <v/>
      </c>
      <c r="Q5812" s="168" t="str">
        <f t="shared" si="724"/>
        <v/>
      </c>
      <c r="R5812" s="168" t="str">
        <f t="shared" si="725"/>
        <v/>
      </c>
      <c r="S5812" s="168" t="str">
        <f t="shared" si="726"/>
        <v/>
      </c>
      <c r="T5812" s="168" t="str">
        <f t="shared" si="727"/>
        <v/>
      </c>
    </row>
    <row r="5813" spans="1:20" x14ac:dyDescent="0.2">
      <c r="A5813" t="s">
        <v>2611</v>
      </c>
      <c r="M5813" s="170" t="str">
        <f t="shared" si="720"/>
        <v>DTL</v>
      </c>
      <c r="N5813" s="169" t="str">
        <f t="shared" si="721"/>
        <v>4000</v>
      </c>
      <c r="O5813" s="168" t="str">
        <f t="shared" si="722"/>
        <v/>
      </c>
      <c r="P5813" s="168" t="str">
        <f t="shared" si="723"/>
        <v/>
      </c>
      <c r="Q5813" s="168" t="str">
        <f t="shared" si="724"/>
        <v/>
      </c>
      <c r="R5813" s="168" t="str">
        <f t="shared" si="725"/>
        <v/>
      </c>
      <c r="S5813" s="168" t="str">
        <f t="shared" si="726"/>
        <v/>
      </c>
      <c r="T5813" s="168" t="str">
        <f t="shared" si="727"/>
        <v/>
      </c>
    </row>
    <row r="5814" spans="1:20" x14ac:dyDescent="0.2">
      <c r="A5814" t="s">
        <v>5812</v>
      </c>
      <c r="M5814" s="170" t="str">
        <f t="shared" si="720"/>
        <v>Ttl</v>
      </c>
      <c r="N5814" s="169" t="str">
        <f t="shared" si="721"/>
        <v>4000</v>
      </c>
      <c r="O5814" s="168" t="str">
        <f t="shared" si="722"/>
        <v/>
      </c>
      <c r="P5814" s="168" t="str">
        <f t="shared" si="723"/>
        <v/>
      </c>
      <c r="Q5814" s="168" t="str">
        <f t="shared" si="724"/>
        <v/>
      </c>
      <c r="R5814" s="168" t="str">
        <f t="shared" si="725"/>
        <v/>
      </c>
      <c r="S5814" s="168" t="str">
        <f t="shared" si="726"/>
        <v/>
      </c>
      <c r="T5814" s="168" t="str">
        <f t="shared" si="727"/>
        <v/>
      </c>
    </row>
    <row r="5815" spans="1:20" x14ac:dyDescent="0.2">
      <c r="A5815" t="s">
        <v>2611</v>
      </c>
      <c r="M5815" s="170" t="str">
        <f t="shared" si="720"/>
        <v>DTL</v>
      </c>
      <c r="N5815" s="169" t="str">
        <f t="shared" si="721"/>
        <v>4000</v>
      </c>
      <c r="O5815" s="168" t="str">
        <f t="shared" si="722"/>
        <v/>
      </c>
      <c r="P5815" s="168" t="str">
        <f t="shared" si="723"/>
        <v/>
      </c>
      <c r="Q5815" s="168" t="str">
        <f t="shared" si="724"/>
        <v/>
      </c>
      <c r="R5815" s="168" t="str">
        <f t="shared" si="725"/>
        <v/>
      </c>
      <c r="S5815" s="168" t="str">
        <f t="shared" si="726"/>
        <v/>
      </c>
      <c r="T5815" s="168" t="str">
        <f t="shared" si="727"/>
        <v/>
      </c>
    </row>
    <row r="5816" spans="1:20" x14ac:dyDescent="0.2">
      <c r="A5816" t="s">
        <v>5813</v>
      </c>
      <c r="M5816" s="170" t="str">
        <f t="shared" si="720"/>
        <v>DTL</v>
      </c>
      <c r="N5816" s="169" t="str">
        <f t="shared" si="721"/>
        <v>4000</v>
      </c>
      <c r="O5816" s="168" t="str">
        <f t="shared" si="722"/>
        <v>3100</v>
      </c>
      <c r="P5816" s="168" t="str">
        <f t="shared" si="723"/>
        <v>40003100</v>
      </c>
      <c r="Q5816" s="168">
        <f t="shared" si="724"/>
        <v>1629</v>
      </c>
      <c r="R5816" s="168">
        <f t="shared" si="725"/>
        <v>6453</v>
      </c>
      <c r="S5816" s="168">
        <f t="shared" si="726"/>
        <v>21100</v>
      </c>
      <c r="T5816" s="168">
        <f t="shared" si="727"/>
        <v>1742</v>
      </c>
    </row>
    <row r="5817" spans="1:20" x14ac:dyDescent="0.2">
      <c r="A5817" t="s">
        <v>3209</v>
      </c>
      <c r="M5817" s="170" t="str">
        <f t="shared" si="720"/>
        <v>DTL</v>
      </c>
      <c r="N5817" s="169" t="str">
        <f t="shared" si="721"/>
        <v>4000</v>
      </c>
      <c r="O5817" s="168" t="str">
        <f t="shared" si="722"/>
        <v>3221</v>
      </c>
      <c r="P5817" s="168" t="str">
        <f t="shared" si="723"/>
        <v>40003221</v>
      </c>
      <c r="Q5817" s="168">
        <f t="shared" si="724"/>
        <v>28371</v>
      </c>
      <c r="R5817" s="168">
        <f t="shared" si="725"/>
        <v>28371</v>
      </c>
      <c r="S5817" s="168">
        <f t="shared" si="726"/>
        <v>28371</v>
      </c>
      <c r="T5817" s="168">
        <f t="shared" si="727"/>
        <v>28371</v>
      </c>
    </row>
    <row r="5818" spans="1:20" x14ac:dyDescent="0.2">
      <c r="A5818" t="s">
        <v>4246</v>
      </c>
      <c r="M5818" s="170" t="str">
        <f t="shared" si="720"/>
        <v>DTL</v>
      </c>
      <c r="N5818" s="169" t="str">
        <f t="shared" si="721"/>
        <v>4000</v>
      </c>
      <c r="O5818" s="168" t="str">
        <f t="shared" si="722"/>
        <v/>
      </c>
      <c r="P5818" s="168" t="str">
        <f t="shared" si="723"/>
        <v/>
      </c>
      <c r="Q5818" s="168" t="str">
        <f t="shared" si="724"/>
        <v/>
      </c>
      <c r="R5818" s="168" t="str">
        <f t="shared" si="725"/>
        <v/>
      </c>
      <c r="S5818" s="168" t="str">
        <f t="shared" si="726"/>
        <v/>
      </c>
      <c r="T5818" s="168" t="str">
        <f t="shared" si="727"/>
        <v/>
      </c>
    </row>
    <row r="5819" spans="1:20" x14ac:dyDescent="0.2">
      <c r="A5819" t="s">
        <v>2611</v>
      </c>
      <c r="M5819" s="170" t="str">
        <f t="shared" si="720"/>
        <v>DTL</v>
      </c>
      <c r="N5819" s="169" t="str">
        <f t="shared" si="721"/>
        <v>4000</v>
      </c>
      <c r="O5819" s="168" t="str">
        <f t="shared" si="722"/>
        <v/>
      </c>
      <c r="P5819" s="168" t="str">
        <f t="shared" si="723"/>
        <v/>
      </c>
      <c r="Q5819" s="168" t="str">
        <f t="shared" si="724"/>
        <v/>
      </c>
      <c r="R5819" s="168" t="str">
        <f t="shared" si="725"/>
        <v/>
      </c>
      <c r="S5819" s="168" t="str">
        <f t="shared" si="726"/>
        <v/>
      </c>
      <c r="T5819" s="168" t="str">
        <f t="shared" si="727"/>
        <v/>
      </c>
    </row>
    <row r="5820" spans="1:20" x14ac:dyDescent="0.2">
      <c r="A5820" t="s">
        <v>5814</v>
      </c>
      <c r="M5820" s="170" t="str">
        <f t="shared" si="720"/>
        <v>Ttl</v>
      </c>
      <c r="N5820" s="169" t="str">
        <f t="shared" si="721"/>
        <v>4000</v>
      </c>
      <c r="O5820" s="168" t="str">
        <f t="shared" si="722"/>
        <v/>
      </c>
      <c r="P5820" s="168" t="str">
        <f t="shared" si="723"/>
        <v/>
      </c>
      <c r="Q5820" s="168" t="str">
        <f t="shared" si="724"/>
        <v/>
      </c>
      <c r="R5820" s="168" t="str">
        <f t="shared" si="725"/>
        <v/>
      </c>
      <c r="S5820" s="168" t="str">
        <f t="shared" si="726"/>
        <v/>
      </c>
      <c r="T5820" s="168" t="str">
        <f t="shared" si="727"/>
        <v/>
      </c>
    </row>
    <row r="5821" spans="1:20" x14ac:dyDescent="0.2">
      <c r="A5821" t="s">
        <v>2611</v>
      </c>
      <c r="M5821" s="170" t="str">
        <f t="shared" si="720"/>
        <v>DTL</v>
      </c>
      <c r="N5821" s="169" t="str">
        <f t="shared" si="721"/>
        <v>4000</v>
      </c>
      <c r="O5821" s="168" t="str">
        <f t="shared" si="722"/>
        <v/>
      </c>
      <c r="P5821" s="168" t="str">
        <f t="shared" si="723"/>
        <v/>
      </c>
      <c r="Q5821" s="168" t="str">
        <f t="shared" si="724"/>
        <v/>
      </c>
      <c r="R5821" s="168" t="str">
        <f t="shared" si="725"/>
        <v/>
      </c>
      <c r="S5821" s="168" t="str">
        <f t="shared" si="726"/>
        <v/>
      </c>
      <c r="T5821" s="168" t="str">
        <f t="shared" si="727"/>
        <v/>
      </c>
    </row>
    <row r="5822" spans="1:20" x14ac:dyDescent="0.2">
      <c r="A5822" t="s">
        <v>2611</v>
      </c>
      <c r="M5822" s="170" t="str">
        <f t="shared" si="720"/>
        <v>DTL</v>
      </c>
      <c r="N5822" s="169" t="str">
        <f t="shared" si="721"/>
        <v>4000</v>
      </c>
      <c r="O5822" s="168" t="str">
        <f t="shared" si="722"/>
        <v/>
      </c>
      <c r="P5822" s="168" t="str">
        <f t="shared" si="723"/>
        <v/>
      </c>
      <c r="Q5822" s="168" t="str">
        <f t="shared" si="724"/>
        <v/>
      </c>
      <c r="R5822" s="168" t="str">
        <f t="shared" si="725"/>
        <v/>
      </c>
      <c r="S5822" s="168" t="str">
        <f t="shared" si="726"/>
        <v/>
      </c>
      <c r="T5822" s="168" t="str">
        <f t="shared" si="727"/>
        <v/>
      </c>
    </row>
    <row r="5823" spans="1:20" x14ac:dyDescent="0.2">
      <c r="A5823" t="s">
        <v>5815</v>
      </c>
      <c r="M5823" s="170" t="str">
        <f t="shared" si="720"/>
        <v>Ttl</v>
      </c>
      <c r="N5823" s="169" t="str">
        <f t="shared" si="721"/>
        <v>4000</v>
      </c>
      <c r="O5823" s="168" t="str">
        <f t="shared" si="722"/>
        <v/>
      </c>
      <c r="P5823" s="168" t="str">
        <f t="shared" si="723"/>
        <v/>
      </c>
      <c r="Q5823" s="168" t="str">
        <f t="shared" si="724"/>
        <v/>
      </c>
      <c r="R5823" s="168" t="str">
        <f t="shared" si="725"/>
        <v/>
      </c>
      <c r="S5823" s="168" t="str">
        <f t="shared" si="726"/>
        <v/>
      </c>
      <c r="T5823" s="168" t="str">
        <f t="shared" si="727"/>
        <v/>
      </c>
    </row>
    <row r="5824" spans="1:20" x14ac:dyDescent="0.2">
      <c r="A5824" t="s">
        <v>2612</v>
      </c>
      <c r="M5824" s="170" t="str">
        <f t="shared" si="720"/>
        <v>DTL</v>
      </c>
      <c r="N5824" s="169" t="str">
        <f t="shared" si="721"/>
        <v>4000</v>
      </c>
      <c r="O5824" s="168" t="str">
        <f t="shared" si="722"/>
        <v/>
      </c>
      <c r="P5824" s="168" t="str">
        <f t="shared" si="723"/>
        <v/>
      </c>
      <c r="Q5824" s="168" t="str">
        <f t="shared" si="724"/>
        <v/>
      </c>
      <c r="R5824" s="168" t="str">
        <f t="shared" si="725"/>
        <v/>
      </c>
      <c r="S5824" s="168" t="str">
        <f t="shared" si="726"/>
        <v/>
      </c>
      <c r="T5824" s="168" t="str">
        <f t="shared" si="727"/>
        <v/>
      </c>
    </row>
    <row r="5825" spans="1:20" x14ac:dyDescent="0.2">
      <c r="A5825" t="s">
        <v>2611</v>
      </c>
      <c r="M5825" s="170" t="str">
        <f t="shared" si="720"/>
        <v>DTL</v>
      </c>
      <c r="N5825" s="169" t="str">
        <f t="shared" si="721"/>
        <v>4000</v>
      </c>
      <c r="O5825" s="168" t="str">
        <f t="shared" si="722"/>
        <v/>
      </c>
      <c r="P5825" s="168" t="str">
        <f t="shared" si="723"/>
        <v/>
      </c>
      <c r="Q5825" s="168" t="str">
        <f t="shared" si="724"/>
        <v/>
      </c>
      <c r="R5825" s="168" t="str">
        <f t="shared" si="725"/>
        <v/>
      </c>
      <c r="S5825" s="168" t="str">
        <f t="shared" si="726"/>
        <v/>
      </c>
      <c r="T5825" s="168" t="str">
        <f t="shared" si="727"/>
        <v/>
      </c>
    </row>
    <row r="5826" spans="1:20" x14ac:dyDescent="0.2">
      <c r="A5826" t="s">
        <v>2611</v>
      </c>
      <c r="M5826" s="170" t="str">
        <f t="shared" si="720"/>
        <v>DTL</v>
      </c>
      <c r="N5826" s="169" t="str">
        <f t="shared" si="721"/>
        <v>4000</v>
      </c>
      <c r="O5826" s="168" t="str">
        <f t="shared" si="722"/>
        <v/>
      </c>
      <c r="P5826" s="168" t="str">
        <f t="shared" si="723"/>
        <v/>
      </c>
      <c r="Q5826" s="168" t="str">
        <f t="shared" si="724"/>
        <v/>
      </c>
      <c r="R5826" s="168" t="str">
        <f t="shared" si="725"/>
        <v/>
      </c>
      <c r="S5826" s="168" t="str">
        <f t="shared" si="726"/>
        <v/>
      </c>
      <c r="T5826" s="168" t="str">
        <f t="shared" si="727"/>
        <v/>
      </c>
    </row>
    <row r="5827" spans="1:20" x14ac:dyDescent="0.2">
      <c r="A5827" t="s">
        <v>2673</v>
      </c>
      <c r="M5827" s="170" t="str">
        <f t="shared" ref="M5827:M5890" si="728">IF(ROW()&lt;23,"",
  IF(NOT(ISERROR(FIND("Trinity County",$A5827,30))),"H1",
  IF(M5826="H1","H2",
  IF(M5826="H2","H3",
  IF(M5826="H3","H4",
  IF(M5826="H4","H5",
  IF(M5826="H5","H6",
  IF(M5826="H6","H7",
  IF(M5826="H7","H8",
  IF(M5826="H8","H9",
  IF(M5826="H9","H10",
  IF(TRIM(LEFT($A5827,7))="Total","Ttl","DTL"))))))))))))</f>
        <v>DTL</v>
      </c>
      <c r="N5827" s="169" t="str">
        <f t="shared" ref="N5827:N5890" si="729">IF(ROW()&lt;23,"",
  IF($M5827="H6",TRIM(LEFT($A5827,5)),N5826))</f>
        <v>4000</v>
      </c>
      <c r="O5827" s="168" t="str">
        <f t="shared" ref="O5827:O5890" si="730">IF($M5827&lt;&gt;"DTL","",
  IF(NOT(ISNUMBER(VALUE(MID($A5827,31,15)))),"",LEFT($A5827,4)))</f>
        <v/>
      </c>
      <c r="P5827" s="168" t="str">
        <f t="shared" ref="P5827:P5890" si="731">IF(O5827="","",N5827&amp;O5827)</f>
        <v/>
      </c>
      <c r="Q5827" s="168" t="str">
        <f t="shared" ref="Q5827:Q5890" si="732">IF($M5827&lt;&gt;"DTL","",
  IF(NOT(ISNUMBER(VALUE(MID($A5827,31,15)))),"",VALUE(TRIM(MID($A5827,47,15)))))</f>
        <v/>
      </c>
      <c r="R5827" s="168" t="str">
        <f t="shared" ref="R5827:R5890" si="733">IF($M5827&lt;&gt;"DTL","",
  IF(NOT(ISNUMBER(VALUE(MID($A5827,31,15)))),"",VALUE(TRIM(MID($A5827,61,14)))))</f>
        <v/>
      </c>
      <c r="S5827" s="168" t="str">
        <f t="shared" ref="S5827:S5890" si="734">IF($M5827&lt;&gt;"DTL","",
  IF(NOT(ISNUMBER(VALUE(MID($A5827,31,15)))),"",VALUE(TRIM(MID($A5827,76,14)))))</f>
        <v/>
      </c>
      <c r="T5827" s="168" t="str">
        <f t="shared" ref="T5827:T5890" si="735">IF($M5827&lt;&gt;"DTL","",
  IF(NOT(ISNUMBER(VALUE(MID($A5827,31,15)))),"",VALUE(TRIM(MID($A5827,90,14)))))</f>
        <v/>
      </c>
    </row>
    <row r="5828" spans="1:20" x14ac:dyDescent="0.2">
      <c r="A5828" t="s">
        <v>5816</v>
      </c>
      <c r="M5828" s="170" t="str">
        <f t="shared" si="728"/>
        <v>DTL</v>
      </c>
      <c r="N5828" s="169" t="str">
        <f t="shared" si="729"/>
        <v>4000</v>
      </c>
      <c r="O5828" s="168" t="str">
        <f t="shared" si="730"/>
        <v>9800</v>
      </c>
      <c r="P5828" s="168" t="str">
        <f t="shared" si="731"/>
        <v>40009800</v>
      </c>
      <c r="Q5828" s="168">
        <f t="shared" si="732"/>
        <v>1291931</v>
      </c>
      <c r="R5828" s="168">
        <f t="shared" si="733"/>
        <v>2312550</v>
      </c>
      <c r="S5828" s="168">
        <f t="shared" si="734"/>
        <v>3418002</v>
      </c>
      <c r="T5828" s="168">
        <f t="shared" si="735"/>
        <v>2776520</v>
      </c>
    </row>
    <row r="5829" spans="1:20" x14ac:dyDescent="0.2">
      <c r="A5829" t="s">
        <v>4246</v>
      </c>
      <c r="M5829" s="170" t="str">
        <f t="shared" si="728"/>
        <v>DTL</v>
      </c>
      <c r="N5829" s="169" t="str">
        <f t="shared" si="729"/>
        <v>4000</v>
      </c>
      <c r="O5829" s="168" t="str">
        <f t="shared" si="730"/>
        <v/>
      </c>
      <c r="P5829" s="168" t="str">
        <f t="shared" si="731"/>
        <v/>
      </c>
      <c r="Q5829" s="168" t="str">
        <f t="shared" si="732"/>
        <v/>
      </c>
      <c r="R5829" s="168" t="str">
        <f t="shared" si="733"/>
        <v/>
      </c>
      <c r="S5829" s="168" t="str">
        <f t="shared" si="734"/>
        <v/>
      </c>
      <c r="T5829" s="168" t="str">
        <f t="shared" si="735"/>
        <v/>
      </c>
    </row>
    <row r="5830" spans="1:20" x14ac:dyDescent="0.2">
      <c r="A5830" t="s">
        <v>2611</v>
      </c>
      <c r="M5830" s="170" t="str">
        <f t="shared" si="728"/>
        <v>DTL</v>
      </c>
      <c r="N5830" s="169" t="str">
        <f t="shared" si="729"/>
        <v>4000</v>
      </c>
      <c r="O5830" s="168" t="str">
        <f t="shared" si="730"/>
        <v/>
      </c>
      <c r="P5830" s="168" t="str">
        <f t="shared" si="731"/>
        <v/>
      </c>
      <c r="Q5830" s="168" t="str">
        <f t="shared" si="732"/>
        <v/>
      </c>
      <c r="R5830" s="168" t="str">
        <f t="shared" si="733"/>
        <v/>
      </c>
      <c r="S5830" s="168" t="str">
        <f t="shared" si="734"/>
        <v/>
      </c>
      <c r="T5830" s="168" t="str">
        <f t="shared" si="735"/>
        <v/>
      </c>
    </row>
    <row r="5831" spans="1:20" x14ac:dyDescent="0.2">
      <c r="A5831" t="s">
        <v>5817</v>
      </c>
      <c r="M5831" s="170" t="str">
        <f t="shared" si="728"/>
        <v>Ttl</v>
      </c>
      <c r="N5831" s="169" t="str">
        <f t="shared" si="729"/>
        <v>4000</v>
      </c>
      <c r="O5831" s="168" t="str">
        <f t="shared" si="730"/>
        <v/>
      </c>
      <c r="P5831" s="168" t="str">
        <f t="shared" si="731"/>
        <v/>
      </c>
      <c r="Q5831" s="168" t="str">
        <f t="shared" si="732"/>
        <v/>
      </c>
      <c r="R5831" s="168" t="str">
        <f t="shared" si="733"/>
        <v/>
      </c>
      <c r="S5831" s="168" t="str">
        <f t="shared" si="734"/>
        <v/>
      </c>
      <c r="T5831" s="168" t="str">
        <f t="shared" si="735"/>
        <v/>
      </c>
    </row>
    <row r="5832" spans="1:20" x14ac:dyDescent="0.2">
      <c r="A5832" t="s">
        <v>2676</v>
      </c>
      <c r="M5832" s="170" t="str">
        <f t="shared" si="728"/>
        <v>DTL</v>
      </c>
      <c r="N5832" s="169" t="str">
        <f t="shared" si="729"/>
        <v>4000</v>
      </c>
      <c r="O5832" s="168" t="str">
        <f t="shared" si="730"/>
        <v/>
      </c>
      <c r="P5832" s="168" t="str">
        <f t="shared" si="731"/>
        <v/>
      </c>
      <c r="Q5832" s="168" t="str">
        <f t="shared" si="732"/>
        <v/>
      </c>
      <c r="R5832" s="168" t="str">
        <f t="shared" si="733"/>
        <v/>
      </c>
      <c r="S5832" s="168" t="str">
        <f t="shared" si="734"/>
        <v/>
      </c>
      <c r="T5832" s="168" t="str">
        <f t="shared" si="735"/>
        <v/>
      </c>
    </row>
    <row r="5833" spans="1:20" x14ac:dyDescent="0.2">
      <c r="A5833" t="s">
        <v>2611</v>
      </c>
      <c r="M5833" s="170" t="str">
        <f t="shared" si="728"/>
        <v>DTL</v>
      </c>
      <c r="N5833" s="169" t="str">
        <f t="shared" si="729"/>
        <v>4000</v>
      </c>
      <c r="O5833" s="168" t="str">
        <f t="shared" si="730"/>
        <v/>
      </c>
      <c r="P5833" s="168" t="str">
        <f t="shared" si="731"/>
        <v/>
      </c>
      <c r="Q5833" s="168" t="str">
        <f t="shared" si="732"/>
        <v/>
      </c>
      <c r="R5833" s="168" t="str">
        <f t="shared" si="733"/>
        <v/>
      </c>
      <c r="S5833" s="168" t="str">
        <f t="shared" si="734"/>
        <v/>
      </c>
      <c r="T5833" s="168" t="str">
        <f t="shared" si="735"/>
        <v/>
      </c>
    </row>
    <row r="5834" spans="1:20" x14ac:dyDescent="0.2">
      <c r="A5834" t="s">
        <v>2611</v>
      </c>
      <c r="M5834" s="170" t="str">
        <f t="shared" si="728"/>
        <v>DTL</v>
      </c>
      <c r="N5834" s="169" t="str">
        <f t="shared" si="729"/>
        <v>4000</v>
      </c>
      <c r="O5834" s="168" t="str">
        <f t="shared" si="730"/>
        <v/>
      </c>
      <c r="P5834" s="168" t="str">
        <f t="shared" si="731"/>
        <v/>
      </c>
      <c r="Q5834" s="168" t="str">
        <f t="shared" si="732"/>
        <v/>
      </c>
      <c r="R5834" s="168" t="str">
        <f t="shared" si="733"/>
        <v/>
      </c>
      <c r="S5834" s="168" t="str">
        <f t="shared" si="734"/>
        <v/>
      </c>
      <c r="T5834" s="168" t="str">
        <f t="shared" si="735"/>
        <v/>
      </c>
    </row>
    <row r="5835" spans="1:20" x14ac:dyDescent="0.2">
      <c r="A5835" t="s">
        <v>2642</v>
      </c>
      <c r="M5835" s="170" t="str">
        <f t="shared" si="728"/>
        <v>DTL</v>
      </c>
      <c r="N5835" s="169" t="str">
        <f t="shared" si="729"/>
        <v>4000</v>
      </c>
      <c r="O5835" s="168" t="str">
        <f t="shared" si="730"/>
        <v/>
      </c>
      <c r="P5835" s="168" t="str">
        <f t="shared" si="731"/>
        <v/>
      </c>
      <c r="Q5835" s="168" t="str">
        <f t="shared" si="732"/>
        <v/>
      </c>
      <c r="R5835" s="168" t="str">
        <f t="shared" si="733"/>
        <v/>
      </c>
      <c r="S5835" s="168" t="str">
        <f t="shared" si="734"/>
        <v/>
      </c>
      <c r="T5835" s="168" t="str">
        <f t="shared" si="735"/>
        <v/>
      </c>
    </row>
    <row r="5836" spans="1:20" x14ac:dyDescent="0.2">
      <c r="A5836" t="s">
        <v>5818</v>
      </c>
      <c r="M5836" s="170" t="str">
        <f t="shared" si="728"/>
        <v>DTL</v>
      </c>
      <c r="N5836" s="169" t="str">
        <f t="shared" si="729"/>
        <v>4000</v>
      </c>
      <c r="O5836" s="168" t="str">
        <f t="shared" si="730"/>
        <v>5500</v>
      </c>
      <c r="P5836" s="168" t="str">
        <f t="shared" si="731"/>
        <v>40005500</v>
      </c>
      <c r="Q5836" s="168">
        <f t="shared" si="732"/>
        <v>582554</v>
      </c>
      <c r="R5836" s="168">
        <f t="shared" si="733"/>
        <v>1695497</v>
      </c>
      <c r="S5836" s="168">
        <f t="shared" si="734"/>
        <v>2603885</v>
      </c>
      <c r="T5836" s="168">
        <f t="shared" si="735"/>
        <v>1294644</v>
      </c>
    </row>
    <row r="5837" spans="1:20" x14ac:dyDescent="0.2">
      <c r="A5837" t="s">
        <v>5819</v>
      </c>
      <c r="M5837" s="170" t="str">
        <f t="shared" si="728"/>
        <v>DTL</v>
      </c>
      <c r="N5837" s="169" t="str">
        <f t="shared" si="729"/>
        <v>4000</v>
      </c>
      <c r="O5837" s="168" t="str">
        <f t="shared" si="730"/>
        <v>5580</v>
      </c>
      <c r="P5837" s="168" t="str">
        <f t="shared" si="731"/>
        <v>40005580</v>
      </c>
      <c r="Q5837" s="168">
        <f t="shared" si="732"/>
        <v>143378</v>
      </c>
      <c r="R5837" s="168">
        <f t="shared" si="733"/>
        <v>144735</v>
      </c>
      <c r="S5837" s="168">
        <f t="shared" si="734"/>
        <v>150000</v>
      </c>
      <c r="T5837" s="168">
        <f t="shared" si="735"/>
        <v>0</v>
      </c>
    </row>
    <row r="5838" spans="1:20" x14ac:dyDescent="0.2">
      <c r="A5838" t="s">
        <v>4246</v>
      </c>
      <c r="M5838" s="170" t="str">
        <f t="shared" si="728"/>
        <v>DTL</v>
      </c>
      <c r="N5838" s="169" t="str">
        <f t="shared" si="729"/>
        <v>4000</v>
      </c>
      <c r="O5838" s="168" t="str">
        <f t="shared" si="730"/>
        <v/>
      </c>
      <c r="P5838" s="168" t="str">
        <f t="shared" si="731"/>
        <v/>
      </c>
      <c r="Q5838" s="168" t="str">
        <f t="shared" si="732"/>
        <v/>
      </c>
      <c r="R5838" s="168" t="str">
        <f t="shared" si="733"/>
        <v/>
      </c>
      <c r="S5838" s="168" t="str">
        <f t="shared" si="734"/>
        <v/>
      </c>
      <c r="T5838" s="168" t="str">
        <f t="shared" si="735"/>
        <v/>
      </c>
    </row>
    <row r="5839" spans="1:20" x14ac:dyDescent="0.2">
      <c r="A5839" t="s">
        <v>2611</v>
      </c>
      <c r="M5839" s="170" t="str">
        <f t="shared" si="728"/>
        <v>DTL</v>
      </c>
      <c r="N5839" s="169" t="str">
        <f t="shared" si="729"/>
        <v>4000</v>
      </c>
      <c r="O5839" s="168" t="str">
        <f t="shared" si="730"/>
        <v/>
      </c>
      <c r="P5839" s="168" t="str">
        <f t="shared" si="731"/>
        <v/>
      </c>
      <c r="Q5839" s="168" t="str">
        <f t="shared" si="732"/>
        <v/>
      </c>
      <c r="R5839" s="168" t="str">
        <f t="shared" si="733"/>
        <v/>
      </c>
      <c r="S5839" s="168" t="str">
        <f t="shared" si="734"/>
        <v/>
      </c>
      <c r="T5839" s="168" t="str">
        <f t="shared" si="735"/>
        <v/>
      </c>
    </row>
    <row r="5840" spans="1:20" x14ac:dyDescent="0.2">
      <c r="A5840" t="s">
        <v>5820</v>
      </c>
      <c r="M5840" s="170" t="str">
        <f t="shared" si="728"/>
        <v>Ttl</v>
      </c>
      <c r="N5840" s="169" t="str">
        <f t="shared" si="729"/>
        <v>4000</v>
      </c>
      <c r="O5840" s="168" t="str">
        <f t="shared" si="730"/>
        <v/>
      </c>
      <c r="P5840" s="168" t="str">
        <f t="shared" si="731"/>
        <v/>
      </c>
      <c r="Q5840" s="168" t="str">
        <f t="shared" si="732"/>
        <v/>
      </c>
      <c r="R5840" s="168" t="str">
        <f t="shared" si="733"/>
        <v/>
      </c>
      <c r="S5840" s="168" t="str">
        <f t="shared" si="734"/>
        <v/>
      </c>
      <c r="T5840" s="168" t="str">
        <f t="shared" si="735"/>
        <v/>
      </c>
    </row>
    <row r="5841" spans="1:20" x14ac:dyDescent="0.2">
      <c r="A5841" t="s">
        <v>2611</v>
      </c>
      <c r="M5841" s="170" t="str">
        <f t="shared" si="728"/>
        <v>DTL</v>
      </c>
      <c r="N5841" s="169" t="str">
        <f t="shared" si="729"/>
        <v>4000</v>
      </c>
      <c r="O5841" s="168" t="str">
        <f t="shared" si="730"/>
        <v/>
      </c>
      <c r="P5841" s="168" t="str">
        <f t="shared" si="731"/>
        <v/>
      </c>
      <c r="Q5841" s="168" t="str">
        <f t="shared" si="732"/>
        <v/>
      </c>
      <c r="R5841" s="168" t="str">
        <f t="shared" si="733"/>
        <v/>
      </c>
      <c r="S5841" s="168" t="str">
        <f t="shared" si="734"/>
        <v/>
      </c>
      <c r="T5841" s="168" t="str">
        <f t="shared" si="735"/>
        <v/>
      </c>
    </row>
    <row r="5842" spans="1:20" x14ac:dyDescent="0.2">
      <c r="A5842" t="s">
        <v>2611</v>
      </c>
      <c r="M5842" s="170" t="str">
        <f t="shared" si="728"/>
        <v>DTL</v>
      </c>
      <c r="N5842" s="169" t="str">
        <f t="shared" si="729"/>
        <v>4000</v>
      </c>
      <c r="O5842" s="168" t="str">
        <f t="shared" si="730"/>
        <v/>
      </c>
      <c r="P5842" s="168" t="str">
        <f t="shared" si="731"/>
        <v/>
      </c>
      <c r="Q5842" s="168" t="str">
        <f t="shared" si="732"/>
        <v/>
      </c>
      <c r="R5842" s="168" t="str">
        <f t="shared" si="733"/>
        <v/>
      </c>
      <c r="S5842" s="168" t="str">
        <f t="shared" si="734"/>
        <v/>
      </c>
      <c r="T5842" s="168" t="str">
        <f t="shared" si="735"/>
        <v/>
      </c>
    </row>
    <row r="5843" spans="1:20" x14ac:dyDescent="0.2">
      <c r="A5843" t="s">
        <v>5821</v>
      </c>
      <c r="M5843" s="170" t="str">
        <f t="shared" si="728"/>
        <v>Ttl</v>
      </c>
      <c r="N5843" s="169" t="str">
        <f t="shared" si="729"/>
        <v>4000</v>
      </c>
      <c r="O5843" s="168" t="str">
        <f t="shared" si="730"/>
        <v/>
      </c>
      <c r="P5843" s="168" t="str">
        <f t="shared" si="731"/>
        <v/>
      </c>
      <c r="Q5843" s="168" t="str">
        <f t="shared" si="732"/>
        <v/>
      </c>
      <c r="R5843" s="168" t="str">
        <f t="shared" si="733"/>
        <v/>
      </c>
      <c r="S5843" s="168" t="str">
        <f t="shared" si="734"/>
        <v/>
      </c>
      <c r="T5843" s="168" t="str">
        <f t="shared" si="735"/>
        <v/>
      </c>
    </row>
    <row r="5844" spans="1:20" x14ac:dyDescent="0.2">
      <c r="A5844" t="s">
        <v>2643</v>
      </c>
      <c r="M5844" s="170" t="str">
        <f t="shared" si="728"/>
        <v>DTL</v>
      </c>
      <c r="N5844" s="169" t="str">
        <f t="shared" si="729"/>
        <v>4000</v>
      </c>
      <c r="O5844" s="168" t="str">
        <f t="shared" si="730"/>
        <v/>
      </c>
      <c r="P5844" s="168" t="str">
        <f t="shared" si="731"/>
        <v/>
      </c>
      <c r="Q5844" s="168" t="str">
        <f t="shared" si="732"/>
        <v/>
      </c>
      <c r="R5844" s="168" t="str">
        <f t="shared" si="733"/>
        <v/>
      </c>
      <c r="S5844" s="168" t="str">
        <f t="shared" si="734"/>
        <v/>
      </c>
      <c r="T5844" s="168" t="str">
        <f t="shared" si="735"/>
        <v/>
      </c>
    </row>
    <row r="5845" spans="1:20" x14ac:dyDescent="0.2">
      <c r="A5845" t="s">
        <v>2611</v>
      </c>
      <c r="M5845" s="170" t="str">
        <f t="shared" si="728"/>
        <v>DTL</v>
      </c>
      <c r="N5845" s="169" t="str">
        <f t="shared" si="729"/>
        <v>4000</v>
      </c>
      <c r="O5845" s="168" t="str">
        <f t="shared" si="730"/>
        <v/>
      </c>
      <c r="P5845" s="168" t="str">
        <f t="shared" si="731"/>
        <v/>
      </c>
      <c r="Q5845" s="168" t="str">
        <f t="shared" si="732"/>
        <v/>
      </c>
      <c r="R5845" s="168" t="str">
        <f t="shared" si="733"/>
        <v/>
      </c>
      <c r="S5845" s="168" t="str">
        <f t="shared" si="734"/>
        <v/>
      </c>
      <c r="T5845" s="168" t="str">
        <f t="shared" si="735"/>
        <v/>
      </c>
    </row>
    <row r="5846" spans="1:20" x14ac:dyDescent="0.2">
      <c r="A5846" t="s">
        <v>4467</v>
      </c>
      <c r="M5846" s="170" t="str">
        <f t="shared" si="728"/>
        <v>DTL</v>
      </c>
      <c r="N5846" s="169" t="str">
        <f t="shared" si="729"/>
        <v>4000</v>
      </c>
      <c r="O5846" s="168" t="str">
        <f t="shared" si="730"/>
        <v/>
      </c>
      <c r="P5846" s="168" t="str">
        <f t="shared" si="731"/>
        <v/>
      </c>
      <c r="Q5846" s="168" t="str">
        <f t="shared" si="732"/>
        <v/>
      </c>
      <c r="R5846" s="168" t="str">
        <f t="shared" si="733"/>
        <v/>
      </c>
      <c r="S5846" s="168" t="str">
        <f t="shared" si="734"/>
        <v/>
      </c>
      <c r="T5846" s="168" t="str">
        <f t="shared" si="735"/>
        <v/>
      </c>
    </row>
    <row r="5847" spans="1:20" x14ac:dyDescent="0.2">
      <c r="A5847">
        <v>1</v>
      </c>
      <c r="M5847" s="170" t="str">
        <f t="shared" si="728"/>
        <v>DTL</v>
      </c>
      <c r="N5847" s="169" t="str">
        <f t="shared" si="729"/>
        <v>4000</v>
      </c>
      <c r="O5847" s="168" t="str">
        <f t="shared" si="730"/>
        <v/>
      </c>
      <c r="P5847" s="168" t="str">
        <f t="shared" si="731"/>
        <v/>
      </c>
      <c r="Q5847" s="168" t="str">
        <f t="shared" si="732"/>
        <v/>
      </c>
      <c r="R5847" s="168" t="str">
        <f t="shared" si="733"/>
        <v/>
      </c>
      <c r="S5847" s="168" t="str">
        <f t="shared" si="734"/>
        <v/>
      </c>
      <c r="T5847" s="168" t="str">
        <f t="shared" si="735"/>
        <v/>
      </c>
    </row>
    <row r="5848" spans="1:20" x14ac:dyDescent="0.2">
      <c r="M5848" s="170" t="str">
        <f t="shared" si="728"/>
        <v>DTL</v>
      </c>
      <c r="N5848" s="169" t="str">
        <f t="shared" si="729"/>
        <v>4000</v>
      </c>
      <c r="O5848" s="168" t="str">
        <f t="shared" si="730"/>
        <v/>
      </c>
      <c r="P5848" s="168" t="str">
        <f t="shared" si="731"/>
        <v/>
      </c>
      <c r="Q5848" s="168" t="str">
        <f t="shared" si="732"/>
        <v/>
      </c>
      <c r="R5848" s="168" t="str">
        <f t="shared" si="733"/>
        <v/>
      </c>
      <c r="S5848" s="168" t="str">
        <f t="shared" si="734"/>
        <v/>
      </c>
      <c r="T5848" s="168" t="str">
        <f t="shared" si="735"/>
        <v/>
      </c>
    </row>
    <row r="5849" spans="1:20" x14ac:dyDescent="0.2">
      <c r="A5849" t="s">
        <v>3210</v>
      </c>
      <c r="M5849" s="170" t="str">
        <f t="shared" si="728"/>
        <v>H1</v>
      </c>
      <c r="N5849" s="169" t="str">
        <f t="shared" si="729"/>
        <v>4000</v>
      </c>
      <c r="O5849" s="168" t="str">
        <f t="shared" si="730"/>
        <v/>
      </c>
      <c r="P5849" s="168" t="str">
        <f t="shared" si="731"/>
        <v/>
      </c>
      <c r="Q5849" s="168" t="str">
        <f t="shared" si="732"/>
        <v/>
      </c>
      <c r="R5849" s="168" t="str">
        <f t="shared" si="733"/>
        <v/>
      </c>
      <c r="S5849" s="168" t="str">
        <f t="shared" si="734"/>
        <v/>
      </c>
      <c r="T5849" s="168" t="str">
        <f t="shared" si="735"/>
        <v/>
      </c>
    </row>
    <row r="5850" spans="1:20" x14ac:dyDescent="0.2">
      <c r="A5850" t="s">
        <v>2600</v>
      </c>
      <c r="M5850" s="170" t="str">
        <f t="shared" si="728"/>
        <v>H2</v>
      </c>
      <c r="N5850" s="169" t="str">
        <f t="shared" si="729"/>
        <v>4000</v>
      </c>
      <c r="O5850" s="168" t="str">
        <f t="shared" si="730"/>
        <v/>
      </c>
      <c r="P5850" s="168" t="str">
        <f t="shared" si="731"/>
        <v/>
      </c>
      <c r="Q5850" s="168" t="str">
        <f t="shared" si="732"/>
        <v/>
      </c>
      <c r="R5850" s="168" t="str">
        <f t="shared" si="733"/>
        <v/>
      </c>
      <c r="S5850" s="168" t="str">
        <f t="shared" si="734"/>
        <v/>
      </c>
      <c r="T5850" s="168" t="str">
        <f t="shared" si="735"/>
        <v/>
      </c>
    </row>
    <row r="5851" spans="1:20" x14ac:dyDescent="0.2">
      <c r="A5851" t="s">
        <v>2601</v>
      </c>
      <c r="M5851" s="170" t="str">
        <f t="shared" si="728"/>
        <v>H3</v>
      </c>
      <c r="N5851" s="169" t="str">
        <f t="shared" si="729"/>
        <v>4000</v>
      </c>
      <c r="O5851" s="168" t="str">
        <f t="shared" si="730"/>
        <v/>
      </c>
      <c r="P5851" s="168" t="str">
        <f t="shared" si="731"/>
        <v/>
      </c>
      <c r="Q5851" s="168" t="str">
        <f t="shared" si="732"/>
        <v/>
      </c>
      <c r="R5851" s="168" t="str">
        <f t="shared" si="733"/>
        <v/>
      </c>
      <c r="S5851" s="168" t="str">
        <f t="shared" si="734"/>
        <v/>
      </c>
      <c r="T5851" s="168" t="str">
        <f t="shared" si="735"/>
        <v/>
      </c>
    </row>
    <row r="5852" spans="1:20" x14ac:dyDescent="0.2">
      <c r="A5852" t="s">
        <v>3199</v>
      </c>
      <c r="M5852" s="170" t="str">
        <f t="shared" si="728"/>
        <v>H4</v>
      </c>
      <c r="N5852" s="169" t="str">
        <f t="shared" si="729"/>
        <v>4000</v>
      </c>
      <c r="O5852" s="168" t="str">
        <f t="shared" si="730"/>
        <v/>
      </c>
      <c r="P5852" s="168" t="str">
        <f t="shared" si="731"/>
        <v/>
      </c>
      <c r="Q5852" s="168" t="str">
        <f t="shared" si="732"/>
        <v/>
      </c>
      <c r="R5852" s="168" t="str">
        <f t="shared" si="733"/>
        <v/>
      </c>
      <c r="S5852" s="168" t="str">
        <f t="shared" si="734"/>
        <v/>
      </c>
      <c r="T5852" s="168" t="str">
        <f t="shared" si="735"/>
        <v/>
      </c>
    </row>
    <row r="5853" spans="1:20" x14ac:dyDescent="0.2">
      <c r="A5853" t="s">
        <v>2603</v>
      </c>
      <c r="M5853" s="170" t="str">
        <f t="shared" si="728"/>
        <v>H5</v>
      </c>
      <c r="N5853" s="169" t="str">
        <f t="shared" si="729"/>
        <v>4000</v>
      </c>
      <c r="O5853" s="168" t="str">
        <f t="shared" si="730"/>
        <v/>
      </c>
      <c r="P5853" s="168" t="str">
        <f t="shared" si="731"/>
        <v/>
      </c>
      <c r="Q5853" s="168" t="str">
        <f t="shared" si="732"/>
        <v/>
      </c>
      <c r="R5853" s="168" t="str">
        <f t="shared" si="733"/>
        <v/>
      </c>
      <c r="S5853" s="168" t="str">
        <f t="shared" si="734"/>
        <v/>
      </c>
      <c r="T5853" s="168" t="str">
        <f t="shared" si="735"/>
        <v/>
      </c>
    </row>
    <row r="5854" spans="1:20" x14ac:dyDescent="0.2">
      <c r="A5854" t="s">
        <v>3200</v>
      </c>
      <c r="M5854" s="170" t="str">
        <f t="shared" si="728"/>
        <v>H6</v>
      </c>
      <c r="N5854" s="169" t="str">
        <f t="shared" si="729"/>
        <v>4000</v>
      </c>
      <c r="O5854" s="168" t="str">
        <f t="shared" si="730"/>
        <v/>
      </c>
      <c r="P5854" s="168" t="str">
        <f t="shared" si="731"/>
        <v/>
      </c>
      <c r="Q5854" s="168" t="str">
        <f t="shared" si="732"/>
        <v/>
      </c>
      <c r="R5854" s="168" t="str">
        <f t="shared" si="733"/>
        <v/>
      </c>
      <c r="S5854" s="168" t="str">
        <f t="shared" si="734"/>
        <v/>
      </c>
      <c r="T5854" s="168" t="str">
        <f t="shared" si="735"/>
        <v/>
      </c>
    </row>
    <row r="5855" spans="1:20" x14ac:dyDescent="0.2">
      <c r="A5855" t="s">
        <v>2605</v>
      </c>
      <c r="M5855" s="170" t="str">
        <f t="shared" si="728"/>
        <v>H7</v>
      </c>
      <c r="N5855" s="169" t="str">
        <f t="shared" si="729"/>
        <v>4000</v>
      </c>
      <c r="O5855" s="168" t="str">
        <f t="shared" si="730"/>
        <v/>
      </c>
      <c r="P5855" s="168" t="str">
        <f t="shared" si="731"/>
        <v/>
      </c>
      <c r="Q5855" s="168" t="str">
        <f t="shared" si="732"/>
        <v/>
      </c>
      <c r="R5855" s="168" t="str">
        <f t="shared" si="733"/>
        <v/>
      </c>
      <c r="S5855" s="168" t="str">
        <f t="shared" si="734"/>
        <v/>
      </c>
      <c r="T5855" s="168" t="str">
        <f t="shared" si="735"/>
        <v/>
      </c>
    </row>
    <row r="5856" spans="1:20" x14ac:dyDescent="0.2">
      <c r="A5856" t="s">
        <v>2606</v>
      </c>
      <c r="M5856" s="170" t="str">
        <f t="shared" si="728"/>
        <v>H8</v>
      </c>
      <c r="N5856" s="169" t="str">
        <f t="shared" si="729"/>
        <v>4000</v>
      </c>
      <c r="O5856" s="168" t="str">
        <f t="shared" si="730"/>
        <v/>
      </c>
      <c r="P5856" s="168" t="str">
        <f t="shared" si="731"/>
        <v/>
      </c>
      <c r="Q5856" s="168" t="str">
        <f t="shared" si="732"/>
        <v/>
      </c>
      <c r="R5856" s="168" t="str">
        <f t="shared" si="733"/>
        <v/>
      </c>
      <c r="S5856" s="168" t="str">
        <f t="shared" si="734"/>
        <v/>
      </c>
      <c r="T5856" s="168" t="str">
        <f t="shared" si="735"/>
        <v/>
      </c>
    </row>
    <row r="5857" spans="1:20" x14ac:dyDescent="0.2">
      <c r="A5857" t="s">
        <v>2607</v>
      </c>
      <c r="M5857" s="170" t="str">
        <f t="shared" si="728"/>
        <v>H9</v>
      </c>
      <c r="N5857" s="169" t="str">
        <f t="shared" si="729"/>
        <v>4000</v>
      </c>
      <c r="O5857" s="168" t="str">
        <f t="shared" si="730"/>
        <v/>
      </c>
      <c r="P5857" s="168" t="str">
        <f t="shared" si="731"/>
        <v/>
      </c>
      <c r="Q5857" s="168" t="str">
        <f t="shared" si="732"/>
        <v/>
      </c>
      <c r="R5857" s="168" t="str">
        <f t="shared" si="733"/>
        <v/>
      </c>
      <c r="S5857" s="168" t="str">
        <f t="shared" si="734"/>
        <v/>
      </c>
      <c r="T5857" s="168" t="str">
        <f t="shared" si="735"/>
        <v/>
      </c>
    </row>
    <row r="5858" spans="1:20" x14ac:dyDescent="0.2">
      <c r="A5858" t="s">
        <v>2608</v>
      </c>
      <c r="M5858" s="170" t="str">
        <f t="shared" si="728"/>
        <v>H10</v>
      </c>
      <c r="N5858" s="169" t="str">
        <f t="shared" si="729"/>
        <v>4000</v>
      </c>
      <c r="O5858" s="168" t="str">
        <f t="shared" si="730"/>
        <v/>
      </c>
      <c r="P5858" s="168" t="str">
        <f t="shared" si="731"/>
        <v/>
      </c>
      <c r="Q5858" s="168" t="str">
        <f t="shared" si="732"/>
        <v/>
      </c>
      <c r="R5858" s="168" t="str">
        <f t="shared" si="733"/>
        <v/>
      </c>
      <c r="S5858" s="168" t="str">
        <f t="shared" si="734"/>
        <v/>
      </c>
      <c r="T5858" s="168" t="str">
        <f t="shared" si="735"/>
        <v/>
      </c>
    </row>
    <row r="5859" spans="1:20" x14ac:dyDescent="0.2">
      <c r="A5859" t="s">
        <v>2620</v>
      </c>
      <c r="M5859" s="170" t="str">
        <f t="shared" si="728"/>
        <v>DTL</v>
      </c>
      <c r="N5859" s="169" t="str">
        <f t="shared" si="729"/>
        <v>4000</v>
      </c>
      <c r="O5859" s="168" t="str">
        <f t="shared" si="730"/>
        <v/>
      </c>
      <c r="P5859" s="168" t="str">
        <f t="shared" si="731"/>
        <v/>
      </c>
      <c r="Q5859" s="168" t="str">
        <f t="shared" si="732"/>
        <v/>
      </c>
      <c r="R5859" s="168" t="str">
        <f t="shared" si="733"/>
        <v/>
      </c>
      <c r="S5859" s="168" t="str">
        <f t="shared" si="734"/>
        <v/>
      </c>
      <c r="T5859" s="168" t="str">
        <f t="shared" si="735"/>
        <v/>
      </c>
    </row>
    <row r="5860" spans="1:20" x14ac:dyDescent="0.2">
      <c r="A5860" t="s">
        <v>5822</v>
      </c>
      <c r="M5860" s="170" t="str">
        <f t="shared" si="728"/>
        <v>Ttl</v>
      </c>
      <c r="N5860" s="169" t="str">
        <f t="shared" si="729"/>
        <v>4000</v>
      </c>
      <c r="O5860" s="168" t="str">
        <f t="shared" si="730"/>
        <v/>
      </c>
      <c r="P5860" s="168" t="str">
        <f t="shared" si="731"/>
        <v/>
      </c>
      <c r="Q5860" s="168" t="str">
        <f t="shared" si="732"/>
        <v/>
      </c>
      <c r="R5860" s="168" t="str">
        <f t="shared" si="733"/>
        <v/>
      </c>
      <c r="S5860" s="168" t="str">
        <f t="shared" si="734"/>
        <v/>
      </c>
      <c r="T5860" s="168" t="str">
        <f t="shared" si="735"/>
        <v/>
      </c>
    </row>
    <row r="5861" spans="1:20" x14ac:dyDescent="0.2">
      <c r="A5861" t="s">
        <v>2611</v>
      </c>
      <c r="M5861" s="170" t="str">
        <f t="shared" si="728"/>
        <v>DTL</v>
      </c>
      <c r="N5861" s="169" t="str">
        <f t="shared" si="729"/>
        <v>4000</v>
      </c>
      <c r="O5861" s="168" t="str">
        <f t="shared" si="730"/>
        <v/>
      </c>
      <c r="P5861" s="168" t="str">
        <f t="shared" si="731"/>
        <v/>
      </c>
      <c r="Q5861" s="168" t="str">
        <f t="shared" si="732"/>
        <v/>
      </c>
      <c r="R5861" s="168" t="str">
        <f t="shared" si="733"/>
        <v/>
      </c>
      <c r="S5861" s="168" t="str">
        <f t="shared" si="734"/>
        <v/>
      </c>
      <c r="T5861" s="168" t="str">
        <f t="shared" si="735"/>
        <v/>
      </c>
    </row>
    <row r="5862" spans="1:20" x14ac:dyDescent="0.2">
      <c r="A5862" t="s">
        <v>5823</v>
      </c>
      <c r="M5862" s="170" t="str">
        <f t="shared" si="728"/>
        <v>Ttl</v>
      </c>
      <c r="N5862" s="169" t="str">
        <f t="shared" si="729"/>
        <v>4000</v>
      </c>
      <c r="O5862" s="168" t="str">
        <f t="shared" si="730"/>
        <v/>
      </c>
      <c r="P5862" s="168" t="str">
        <f t="shared" si="731"/>
        <v/>
      </c>
      <c r="Q5862" s="168" t="str">
        <f t="shared" si="732"/>
        <v/>
      </c>
      <c r="R5862" s="168" t="str">
        <f t="shared" si="733"/>
        <v/>
      </c>
      <c r="S5862" s="168" t="str">
        <f t="shared" si="734"/>
        <v/>
      </c>
      <c r="T5862" s="168" t="str">
        <f t="shared" si="735"/>
        <v/>
      </c>
    </row>
    <row r="5863" spans="1:20" x14ac:dyDescent="0.2">
      <c r="A5863" t="s">
        <v>4246</v>
      </c>
      <c r="M5863" s="170" t="str">
        <f t="shared" si="728"/>
        <v>DTL</v>
      </c>
      <c r="N5863" s="169" t="str">
        <f t="shared" si="729"/>
        <v>4000</v>
      </c>
      <c r="O5863" s="168" t="str">
        <f t="shared" si="730"/>
        <v/>
      </c>
      <c r="P5863" s="168" t="str">
        <f t="shared" si="731"/>
        <v/>
      </c>
      <c r="Q5863" s="168" t="str">
        <f t="shared" si="732"/>
        <v/>
      </c>
      <c r="R5863" s="168" t="str">
        <f t="shared" si="733"/>
        <v/>
      </c>
      <c r="S5863" s="168" t="str">
        <f t="shared" si="734"/>
        <v/>
      </c>
      <c r="T5863" s="168" t="str">
        <f t="shared" si="735"/>
        <v/>
      </c>
    </row>
    <row r="5864" spans="1:20" x14ac:dyDescent="0.2">
      <c r="A5864" t="s">
        <v>2611</v>
      </c>
      <c r="M5864" s="170" t="str">
        <f t="shared" si="728"/>
        <v>DTL</v>
      </c>
      <c r="N5864" s="169" t="str">
        <f t="shared" si="729"/>
        <v>4000</v>
      </c>
      <c r="O5864" s="168" t="str">
        <f t="shared" si="730"/>
        <v/>
      </c>
      <c r="P5864" s="168" t="str">
        <f t="shared" si="731"/>
        <v/>
      </c>
      <c r="Q5864" s="168" t="str">
        <f t="shared" si="732"/>
        <v/>
      </c>
      <c r="R5864" s="168" t="str">
        <f t="shared" si="733"/>
        <v/>
      </c>
      <c r="S5864" s="168" t="str">
        <f t="shared" si="734"/>
        <v/>
      </c>
      <c r="T5864" s="168" t="str">
        <f t="shared" si="735"/>
        <v/>
      </c>
    </row>
    <row r="5865" spans="1:20" x14ac:dyDescent="0.2">
      <c r="A5865" t="s">
        <v>5824</v>
      </c>
      <c r="M5865" s="170" t="str">
        <f t="shared" si="728"/>
        <v>DTL</v>
      </c>
      <c r="N5865" s="169" t="str">
        <f t="shared" si="729"/>
        <v>4000</v>
      </c>
      <c r="O5865" s="168" t="str">
        <f t="shared" si="730"/>
        <v xml:space="preserve">    </v>
      </c>
      <c r="P5865" s="168" t="str">
        <f t="shared" si="731"/>
        <v xml:space="preserve">4000    </v>
      </c>
      <c r="Q5865" s="168">
        <f t="shared" si="732"/>
        <v>-415982</v>
      </c>
      <c r="R5865" s="168">
        <f t="shared" si="733"/>
        <v>-316232</v>
      </c>
      <c r="S5865" s="168">
        <f t="shared" si="734"/>
        <v>-967185</v>
      </c>
      <c r="T5865" s="168">
        <f t="shared" si="735"/>
        <v>-1308632</v>
      </c>
    </row>
    <row r="5866" spans="1:20" x14ac:dyDescent="0.2">
      <c r="A5866" t="s">
        <v>2611</v>
      </c>
      <c r="M5866" s="170" t="str">
        <f t="shared" si="728"/>
        <v>DTL</v>
      </c>
      <c r="N5866" s="169" t="str">
        <f t="shared" si="729"/>
        <v>4000</v>
      </c>
      <c r="O5866" s="168" t="str">
        <f t="shared" si="730"/>
        <v/>
      </c>
      <c r="P5866" s="168" t="str">
        <f t="shared" si="731"/>
        <v/>
      </c>
      <c r="Q5866" s="168" t="str">
        <f t="shared" si="732"/>
        <v/>
      </c>
      <c r="R5866" s="168" t="str">
        <f t="shared" si="733"/>
        <v/>
      </c>
      <c r="S5866" s="168" t="str">
        <f t="shared" si="734"/>
        <v/>
      </c>
      <c r="T5866" s="168" t="str">
        <f t="shared" si="735"/>
        <v/>
      </c>
    </row>
    <row r="5867" spans="1:20" x14ac:dyDescent="0.2">
      <c r="A5867" t="s">
        <v>5825</v>
      </c>
      <c r="M5867" s="170" t="str">
        <f t="shared" si="728"/>
        <v>DTL</v>
      </c>
      <c r="N5867" s="169" t="str">
        <f t="shared" si="729"/>
        <v>4000</v>
      </c>
      <c r="O5867" s="168" t="str">
        <f t="shared" si="730"/>
        <v>Tran</v>
      </c>
      <c r="P5867" s="168" t="str">
        <f t="shared" si="731"/>
        <v>4000Tran</v>
      </c>
      <c r="Q5867" s="168">
        <f t="shared" si="732"/>
        <v>1291931</v>
      </c>
      <c r="R5867" s="168">
        <f t="shared" si="733"/>
        <v>2312550</v>
      </c>
      <c r="S5867" s="168">
        <f t="shared" si="734"/>
        <v>3418002</v>
      </c>
      <c r="T5867" s="168">
        <f t="shared" si="735"/>
        <v>2776520</v>
      </c>
    </row>
    <row r="5868" spans="1:20" x14ac:dyDescent="0.2">
      <c r="A5868" t="s">
        <v>2611</v>
      </c>
      <c r="M5868" s="170" t="str">
        <f t="shared" si="728"/>
        <v>DTL</v>
      </c>
      <c r="N5868" s="169" t="str">
        <f t="shared" si="729"/>
        <v>4000</v>
      </c>
      <c r="O5868" s="168" t="str">
        <f t="shared" si="730"/>
        <v/>
      </c>
      <c r="P5868" s="168" t="str">
        <f t="shared" si="731"/>
        <v/>
      </c>
      <c r="Q5868" s="168" t="str">
        <f t="shared" si="732"/>
        <v/>
      </c>
      <c r="R5868" s="168" t="str">
        <f t="shared" si="733"/>
        <v/>
      </c>
      <c r="S5868" s="168" t="str">
        <f t="shared" si="734"/>
        <v/>
      </c>
      <c r="T5868" s="168" t="str">
        <f t="shared" si="735"/>
        <v/>
      </c>
    </row>
    <row r="5869" spans="1:20" x14ac:dyDescent="0.2">
      <c r="A5869" t="s">
        <v>5826</v>
      </c>
      <c r="M5869" s="170" t="str">
        <f t="shared" si="728"/>
        <v>DTL</v>
      </c>
      <c r="N5869" s="169" t="str">
        <f t="shared" si="729"/>
        <v>4000</v>
      </c>
      <c r="O5869" s="168" t="str">
        <f t="shared" si="730"/>
        <v>Tran</v>
      </c>
      <c r="P5869" s="168" t="str">
        <f t="shared" si="731"/>
        <v>4000Tran</v>
      </c>
      <c r="Q5869" s="168">
        <f t="shared" si="732"/>
        <v>725932</v>
      </c>
      <c r="R5869" s="168">
        <f t="shared" si="733"/>
        <v>1840232</v>
      </c>
      <c r="S5869" s="168">
        <f t="shared" si="734"/>
        <v>2753885</v>
      </c>
      <c r="T5869" s="168">
        <f t="shared" si="735"/>
        <v>1294644</v>
      </c>
    </row>
    <row r="5870" spans="1:20" x14ac:dyDescent="0.2">
      <c r="A5870" t="s">
        <v>4246</v>
      </c>
      <c r="M5870" s="170" t="str">
        <f t="shared" si="728"/>
        <v>DTL</v>
      </c>
      <c r="N5870" s="169" t="str">
        <f t="shared" si="729"/>
        <v>4000</v>
      </c>
      <c r="O5870" s="168" t="str">
        <f t="shared" si="730"/>
        <v/>
      </c>
      <c r="P5870" s="168" t="str">
        <f t="shared" si="731"/>
        <v/>
      </c>
      <c r="Q5870" s="168" t="str">
        <f t="shared" si="732"/>
        <v/>
      </c>
      <c r="R5870" s="168" t="str">
        <f t="shared" si="733"/>
        <v/>
      </c>
      <c r="S5870" s="168" t="str">
        <f t="shared" si="734"/>
        <v/>
      </c>
      <c r="T5870" s="168" t="str">
        <f t="shared" si="735"/>
        <v/>
      </c>
    </row>
    <row r="5871" spans="1:20" x14ac:dyDescent="0.2">
      <c r="A5871" t="s">
        <v>2611</v>
      </c>
      <c r="M5871" s="170" t="str">
        <f t="shared" si="728"/>
        <v>DTL</v>
      </c>
      <c r="N5871" s="169" t="str">
        <f t="shared" si="729"/>
        <v>4000</v>
      </c>
      <c r="O5871" s="168" t="str">
        <f t="shared" si="730"/>
        <v/>
      </c>
      <c r="P5871" s="168" t="str">
        <f t="shared" si="731"/>
        <v/>
      </c>
      <c r="Q5871" s="168" t="str">
        <f t="shared" si="732"/>
        <v/>
      </c>
      <c r="R5871" s="168" t="str">
        <f t="shared" si="733"/>
        <v/>
      </c>
      <c r="S5871" s="168" t="str">
        <f t="shared" si="734"/>
        <v/>
      </c>
      <c r="T5871" s="168" t="str">
        <f t="shared" si="735"/>
        <v/>
      </c>
    </row>
    <row r="5872" spans="1:20" x14ac:dyDescent="0.2">
      <c r="A5872" t="s">
        <v>5827</v>
      </c>
      <c r="M5872" s="170" t="str">
        <f t="shared" si="728"/>
        <v>Ttl</v>
      </c>
      <c r="N5872" s="169" t="str">
        <f t="shared" si="729"/>
        <v>4000</v>
      </c>
      <c r="O5872" s="168" t="str">
        <f t="shared" si="730"/>
        <v/>
      </c>
      <c r="P5872" s="168" t="str">
        <f t="shared" si="731"/>
        <v/>
      </c>
      <c r="Q5872" s="168" t="str">
        <f t="shared" si="732"/>
        <v/>
      </c>
      <c r="R5872" s="168" t="str">
        <f t="shared" si="733"/>
        <v/>
      </c>
      <c r="S5872" s="168" t="str">
        <f t="shared" si="734"/>
        <v/>
      </c>
      <c r="T5872" s="168" t="str">
        <f t="shared" si="735"/>
        <v/>
      </c>
    </row>
    <row r="5873" spans="1:20" x14ac:dyDescent="0.2">
      <c r="A5873" t="s">
        <v>2707</v>
      </c>
      <c r="M5873" s="170" t="str">
        <f t="shared" si="728"/>
        <v>DTL</v>
      </c>
      <c r="N5873" s="169" t="str">
        <f t="shared" si="729"/>
        <v>4000</v>
      </c>
      <c r="O5873" s="168" t="str">
        <f t="shared" si="730"/>
        <v/>
      </c>
      <c r="P5873" s="168" t="str">
        <f t="shared" si="731"/>
        <v/>
      </c>
      <c r="Q5873" s="168" t="str">
        <f t="shared" si="732"/>
        <v/>
      </c>
      <c r="R5873" s="168" t="str">
        <f t="shared" si="733"/>
        <v/>
      </c>
      <c r="S5873" s="168" t="str">
        <f t="shared" si="734"/>
        <v/>
      </c>
      <c r="T5873" s="168" t="str">
        <f t="shared" si="735"/>
        <v/>
      </c>
    </row>
    <row r="5874" spans="1:20" x14ac:dyDescent="0.2">
      <c r="A5874" t="s">
        <v>2601</v>
      </c>
      <c r="M5874" s="170" t="str">
        <f t="shared" si="728"/>
        <v>DTL</v>
      </c>
      <c r="N5874" s="169" t="str">
        <f t="shared" si="729"/>
        <v>4000</v>
      </c>
      <c r="O5874" s="168" t="str">
        <f t="shared" si="730"/>
        <v/>
      </c>
      <c r="P5874" s="168" t="str">
        <f t="shared" si="731"/>
        <v/>
      </c>
      <c r="Q5874" s="168" t="str">
        <f t="shared" si="732"/>
        <v/>
      </c>
      <c r="R5874" s="168" t="str">
        <f t="shared" si="733"/>
        <v/>
      </c>
      <c r="S5874" s="168" t="str">
        <f t="shared" si="734"/>
        <v/>
      </c>
      <c r="T5874" s="168" t="str">
        <f t="shared" si="735"/>
        <v/>
      </c>
    </row>
    <row r="5875" spans="1:20" x14ac:dyDescent="0.2">
      <c r="A5875" t="s">
        <v>3199</v>
      </c>
      <c r="M5875" s="170" t="str">
        <f t="shared" si="728"/>
        <v>DTL</v>
      </c>
      <c r="N5875" s="169" t="str">
        <f t="shared" si="729"/>
        <v>4000</v>
      </c>
      <c r="O5875" s="168" t="str">
        <f t="shared" si="730"/>
        <v/>
      </c>
      <c r="P5875" s="168" t="str">
        <f t="shared" si="731"/>
        <v/>
      </c>
      <c r="Q5875" s="168" t="str">
        <f t="shared" si="732"/>
        <v/>
      </c>
      <c r="R5875" s="168" t="str">
        <f t="shared" si="733"/>
        <v/>
      </c>
      <c r="S5875" s="168" t="str">
        <f t="shared" si="734"/>
        <v/>
      </c>
      <c r="T5875" s="168" t="str">
        <f t="shared" si="735"/>
        <v/>
      </c>
    </row>
    <row r="5876" spans="1:20" x14ac:dyDescent="0.2">
      <c r="A5876" t="s">
        <v>3211</v>
      </c>
      <c r="M5876" s="170" t="str">
        <f t="shared" si="728"/>
        <v>DTL</v>
      </c>
      <c r="N5876" s="169" t="str">
        <f t="shared" si="729"/>
        <v>4000</v>
      </c>
      <c r="O5876" s="168" t="str">
        <f t="shared" si="730"/>
        <v/>
      </c>
      <c r="P5876" s="168" t="str">
        <f t="shared" si="731"/>
        <v/>
      </c>
      <c r="Q5876" s="168" t="str">
        <f t="shared" si="732"/>
        <v/>
      </c>
      <c r="R5876" s="168" t="str">
        <f t="shared" si="733"/>
        <v/>
      </c>
      <c r="S5876" s="168" t="str">
        <f t="shared" si="734"/>
        <v/>
      </c>
      <c r="T5876" s="168" t="str">
        <f t="shared" si="735"/>
        <v/>
      </c>
    </row>
    <row r="5877" spans="1:20" x14ac:dyDescent="0.2">
      <c r="A5877" t="s">
        <v>3212</v>
      </c>
      <c r="M5877" s="170" t="str">
        <f t="shared" si="728"/>
        <v>DTL</v>
      </c>
      <c r="N5877" s="169" t="str">
        <f t="shared" si="729"/>
        <v>4000</v>
      </c>
      <c r="O5877" s="168" t="str">
        <f t="shared" si="730"/>
        <v/>
      </c>
      <c r="P5877" s="168" t="str">
        <f t="shared" si="731"/>
        <v/>
      </c>
      <c r="Q5877" s="168" t="str">
        <f t="shared" si="732"/>
        <v/>
      </c>
      <c r="R5877" s="168" t="str">
        <f t="shared" si="733"/>
        <v/>
      </c>
      <c r="S5877" s="168" t="str">
        <f t="shared" si="734"/>
        <v/>
      </c>
      <c r="T5877" s="168" t="str">
        <f t="shared" si="735"/>
        <v/>
      </c>
    </row>
    <row r="5878" spans="1:20" x14ac:dyDescent="0.2">
      <c r="A5878" t="s">
        <v>2605</v>
      </c>
      <c r="M5878" s="170" t="str">
        <f t="shared" si="728"/>
        <v>DTL</v>
      </c>
      <c r="N5878" s="169" t="str">
        <f t="shared" si="729"/>
        <v>4000</v>
      </c>
      <c r="O5878" s="168" t="str">
        <f t="shared" si="730"/>
        <v/>
      </c>
      <c r="P5878" s="168" t="str">
        <f t="shared" si="731"/>
        <v/>
      </c>
      <c r="Q5878" s="168" t="str">
        <f t="shared" si="732"/>
        <v/>
      </c>
      <c r="R5878" s="168" t="str">
        <f t="shared" si="733"/>
        <v/>
      </c>
      <c r="S5878" s="168" t="str">
        <f t="shared" si="734"/>
        <v/>
      </c>
      <c r="T5878" s="168" t="str">
        <f t="shared" si="735"/>
        <v/>
      </c>
    </row>
    <row r="5879" spans="1:20" x14ac:dyDescent="0.2">
      <c r="A5879" t="s">
        <v>2606</v>
      </c>
      <c r="M5879" s="170" t="str">
        <f t="shared" si="728"/>
        <v>DTL</v>
      </c>
      <c r="N5879" s="169" t="str">
        <f t="shared" si="729"/>
        <v>4000</v>
      </c>
      <c r="O5879" s="168" t="str">
        <f t="shared" si="730"/>
        <v/>
      </c>
      <c r="P5879" s="168" t="str">
        <f t="shared" si="731"/>
        <v/>
      </c>
      <c r="Q5879" s="168" t="str">
        <f t="shared" si="732"/>
        <v/>
      </c>
      <c r="R5879" s="168" t="str">
        <f t="shared" si="733"/>
        <v/>
      </c>
      <c r="S5879" s="168" t="str">
        <f t="shared" si="734"/>
        <v/>
      </c>
      <c r="T5879" s="168" t="str">
        <f t="shared" si="735"/>
        <v/>
      </c>
    </row>
    <row r="5880" spans="1:20" x14ac:dyDescent="0.2">
      <c r="A5880" t="s">
        <v>2607</v>
      </c>
      <c r="M5880" s="170" t="str">
        <f t="shared" si="728"/>
        <v>DTL</v>
      </c>
      <c r="N5880" s="169" t="str">
        <f t="shared" si="729"/>
        <v>4000</v>
      </c>
      <c r="O5880" s="168" t="str">
        <f t="shared" si="730"/>
        <v/>
      </c>
      <c r="P5880" s="168" t="str">
        <f t="shared" si="731"/>
        <v/>
      </c>
      <c r="Q5880" s="168" t="str">
        <f t="shared" si="732"/>
        <v/>
      </c>
      <c r="R5880" s="168" t="str">
        <f t="shared" si="733"/>
        <v/>
      </c>
      <c r="S5880" s="168" t="str">
        <f t="shared" si="734"/>
        <v/>
      </c>
      <c r="T5880" s="168" t="str">
        <f t="shared" si="735"/>
        <v/>
      </c>
    </row>
    <row r="5881" spans="1:20" x14ac:dyDescent="0.2">
      <c r="A5881" t="s">
        <v>2608</v>
      </c>
      <c r="M5881" s="170" t="str">
        <f t="shared" si="728"/>
        <v>DTL</v>
      </c>
      <c r="N5881" s="169" t="str">
        <f t="shared" si="729"/>
        <v>4000</v>
      </c>
      <c r="O5881" s="168" t="str">
        <f t="shared" si="730"/>
        <v/>
      </c>
      <c r="P5881" s="168" t="str">
        <f t="shared" si="731"/>
        <v/>
      </c>
      <c r="Q5881" s="168" t="str">
        <f t="shared" si="732"/>
        <v/>
      </c>
      <c r="R5881" s="168" t="str">
        <f t="shared" si="733"/>
        <v/>
      </c>
      <c r="S5881" s="168" t="str">
        <f t="shared" si="734"/>
        <v/>
      </c>
      <c r="T5881" s="168" t="str">
        <f t="shared" si="735"/>
        <v/>
      </c>
    </row>
    <row r="5882" spans="1:20" x14ac:dyDescent="0.2">
      <c r="A5882" t="s">
        <v>2609</v>
      </c>
      <c r="M5882" s="170" t="str">
        <f t="shared" si="728"/>
        <v>DTL</v>
      </c>
      <c r="N5882" s="169" t="str">
        <f t="shared" si="729"/>
        <v>4000</v>
      </c>
      <c r="O5882" s="168" t="str">
        <f t="shared" si="730"/>
        <v/>
      </c>
      <c r="P5882" s="168" t="str">
        <f t="shared" si="731"/>
        <v/>
      </c>
      <c r="Q5882" s="168" t="str">
        <f t="shared" si="732"/>
        <v/>
      </c>
      <c r="R5882" s="168" t="str">
        <f t="shared" si="733"/>
        <v/>
      </c>
      <c r="S5882" s="168" t="str">
        <f t="shared" si="734"/>
        <v/>
      </c>
      <c r="T5882" s="168" t="str">
        <f t="shared" si="735"/>
        <v/>
      </c>
    </row>
    <row r="5883" spans="1:20" x14ac:dyDescent="0.2">
      <c r="A5883" t="s">
        <v>5828</v>
      </c>
      <c r="M5883" s="170" t="str">
        <f t="shared" si="728"/>
        <v>DTL</v>
      </c>
      <c r="N5883" s="169" t="str">
        <f t="shared" si="729"/>
        <v>4000</v>
      </c>
      <c r="O5883" s="168" t="str">
        <f t="shared" si="730"/>
        <v>6601</v>
      </c>
      <c r="P5883" s="168" t="str">
        <f t="shared" si="731"/>
        <v>40006601</v>
      </c>
      <c r="Q5883" s="168">
        <f t="shared" si="732"/>
        <v>409</v>
      </c>
      <c r="R5883" s="168">
        <f t="shared" si="733"/>
        <v>779</v>
      </c>
      <c r="S5883" s="168">
        <f t="shared" si="734"/>
        <v>0</v>
      </c>
      <c r="T5883" s="168">
        <f t="shared" si="735"/>
        <v>554</v>
      </c>
    </row>
    <row r="5884" spans="1:20" x14ac:dyDescent="0.2">
      <c r="A5884" t="s">
        <v>5829</v>
      </c>
      <c r="M5884" s="170" t="str">
        <f t="shared" si="728"/>
        <v>DTL</v>
      </c>
      <c r="N5884" s="169" t="str">
        <f t="shared" si="729"/>
        <v>4000</v>
      </c>
      <c r="O5884" s="168" t="str">
        <f t="shared" si="730"/>
        <v>7501</v>
      </c>
      <c r="P5884" s="168" t="str">
        <f t="shared" si="731"/>
        <v>40007501</v>
      </c>
      <c r="Q5884" s="168">
        <f t="shared" si="732"/>
        <v>125913</v>
      </c>
      <c r="R5884" s="168">
        <f t="shared" si="733"/>
        <v>174087</v>
      </c>
      <c r="S5884" s="168">
        <f t="shared" si="734"/>
        <v>150000</v>
      </c>
      <c r="T5884" s="168">
        <f t="shared" si="735"/>
        <v>75000</v>
      </c>
    </row>
    <row r="5885" spans="1:20" x14ac:dyDescent="0.2">
      <c r="A5885" t="s">
        <v>4246</v>
      </c>
      <c r="M5885" s="170" t="str">
        <f t="shared" si="728"/>
        <v>DTL</v>
      </c>
      <c r="N5885" s="169" t="str">
        <f t="shared" si="729"/>
        <v>4000</v>
      </c>
      <c r="O5885" s="168" t="str">
        <f t="shared" si="730"/>
        <v/>
      </c>
      <c r="P5885" s="168" t="str">
        <f t="shared" si="731"/>
        <v/>
      </c>
      <c r="Q5885" s="168" t="str">
        <f t="shared" si="732"/>
        <v/>
      </c>
      <c r="R5885" s="168" t="str">
        <f t="shared" si="733"/>
        <v/>
      </c>
      <c r="S5885" s="168" t="str">
        <f t="shared" si="734"/>
        <v/>
      </c>
      <c r="T5885" s="168" t="str">
        <f t="shared" si="735"/>
        <v/>
      </c>
    </row>
    <row r="5886" spans="1:20" x14ac:dyDescent="0.2">
      <c r="A5886" t="s">
        <v>2611</v>
      </c>
      <c r="M5886" s="170" t="str">
        <f t="shared" si="728"/>
        <v>DTL</v>
      </c>
      <c r="N5886" s="169" t="str">
        <f t="shared" si="729"/>
        <v>4000</v>
      </c>
      <c r="O5886" s="168" t="str">
        <f t="shared" si="730"/>
        <v/>
      </c>
      <c r="P5886" s="168" t="str">
        <f t="shared" si="731"/>
        <v/>
      </c>
      <c r="Q5886" s="168" t="str">
        <f t="shared" si="732"/>
        <v/>
      </c>
      <c r="R5886" s="168" t="str">
        <f t="shared" si="733"/>
        <v/>
      </c>
      <c r="S5886" s="168" t="str">
        <f t="shared" si="734"/>
        <v/>
      </c>
      <c r="T5886" s="168" t="str">
        <f t="shared" si="735"/>
        <v/>
      </c>
    </row>
    <row r="5887" spans="1:20" x14ac:dyDescent="0.2">
      <c r="A5887" t="s">
        <v>5830</v>
      </c>
      <c r="M5887" s="170" t="str">
        <f t="shared" si="728"/>
        <v>Ttl</v>
      </c>
      <c r="N5887" s="169" t="str">
        <f t="shared" si="729"/>
        <v>4000</v>
      </c>
      <c r="O5887" s="168" t="str">
        <f t="shared" si="730"/>
        <v/>
      </c>
      <c r="P5887" s="168" t="str">
        <f t="shared" si="731"/>
        <v/>
      </c>
      <c r="Q5887" s="168" t="str">
        <f t="shared" si="732"/>
        <v/>
      </c>
      <c r="R5887" s="168" t="str">
        <f t="shared" si="733"/>
        <v/>
      </c>
      <c r="S5887" s="168" t="str">
        <f t="shared" si="734"/>
        <v/>
      </c>
      <c r="T5887" s="168" t="str">
        <f t="shared" si="735"/>
        <v/>
      </c>
    </row>
    <row r="5888" spans="1:20" x14ac:dyDescent="0.2">
      <c r="A5888" t="s">
        <v>2612</v>
      </c>
      <c r="M5888" s="170" t="str">
        <f t="shared" si="728"/>
        <v>DTL</v>
      </c>
      <c r="N5888" s="169" t="str">
        <f t="shared" si="729"/>
        <v>4000</v>
      </c>
      <c r="O5888" s="168" t="str">
        <f t="shared" si="730"/>
        <v/>
      </c>
      <c r="P5888" s="168" t="str">
        <f t="shared" si="731"/>
        <v/>
      </c>
      <c r="Q5888" s="168" t="str">
        <f t="shared" si="732"/>
        <v/>
      </c>
      <c r="R5888" s="168" t="str">
        <f t="shared" si="733"/>
        <v/>
      </c>
      <c r="S5888" s="168" t="str">
        <f t="shared" si="734"/>
        <v/>
      </c>
      <c r="T5888" s="168" t="str">
        <f t="shared" si="735"/>
        <v/>
      </c>
    </row>
    <row r="5889" spans="1:20" x14ac:dyDescent="0.2">
      <c r="A5889" t="s">
        <v>2611</v>
      </c>
      <c r="M5889" s="170" t="str">
        <f t="shared" si="728"/>
        <v>DTL</v>
      </c>
      <c r="N5889" s="169" t="str">
        <f t="shared" si="729"/>
        <v>4000</v>
      </c>
      <c r="O5889" s="168" t="str">
        <f t="shared" si="730"/>
        <v/>
      </c>
      <c r="P5889" s="168" t="str">
        <f t="shared" si="731"/>
        <v/>
      </c>
      <c r="Q5889" s="168" t="str">
        <f t="shared" si="732"/>
        <v/>
      </c>
      <c r="R5889" s="168" t="str">
        <f t="shared" si="733"/>
        <v/>
      </c>
      <c r="S5889" s="168" t="str">
        <f t="shared" si="734"/>
        <v/>
      </c>
      <c r="T5889" s="168" t="str">
        <f t="shared" si="735"/>
        <v/>
      </c>
    </row>
    <row r="5890" spans="1:20" x14ac:dyDescent="0.2">
      <c r="A5890" t="s">
        <v>2611</v>
      </c>
      <c r="M5890" s="170" t="str">
        <f t="shared" si="728"/>
        <v>DTL</v>
      </c>
      <c r="N5890" s="169" t="str">
        <f t="shared" si="729"/>
        <v>4000</v>
      </c>
      <c r="O5890" s="168" t="str">
        <f t="shared" si="730"/>
        <v/>
      </c>
      <c r="P5890" s="168" t="str">
        <f t="shared" si="731"/>
        <v/>
      </c>
      <c r="Q5890" s="168" t="str">
        <f t="shared" si="732"/>
        <v/>
      </c>
      <c r="R5890" s="168" t="str">
        <f t="shared" si="733"/>
        <v/>
      </c>
      <c r="S5890" s="168" t="str">
        <f t="shared" si="734"/>
        <v/>
      </c>
      <c r="T5890" s="168" t="str">
        <f t="shared" si="735"/>
        <v/>
      </c>
    </row>
    <row r="5891" spans="1:20" x14ac:dyDescent="0.2">
      <c r="A5891" t="s">
        <v>2613</v>
      </c>
      <c r="M5891" s="170" t="str">
        <f t="shared" ref="M5891:M5954" si="736">IF(ROW()&lt;23,"",
  IF(NOT(ISERROR(FIND("Trinity County",$A5891,30))),"H1",
  IF(M5890="H1","H2",
  IF(M5890="H2","H3",
  IF(M5890="H3","H4",
  IF(M5890="H4","H5",
  IF(M5890="H5","H6",
  IF(M5890="H6","H7",
  IF(M5890="H7","H8",
  IF(M5890="H8","H9",
  IF(M5890="H9","H10",
  IF(TRIM(LEFT($A5891,7))="Total","Ttl","DTL"))))))))))))</f>
        <v>DTL</v>
      </c>
      <c r="N5891" s="169" t="str">
        <f t="shared" ref="N5891:N5954" si="737">IF(ROW()&lt;23,"",
  IF($M5891="H6",TRIM(LEFT($A5891,5)),N5890))</f>
        <v>4000</v>
      </c>
      <c r="O5891" s="168" t="str">
        <f t="shared" ref="O5891:O5954" si="738">IF($M5891&lt;&gt;"DTL","",
  IF(NOT(ISNUMBER(VALUE(MID($A5891,31,15)))),"",LEFT($A5891,4)))</f>
        <v/>
      </c>
      <c r="P5891" s="168" t="str">
        <f t="shared" ref="P5891:P5954" si="739">IF(O5891="","",N5891&amp;O5891)</f>
        <v/>
      </c>
      <c r="Q5891" s="168" t="str">
        <f t="shared" ref="Q5891:Q5954" si="740">IF($M5891&lt;&gt;"DTL","",
  IF(NOT(ISNUMBER(VALUE(MID($A5891,31,15)))),"",VALUE(TRIM(MID($A5891,47,15)))))</f>
        <v/>
      </c>
      <c r="R5891" s="168" t="str">
        <f t="shared" ref="R5891:R5954" si="741">IF($M5891&lt;&gt;"DTL","",
  IF(NOT(ISNUMBER(VALUE(MID($A5891,31,15)))),"",VALUE(TRIM(MID($A5891,61,14)))))</f>
        <v/>
      </c>
      <c r="S5891" s="168" t="str">
        <f t="shared" ref="S5891:S5954" si="742">IF($M5891&lt;&gt;"DTL","",
  IF(NOT(ISNUMBER(VALUE(MID($A5891,31,15)))),"",VALUE(TRIM(MID($A5891,76,14)))))</f>
        <v/>
      </c>
      <c r="T5891" s="168" t="str">
        <f t="shared" ref="T5891:T5954" si="743">IF($M5891&lt;&gt;"DTL","",
  IF(NOT(ISNUMBER(VALUE(MID($A5891,31,15)))),"",VALUE(TRIM(MID($A5891,90,14)))))</f>
        <v/>
      </c>
    </row>
    <row r="5892" spans="1:20" x14ac:dyDescent="0.2">
      <c r="A5892" t="s">
        <v>5831</v>
      </c>
      <c r="M5892" s="170" t="str">
        <f t="shared" si="736"/>
        <v>DTL</v>
      </c>
      <c r="N5892" s="169" t="str">
        <f t="shared" si="737"/>
        <v>4000</v>
      </c>
      <c r="O5892" s="168" t="str">
        <f t="shared" si="738"/>
        <v>2300</v>
      </c>
      <c r="P5892" s="168" t="str">
        <f t="shared" si="739"/>
        <v>40002300</v>
      </c>
      <c r="Q5892" s="168">
        <f t="shared" si="740"/>
        <v>135318</v>
      </c>
      <c r="R5892" s="168">
        <f t="shared" si="741"/>
        <v>158885</v>
      </c>
      <c r="S5892" s="168">
        <f t="shared" si="742"/>
        <v>339105</v>
      </c>
      <c r="T5892" s="168">
        <f t="shared" si="743"/>
        <v>105494</v>
      </c>
    </row>
    <row r="5893" spans="1:20" x14ac:dyDescent="0.2">
      <c r="A5893" t="s">
        <v>5832</v>
      </c>
      <c r="M5893" s="170" t="str">
        <f t="shared" si="736"/>
        <v>DTL</v>
      </c>
      <c r="N5893" s="169" t="str">
        <f t="shared" si="737"/>
        <v>4000</v>
      </c>
      <c r="O5893" s="168" t="str">
        <f t="shared" si="738"/>
        <v>2301</v>
      </c>
      <c r="P5893" s="168" t="str">
        <f t="shared" si="739"/>
        <v>40002301</v>
      </c>
      <c r="Q5893" s="168">
        <f t="shared" si="740"/>
        <v>0</v>
      </c>
      <c r="R5893" s="168">
        <f t="shared" si="741"/>
        <v>175</v>
      </c>
      <c r="S5893" s="168">
        <f t="shared" si="742"/>
        <v>250</v>
      </c>
      <c r="T5893" s="168">
        <f t="shared" si="743"/>
        <v>123</v>
      </c>
    </row>
    <row r="5894" spans="1:20" x14ac:dyDescent="0.2">
      <c r="A5894" t="s">
        <v>3213</v>
      </c>
      <c r="M5894" s="170" t="str">
        <f t="shared" si="736"/>
        <v>DTL</v>
      </c>
      <c r="N5894" s="169" t="str">
        <f t="shared" si="737"/>
        <v>4000</v>
      </c>
      <c r="O5894" s="168" t="str">
        <f t="shared" si="738"/>
        <v>2700</v>
      </c>
      <c r="P5894" s="168" t="str">
        <f t="shared" si="739"/>
        <v>40002700</v>
      </c>
      <c r="Q5894" s="168">
        <f t="shared" si="740"/>
        <v>0</v>
      </c>
      <c r="R5894" s="168">
        <f t="shared" si="741"/>
        <v>0</v>
      </c>
      <c r="S5894" s="168">
        <f t="shared" si="742"/>
        <v>3750</v>
      </c>
      <c r="T5894" s="168">
        <f t="shared" si="743"/>
        <v>0</v>
      </c>
    </row>
    <row r="5895" spans="1:20" x14ac:dyDescent="0.2">
      <c r="A5895" t="s">
        <v>5833</v>
      </c>
      <c r="M5895" s="170" t="str">
        <f t="shared" si="736"/>
        <v>DTL</v>
      </c>
      <c r="N5895" s="169" t="str">
        <f t="shared" si="737"/>
        <v>4000</v>
      </c>
      <c r="O5895" s="168" t="str">
        <f t="shared" si="738"/>
        <v>2399</v>
      </c>
      <c r="P5895" s="168" t="str">
        <f t="shared" si="739"/>
        <v>40002399</v>
      </c>
      <c r="Q5895" s="168">
        <f t="shared" si="740"/>
        <v>4730</v>
      </c>
      <c r="R5895" s="168">
        <f t="shared" si="741"/>
        <v>5033</v>
      </c>
      <c r="S5895" s="168">
        <f t="shared" si="742"/>
        <v>24000</v>
      </c>
      <c r="T5895" s="168">
        <f t="shared" si="743"/>
        <v>12111</v>
      </c>
    </row>
    <row r="5896" spans="1:20" x14ac:dyDescent="0.2">
      <c r="A5896" t="s">
        <v>3214</v>
      </c>
      <c r="M5896" s="170" t="str">
        <f t="shared" si="736"/>
        <v>DTL</v>
      </c>
      <c r="N5896" s="169" t="str">
        <f t="shared" si="737"/>
        <v>4000</v>
      </c>
      <c r="O5896" s="168" t="str">
        <f t="shared" si="738"/>
        <v>3290</v>
      </c>
      <c r="P5896" s="168" t="str">
        <f t="shared" si="739"/>
        <v>40003290</v>
      </c>
      <c r="Q5896" s="168">
        <f t="shared" si="740"/>
        <v>1196</v>
      </c>
      <c r="R5896" s="168">
        <f t="shared" si="741"/>
        <v>1490</v>
      </c>
      <c r="S5896" s="168">
        <f t="shared" si="742"/>
        <v>2000</v>
      </c>
      <c r="T5896" s="168">
        <f t="shared" si="743"/>
        <v>1883</v>
      </c>
    </row>
    <row r="5897" spans="1:20" x14ac:dyDescent="0.2">
      <c r="A5897" t="s">
        <v>4246</v>
      </c>
      <c r="M5897" s="170" t="str">
        <f t="shared" si="736"/>
        <v>DTL</v>
      </c>
      <c r="N5897" s="169" t="str">
        <f t="shared" si="737"/>
        <v>4000</v>
      </c>
      <c r="O5897" s="168" t="str">
        <f t="shared" si="738"/>
        <v/>
      </c>
      <c r="P5897" s="168" t="str">
        <f t="shared" si="739"/>
        <v/>
      </c>
      <c r="Q5897" s="168" t="str">
        <f t="shared" si="740"/>
        <v/>
      </c>
      <c r="R5897" s="168" t="str">
        <f t="shared" si="741"/>
        <v/>
      </c>
      <c r="S5897" s="168" t="str">
        <f t="shared" si="742"/>
        <v/>
      </c>
      <c r="T5897" s="168" t="str">
        <f t="shared" si="743"/>
        <v/>
      </c>
    </row>
    <row r="5898" spans="1:20" x14ac:dyDescent="0.2">
      <c r="A5898" t="s">
        <v>2611</v>
      </c>
      <c r="M5898" s="170" t="str">
        <f t="shared" si="736"/>
        <v>DTL</v>
      </c>
      <c r="N5898" s="169" t="str">
        <f t="shared" si="737"/>
        <v>4000</v>
      </c>
      <c r="O5898" s="168" t="str">
        <f t="shared" si="738"/>
        <v/>
      </c>
      <c r="P5898" s="168" t="str">
        <f t="shared" si="739"/>
        <v/>
      </c>
      <c r="Q5898" s="168" t="str">
        <f t="shared" si="740"/>
        <v/>
      </c>
      <c r="R5898" s="168" t="str">
        <f t="shared" si="741"/>
        <v/>
      </c>
      <c r="S5898" s="168" t="str">
        <f t="shared" si="742"/>
        <v/>
      </c>
      <c r="T5898" s="168" t="str">
        <f t="shared" si="743"/>
        <v/>
      </c>
    </row>
    <row r="5899" spans="1:20" x14ac:dyDescent="0.2">
      <c r="A5899" t="s">
        <v>5834</v>
      </c>
      <c r="M5899" s="170" t="str">
        <f t="shared" si="736"/>
        <v>Ttl</v>
      </c>
      <c r="N5899" s="169" t="str">
        <f t="shared" si="737"/>
        <v>4000</v>
      </c>
      <c r="O5899" s="168" t="str">
        <f t="shared" si="738"/>
        <v/>
      </c>
      <c r="P5899" s="168" t="str">
        <f t="shared" si="739"/>
        <v/>
      </c>
      <c r="Q5899" s="168" t="str">
        <f t="shared" si="740"/>
        <v/>
      </c>
      <c r="R5899" s="168" t="str">
        <f t="shared" si="741"/>
        <v/>
      </c>
      <c r="S5899" s="168" t="str">
        <f t="shared" si="742"/>
        <v/>
      </c>
      <c r="T5899" s="168" t="str">
        <f t="shared" si="743"/>
        <v/>
      </c>
    </row>
    <row r="5900" spans="1:20" x14ac:dyDescent="0.2">
      <c r="A5900" t="s">
        <v>2611</v>
      </c>
      <c r="M5900" s="170" t="str">
        <f t="shared" si="736"/>
        <v>DTL</v>
      </c>
      <c r="N5900" s="169" t="str">
        <f t="shared" si="737"/>
        <v>4000</v>
      </c>
      <c r="O5900" s="168" t="str">
        <f t="shared" si="738"/>
        <v/>
      </c>
      <c r="P5900" s="168" t="str">
        <f t="shared" si="739"/>
        <v/>
      </c>
      <c r="Q5900" s="168" t="str">
        <f t="shared" si="740"/>
        <v/>
      </c>
      <c r="R5900" s="168" t="str">
        <f t="shared" si="741"/>
        <v/>
      </c>
      <c r="S5900" s="168" t="str">
        <f t="shared" si="742"/>
        <v/>
      </c>
      <c r="T5900" s="168" t="str">
        <f t="shared" si="743"/>
        <v/>
      </c>
    </row>
    <row r="5901" spans="1:20" x14ac:dyDescent="0.2">
      <c r="A5901" t="s">
        <v>3215</v>
      </c>
      <c r="M5901" s="170" t="str">
        <f t="shared" si="736"/>
        <v>DTL</v>
      </c>
      <c r="N5901" s="169" t="str">
        <f t="shared" si="737"/>
        <v>4000</v>
      </c>
      <c r="O5901" s="168" t="str">
        <f t="shared" si="738"/>
        <v>3376</v>
      </c>
      <c r="P5901" s="168" t="str">
        <f t="shared" si="739"/>
        <v>40003376</v>
      </c>
      <c r="Q5901" s="168">
        <f t="shared" si="740"/>
        <v>0</v>
      </c>
      <c r="R5901" s="168">
        <f t="shared" si="741"/>
        <v>0</v>
      </c>
      <c r="S5901" s="168">
        <f t="shared" si="742"/>
        <v>10697</v>
      </c>
      <c r="T5901" s="168">
        <f t="shared" si="743"/>
        <v>0</v>
      </c>
    </row>
    <row r="5902" spans="1:20" x14ac:dyDescent="0.2">
      <c r="A5902" t="s">
        <v>4246</v>
      </c>
      <c r="M5902" s="170" t="str">
        <f t="shared" si="736"/>
        <v>DTL</v>
      </c>
      <c r="N5902" s="169" t="str">
        <f t="shared" si="737"/>
        <v>4000</v>
      </c>
      <c r="O5902" s="168" t="str">
        <f t="shared" si="738"/>
        <v/>
      </c>
      <c r="P5902" s="168" t="str">
        <f t="shared" si="739"/>
        <v/>
      </c>
      <c r="Q5902" s="168" t="str">
        <f t="shared" si="740"/>
        <v/>
      </c>
      <c r="R5902" s="168" t="str">
        <f t="shared" si="741"/>
        <v/>
      </c>
      <c r="S5902" s="168" t="str">
        <f t="shared" si="742"/>
        <v/>
      </c>
      <c r="T5902" s="168" t="str">
        <f t="shared" si="743"/>
        <v/>
      </c>
    </row>
    <row r="5903" spans="1:20" x14ac:dyDescent="0.2">
      <c r="A5903" t="s">
        <v>2611</v>
      </c>
      <c r="M5903" s="170" t="str">
        <f t="shared" si="736"/>
        <v>DTL</v>
      </c>
      <c r="N5903" s="169" t="str">
        <f t="shared" si="737"/>
        <v>4000</v>
      </c>
      <c r="O5903" s="168" t="str">
        <f t="shared" si="738"/>
        <v/>
      </c>
      <c r="P5903" s="168" t="str">
        <f t="shared" si="739"/>
        <v/>
      </c>
      <c r="Q5903" s="168" t="str">
        <f t="shared" si="740"/>
        <v/>
      </c>
      <c r="R5903" s="168" t="str">
        <f t="shared" si="741"/>
        <v/>
      </c>
      <c r="S5903" s="168" t="str">
        <f t="shared" si="742"/>
        <v/>
      </c>
      <c r="T5903" s="168" t="str">
        <f t="shared" si="743"/>
        <v/>
      </c>
    </row>
    <row r="5904" spans="1:20" x14ac:dyDescent="0.2">
      <c r="A5904" t="s">
        <v>3216</v>
      </c>
      <c r="M5904" s="170" t="str">
        <f t="shared" si="736"/>
        <v>Ttl</v>
      </c>
      <c r="N5904" s="169" t="str">
        <f t="shared" si="737"/>
        <v>4000</v>
      </c>
      <c r="O5904" s="168" t="str">
        <f t="shared" si="738"/>
        <v/>
      </c>
      <c r="P5904" s="168" t="str">
        <f t="shared" si="739"/>
        <v/>
      </c>
      <c r="Q5904" s="168" t="str">
        <f t="shared" si="740"/>
        <v/>
      </c>
      <c r="R5904" s="168" t="str">
        <f t="shared" si="741"/>
        <v/>
      </c>
      <c r="S5904" s="168" t="str">
        <f t="shared" si="742"/>
        <v/>
      </c>
      <c r="T5904" s="168" t="str">
        <f t="shared" si="743"/>
        <v/>
      </c>
    </row>
    <row r="5905" spans="1:20" x14ac:dyDescent="0.2">
      <c r="A5905" t="s">
        <v>2611</v>
      </c>
      <c r="M5905" s="170" t="str">
        <f t="shared" si="736"/>
        <v>DTL</v>
      </c>
      <c r="N5905" s="169" t="str">
        <f t="shared" si="737"/>
        <v>4000</v>
      </c>
      <c r="O5905" s="168" t="str">
        <f t="shared" si="738"/>
        <v/>
      </c>
      <c r="P5905" s="168" t="str">
        <f t="shared" si="739"/>
        <v/>
      </c>
      <c r="Q5905" s="168" t="str">
        <f t="shared" si="740"/>
        <v/>
      </c>
      <c r="R5905" s="168" t="str">
        <f t="shared" si="741"/>
        <v/>
      </c>
      <c r="S5905" s="168" t="str">
        <f t="shared" si="742"/>
        <v/>
      </c>
      <c r="T5905" s="168" t="str">
        <f t="shared" si="743"/>
        <v/>
      </c>
    </row>
    <row r="5906" spans="1:20" x14ac:dyDescent="0.2">
      <c r="A5906" t="s">
        <v>2611</v>
      </c>
      <c r="M5906" s="170" t="str">
        <f t="shared" si="736"/>
        <v>DTL</v>
      </c>
      <c r="N5906" s="169" t="str">
        <f t="shared" si="737"/>
        <v>4000</v>
      </c>
      <c r="O5906" s="168" t="str">
        <f t="shared" si="738"/>
        <v/>
      </c>
      <c r="P5906" s="168" t="str">
        <f t="shared" si="739"/>
        <v/>
      </c>
      <c r="Q5906" s="168" t="str">
        <f t="shared" si="740"/>
        <v/>
      </c>
      <c r="R5906" s="168" t="str">
        <f t="shared" si="741"/>
        <v/>
      </c>
      <c r="S5906" s="168" t="str">
        <f t="shared" si="742"/>
        <v/>
      </c>
      <c r="T5906" s="168" t="str">
        <f t="shared" si="743"/>
        <v/>
      </c>
    </row>
    <row r="5907" spans="1:20" x14ac:dyDescent="0.2">
      <c r="A5907" t="s">
        <v>5835</v>
      </c>
      <c r="M5907" s="170" t="str">
        <f t="shared" si="736"/>
        <v>Ttl</v>
      </c>
      <c r="N5907" s="169" t="str">
        <f t="shared" si="737"/>
        <v>4000</v>
      </c>
      <c r="O5907" s="168" t="str">
        <f t="shared" si="738"/>
        <v/>
      </c>
      <c r="P5907" s="168" t="str">
        <f t="shared" si="739"/>
        <v/>
      </c>
      <c r="Q5907" s="168" t="str">
        <f t="shared" si="740"/>
        <v/>
      </c>
      <c r="R5907" s="168" t="str">
        <f t="shared" si="741"/>
        <v/>
      </c>
      <c r="S5907" s="168" t="str">
        <f t="shared" si="742"/>
        <v/>
      </c>
      <c r="T5907" s="168" t="str">
        <f t="shared" si="743"/>
        <v/>
      </c>
    </row>
    <row r="5908" spans="1:20" x14ac:dyDescent="0.2">
      <c r="A5908" t="s">
        <v>2612</v>
      </c>
      <c r="M5908" s="170" t="str">
        <f t="shared" si="736"/>
        <v>DTL</v>
      </c>
      <c r="N5908" s="169" t="str">
        <f t="shared" si="737"/>
        <v>4000</v>
      </c>
      <c r="O5908" s="168" t="str">
        <f t="shared" si="738"/>
        <v/>
      </c>
      <c r="P5908" s="168" t="str">
        <f t="shared" si="739"/>
        <v/>
      </c>
      <c r="Q5908" s="168" t="str">
        <f t="shared" si="740"/>
        <v/>
      </c>
      <c r="R5908" s="168" t="str">
        <f t="shared" si="741"/>
        <v/>
      </c>
      <c r="S5908" s="168" t="str">
        <f t="shared" si="742"/>
        <v/>
      </c>
      <c r="T5908" s="168" t="str">
        <f t="shared" si="743"/>
        <v/>
      </c>
    </row>
    <row r="5909" spans="1:20" x14ac:dyDescent="0.2">
      <c r="A5909" t="s">
        <v>2611</v>
      </c>
      <c r="M5909" s="170" t="str">
        <f t="shared" si="736"/>
        <v>DTL</v>
      </c>
      <c r="N5909" s="169" t="str">
        <f t="shared" si="737"/>
        <v>4000</v>
      </c>
      <c r="O5909" s="168" t="str">
        <f t="shared" si="738"/>
        <v/>
      </c>
      <c r="P5909" s="168" t="str">
        <f t="shared" si="739"/>
        <v/>
      </c>
      <c r="Q5909" s="168" t="str">
        <f t="shared" si="740"/>
        <v/>
      </c>
      <c r="R5909" s="168" t="str">
        <f t="shared" si="741"/>
        <v/>
      </c>
      <c r="S5909" s="168" t="str">
        <f t="shared" si="742"/>
        <v/>
      </c>
      <c r="T5909" s="168" t="str">
        <f t="shared" si="743"/>
        <v/>
      </c>
    </row>
    <row r="5910" spans="1:20" x14ac:dyDescent="0.2">
      <c r="A5910" t="s">
        <v>2611</v>
      </c>
      <c r="M5910" s="170" t="str">
        <f t="shared" si="736"/>
        <v>DTL</v>
      </c>
      <c r="N5910" s="169" t="str">
        <f t="shared" si="737"/>
        <v>4000</v>
      </c>
      <c r="O5910" s="168" t="str">
        <f t="shared" si="738"/>
        <v/>
      </c>
      <c r="P5910" s="168" t="str">
        <f t="shared" si="739"/>
        <v/>
      </c>
      <c r="Q5910" s="168" t="str">
        <f t="shared" si="740"/>
        <v/>
      </c>
      <c r="R5910" s="168" t="str">
        <f t="shared" si="741"/>
        <v/>
      </c>
      <c r="S5910" s="168" t="str">
        <f t="shared" si="742"/>
        <v/>
      </c>
      <c r="T5910" s="168" t="str">
        <f t="shared" si="743"/>
        <v/>
      </c>
    </row>
    <row r="5911" spans="1:20" x14ac:dyDescent="0.2">
      <c r="A5911" t="s">
        <v>2673</v>
      </c>
      <c r="M5911" s="170" t="str">
        <f t="shared" si="736"/>
        <v>DTL</v>
      </c>
      <c r="N5911" s="169" t="str">
        <f t="shared" si="737"/>
        <v>4000</v>
      </c>
      <c r="O5911" s="168" t="str">
        <f t="shared" si="738"/>
        <v/>
      </c>
      <c r="P5911" s="168" t="str">
        <f t="shared" si="739"/>
        <v/>
      </c>
      <c r="Q5911" s="168" t="str">
        <f t="shared" si="740"/>
        <v/>
      </c>
      <c r="R5911" s="168" t="str">
        <f t="shared" si="741"/>
        <v/>
      </c>
      <c r="S5911" s="168" t="str">
        <f t="shared" si="742"/>
        <v/>
      </c>
      <c r="T5911" s="168" t="str">
        <f t="shared" si="743"/>
        <v/>
      </c>
    </row>
    <row r="5912" spans="1:20" x14ac:dyDescent="0.2">
      <c r="A5912" t="s">
        <v>3217</v>
      </c>
      <c r="M5912" s="170" t="str">
        <f t="shared" si="736"/>
        <v>DTL</v>
      </c>
      <c r="N5912" s="169" t="str">
        <f t="shared" si="737"/>
        <v>4000</v>
      </c>
      <c r="O5912" s="168" t="str">
        <f t="shared" si="738"/>
        <v>9800</v>
      </c>
      <c r="P5912" s="168" t="str">
        <f t="shared" si="739"/>
        <v>40009800</v>
      </c>
      <c r="Q5912" s="168">
        <f t="shared" si="740"/>
        <v>0</v>
      </c>
      <c r="R5912" s="168">
        <f t="shared" si="741"/>
        <v>0</v>
      </c>
      <c r="S5912" s="168">
        <f t="shared" si="742"/>
        <v>219105</v>
      </c>
      <c r="T5912" s="168">
        <f t="shared" si="743"/>
        <v>45629</v>
      </c>
    </row>
    <row r="5913" spans="1:20" x14ac:dyDescent="0.2">
      <c r="A5913" t="s">
        <v>4246</v>
      </c>
      <c r="M5913" s="170" t="str">
        <f t="shared" si="736"/>
        <v>DTL</v>
      </c>
      <c r="N5913" s="169" t="str">
        <f t="shared" si="737"/>
        <v>4000</v>
      </c>
      <c r="O5913" s="168" t="str">
        <f t="shared" si="738"/>
        <v/>
      </c>
      <c r="P5913" s="168" t="str">
        <f t="shared" si="739"/>
        <v/>
      </c>
      <c r="Q5913" s="168" t="str">
        <f t="shared" si="740"/>
        <v/>
      </c>
      <c r="R5913" s="168" t="str">
        <f t="shared" si="741"/>
        <v/>
      </c>
      <c r="S5913" s="168" t="str">
        <f t="shared" si="742"/>
        <v/>
      </c>
      <c r="T5913" s="168" t="str">
        <f t="shared" si="743"/>
        <v/>
      </c>
    </row>
    <row r="5914" spans="1:20" x14ac:dyDescent="0.2">
      <c r="A5914" t="s">
        <v>2611</v>
      </c>
      <c r="M5914" s="170" t="str">
        <f t="shared" si="736"/>
        <v>DTL</v>
      </c>
      <c r="N5914" s="169" t="str">
        <f t="shared" si="737"/>
        <v>4000</v>
      </c>
      <c r="O5914" s="168" t="str">
        <f t="shared" si="738"/>
        <v/>
      </c>
      <c r="P5914" s="168" t="str">
        <f t="shared" si="739"/>
        <v/>
      </c>
      <c r="Q5914" s="168" t="str">
        <f t="shared" si="740"/>
        <v/>
      </c>
      <c r="R5914" s="168" t="str">
        <f t="shared" si="741"/>
        <v/>
      </c>
      <c r="S5914" s="168" t="str">
        <f t="shared" si="742"/>
        <v/>
      </c>
      <c r="T5914" s="168" t="str">
        <f t="shared" si="743"/>
        <v/>
      </c>
    </row>
    <row r="5915" spans="1:20" x14ac:dyDescent="0.2">
      <c r="A5915" t="s">
        <v>3218</v>
      </c>
      <c r="M5915" s="170" t="str">
        <f t="shared" si="736"/>
        <v>Ttl</v>
      </c>
      <c r="N5915" s="169" t="str">
        <f t="shared" si="737"/>
        <v>4000</v>
      </c>
      <c r="O5915" s="168" t="str">
        <f t="shared" si="738"/>
        <v/>
      </c>
      <c r="P5915" s="168" t="str">
        <f t="shared" si="739"/>
        <v/>
      </c>
      <c r="Q5915" s="168" t="str">
        <f t="shared" si="740"/>
        <v/>
      </c>
      <c r="R5915" s="168" t="str">
        <f t="shared" si="741"/>
        <v/>
      </c>
      <c r="S5915" s="168" t="str">
        <f t="shared" si="742"/>
        <v/>
      </c>
      <c r="T5915" s="168" t="str">
        <f t="shared" si="743"/>
        <v/>
      </c>
    </row>
    <row r="5916" spans="1:20" x14ac:dyDescent="0.2">
      <c r="A5916" t="s">
        <v>2676</v>
      </c>
      <c r="M5916" s="170" t="str">
        <f t="shared" si="736"/>
        <v>DTL</v>
      </c>
      <c r="N5916" s="169" t="str">
        <f t="shared" si="737"/>
        <v>4000</v>
      </c>
      <c r="O5916" s="168" t="str">
        <f t="shared" si="738"/>
        <v/>
      </c>
      <c r="P5916" s="168" t="str">
        <f t="shared" si="739"/>
        <v/>
      </c>
      <c r="Q5916" s="168" t="str">
        <f t="shared" si="740"/>
        <v/>
      </c>
      <c r="R5916" s="168" t="str">
        <f t="shared" si="741"/>
        <v/>
      </c>
      <c r="S5916" s="168" t="str">
        <f t="shared" si="742"/>
        <v/>
      </c>
      <c r="T5916" s="168" t="str">
        <f t="shared" si="743"/>
        <v/>
      </c>
    </row>
    <row r="5917" spans="1:20" x14ac:dyDescent="0.2">
      <c r="A5917" t="s">
        <v>2611</v>
      </c>
      <c r="M5917" s="170" t="str">
        <f t="shared" si="736"/>
        <v>DTL</v>
      </c>
      <c r="N5917" s="169" t="str">
        <f t="shared" si="737"/>
        <v>4000</v>
      </c>
      <c r="O5917" s="168" t="str">
        <f t="shared" si="738"/>
        <v/>
      </c>
      <c r="P5917" s="168" t="str">
        <f t="shared" si="739"/>
        <v/>
      </c>
      <c r="Q5917" s="168" t="str">
        <f t="shared" si="740"/>
        <v/>
      </c>
      <c r="R5917" s="168" t="str">
        <f t="shared" si="741"/>
        <v/>
      </c>
      <c r="S5917" s="168" t="str">
        <f t="shared" si="742"/>
        <v/>
      </c>
      <c r="T5917" s="168" t="str">
        <f t="shared" si="743"/>
        <v/>
      </c>
    </row>
    <row r="5918" spans="1:20" x14ac:dyDescent="0.2">
      <c r="A5918" t="s">
        <v>4467</v>
      </c>
      <c r="M5918" s="170" t="str">
        <f t="shared" si="736"/>
        <v>DTL</v>
      </c>
      <c r="N5918" s="169" t="str">
        <f t="shared" si="737"/>
        <v>4000</v>
      </c>
      <c r="O5918" s="168" t="str">
        <f t="shared" si="738"/>
        <v/>
      </c>
      <c r="P5918" s="168" t="str">
        <f t="shared" si="739"/>
        <v/>
      </c>
      <c r="Q5918" s="168" t="str">
        <f t="shared" si="740"/>
        <v/>
      </c>
      <c r="R5918" s="168" t="str">
        <f t="shared" si="741"/>
        <v/>
      </c>
      <c r="S5918" s="168" t="str">
        <f t="shared" si="742"/>
        <v/>
      </c>
      <c r="T5918" s="168" t="str">
        <f t="shared" si="743"/>
        <v/>
      </c>
    </row>
    <row r="5919" spans="1:20" x14ac:dyDescent="0.2">
      <c r="A5919">
        <v>1</v>
      </c>
      <c r="M5919" s="170" t="str">
        <f t="shared" si="736"/>
        <v>DTL</v>
      </c>
      <c r="N5919" s="169" t="str">
        <f t="shared" si="737"/>
        <v>4000</v>
      </c>
      <c r="O5919" s="168" t="str">
        <f t="shared" si="738"/>
        <v/>
      </c>
      <c r="P5919" s="168" t="str">
        <f t="shared" si="739"/>
        <v/>
      </c>
      <c r="Q5919" s="168" t="str">
        <f t="shared" si="740"/>
        <v/>
      </c>
      <c r="R5919" s="168" t="str">
        <f t="shared" si="741"/>
        <v/>
      </c>
      <c r="S5919" s="168" t="str">
        <f t="shared" si="742"/>
        <v/>
      </c>
      <c r="T5919" s="168" t="str">
        <f t="shared" si="743"/>
        <v/>
      </c>
    </row>
    <row r="5920" spans="1:20" x14ac:dyDescent="0.2">
      <c r="M5920" s="170" t="str">
        <f t="shared" si="736"/>
        <v>DTL</v>
      </c>
      <c r="N5920" s="169" t="str">
        <f t="shared" si="737"/>
        <v>4000</v>
      </c>
      <c r="O5920" s="168" t="str">
        <f t="shared" si="738"/>
        <v/>
      </c>
      <c r="P5920" s="168" t="str">
        <f t="shared" si="739"/>
        <v/>
      </c>
      <c r="Q5920" s="168" t="str">
        <f t="shared" si="740"/>
        <v/>
      </c>
      <c r="R5920" s="168" t="str">
        <f t="shared" si="741"/>
        <v/>
      </c>
      <c r="S5920" s="168" t="str">
        <f t="shared" si="742"/>
        <v/>
      </c>
      <c r="T5920" s="168" t="str">
        <f t="shared" si="743"/>
        <v/>
      </c>
    </row>
    <row r="5921" spans="1:20" x14ac:dyDescent="0.2">
      <c r="A5921" t="s">
        <v>3219</v>
      </c>
      <c r="M5921" s="170" t="str">
        <f t="shared" si="736"/>
        <v>H1</v>
      </c>
      <c r="N5921" s="169" t="str">
        <f t="shared" si="737"/>
        <v>4000</v>
      </c>
      <c r="O5921" s="168" t="str">
        <f t="shared" si="738"/>
        <v/>
      </c>
      <c r="P5921" s="168" t="str">
        <f t="shared" si="739"/>
        <v/>
      </c>
      <c r="Q5921" s="168" t="str">
        <f t="shared" si="740"/>
        <v/>
      </c>
      <c r="R5921" s="168" t="str">
        <f t="shared" si="741"/>
        <v/>
      </c>
      <c r="S5921" s="168" t="str">
        <f t="shared" si="742"/>
        <v/>
      </c>
      <c r="T5921" s="168" t="str">
        <f t="shared" si="743"/>
        <v/>
      </c>
    </row>
    <row r="5922" spans="1:20" x14ac:dyDescent="0.2">
      <c r="A5922" t="s">
        <v>2600</v>
      </c>
      <c r="M5922" s="170" t="str">
        <f t="shared" si="736"/>
        <v>H2</v>
      </c>
      <c r="N5922" s="169" t="str">
        <f t="shared" si="737"/>
        <v>4000</v>
      </c>
      <c r="O5922" s="168" t="str">
        <f t="shared" si="738"/>
        <v/>
      </c>
      <c r="P5922" s="168" t="str">
        <f t="shared" si="739"/>
        <v/>
      </c>
      <c r="Q5922" s="168" t="str">
        <f t="shared" si="740"/>
        <v/>
      </c>
      <c r="R5922" s="168" t="str">
        <f t="shared" si="741"/>
        <v/>
      </c>
      <c r="S5922" s="168" t="str">
        <f t="shared" si="742"/>
        <v/>
      </c>
      <c r="T5922" s="168" t="str">
        <f t="shared" si="743"/>
        <v/>
      </c>
    </row>
    <row r="5923" spans="1:20" x14ac:dyDescent="0.2">
      <c r="A5923" t="s">
        <v>2601</v>
      </c>
      <c r="M5923" s="170" t="str">
        <f t="shared" si="736"/>
        <v>H3</v>
      </c>
      <c r="N5923" s="169" t="str">
        <f t="shared" si="737"/>
        <v>4000</v>
      </c>
      <c r="O5923" s="168" t="str">
        <f t="shared" si="738"/>
        <v/>
      </c>
      <c r="P5923" s="168" t="str">
        <f t="shared" si="739"/>
        <v/>
      </c>
      <c r="Q5923" s="168" t="str">
        <f t="shared" si="740"/>
        <v/>
      </c>
      <c r="R5923" s="168" t="str">
        <f t="shared" si="741"/>
        <v/>
      </c>
      <c r="S5923" s="168" t="str">
        <f t="shared" si="742"/>
        <v/>
      </c>
      <c r="T5923" s="168" t="str">
        <f t="shared" si="743"/>
        <v/>
      </c>
    </row>
    <row r="5924" spans="1:20" x14ac:dyDescent="0.2">
      <c r="A5924" t="s">
        <v>3199</v>
      </c>
      <c r="M5924" s="170" t="str">
        <f t="shared" si="736"/>
        <v>H4</v>
      </c>
      <c r="N5924" s="169" t="str">
        <f t="shared" si="737"/>
        <v>4000</v>
      </c>
      <c r="O5924" s="168" t="str">
        <f t="shared" si="738"/>
        <v/>
      </c>
      <c r="P5924" s="168" t="str">
        <f t="shared" si="739"/>
        <v/>
      </c>
      <c r="Q5924" s="168" t="str">
        <f t="shared" si="740"/>
        <v/>
      </c>
      <c r="R5924" s="168" t="str">
        <f t="shared" si="741"/>
        <v/>
      </c>
      <c r="S5924" s="168" t="str">
        <f t="shared" si="742"/>
        <v/>
      </c>
      <c r="T5924" s="168" t="str">
        <f t="shared" si="743"/>
        <v/>
      </c>
    </row>
    <row r="5925" spans="1:20" x14ac:dyDescent="0.2">
      <c r="A5925" t="s">
        <v>3211</v>
      </c>
      <c r="M5925" s="170" t="str">
        <f t="shared" si="736"/>
        <v>H5</v>
      </c>
      <c r="N5925" s="169" t="str">
        <f t="shared" si="737"/>
        <v>4000</v>
      </c>
      <c r="O5925" s="168" t="str">
        <f t="shared" si="738"/>
        <v/>
      </c>
      <c r="P5925" s="168" t="str">
        <f t="shared" si="739"/>
        <v/>
      </c>
      <c r="Q5925" s="168" t="str">
        <f t="shared" si="740"/>
        <v/>
      </c>
      <c r="R5925" s="168" t="str">
        <f t="shared" si="741"/>
        <v/>
      </c>
      <c r="S5925" s="168" t="str">
        <f t="shared" si="742"/>
        <v/>
      </c>
      <c r="T5925" s="168" t="str">
        <f t="shared" si="743"/>
        <v/>
      </c>
    </row>
    <row r="5926" spans="1:20" x14ac:dyDescent="0.2">
      <c r="A5926" t="s">
        <v>3212</v>
      </c>
      <c r="M5926" s="170" t="str">
        <f t="shared" si="736"/>
        <v>H6</v>
      </c>
      <c r="N5926" s="169" t="str">
        <f t="shared" si="737"/>
        <v>4100</v>
      </c>
      <c r="O5926" s="168" t="str">
        <f t="shared" si="738"/>
        <v/>
      </c>
      <c r="P5926" s="168" t="str">
        <f t="shared" si="739"/>
        <v/>
      </c>
      <c r="Q5926" s="168" t="str">
        <f t="shared" si="740"/>
        <v/>
      </c>
      <c r="R5926" s="168" t="str">
        <f t="shared" si="741"/>
        <v/>
      </c>
      <c r="S5926" s="168" t="str">
        <f t="shared" si="742"/>
        <v/>
      </c>
      <c r="T5926" s="168" t="str">
        <f t="shared" si="743"/>
        <v/>
      </c>
    </row>
    <row r="5927" spans="1:20" x14ac:dyDescent="0.2">
      <c r="A5927" t="s">
        <v>2605</v>
      </c>
      <c r="M5927" s="170" t="str">
        <f t="shared" si="736"/>
        <v>H7</v>
      </c>
      <c r="N5927" s="169" t="str">
        <f t="shared" si="737"/>
        <v>4100</v>
      </c>
      <c r="O5927" s="168" t="str">
        <f t="shared" si="738"/>
        <v/>
      </c>
      <c r="P5927" s="168" t="str">
        <f t="shared" si="739"/>
        <v/>
      </c>
      <c r="Q5927" s="168" t="str">
        <f t="shared" si="740"/>
        <v/>
      </c>
      <c r="R5927" s="168" t="str">
        <f t="shared" si="741"/>
        <v/>
      </c>
      <c r="S5927" s="168" t="str">
        <f t="shared" si="742"/>
        <v/>
      </c>
      <c r="T5927" s="168" t="str">
        <f t="shared" si="743"/>
        <v/>
      </c>
    </row>
    <row r="5928" spans="1:20" x14ac:dyDescent="0.2">
      <c r="A5928" t="s">
        <v>2606</v>
      </c>
      <c r="M5928" s="170" t="str">
        <f t="shared" si="736"/>
        <v>H8</v>
      </c>
      <c r="N5928" s="169" t="str">
        <f t="shared" si="737"/>
        <v>4100</v>
      </c>
      <c r="O5928" s="168" t="str">
        <f t="shared" si="738"/>
        <v/>
      </c>
      <c r="P5928" s="168" t="str">
        <f t="shared" si="739"/>
        <v/>
      </c>
      <c r="Q5928" s="168" t="str">
        <f t="shared" si="740"/>
        <v/>
      </c>
      <c r="R5928" s="168" t="str">
        <f t="shared" si="741"/>
        <v/>
      </c>
      <c r="S5928" s="168" t="str">
        <f t="shared" si="742"/>
        <v/>
      </c>
      <c r="T5928" s="168" t="str">
        <f t="shared" si="743"/>
        <v/>
      </c>
    </row>
    <row r="5929" spans="1:20" x14ac:dyDescent="0.2">
      <c r="A5929" t="s">
        <v>2607</v>
      </c>
      <c r="M5929" s="170" t="str">
        <f t="shared" si="736"/>
        <v>H9</v>
      </c>
      <c r="N5929" s="169" t="str">
        <f t="shared" si="737"/>
        <v>4100</v>
      </c>
      <c r="O5929" s="168" t="str">
        <f t="shared" si="738"/>
        <v/>
      </c>
      <c r="P5929" s="168" t="str">
        <f t="shared" si="739"/>
        <v/>
      </c>
      <c r="Q5929" s="168" t="str">
        <f t="shared" si="740"/>
        <v/>
      </c>
      <c r="R5929" s="168" t="str">
        <f t="shared" si="741"/>
        <v/>
      </c>
      <c r="S5929" s="168" t="str">
        <f t="shared" si="742"/>
        <v/>
      </c>
      <c r="T5929" s="168" t="str">
        <f t="shared" si="743"/>
        <v/>
      </c>
    </row>
    <row r="5930" spans="1:20" x14ac:dyDescent="0.2">
      <c r="A5930" t="s">
        <v>2608</v>
      </c>
      <c r="M5930" s="170" t="str">
        <f t="shared" si="736"/>
        <v>H10</v>
      </c>
      <c r="N5930" s="169" t="str">
        <f t="shared" si="737"/>
        <v>4100</v>
      </c>
      <c r="O5930" s="168" t="str">
        <f t="shared" si="738"/>
        <v/>
      </c>
      <c r="P5930" s="168" t="str">
        <f t="shared" si="739"/>
        <v/>
      </c>
      <c r="Q5930" s="168" t="str">
        <f t="shared" si="740"/>
        <v/>
      </c>
      <c r="R5930" s="168" t="str">
        <f t="shared" si="741"/>
        <v/>
      </c>
      <c r="S5930" s="168" t="str">
        <f t="shared" si="742"/>
        <v/>
      </c>
      <c r="T5930" s="168" t="str">
        <f t="shared" si="743"/>
        <v/>
      </c>
    </row>
    <row r="5931" spans="1:20" x14ac:dyDescent="0.2">
      <c r="A5931" t="s">
        <v>2620</v>
      </c>
      <c r="M5931" s="170" t="str">
        <f t="shared" si="736"/>
        <v>DTL</v>
      </c>
      <c r="N5931" s="169" t="str">
        <f t="shared" si="737"/>
        <v>4100</v>
      </c>
      <c r="O5931" s="168" t="str">
        <f t="shared" si="738"/>
        <v/>
      </c>
      <c r="P5931" s="168" t="str">
        <f t="shared" si="739"/>
        <v/>
      </c>
      <c r="Q5931" s="168" t="str">
        <f t="shared" si="740"/>
        <v/>
      </c>
      <c r="R5931" s="168" t="str">
        <f t="shared" si="741"/>
        <v/>
      </c>
      <c r="S5931" s="168" t="str">
        <f t="shared" si="742"/>
        <v/>
      </c>
      <c r="T5931" s="168" t="str">
        <f t="shared" si="743"/>
        <v/>
      </c>
    </row>
    <row r="5932" spans="1:20" x14ac:dyDescent="0.2">
      <c r="A5932" t="s">
        <v>5836</v>
      </c>
      <c r="M5932" s="170" t="str">
        <f t="shared" si="736"/>
        <v>Ttl</v>
      </c>
      <c r="N5932" s="169" t="str">
        <f t="shared" si="737"/>
        <v>4100</v>
      </c>
      <c r="O5932" s="168" t="str">
        <f t="shared" si="738"/>
        <v/>
      </c>
      <c r="P5932" s="168" t="str">
        <f t="shared" si="739"/>
        <v/>
      </c>
      <c r="Q5932" s="168" t="str">
        <f t="shared" si="740"/>
        <v/>
      </c>
      <c r="R5932" s="168" t="str">
        <f t="shared" si="741"/>
        <v/>
      </c>
      <c r="S5932" s="168" t="str">
        <f t="shared" si="742"/>
        <v/>
      </c>
      <c r="T5932" s="168" t="str">
        <f t="shared" si="743"/>
        <v/>
      </c>
    </row>
    <row r="5933" spans="1:20" x14ac:dyDescent="0.2">
      <c r="A5933" t="s">
        <v>2611</v>
      </c>
      <c r="M5933" s="170" t="str">
        <f t="shared" si="736"/>
        <v>DTL</v>
      </c>
      <c r="N5933" s="169" t="str">
        <f t="shared" si="737"/>
        <v>4100</v>
      </c>
      <c r="O5933" s="168" t="str">
        <f t="shared" si="738"/>
        <v/>
      </c>
      <c r="P5933" s="168" t="str">
        <f t="shared" si="739"/>
        <v/>
      </c>
      <c r="Q5933" s="168" t="str">
        <f t="shared" si="740"/>
        <v/>
      </c>
      <c r="R5933" s="168" t="str">
        <f t="shared" si="741"/>
        <v/>
      </c>
      <c r="S5933" s="168" t="str">
        <f t="shared" si="742"/>
        <v/>
      </c>
      <c r="T5933" s="168" t="str">
        <f t="shared" si="743"/>
        <v/>
      </c>
    </row>
    <row r="5934" spans="1:20" x14ac:dyDescent="0.2">
      <c r="A5934" t="s">
        <v>5837</v>
      </c>
      <c r="M5934" s="170" t="str">
        <f t="shared" si="736"/>
        <v>Ttl</v>
      </c>
      <c r="N5934" s="169" t="str">
        <f t="shared" si="737"/>
        <v>4100</v>
      </c>
      <c r="O5934" s="168" t="str">
        <f t="shared" si="738"/>
        <v/>
      </c>
      <c r="P5934" s="168" t="str">
        <f t="shared" si="739"/>
        <v/>
      </c>
      <c r="Q5934" s="168" t="str">
        <f t="shared" si="740"/>
        <v/>
      </c>
      <c r="R5934" s="168" t="str">
        <f t="shared" si="741"/>
        <v/>
      </c>
      <c r="S5934" s="168" t="str">
        <f t="shared" si="742"/>
        <v/>
      </c>
      <c r="T5934" s="168" t="str">
        <f t="shared" si="743"/>
        <v/>
      </c>
    </row>
    <row r="5935" spans="1:20" x14ac:dyDescent="0.2">
      <c r="A5935" t="s">
        <v>4246</v>
      </c>
      <c r="M5935" s="170" t="str">
        <f t="shared" si="736"/>
        <v>DTL</v>
      </c>
      <c r="N5935" s="169" t="str">
        <f t="shared" si="737"/>
        <v>4100</v>
      </c>
      <c r="O5935" s="168" t="str">
        <f t="shared" si="738"/>
        <v/>
      </c>
      <c r="P5935" s="168" t="str">
        <f t="shared" si="739"/>
        <v/>
      </c>
      <c r="Q5935" s="168" t="str">
        <f t="shared" si="740"/>
        <v/>
      </c>
      <c r="R5935" s="168" t="str">
        <f t="shared" si="741"/>
        <v/>
      </c>
      <c r="S5935" s="168" t="str">
        <f t="shared" si="742"/>
        <v/>
      </c>
      <c r="T5935" s="168" t="str">
        <f t="shared" si="743"/>
        <v/>
      </c>
    </row>
    <row r="5936" spans="1:20" x14ac:dyDescent="0.2">
      <c r="A5936" t="s">
        <v>2611</v>
      </c>
      <c r="M5936" s="170" t="str">
        <f t="shared" si="736"/>
        <v>DTL</v>
      </c>
      <c r="N5936" s="169" t="str">
        <f t="shared" si="737"/>
        <v>4100</v>
      </c>
      <c r="O5936" s="168" t="str">
        <f t="shared" si="738"/>
        <v/>
      </c>
      <c r="P5936" s="168" t="str">
        <f t="shared" si="739"/>
        <v/>
      </c>
      <c r="Q5936" s="168" t="str">
        <f t="shared" si="740"/>
        <v/>
      </c>
      <c r="R5936" s="168" t="str">
        <f t="shared" si="741"/>
        <v/>
      </c>
      <c r="S5936" s="168" t="str">
        <f t="shared" si="742"/>
        <v/>
      </c>
      <c r="T5936" s="168" t="str">
        <f t="shared" si="743"/>
        <v/>
      </c>
    </row>
    <row r="5937" spans="1:20" x14ac:dyDescent="0.2">
      <c r="A5937" t="s">
        <v>5838</v>
      </c>
      <c r="M5937" s="170" t="str">
        <f t="shared" si="736"/>
        <v>DTL</v>
      </c>
      <c r="N5937" s="169" t="str">
        <f t="shared" si="737"/>
        <v>4100</v>
      </c>
      <c r="O5937" s="168" t="str">
        <f t="shared" si="738"/>
        <v xml:space="preserve">    </v>
      </c>
      <c r="P5937" s="168" t="str">
        <f t="shared" si="739"/>
        <v xml:space="preserve">4100    </v>
      </c>
      <c r="Q5937" s="168">
        <f t="shared" si="740"/>
        <v>-14922</v>
      </c>
      <c r="R5937" s="168">
        <f t="shared" si="741"/>
        <v>9283</v>
      </c>
      <c r="S5937" s="168">
        <f t="shared" si="742"/>
        <v>-229802</v>
      </c>
      <c r="T5937" s="168">
        <f t="shared" si="743"/>
        <v>-44056</v>
      </c>
    </row>
    <row r="5938" spans="1:20" x14ac:dyDescent="0.2">
      <c r="A5938" t="s">
        <v>2611</v>
      </c>
      <c r="M5938" s="170" t="str">
        <f t="shared" si="736"/>
        <v>DTL</v>
      </c>
      <c r="N5938" s="169" t="str">
        <f t="shared" si="737"/>
        <v>4100</v>
      </c>
      <c r="O5938" s="168" t="str">
        <f t="shared" si="738"/>
        <v/>
      </c>
      <c r="P5938" s="168" t="str">
        <f t="shared" si="739"/>
        <v/>
      </c>
      <c r="Q5938" s="168" t="str">
        <f t="shared" si="740"/>
        <v/>
      </c>
      <c r="R5938" s="168" t="str">
        <f t="shared" si="741"/>
        <v/>
      </c>
      <c r="S5938" s="168" t="str">
        <f t="shared" si="742"/>
        <v/>
      </c>
      <c r="T5938" s="168" t="str">
        <f t="shared" si="743"/>
        <v/>
      </c>
    </row>
    <row r="5939" spans="1:20" x14ac:dyDescent="0.2">
      <c r="A5939" t="s">
        <v>3220</v>
      </c>
      <c r="M5939" s="170" t="str">
        <f t="shared" si="736"/>
        <v>DTL</v>
      </c>
      <c r="N5939" s="169" t="str">
        <f t="shared" si="737"/>
        <v>4100</v>
      </c>
      <c r="O5939" s="168" t="str">
        <f t="shared" si="738"/>
        <v>Tran</v>
      </c>
      <c r="P5939" s="168" t="str">
        <f t="shared" si="739"/>
        <v>4100Tran</v>
      </c>
      <c r="Q5939" s="168">
        <f t="shared" si="740"/>
        <v>0</v>
      </c>
      <c r="R5939" s="168">
        <f t="shared" si="741"/>
        <v>0</v>
      </c>
      <c r="S5939" s="168">
        <f t="shared" si="742"/>
        <v>219105</v>
      </c>
      <c r="T5939" s="168">
        <f t="shared" si="743"/>
        <v>45629</v>
      </c>
    </row>
    <row r="5940" spans="1:20" x14ac:dyDescent="0.2">
      <c r="A5940" t="s">
        <v>2611</v>
      </c>
      <c r="M5940" s="170" t="str">
        <f t="shared" si="736"/>
        <v>DTL</v>
      </c>
      <c r="N5940" s="169" t="str">
        <f t="shared" si="737"/>
        <v>4100</v>
      </c>
      <c r="O5940" s="168" t="str">
        <f t="shared" si="738"/>
        <v/>
      </c>
      <c r="P5940" s="168" t="str">
        <f t="shared" si="739"/>
        <v/>
      </c>
      <c r="Q5940" s="168" t="str">
        <f t="shared" si="740"/>
        <v/>
      </c>
      <c r="R5940" s="168" t="str">
        <f t="shared" si="741"/>
        <v/>
      </c>
      <c r="S5940" s="168" t="str">
        <f t="shared" si="742"/>
        <v/>
      </c>
      <c r="T5940" s="168" t="str">
        <f t="shared" si="743"/>
        <v/>
      </c>
    </row>
    <row r="5941" spans="1:20" x14ac:dyDescent="0.2">
      <c r="A5941" t="s">
        <v>2623</v>
      </c>
      <c r="M5941" s="170" t="str">
        <f t="shared" si="736"/>
        <v>DTL</v>
      </c>
      <c r="N5941" s="169" t="str">
        <f t="shared" si="737"/>
        <v>4100</v>
      </c>
      <c r="O5941" s="168" t="str">
        <f t="shared" si="738"/>
        <v>Tran</v>
      </c>
      <c r="P5941" s="168" t="str">
        <f t="shared" si="739"/>
        <v>4100Tran</v>
      </c>
      <c r="Q5941" s="168">
        <f t="shared" si="740"/>
        <v>0</v>
      </c>
      <c r="R5941" s="168">
        <f t="shared" si="741"/>
        <v>0</v>
      </c>
      <c r="S5941" s="168">
        <f t="shared" si="742"/>
        <v>0</v>
      </c>
      <c r="T5941" s="168">
        <f t="shared" si="743"/>
        <v>0</v>
      </c>
    </row>
    <row r="5942" spans="1:20" x14ac:dyDescent="0.2">
      <c r="A5942" t="s">
        <v>4246</v>
      </c>
      <c r="M5942" s="170" t="str">
        <f t="shared" si="736"/>
        <v>DTL</v>
      </c>
      <c r="N5942" s="169" t="str">
        <f t="shared" si="737"/>
        <v>4100</v>
      </c>
      <c r="O5942" s="168" t="str">
        <f t="shared" si="738"/>
        <v/>
      </c>
      <c r="P5942" s="168" t="str">
        <f t="shared" si="739"/>
        <v/>
      </c>
      <c r="Q5942" s="168" t="str">
        <f t="shared" si="740"/>
        <v/>
      </c>
      <c r="R5942" s="168" t="str">
        <f t="shared" si="741"/>
        <v/>
      </c>
      <c r="S5942" s="168" t="str">
        <f t="shared" si="742"/>
        <v/>
      </c>
      <c r="T5942" s="168" t="str">
        <f t="shared" si="743"/>
        <v/>
      </c>
    </row>
    <row r="5943" spans="1:20" x14ac:dyDescent="0.2">
      <c r="A5943" t="s">
        <v>2611</v>
      </c>
      <c r="M5943" s="170" t="str">
        <f t="shared" si="736"/>
        <v>DTL</v>
      </c>
      <c r="N5943" s="169" t="str">
        <f t="shared" si="737"/>
        <v>4100</v>
      </c>
      <c r="O5943" s="168" t="str">
        <f t="shared" si="738"/>
        <v/>
      </c>
      <c r="P5943" s="168" t="str">
        <f t="shared" si="739"/>
        <v/>
      </c>
      <c r="Q5943" s="168" t="str">
        <f t="shared" si="740"/>
        <v/>
      </c>
      <c r="R5943" s="168" t="str">
        <f t="shared" si="741"/>
        <v/>
      </c>
      <c r="S5943" s="168" t="str">
        <f t="shared" si="742"/>
        <v/>
      </c>
      <c r="T5943" s="168" t="str">
        <f t="shared" si="743"/>
        <v/>
      </c>
    </row>
    <row r="5944" spans="1:20" x14ac:dyDescent="0.2">
      <c r="A5944" t="s">
        <v>5839</v>
      </c>
      <c r="M5944" s="170" t="str">
        <f t="shared" si="736"/>
        <v>Ttl</v>
      </c>
      <c r="N5944" s="169" t="str">
        <f t="shared" si="737"/>
        <v>4100</v>
      </c>
      <c r="O5944" s="168" t="str">
        <f t="shared" si="738"/>
        <v/>
      </c>
      <c r="P5944" s="168" t="str">
        <f t="shared" si="739"/>
        <v/>
      </c>
      <c r="Q5944" s="168" t="str">
        <f t="shared" si="740"/>
        <v/>
      </c>
      <c r="R5944" s="168" t="str">
        <f t="shared" si="741"/>
        <v/>
      </c>
      <c r="S5944" s="168" t="str">
        <f t="shared" si="742"/>
        <v/>
      </c>
      <c r="T5944" s="168" t="str">
        <f t="shared" si="743"/>
        <v/>
      </c>
    </row>
    <row r="5945" spans="1:20" x14ac:dyDescent="0.2">
      <c r="A5945" t="s">
        <v>2707</v>
      </c>
      <c r="M5945" s="170" t="str">
        <f t="shared" si="736"/>
        <v>DTL</v>
      </c>
      <c r="N5945" s="169" t="str">
        <f t="shared" si="737"/>
        <v>4100</v>
      </c>
      <c r="O5945" s="168" t="str">
        <f t="shared" si="738"/>
        <v/>
      </c>
      <c r="P5945" s="168" t="str">
        <f t="shared" si="739"/>
        <v/>
      </c>
      <c r="Q5945" s="168" t="str">
        <f t="shared" si="740"/>
        <v/>
      </c>
      <c r="R5945" s="168" t="str">
        <f t="shared" si="741"/>
        <v/>
      </c>
      <c r="S5945" s="168" t="str">
        <f t="shared" si="742"/>
        <v/>
      </c>
      <c r="T5945" s="168" t="str">
        <f t="shared" si="743"/>
        <v/>
      </c>
    </row>
    <row r="5946" spans="1:20" x14ac:dyDescent="0.2">
      <c r="A5946" t="s">
        <v>2601</v>
      </c>
      <c r="M5946" s="170" t="str">
        <f t="shared" si="736"/>
        <v>DTL</v>
      </c>
      <c r="N5946" s="169" t="str">
        <f t="shared" si="737"/>
        <v>4100</v>
      </c>
      <c r="O5946" s="168" t="str">
        <f t="shared" si="738"/>
        <v/>
      </c>
      <c r="P5946" s="168" t="str">
        <f t="shared" si="739"/>
        <v/>
      </c>
      <c r="Q5946" s="168" t="str">
        <f t="shared" si="740"/>
        <v/>
      </c>
      <c r="R5946" s="168" t="str">
        <f t="shared" si="741"/>
        <v/>
      </c>
      <c r="S5946" s="168" t="str">
        <f t="shared" si="742"/>
        <v/>
      </c>
      <c r="T5946" s="168" t="str">
        <f t="shared" si="743"/>
        <v/>
      </c>
    </row>
    <row r="5947" spans="1:20" x14ac:dyDescent="0.2">
      <c r="A5947" t="s">
        <v>3199</v>
      </c>
      <c r="M5947" s="170" t="str">
        <f t="shared" si="736"/>
        <v>DTL</v>
      </c>
      <c r="N5947" s="169" t="str">
        <f t="shared" si="737"/>
        <v>4100</v>
      </c>
      <c r="O5947" s="168" t="str">
        <f t="shared" si="738"/>
        <v/>
      </c>
      <c r="P5947" s="168" t="str">
        <f t="shared" si="739"/>
        <v/>
      </c>
      <c r="Q5947" s="168" t="str">
        <f t="shared" si="740"/>
        <v/>
      </c>
      <c r="R5947" s="168" t="str">
        <f t="shared" si="741"/>
        <v/>
      </c>
      <c r="S5947" s="168" t="str">
        <f t="shared" si="742"/>
        <v/>
      </c>
      <c r="T5947" s="168" t="str">
        <f t="shared" si="743"/>
        <v/>
      </c>
    </row>
    <row r="5948" spans="1:20" x14ac:dyDescent="0.2">
      <c r="A5948" t="s">
        <v>3221</v>
      </c>
      <c r="M5948" s="170" t="str">
        <f t="shared" si="736"/>
        <v>DTL</v>
      </c>
      <c r="N5948" s="169" t="str">
        <f t="shared" si="737"/>
        <v>4100</v>
      </c>
      <c r="O5948" s="168" t="str">
        <f t="shared" si="738"/>
        <v/>
      </c>
      <c r="P5948" s="168" t="str">
        <f t="shared" si="739"/>
        <v/>
      </c>
      <c r="Q5948" s="168" t="str">
        <f t="shared" si="740"/>
        <v/>
      </c>
      <c r="R5948" s="168" t="str">
        <f t="shared" si="741"/>
        <v/>
      </c>
      <c r="S5948" s="168" t="str">
        <f t="shared" si="742"/>
        <v/>
      </c>
      <c r="T5948" s="168" t="str">
        <f t="shared" si="743"/>
        <v/>
      </c>
    </row>
    <row r="5949" spans="1:20" x14ac:dyDescent="0.2">
      <c r="A5949" t="s">
        <v>3222</v>
      </c>
      <c r="M5949" s="170" t="str">
        <f t="shared" si="736"/>
        <v>DTL</v>
      </c>
      <c r="N5949" s="169" t="str">
        <f t="shared" si="737"/>
        <v>4100</v>
      </c>
      <c r="O5949" s="168" t="str">
        <f t="shared" si="738"/>
        <v/>
      </c>
      <c r="P5949" s="168" t="str">
        <f t="shared" si="739"/>
        <v/>
      </c>
      <c r="Q5949" s="168" t="str">
        <f t="shared" si="740"/>
        <v/>
      </c>
      <c r="R5949" s="168" t="str">
        <f t="shared" si="741"/>
        <v/>
      </c>
      <c r="S5949" s="168" t="str">
        <f t="shared" si="742"/>
        <v/>
      </c>
      <c r="T5949" s="168" t="str">
        <f t="shared" si="743"/>
        <v/>
      </c>
    </row>
    <row r="5950" spans="1:20" x14ac:dyDescent="0.2">
      <c r="A5950" t="s">
        <v>2605</v>
      </c>
      <c r="M5950" s="170" t="str">
        <f t="shared" si="736"/>
        <v>DTL</v>
      </c>
      <c r="N5950" s="169" t="str">
        <f t="shared" si="737"/>
        <v>4100</v>
      </c>
      <c r="O5950" s="168" t="str">
        <f t="shared" si="738"/>
        <v/>
      </c>
      <c r="P5950" s="168" t="str">
        <f t="shared" si="739"/>
        <v/>
      </c>
      <c r="Q5950" s="168" t="str">
        <f t="shared" si="740"/>
        <v/>
      </c>
      <c r="R5950" s="168" t="str">
        <f t="shared" si="741"/>
        <v/>
      </c>
      <c r="S5950" s="168" t="str">
        <f t="shared" si="742"/>
        <v/>
      </c>
      <c r="T5950" s="168" t="str">
        <f t="shared" si="743"/>
        <v/>
      </c>
    </row>
    <row r="5951" spans="1:20" x14ac:dyDescent="0.2">
      <c r="A5951" t="s">
        <v>2606</v>
      </c>
      <c r="M5951" s="170" t="str">
        <f t="shared" si="736"/>
        <v>DTL</v>
      </c>
      <c r="N5951" s="169" t="str">
        <f t="shared" si="737"/>
        <v>4100</v>
      </c>
      <c r="O5951" s="168" t="str">
        <f t="shared" si="738"/>
        <v/>
      </c>
      <c r="P5951" s="168" t="str">
        <f t="shared" si="739"/>
        <v/>
      </c>
      <c r="Q5951" s="168" t="str">
        <f t="shared" si="740"/>
        <v/>
      </c>
      <c r="R5951" s="168" t="str">
        <f t="shared" si="741"/>
        <v/>
      </c>
      <c r="S5951" s="168" t="str">
        <f t="shared" si="742"/>
        <v/>
      </c>
      <c r="T5951" s="168" t="str">
        <f t="shared" si="743"/>
        <v/>
      </c>
    </row>
    <row r="5952" spans="1:20" x14ac:dyDescent="0.2">
      <c r="A5952" t="s">
        <v>2607</v>
      </c>
      <c r="M5952" s="170" t="str">
        <f t="shared" si="736"/>
        <v>DTL</v>
      </c>
      <c r="N5952" s="169" t="str">
        <f t="shared" si="737"/>
        <v>4100</v>
      </c>
      <c r="O5952" s="168" t="str">
        <f t="shared" si="738"/>
        <v/>
      </c>
      <c r="P5952" s="168" t="str">
        <f t="shared" si="739"/>
        <v/>
      </c>
      <c r="Q5952" s="168" t="str">
        <f t="shared" si="740"/>
        <v/>
      </c>
      <c r="R5952" s="168" t="str">
        <f t="shared" si="741"/>
        <v/>
      </c>
      <c r="S5952" s="168" t="str">
        <f t="shared" si="742"/>
        <v/>
      </c>
      <c r="T5952" s="168" t="str">
        <f t="shared" si="743"/>
        <v/>
      </c>
    </row>
    <row r="5953" spans="1:20" x14ac:dyDescent="0.2">
      <c r="A5953" t="s">
        <v>2608</v>
      </c>
      <c r="M5953" s="170" t="str">
        <f t="shared" si="736"/>
        <v>DTL</v>
      </c>
      <c r="N5953" s="169" t="str">
        <f t="shared" si="737"/>
        <v>4100</v>
      </c>
      <c r="O5953" s="168" t="str">
        <f t="shared" si="738"/>
        <v/>
      </c>
      <c r="P5953" s="168" t="str">
        <f t="shared" si="739"/>
        <v/>
      </c>
      <c r="Q5953" s="168" t="str">
        <f t="shared" si="740"/>
        <v/>
      </c>
      <c r="R5953" s="168" t="str">
        <f t="shared" si="741"/>
        <v/>
      </c>
      <c r="S5953" s="168" t="str">
        <f t="shared" si="742"/>
        <v/>
      </c>
      <c r="T5953" s="168" t="str">
        <f t="shared" si="743"/>
        <v/>
      </c>
    </row>
    <row r="5954" spans="1:20" x14ac:dyDescent="0.2">
      <c r="A5954" t="s">
        <v>2609</v>
      </c>
      <c r="M5954" s="170" t="str">
        <f t="shared" si="736"/>
        <v>DTL</v>
      </c>
      <c r="N5954" s="169" t="str">
        <f t="shared" si="737"/>
        <v>4100</v>
      </c>
      <c r="O5954" s="168" t="str">
        <f t="shared" si="738"/>
        <v/>
      </c>
      <c r="P5954" s="168" t="str">
        <f t="shared" si="739"/>
        <v/>
      </c>
      <c r="Q5954" s="168" t="str">
        <f t="shared" si="740"/>
        <v/>
      </c>
      <c r="R5954" s="168" t="str">
        <f t="shared" si="741"/>
        <v/>
      </c>
      <c r="S5954" s="168" t="str">
        <f t="shared" si="742"/>
        <v/>
      </c>
      <c r="T5954" s="168" t="str">
        <f t="shared" si="743"/>
        <v/>
      </c>
    </row>
    <row r="5955" spans="1:20" x14ac:dyDescent="0.2">
      <c r="A5955" t="s">
        <v>5840</v>
      </c>
      <c r="M5955" s="170" t="str">
        <f t="shared" ref="M5955:M6018" si="744">IF(ROW()&lt;23,"",
  IF(NOT(ISERROR(FIND("Trinity County",$A5955,30))),"H1",
  IF(M5954="H1","H2",
  IF(M5954="H2","H3",
  IF(M5954="H3","H4",
  IF(M5954="H4","H5",
  IF(M5954="H5","H6",
  IF(M5954="H6","H7",
  IF(M5954="H7","H8",
  IF(M5954="H8","H9",
  IF(M5954="H9","H10",
  IF(TRIM(LEFT($A5955,7))="Total","Ttl","DTL"))))))))))))</f>
        <v>DTL</v>
      </c>
      <c r="N5955" s="169" t="str">
        <f t="shared" ref="N5955:N6018" si="745">IF(ROW()&lt;23,"",
  IF($M5955="H6",TRIM(LEFT($A5955,5)),N5954))</f>
        <v>4100</v>
      </c>
      <c r="O5955" s="168" t="str">
        <f t="shared" ref="O5955:O6018" si="746">IF($M5955&lt;&gt;"DTL","",
  IF(NOT(ISNUMBER(VALUE(MID($A5955,31,15)))),"",LEFT($A5955,4)))</f>
        <v>6601</v>
      </c>
      <c r="P5955" s="168" t="str">
        <f t="shared" ref="P5955:P6018" si="747">IF(O5955="","",N5955&amp;O5955)</f>
        <v>41006601</v>
      </c>
      <c r="Q5955" s="168">
        <f t="shared" ref="Q5955:Q6018" si="748">IF($M5955&lt;&gt;"DTL","",
  IF(NOT(ISNUMBER(VALUE(MID($A5955,31,15)))),"",VALUE(TRIM(MID($A5955,47,15)))))</f>
        <v>534</v>
      </c>
      <c r="R5955" s="168">
        <f t="shared" ref="R5955:R6018" si="749">IF($M5955&lt;&gt;"DTL","",
  IF(NOT(ISNUMBER(VALUE(MID($A5955,31,15)))),"",VALUE(TRIM(MID($A5955,61,14)))))</f>
        <v>-673</v>
      </c>
      <c r="S5955" s="168">
        <f t="shared" ref="S5955:S6018" si="750">IF($M5955&lt;&gt;"DTL","",
  IF(NOT(ISNUMBER(VALUE(MID($A5955,31,15)))),"",VALUE(TRIM(MID($A5955,76,14)))))</f>
        <v>608</v>
      </c>
      <c r="T5955" s="168">
        <f t="shared" ref="T5955:T6018" si="751">IF($M5955&lt;&gt;"DTL","",
  IF(NOT(ISNUMBER(VALUE(MID($A5955,31,15)))),"",VALUE(TRIM(MID($A5955,90,14)))))</f>
        <v>257</v>
      </c>
    </row>
    <row r="5956" spans="1:20" x14ac:dyDescent="0.2">
      <c r="A5956" t="s">
        <v>5841</v>
      </c>
      <c r="M5956" s="170" t="str">
        <f t="shared" si="744"/>
        <v>DTL</v>
      </c>
      <c r="N5956" s="169" t="str">
        <f t="shared" si="745"/>
        <v>4100</v>
      </c>
      <c r="O5956" s="168" t="str">
        <f t="shared" si="746"/>
        <v>7101</v>
      </c>
      <c r="P5956" s="168" t="str">
        <f t="shared" si="747"/>
        <v>41007101</v>
      </c>
      <c r="Q5956" s="168">
        <f t="shared" si="748"/>
        <v>1049072</v>
      </c>
      <c r="R5956" s="168">
        <f t="shared" si="749"/>
        <v>1344477</v>
      </c>
      <c r="S5956" s="168">
        <f t="shared" si="750"/>
        <v>1272966</v>
      </c>
      <c r="T5956" s="168">
        <f t="shared" si="751"/>
        <v>1032433</v>
      </c>
    </row>
    <row r="5957" spans="1:20" x14ac:dyDescent="0.2">
      <c r="A5957" t="s">
        <v>4317</v>
      </c>
      <c r="M5957" s="170" t="str">
        <f t="shared" si="744"/>
        <v>DTL</v>
      </c>
      <c r="N5957" s="169" t="str">
        <f t="shared" si="745"/>
        <v>4100</v>
      </c>
      <c r="O5957" s="168" t="str">
        <f t="shared" si="746"/>
        <v>7103</v>
      </c>
      <c r="P5957" s="168" t="str">
        <f t="shared" si="747"/>
        <v>41007103</v>
      </c>
      <c r="Q5957" s="168">
        <f t="shared" si="748"/>
        <v>0</v>
      </c>
      <c r="R5957" s="168">
        <f t="shared" si="749"/>
        <v>0</v>
      </c>
      <c r="S5957" s="168">
        <f t="shared" si="750"/>
        <v>0</v>
      </c>
      <c r="T5957" s="168">
        <f t="shared" si="751"/>
        <v>0</v>
      </c>
    </row>
    <row r="5958" spans="1:20" x14ac:dyDescent="0.2">
      <c r="A5958" t="s">
        <v>5842</v>
      </c>
      <c r="M5958" s="170" t="str">
        <f t="shared" si="744"/>
        <v>DTL</v>
      </c>
      <c r="N5958" s="169" t="str">
        <f t="shared" si="745"/>
        <v>4100</v>
      </c>
      <c r="O5958" s="168" t="str">
        <f t="shared" si="746"/>
        <v>7105</v>
      </c>
      <c r="P5958" s="168" t="str">
        <f t="shared" si="747"/>
        <v>41007105</v>
      </c>
      <c r="Q5958" s="168">
        <f t="shared" si="748"/>
        <v>35452</v>
      </c>
      <c r="R5958" s="168">
        <f t="shared" si="749"/>
        <v>44478</v>
      </c>
      <c r="S5958" s="168">
        <f t="shared" si="750"/>
        <v>37205</v>
      </c>
      <c r="T5958" s="168">
        <f t="shared" si="751"/>
        <v>0</v>
      </c>
    </row>
    <row r="5959" spans="1:20" x14ac:dyDescent="0.2">
      <c r="A5959" t="s">
        <v>5843</v>
      </c>
      <c r="M5959" s="170" t="str">
        <f t="shared" si="744"/>
        <v>DTL</v>
      </c>
      <c r="N5959" s="169" t="str">
        <f t="shared" si="745"/>
        <v>4100</v>
      </c>
      <c r="O5959" s="168" t="str">
        <f t="shared" si="746"/>
        <v>7701</v>
      </c>
      <c r="P5959" s="168" t="str">
        <f t="shared" si="747"/>
        <v>41007701</v>
      </c>
      <c r="Q5959" s="168">
        <f t="shared" si="748"/>
        <v>2289479</v>
      </c>
      <c r="R5959" s="168">
        <f t="shared" si="749"/>
        <v>2675726</v>
      </c>
      <c r="S5959" s="168">
        <f t="shared" si="750"/>
        <v>2693330</v>
      </c>
      <c r="T5959" s="168">
        <f t="shared" si="751"/>
        <v>1680603</v>
      </c>
    </row>
    <row r="5960" spans="1:20" x14ac:dyDescent="0.2">
      <c r="A5960" t="s">
        <v>5844</v>
      </c>
      <c r="M5960" s="170" t="str">
        <f t="shared" si="744"/>
        <v>DTL</v>
      </c>
      <c r="N5960" s="169" t="str">
        <f t="shared" si="745"/>
        <v>4100</v>
      </c>
      <c r="O5960" s="168" t="str">
        <f t="shared" si="746"/>
        <v>7733</v>
      </c>
      <c r="P5960" s="168" t="str">
        <f t="shared" si="747"/>
        <v>41007733</v>
      </c>
      <c r="Q5960" s="168">
        <f t="shared" si="748"/>
        <v>1182021</v>
      </c>
      <c r="R5960" s="168">
        <f t="shared" si="749"/>
        <v>981580</v>
      </c>
      <c r="S5960" s="168">
        <f t="shared" si="750"/>
        <v>1416814</v>
      </c>
      <c r="T5960" s="168">
        <f t="shared" si="751"/>
        <v>1035441</v>
      </c>
    </row>
    <row r="5961" spans="1:20" x14ac:dyDescent="0.2">
      <c r="A5961" t="s">
        <v>3223</v>
      </c>
      <c r="M5961" s="170" t="str">
        <f t="shared" si="744"/>
        <v>DTL</v>
      </c>
      <c r="N5961" s="169" t="str">
        <f t="shared" si="745"/>
        <v>4100</v>
      </c>
      <c r="O5961" s="168" t="str">
        <f t="shared" si="746"/>
        <v>7998</v>
      </c>
      <c r="P5961" s="168" t="str">
        <f t="shared" si="747"/>
        <v>41007998</v>
      </c>
      <c r="Q5961" s="168">
        <f t="shared" si="748"/>
        <v>0</v>
      </c>
      <c r="R5961" s="168">
        <f t="shared" si="749"/>
        <v>12275</v>
      </c>
      <c r="S5961" s="168">
        <f t="shared" si="750"/>
        <v>41254</v>
      </c>
      <c r="T5961" s="168">
        <f t="shared" si="751"/>
        <v>6115</v>
      </c>
    </row>
    <row r="5962" spans="1:20" x14ac:dyDescent="0.2">
      <c r="A5962" t="s">
        <v>5845</v>
      </c>
      <c r="M5962" s="170" t="str">
        <f t="shared" si="744"/>
        <v>DTL</v>
      </c>
      <c r="N5962" s="169" t="str">
        <f t="shared" si="745"/>
        <v>4100</v>
      </c>
      <c r="O5962" s="168" t="str">
        <f t="shared" si="746"/>
        <v>8020</v>
      </c>
      <c r="P5962" s="168" t="str">
        <f t="shared" si="747"/>
        <v>41008020</v>
      </c>
      <c r="Q5962" s="168">
        <f t="shared" si="748"/>
        <v>0</v>
      </c>
      <c r="R5962" s="168">
        <f t="shared" si="749"/>
        <v>4070</v>
      </c>
      <c r="S5962" s="168">
        <f t="shared" si="750"/>
        <v>0</v>
      </c>
      <c r="T5962" s="168">
        <f t="shared" si="751"/>
        <v>0</v>
      </c>
    </row>
    <row r="5963" spans="1:20" x14ac:dyDescent="0.2">
      <c r="A5963" t="s">
        <v>5846</v>
      </c>
      <c r="M5963" s="170" t="str">
        <f t="shared" si="744"/>
        <v>DTL</v>
      </c>
      <c r="N5963" s="169" t="str">
        <f t="shared" si="745"/>
        <v>4100</v>
      </c>
      <c r="O5963" s="168" t="str">
        <f t="shared" si="746"/>
        <v>8207</v>
      </c>
      <c r="P5963" s="168" t="str">
        <f t="shared" si="747"/>
        <v>41008207</v>
      </c>
      <c r="Q5963" s="168">
        <f t="shared" si="748"/>
        <v>18286</v>
      </c>
      <c r="R5963" s="168">
        <f t="shared" si="749"/>
        <v>0</v>
      </c>
      <c r="S5963" s="168">
        <f t="shared" si="750"/>
        <v>0</v>
      </c>
      <c r="T5963" s="168">
        <f t="shared" si="751"/>
        <v>0</v>
      </c>
    </row>
    <row r="5964" spans="1:20" x14ac:dyDescent="0.2">
      <c r="A5964" t="s">
        <v>5847</v>
      </c>
      <c r="M5964" s="170" t="str">
        <f t="shared" si="744"/>
        <v>DTL</v>
      </c>
      <c r="N5964" s="169" t="str">
        <f t="shared" si="745"/>
        <v>4100</v>
      </c>
      <c r="O5964" s="168" t="str">
        <f t="shared" si="746"/>
        <v>8900</v>
      </c>
      <c r="P5964" s="168" t="str">
        <f t="shared" si="747"/>
        <v>41008900</v>
      </c>
      <c r="Q5964" s="168">
        <f t="shared" si="748"/>
        <v>275521</v>
      </c>
      <c r="R5964" s="168">
        <f t="shared" si="749"/>
        <v>152724</v>
      </c>
      <c r="S5964" s="168">
        <f t="shared" si="750"/>
        <v>96142</v>
      </c>
      <c r="T5964" s="168">
        <f t="shared" si="751"/>
        <v>45943</v>
      </c>
    </row>
    <row r="5965" spans="1:20" x14ac:dyDescent="0.2">
      <c r="A5965" t="s">
        <v>5848</v>
      </c>
      <c r="M5965" s="170" t="str">
        <f t="shared" si="744"/>
        <v>DTL</v>
      </c>
      <c r="N5965" s="169" t="str">
        <f t="shared" si="745"/>
        <v>4100</v>
      </c>
      <c r="O5965" s="168" t="str">
        <f t="shared" si="746"/>
        <v>9253</v>
      </c>
      <c r="P5965" s="168" t="str">
        <f t="shared" si="747"/>
        <v>41009253</v>
      </c>
      <c r="Q5965" s="168">
        <f t="shared" si="748"/>
        <v>0</v>
      </c>
      <c r="R5965" s="168">
        <f t="shared" si="749"/>
        <v>2864</v>
      </c>
      <c r="S5965" s="168">
        <f t="shared" si="750"/>
        <v>0</v>
      </c>
      <c r="T5965" s="168">
        <f t="shared" si="751"/>
        <v>5002</v>
      </c>
    </row>
    <row r="5966" spans="1:20" x14ac:dyDescent="0.2">
      <c r="A5966" t="s">
        <v>5849</v>
      </c>
      <c r="M5966" s="170" t="str">
        <f t="shared" si="744"/>
        <v>DTL</v>
      </c>
      <c r="N5966" s="169" t="str">
        <f t="shared" si="745"/>
        <v>4100</v>
      </c>
      <c r="O5966" s="168" t="str">
        <f t="shared" si="746"/>
        <v>9254</v>
      </c>
      <c r="P5966" s="168" t="str">
        <f t="shared" si="747"/>
        <v>41009254</v>
      </c>
      <c r="Q5966" s="168">
        <f t="shared" si="748"/>
        <v>0</v>
      </c>
      <c r="R5966" s="168">
        <f t="shared" si="749"/>
        <v>0</v>
      </c>
      <c r="S5966" s="168">
        <f t="shared" si="750"/>
        <v>0</v>
      </c>
      <c r="T5966" s="168">
        <f t="shared" si="751"/>
        <v>0</v>
      </c>
    </row>
    <row r="5967" spans="1:20" x14ac:dyDescent="0.2">
      <c r="A5967" t="s">
        <v>3224</v>
      </c>
      <c r="M5967" s="170" t="str">
        <f t="shared" si="744"/>
        <v>DTL</v>
      </c>
      <c r="N5967" s="169" t="str">
        <f t="shared" si="745"/>
        <v>4100</v>
      </c>
      <c r="O5967" s="168" t="str">
        <f t="shared" si="746"/>
        <v>9255</v>
      </c>
      <c r="P5967" s="168" t="str">
        <f t="shared" si="747"/>
        <v>41009255</v>
      </c>
      <c r="Q5967" s="168">
        <f t="shared" si="748"/>
        <v>0</v>
      </c>
      <c r="R5967" s="168">
        <f t="shared" si="749"/>
        <v>629</v>
      </c>
      <c r="S5967" s="168">
        <f t="shared" si="750"/>
        <v>0</v>
      </c>
      <c r="T5967" s="168">
        <f t="shared" si="751"/>
        <v>0</v>
      </c>
    </row>
    <row r="5968" spans="1:20" x14ac:dyDescent="0.2">
      <c r="A5968" t="s">
        <v>4318</v>
      </c>
      <c r="M5968" s="170" t="str">
        <f t="shared" si="744"/>
        <v>DTL</v>
      </c>
      <c r="N5968" s="169" t="str">
        <f t="shared" si="745"/>
        <v>4100</v>
      </c>
      <c r="O5968" s="168" t="str">
        <f t="shared" si="746"/>
        <v>9256</v>
      </c>
      <c r="P5968" s="168" t="str">
        <f t="shared" si="747"/>
        <v>41009256</v>
      </c>
      <c r="Q5968" s="168">
        <f t="shared" si="748"/>
        <v>6435</v>
      </c>
      <c r="R5968" s="168">
        <f t="shared" si="749"/>
        <v>467</v>
      </c>
      <c r="S5968" s="168">
        <f t="shared" si="750"/>
        <v>0</v>
      </c>
      <c r="T5968" s="168">
        <f t="shared" si="751"/>
        <v>692</v>
      </c>
    </row>
    <row r="5969" spans="1:20" x14ac:dyDescent="0.2">
      <c r="A5969" t="s">
        <v>5850</v>
      </c>
      <c r="M5969" s="170" t="str">
        <f t="shared" si="744"/>
        <v>DTL</v>
      </c>
      <c r="N5969" s="169" t="str">
        <f t="shared" si="745"/>
        <v>4100</v>
      </c>
      <c r="O5969" s="168" t="str">
        <f t="shared" si="746"/>
        <v>9299</v>
      </c>
      <c r="P5969" s="168" t="str">
        <f t="shared" si="747"/>
        <v>41009299</v>
      </c>
      <c r="Q5969" s="168">
        <f t="shared" si="748"/>
        <v>118</v>
      </c>
      <c r="R5969" s="168">
        <f t="shared" si="749"/>
        <v>49</v>
      </c>
      <c r="S5969" s="168">
        <f t="shared" si="750"/>
        <v>0</v>
      </c>
      <c r="T5969" s="168">
        <f t="shared" si="751"/>
        <v>0</v>
      </c>
    </row>
    <row r="5970" spans="1:20" x14ac:dyDescent="0.2">
      <c r="A5970" t="s">
        <v>5851</v>
      </c>
      <c r="M5970" s="170" t="str">
        <f t="shared" si="744"/>
        <v>DTL</v>
      </c>
      <c r="N5970" s="169" t="str">
        <f t="shared" si="745"/>
        <v>4100</v>
      </c>
      <c r="O5970" s="168" t="str">
        <f t="shared" si="746"/>
        <v>9590</v>
      </c>
      <c r="P5970" s="168" t="str">
        <f t="shared" si="747"/>
        <v>41009590</v>
      </c>
      <c r="Q5970" s="168">
        <f t="shared" si="748"/>
        <v>22889</v>
      </c>
      <c r="R5970" s="168">
        <f t="shared" si="749"/>
        <v>16005</v>
      </c>
      <c r="S5970" s="168">
        <f t="shared" si="750"/>
        <v>0</v>
      </c>
      <c r="T5970" s="168">
        <f t="shared" si="751"/>
        <v>389</v>
      </c>
    </row>
    <row r="5971" spans="1:20" x14ac:dyDescent="0.2">
      <c r="A5971" t="s">
        <v>5852</v>
      </c>
      <c r="M5971" s="170" t="str">
        <f t="shared" si="744"/>
        <v>DTL</v>
      </c>
      <c r="N5971" s="169" t="str">
        <f t="shared" si="745"/>
        <v>4100</v>
      </c>
      <c r="O5971" s="168" t="str">
        <f t="shared" si="746"/>
        <v>9801</v>
      </c>
      <c r="P5971" s="168" t="str">
        <f t="shared" si="747"/>
        <v>41009801</v>
      </c>
      <c r="Q5971" s="168">
        <f t="shared" si="748"/>
        <v>10022</v>
      </c>
      <c r="R5971" s="168">
        <f t="shared" si="749"/>
        <v>10432</v>
      </c>
      <c r="S5971" s="168">
        <f t="shared" si="750"/>
        <v>0</v>
      </c>
      <c r="T5971" s="168">
        <f t="shared" si="751"/>
        <v>0</v>
      </c>
    </row>
    <row r="5972" spans="1:20" x14ac:dyDescent="0.2">
      <c r="A5972" t="s">
        <v>4246</v>
      </c>
      <c r="M5972" s="170" t="str">
        <f t="shared" si="744"/>
        <v>DTL</v>
      </c>
      <c r="N5972" s="169" t="str">
        <f t="shared" si="745"/>
        <v>4100</v>
      </c>
      <c r="O5972" s="168" t="str">
        <f t="shared" si="746"/>
        <v/>
      </c>
      <c r="P5972" s="168" t="str">
        <f t="shared" si="747"/>
        <v/>
      </c>
      <c r="Q5972" s="168" t="str">
        <f t="shared" si="748"/>
        <v/>
      </c>
      <c r="R5972" s="168" t="str">
        <f t="shared" si="749"/>
        <v/>
      </c>
      <c r="S5972" s="168" t="str">
        <f t="shared" si="750"/>
        <v/>
      </c>
      <c r="T5972" s="168" t="str">
        <f t="shared" si="751"/>
        <v/>
      </c>
    </row>
    <row r="5973" spans="1:20" x14ac:dyDescent="0.2">
      <c r="A5973" t="s">
        <v>2611</v>
      </c>
      <c r="M5973" s="170" t="str">
        <f t="shared" si="744"/>
        <v>DTL</v>
      </c>
      <c r="N5973" s="169" t="str">
        <f t="shared" si="745"/>
        <v>4100</v>
      </c>
      <c r="O5973" s="168" t="str">
        <f t="shared" si="746"/>
        <v/>
      </c>
      <c r="P5973" s="168" t="str">
        <f t="shared" si="747"/>
        <v/>
      </c>
      <c r="Q5973" s="168" t="str">
        <f t="shared" si="748"/>
        <v/>
      </c>
      <c r="R5973" s="168" t="str">
        <f t="shared" si="749"/>
        <v/>
      </c>
      <c r="S5973" s="168" t="str">
        <f t="shared" si="750"/>
        <v/>
      </c>
      <c r="T5973" s="168" t="str">
        <f t="shared" si="751"/>
        <v/>
      </c>
    </row>
    <row r="5974" spans="1:20" x14ac:dyDescent="0.2">
      <c r="A5974" t="s">
        <v>5853</v>
      </c>
      <c r="M5974" s="170" t="str">
        <f t="shared" si="744"/>
        <v>Ttl</v>
      </c>
      <c r="N5974" s="169" t="str">
        <f t="shared" si="745"/>
        <v>4100</v>
      </c>
      <c r="O5974" s="168" t="str">
        <f t="shared" si="746"/>
        <v/>
      </c>
      <c r="P5974" s="168" t="str">
        <f t="shared" si="747"/>
        <v/>
      </c>
      <c r="Q5974" s="168" t="str">
        <f t="shared" si="748"/>
        <v/>
      </c>
      <c r="R5974" s="168" t="str">
        <f t="shared" si="749"/>
        <v/>
      </c>
      <c r="S5974" s="168" t="str">
        <f t="shared" si="750"/>
        <v/>
      </c>
      <c r="T5974" s="168" t="str">
        <f t="shared" si="751"/>
        <v/>
      </c>
    </row>
    <row r="5975" spans="1:20" x14ac:dyDescent="0.2">
      <c r="A5975" t="s">
        <v>2612</v>
      </c>
      <c r="M5975" s="170" t="str">
        <f t="shared" si="744"/>
        <v>DTL</v>
      </c>
      <c r="N5975" s="169" t="str">
        <f t="shared" si="745"/>
        <v>4100</v>
      </c>
      <c r="O5975" s="168" t="str">
        <f t="shared" si="746"/>
        <v/>
      </c>
      <c r="P5975" s="168" t="str">
        <f t="shared" si="747"/>
        <v/>
      </c>
      <c r="Q5975" s="168" t="str">
        <f t="shared" si="748"/>
        <v/>
      </c>
      <c r="R5975" s="168" t="str">
        <f t="shared" si="749"/>
        <v/>
      </c>
      <c r="S5975" s="168" t="str">
        <f t="shared" si="750"/>
        <v/>
      </c>
      <c r="T5975" s="168" t="str">
        <f t="shared" si="751"/>
        <v/>
      </c>
    </row>
    <row r="5976" spans="1:20" x14ac:dyDescent="0.2">
      <c r="A5976" t="s">
        <v>2611</v>
      </c>
      <c r="M5976" s="170" t="str">
        <f t="shared" si="744"/>
        <v>DTL</v>
      </c>
      <c r="N5976" s="169" t="str">
        <f t="shared" si="745"/>
        <v>4100</v>
      </c>
      <c r="O5976" s="168" t="str">
        <f t="shared" si="746"/>
        <v/>
      </c>
      <c r="P5976" s="168" t="str">
        <f t="shared" si="747"/>
        <v/>
      </c>
      <c r="Q5976" s="168" t="str">
        <f t="shared" si="748"/>
        <v/>
      </c>
      <c r="R5976" s="168" t="str">
        <f t="shared" si="749"/>
        <v/>
      </c>
      <c r="S5976" s="168" t="str">
        <f t="shared" si="750"/>
        <v/>
      </c>
      <c r="T5976" s="168" t="str">
        <f t="shared" si="751"/>
        <v/>
      </c>
    </row>
    <row r="5977" spans="1:20" x14ac:dyDescent="0.2">
      <c r="A5977" t="s">
        <v>2611</v>
      </c>
      <c r="M5977" s="170" t="str">
        <f t="shared" si="744"/>
        <v>DTL</v>
      </c>
      <c r="N5977" s="169" t="str">
        <f t="shared" si="745"/>
        <v>4100</v>
      </c>
      <c r="O5977" s="168" t="str">
        <f t="shared" si="746"/>
        <v/>
      </c>
      <c r="P5977" s="168" t="str">
        <f t="shared" si="747"/>
        <v/>
      </c>
      <c r="Q5977" s="168" t="str">
        <f t="shared" si="748"/>
        <v/>
      </c>
      <c r="R5977" s="168" t="str">
        <f t="shared" si="749"/>
        <v/>
      </c>
      <c r="S5977" s="168" t="str">
        <f t="shared" si="750"/>
        <v/>
      </c>
      <c r="T5977" s="168" t="str">
        <f t="shared" si="751"/>
        <v/>
      </c>
    </row>
    <row r="5978" spans="1:20" x14ac:dyDescent="0.2">
      <c r="A5978" t="s">
        <v>2613</v>
      </c>
      <c r="M5978" s="170" t="str">
        <f t="shared" si="744"/>
        <v>DTL</v>
      </c>
      <c r="N5978" s="169" t="str">
        <f t="shared" si="745"/>
        <v>4100</v>
      </c>
      <c r="O5978" s="168" t="str">
        <f t="shared" si="746"/>
        <v/>
      </c>
      <c r="P5978" s="168" t="str">
        <f t="shared" si="747"/>
        <v/>
      </c>
      <c r="Q5978" s="168" t="str">
        <f t="shared" si="748"/>
        <v/>
      </c>
      <c r="R5978" s="168" t="str">
        <f t="shared" si="749"/>
        <v/>
      </c>
      <c r="S5978" s="168" t="str">
        <f t="shared" si="750"/>
        <v/>
      </c>
      <c r="T5978" s="168" t="str">
        <f t="shared" si="751"/>
        <v/>
      </c>
    </row>
    <row r="5979" spans="1:20" x14ac:dyDescent="0.2">
      <c r="A5979" t="s">
        <v>5854</v>
      </c>
      <c r="M5979" s="170" t="str">
        <f t="shared" si="744"/>
        <v>DTL</v>
      </c>
      <c r="N5979" s="169" t="str">
        <f t="shared" si="745"/>
        <v>4100</v>
      </c>
      <c r="O5979" s="168" t="str">
        <f t="shared" si="746"/>
        <v>1010</v>
      </c>
      <c r="P5979" s="168" t="str">
        <f t="shared" si="747"/>
        <v>41001010</v>
      </c>
      <c r="Q5979" s="168">
        <f t="shared" si="748"/>
        <v>2050836</v>
      </c>
      <c r="R5979" s="168">
        <f t="shared" si="749"/>
        <v>2188812</v>
      </c>
      <c r="S5979" s="168">
        <f t="shared" si="750"/>
        <v>2489599</v>
      </c>
      <c r="T5979" s="168">
        <f t="shared" si="751"/>
        <v>1781427</v>
      </c>
    </row>
    <row r="5980" spans="1:20" x14ac:dyDescent="0.2">
      <c r="A5980" t="s">
        <v>5855</v>
      </c>
      <c r="M5980" s="170" t="str">
        <f t="shared" si="744"/>
        <v>DTL</v>
      </c>
      <c r="N5980" s="169" t="str">
        <f t="shared" si="745"/>
        <v>4100</v>
      </c>
      <c r="O5980" s="168" t="str">
        <f t="shared" si="746"/>
        <v>1020</v>
      </c>
      <c r="P5980" s="168" t="str">
        <f t="shared" si="747"/>
        <v>41001020</v>
      </c>
      <c r="Q5980" s="168">
        <f t="shared" si="748"/>
        <v>188000</v>
      </c>
      <c r="R5980" s="168">
        <f t="shared" si="749"/>
        <v>30962</v>
      </c>
      <c r="S5980" s="168">
        <f t="shared" si="750"/>
        <v>54718</v>
      </c>
      <c r="T5980" s="168">
        <f t="shared" si="751"/>
        <v>23788</v>
      </c>
    </row>
    <row r="5981" spans="1:20" x14ac:dyDescent="0.2">
      <c r="A5981" t="s">
        <v>5856</v>
      </c>
      <c r="M5981" s="170" t="str">
        <f t="shared" si="744"/>
        <v>DTL</v>
      </c>
      <c r="N5981" s="169" t="str">
        <f t="shared" si="745"/>
        <v>4100</v>
      </c>
      <c r="O5981" s="168" t="str">
        <f t="shared" si="746"/>
        <v>1030</v>
      </c>
      <c r="P5981" s="168" t="str">
        <f t="shared" si="747"/>
        <v>41001030</v>
      </c>
      <c r="Q5981" s="168">
        <f t="shared" si="748"/>
        <v>62249</v>
      </c>
      <c r="R5981" s="168">
        <f t="shared" si="749"/>
        <v>40849</v>
      </c>
      <c r="S5981" s="168">
        <f t="shared" si="750"/>
        <v>49000</v>
      </c>
      <c r="T5981" s="168">
        <f t="shared" si="751"/>
        <v>33510</v>
      </c>
    </row>
    <row r="5982" spans="1:20" x14ac:dyDescent="0.2">
      <c r="A5982" t="s">
        <v>5857</v>
      </c>
      <c r="M5982" s="170" t="str">
        <f t="shared" si="744"/>
        <v>DTL</v>
      </c>
      <c r="N5982" s="169" t="str">
        <f t="shared" si="745"/>
        <v>4100</v>
      </c>
      <c r="O5982" s="168" t="str">
        <f t="shared" si="746"/>
        <v>1050</v>
      </c>
      <c r="P5982" s="168" t="str">
        <f t="shared" si="747"/>
        <v>41001050</v>
      </c>
      <c r="Q5982" s="168">
        <f t="shared" si="748"/>
        <v>14636</v>
      </c>
      <c r="R5982" s="168">
        <f t="shared" si="749"/>
        <v>14164</v>
      </c>
      <c r="S5982" s="168">
        <f t="shared" si="750"/>
        <v>27902</v>
      </c>
      <c r="T5982" s="168">
        <f t="shared" si="751"/>
        <v>12264</v>
      </c>
    </row>
    <row r="5983" spans="1:20" x14ac:dyDescent="0.2">
      <c r="A5983" t="s">
        <v>5858</v>
      </c>
      <c r="M5983" s="170" t="str">
        <f t="shared" si="744"/>
        <v>DTL</v>
      </c>
      <c r="N5983" s="169" t="str">
        <f t="shared" si="745"/>
        <v>4100</v>
      </c>
      <c r="O5983" s="168" t="str">
        <f t="shared" si="746"/>
        <v>1100</v>
      </c>
      <c r="P5983" s="168" t="str">
        <f t="shared" si="747"/>
        <v>41001100</v>
      </c>
      <c r="Q5983" s="168">
        <f t="shared" si="748"/>
        <v>184295</v>
      </c>
      <c r="R5983" s="168">
        <f t="shared" si="749"/>
        <v>186754</v>
      </c>
      <c r="S5983" s="168">
        <f t="shared" si="750"/>
        <v>190454</v>
      </c>
      <c r="T5983" s="168">
        <f t="shared" si="751"/>
        <v>151905</v>
      </c>
    </row>
    <row r="5984" spans="1:20" x14ac:dyDescent="0.2">
      <c r="A5984" t="s">
        <v>5859</v>
      </c>
      <c r="M5984" s="170" t="str">
        <f t="shared" si="744"/>
        <v>DTL</v>
      </c>
      <c r="N5984" s="169" t="str">
        <f t="shared" si="745"/>
        <v>4100</v>
      </c>
      <c r="O5984" s="168" t="str">
        <f t="shared" si="746"/>
        <v>1200</v>
      </c>
      <c r="P5984" s="168" t="str">
        <f t="shared" si="747"/>
        <v>41001200</v>
      </c>
      <c r="Q5984" s="168">
        <f t="shared" si="748"/>
        <v>621389</v>
      </c>
      <c r="R5984" s="168">
        <f t="shared" si="749"/>
        <v>712173</v>
      </c>
      <c r="S5984" s="168">
        <f t="shared" si="750"/>
        <v>827219</v>
      </c>
      <c r="T5984" s="168">
        <f t="shared" si="751"/>
        <v>593488</v>
      </c>
    </row>
    <row r="5985" spans="1:20" x14ac:dyDescent="0.2">
      <c r="A5985" t="s">
        <v>4467</v>
      </c>
      <c r="M5985" s="170" t="str">
        <f t="shared" si="744"/>
        <v>DTL</v>
      </c>
      <c r="N5985" s="169" t="str">
        <f t="shared" si="745"/>
        <v>4100</v>
      </c>
      <c r="O5985" s="168" t="str">
        <f t="shared" si="746"/>
        <v/>
      </c>
      <c r="P5985" s="168" t="str">
        <f t="shared" si="747"/>
        <v/>
      </c>
      <c r="Q5985" s="168" t="str">
        <f t="shared" si="748"/>
        <v/>
      </c>
      <c r="R5985" s="168" t="str">
        <f t="shared" si="749"/>
        <v/>
      </c>
      <c r="S5985" s="168" t="str">
        <f t="shared" si="750"/>
        <v/>
      </c>
      <c r="T5985" s="168" t="str">
        <f t="shared" si="751"/>
        <v/>
      </c>
    </row>
    <row r="5986" spans="1:20" x14ac:dyDescent="0.2">
      <c r="A5986">
        <v>1</v>
      </c>
      <c r="M5986" s="170" t="str">
        <f t="shared" si="744"/>
        <v>DTL</v>
      </c>
      <c r="N5986" s="169" t="str">
        <f t="shared" si="745"/>
        <v>4100</v>
      </c>
      <c r="O5986" s="168" t="str">
        <f t="shared" si="746"/>
        <v/>
      </c>
      <c r="P5986" s="168" t="str">
        <f t="shared" si="747"/>
        <v/>
      </c>
      <c r="Q5986" s="168" t="str">
        <f t="shared" si="748"/>
        <v/>
      </c>
      <c r="R5986" s="168" t="str">
        <f t="shared" si="749"/>
        <v/>
      </c>
      <c r="S5986" s="168" t="str">
        <f t="shared" si="750"/>
        <v/>
      </c>
      <c r="T5986" s="168" t="str">
        <f t="shared" si="751"/>
        <v/>
      </c>
    </row>
    <row r="5987" spans="1:20" x14ac:dyDescent="0.2">
      <c r="M5987" s="170" t="str">
        <f t="shared" si="744"/>
        <v>DTL</v>
      </c>
      <c r="N5987" s="169" t="str">
        <f t="shared" si="745"/>
        <v>4100</v>
      </c>
      <c r="O5987" s="168" t="str">
        <f t="shared" si="746"/>
        <v/>
      </c>
      <c r="P5987" s="168" t="str">
        <f t="shared" si="747"/>
        <v/>
      </c>
      <c r="Q5987" s="168" t="str">
        <f t="shared" si="748"/>
        <v/>
      </c>
      <c r="R5987" s="168" t="str">
        <f t="shared" si="749"/>
        <v/>
      </c>
      <c r="S5987" s="168" t="str">
        <f t="shared" si="750"/>
        <v/>
      </c>
      <c r="T5987" s="168" t="str">
        <f t="shared" si="751"/>
        <v/>
      </c>
    </row>
    <row r="5988" spans="1:20" x14ac:dyDescent="0.2">
      <c r="A5988" t="s">
        <v>3225</v>
      </c>
      <c r="M5988" s="170" t="str">
        <f t="shared" si="744"/>
        <v>H1</v>
      </c>
      <c r="N5988" s="169" t="str">
        <f t="shared" si="745"/>
        <v>4100</v>
      </c>
      <c r="O5988" s="168" t="str">
        <f t="shared" si="746"/>
        <v/>
      </c>
      <c r="P5988" s="168" t="str">
        <f t="shared" si="747"/>
        <v/>
      </c>
      <c r="Q5988" s="168" t="str">
        <f t="shared" si="748"/>
        <v/>
      </c>
      <c r="R5988" s="168" t="str">
        <f t="shared" si="749"/>
        <v/>
      </c>
      <c r="S5988" s="168" t="str">
        <f t="shared" si="750"/>
        <v/>
      </c>
      <c r="T5988" s="168" t="str">
        <f t="shared" si="751"/>
        <v/>
      </c>
    </row>
    <row r="5989" spans="1:20" x14ac:dyDescent="0.2">
      <c r="A5989" t="s">
        <v>2600</v>
      </c>
      <c r="M5989" s="170" t="str">
        <f t="shared" si="744"/>
        <v>H2</v>
      </c>
      <c r="N5989" s="169" t="str">
        <f t="shared" si="745"/>
        <v>4100</v>
      </c>
      <c r="O5989" s="168" t="str">
        <f t="shared" si="746"/>
        <v/>
      </c>
      <c r="P5989" s="168" t="str">
        <f t="shared" si="747"/>
        <v/>
      </c>
      <c r="Q5989" s="168" t="str">
        <f t="shared" si="748"/>
        <v/>
      </c>
      <c r="R5989" s="168" t="str">
        <f t="shared" si="749"/>
        <v/>
      </c>
      <c r="S5989" s="168" t="str">
        <f t="shared" si="750"/>
        <v/>
      </c>
      <c r="T5989" s="168" t="str">
        <f t="shared" si="751"/>
        <v/>
      </c>
    </row>
    <row r="5990" spans="1:20" x14ac:dyDescent="0.2">
      <c r="A5990" t="s">
        <v>2601</v>
      </c>
      <c r="M5990" s="170" t="str">
        <f t="shared" si="744"/>
        <v>H3</v>
      </c>
      <c r="N5990" s="169" t="str">
        <f t="shared" si="745"/>
        <v>4100</v>
      </c>
      <c r="O5990" s="168" t="str">
        <f t="shared" si="746"/>
        <v/>
      </c>
      <c r="P5990" s="168" t="str">
        <f t="shared" si="747"/>
        <v/>
      </c>
      <c r="Q5990" s="168" t="str">
        <f t="shared" si="748"/>
        <v/>
      </c>
      <c r="R5990" s="168" t="str">
        <f t="shared" si="749"/>
        <v/>
      </c>
      <c r="S5990" s="168" t="str">
        <f t="shared" si="750"/>
        <v/>
      </c>
      <c r="T5990" s="168" t="str">
        <f t="shared" si="751"/>
        <v/>
      </c>
    </row>
    <row r="5991" spans="1:20" x14ac:dyDescent="0.2">
      <c r="A5991" t="s">
        <v>3199</v>
      </c>
      <c r="M5991" s="170" t="str">
        <f t="shared" si="744"/>
        <v>H4</v>
      </c>
      <c r="N5991" s="169" t="str">
        <f t="shared" si="745"/>
        <v>4100</v>
      </c>
      <c r="O5991" s="168" t="str">
        <f t="shared" si="746"/>
        <v/>
      </c>
      <c r="P5991" s="168" t="str">
        <f t="shared" si="747"/>
        <v/>
      </c>
      <c r="Q5991" s="168" t="str">
        <f t="shared" si="748"/>
        <v/>
      </c>
      <c r="R5991" s="168" t="str">
        <f t="shared" si="749"/>
        <v/>
      </c>
      <c r="S5991" s="168" t="str">
        <f t="shared" si="750"/>
        <v/>
      </c>
      <c r="T5991" s="168" t="str">
        <f t="shared" si="751"/>
        <v/>
      </c>
    </row>
    <row r="5992" spans="1:20" x14ac:dyDescent="0.2">
      <c r="A5992" t="s">
        <v>3221</v>
      </c>
      <c r="M5992" s="170" t="str">
        <f t="shared" si="744"/>
        <v>H5</v>
      </c>
      <c r="N5992" s="169" t="str">
        <f t="shared" si="745"/>
        <v>4100</v>
      </c>
      <c r="O5992" s="168" t="str">
        <f t="shared" si="746"/>
        <v/>
      </c>
      <c r="P5992" s="168" t="str">
        <f t="shared" si="747"/>
        <v/>
      </c>
      <c r="Q5992" s="168" t="str">
        <f t="shared" si="748"/>
        <v/>
      </c>
      <c r="R5992" s="168" t="str">
        <f t="shared" si="749"/>
        <v/>
      </c>
      <c r="S5992" s="168" t="str">
        <f t="shared" si="750"/>
        <v/>
      </c>
      <c r="T5992" s="168" t="str">
        <f t="shared" si="751"/>
        <v/>
      </c>
    </row>
    <row r="5993" spans="1:20" x14ac:dyDescent="0.2">
      <c r="A5993" t="s">
        <v>3222</v>
      </c>
      <c r="M5993" s="170" t="str">
        <f t="shared" si="744"/>
        <v>H6</v>
      </c>
      <c r="N5993" s="169" t="str">
        <f t="shared" si="745"/>
        <v>5000</v>
      </c>
      <c r="O5993" s="168" t="str">
        <f t="shared" si="746"/>
        <v/>
      </c>
      <c r="P5993" s="168" t="str">
        <f t="shared" si="747"/>
        <v/>
      </c>
      <c r="Q5993" s="168" t="str">
        <f t="shared" si="748"/>
        <v/>
      </c>
      <c r="R5993" s="168" t="str">
        <f t="shared" si="749"/>
        <v/>
      </c>
      <c r="S5993" s="168" t="str">
        <f t="shared" si="750"/>
        <v/>
      </c>
      <c r="T5993" s="168" t="str">
        <f t="shared" si="751"/>
        <v/>
      </c>
    </row>
    <row r="5994" spans="1:20" x14ac:dyDescent="0.2">
      <c r="A5994" t="s">
        <v>2605</v>
      </c>
      <c r="M5994" s="170" t="str">
        <f t="shared" si="744"/>
        <v>H7</v>
      </c>
      <c r="N5994" s="169" t="str">
        <f t="shared" si="745"/>
        <v>5000</v>
      </c>
      <c r="O5994" s="168" t="str">
        <f t="shared" si="746"/>
        <v/>
      </c>
      <c r="P5994" s="168" t="str">
        <f t="shared" si="747"/>
        <v/>
      </c>
      <c r="Q5994" s="168" t="str">
        <f t="shared" si="748"/>
        <v/>
      </c>
      <c r="R5994" s="168" t="str">
        <f t="shared" si="749"/>
        <v/>
      </c>
      <c r="S5994" s="168" t="str">
        <f t="shared" si="750"/>
        <v/>
      </c>
      <c r="T5994" s="168" t="str">
        <f t="shared" si="751"/>
        <v/>
      </c>
    </row>
    <row r="5995" spans="1:20" x14ac:dyDescent="0.2">
      <c r="A5995" t="s">
        <v>2606</v>
      </c>
      <c r="M5995" s="170" t="str">
        <f t="shared" si="744"/>
        <v>H8</v>
      </c>
      <c r="N5995" s="169" t="str">
        <f t="shared" si="745"/>
        <v>5000</v>
      </c>
      <c r="O5995" s="168" t="str">
        <f t="shared" si="746"/>
        <v/>
      </c>
      <c r="P5995" s="168" t="str">
        <f t="shared" si="747"/>
        <v/>
      </c>
      <c r="Q5995" s="168" t="str">
        <f t="shared" si="748"/>
        <v/>
      </c>
      <c r="R5995" s="168" t="str">
        <f t="shared" si="749"/>
        <v/>
      </c>
      <c r="S5995" s="168" t="str">
        <f t="shared" si="750"/>
        <v/>
      </c>
      <c r="T5995" s="168" t="str">
        <f t="shared" si="751"/>
        <v/>
      </c>
    </row>
    <row r="5996" spans="1:20" x14ac:dyDescent="0.2">
      <c r="A5996" t="s">
        <v>2607</v>
      </c>
      <c r="M5996" s="170" t="str">
        <f t="shared" si="744"/>
        <v>H9</v>
      </c>
      <c r="N5996" s="169" t="str">
        <f t="shared" si="745"/>
        <v>5000</v>
      </c>
      <c r="O5996" s="168" t="str">
        <f t="shared" si="746"/>
        <v/>
      </c>
      <c r="P5996" s="168" t="str">
        <f t="shared" si="747"/>
        <v/>
      </c>
      <c r="Q5996" s="168" t="str">
        <f t="shared" si="748"/>
        <v/>
      </c>
      <c r="R5996" s="168" t="str">
        <f t="shared" si="749"/>
        <v/>
      </c>
      <c r="S5996" s="168" t="str">
        <f t="shared" si="750"/>
        <v/>
      </c>
      <c r="T5996" s="168" t="str">
        <f t="shared" si="751"/>
        <v/>
      </c>
    </row>
    <row r="5997" spans="1:20" x14ac:dyDescent="0.2">
      <c r="A5997" t="s">
        <v>2608</v>
      </c>
      <c r="M5997" s="170" t="str">
        <f t="shared" si="744"/>
        <v>H10</v>
      </c>
      <c r="N5997" s="169" t="str">
        <f t="shared" si="745"/>
        <v>5000</v>
      </c>
      <c r="O5997" s="168" t="str">
        <f t="shared" si="746"/>
        <v/>
      </c>
      <c r="P5997" s="168" t="str">
        <f t="shared" si="747"/>
        <v/>
      </c>
      <c r="Q5997" s="168" t="str">
        <f t="shared" si="748"/>
        <v/>
      </c>
      <c r="R5997" s="168" t="str">
        <f t="shared" si="749"/>
        <v/>
      </c>
      <c r="S5997" s="168" t="str">
        <f t="shared" si="750"/>
        <v/>
      </c>
      <c r="T5997" s="168" t="str">
        <f t="shared" si="751"/>
        <v/>
      </c>
    </row>
    <row r="5998" spans="1:20" x14ac:dyDescent="0.2">
      <c r="A5998" t="s">
        <v>5860</v>
      </c>
      <c r="M5998" s="170" t="str">
        <f t="shared" si="744"/>
        <v>DTL</v>
      </c>
      <c r="N5998" s="169" t="str">
        <f t="shared" si="745"/>
        <v>5000</v>
      </c>
      <c r="O5998" s="168" t="str">
        <f t="shared" si="746"/>
        <v>1210</v>
      </c>
      <c r="P5998" s="168" t="str">
        <f t="shared" si="747"/>
        <v>50001210</v>
      </c>
      <c r="Q5998" s="168">
        <f t="shared" si="748"/>
        <v>25639</v>
      </c>
      <c r="R5998" s="168">
        <f t="shared" si="749"/>
        <v>28277</v>
      </c>
      <c r="S5998" s="168">
        <f t="shared" si="750"/>
        <v>41864</v>
      </c>
      <c r="T5998" s="168">
        <f t="shared" si="751"/>
        <v>23027</v>
      </c>
    </row>
    <row r="5999" spans="1:20" x14ac:dyDescent="0.2">
      <c r="A5999" t="s">
        <v>5861</v>
      </c>
      <c r="M5999" s="170" t="str">
        <f t="shared" si="744"/>
        <v>DTL</v>
      </c>
      <c r="N5999" s="169" t="str">
        <f t="shared" si="745"/>
        <v>5000</v>
      </c>
      <c r="O5999" s="168" t="str">
        <f t="shared" si="746"/>
        <v>1300</v>
      </c>
      <c r="P5999" s="168" t="str">
        <f t="shared" si="747"/>
        <v>50001300</v>
      </c>
      <c r="Q5999" s="168">
        <f t="shared" si="748"/>
        <v>427611</v>
      </c>
      <c r="R5999" s="168">
        <f t="shared" si="749"/>
        <v>459524</v>
      </c>
      <c r="S5999" s="168">
        <f t="shared" si="750"/>
        <v>548465</v>
      </c>
      <c r="T5999" s="168">
        <f t="shared" si="751"/>
        <v>357960</v>
      </c>
    </row>
    <row r="6000" spans="1:20" x14ac:dyDescent="0.2">
      <c r="A6000" t="s">
        <v>5862</v>
      </c>
      <c r="M6000" s="170" t="str">
        <f t="shared" si="744"/>
        <v>DTL</v>
      </c>
      <c r="N6000" s="169" t="str">
        <f t="shared" si="745"/>
        <v>5000</v>
      </c>
      <c r="O6000" s="168" t="str">
        <f t="shared" si="746"/>
        <v>1301</v>
      </c>
      <c r="P6000" s="168" t="str">
        <f t="shared" si="747"/>
        <v>50001301</v>
      </c>
      <c r="Q6000" s="168">
        <f t="shared" si="748"/>
        <v>529789</v>
      </c>
      <c r="R6000" s="168">
        <f t="shared" si="749"/>
        <v>586496</v>
      </c>
      <c r="S6000" s="168">
        <f t="shared" si="750"/>
        <v>865340</v>
      </c>
      <c r="T6000" s="168">
        <f t="shared" si="751"/>
        <v>432670</v>
      </c>
    </row>
    <row r="6001" spans="1:20" x14ac:dyDescent="0.2">
      <c r="A6001" t="s">
        <v>5863</v>
      </c>
      <c r="M6001" s="170" t="str">
        <f t="shared" si="744"/>
        <v>DTL</v>
      </c>
      <c r="N6001" s="169" t="str">
        <f t="shared" si="745"/>
        <v>5000</v>
      </c>
      <c r="O6001" s="168" t="str">
        <f t="shared" si="746"/>
        <v>1400</v>
      </c>
      <c r="P6001" s="168" t="str">
        <f t="shared" si="747"/>
        <v>50001400</v>
      </c>
      <c r="Q6001" s="168">
        <f t="shared" si="748"/>
        <v>37090</v>
      </c>
      <c r="R6001" s="168">
        <f t="shared" si="749"/>
        <v>34836</v>
      </c>
      <c r="S6001" s="168">
        <f t="shared" si="750"/>
        <v>30380</v>
      </c>
      <c r="T6001" s="168">
        <f t="shared" si="751"/>
        <v>31512</v>
      </c>
    </row>
    <row r="6002" spans="1:20" x14ac:dyDescent="0.2">
      <c r="A6002" t="s">
        <v>3226</v>
      </c>
      <c r="M6002" s="170" t="str">
        <f t="shared" si="744"/>
        <v>DTL</v>
      </c>
      <c r="N6002" s="169" t="str">
        <f t="shared" si="745"/>
        <v>5000</v>
      </c>
      <c r="O6002" s="168" t="str">
        <f t="shared" si="746"/>
        <v>1500</v>
      </c>
      <c r="P6002" s="168" t="str">
        <f t="shared" si="747"/>
        <v>50001500</v>
      </c>
      <c r="Q6002" s="168">
        <f t="shared" si="748"/>
        <v>43586</v>
      </c>
      <c r="R6002" s="168">
        <f t="shared" si="749"/>
        <v>42116</v>
      </c>
      <c r="S6002" s="168">
        <f t="shared" si="750"/>
        <v>46221</v>
      </c>
      <c r="T6002" s="168">
        <f t="shared" si="751"/>
        <v>46221</v>
      </c>
    </row>
    <row r="6003" spans="1:20" x14ac:dyDescent="0.2">
      <c r="A6003" t="s">
        <v>5864</v>
      </c>
      <c r="M6003" s="170" t="str">
        <f t="shared" si="744"/>
        <v>DTL</v>
      </c>
      <c r="N6003" s="169" t="str">
        <f t="shared" si="745"/>
        <v>5000</v>
      </c>
      <c r="O6003" s="168" t="str">
        <f t="shared" si="746"/>
        <v>1299</v>
      </c>
      <c r="P6003" s="168" t="str">
        <f t="shared" si="747"/>
        <v>50001299</v>
      </c>
      <c r="Q6003" s="168">
        <f t="shared" si="748"/>
        <v>267822</v>
      </c>
      <c r="R6003" s="168">
        <f t="shared" si="749"/>
        <v>270929</v>
      </c>
      <c r="S6003" s="168">
        <f t="shared" si="750"/>
        <v>0</v>
      </c>
      <c r="T6003" s="168">
        <f t="shared" si="751"/>
        <v>0</v>
      </c>
    </row>
    <row r="6004" spans="1:20" x14ac:dyDescent="0.2">
      <c r="A6004" t="s">
        <v>4246</v>
      </c>
      <c r="M6004" s="170" t="str">
        <f t="shared" si="744"/>
        <v>DTL</v>
      </c>
      <c r="N6004" s="169" t="str">
        <f t="shared" si="745"/>
        <v>5000</v>
      </c>
      <c r="O6004" s="168" t="str">
        <f t="shared" si="746"/>
        <v/>
      </c>
      <c r="P6004" s="168" t="str">
        <f t="shared" si="747"/>
        <v/>
      </c>
      <c r="Q6004" s="168" t="str">
        <f t="shared" si="748"/>
        <v/>
      </c>
      <c r="R6004" s="168" t="str">
        <f t="shared" si="749"/>
        <v/>
      </c>
      <c r="S6004" s="168" t="str">
        <f t="shared" si="750"/>
        <v/>
      </c>
      <c r="T6004" s="168" t="str">
        <f t="shared" si="751"/>
        <v/>
      </c>
    </row>
    <row r="6005" spans="1:20" x14ac:dyDescent="0.2">
      <c r="A6005" t="s">
        <v>2611</v>
      </c>
      <c r="M6005" s="170" t="str">
        <f t="shared" si="744"/>
        <v>DTL</v>
      </c>
      <c r="N6005" s="169" t="str">
        <f t="shared" si="745"/>
        <v>5000</v>
      </c>
      <c r="O6005" s="168" t="str">
        <f t="shared" si="746"/>
        <v/>
      </c>
      <c r="P6005" s="168" t="str">
        <f t="shared" si="747"/>
        <v/>
      </c>
      <c r="Q6005" s="168" t="str">
        <f t="shared" si="748"/>
        <v/>
      </c>
      <c r="R6005" s="168" t="str">
        <f t="shared" si="749"/>
        <v/>
      </c>
      <c r="S6005" s="168" t="str">
        <f t="shared" si="750"/>
        <v/>
      </c>
      <c r="T6005" s="168" t="str">
        <f t="shared" si="751"/>
        <v/>
      </c>
    </row>
    <row r="6006" spans="1:20" x14ac:dyDescent="0.2">
      <c r="A6006" t="s">
        <v>5865</v>
      </c>
      <c r="M6006" s="170" t="str">
        <f t="shared" si="744"/>
        <v>Ttl</v>
      </c>
      <c r="N6006" s="169" t="str">
        <f t="shared" si="745"/>
        <v>5000</v>
      </c>
      <c r="O6006" s="168" t="str">
        <f t="shared" si="746"/>
        <v/>
      </c>
      <c r="P6006" s="168" t="str">
        <f t="shared" si="747"/>
        <v/>
      </c>
      <c r="Q6006" s="168" t="str">
        <f t="shared" si="748"/>
        <v/>
      </c>
      <c r="R6006" s="168" t="str">
        <f t="shared" si="749"/>
        <v/>
      </c>
      <c r="S6006" s="168" t="str">
        <f t="shared" si="750"/>
        <v/>
      </c>
      <c r="T6006" s="168" t="str">
        <f t="shared" si="751"/>
        <v/>
      </c>
    </row>
    <row r="6007" spans="1:20" x14ac:dyDescent="0.2">
      <c r="A6007" t="s">
        <v>2611</v>
      </c>
      <c r="M6007" s="170" t="str">
        <f t="shared" si="744"/>
        <v>DTL</v>
      </c>
      <c r="N6007" s="169" t="str">
        <f t="shared" si="745"/>
        <v>5000</v>
      </c>
      <c r="O6007" s="168" t="str">
        <f t="shared" si="746"/>
        <v/>
      </c>
      <c r="P6007" s="168" t="str">
        <f t="shared" si="747"/>
        <v/>
      </c>
      <c r="Q6007" s="168" t="str">
        <f t="shared" si="748"/>
        <v/>
      </c>
      <c r="R6007" s="168" t="str">
        <f t="shared" si="749"/>
        <v/>
      </c>
      <c r="S6007" s="168" t="str">
        <f t="shared" si="750"/>
        <v/>
      </c>
      <c r="T6007" s="168" t="str">
        <f t="shared" si="751"/>
        <v/>
      </c>
    </row>
    <row r="6008" spans="1:20" x14ac:dyDescent="0.2">
      <c r="A6008" t="s">
        <v>5866</v>
      </c>
      <c r="M6008" s="170" t="str">
        <f t="shared" si="744"/>
        <v>DTL</v>
      </c>
      <c r="N6008" s="169" t="str">
        <f t="shared" si="745"/>
        <v>5000</v>
      </c>
      <c r="O6008" s="168" t="str">
        <f t="shared" si="746"/>
        <v>2000</v>
      </c>
      <c r="P6008" s="168" t="str">
        <f t="shared" si="747"/>
        <v>50002000</v>
      </c>
      <c r="Q6008" s="168">
        <f t="shared" si="748"/>
        <v>0</v>
      </c>
      <c r="R6008" s="168">
        <f t="shared" si="749"/>
        <v>0</v>
      </c>
      <c r="S6008" s="168">
        <f t="shared" si="750"/>
        <v>0</v>
      </c>
      <c r="T6008" s="168">
        <f t="shared" si="751"/>
        <v>25789</v>
      </c>
    </row>
    <row r="6009" spans="1:20" x14ac:dyDescent="0.2">
      <c r="A6009" t="s">
        <v>5867</v>
      </c>
      <c r="M6009" s="170" t="str">
        <f t="shared" si="744"/>
        <v>DTL</v>
      </c>
      <c r="N6009" s="169" t="str">
        <f t="shared" si="745"/>
        <v>5000</v>
      </c>
      <c r="O6009" s="168" t="str">
        <f t="shared" si="746"/>
        <v>2050</v>
      </c>
      <c r="P6009" s="168" t="str">
        <f t="shared" si="747"/>
        <v>50002050</v>
      </c>
      <c r="Q6009" s="168">
        <f t="shared" si="748"/>
        <v>613</v>
      </c>
      <c r="R6009" s="168">
        <f t="shared" si="749"/>
        <v>0</v>
      </c>
      <c r="S6009" s="168">
        <f t="shared" si="750"/>
        <v>0</v>
      </c>
      <c r="T6009" s="168">
        <f t="shared" si="751"/>
        <v>17</v>
      </c>
    </row>
    <row r="6010" spans="1:20" x14ac:dyDescent="0.2">
      <c r="A6010" t="s">
        <v>5868</v>
      </c>
      <c r="M6010" s="170" t="str">
        <f t="shared" si="744"/>
        <v>DTL</v>
      </c>
      <c r="N6010" s="169" t="str">
        <f t="shared" si="745"/>
        <v>5000</v>
      </c>
      <c r="O6010" s="168" t="str">
        <f t="shared" si="746"/>
        <v>2060</v>
      </c>
      <c r="P6010" s="168" t="str">
        <f t="shared" si="747"/>
        <v>50002060</v>
      </c>
      <c r="Q6010" s="168">
        <f t="shared" si="748"/>
        <v>42091</v>
      </c>
      <c r="R6010" s="168">
        <f t="shared" si="749"/>
        <v>48408</v>
      </c>
      <c r="S6010" s="168">
        <f t="shared" si="750"/>
        <v>49818</v>
      </c>
      <c r="T6010" s="168">
        <f t="shared" si="751"/>
        <v>36267</v>
      </c>
    </row>
    <row r="6011" spans="1:20" x14ac:dyDescent="0.2">
      <c r="A6011" t="s">
        <v>5869</v>
      </c>
      <c r="M6011" s="170" t="str">
        <f t="shared" si="744"/>
        <v>DTL</v>
      </c>
      <c r="N6011" s="169" t="str">
        <f t="shared" si="745"/>
        <v>5000</v>
      </c>
      <c r="O6011" s="168" t="str">
        <f t="shared" si="746"/>
        <v>2080</v>
      </c>
      <c r="P6011" s="168" t="str">
        <f t="shared" si="747"/>
        <v>50002080</v>
      </c>
      <c r="Q6011" s="168">
        <f t="shared" si="748"/>
        <v>199</v>
      </c>
      <c r="R6011" s="168">
        <f t="shared" si="749"/>
        <v>0</v>
      </c>
      <c r="S6011" s="168">
        <f t="shared" si="750"/>
        <v>500</v>
      </c>
      <c r="T6011" s="168">
        <f t="shared" si="751"/>
        <v>0</v>
      </c>
    </row>
    <row r="6012" spans="1:20" x14ac:dyDescent="0.2">
      <c r="A6012" t="s">
        <v>5870</v>
      </c>
      <c r="M6012" s="170" t="str">
        <f t="shared" si="744"/>
        <v>DTL</v>
      </c>
      <c r="N6012" s="169" t="str">
        <f t="shared" si="745"/>
        <v>5000</v>
      </c>
      <c r="O6012" s="168" t="str">
        <f t="shared" si="746"/>
        <v>2090</v>
      </c>
      <c r="P6012" s="168" t="str">
        <f t="shared" si="747"/>
        <v>50002090</v>
      </c>
      <c r="Q6012" s="168">
        <f t="shared" si="748"/>
        <v>5485</v>
      </c>
      <c r="R6012" s="168">
        <f t="shared" si="749"/>
        <v>5948</v>
      </c>
      <c r="S6012" s="168">
        <f t="shared" si="750"/>
        <v>5720</v>
      </c>
      <c r="T6012" s="168">
        <f t="shared" si="751"/>
        <v>4226</v>
      </c>
    </row>
    <row r="6013" spans="1:20" x14ac:dyDescent="0.2">
      <c r="A6013" t="s">
        <v>3227</v>
      </c>
      <c r="M6013" s="170" t="str">
        <f t="shared" si="744"/>
        <v>DTL</v>
      </c>
      <c r="N6013" s="169" t="str">
        <f t="shared" si="745"/>
        <v>5000</v>
      </c>
      <c r="O6013" s="168" t="str">
        <f t="shared" si="746"/>
        <v>2100</v>
      </c>
      <c r="P6013" s="168" t="str">
        <f t="shared" si="747"/>
        <v>50002100</v>
      </c>
      <c r="Q6013" s="168">
        <f t="shared" si="748"/>
        <v>51990</v>
      </c>
      <c r="R6013" s="168">
        <f t="shared" si="749"/>
        <v>48024</v>
      </c>
      <c r="S6013" s="168">
        <f t="shared" si="750"/>
        <v>38008</v>
      </c>
      <c r="T6013" s="168">
        <f t="shared" si="751"/>
        <v>38007</v>
      </c>
    </row>
    <row r="6014" spans="1:20" x14ac:dyDescent="0.2">
      <c r="A6014" t="s">
        <v>3228</v>
      </c>
      <c r="M6014" s="170" t="str">
        <f t="shared" si="744"/>
        <v>DTL</v>
      </c>
      <c r="N6014" s="169" t="str">
        <f t="shared" si="745"/>
        <v>5000</v>
      </c>
      <c r="O6014" s="168" t="str">
        <f t="shared" si="746"/>
        <v>2130</v>
      </c>
      <c r="P6014" s="168" t="str">
        <f t="shared" si="747"/>
        <v>50002130</v>
      </c>
      <c r="Q6014" s="168">
        <f t="shared" si="748"/>
        <v>0</v>
      </c>
      <c r="R6014" s="168">
        <f t="shared" si="749"/>
        <v>1000</v>
      </c>
      <c r="S6014" s="168">
        <f t="shared" si="750"/>
        <v>3000</v>
      </c>
      <c r="T6014" s="168">
        <f t="shared" si="751"/>
        <v>0</v>
      </c>
    </row>
    <row r="6015" spans="1:20" x14ac:dyDescent="0.2">
      <c r="A6015" t="s">
        <v>5871</v>
      </c>
      <c r="M6015" s="170" t="str">
        <f t="shared" si="744"/>
        <v>DTL</v>
      </c>
      <c r="N6015" s="169" t="str">
        <f t="shared" si="745"/>
        <v>5000</v>
      </c>
      <c r="O6015" s="168" t="str">
        <f t="shared" si="746"/>
        <v>2140</v>
      </c>
      <c r="P6015" s="168" t="str">
        <f t="shared" si="747"/>
        <v>50002140</v>
      </c>
      <c r="Q6015" s="168">
        <f t="shared" si="748"/>
        <v>24892</v>
      </c>
      <c r="R6015" s="168">
        <f t="shared" si="749"/>
        <v>10761</v>
      </c>
      <c r="S6015" s="168">
        <f t="shared" si="750"/>
        <v>15500</v>
      </c>
      <c r="T6015" s="168">
        <f t="shared" si="751"/>
        <v>15145</v>
      </c>
    </row>
    <row r="6016" spans="1:20" x14ac:dyDescent="0.2">
      <c r="A6016" t="s">
        <v>5872</v>
      </c>
      <c r="M6016" s="170" t="str">
        <f t="shared" si="744"/>
        <v>DTL</v>
      </c>
      <c r="N6016" s="169" t="str">
        <f t="shared" si="745"/>
        <v>5000</v>
      </c>
      <c r="O6016" s="168" t="str">
        <f t="shared" si="746"/>
        <v>2150</v>
      </c>
      <c r="P6016" s="168" t="str">
        <f t="shared" si="747"/>
        <v>50002150</v>
      </c>
      <c r="Q6016" s="168">
        <f t="shared" si="748"/>
        <v>48609</v>
      </c>
      <c r="R6016" s="168">
        <f t="shared" si="749"/>
        <v>17669</v>
      </c>
      <c r="S6016" s="168">
        <f t="shared" si="750"/>
        <v>21700</v>
      </c>
      <c r="T6016" s="168">
        <f t="shared" si="751"/>
        <v>5762</v>
      </c>
    </row>
    <row r="6017" spans="1:20" x14ac:dyDescent="0.2">
      <c r="A6017" t="s">
        <v>5873</v>
      </c>
      <c r="M6017" s="170" t="str">
        <f t="shared" si="744"/>
        <v>DTL</v>
      </c>
      <c r="N6017" s="169" t="str">
        <f t="shared" si="745"/>
        <v>5000</v>
      </c>
      <c r="O6017" s="168" t="str">
        <f t="shared" si="746"/>
        <v>2220</v>
      </c>
      <c r="P6017" s="168" t="str">
        <f t="shared" si="747"/>
        <v>50002220</v>
      </c>
      <c r="Q6017" s="168">
        <f t="shared" si="748"/>
        <v>921</v>
      </c>
      <c r="R6017" s="168">
        <f t="shared" si="749"/>
        <v>2190</v>
      </c>
      <c r="S6017" s="168">
        <f t="shared" si="750"/>
        <v>4000</v>
      </c>
      <c r="T6017" s="168">
        <f t="shared" si="751"/>
        <v>393</v>
      </c>
    </row>
    <row r="6018" spans="1:20" x14ac:dyDescent="0.2">
      <c r="A6018" t="s">
        <v>5874</v>
      </c>
      <c r="M6018" s="170" t="str">
        <f t="shared" si="744"/>
        <v>DTL</v>
      </c>
      <c r="N6018" s="169" t="str">
        <f t="shared" si="745"/>
        <v>5000</v>
      </c>
      <c r="O6018" s="168" t="str">
        <f t="shared" si="746"/>
        <v>2240</v>
      </c>
      <c r="P6018" s="168" t="str">
        <f t="shared" si="747"/>
        <v>50002240</v>
      </c>
      <c r="Q6018" s="168">
        <f t="shared" si="748"/>
        <v>22983</v>
      </c>
      <c r="R6018" s="168">
        <f t="shared" si="749"/>
        <v>20490</v>
      </c>
      <c r="S6018" s="168">
        <f t="shared" si="750"/>
        <v>21110</v>
      </c>
      <c r="T6018" s="168">
        <f t="shared" si="751"/>
        <v>18435</v>
      </c>
    </row>
    <row r="6019" spans="1:20" x14ac:dyDescent="0.2">
      <c r="A6019" t="s">
        <v>4319</v>
      </c>
      <c r="M6019" s="170" t="str">
        <f t="shared" ref="M6019:M6082" si="752">IF(ROW()&lt;23,"",
  IF(NOT(ISERROR(FIND("Trinity County",$A6019,30))),"H1",
  IF(M6018="H1","H2",
  IF(M6018="H2","H3",
  IF(M6018="H3","H4",
  IF(M6018="H4","H5",
  IF(M6018="H5","H6",
  IF(M6018="H6","H7",
  IF(M6018="H7","H8",
  IF(M6018="H8","H9",
  IF(M6018="H9","H10",
  IF(TRIM(LEFT($A6019,7))="Total","Ttl","DTL"))))))))))))</f>
        <v>DTL</v>
      </c>
      <c r="N6019" s="169" t="str">
        <f t="shared" ref="N6019:N6082" si="753">IF(ROW()&lt;23,"",
  IF($M6019="H6",TRIM(LEFT($A6019,5)),N6018))</f>
        <v>5000</v>
      </c>
      <c r="O6019" s="168" t="str">
        <f t="shared" ref="O6019:O6082" si="754">IF($M6019&lt;&gt;"DTL","",
  IF(NOT(ISNUMBER(VALUE(MID($A6019,31,15)))),"",LEFT($A6019,4)))</f>
        <v>2250</v>
      </c>
      <c r="P6019" s="168" t="str">
        <f t="shared" ref="P6019:P6082" si="755">IF(O6019="","",N6019&amp;O6019)</f>
        <v>50002250</v>
      </c>
      <c r="Q6019" s="168">
        <f t="shared" ref="Q6019:Q6082" si="756">IF($M6019&lt;&gt;"DTL","",
  IF(NOT(ISNUMBER(VALUE(MID($A6019,31,15)))),"",VALUE(TRIM(MID($A6019,47,15)))))</f>
        <v>0</v>
      </c>
      <c r="R6019" s="168">
        <f t="shared" ref="R6019:R6082" si="757">IF($M6019&lt;&gt;"DTL","",
  IF(NOT(ISNUMBER(VALUE(MID($A6019,31,15)))),"",VALUE(TRIM(MID($A6019,61,14)))))</f>
        <v>0</v>
      </c>
      <c r="S6019" s="168">
        <f t="shared" ref="S6019:S6082" si="758">IF($M6019&lt;&gt;"DTL","",
  IF(NOT(ISNUMBER(VALUE(MID($A6019,31,15)))),"",VALUE(TRIM(MID($A6019,76,14)))))</f>
        <v>0</v>
      </c>
      <c r="T6019" s="168">
        <f t="shared" ref="T6019:T6082" si="759">IF($M6019&lt;&gt;"DTL","",
  IF(NOT(ISNUMBER(VALUE(MID($A6019,31,15)))),"",VALUE(TRIM(MID($A6019,90,14)))))</f>
        <v>80</v>
      </c>
    </row>
    <row r="6020" spans="1:20" x14ac:dyDescent="0.2">
      <c r="A6020" t="s">
        <v>5875</v>
      </c>
      <c r="M6020" s="170" t="str">
        <f t="shared" si="752"/>
        <v>DTL</v>
      </c>
      <c r="N6020" s="169" t="str">
        <f t="shared" si="753"/>
        <v>5000</v>
      </c>
      <c r="O6020" s="168" t="str">
        <f t="shared" si="754"/>
        <v>2260</v>
      </c>
      <c r="P6020" s="168" t="str">
        <f t="shared" si="755"/>
        <v>50002260</v>
      </c>
      <c r="Q6020" s="168">
        <f t="shared" si="756"/>
        <v>103064</v>
      </c>
      <c r="R6020" s="168">
        <f t="shared" si="757"/>
        <v>104449</v>
      </c>
      <c r="S6020" s="168">
        <f t="shared" si="758"/>
        <v>156232</v>
      </c>
      <c r="T6020" s="168">
        <f t="shared" si="759"/>
        <v>87373</v>
      </c>
    </row>
    <row r="6021" spans="1:20" x14ac:dyDescent="0.2">
      <c r="A6021" t="s">
        <v>5876</v>
      </c>
      <c r="M6021" s="170" t="str">
        <f t="shared" si="752"/>
        <v>DTL</v>
      </c>
      <c r="N6021" s="169" t="str">
        <f t="shared" si="753"/>
        <v>5000</v>
      </c>
      <c r="O6021" s="168" t="str">
        <f t="shared" si="754"/>
        <v>2300</v>
      </c>
      <c r="P6021" s="168" t="str">
        <f t="shared" si="755"/>
        <v>50002300</v>
      </c>
      <c r="Q6021" s="168">
        <f t="shared" si="756"/>
        <v>534076</v>
      </c>
      <c r="R6021" s="168">
        <f t="shared" si="757"/>
        <v>457495</v>
      </c>
      <c r="S6021" s="168">
        <f t="shared" si="758"/>
        <v>721633</v>
      </c>
      <c r="T6021" s="168">
        <f t="shared" si="759"/>
        <v>183279</v>
      </c>
    </row>
    <row r="6022" spans="1:20" x14ac:dyDescent="0.2">
      <c r="A6022" t="s">
        <v>5877</v>
      </c>
      <c r="M6022" s="170" t="str">
        <f t="shared" si="752"/>
        <v>DTL</v>
      </c>
      <c r="N6022" s="169" t="str">
        <f t="shared" si="753"/>
        <v>5000</v>
      </c>
      <c r="O6022" s="168" t="str">
        <f t="shared" si="754"/>
        <v>2301</v>
      </c>
      <c r="P6022" s="168" t="str">
        <f t="shared" si="755"/>
        <v>50002301</v>
      </c>
      <c r="Q6022" s="168">
        <f t="shared" si="756"/>
        <v>5798</v>
      </c>
      <c r="R6022" s="168">
        <f t="shared" si="757"/>
        <v>5445</v>
      </c>
      <c r="S6022" s="168">
        <f t="shared" si="758"/>
        <v>6000</v>
      </c>
      <c r="T6022" s="168">
        <f t="shared" si="759"/>
        <v>5135</v>
      </c>
    </row>
    <row r="6023" spans="1:20" x14ac:dyDescent="0.2">
      <c r="A6023" t="s">
        <v>5878</v>
      </c>
      <c r="M6023" s="170" t="str">
        <f t="shared" si="752"/>
        <v>DTL</v>
      </c>
      <c r="N6023" s="169" t="str">
        <f t="shared" si="753"/>
        <v>5000</v>
      </c>
      <c r="O6023" s="168" t="str">
        <f t="shared" si="754"/>
        <v>2313</v>
      </c>
      <c r="P6023" s="168" t="str">
        <f t="shared" si="755"/>
        <v>50002313</v>
      </c>
      <c r="Q6023" s="168">
        <f t="shared" si="756"/>
        <v>495</v>
      </c>
      <c r="R6023" s="168">
        <f t="shared" si="757"/>
        <v>655</v>
      </c>
      <c r="S6023" s="168">
        <f t="shared" si="758"/>
        <v>1100</v>
      </c>
      <c r="T6023" s="168">
        <f t="shared" si="759"/>
        <v>360</v>
      </c>
    </row>
    <row r="6024" spans="1:20" x14ac:dyDescent="0.2">
      <c r="A6024" t="s">
        <v>5879</v>
      </c>
      <c r="M6024" s="170" t="str">
        <f t="shared" si="752"/>
        <v>DTL</v>
      </c>
      <c r="N6024" s="169" t="str">
        <f t="shared" si="753"/>
        <v>5000</v>
      </c>
      <c r="O6024" s="168" t="str">
        <f t="shared" si="754"/>
        <v>2336</v>
      </c>
      <c r="P6024" s="168" t="str">
        <f t="shared" si="755"/>
        <v>50002336</v>
      </c>
      <c r="Q6024" s="168">
        <f t="shared" si="756"/>
        <v>42310</v>
      </c>
      <c r="R6024" s="168">
        <f t="shared" si="757"/>
        <v>62959</v>
      </c>
      <c r="S6024" s="168">
        <f t="shared" si="758"/>
        <v>58197</v>
      </c>
      <c r="T6024" s="168">
        <f t="shared" si="759"/>
        <v>2849</v>
      </c>
    </row>
    <row r="6025" spans="1:20" x14ac:dyDescent="0.2">
      <c r="A6025" t="s">
        <v>5880</v>
      </c>
      <c r="M6025" s="170" t="str">
        <f t="shared" si="752"/>
        <v>DTL</v>
      </c>
      <c r="N6025" s="169" t="str">
        <f t="shared" si="753"/>
        <v>5000</v>
      </c>
      <c r="O6025" s="168" t="str">
        <f t="shared" si="754"/>
        <v>2362</v>
      </c>
      <c r="P6025" s="168" t="str">
        <f t="shared" si="755"/>
        <v>50002362</v>
      </c>
      <c r="Q6025" s="168">
        <f t="shared" si="756"/>
        <v>13577</v>
      </c>
      <c r="R6025" s="168">
        <f t="shared" si="757"/>
        <v>12027</v>
      </c>
      <c r="S6025" s="168">
        <f t="shared" si="758"/>
        <v>15000</v>
      </c>
      <c r="T6025" s="168">
        <f t="shared" si="759"/>
        <v>5078</v>
      </c>
    </row>
    <row r="6026" spans="1:20" x14ac:dyDescent="0.2">
      <c r="A6026" t="s">
        <v>5881</v>
      </c>
      <c r="M6026" s="170" t="str">
        <f t="shared" si="752"/>
        <v>DTL</v>
      </c>
      <c r="N6026" s="169" t="str">
        <f t="shared" si="753"/>
        <v>5000</v>
      </c>
      <c r="O6026" s="168" t="str">
        <f t="shared" si="754"/>
        <v>2500</v>
      </c>
      <c r="P6026" s="168" t="str">
        <f t="shared" si="755"/>
        <v>50002500</v>
      </c>
      <c r="Q6026" s="168">
        <f t="shared" si="756"/>
        <v>3156</v>
      </c>
      <c r="R6026" s="168">
        <f t="shared" si="757"/>
        <v>9073</v>
      </c>
      <c r="S6026" s="168">
        <f t="shared" si="758"/>
        <v>5000</v>
      </c>
      <c r="T6026" s="168">
        <f t="shared" si="759"/>
        <v>391</v>
      </c>
    </row>
    <row r="6027" spans="1:20" x14ac:dyDescent="0.2">
      <c r="A6027" t="s">
        <v>5882</v>
      </c>
      <c r="M6027" s="170" t="str">
        <f t="shared" si="752"/>
        <v>DTL</v>
      </c>
      <c r="N6027" s="169" t="str">
        <f t="shared" si="753"/>
        <v>5000</v>
      </c>
      <c r="O6027" s="168" t="str">
        <f t="shared" si="754"/>
        <v>2600</v>
      </c>
      <c r="P6027" s="168" t="str">
        <f t="shared" si="755"/>
        <v>50002600</v>
      </c>
      <c r="Q6027" s="168">
        <f t="shared" si="756"/>
        <v>5870</v>
      </c>
      <c r="R6027" s="168">
        <f t="shared" si="757"/>
        <v>1112</v>
      </c>
      <c r="S6027" s="168">
        <f t="shared" si="758"/>
        <v>1900</v>
      </c>
      <c r="T6027" s="168">
        <f t="shared" si="759"/>
        <v>1175</v>
      </c>
    </row>
    <row r="6028" spans="1:20" x14ac:dyDescent="0.2">
      <c r="A6028" t="s">
        <v>4467</v>
      </c>
      <c r="M6028" s="170" t="str">
        <f t="shared" si="752"/>
        <v>DTL</v>
      </c>
      <c r="N6028" s="169" t="str">
        <f t="shared" si="753"/>
        <v>5000</v>
      </c>
      <c r="O6028" s="168" t="str">
        <f t="shared" si="754"/>
        <v/>
      </c>
      <c r="P6028" s="168" t="str">
        <f t="shared" si="755"/>
        <v/>
      </c>
      <c r="Q6028" s="168" t="str">
        <f t="shared" si="756"/>
        <v/>
      </c>
      <c r="R6028" s="168" t="str">
        <f t="shared" si="757"/>
        <v/>
      </c>
      <c r="S6028" s="168" t="str">
        <f t="shared" si="758"/>
        <v/>
      </c>
      <c r="T6028" s="168" t="str">
        <f t="shared" si="759"/>
        <v/>
      </c>
    </row>
    <row r="6029" spans="1:20" x14ac:dyDescent="0.2">
      <c r="A6029">
        <v>1</v>
      </c>
      <c r="M6029" s="170" t="str">
        <f t="shared" si="752"/>
        <v>DTL</v>
      </c>
      <c r="N6029" s="169" t="str">
        <f t="shared" si="753"/>
        <v>5000</v>
      </c>
      <c r="O6029" s="168" t="str">
        <f t="shared" si="754"/>
        <v/>
      </c>
      <c r="P6029" s="168" t="str">
        <f t="shared" si="755"/>
        <v/>
      </c>
      <c r="Q6029" s="168" t="str">
        <f t="shared" si="756"/>
        <v/>
      </c>
      <c r="R6029" s="168" t="str">
        <f t="shared" si="757"/>
        <v/>
      </c>
      <c r="S6029" s="168" t="str">
        <f t="shared" si="758"/>
        <v/>
      </c>
      <c r="T6029" s="168" t="str">
        <f t="shared" si="759"/>
        <v/>
      </c>
    </row>
    <row r="6030" spans="1:20" x14ac:dyDescent="0.2">
      <c r="M6030" s="170" t="str">
        <f t="shared" si="752"/>
        <v>DTL</v>
      </c>
      <c r="N6030" s="169" t="str">
        <f t="shared" si="753"/>
        <v>5000</v>
      </c>
      <c r="O6030" s="168" t="str">
        <f t="shared" si="754"/>
        <v/>
      </c>
      <c r="P6030" s="168" t="str">
        <f t="shared" si="755"/>
        <v/>
      </c>
      <c r="Q6030" s="168" t="str">
        <f t="shared" si="756"/>
        <v/>
      </c>
      <c r="R6030" s="168" t="str">
        <f t="shared" si="757"/>
        <v/>
      </c>
      <c r="S6030" s="168" t="str">
        <f t="shared" si="758"/>
        <v/>
      </c>
      <c r="T6030" s="168" t="str">
        <f t="shared" si="759"/>
        <v/>
      </c>
    </row>
    <row r="6031" spans="1:20" x14ac:dyDescent="0.2">
      <c r="A6031" t="s">
        <v>3229</v>
      </c>
      <c r="M6031" s="170" t="str">
        <f t="shared" si="752"/>
        <v>H1</v>
      </c>
      <c r="N6031" s="169" t="str">
        <f t="shared" si="753"/>
        <v>5000</v>
      </c>
      <c r="O6031" s="168" t="str">
        <f t="shared" si="754"/>
        <v/>
      </c>
      <c r="P6031" s="168" t="str">
        <f t="shared" si="755"/>
        <v/>
      </c>
      <c r="Q6031" s="168" t="str">
        <f t="shared" si="756"/>
        <v/>
      </c>
      <c r="R6031" s="168" t="str">
        <f t="shared" si="757"/>
        <v/>
      </c>
      <c r="S6031" s="168" t="str">
        <f t="shared" si="758"/>
        <v/>
      </c>
      <c r="T6031" s="168" t="str">
        <f t="shared" si="759"/>
        <v/>
      </c>
    </row>
    <row r="6032" spans="1:20" x14ac:dyDescent="0.2">
      <c r="A6032" t="s">
        <v>2600</v>
      </c>
      <c r="M6032" s="170" t="str">
        <f t="shared" si="752"/>
        <v>H2</v>
      </c>
      <c r="N6032" s="169" t="str">
        <f t="shared" si="753"/>
        <v>5000</v>
      </c>
      <c r="O6032" s="168" t="str">
        <f t="shared" si="754"/>
        <v/>
      </c>
      <c r="P6032" s="168" t="str">
        <f t="shared" si="755"/>
        <v/>
      </c>
      <c r="Q6032" s="168" t="str">
        <f t="shared" si="756"/>
        <v/>
      </c>
      <c r="R6032" s="168" t="str">
        <f t="shared" si="757"/>
        <v/>
      </c>
      <c r="S6032" s="168" t="str">
        <f t="shared" si="758"/>
        <v/>
      </c>
      <c r="T6032" s="168" t="str">
        <f t="shared" si="759"/>
        <v/>
      </c>
    </row>
    <row r="6033" spans="1:20" x14ac:dyDescent="0.2">
      <c r="A6033" t="s">
        <v>2601</v>
      </c>
      <c r="M6033" s="170" t="str">
        <f t="shared" si="752"/>
        <v>H3</v>
      </c>
      <c r="N6033" s="169" t="str">
        <f t="shared" si="753"/>
        <v>5000</v>
      </c>
      <c r="O6033" s="168" t="str">
        <f t="shared" si="754"/>
        <v/>
      </c>
      <c r="P6033" s="168" t="str">
        <f t="shared" si="755"/>
        <v/>
      </c>
      <c r="Q6033" s="168" t="str">
        <f t="shared" si="756"/>
        <v/>
      </c>
      <c r="R6033" s="168" t="str">
        <f t="shared" si="757"/>
        <v/>
      </c>
      <c r="S6033" s="168" t="str">
        <f t="shared" si="758"/>
        <v/>
      </c>
      <c r="T6033" s="168" t="str">
        <f t="shared" si="759"/>
        <v/>
      </c>
    </row>
    <row r="6034" spans="1:20" x14ac:dyDescent="0.2">
      <c r="A6034" t="s">
        <v>3199</v>
      </c>
      <c r="M6034" s="170" t="str">
        <f t="shared" si="752"/>
        <v>H4</v>
      </c>
      <c r="N6034" s="169" t="str">
        <f t="shared" si="753"/>
        <v>5000</v>
      </c>
      <c r="O6034" s="168" t="str">
        <f t="shared" si="754"/>
        <v/>
      </c>
      <c r="P6034" s="168" t="str">
        <f t="shared" si="755"/>
        <v/>
      </c>
      <c r="Q6034" s="168" t="str">
        <f t="shared" si="756"/>
        <v/>
      </c>
      <c r="R6034" s="168" t="str">
        <f t="shared" si="757"/>
        <v/>
      </c>
      <c r="S6034" s="168" t="str">
        <f t="shared" si="758"/>
        <v/>
      </c>
      <c r="T6034" s="168" t="str">
        <f t="shared" si="759"/>
        <v/>
      </c>
    </row>
    <row r="6035" spans="1:20" x14ac:dyDescent="0.2">
      <c r="A6035" t="s">
        <v>3221</v>
      </c>
      <c r="M6035" s="170" t="str">
        <f t="shared" si="752"/>
        <v>H5</v>
      </c>
      <c r="N6035" s="169" t="str">
        <f t="shared" si="753"/>
        <v>5000</v>
      </c>
      <c r="O6035" s="168" t="str">
        <f t="shared" si="754"/>
        <v/>
      </c>
      <c r="P6035" s="168" t="str">
        <f t="shared" si="755"/>
        <v/>
      </c>
      <c r="Q6035" s="168" t="str">
        <f t="shared" si="756"/>
        <v/>
      </c>
      <c r="R6035" s="168" t="str">
        <f t="shared" si="757"/>
        <v/>
      </c>
      <c r="S6035" s="168" t="str">
        <f t="shared" si="758"/>
        <v/>
      </c>
      <c r="T6035" s="168" t="str">
        <f t="shared" si="759"/>
        <v/>
      </c>
    </row>
    <row r="6036" spans="1:20" x14ac:dyDescent="0.2">
      <c r="A6036" t="s">
        <v>3222</v>
      </c>
      <c r="M6036" s="170" t="str">
        <f t="shared" si="752"/>
        <v>H6</v>
      </c>
      <c r="N6036" s="169" t="str">
        <f t="shared" si="753"/>
        <v>5000</v>
      </c>
      <c r="O6036" s="168" t="str">
        <f t="shared" si="754"/>
        <v/>
      </c>
      <c r="P6036" s="168" t="str">
        <f t="shared" si="755"/>
        <v/>
      </c>
      <c r="Q6036" s="168" t="str">
        <f t="shared" si="756"/>
        <v/>
      </c>
      <c r="R6036" s="168" t="str">
        <f t="shared" si="757"/>
        <v/>
      </c>
      <c r="S6036" s="168" t="str">
        <f t="shared" si="758"/>
        <v/>
      </c>
      <c r="T6036" s="168" t="str">
        <f t="shared" si="759"/>
        <v/>
      </c>
    </row>
    <row r="6037" spans="1:20" x14ac:dyDescent="0.2">
      <c r="A6037" t="s">
        <v>2605</v>
      </c>
      <c r="M6037" s="170" t="str">
        <f t="shared" si="752"/>
        <v>H7</v>
      </c>
      <c r="N6037" s="169" t="str">
        <f t="shared" si="753"/>
        <v>5000</v>
      </c>
      <c r="O6037" s="168" t="str">
        <f t="shared" si="754"/>
        <v/>
      </c>
      <c r="P6037" s="168" t="str">
        <f t="shared" si="755"/>
        <v/>
      </c>
      <c r="Q6037" s="168" t="str">
        <f t="shared" si="756"/>
        <v/>
      </c>
      <c r="R6037" s="168" t="str">
        <f t="shared" si="757"/>
        <v/>
      </c>
      <c r="S6037" s="168" t="str">
        <f t="shared" si="758"/>
        <v/>
      </c>
      <c r="T6037" s="168" t="str">
        <f t="shared" si="759"/>
        <v/>
      </c>
    </row>
    <row r="6038" spans="1:20" x14ac:dyDescent="0.2">
      <c r="A6038" t="s">
        <v>2606</v>
      </c>
      <c r="M6038" s="170" t="str">
        <f t="shared" si="752"/>
        <v>H8</v>
      </c>
      <c r="N6038" s="169" t="str">
        <f t="shared" si="753"/>
        <v>5000</v>
      </c>
      <c r="O6038" s="168" t="str">
        <f t="shared" si="754"/>
        <v/>
      </c>
      <c r="P6038" s="168" t="str">
        <f t="shared" si="755"/>
        <v/>
      </c>
      <c r="Q6038" s="168" t="str">
        <f t="shared" si="756"/>
        <v/>
      </c>
      <c r="R6038" s="168" t="str">
        <f t="shared" si="757"/>
        <v/>
      </c>
      <c r="S6038" s="168" t="str">
        <f t="shared" si="758"/>
        <v/>
      </c>
      <c r="T6038" s="168" t="str">
        <f t="shared" si="759"/>
        <v/>
      </c>
    </row>
    <row r="6039" spans="1:20" x14ac:dyDescent="0.2">
      <c r="A6039" t="s">
        <v>2607</v>
      </c>
      <c r="M6039" s="170" t="str">
        <f t="shared" si="752"/>
        <v>H9</v>
      </c>
      <c r="N6039" s="169" t="str">
        <f t="shared" si="753"/>
        <v>5000</v>
      </c>
      <c r="O6039" s="168" t="str">
        <f t="shared" si="754"/>
        <v/>
      </c>
      <c r="P6039" s="168" t="str">
        <f t="shared" si="755"/>
        <v/>
      </c>
      <c r="Q6039" s="168" t="str">
        <f t="shared" si="756"/>
        <v/>
      </c>
      <c r="R6039" s="168" t="str">
        <f t="shared" si="757"/>
        <v/>
      </c>
      <c r="S6039" s="168" t="str">
        <f t="shared" si="758"/>
        <v/>
      </c>
      <c r="T6039" s="168" t="str">
        <f t="shared" si="759"/>
        <v/>
      </c>
    </row>
    <row r="6040" spans="1:20" x14ac:dyDescent="0.2">
      <c r="A6040" t="s">
        <v>2608</v>
      </c>
      <c r="M6040" s="170" t="str">
        <f t="shared" si="752"/>
        <v>H10</v>
      </c>
      <c r="N6040" s="169" t="str">
        <f t="shared" si="753"/>
        <v>5000</v>
      </c>
      <c r="O6040" s="168" t="str">
        <f t="shared" si="754"/>
        <v/>
      </c>
      <c r="P6040" s="168" t="str">
        <f t="shared" si="755"/>
        <v/>
      </c>
      <c r="Q6040" s="168" t="str">
        <f t="shared" si="756"/>
        <v/>
      </c>
      <c r="R6040" s="168" t="str">
        <f t="shared" si="757"/>
        <v/>
      </c>
      <c r="S6040" s="168" t="str">
        <f t="shared" si="758"/>
        <v/>
      </c>
      <c r="T6040" s="168" t="str">
        <f t="shared" si="759"/>
        <v/>
      </c>
    </row>
    <row r="6041" spans="1:20" x14ac:dyDescent="0.2">
      <c r="A6041" t="s">
        <v>5883</v>
      </c>
      <c r="M6041" s="170" t="str">
        <f t="shared" si="752"/>
        <v>DTL</v>
      </c>
      <c r="N6041" s="169" t="str">
        <f t="shared" si="753"/>
        <v>5000</v>
      </c>
      <c r="O6041" s="168" t="str">
        <f t="shared" si="754"/>
        <v>2630</v>
      </c>
      <c r="P6041" s="168" t="str">
        <f t="shared" si="755"/>
        <v>50002630</v>
      </c>
      <c r="Q6041" s="168">
        <f t="shared" si="756"/>
        <v>158046</v>
      </c>
      <c r="R6041" s="168">
        <f t="shared" si="757"/>
        <v>156969</v>
      </c>
      <c r="S6041" s="168">
        <f t="shared" si="758"/>
        <v>155820</v>
      </c>
      <c r="T6041" s="168">
        <f t="shared" si="759"/>
        <v>128992</v>
      </c>
    </row>
    <row r="6042" spans="1:20" x14ac:dyDescent="0.2">
      <c r="A6042" t="s">
        <v>5884</v>
      </c>
      <c r="M6042" s="170" t="str">
        <f t="shared" si="752"/>
        <v>DTL</v>
      </c>
      <c r="N6042" s="169" t="str">
        <f t="shared" si="753"/>
        <v>5000</v>
      </c>
      <c r="O6042" s="168" t="str">
        <f t="shared" si="754"/>
        <v>2660</v>
      </c>
      <c r="P6042" s="168" t="str">
        <f t="shared" si="755"/>
        <v>50002660</v>
      </c>
      <c r="Q6042" s="168">
        <f t="shared" si="756"/>
        <v>5664</v>
      </c>
      <c r="R6042" s="168">
        <f t="shared" si="757"/>
        <v>3098</v>
      </c>
      <c r="S6042" s="168">
        <f t="shared" si="758"/>
        <v>1750</v>
      </c>
      <c r="T6042" s="168">
        <f t="shared" si="759"/>
        <v>1075</v>
      </c>
    </row>
    <row r="6043" spans="1:20" x14ac:dyDescent="0.2">
      <c r="A6043" t="s">
        <v>5885</v>
      </c>
      <c r="M6043" s="170" t="str">
        <f t="shared" si="752"/>
        <v>DTL</v>
      </c>
      <c r="N6043" s="169" t="str">
        <f t="shared" si="753"/>
        <v>5000</v>
      </c>
      <c r="O6043" s="168" t="str">
        <f t="shared" si="754"/>
        <v>2700</v>
      </c>
      <c r="P6043" s="168" t="str">
        <f t="shared" si="755"/>
        <v>50002700</v>
      </c>
      <c r="Q6043" s="168">
        <f t="shared" si="756"/>
        <v>18069</v>
      </c>
      <c r="R6043" s="168">
        <f t="shared" si="757"/>
        <v>1349</v>
      </c>
      <c r="S6043" s="168">
        <f t="shared" si="758"/>
        <v>235082</v>
      </c>
      <c r="T6043" s="168">
        <f t="shared" si="759"/>
        <v>9371</v>
      </c>
    </row>
    <row r="6044" spans="1:20" x14ac:dyDescent="0.2">
      <c r="A6044" t="s">
        <v>5886</v>
      </c>
      <c r="M6044" s="170" t="str">
        <f t="shared" si="752"/>
        <v>DTL</v>
      </c>
      <c r="N6044" s="169" t="str">
        <f t="shared" si="753"/>
        <v>5000</v>
      </c>
      <c r="O6044" s="168" t="str">
        <f t="shared" si="754"/>
        <v>2750</v>
      </c>
      <c r="P6044" s="168" t="str">
        <f t="shared" si="755"/>
        <v>50002750</v>
      </c>
      <c r="Q6044" s="168">
        <f t="shared" si="756"/>
        <v>82344</v>
      </c>
      <c r="R6044" s="168">
        <f t="shared" si="757"/>
        <v>78801</v>
      </c>
      <c r="S6044" s="168">
        <f t="shared" si="758"/>
        <v>58401</v>
      </c>
      <c r="T6044" s="168">
        <f t="shared" si="759"/>
        <v>56373</v>
      </c>
    </row>
    <row r="6045" spans="1:20" x14ac:dyDescent="0.2">
      <c r="A6045" t="s">
        <v>5887</v>
      </c>
      <c r="M6045" s="170" t="str">
        <f t="shared" si="752"/>
        <v>DTL</v>
      </c>
      <c r="N6045" s="169" t="str">
        <f t="shared" si="753"/>
        <v>5000</v>
      </c>
      <c r="O6045" s="168" t="str">
        <f t="shared" si="754"/>
        <v>2756</v>
      </c>
      <c r="P6045" s="168" t="str">
        <f t="shared" si="755"/>
        <v>50002756</v>
      </c>
      <c r="Q6045" s="168">
        <f t="shared" si="756"/>
        <v>14201</v>
      </c>
      <c r="R6045" s="168">
        <f t="shared" si="757"/>
        <v>16284</v>
      </c>
      <c r="S6045" s="168">
        <f t="shared" si="758"/>
        <v>14820</v>
      </c>
      <c r="T6045" s="168">
        <f t="shared" si="759"/>
        <v>9574</v>
      </c>
    </row>
    <row r="6046" spans="1:20" x14ac:dyDescent="0.2">
      <c r="A6046" t="s">
        <v>5888</v>
      </c>
      <c r="M6046" s="170" t="str">
        <f t="shared" si="752"/>
        <v>DTL</v>
      </c>
      <c r="N6046" s="169" t="str">
        <f t="shared" si="753"/>
        <v>5000</v>
      </c>
      <c r="O6046" s="168" t="str">
        <f t="shared" si="754"/>
        <v>2850</v>
      </c>
      <c r="P6046" s="168" t="str">
        <f t="shared" si="755"/>
        <v>50002850</v>
      </c>
      <c r="Q6046" s="168">
        <f t="shared" si="756"/>
        <v>22325</v>
      </c>
      <c r="R6046" s="168">
        <f t="shared" si="757"/>
        <v>24962</v>
      </c>
      <c r="S6046" s="168">
        <f t="shared" si="758"/>
        <v>30925</v>
      </c>
      <c r="T6046" s="168">
        <f t="shared" si="759"/>
        <v>20602</v>
      </c>
    </row>
    <row r="6047" spans="1:20" x14ac:dyDescent="0.2">
      <c r="A6047" t="s">
        <v>5889</v>
      </c>
      <c r="M6047" s="170" t="str">
        <f t="shared" si="752"/>
        <v>DTL</v>
      </c>
      <c r="N6047" s="169" t="str">
        <f t="shared" si="753"/>
        <v>5000</v>
      </c>
      <c r="O6047" s="168" t="str">
        <f t="shared" si="754"/>
        <v>2199</v>
      </c>
      <c r="P6047" s="168" t="str">
        <f t="shared" si="755"/>
        <v>50002199</v>
      </c>
      <c r="Q6047" s="168">
        <f t="shared" si="756"/>
        <v>21771</v>
      </c>
      <c r="R6047" s="168">
        <f t="shared" si="757"/>
        <v>19392</v>
      </c>
      <c r="S6047" s="168">
        <f t="shared" si="758"/>
        <v>10000</v>
      </c>
      <c r="T6047" s="168">
        <f t="shared" si="759"/>
        <v>6611</v>
      </c>
    </row>
    <row r="6048" spans="1:20" x14ac:dyDescent="0.2">
      <c r="A6048" t="s">
        <v>5890</v>
      </c>
      <c r="M6048" s="170" t="str">
        <f t="shared" si="752"/>
        <v>DTL</v>
      </c>
      <c r="N6048" s="169" t="str">
        <f t="shared" si="753"/>
        <v>5000</v>
      </c>
      <c r="O6048" s="168" t="str">
        <f t="shared" si="754"/>
        <v>2299</v>
      </c>
      <c r="P6048" s="168" t="str">
        <f t="shared" si="755"/>
        <v>50002299</v>
      </c>
      <c r="Q6048" s="168">
        <f t="shared" si="756"/>
        <v>9704</v>
      </c>
      <c r="R6048" s="168">
        <f t="shared" si="757"/>
        <v>3292</v>
      </c>
      <c r="S6048" s="168">
        <f t="shared" si="758"/>
        <v>8500</v>
      </c>
      <c r="T6048" s="168">
        <f t="shared" si="759"/>
        <v>1599</v>
      </c>
    </row>
    <row r="6049" spans="1:20" x14ac:dyDescent="0.2">
      <c r="A6049" t="s">
        <v>5891</v>
      </c>
      <c r="M6049" s="170" t="str">
        <f t="shared" si="752"/>
        <v>DTL</v>
      </c>
      <c r="N6049" s="169" t="str">
        <f t="shared" si="753"/>
        <v>5000</v>
      </c>
      <c r="O6049" s="168" t="str">
        <f t="shared" si="754"/>
        <v>2399</v>
      </c>
      <c r="P6049" s="168" t="str">
        <f t="shared" si="755"/>
        <v>50002399</v>
      </c>
      <c r="Q6049" s="168">
        <f t="shared" si="756"/>
        <v>295458</v>
      </c>
      <c r="R6049" s="168">
        <f t="shared" si="757"/>
        <v>466496</v>
      </c>
      <c r="S6049" s="168">
        <f t="shared" si="758"/>
        <v>513499</v>
      </c>
      <c r="T6049" s="168">
        <f t="shared" si="759"/>
        <v>252342</v>
      </c>
    </row>
    <row r="6050" spans="1:20" x14ac:dyDescent="0.2">
      <c r="A6050" t="s">
        <v>4320</v>
      </c>
      <c r="M6050" s="170" t="str">
        <f t="shared" si="752"/>
        <v>DTL</v>
      </c>
      <c r="N6050" s="169" t="str">
        <f t="shared" si="753"/>
        <v>5000</v>
      </c>
      <c r="O6050" s="168" t="str">
        <f t="shared" si="754"/>
        <v>2599</v>
      </c>
      <c r="P6050" s="168" t="str">
        <f t="shared" si="755"/>
        <v>50002599</v>
      </c>
      <c r="Q6050" s="168">
        <f t="shared" si="756"/>
        <v>0</v>
      </c>
      <c r="R6050" s="168">
        <f t="shared" si="757"/>
        <v>0</v>
      </c>
      <c r="S6050" s="168">
        <f t="shared" si="758"/>
        <v>0</v>
      </c>
      <c r="T6050" s="168">
        <f t="shared" si="759"/>
        <v>468</v>
      </c>
    </row>
    <row r="6051" spans="1:20" x14ac:dyDescent="0.2">
      <c r="A6051" t="s">
        <v>5892</v>
      </c>
      <c r="M6051" s="170" t="str">
        <f t="shared" si="752"/>
        <v>DTL</v>
      </c>
      <c r="N6051" s="169" t="str">
        <f t="shared" si="753"/>
        <v>5000</v>
      </c>
      <c r="O6051" s="168" t="str">
        <f t="shared" si="754"/>
        <v>2799</v>
      </c>
      <c r="P6051" s="168" t="str">
        <f t="shared" si="755"/>
        <v>50002799</v>
      </c>
      <c r="Q6051" s="168">
        <f t="shared" si="756"/>
        <v>18599</v>
      </c>
      <c r="R6051" s="168">
        <f t="shared" si="757"/>
        <v>17528</v>
      </c>
      <c r="S6051" s="168">
        <f t="shared" si="758"/>
        <v>20000</v>
      </c>
      <c r="T6051" s="168">
        <f t="shared" si="759"/>
        <v>14289</v>
      </c>
    </row>
    <row r="6052" spans="1:20" x14ac:dyDescent="0.2">
      <c r="A6052" t="s">
        <v>4321</v>
      </c>
      <c r="M6052" s="170" t="str">
        <f t="shared" si="752"/>
        <v>DTL</v>
      </c>
      <c r="N6052" s="169" t="str">
        <f t="shared" si="753"/>
        <v>5000</v>
      </c>
      <c r="O6052" s="168" t="str">
        <f t="shared" si="754"/>
        <v>2899</v>
      </c>
      <c r="P6052" s="168" t="str">
        <f t="shared" si="755"/>
        <v>50002899</v>
      </c>
      <c r="Q6052" s="168">
        <f t="shared" si="756"/>
        <v>0</v>
      </c>
      <c r="R6052" s="168">
        <f t="shared" si="757"/>
        <v>0</v>
      </c>
      <c r="S6052" s="168">
        <f t="shared" si="758"/>
        <v>0</v>
      </c>
      <c r="T6052" s="168">
        <f t="shared" si="759"/>
        <v>5325</v>
      </c>
    </row>
    <row r="6053" spans="1:20" x14ac:dyDescent="0.2">
      <c r="A6053" t="s">
        <v>5893</v>
      </c>
      <c r="M6053" s="170" t="str">
        <f t="shared" si="752"/>
        <v>DTL</v>
      </c>
      <c r="N6053" s="169" t="str">
        <f t="shared" si="753"/>
        <v>5000</v>
      </c>
      <c r="O6053" s="168" t="str">
        <f t="shared" si="754"/>
        <v>3199</v>
      </c>
      <c r="P6053" s="168" t="str">
        <f t="shared" si="755"/>
        <v>50003199</v>
      </c>
      <c r="Q6053" s="168">
        <f t="shared" si="756"/>
        <v>0</v>
      </c>
      <c r="R6053" s="168">
        <f t="shared" si="757"/>
        <v>25</v>
      </c>
      <c r="S6053" s="168">
        <f t="shared" si="758"/>
        <v>100</v>
      </c>
      <c r="T6053" s="168">
        <f t="shared" si="759"/>
        <v>50</v>
      </c>
    </row>
    <row r="6054" spans="1:20" x14ac:dyDescent="0.2">
      <c r="A6054" t="s">
        <v>3230</v>
      </c>
      <c r="M6054" s="170" t="str">
        <f t="shared" si="752"/>
        <v>DTL</v>
      </c>
      <c r="N6054" s="169" t="str">
        <f t="shared" si="753"/>
        <v>5000</v>
      </c>
      <c r="O6054" s="168" t="str">
        <f t="shared" si="754"/>
        <v>3290</v>
      </c>
      <c r="P6054" s="168" t="str">
        <f t="shared" si="755"/>
        <v>50003290</v>
      </c>
      <c r="Q6054" s="168">
        <f t="shared" si="756"/>
        <v>388171</v>
      </c>
      <c r="R6054" s="168">
        <f t="shared" si="757"/>
        <v>584502</v>
      </c>
      <c r="S6054" s="168">
        <f t="shared" si="758"/>
        <v>491618</v>
      </c>
      <c r="T6054" s="168">
        <f t="shared" si="759"/>
        <v>491618</v>
      </c>
    </row>
    <row r="6055" spans="1:20" x14ac:dyDescent="0.2">
      <c r="A6055" t="s">
        <v>4246</v>
      </c>
      <c r="M6055" s="170" t="str">
        <f t="shared" si="752"/>
        <v>DTL</v>
      </c>
      <c r="N6055" s="169" t="str">
        <f t="shared" si="753"/>
        <v>5000</v>
      </c>
      <c r="O6055" s="168" t="str">
        <f t="shared" si="754"/>
        <v/>
      </c>
      <c r="P6055" s="168" t="str">
        <f t="shared" si="755"/>
        <v/>
      </c>
      <c r="Q6055" s="168" t="str">
        <f t="shared" si="756"/>
        <v/>
      </c>
      <c r="R6055" s="168" t="str">
        <f t="shared" si="757"/>
        <v/>
      </c>
      <c r="S6055" s="168" t="str">
        <f t="shared" si="758"/>
        <v/>
      </c>
      <c r="T6055" s="168" t="str">
        <f t="shared" si="759"/>
        <v/>
      </c>
    </row>
    <row r="6056" spans="1:20" x14ac:dyDescent="0.2">
      <c r="A6056" t="s">
        <v>2611</v>
      </c>
      <c r="M6056" s="170" t="str">
        <f t="shared" si="752"/>
        <v>DTL</v>
      </c>
      <c r="N6056" s="169" t="str">
        <f t="shared" si="753"/>
        <v>5000</v>
      </c>
      <c r="O6056" s="168" t="str">
        <f t="shared" si="754"/>
        <v/>
      </c>
      <c r="P6056" s="168" t="str">
        <f t="shared" si="755"/>
        <v/>
      </c>
      <c r="Q6056" s="168" t="str">
        <f t="shared" si="756"/>
        <v/>
      </c>
      <c r="R6056" s="168" t="str">
        <f t="shared" si="757"/>
        <v/>
      </c>
      <c r="S6056" s="168" t="str">
        <f t="shared" si="758"/>
        <v/>
      </c>
      <c r="T6056" s="168" t="str">
        <f t="shared" si="759"/>
        <v/>
      </c>
    </row>
    <row r="6057" spans="1:20" x14ac:dyDescent="0.2">
      <c r="A6057" t="s">
        <v>5894</v>
      </c>
      <c r="M6057" s="170" t="str">
        <f t="shared" si="752"/>
        <v>Ttl</v>
      </c>
      <c r="N6057" s="169" t="str">
        <f t="shared" si="753"/>
        <v>5000</v>
      </c>
      <c r="O6057" s="168" t="str">
        <f t="shared" si="754"/>
        <v/>
      </c>
      <c r="P6057" s="168" t="str">
        <f t="shared" si="755"/>
        <v/>
      </c>
      <c r="Q6057" s="168" t="str">
        <f t="shared" si="756"/>
        <v/>
      </c>
      <c r="R6057" s="168" t="str">
        <f t="shared" si="757"/>
        <v/>
      </c>
      <c r="S6057" s="168" t="str">
        <f t="shared" si="758"/>
        <v/>
      </c>
      <c r="T6057" s="168" t="str">
        <f t="shared" si="759"/>
        <v/>
      </c>
    </row>
    <row r="6058" spans="1:20" x14ac:dyDescent="0.2">
      <c r="A6058" t="s">
        <v>2611</v>
      </c>
      <c r="M6058" s="170" t="str">
        <f t="shared" si="752"/>
        <v>DTL</v>
      </c>
      <c r="N6058" s="169" t="str">
        <f t="shared" si="753"/>
        <v>5000</v>
      </c>
      <c r="O6058" s="168" t="str">
        <f t="shared" si="754"/>
        <v/>
      </c>
      <c r="P6058" s="168" t="str">
        <f t="shared" si="755"/>
        <v/>
      </c>
      <c r="Q6058" s="168" t="str">
        <f t="shared" si="756"/>
        <v/>
      </c>
      <c r="R6058" s="168" t="str">
        <f t="shared" si="757"/>
        <v/>
      </c>
      <c r="S6058" s="168" t="str">
        <f t="shared" si="758"/>
        <v/>
      </c>
      <c r="T6058" s="168" t="str">
        <f t="shared" si="759"/>
        <v/>
      </c>
    </row>
    <row r="6059" spans="1:20" x14ac:dyDescent="0.2">
      <c r="A6059" t="s">
        <v>5895</v>
      </c>
      <c r="M6059" s="170" t="str">
        <f t="shared" si="752"/>
        <v>DTL</v>
      </c>
      <c r="N6059" s="169" t="str">
        <f t="shared" si="753"/>
        <v>5000</v>
      </c>
      <c r="O6059" s="168" t="str">
        <f t="shared" si="754"/>
        <v>3100</v>
      </c>
      <c r="P6059" s="168" t="str">
        <f t="shared" si="755"/>
        <v>50003100</v>
      </c>
      <c r="Q6059" s="168">
        <f t="shared" si="756"/>
        <v>3012</v>
      </c>
      <c r="R6059" s="168">
        <f t="shared" si="757"/>
        <v>5573</v>
      </c>
      <c r="S6059" s="168">
        <f t="shared" si="758"/>
        <v>10000</v>
      </c>
      <c r="T6059" s="168">
        <f t="shared" si="759"/>
        <v>5639</v>
      </c>
    </row>
    <row r="6060" spans="1:20" x14ac:dyDescent="0.2">
      <c r="A6060" t="s">
        <v>5896</v>
      </c>
      <c r="M6060" s="170" t="str">
        <f t="shared" si="752"/>
        <v>DTL</v>
      </c>
      <c r="N6060" s="169" t="str">
        <f t="shared" si="753"/>
        <v>5000</v>
      </c>
      <c r="O6060" s="168" t="str">
        <f t="shared" si="754"/>
        <v>3131</v>
      </c>
      <c r="P6060" s="168" t="str">
        <f t="shared" si="755"/>
        <v>50003131</v>
      </c>
      <c r="Q6060" s="168">
        <f t="shared" si="756"/>
        <v>73716</v>
      </c>
      <c r="R6060" s="168">
        <f t="shared" si="757"/>
        <v>80940</v>
      </c>
      <c r="S6060" s="168">
        <f t="shared" si="758"/>
        <v>75000</v>
      </c>
      <c r="T6060" s="168">
        <f t="shared" si="759"/>
        <v>56208</v>
      </c>
    </row>
    <row r="6061" spans="1:20" x14ac:dyDescent="0.2">
      <c r="A6061" t="s">
        <v>5897</v>
      </c>
      <c r="M6061" s="170" t="str">
        <f t="shared" si="752"/>
        <v>DTL</v>
      </c>
      <c r="N6061" s="169" t="str">
        <f t="shared" si="753"/>
        <v>5000</v>
      </c>
      <c r="O6061" s="168" t="str">
        <f t="shared" si="754"/>
        <v>3135</v>
      </c>
      <c r="P6061" s="168" t="str">
        <f t="shared" si="755"/>
        <v>50003135</v>
      </c>
      <c r="Q6061" s="168">
        <f t="shared" si="756"/>
        <v>63100</v>
      </c>
      <c r="R6061" s="168">
        <f t="shared" si="757"/>
        <v>69095</v>
      </c>
      <c r="S6061" s="168">
        <f t="shared" si="758"/>
        <v>87392</v>
      </c>
      <c r="T6061" s="168">
        <f t="shared" si="759"/>
        <v>51039</v>
      </c>
    </row>
    <row r="6062" spans="1:20" x14ac:dyDescent="0.2">
      <c r="A6062" t="s">
        <v>5898</v>
      </c>
      <c r="M6062" s="170" t="str">
        <f t="shared" si="752"/>
        <v>DTL</v>
      </c>
      <c r="N6062" s="169" t="str">
        <f t="shared" si="753"/>
        <v>5000</v>
      </c>
      <c r="O6062" s="168" t="str">
        <f t="shared" si="754"/>
        <v>3400</v>
      </c>
      <c r="P6062" s="168" t="str">
        <f t="shared" si="755"/>
        <v>50003400</v>
      </c>
      <c r="Q6062" s="168">
        <f t="shared" si="756"/>
        <v>0</v>
      </c>
      <c r="R6062" s="168">
        <f t="shared" si="757"/>
        <v>10378</v>
      </c>
      <c r="S6062" s="168">
        <f t="shared" si="758"/>
        <v>0</v>
      </c>
      <c r="T6062" s="168">
        <f t="shared" si="759"/>
        <v>0</v>
      </c>
    </row>
    <row r="6063" spans="1:20" x14ac:dyDescent="0.2">
      <c r="A6063" t="s">
        <v>4246</v>
      </c>
      <c r="M6063" s="170" t="str">
        <f t="shared" si="752"/>
        <v>DTL</v>
      </c>
      <c r="N6063" s="169" t="str">
        <f t="shared" si="753"/>
        <v>5000</v>
      </c>
      <c r="O6063" s="168" t="str">
        <f t="shared" si="754"/>
        <v/>
      </c>
      <c r="P6063" s="168" t="str">
        <f t="shared" si="755"/>
        <v/>
      </c>
      <c r="Q6063" s="168" t="str">
        <f t="shared" si="756"/>
        <v/>
      </c>
      <c r="R6063" s="168" t="str">
        <f t="shared" si="757"/>
        <v/>
      </c>
      <c r="S6063" s="168" t="str">
        <f t="shared" si="758"/>
        <v/>
      </c>
      <c r="T6063" s="168" t="str">
        <f t="shared" si="759"/>
        <v/>
      </c>
    </row>
    <row r="6064" spans="1:20" x14ac:dyDescent="0.2">
      <c r="A6064" t="s">
        <v>2611</v>
      </c>
      <c r="M6064" s="170" t="str">
        <f t="shared" si="752"/>
        <v>DTL</v>
      </c>
      <c r="N6064" s="169" t="str">
        <f t="shared" si="753"/>
        <v>5000</v>
      </c>
      <c r="O6064" s="168" t="str">
        <f t="shared" si="754"/>
        <v/>
      </c>
      <c r="P6064" s="168" t="str">
        <f t="shared" si="755"/>
        <v/>
      </c>
      <c r="Q6064" s="168" t="str">
        <f t="shared" si="756"/>
        <v/>
      </c>
      <c r="R6064" s="168" t="str">
        <f t="shared" si="757"/>
        <v/>
      </c>
      <c r="S6064" s="168" t="str">
        <f t="shared" si="758"/>
        <v/>
      </c>
      <c r="T6064" s="168" t="str">
        <f t="shared" si="759"/>
        <v/>
      </c>
    </row>
    <row r="6065" spans="1:20" x14ac:dyDescent="0.2">
      <c r="A6065" t="s">
        <v>5899</v>
      </c>
      <c r="M6065" s="170" t="str">
        <f t="shared" si="752"/>
        <v>Ttl</v>
      </c>
      <c r="N6065" s="169" t="str">
        <f t="shared" si="753"/>
        <v>5000</v>
      </c>
      <c r="O6065" s="168" t="str">
        <f t="shared" si="754"/>
        <v/>
      </c>
      <c r="P6065" s="168" t="str">
        <f t="shared" si="755"/>
        <v/>
      </c>
      <c r="Q6065" s="168" t="str">
        <f t="shared" si="756"/>
        <v/>
      </c>
      <c r="R6065" s="168" t="str">
        <f t="shared" si="757"/>
        <v/>
      </c>
      <c r="S6065" s="168" t="str">
        <f t="shared" si="758"/>
        <v/>
      </c>
      <c r="T6065" s="168" t="str">
        <f t="shared" si="759"/>
        <v/>
      </c>
    </row>
    <row r="6066" spans="1:20" x14ac:dyDescent="0.2">
      <c r="A6066" t="s">
        <v>2611</v>
      </c>
      <c r="M6066" s="170" t="str">
        <f t="shared" si="752"/>
        <v>DTL</v>
      </c>
      <c r="N6066" s="169" t="str">
        <f t="shared" si="753"/>
        <v>5000</v>
      </c>
      <c r="O6066" s="168" t="str">
        <f t="shared" si="754"/>
        <v/>
      </c>
      <c r="P6066" s="168" t="str">
        <f t="shared" si="755"/>
        <v/>
      </c>
      <c r="Q6066" s="168" t="str">
        <f t="shared" si="756"/>
        <v/>
      </c>
      <c r="R6066" s="168" t="str">
        <f t="shared" si="757"/>
        <v/>
      </c>
      <c r="S6066" s="168" t="str">
        <f t="shared" si="758"/>
        <v/>
      </c>
      <c r="T6066" s="168" t="str">
        <f t="shared" si="759"/>
        <v/>
      </c>
    </row>
    <row r="6067" spans="1:20" x14ac:dyDescent="0.2">
      <c r="A6067" t="s">
        <v>5900</v>
      </c>
      <c r="M6067" s="170" t="str">
        <f t="shared" si="752"/>
        <v>DTL</v>
      </c>
      <c r="N6067" s="169" t="str">
        <f t="shared" si="753"/>
        <v>5000</v>
      </c>
      <c r="O6067" s="168" t="str">
        <f t="shared" si="754"/>
        <v>4300</v>
      </c>
      <c r="P6067" s="168" t="str">
        <f t="shared" si="755"/>
        <v>50004300</v>
      </c>
      <c r="Q6067" s="168">
        <f t="shared" si="756"/>
        <v>120673</v>
      </c>
      <c r="R6067" s="168">
        <f t="shared" si="757"/>
        <v>6813</v>
      </c>
      <c r="S6067" s="168">
        <f t="shared" si="758"/>
        <v>30000</v>
      </c>
      <c r="T6067" s="168">
        <f t="shared" si="759"/>
        <v>6484</v>
      </c>
    </row>
    <row r="6068" spans="1:20" x14ac:dyDescent="0.2">
      <c r="A6068" t="s">
        <v>4246</v>
      </c>
      <c r="M6068" s="170" t="str">
        <f t="shared" si="752"/>
        <v>DTL</v>
      </c>
      <c r="N6068" s="169" t="str">
        <f t="shared" si="753"/>
        <v>5000</v>
      </c>
      <c r="O6068" s="168" t="str">
        <f t="shared" si="754"/>
        <v/>
      </c>
      <c r="P6068" s="168" t="str">
        <f t="shared" si="755"/>
        <v/>
      </c>
      <c r="Q6068" s="168" t="str">
        <f t="shared" si="756"/>
        <v/>
      </c>
      <c r="R6068" s="168" t="str">
        <f t="shared" si="757"/>
        <v/>
      </c>
      <c r="S6068" s="168" t="str">
        <f t="shared" si="758"/>
        <v/>
      </c>
      <c r="T6068" s="168" t="str">
        <f t="shared" si="759"/>
        <v/>
      </c>
    </row>
    <row r="6069" spans="1:20" x14ac:dyDescent="0.2">
      <c r="A6069" t="s">
        <v>2611</v>
      </c>
      <c r="M6069" s="170" t="str">
        <f t="shared" si="752"/>
        <v>DTL</v>
      </c>
      <c r="N6069" s="169" t="str">
        <f t="shared" si="753"/>
        <v>5000</v>
      </c>
      <c r="O6069" s="168" t="str">
        <f t="shared" si="754"/>
        <v/>
      </c>
      <c r="P6069" s="168" t="str">
        <f t="shared" si="755"/>
        <v/>
      </c>
      <c r="Q6069" s="168" t="str">
        <f t="shared" si="756"/>
        <v/>
      </c>
      <c r="R6069" s="168" t="str">
        <f t="shared" si="757"/>
        <v/>
      </c>
      <c r="S6069" s="168" t="str">
        <f t="shared" si="758"/>
        <v/>
      </c>
      <c r="T6069" s="168" t="str">
        <f t="shared" si="759"/>
        <v/>
      </c>
    </row>
    <row r="6070" spans="1:20" x14ac:dyDescent="0.2">
      <c r="A6070" t="s">
        <v>5901</v>
      </c>
      <c r="M6070" s="170" t="str">
        <f t="shared" si="752"/>
        <v>Ttl</v>
      </c>
      <c r="N6070" s="169" t="str">
        <f t="shared" si="753"/>
        <v>5000</v>
      </c>
      <c r="O6070" s="168" t="str">
        <f t="shared" si="754"/>
        <v/>
      </c>
      <c r="P6070" s="168" t="str">
        <f t="shared" si="755"/>
        <v/>
      </c>
      <c r="Q6070" s="168" t="str">
        <f t="shared" si="756"/>
        <v/>
      </c>
      <c r="R6070" s="168" t="str">
        <f t="shared" si="757"/>
        <v/>
      </c>
      <c r="S6070" s="168" t="str">
        <f t="shared" si="758"/>
        <v/>
      </c>
      <c r="T6070" s="168" t="str">
        <f t="shared" si="759"/>
        <v/>
      </c>
    </row>
    <row r="6071" spans="1:20" x14ac:dyDescent="0.2">
      <c r="A6071" t="s">
        <v>2611</v>
      </c>
      <c r="M6071" s="170" t="str">
        <f t="shared" si="752"/>
        <v>DTL</v>
      </c>
      <c r="N6071" s="169" t="str">
        <f t="shared" si="753"/>
        <v>5000</v>
      </c>
      <c r="O6071" s="168" t="str">
        <f t="shared" si="754"/>
        <v/>
      </c>
      <c r="P6071" s="168" t="str">
        <f t="shared" si="755"/>
        <v/>
      </c>
      <c r="Q6071" s="168" t="str">
        <f t="shared" si="756"/>
        <v/>
      </c>
      <c r="R6071" s="168" t="str">
        <f t="shared" si="757"/>
        <v/>
      </c>
      <c r="S6071" s="168" t="str">
        <f t="shared" si="758"/>
        <v/>
      </c>
      <c r="T6071" s="168" t="str">
        <f t="shared" si="759"/>
        <v/>
      </c>
    </row>
    <row r="6072" spans="1:20" x14ac:dyDescent="0.2">
      <c r="A6072" t="s">
        <v>4467</v>
      </c>
      <c r="M6072" s="170" t="str">
        <f t="shared" si="752"/>
        <v>DTL</v>
      </c>
      <c r="N6072" s="169" t="str">
        <f t="shared" si="753"/>
        <v>5000</v>
      </c>
      <c r="O6072" s="168" t="str">
        <f t="shared" si="754"/>
        <v/>
      </c>
      <c r="P6072" s="168" t="str">
        <f t="shared" si="755"/>
        <v/>
      </c>
      <c r="Q6072" s="168" t="str">
        <f t="shared" si="756"/>
        <v/>
      </c>
      <c r="R6072" s="168" t="str">
        <f t="shared" si="757"/>
        <v/>
      </c>
      <c r="S6072" s="168" t="str">
        <f t="shared" si="758"/>
        <v/>
      </c>
      <c r="T6072" s="168" t="str">
        <f t="shared" si="759"/>
        <v/>
      </c>
    </row>
    <row r="6073" spans="1:20" x14ac:dyDescent="0.2">
      <c r="A6073">
        <v>1</v>
      </c>
      <c r="M6073" s="170" t="str">
        <f t="shared" si="752"/>
        <v>DTL</v>
      </c>
      <c r="N6073" s="169" t="str">
        <f t="shared" si="753"/>
        <v>5000</v>
      </c>
      <c r="O6073" s="168" t="str">
        <f t="shared" si="754"/>
        <v/>
      </c>
      <c r="P6073" s="168" t="str">
        <f t="shared" si="755"/>
        <v/>
      </c>
      <c r="Q6073" s="168" t="str">
        <f t="shared" si="756"/>
        <v/>
      </c>
      <c r="R6073" s="168" t="str">
        <f t="shared" si="757"/>
        <v/>
      </c>
      <c r="S6073" s="168" t="str">
        <f t="shared" si="758"/>
        <v/>
      </c>
      <c r="T6073" s="168" t="str">
        <f t="shared" si="759"/>
        <v/>
      </c>
    </row>
    <row r="6074" spans="1:20" x14ac:dyDescent="0.2">
      <c r="M6074" s="170" t="str">
        <f t="shared" si="752"/>
        <v>DTL</v>
      </c>
      <c r="N6074" s="169" t="str">
        <f t="shared" si="753"/>
        <v>5000</v>
      </c>
      <c r="O6074" s="168" t="str">
        <f t="shared" si="754"/>
        <v/>
      </c>
      <c r="P6074" s="168" t="str">
        <f t="shared" si="755"/>
        <v/>
      </c>
      <c r="Q6074" s="168" t="str">
        <f t="shared" si="756"/>
        <v/>
      </c>
      <c r="R6074" s="168" t="str">
        <f t="shared" si="757"/>
        <v/>
      </c>
      <c r="S6074" s="168" t="str">
        <f t="shared" si="758"/>
        <v/>
      </c>
      <c r="T6074" s="168" t="str">
        <f t="shared" si="759"/>
        <v/>
      </c>
    </row>
    <row r="6075" spans="1:20" x14ac:dyDescent="0.2">
      <c r="A6075" t="s">
        <v>3231</v>
      </c>
      <c r="M6075" s="170" t="str">
        <f t="shared" si="752"/>
        <v>H1</v>
      </c>
      <c r="N6075" s="169" t="str">
        <f t="shared" si="753"/>
        <v>5000</v>
      </c>
      <c r="O6075" s="168" t="str">
        <f t="shared" si="754"/>
        <v/>
      </c>
      <c r="P6075" s="168" t="str">
        <f t="shared" si="755"/>
        <v/>
      </c>
      <c r="Q6075" s="168" t="str">
        <f t="shared" si="756"/>
        <v/>
      </c>
      <c r="R6075" s="168" t="str">
        <f t="shared" si="757"/>
        <v/>
      </c>
      <c r="S6075" s="168" t="str">
        <f t="shared" si="758"/>
        <v/>
      </c>
      <c r="T6075" s="168" t="str">
        <f t="shared" si="759"/>
        <v/>
      </c>
    </row>
    <row r="6076" spans="1:20" x14ac:dyDescent="0.2">
      <c r="A6076" t="s">
        <v>2600</v>
      </c>
      <c r="M6076" s="170" t="str">
        <f t="shared" si="752"/>
        <v>H2</v>
      </c>
      <c r="N6076" s="169" t="str">
        <f t="shared" si="753"/>
        <v>5000</v>
      </c>
      <c r="O6076" s="168" t="str">
        <f t="shared" si="754"/>
        <v/>
      </c>
      <c r="P6076" s="168" t="str">
        <f t="shared" si="755"/>
        <v/>
      </c>
      <c r="Q6076" s="168" t="str">
        <f t="shared" si="756"/>
        <v/>
      </c>
      <c r="R6076" s="168" t="str">
        <f t="shared" si="757"/>
        <v/>
      </c>
      <c r="S6076" s="168" t="str">
        <f t="shared" si="758"/>
        <v/>
      </c>
      <c r="T6076" s="168" t="str">
        <f t="shared" si="759"/>
        <v/>
      </c>
    </row>
    <row r="6077" spans="1:20" x14ac:dyDescent="0.2">
      <c r="A6077" t="s">
        <v>2601</v>
      </c>
      <c r="M6077" s="170" t="str">
        <f t="shared" si="752"/>
        <v>H3</v>
      </c>
      <c r="N6077" s="169" t="str">
        <f t="shared" si="753"/>
        <v>5000</v>
      </c>
      <c r="O6077" s="168" t="str">
        <f t="shared" si="754"/>
        <v/>
      </c>
      <c r="P6077" s="168" t="str">
        <f t="shared" si="755"/>
        <v/>
      </c>
      <c r="Q6077" s="168" t="str">
        <f t="shared" si="756"/>
        <v/>
      </c>
      <c r="R6077" s="168" t="str">
        <f t="shared" si="757"/>
        <v/>
      </c>
      <c r="S6077" s="168" t="str">
        <f t="shared" si="758"/>
        <v/>
      </c>
      <c r="T6077" s="168" t="str">
        <f t="shared" si="759"/>
        <v/>
      </c>
    </row>
    <row r="6078" spans="1:20" x14ac:dyDescent="0.2">
      <c r="A6078" t="s">
        <v>3199</v>
      </c>
      <c r="M6078" s="170" t="str">
        <f t="shared" si="752"/>
        <v>H4</v>
      </c>
      <c r="N6078" s="169" t="str">
        <f t="shared" si="753"/>
        <v>5000</v>
      </c>
      <c r="O6078" s="168" t="str">
        <f t="shared" si="754"/>
        <v/>
      </c>
      <c r="P6078" s="168" t="str">
        <f t="shared" si="755"/>
        <v/>
      </c>
      <c r="Q6078" s="168" t="str">
        <f t="shared" si="756"/>
        <v/>
      </c>
      <c r="R6078" s="168" t="str">
        <f t="shared" si="757"/>
        <v/>
      </c>
      <c r="S6078" s="168" t="str">
        <f t="shared" si="758"/>
        <v/>
      </c>
      <c r="T6078" s="168" t="str">
        <f t="shared" si="759"/>
        <v/>
      </c>
    </row>
    <row r="6079" spans="1:20" x14ac:dyDescent="0.2">
      <c r="A6079" t="s">
        <v>3221</v>
      </c>
      <c r="M6079" s="170" t="str">
        <f t="shared" si="752"/>
        <v>H5</v>
      </c>
      <c r="N6079" s="169" t="str">
        <f t="shared" si="753"/>
        <v>5000</v>
      </c>
      <c r="O6079" s="168" t="str">
        <f t="shared" si="754"/>
        <v/>
      </c>
      <c r="P6079" s="168" t="str">
        <f t="shared" si="755"/>
        <v/>
      </c>
      <c r="Q6079" s="168" t="str">
        <f t="shared" si="756"/>
        <v/>
      </c>
      <c r="R6079" s="168" t="str">
        <f t="shared" si="757"/>
        <v/>
      </c>
      <c r="S6079" s="168" t="str">
        <f t="shared" si="758"/>
        <v/>
      </c>
      <c r="T6079" s="168" t="str">
        <f t="shared" si="759"/>
        <v/>
      </c>
    </row>
    <row r="6080" spans="1:20" x14ac:dyDescent="0.2">
      <c r="A6080" t="s">
        <v>3222</v>
      </c>
      <c r="M6080" s="170" t="str">
        <f t="shared" si="752"/>
        <v>H6</v>
      </c>
      <c r="N6080" s="169" t="str">
        <f t="shared" si="753"/>
        <v>5000</v>
      </c>
      <c r="O6080" s="168" t="str">
        <f t="shared" si="754"/>
        <v/>
      </c>
      <c r="P6080" s="168" t="str">
        <f t="shared" si="755"/>
        <v/>
      </c>
      <c r="Q6080" s="168" t="str">
        <f t="shared" si="756"/>
        <v/>
      </c>
      <c r="R6080" s="168" t="str">
        <f t="shared" si="757"/>
        <v/>
      </c>
      <c r="S6080" s="168" t="str">
        <f t="shared" si="758"/>
        <v/>
      </c>
      <c r="T6080" s="168" t="str">
        <f t="shared" si="759"/>
        <v/>
      </c>
    </row>
    <row r="6081" spans="1:20" x14ac:dyDescent="0.2">
      <c r="A6081" t="s">
        <v>2605</v>
      </c>
      <c r="M6081" s="170" t="str">
        <f t="shared" si="752"/>
        <v>H7</v>
      </c>
      <c r="N6081" s="169" t="str">
        <f t="shared" si="753"/>
        <v>5000</v>
      </c>
      <c r="O6081" s="168" t="str">
        <f t="shared" si="754"/>
        <v/>
      </c>
      <c r="P6081" s="168" t="str">
        <f t="shared" si="755"/>
        <v/>
      </c>
      <c r="Q6081" s="168" t="str">
        <f t="shared" si="756"/>
        <v/>
      </c>
      <c r="R6081" s="168" t="str">
        <f t="shared" si="757"/>
        <v/>
      </c>
      <c r="S6081" s="168" t="str">
        <f t="shared" si="758"/>
        <v/>
      </c>
      <c r="T6081" s="168" t="str">
        <f t="shared" si="759"/>
        <v/>
      </c>
    </row>
    <row r="6082" spans="1:20" x14ac:dyDescent="0.2">
      <c r="A6082" t="s">
        <v>2606</v>
      </c>
      <c r="M6082" s="170" t="str">
        <f t="shared" si="752"/>
        <v>H8</v>
      </c>
      <c r="N6082" s="169" t="str">
        <f t="shared" si="753"/>
        <v>5000</v>
      </c>
      <c r="O6082" s="168" t="str">
        <f t="shared" si="754"/>
        <v/>
      </c>
      <c r="P6082" s="168" t="str">
        <f t="shared" si="755"/>
        <v/>
      </c>
      <c r="Q6082" s="168" t="str">
        <f t="shared" si="756"/>
        <v/>
      </c>
      <c r="R6082" s="168" t="str">
        <f t="shared" si="757"/>
        <v/>
      </c>
      <c r="S6082" s="168" t="str">
        <f t="shared" si="758"/>
        <v/>
      </c>
      <c r="T6082" s="168" t="str">
        <f t="shared" si="759"/>
        <v/>
      </c>
    </row>
    <row r="6083" spans="1:20" x14ac:dyDescent="0.2">
      <c r="A6083" t="s">
        <v>2607</v>
      </c>
      <c r="M6083" s="170" t="str">
        <f t="shared" ref="M6083:M6146" si="760">IF(ROW()&lt;23,"",
  IF(NOT(ISERROR(FIND("Trinity County",$A6083,30))),"H1",
  IF(M6082="H1","H2",
  IF(M6082="H2","H3",
  IF(M6082="H3","H4",
  IF(M6082="H4","H5",
  IF(M6082="H5","H6",
  IF(M6082="H6","H7",
  IF(M6082="H7","H8",
  IF(M6082="H8","H9",
  IF(M6082="H9","H10",
  IF(TRIM(LEFT($A6083,7))="Total","Ttl","DTL"))))))))))))</f>
        <v>H9</v>
      </c>
      <c r="N6083" s="169" t="str">
        <f t="shared" ref="N6083:N6146" si="761">IF(ROW()&lt;23,"",
  IF($M6083="H6",TRIM(LEFT($A6083,5)),N6082))</f>
        <v>5000</v>
      </c>
      <c r="O6083" s="168" t="str">
        <f t="shared" ref="O6083:O6146" si="762">IF($M6083&lt;&gt;"DTL","",
  IF(NOT(ISNUMBER(VALUE(MID($A6083,31,15)))),"",LEFT($A6083,4)))</f>
        <v/>
      </c>
      <c r="P6083" s="168" t="str">
        <f t="shared" ref="P6083:P6146" si="763">IF(O6083="","",N6083&amp;O6083)</f>
        <v/>
      </c>
      <c r="Q6083" s="168" t="str">
        <f t="shared" ref="Q6083:Q6146" si="764">IF($M6083&lt;&gt;"DTL","",
  IF(NOT(ISNUMBER(VALUE(MID($A6083,31,15)))),"",VALUE(TRIM(MID($A6083,47,15)))))</f>
        <v/>
      </c>
      <c r="R6083" s="168" t="str">
        <f t="shared" ref="R6083:R6146" si="765">IF($M6083&lt;&gt;"DTL","",
  IF(NOT(ISNUMBER(VALUE(MID($A6083,31,15)))),"",VALUE(TRIM(MID($A6083,61,14)))))</f>
        <v/>
      </c>
      <c r="S6083" s="168" t="str">
        <f t="shared" ref="S6083:S6146" si="766">IF($M6083&lt;&gt;"DTL","",
  IF(NOT(ISNUMBER(VALUE(MID($A6083,31,15)))),"",VALUE(TRIM(MID($A6083,76,14)))))</f>
        <v/>
      </c>
      <c r="T6083" s="168" t="str">
        <f t="shared" ref="T6083:T6146" si="767">IF($M6083&lt;&gt;"DTL","",
  IF(NOT(ISNUMBER(VALUE(MID($A6083,31,15)))),"",VALUE(TRIM(MID($A6083,90,14)))))</f>
        <v/>
      </c>
    </row>
    <row r="6084" spans="1:20" x14ac:dyDescent="0.2">
      <c r="A6084" t="s">
        <v>2608</v>
      </c>
      <c r="M6084" s="170" t="str">
        <f t="shared" si="760"/>
        <v>H10</v>
      </c>
      <c r="N6084" s="169" t="str">
        <f t="shared" si="761"/>
        <v>5000</v>
      </c>
      <c r="O6084" s="168" t="str">
        <f t="shared" si="762"/>
        <v/>
      </c>
      <c r="P6084" s="168" t="str">
        <f t="shared" si="763"/>
        <v/>
      </c>
      <c r="Q6084" s="168" t="str">
        <f t="shared" si="764"/>
        <v/>
      </c>
      <c r="R6084" s="168" t="str">
        <f t="shared" si="765"/>
        <v/>
      </c>
      <c r="S6084" s="168" t="str">
        <f t="shared" si="766"/>
        <v/>
      </c>
      <c r="T6084" s="168" t="str">
        <f t="shared" si="767"/>
        <v/>
      </c>
    </row>
    <row r="6085" spans="1:20" x14ac:dyDescent="0.2">
      <c r="A6085" t="s">
        <v>5902</v>
      </c>
      <c r="M6085" s="170" t="str">
        <f t="shared" si="760"/>
        <v>Ttl</v>
      </c>
      <c r="N6085" s="169" t="str">
        <f t="shared" si="761"/>
        <v>5000</v>
      </c>
      <c r="O6085" s="168" t="str">
        <f t="shared" si="762"/>
        <v/>
      </c>
      <c r="P6085" s="168" t="str">
        <f t="shared" si="763"/>
        <v/>
      </c>
      <c r="Q6085" s="168" t="str">
        <f t="shared" si="764"/>
        <v/>
      </c>
      <c r="R6085" s="168" t="str">
        <f t="shared" si="765"/>
        <v/>
      </c>
      <c r="S6085" s="168" t="str">
        <f t="shared" si="766"/>
        <v/>
      </c>
      <c r="T6085" s="168" t="str">
        <f t="shared" si="767"/>
        <v/>
      </c>
    </row>
    <row r="6086" spans="1:20" x14ac:dyDescent="0.2">
      <c r="A6086" t="s">
        <v>2612</v>
      </c>
      <c r="M6086" s="170" t="str">
        <f t="shared" si="760"/>
        <v>DTL</v>
      </c>
      <c r="N6086" s="169" t="str">
        <f t="shared" si="761"/>
        <v>5000</v>
      </c>
      <c r="O6086" s="168" t="str">
        <f t="shared" si="762"/>
        <v/>
      </c>
      <c r="P6086" s="168" t="str">
        <f t="shared" si="763"/>
        <v/>
      </c>
      <c r="Q6086" s="168" t="str">
        <f t="shared" si="764"/>
        <v/>
      </c>
      <c r="R6086" s="168" t="str">
        <f t="shared" si="765"/>
        <v/>
      </c>
      <c r="S6086" s="168" t="str">
        <f t="shared" si="766"/>
        <v/>
      </c>
      <c r="T6086" s="168" t="str">
        <f t="shared" si="767"/>
        <v/>
      </c>
    </row>
    <row r="6087" spans="1:20" x14ac:dyDescent="0.2">
      <c r="A6087" t="s">
        <v>2611</v>
      </c>
      <c r="M6087" s="170" t="str">
        <f t="shared" si="760"/>
        <v>DTL</v>
      </c>
      <c r="N6087" s="169" t="str">
        <f t="shared" si="761"/>
        <v>5000</v>
      </c>
      <c r="O6087" s="168" t="str">
        <f t="shared" si="762"/>
        <v/>
      </c>
      <c r="P6087" s="168" t="str">
        <f t="shared" si="763"/>
        <v/>
      </c>
      <c r="Q6087" s="168" t="str">
        <f t="shared" si="764"/>
        <v/>
      </c>
      <c r="R6087" s="168" t="str">
        <f t="shared" si="765"/>
        <v/>
      </c>
      <c r="S6087" s="168" t="str">
        <f t="shared" si="766"/>
        <v/>
      </c>
      <c r="T6087" s="168" t="str">
        <f t="shared" si="767"/>
        <v/>
      </c>
    </row>
    <row r="6088" spans="1:20" x14ac:dyDescent="0.2">
      <c r="A6088" t="s">
        <v>2611</v>
      </c>
      <c r="M6088" s="170" t="str">
        <f t="shared" si="760"/>
        <v>DTL</v>
      </c>
      <c r="N6088" s="169" t="str">
        <f t="shared" si="761"/>
        <v>5000</v>
      </c>
      <c r="O6088" s="168" t="str">
        <f t="shared" si="762"/>
        <v/>
      </c>
      <c r="P6088" s="168" t="str">
        <f t="shared" si="763"/>
        <v/>
      </c>
      <c r="Q6088" s="168" t="str">
        <f t="shared" si="764"/>
        <v/>
      </c>
      <c r="R6088" s="168" t="str">
        <f t="shared" si="765"/>
        <v/>
      </c>
      <c r="S6088" s="168" t="str">
        <f t="shared" si="766"/>
        <v/>
      </c>
      <c r="T6088" s="168" t="str">
        <f t="shared" si="767"/>
        <v/>
      </c>
    </row>
    <row r="6089" spans="1:20" x14ac:dyDescent="0.2">
      <c r="A6089" t="s">
        <v>2673</v>
      </c>
      <c r="M6089" s="170" t="str">
        <f t="shared" si="760"/>
        <v>DTL</v>
      </c>
      <c r="N6089" s="169" t="str">
        <f t="shared" si="761"/>
        <v>5000</v>
      </c>
      <c r="O6089" s="168" t="str">
        <f t="shared" si="762"/>
        <v/>
      </c>
      <c r="P6089" s="168" t="str">
        <f t="shared" si="763"/>
        <v/>
      </c>
      <c r="Q6089" s="168" t="str">
        <f t="shared" si="764"/>
        <v/>
      </c>
      <c r="R6089" s="168" t="str">
        <f t="shared" si="765"/>
        <v/>
      </c>
      <c r="S6089" s="168" t="str">
        <f t="shared" si="766"/>
        <v/>
      </c>
      <c r="T6089" s="168" t="str">
        <f t="shared" si="767"/>
        <v/>
      </c>
    </row>
    <row r="6090" spans="1:20" x14ac:dyDescent="0.2">
      <c r="A6090" t="s">
        <v>5903</v>
      </c>
      <c r="M6090" s="170" t="str">
        <f t="shared" si="760"/>
        <v>DTL</v>
      </c>
      <c r="N6090" s="169" t="str">
        <f t="shared" si="761"/>
        <v>5000</v>
      </c>
      <c r="O6090" s="168" t="str">
        <f t="shared" si="762"/>
        <v>9800</v>
      </c>
      <c r="P6090" s="168" t="str">
        <f t="shared" si="763"/>
        <v>50009800</v>
      </c>
      <c r="Q6090" s="168">
        <f t="shared" si="764"/>
        <v>1836177</v>
      </c>
      <c r="R6090" s="168">
        <f t="shared" si="765"/>
        <v>1934649</v>
      </c>
      <c r="S6090" s="168">
        <f t="shared" si="766"/>
        <v>2480168</v>
      </c>
      <c r="T6090" s="168">
        <f t="shared" si="767"/>
        <v>873400</v>
      </c>
    </row>
    <row r="6091" spans="1:20" x14ac:dyDescent="0.2">
      <c r="A6091" t="s">
        <v>4246</v>
      </c>
      <c r="M6091" s="170" t="str">
        <f t="shared" si="760"/>
        <v>DTL</v>
      </c>
      <c r="N6091" s="169" t="str">
        <f t="shared" si="761"/>
        <v>5000</v>
      </c>
      <c r="O6091" s="168" t="str">
        <f t="shared" si="762"/>
        <v/>
      </c>
      <c r="P6091" s="168" t="str">
        <f t="shared" si="763"/>
        <v/>
      </c>
      <c r="Q6091" s="168" t="str">
        <f t="shared" si="764"/>
        <v/>
      </c>
      <c r="R6091" s="168" t="str">
        <f t="shared" si="765"/>
        <v/>
      </c>
      <c r="S6091" s="168" t="str">
        <f t="shared" si="766"/>
        <v/>
      </c>
      <c r="T6091" s="168" t="str">
        <f t="shared" si="767"/>
        <v/>
      </c>
    </row>
    <row r="6092" spans="1:20" x14ac:dyDescent="0.2">
      <c r="A6092" t="s">
        <v>2611</v>
      </c>
      <c r="M6092" s="170" t="str">
        <f t="shared" si="760"/>
        <v>DTL</v>
      </c>
      <c r="N6092" s="169" t="str">
        <f t="shared" si="761"/>
        <v>5000</v>
      </c>
      <c r="O6092" s="168" t="str">
        <f t="shared" si="762"/>
        <v/>
      </c>
      <c r="P6092" s="168" t="str">
        <f t="shared" si="763"/>
        <v/>
      </c>
      <c r="Q6092" s="168" t="str">
        <f t="shared" si="764"/>
        <v/>
      </c>
      <c r="R6092" s="168" t="str">
        <f t="shared" si="765"/>
        <v/>
      </c>
      <c r="S6092" s="168" t="str">
        <f t="shared" si="766"/>
        <v/>
      </c>
      <c r="T6092" s="168" t="str">
        <f t="shared" si="767"/>
        <v/>
      </c>
    </row>
    <row r="6093" spans="1:20" x14ac:dyDescent="0.2">
      <c r="A6093" t="s">
        <v>5904</v>
      </c>
      <c r="M6093" s="170" t="str">
        <f t="shared" si="760"/>
        <v>Ttl</v>
      </c>
      <c r="N6093" s="169" t="str">
        <f t="shared" si="761"/>
        <v>5000</v>
      </c>
      <c r="O6093" s="168" t="str">
        <f t="shared" si="762"/>
        <v/>
      </c>
      <c r="P6093" s="168" t="str">
        <f t="shared" si="763"/>
        <v/>
      </c>
      <c r="Q6093" s="168" t="str">
        <f t="shared" si="764"/>
        <v/>
      </c>
      <c r="R6093" s="168" t="str">
        <f t="shared" si="765"/>
        <v/>
      </c>
      <c r="S6093" s="168" t="str">
        <f t="shared" si="766"/>
        <v/>
      </c>
      <c r="T6093" s="168" t="str">
        <f t="shared" si="767"/>
        <v/>
      </c>
    </row>
    <row r="6094" spans="1:20" x14ac:dyDescent="0.2">
      <c r="A6094" t="s">
        <v>2676</v>
      </c>
      <c r="M6094" s="170" t="str">
        <f t="shared" si="760"/>
        <v>DTL</v>
      </c>
      <c r="N6094" s="169" t="str">
        <f t="shared" si="761"/>
        <v>5000</v>
      </c>
      <c r="O6094" s="168" t="str">
        <f t="shared" si="762"/>
        <v/>
      </c>
      <c r="P6094" s="168" t="str">
        <f t="shared" si="763"/>
        <v/>
      </c>
      <c r="Q6094" s="168" t="str">
        <f t="shared" si="764"/>
        <v/>
      </c>
      <c r="R6094" s="168" t="str">
        <f t="shared" si="765"/>
        <v/>
      </c>
      <c r="S6094" s="168" t="str">
        <f t="shared" si="766"/>
        <v/>
      </c>
      <c r="T6094" s="168" t="str">
        <f t="shared" si="767"/>
        <v/>
      </c>
    </row>
    <row r="6095" spans="1:20" x14ac:dyDescent="0.2">
      <c r="A6095" t="s">
        <v>2611</v>
      </c>
      <c r="M6095" s="170" t="str">
        <f t="shared" si="760"/>
        <v>DTL</v>
      </c>
      <c r="N6095" s="169" t="str">
        <f t="shared" si="761"/>
        <v>5000</v>
      </c>
      <c r="O6095" s="168" t="str">
        <f t="shared" si="762"/>
        <v/>
      </c>
      <c r="P6095" s="168" t="str">
        <f t="shared" si="763"/>
        <v/>
      </c>
      <c r="Q6095" s="168" t="str">
        <f t="shared" si="764"/>
        <v/>
      </c>
      <c r="R6095" s="168" t="str">
        <f t="shared" si="765"/>
        <v/>
      </c>
      <c r="S6095" s="168" t="str">
        <f t="shared" si="766"/>
        <v/>
      </c>
      <c r="T6095" s="168" t="str">
        <f t="shared" si="767"/>
        <v/>
      </c>
    </row>
    <row r="6096" spans="1:20" x14ac:dyDescent="0.2">
      <c r="A6096" t="s">
        <v>2611</v>
      </c>
      <c r="M6096" s="170" t="str">
        <f t="shared" si="760"/>
        <v>DTL</v>
      </c>
      <c r="N6096" s="169" t="str">
        <f t="shared" si="761"/>
        <v>5000</v>
      </c>
      <c r="O6096" s="168" t="str">
        <f t="shared" si="762"/>
        <v/>
      </c>
      <c r="P6096" s="168" t="str">
        <f t="shared" si="763"/>
        <v/>
      </c>
      <c r="Q6096" s="168" t="str">
        <f t="shared" si="764"/>
        <v/>
      </c>
      <c r="R6096" s="168" t="str">
        <f t="shared" si="765"/>
        <v/>
      </c>
      <c r="S6096" s="168" t="str">
        <f t="shared" si="766"/>
        <v/>
      </c>
      <c r="T6096" s="168" t="str">
        <f t="shared" si="767"/>
        <v/>
      </c>
    </row>
    <row r="6097" spans="1:20" x14ac:dyDescent="0.2">
      <c r="A6097" t="s">
        <v>2642</v>
      </c>
      <c r="M6097" s="170" t="str">
        <f t="shared" si="760"/>
        <v>DTL</v>
      </c>
      <c r="N6097" s="169" t="str">
        <f t="shared" si="761"/>
        <v>5000</v>
      </c>
      <c r="O6097" s="168" t="str">
        <f t="shared" si="762"/>
        <v/>
      </c>
      <c r="P6097" s="168" t="str">
        <f t="shared" si="763"/>
        <v/>
      </c>
      <c r="Q6097" s="168" t="str">
        <f t="shared" si="764"/>
        <v/>
      </c>
      <c r="R6097" s="168" t="str">
        <f t="shared" si="765"/>
        <v/>
      </c>
      <c r="S6097" s="168" t="str">
        <f t="shared" si="766"/>
        <v/>
      </c>
      <c r="T6097" s="168" t="str">
        <f t="shared" si="767"/>
        <v/>
      </c>
    </row>
    <row r="6098" spans="1:20" x14ac:dyDescent="0.2">
      <c r="A6098" t="s">
        <v>3232</v>
      </c>
      <c r="M6098" s="170" t="str">
        <f t="shared" si="760"/>
        <v>DTL</v>
      </c>
      <c r="N6098" s="169" t="str">
        <f t="shared" si="761"/>
        <v>5000</v>
      </c>
      <c r="O6098" s="168" t="str">
        <f t="shared" si="762"/>
        <v>5500</v>
      </c>
      <c r="P6098" s="168" t="str">
        <f t="shared" si="763"/>
        <v>50005500</v>
      </c>
      <c r="Q6098" s="168">
        <f t="shared" si="764"/>
        <v>0</v>
      </c>
      <c r="R6098" s="168">
        <f t="shared" si="765"/>
        <v>79000</v>
      </c>
      <c r="S6098" s="168">
        <f t="shared" si="766"/>
        <v>0</v>
      </c>
      <c r="T6098" s="168">
        <f t="shared" si="767"/>
        <v>0</v>
      </c>
    </row>
    <row r="6099" spans="1:20" x14ac:dyDescent="0.2">
      <c r="A6099" t="s">
        <v>4246</v>
      </c>
      <c r="M6099" s="170" t="str">
        <f t="shared" si="760"/>
        <v>DTL</v>
      </c>
      <c r="N6099" s="169" t="str">
        <f t="shared" si="761"/>
        <v>5000</v>
      </c>
      <c r="O6099" s="168" t="str">
        <f t="shared" si="762"/>
        <v/>
      </c>
      <c r="P6099" s="168" t="str">
        <f t="shared" si="763"/>
        <v/>
      </c>
      <c r="Q6099" s="168" t="str">
        <f t="shared" si="764"/>
        <v/>
      </c>
      <c r="R6099" s="168" t="str">
        <f t="shared" si="765"/>
        <v/>
      </c>
      <c r="S6099" s="168" t="str">
        <f t="shared" si="766"/>
        <v/>
      </c>
      <c r="T6099" s="168" t="str">
        <f t="shared" si="767"/>
        <v/>
      </c>
    </row>
    <row r="6100" spans="1:20" x14ac:dyDescent="0.2">
      <c r="A6100" t="s">
        <v>2611</v>
      </c>
      <c r="M6100" s="170" t="str">
        <f t="shared" si="760"/>
        <v>DTL</v>
      </c>
      <c r="N6100" s="169" t="str">
        <f t="shared" si="761"/>
        <v>5000</v>
      </c>
      <c r="O6100" s="168" t="str">
        <f t="shared" si="762"/>
        <v/>
      </c>
      <c r="P6100" s="168" t="str">
        <f t="shared" si="763"/>
        <v/>
      </c>
      <c r="Q6100" s="168" t="str">
        <f t="shared" si="764"/>
        <v/>
      </c>
      <c r="R6100" s="168" t="str">
        <f t="shared" si="765"/>
        <v/>
      </c>
      <c r="S6100" s="168" t="str">
        <f t="shared" si="766"/>
        <v/>
      </c>
      <c r="T6100" s="168" t="str">
        <f t="shared" si="767"/>
        <v/>
      </c>
    </row>
    <row r="6101" spans="1:20" x14ac:dyDescent="0.2">
      <c r="A6101" t="s">
        <v>3233</v>
      </c>
      <c r="M6101" s="170" t="str">
        <f t="shared" si="760"/>
        <v>Ttl</v>
      </c>
      <c r="N6101" s="169" t="str">
        <f t="shared" si="761"/>
        <v>5000</v>
      </c>
      <c r="O6101" s="168" t="str">
        <f t="shared" si="762"/>
        <v/>
      </c>
      <c r="P6101" s="168" t="str">
        <f t="shared" si="763"/>
        <v/>
      </c>
      <c r="Q6101" s="168" t="str">
        <f t="shared" si="764"/>
        <v/>
      </c>
      <c r="R6101" s="168" t="str">
        <f t="shared" si="765"/>
        <v/>
      </c>
      <c r="S6101" s="168" t="str">
        <f t="shared" si="766"/>
        <v/>
      </c>
      <c r="T6101" s="168" t="str">
        <f t="shared" si="767"/>
        <v/>
      </c>
    </row>
    <row r="6102" spans="1:20" x14ac:dyDescent="0.2">
      <c r="A6102" t="s">
        <v>2611</v>
      </c>
      <c r="M6102" s="170" t="str">
        <f t="shared" si="760"/>
        <v>DTL</v>
      </c>
      <c r="N6102" s="169" t="str">
        <f t="shared" si="761"/>
        <v>5000</v>
      </c>
      <c r="O6102" s="168" t="str">
        <f t="shared" si="762"/>
        <v/>
      </c>
      <c r="P6102" s="168" t="str">
        <f t="shared" si="763"/>
        <v/>
      </c>
      <c r="Q6102" s="168" t="str">
        <f t="shared" si="764"/>
        <v/>
      </c>
      <c r="R6102" s="168" t="str">
        <f t="shared" si="765"/>
        <v/>
      </c>
      <c r="S6102" s="168" t="str">
        <f t="shared" si="766"/>
        <v/>
      </c>
      <c r="T6102" s="168" t="str">
        <f t="shared" si="767"/>
        <v/>
      </c>
    </row>
    <row r="6103" spans="1:20" x14ac:dyDescent="0.2">
      <c r="A6103" t="s">
        <v>2611</v>
      </c>
      <c r="M6103" s="170" t="str">
        <f t="shared" si="760"/>
        <v>DTL</v>
      </c>
      <c r="N6103" s="169" t="str">
        <f t="shared" si="761"/>
        <v>5000</v>
      </c>
      <c r="O6103" s="168" t="str">
        <f t="shared" si="762"/>
        <v/>
      </c>
      <c r="P6103" s="168" t="str">
        <f t="shared" si="763"/>
        <v/>
      </c>
      <c r="Q6103" s="168" t="str">
        <f t="shared" si="764"/>
        <v/>
      </c>
      <c r="R6103" s="168" t="str">
        <f t="shared" si="765"/>
        <v/>
      </c>
      <c r="S6103" s="168" t="str">
        <f t="shared" si="766"/>
        <v/>
      </c>
      <c r="T6103" s="168" t="str">
        <f t="shared" si="767"/>
        <v/>
      </c>
    </row>
    <row r="6104" spans="1:20" x14ac:dyDescent="0.2">
      <c r="A6104" t="s">
        <v>3234</v>
      </c>
      <c r="M6104" s="170" t="str">
        <f t="shared" si="760"/>
        <v>Ttl</v>
      </c>
      <c r="N6104" s="169" t="str">
        <f t="shared" si="761"/>
        <v>5000</v>
      </c>
      <c r="O6104" s="168" t="str">
        <f t="shared" si="762"/>
        <v/>
      </c>
      <c r="P6104" s="168" t="str">
        <f t="shared" si="763"/>
        <v/>
      </c>
      <c r="Q6104" s="168" t="str">
        <f t="shared" si="764"/>
        <v/>
      </c>
      <c r="R6104" s="168" t="str">
        <f t="shared" si="765"/>
        <v/>
      </c>
      <c r="S6104" s="168" t="str">
        <f t="shared" si="766"/>
        <v/>
      </c>
      <c r="T6104" s="168" t="str">
        <f t="shared" si="767"/>
        <v/>
      </c>
    </row>
    <row r="6105" spans="1:20" x14ac:dyDescent="0.2">
      <c r="A6105" t="s">
        <v>2643</v>
      </c>
      <c r="M6105" s="170" t="str">
        <f t="shared" si="760"/>
        <v>DTL</v>
      </c>
      <c r="N6105" s="169" t="str">
        <f t="shared" si="761"/>
        <v>5000</v>
      </c>
      <c r="O6105" s="168" t="str">
        <f t="shared" si="762"/>
        <v/>
      </c>
      <c r="P6105" s="168" t="str">
        <f t="shared" si="763"/>
        <v/>
      </c>
      <c r="Q6105" s="168" t="str">
        <f t="shared" si="764"/>
        <v/>
      </c>
      <c r="R6105" s="168" t="str">
        <f t="shared" si="765"/>
        <v/>
      </c>
      <c r="S6105" s="168" t="str">
        <f t="shared" si="766"/>
        <v/>
      </c>
      <c r="T6105" s="168" t="str">
        <f t="shared" si="767"/>
        <v/>
      </c>
    </row>
    <row r="6106" spans="1:20" x14ac:dyDescent="0.2">
      <c r="A6106" t="s">
        <v>2611</v>
      </c>
      <c r="M6106" s="170" t="str">
        <f t="shared" si="760"/>
        <v>DTL</v>
      </c>
      <c r="N6106" s="169" t="str">
        <f t="shared" si="761"/>
        <v>5000</v>
      </c>
      <c r="O6106" s="168" t="str">
        <f t="shared" si="762"/>
        <v/>
      </c>
      <c r="P6106" s="168" t="str">
        <f t="shared" si="763"/>
        <v/>
      </c>
      <c r="Q6106" s="168" t="str">
        <f t="shared" si="764"/>
        <v/>
      </c>
      <c r="R6106" s="168" t="str">
        <f t="shared" si="765"/>
        <v/>
      </c>
      <c r="S6106" s="168" t="str">
        <f t="shared" si="766"/>
        <v/>
      </c>
      <c r="T6106" s="168" t="str">
        <f t="shared" si="767"/>
        <v/>
      </c>
    </row>
    <row r="6107" spans="1:20" x14ac:dyDescent="0.2">
      <c r="A6107" t="s">
        <v>2620</v>
      </c>
      <c r="M6107" s="170" t="str">
        <f t="shared" si="760"/>
        <v>DTL</v>
      </c>
      <c r="N6107" s="169" t="str">
        <f t="shared" si="761"/>
        <v>5000</v>
      </c>
      <c r="O6107" s="168" t="str">
        <f t="shared" si="762"/>
        <v/>
      </c>
      <c r="P6107" s="168" t="str">
        <f t="shared" si="763"/>
        <v/>
      </c>
      <c r="Q6107" s="168" t="str">
        <f t="shared" si="764"/>
        <v/>
      </c>
      <c r="R6107" s="168" t="str">
        <f t="shared" si="765"/>
        <v/>
      </c>
      <c r="S6107" s="168" t="str">
        <f t="shared" si="766"/>
        <v/>
      </c>
      <c r="T6107" s="168" t="str">
        <f t="shared" si="767"/>
        <v/>
      </c>
    </row>
    <row r="6108" spans="1:20" x14ac:dyDescent="0.2">
      <c r="A6108" t="s">
        <v>5905</v>
      </c>
      <c r="M6108" s="170" t="str">
        <f t="shared" si="760"/>
        <v>Ttl</v>
      </c>
      <c r="N6108" s="169" t="str">
        <f t="shared" si="761"/>
        <v>5000</v>
      </c>
      <c r="O6108" s="168" t="str">
        <f t="shared" si="762"/>
        <v/>
      </c>
      <c r="P6108" s="168" t="str">
        <f t="shared" si="763"/>
        <v/>
      </c>
      <c r="Q6108" s="168" t="str">
        <f t="shared" si="764"/>
        <v/>
      </c>
      <c r="R6108" s="168" t="str">
        <f t="shared" si="765"/>
        <v/>
      </c>
      <c r="S6108" s="168" t="str">
        <f t="shared" si="766"/>
        <v/>
      </c>
      <c r="T6108" s="168" t="str">
        <f t="shared" si="767"/>
        <v/>
      </c>
    </row>
    <row r="6109" spans="1:20" x14ac:dyDescent="0.2">
      <c r="A6109" t="s">
        <v>2611</v>
      </c>
      <c r="M6109" s="170" t="str">
        <f t="shared" si="760"/>
        <v>DTL</v>
      </c>
      <c r="N6109" s="169" t="str">
        <f t="shared" si="761"/>
        <v>5000</v>
      </c>
      <c r="O6109" s="168" t="str">
        <f t="shared" si="762"/>
        <v/>
      </c>
      <c r="P6109" s="168" t="str">
        <f t="shared" si="763"/>
        <v/>
      </c>
      <c r="Q6109" s="168" t="str">
        <f t="shared" si="764"/>
        <v/>
      </c>
      <c r="R6109" s="168" t="str">
        <f t="shared" si="765"/>
        <v/>
      </c>
      <c r="S6109" s="168" t="str">
        <f t="shared" si="766"/>
        <v/>
      </c>
      <c r="T6109" s="168" t="str">
        <f t="shared" si="767"/>
        <v/>
      </c>
    </row>
    <row r="6110" spans="1:20" x14ac:dyDescent="0.2">
      <c r="A6110" t="s">
        <v>5906</v>
      </c>
      <c r="M6110" s="170" t="str">
        <f t="shared" si="760"/>
        <v>Ttl</v>
      </c>
      <c r="N6110" s="169" t="str">
        <f t="shared" si="761"/>
        <v>5000</v>
      </c>
      <c r="O6110" s="168" t="str">
        <f t="shared" si="762"/>
        <v/>
      </c>
      <c r="P6110" s="168" t="str">
        <f t="shared" si="763"/>
        <v/>
      </c>
      <c r="Q6110" s="168" t="str">
        <f t="shared" si="764"/>
        <v/>
      </c>
      <c r="R6110" s="168" t="str">
        <f t="shared" si="765"/>
        <v/>
      </c>
      <c r="S6110" s="168" t="str">
        <f t="shared" si="766"/>
        <v/>
      </c>
      <c r="T6110" s="168" t="str">
        <f t="shared" si="767"/>
        <v/>
      </c>
    </row>
    <row r="6111" spans="1:20" x14ac:dyDescent="0.2">
      <c r="A6111" t="s">
        <v>4246</v>
      </c>
      <c r="M6111" s="170" t="str">
        <f t="shared" si="760"/>
        <v>DTL</v>
      </c>
      <c r="N6111" s="169" t="str">
        <f t="shared" si="761"/>
        <v>5000</v>
      </c>
      <c r="O6111" s="168" t="str">
        <f t="shared" si="762"/>
        <v/>
      </c>
      <c r="P6111" s="168" t="str">
        <f t="shared" si="763"/>
        <v/>
      </c>
      <c r="Q6111" s="168" t="str">
        <f t="shared" si="764"/>
        <v/>
      </c>
      <c r="R6111" s="168" t="str">
        <f t="shared" si="765"/>
        <v/>
      </c>
      <c r="S6111" s="168" t="str">
        <f t="shared" si="766"/>
        <v/>
      </c>
      <c r="T6111" s="168" t="str">
        <f t="shared" si="767"/>
        <v/>
      </c>
    </row>
    <row r="6112" spans="1:20" x14ac:dyDescent="0.2">
      <c r="A6112" t="s">
        <v>2611</v>
      </c>
      <c r="M6112" s="170" t="str">
        <f t="shared" si="760"/>
        <v>DTL</v>
      </c>
      <c r="N6112" s="169" t="str">
        <f t="shared" si="761"/>
        <v>5000</v>
      </c>
      <c r="O6112" s="168" t="str">
        <f t="shared" si="762"/>
        <v/>
      </c>
      <c r="P6112" s="168" t="str">
        <f t="shared" si="763"/>
        <v/>
      </c>
      <c r="Q6112" s="168" t="str">
        <f t="shared" si="764"/>
        <v/>
      </c>
      <c r="R6112" s="168" t="str">
        <f t="shared" si="765"/>
        <v/>
      </c>
      <c r="S6112" s="168" t="str">
        <f t="shared" si="766"/>
        <v/>
      </c>
      <c r="T6112" s="168" t="str">
        <f t="shared" si="767"/>
        <v/>
      </c>
    </row>
    <row r="6113" spans="1:20" x14ac:dyDescent="0.2">
      <c r="A6113" t="s">
        <v>5907</v>
      </c>
      <c r="M6113" s="170" t="str">
        <f t="shared" si="760"/>
        <v>DTL</v>
      </c>
      <c r="N6113" s="169" t="str">
        <f t="shared" si="761"/>
        <v>5000</v>
      </c>
      <c r="O6113" s="168" t="str">
        <f t="shared" si="762"/>
        <v xml:space="preserve">    </v>
      </c>
      <c r="P6113" s="168" t="str">
        <f t="shared" si="763"/>
        <v xml:space="preserve">5000    </v>
      </c>
      <c r="Q6113" s="168">
        <f t="shared" si="764"/>
        <v>-1764096</v>
      </c>
      <c r="R6113" s="168">
        <f t="shared" si="765"/>
        <v>-1703990</v>
      </c>
      <c r="S6113" s="168">
        <f t="shared" si="766"/>
        <v>-2480168</v>
      </c>
      <c r="T6113" s="168">
        <f t="shared" si="767"/>
        <v>-1228318</v>
      </c>
    </row>
    <row r="6114" spans="1:20" x14ac:dyDescent="0.2">
      <c r="A6114" t="s">
        <v>2611</v>
      </c>
      <c r="M6114" s="170" t="str">
        <f t="shared" si="760"/>
        <v>DTL</v>
      </c>
      <c r="N6114" s="169" t="str">
        <f t="shared" si="761"/>
        <v>5000</v>
      </c>
      <c r="O6114" s="168" t="str">
        <f t="shared" si="762"/>
        <v/>
      </c>
      <c r="P6114" s="168" t="str">
        <f t="shared" si="763"/>
        <v/>
      </c>
      <c r="Q6114" s="168" t="str">
        <f t="shared" si="764"/>
        <v/>
      </c>
      <c r="R6114" s="168" t="str">
        <f t="shared" si="765"/>
        <v/>
      </c>
      <c r="S6114" s="168" t="str">
        <f t="shared" si="766"/>
        <v/>
      </c>
      <c r="T6114" s="168" t="str">
        <f t="shared" si="767"/>
        <v/>
      </c>
    </row>
    <row r="6115" spans="1:20" x14ac:dyDescent="0.2">
      <c r="A6115" t="s">
        <v>5908</v>
      </c>
      <c r="M6115" s="170" t="str">
        <f t="shared" si="760"/>
        <v>DTL</v>
      </c>
      <c r="N6115" s="169" t="str">
        <f t="shared" si="761"/>
        <v>5000</v>
      </c>
      <c r="O6115" s="168" t="str">
        <f t="shared" si="762"/>
        <v>Tran</v>
      </c>
      <c r="P6115" s="168" t="str">
        <f t="shared" si="763"/>
        <v>5000Tran</v>
      </c>
      <c r="Q6115" s="168">
        <f t="shared" si="764"/>
        <v>1836177</v>
      </c>
      <c r="R6115" s="168">
        <f t="shared" si="765"/>
        <v>1934649</v>
      </c>
      <c r="S6115" s="168">
        <f t="shared" si="766"/>
        <v>2480168</v>
      </c>
      <c r="T6115" s="168">
        <f t="shared" si="767"/>
        <v>873400</v>
      </c>
    </row>
    <row r="6116" spans="1:20" x14ac:dyDescent="0.2">
      <c r="A6116" t="s">
        <v>2611</v>
      </c>
      <c r="M6116" s="170" t="str">
        <f t="shared" si="760"/>
        <v>DTL</v>
      </c>
      <c r="N6116" s="169" t="str">
        <f t="shared" si="761"/>
        <v>5000</v>
      </c>
      <c r="O6116" s="168" t="str">
        <f t="shared" si="762"/>
        <v/>
      </c>
      <c r="P6116" s="168" t="str">
        <f t="shared" si="763"/>
        <v/>
      </c>
      <c r="Q6116" s="168" t="str">
        <f t="shared" si="764"/>
        <v/>
      </c>
      <c r="R6116" s="168" t="str">
        <f t="shared" si="765"/>
        <v/>
      </c>
      <c r="S6116" s="168" t="str">
        <f t="shared" si="766"/>
        <v/>
      </c>
      <c r="T6116" s="168" t="str">
        <f t="shared" si="767"/>
        <v/>
      </c>
    </row>
    <row r="6117" spans="1:20" x14ac:dyDescent="0.2">
      <c r="A6117" t="s">
        <v>3235</v>
      </c>
      <c r="M6117" s="170" t="str">
        <f t="shared" si="760"/>
        <v>DTL</v>
      </c>
      <c r="N6117" s="169" t="str">
        <f t="shared" si="761"/>
        <v>5000</v>
      </c>
      <c r="O6117" s="168" t="str">
        <f t="shared" si="762"/>
        <v>Tran</v>
      </c>
      <c r="P6117" s="168" t="str">
        <f t="shared" si="763"/>
        <v>5000Tran</v>
      </c>
      <c r="Q6117" s="168">
        <f t="shared" si="764"/>
        <v>0</v>
      </c>
      <c r="R6117" s="168">
        <f t="shared" si="765"/>
        <v>79000</v>
      </c>
      <c r="S6117" s="168">
        <f t="shared" si="766"/>
        <v>0</v>
      </c>
      <c r="T6117" s="168">
        <f t="shared" si="767"/>
        <v>0</v>
      </c>
    </row>
    <row r="6118" spans="1:20" x14ac:dyDescent="0.2">
      <c r="A6118" t="s">
        <v>4246</v>
      </c>
      <c r="M6118" s="170" t="str">
        <f t="shared" si="760"/>
        <v>DTL</v>
      </c>
      <c r="N6118" s="169" t="str">
        <f t="shared" si="761"/>
        <v>5000</v>
      </c>
      <c r="O6118" s="168" t="str">
        <f t="shared" si="762"/>
        <v/>
      </c>
      <c r="P6118" s="168" t="str">
        <f t="shared" si="763"/>
        <v/>
      </c>
      <c r="Q6118" s="168" t="str">
        <f t="shared" si="764"/>
        <v/>
      </c>
      <c r="R6118" s="168" t="str">
        <f t="shared" si="765"/>
        <v/>
      </c>
      <c r="S6118" s="168" t="str">
        <f t="shared" si="766"/>
        <v/>
      </c>
      <c r="T6118" s="168" t="str">
        <f t="shared" si="767"/>
        <v/>
      </c>
    </row>
    <row r="6119" spans="1:20" x14ac:dyDescent="0.2">
      <c r="A6119" t="s">
        <v>2611</v>
      </c>
      <c r="M6119" s="170" t="str">
        <f t="shared" si="760"/>
        <v>DTL</v>
      </c>
      <c r="N6119" s="169" t="str">
        <f t="shared" si="761"/>
        <v>5000</v>
      </c>
      <c r="O6119" s="168" t="str">
        <f t="shared" si="762"/>
        <v/>
      </c>
      <c r="P6119" s="168" t="str">
        <f t="shared" si="763"/>
        <v/>
      </c>
      <c r="Q6119" s="168" t="str">
        <f t="shared" si="764"/>
        <v/>
      </c>
      <c r="R6119" s="168" t="str">
        <f t="shared" si="765"/>
        <v/>
      </c>
      <c r="S6119" s="168" t="str">
        <f t="shared" si="766"/>
        <v/>
      </c>
      <c r="T6119" s="168" t="str">
        <f t="shared" si="767"/>
        <v/>
      </c>
    </row>
    <row r="6120" spans="1:20" x14ac:dyDescent="0.2">
      <c r="A6120" t="s">
        <v>5909</v>
      </c>
      <c r="M6120" s="170" t="str">
        <f t="shared" si="760"/>
        <v>Ttl</v>
      </c>
      <c r="N6120" s="169" t="str">
        <f t="shared" si="761"/>
        <v>5000</v>
      </c>
      <c r="O6120" s="168" t="str">
        <f t="shared" si="762"/>
        <v/>
      </c>
      <c r="P6120" s="168" t="str">
        <f t="shared" si="763"/>
        <v/>
      </c>
      <c r="Q6120" s="168" t="str">
        <f t="shared" si="764"/>
        <v/>
      </c>
      <c r="R6120" s="168" t="str">
        <f t="shared" si="765"/>
        <v/>
      </c>
      <c r="S6120" s="168" t="str">
        <f t="shared" si="766"/>
        <v/>
      </c>
      <c r="T6120" s="168" t="str">
        <f t="shared" si="767"/>
        <v/>
      </c>
    </row>
    <row r="6121" spans="1:20" x14ac:dyDescent="0.2">
      <c r="A6121" t="s">
        <v>4467</v>
      </c>
      <c r="M6121" s="170" t="str">
        <f t="shared" si="760"/>
        <v>DTL</v>
      </c>
      <c r="N6121" s="169" t="str">
        <f t="shared" si="761"/>
        <v>5000</v>
      </c>
      <c r="O6121" s="168" t="str">
        <f t="shared" si="762"/>
        <v/>
      </c>
      <c r="P6121" s="168" t="str">
        <f t="shared" si="763"/>
        <v/>
      </c>
      <c r="Q6121" s="168" t="str">
        <f t="shared" si="764"/>
        <v/>
      </c>
      <c r="R6121" s="168" t="str">
        <f t="shared" si="765"/>
        <v/>
      </c>
      <c r="S6121" s="168" t="str">
        <f t="shared" si="766"/>
        <v/>
      </c>
      <c r="T6121" s="168" t="str">
        <f t="shared" si="767"/>
        <v/>
      </c>
    </row>
    <row r="6122" spans="1:20" x14ac:dyDescent="0.2">
      <c r="A6122">
        <v>1</v>
      </c>
      <c r="M6122" s="170" t="str">
        <f t="shared" si="760"/>
        <v>DTL</v>
      </c>
      <c r="N6122" s="169" t="str">
        <f t="shared" si="761"/>
        <v>5000</v>
      </c>
      <c r="O6122" s="168" t="str">
        <f t="shared" si="762"/>
        <v/>
      </c>
      <c r="P6122" s="168" t="str">
        <f t="shared" si="763"/>
        <v/>
      </c>
      <c r="Q6122" s="168" t="str">
        <f t="shared" si="764"/>
        <v/>
      </c>
      <c r="R6122" s="168" t="str">
        <f t="shared" si="765"/>
        <v/>
      </c>
      <c r="S6122" s="168" t="str">
        <f t="shared" si="766"/>
        <v/>
      </c>
      <c r="T6122" s="168" t="str">
        <f t="shared" si="767"/>
        <v/>
      </c>
    </row>
    <row r="6123" spans="1:20" x14ac:dyDescent="0.2">
      <c r="M6123" s="170" t="str">
        <f t="shared" si="760"/>
        <v>DTL</v>
      </c>
      <c r="N6123" s="169" t="str">
        <f t="shared" si="761"/>
        <v>5000</v>
      </c>
      <c r="O6123" s="168" t="str">
        <f t="shared" si="762"/>
        <v/>
      </c>
      <c r="P6123" s="168" t="str">
        <f t="shared" si="763"/>
        <v/>
      </c>
      <c r="Q6123" s="168" t="str">
        <f t="shared" si="764"/>
        <v/>
      </c>
      <c r="R6123" s="168" t="str">
        <f t="shared" si="765"/>
        <v/>
      </c>
      <c r="S6123" s="168" t="str">
        <f t="shared" si="766"/>
        <v/>
      </c>
      <c r="T6123" s="168" t="str">
        <f t="shared" si="767"/>
        <v/>
      </c>
    </row>
    <row r="6124" spans="1:20" x14ac:dyDescent="0.2">
      <c r="A6124" t="s">
        <v>3236</v>
      </c>
      <c r="M6124" s="170" t="str">
        <f t="shared" si="760"/>
        <v>H1</v>
      </c>
      <c r="N6124" s="169" t="str">
        <f t="shared" si="761"/>
        <v>5000</v>
      </c>
      <c r="O6124" s="168" t="str">
        <f t="shared" si="762"/>
        <v/>
      </c>
      <c r="P6124" s="168" t="str">
        <f t="shared" si="763"/>
        <v/>
      </c>
      <c r="Q6124" s="168" t="str">
        <f t="shared" si="764"/>
        <v/>
      </c>
      <c r="R6124" s="168" t="str">
        <f t="shared" si="765"/>
        <v/>
      </c>
      <c r="S6124" s="168" t="str">
        <f t="shared" si="766"/>
        <v/>
      </c>
      <c r="T6124" s="168" t="str">
        <f t="shared" si="767"/>
        <v/>
      </c>
    </row>
    <row r="6125" spans="1:20" x14ac:dyDescent="0.2">
      <c r="A6125" t="s">
        <v>2600</v>
      </c>
      <c r="M6125" s="170" t="str">
        <f t="shared" si="760"/>
        <v>H2</v>
      </c>
      <c r="N6125" s="169" t="str">
        <f t="shared" si="761"/>
        <v>5000</v>
      </c>
      <c r="O6125" s="168" t="str">
        <f t="shared" si="762"/>
        <v/>
      </c>
      <c r="P6125" s="168" t="str">
        <f t="shared" si="763"/>
        <v/>
      </c>
      <c r="Q6125" s="168" t="str">
        <f t="shared" si="764"/>
        <v/>
      </c>
      <c r="R6125" s="168" t="str">
        <f t="shared" si="765"/>
        <v/>
      </c>
      <c r="S6125" s="168" t="str">
        <f t="shared" si="766"/>
        <v/>
      </c>
      <c r="T6125" s="168" t="str">
        <f t="shared" si="767"/>
        <v/>
      </c>
    </row>
    <row r="6126" spans="1:20" x14ac:dyDescent="0.2">
      <c r="A6126" t="s">
        <v>2601</v>
      </c>
      <c r="M6126" s="170" t="str">
        <f t="shared" si="760"/>
        <v>H3</v>
      </c>
      <c r="N6126" s="169" t="str">
        <f t="shared" si="761"/>
        <v>5000</v>
      </c>
      <c r="O6126" s="168" t="str">
        <f t="shared" si="762"/>
        <v/>
      </c>
      <c r="P6126" s="168" t="str">
        <f t="shared" si="763"/>
        <v/>
      </c>
      <c r="Q6126" s="168" t="str">
        <f t="shared" si="764"/>
        <v/>
      </c>
      <c r="R6126" s="168" t="str">
        <f t="shared" si="765"/>
        <v/>
      </c>
      <c r="S6126" s="168" t="str">
        <f t="shared" si="766"/>
        <v/>
      </c>
      <c r="T6126" s="168" t="str">
        <f t="shared" si="767"/>
        <v/>
      </c>
    </row>
    <row r="6127" spans="1:20" x14ac:dyDescent="0.2">
      <c r="A6127" t="s">
        <v>3199</v>
      </c>
      <c r="M6127" s="170" t="str">
        <f t="shared" si="760"/>
        <v>H4</v>
      </c>
      <c r="N6127" s="169" t="str">
        <f t="shared" si="761"/>
        <v>5000</v>
      </c>
      <c r="O6127" s="168" t="str">
        <f t="shared" si="762"/>
        <v/>
      </c>
      <c r="P6127" s="168" t="str">
        <f t="shared" si="763"/>
        <v/>
      </c>
      <c r="Q6127" s="168" t="str">
        <f t="shared" si="764"/>
        <v/>
      </c>
      <c r="R6127" s="168" t="str">
        <f t="shared" si="765"/>
        <v/>
      </c>
      <c r="S6127" s="168" t="str">
        <f t="shared" si="766"/>
        <v/>
      </c>
      <c r="T6127" s="168" t="str">
        <f t="shared" si="767"/>
        <v/>
      </c>
    </row>
    <row r="6128" spans="1:20" x14ac:dyDescent="0.2">
      <c r="A6128" t="s">
        <v>3221</v>
      </c>
      <c r="M6128" s="170" t="str">
        <f t="shared" si="760"/>
        <v>H5</v>
      </c>
      <c r="N6128" s="169" t="str">
        <f t="shared" si="761"/>
        <v>5000</v>
      </c>
      <c r="O6128" s="168" t="str">
        <f t="shared" si="762"/>
        <v/>
      </c>
      <c r="P6128" s="168" t="str">
        <f t="shared" si="763"/>
        <v/>
      </c>
      <c r="Q6128" s="168" t="str">
        <f t="shared" si="764"/>
        <v/>
      </c>
      <c r="R6128" s="168" t="str">
        <f t="shared" si="765"/>
        <v/>
      </c>
      <c r="S6128" s="168" t="str">
        <f t="shared" si="766"/>
        <v/>
      </c>
      <c r="T6128" s="168" t="str">
        <f t="shared" si="767"/>
        <v/>
      </c>
    </row>
    <row r="6129" spans="1:20" x14ac:dyDescent="0.2">
      <c r="A6129" t="s">
        <v>3237</v>
      </c>
      <c r="M6129" s="170" t="str">
        <f t="shared" si="760"/>
        <v>H6</v>
      </c>
      <c r="N6129" s="169" t="str">
        <f t="shared" si="761"/>
        <v>5050</v>
      </c>
      <c r="O6129" s="168" t="str">
        <f t="shared" si="762"/>
        <v/>
      </c>
      <c r="P6129" s="168" t="str">
        <f t="shared" si="763"/>
        <v/>
      </c>
      <c r="Q6129" s="168" t="str">
        <f t="shared" si="764"/>
        <v/>
      </c>
      <c r="R6129" s="168" t="str">
        <f t="shared" si="765"/>
        <v/>
      </c>
      <c r="S6129" s="168" t="str">
        <f t="shared" si="766"/>
        <v/>
      </c>
      <c r="T6129" s="168" t="str">
        <f t="shared" si="767"/>
        <v/>
      </c>
    </row>
    <row r="6130" spans="1:20" x14ac:dyDescent="0.2">
      <c r="A6130" t="s">
        <v>2605</v>
      </c>
      <c r="M6130" s="170" t="str">
        <f t="shared" si="760"/>
        <v>H7</v>
      </c>
      <c r="N6130" s="169" t="str">
        <f t="shared" si="761"/>
        <v>5050</v>
      </c>
      <c r="O6130" s="168" t="str">
        <f t="shared" si="762"/>
        <v/>
      </c>
      <c r="P6130" s="168" t="str">
        <f t="shared" si="763"/>
        <v/>
      </c>
      <c r="Q6130" s="168" t="str">
        <f t="shared" si="764"/>
        <v/>
      </c>
      <c r="R6130" s="168" t="str">
        <f t="shared" si="765"/>
        <v/>
      </c>
      <c r="S6130" s="168" t="str">
        <f t="shared" si="766"/>
        <v/>
      </c>
      <c r="T6130" s="168" t="str">
        <f t="shared" si="767"/>
        <v/>
      </c>
    </row>
    <row r="6131" spans="1:20" x14ac:dyDescent="0.2">
      <c r="A6131" t="s">
        <v>2606</v>
      </c>
      <c r="M6131" s="170" t="str">
        <f t="shared" si="760"/>
        <v>H8</v>
      </c>
      <c r="N6131" s="169" t="str">
        <f t="shared" si="761"/>
        <v>5050</v>
      </c>
      <c r="O6131" s="168" t="str">
        <f t="shared" si="762"/>
        <v/>
      </c>
      <c r="P6131" s="168" t="str">
        <f t="shared" si="763"/>
        <v/>
      </c>
      <c r="Q6131" s="168" t="str">
        <f t="shared" si="764"/>
        <v/>
      </c>
      <c r="R6131" s="168" t="str">
        <f t="shared" si="765"/>
        <v/>
      </c>
      <c r="S6131" s="168" t="str">
        <f t="shared" si="766"/>
        <v/>
      </c>
      <c r="T6131" s="168" t="str">
        <f t="shared" si="767"/>
        <v/>
      </c>
    </row>
    <row r="6132" spans="1:20" x14ac:dyDescent="0.2">
      <c r="A6132" t="s">
        <v>2607</v>
      </c>
      <c r="M6132" s="170" t="str">
        <f t="shared" si="760"/>
        <v>H9</v>
      </c>
      <c r="N6132" s="169" t="str">
        <f t="shared" si="761"/>
        <v>5050</v>
      </c>
      <c r="O6132" s="168" t="str">
        <f t="shared" si="762"/>
        <v/>
      </c>
      <c r="P6132" s="168" t="str">
        <f t="shared" si="763"/>
        <v/>
      </c>
      <c r="Q6132" s="168" t="str">
        <f t="shared" si="764"/>
        <v/>
      </c>
      <c r="R6132" s="168" t="str">
        <f t="shared" si="765"/>
        <v/>
      </c>
      <c r="S6132" s="168" t="str">
        <f t="shared" si="766"/>
        <v/>
      </c>
      <c r="T6132" s="168" t="str">
        <f t="shared" si="767"/>
        <v/>
      </c>
    </row>
    <row r="6133" spans="1:20" x14ac:dyDescent="0.2">
      <c r="A6133" t="s">
        <v>2608</v>
      </c>
      <c r="M6133" s="170" t="str">
        <f t="shared" si="760"/>
        <v>H10</v>
      </c>
      <c r="N6133" s="169" t="str">
        <f t="shared" si="761"/>
        <v>5050</v>
      </c>
      <c r="O6133" s="168" t="str">
        <f t="shared" si="762"/>
        <v/>
      </c>
      <c r="P6133" s="168" t="str">
        <f t="shared" si="763"/>
        <v/>
      </c>
      <c r="Q6133" s="168" t="str">
        <f t="shared" si="764"/>
        <v/>
      </c>
      <c r="R6133" s="168" t="str">
        <f t="shared" si="765"/>
        <v/>
      </c>
      <c r="S6133" s="168" t="str">
        <f t="shared" si="766"/>
        <v/>
      </c>
      <c r="T6133" s="168" t="str">
        <f t="shared" si="767"/>
        <v/>
      </c>
    </row>
    <row r="6134" spans="1:20" x14ac:dyDescent="0.2">
      <c r="A6134" t="s">
        <v>2609</v>
      </c>
      <c r="M6134" s="170" t="str">
        <f t="shared" si="760"/>
        <v>DTL</v>
      </c>
      <c r="N6134" s="169" t="str">
        <f t="shared" si="761"/>
        <v>5050</v>
      </c>
      <c r="O6134" s="168" t="str">
        <f t="shared" si="762"/>
        <v/>
      </c>
      <c r="P6134" s="168" t="str">
        <f t="shared" si="763"/>
        <v/>
      </c>
      <c r="Q6134" s="168" t="str">
        <f t="shared" si="764"/>
        <v/>
      </c>
      <c r="R6134" s="168" t="str">
        <f t="shared" si="765"/>
        <v/>
      </c>
      <c r="S6134" s="168" t="str">
        <f t="shared" si="766"/>
        <v/>
      </c>
      <c r="T6134" s="168" t="str">
        <f t="shared" si="767"/>
        <v/>
      </c>
    </row>
    <row r="6135" spans="1:20" x14ac:dyDescent="0.2">
      <c r="A6135" t="s">
        <v>5910</v>
      </c>
      <c r="M6135" s="170" t="str">
        <f t="shared" si="760"/>
        <v>DTL</v>
      </c>
      <c r="N6135" s="169" t="str">
        <f t="shared" si="761"/>
        <v>5050</v>
      </c>
      <c r="O6135" s="168" t="str">
        <f t="shared" si="762"/>
        <v>7100</v>
      </c>
      <c r="P6135" s="168" t="str">
        <f t="shared" si="763"/>
        <v>50507100</v>
      </c>
      <c r="Q6135" s="168">
        <f t="shared" si="764"/>
        <v>12701</v>
      </c>
      <c r="R6135" s="168">
        <f t="shared" si="765"/>
        <v>17917</v>
      </c>
      <c r="S6135" s="168">
        <f t="shared" si="766"/>
        <v>17083</v>
      </c>
      <c r="T6135" s="168">
        <f t="shared" si="767"/>
        <v>5247</v>
      </c>
    </row>
    <row r="6136" spans="1:20" x14ac:dyDescent="0.2">
      <c r="A6136" t="s">
        <v>4322</v>
      </c>
      <c r="M6136" s="170" t="str">
        <f t="shared" si="760"/>
        <v>DTL</v>
      </c>
      <c r="N6136" s="169" t="str">
        <f t="shared" si="761"/>
        <v>5050</v>
      </c>
      <c r="O6136" s="168" t="str">
        <f t="shared" si="762"/>
        <v>7101</v>
      </c>
      <c r="P6136" s="168" t="str">
        <f t="shared" si="763"/>
        <v>50507101</v>
      </c>
      <c r="Q6136" s="168">
        <f t="shared" si="764"/>
        <v>0</v>
      </c>
      <c r="R6136" s="168">
        <f t="shared" si="765"/>
        <v>0</v>
      </c>
      <c r="S6136" s="168">
        <f t="shared" si="766"/>
        <v>0</v>
      </c>
      <c r="T6136" s="168">
        <f t="shared" si="767"/>
        <v>642</v>
      </c>
    </row>
    <row r="6137" spans="1:20" x14ac:dyDescent="0.2">
      <c r="A6137" t="s">
        <v>5911</v>
      </c>
      <c r="M6137" s="170" t="str">
        <f t="shared" si="760"/>
        <v>DTL</v>
      </c>
      <c r="N6137" s="169" t="str">
        <f t="shared" si="761"/>
        <v>5050</v>
      </c>
      <c r="O6137" s="168" t="str">
        <f t="shared" si="762"/>
        <v>7103</v>
      </c>
      <c r="P6137" s="168" t="str">
        <f t="shared" si="763"/>
        <v>50507103</v>
      </c>
      <c r="Q6137" s="168">
        <f t="shared" si="764"/>
        <v>551616</v>
      </c>
      <c r="R6137" s="168">
        <f t="shared" si="765"/>
        <v>606658</v>
      </c>
      <c r="S6137" s="168">
        <f t="shared" si="766"/>
        <v>584723</v>
      </c>
      <c r="T6137" s="168">
        <f t="shared" si="767"/>
        <v>273589</v>
      </c>
    </row>
    <row r="6138" spans="1:20" x14ac:dyDescent="0.2">
      <c r="A6138" t="s">
        <v>5912</v>
      </c>
      <c r="M6138" s="170" t="str">
        <f t="shared" si="760"/>
        <v>DTL</v>
      </c>
      <c r="N6138" s="169" t="str">
        <f t="shared" si="761"/>
        <v>5050</v>
      </c>
      <c r="O6138" s="168" t="str">
        <f t="shared" si="762"/>
        <v>7720</v>
      </c>
      <c r="P6138" s="168" t="str">
        <f t="shared" si="763"/>
        <v>50507720</v>
      </c>
      <c r="Q6138" s="168">
        <f t="shared" si="764"/>
        <v>590579</v>
      </c>
      <c r="R6138" s="168">
        <f t="shared" si="765"/>
        <v>567067</v>
      </c>
      <c r="S6138" s="168">
        <f t="shared" si="766"/>
        <v>505165</v>
      </c>
      <c r="T6138" s="168">
        <f t="shared" si="767"/>
        <v>408227</v>
      </c>
    </row>
    <row r="6139" spans="1:20" x14ac:dyDescent="0.2">
      <c r="A6139" t="s">
        <v>5913</v>
      </c>
      <c r="M6139" s="170" t="str">
        <f t="shared" si="760"/>
        <v>DTL</v>
      </c>
      <c r="N6139" s="169" t="str">
        <f t="shared" si="761"/>
        <v>5050</v>
      </c>
      <c r="O6139" s="168" t="str">
        <f t="shared" si="762"/>
        <v>7725</v>
      </c>
      <c r="P6139" s="168" t="str">
        <f t="shared" si="763"/>
        <v>50507725</v>
      </c>
      <c r="Q6139" s="168">
        <f t="shared" si="764"/>
        <v>685498</v>
      </c>
      <c r="R6139" s="168">
        <f t="shared" si="765"/>
        <v>855382</v>
      </c>
      <c r="S6139" s="168">
        <f t="shared" si="766"/>
        <v>943836</v>
      </c>
      <c r="T6139" s="168">
        <f t="shared" si="767"/>
        <v>816110</v>
      </c>
    </row>
    <row r="6140" spans="1:20" x14ac:dyDescent="0.2">
      <c r="A6140" t="s">
        <v>5914</v>
      </c>
      <c r="M6140" s="170" t="str">
        <f t="shared" si="760"/>
        <v>DTL</v>
      </c>
      <c r="N6140" s="169" t="str">
        <f t="shared" si="761"/>
        <v>5050</v>
      </c>
      <c r="O6140" s="168" t="str">
        <f t="shared" si="762"/>
        <v>7805</v>
      </c>
      <c r="P6140" s="168" t="str">
        <f t="shared" si="763"/>
        <v>50507805</v>
      </c>
      <c r="Q6140" s="168">
        <f t="shared" si="764"/>
        <v>45332</v>
      </c>
      <c r="R6140" s="168">
        <f t="shared" si="765"/>
        <v>15907</v>
      </c>
      <c r="S6140" s="168">
        <f t="shared" si="766"/>
        <v>15667</v>
      </c>
      <c r="T6140" s="168">
        <f t="shared" si="767"/>
        <v>15304</v>
      </c>
    </row>
    <row r="6141" spans="1:20" x14ac:dyDescent="0.2">
      <c r="A6141" t="s">
        <v>5915</v>
      </c>
      <c r="M6141" s="170" t="str">
        <f t="shared" si="760"/>
        <v>DTL</v>
      </c>
      <c r="N6141" s="169" t="str">
        <f t="shared" si="761"/>
        <v>5050</v>
      </c>
      <c r="O6141" s="168" t="str">
        <f t="shared" si="762"/>
        <v>9051</v>
      </c>
      <c r="P6141" s="168" t="str">
        <f t="shared" si="763"/>
        <v>50509051</v>
      </c>
      <c r="Q6141" s="168">
        <f t="shared" si="764"/>
        <v>5590</v>
      </c>
      <c r="R6141" s="168">
        <f t="shared" si="765"/>
        <v>631</v>
      </c>
      <c r="S6141" s="168">
        <f t="shared" si="766"/>
        <v>578</v>
      </c>
      <c r="T6141" s="168">
        <f t="shared" si="767"/>
        <v>4392</v>
      </c>
    </row>
    <row r="6142" spans="1:20" x14ac:dyDescent="0.2">
      <c r="A6142" t="s">
        <v>5916</v>
      </c>
      <c r="M6142" s="170" t="str">
        <f t="shared" si="760"/>
        <v>DTL</v>
      </c>
      <c r="N6142" s="169" t="str">
        <f t="shared" si="761"/>
        <v>5050</v>
      </c>
      <c r="O6142" s="168" t="str">
        <f t="shared" si="762"/>
        <v>9053</v>
      </c>
      <c r="P6142" s="168" t="str">
        <f t="shared" si="763"/>
        <v>50509053</v>
      </c>
      <c r="Q6142" s="168">
        <f t="shared" si="764"/>
        <v>3492</v>
      </c>
      <c r="R6142" s="168">
        <f t="shared" si="765"/>
        <v>5312</v>
      </c>
      <c r="S6142" s="168">
        <f t="shared" si="766"/>
        <v>5060</v>
      </c>
      <c r="T6142" s="168">
        <f t="shared" si="767"/>
        <v>-2471</v>
      </c>
    </row>
    <row r="6143" spans="1:20" x14ac:dyDescent="0.2">
      <c r="A6143" t="s">
        <v>5917</v>
      </c>
      <c r="M6143" s="170" t="str">
        <f t="shared" si="760"/>
        <v>DTL</v>
      </c>
      <c r="N6143" s="169" t="str">
        <f t="shared" si="761"/>
        <v>5050</v>
      </c>
      <c r="O6143" s="168" t="str">
        <f t="shared" si="762"/>
        <v>9255</v>
      </c>
      <c r="P6143" s="168" t="str">
        <f t="shared" si="763"/>
        <v>50509255</v>
      </c>
      <c r="Q6143" s="168">
        <f t="shared" si="764"/>
        <v>0</v>
      </c>
      <c r="R6143" s="168">
        <f t="shared" si="765"/>
        <v>9522</v>
      </c>
      <c r="S6143" s="168">
        <f t="shared" si="766"/>
        <v>0</v>
      </c>
      <c r="T6143" s="168">
        <f t="shared" si="767"/>
        <v>0</v>
      </c>
    </row>
    <row r="6144" spans="1:20" x14ac:dyDescent="0.2">
      <c r="A6144" t="s">
        <v>4246</v>
      </c>
      <c r="M6144" s="170" t="str">
        <f t="shared" si="760"/>
        <v>DTL</v>
      </c>
      <c r="N6144" s="169" t="str">
        <f t="shared" si="761"/>
        <v>5050</v>
      </c>
      <c r="O6144" s="168" t="str">
        <f t="shared" si="762"/>
        <v/>
      </c>
      <c r="P6144" s="168" t="str">
        <f t="shared" si="763"/>
        <v/>
      </c>
      <c r="Q6144" s="168" t="str">
        <f t="shared" si="764"/>
        <v/>
      </c>
      <c r="R6144" s="168" t="str">
        <f t="shared" si="765"/>
        <v/>
      </c>
      <c r="S6144" s="168" t="str">
        <f t="shared" si="766"/>
        <v/>
      </c>
      <c r="T6144" s="168" t="str">
        <f t="shared" si="767"/>
        <v/>
      </c>
    </row>
    <row r="6145" spans="1:20" x14ac:dyDescent="0.2">
      <c r="A6145" t="s">
        <v>2611</v>
      </c>
      <c r="M6145" s="170" t="str">
        <f t="shared" si="760"/>
        <v>DTL</v>
      </c>
      <c r="N6145" s="169" t="str">
        <f t="shared" si="761"/>
        <v>5050</v>
      </c>
      <c r="O6145" s="168" t="str">
        <f t="shared" si="762"/>
        <v/>
      </c>
      <c r="P6145" s="168" t="str">
        <f t="shared" si="763"/>
        <v/>
      </c>
      <c r="Q6145" s="168" t="str">
        <f t="shared" si="764"/>
        <v/>
      </c>
      <c r="R6145" s="168" t="str">
        <f t="shared" si="765"/>
        <v/>
      </c>
      <c r="S6145" s="168" t="str">
        <f t="shared" si="766"/>
        <v/>
      </c>
      <c r="T6145" s="168" t="str">
        <f t="shared" si="767"/>
        <v/>
      </c>
    </row>
    <row r="6146" spans="1:20" x14ac:dyDescent="0.2">
      <c r="A6146" t="s">
        <v>5918</v>
      </c>
      <c r="M6146" s="170" t="str">
        <f t="shared" si="760"/>
        <v>Ttl</v>
      </c>
      <c r="N6146" s="169" t="str">
        <f t="shared" si="761"/>
        <v>5050</v>
      </c>
      <c r="O6146" s="168" t="str">
        <f t="shared" si="762"/>
        <v/>
      </c>
      <c r="P6146" s="168" t="str">
        <f t="shared" si="763"/>
        <v/>
      </c>
      <c r="Q6146" s="168" t="str">
        <f t="shared" si="764"/>
        <v/>
      </c>
      <c r="R6146" s="168" t="str">
        <f t="shared" si="765"/>
        <v/>
      </c>
      <c r="S6146" s="168" t="str">
        <f t="shared" si="766"/>
        <v/>
      </c>
      <c r="T6146" s="168" t="str">
        <f t="shared" si="767"/>
        <v/>
      </c>
    </row>
    <row r="6147" spans="1:20" x14ac:dyDescent="0.2">
      <c r="A6147" t="s">
        <v>2612</v>
      </c>
      <c r="M6147" s="170" t="str">
        <f t="shared" ref="M6147:M6210" si="768">IF(ROW()&lt;23,"",
  IF(NOT(ISERROR(FIND("Trinity County",$A6147,30))),"H1",
  IF(M6146="H1","H2",
  IF(M6146="H2","H3",
  IF(M6146="H3","H4",
  IF(M6146="H4","H5",
  IF(M6146="H5","H6",
  IF(M6146="H6","H7",
  IF(M6146="H7","H8",
  IF(M6146="H8","H9",
  IF(M6146="H9","H10",
  IF(TRIM(LEFT($A6147,7))="Total","Ttl","DTL"))))))))))))</f>
        <v>DTL</v>
      </c>
      <c r="N6147" s="169" t="str">
        <f t="shared" ref="N6147:N6210" si="769">IF(ROW()&lt;23,"",
  IF($M6147="H6",TRIM(LEFT($A6147,5)),N6146))</f>
        <v>5050</v>
      </c>
      <c r="O6147" s="168" t="str">
        <f t="shared" ref="O6147:O6210" si="770">IF($M6147&lt;&gt;"DTL","",
  IF(NOT(ISNUMBER(VALUE(MID($A6147,31,15)))),"",LEFT($A6147,4)))</f>
        <v/>
      </c>
      <c r="P6147" s="168" t="str">
        <f t="shared" ref="P6147:P6210" si="771">IF(O6147="","",N6147&amp;O6147)</f>
        <v/>
      </c>
      <c r="Q6147" s="168" t="str">
        <f t="shared" ref="Q6147:Q6210" si="772">IF($M6147&lt;&gt;"DTL","",
  IF(NOT(ISNUMBER(VALUE(MID($A6147,31,15)))),"",VALUE(TRIM(MID($A6147,47,15)))))</f>
        <v/>
      </c>
      <c r="R6147" s="168" t="str">
        <f t="shared" ref="R6147:R6210" si="773">IF($M6147&lt;&gt;"DTL","",
  IF(NOT(ISNUMBER(VALUE(MID($A6147,31,15)))),"",VALUE(TRIM(MID($A6147,61,14)))))</f>
        <v/>
      </c>
      <c r="S6147" s="168" t="str">
        <f t="shared" ref="S6147:S6210" si="774">IF($M6147&lt;&gt;"DTL","",
  IF(NOT(ISNUMBER(VALUE(MID($A6147,31,15)))),"",VALUE(TRIM(MID($A6147,76,14)))))</f>
        <v/>
      </c>
      <c r="T6147" s="168" t="str">
        <f t="shared" ref="T6147:T6210" si="775">IF($M6147&lt;&gt;"DTL","",
  IF(NOT(ISNUMBER(VALUE(MID($A6147,31,15)))),"",VALUE(TRIM(MID($A6147,90,14)))))</f>
        <v/>
      </c>
    </row>
    <row r="6148" spans="1:20" x14ac:dyDescent="0.2">
      <c r="A6148" t="s">
        <v>2611</v>
      </c>
      <c r="M6148" s="170" t="str">
        <f t="shared" si="768"/>
        <v>DTL</v>
      </c>
      <c r="N6148" s="169" t="str">
        <f t="shared" si="769"/>
        <v>5050</v>
      </c>
      <c r="O6148" s="168" t="str">
        <f t="shared" si="770"/>
        <v/>
      </c>
      <c r="P6148" s="168" t="str">
        <f t="shared" si="771"/>
        <v/>
      </c>
      <c r="Q6148" s="168" t="str">
        <f t="shared" si="772"/>
        <v/>
      </c>
      <c r="R6148" s="168" t="str">
        <f t="shared" si="773"/>
        <v/>
      </c>
      <c r="S6148" s="168" t="str">
        <f t="shared" si="774"/>
        <v/>
      </c>
      <c r="T6148" s="168" t="str">
        <f t="shared" si="775"/>
        <v/>
      </c>
    </row>
    <row r="6149" spans="1:20" x14ac:dyDescent="0.2">
      <c r="A6149" t="s">
        <v>2611</v>
      </c>
      <c r="M6149" s="170" t="str">
        <f t="shared" si="768"/>
        <v>DTL</v>
      </c>
      <c r="N6149" s="169" t="str">
        <f t="shared" si="769"/>
        <v>5050</v>
      </c>
      <c r="O6149" s="168" t="str">
        <f t="shared" si="770"/>
        <v/>
      </c>
      <c r="P6149" s="168" t="str">
        <f t="shared" si="771"/>
        <v/>
      </c>
      <c r="Q6149" s="168" t="str">
        <f t="shared" si="772"/>
        <v/>
      </c>
      <c r="R6149" s="168" t="str">
        <f t="shared" si="773"/>
        <v/>
      </c>
      <c r="S6149" s="168" t="str">
        <f t="shared" si="774"/>
        <v/>
      </c>
      <c r="T6149" s="168" t="str">
        <f t="shared" si="775"/>
        <v/>
      </c>
    </row>
    <row r="6150" spans="1:20" x14ac:dyDescent="0.2">
      <c r="A6150" t="s">
        <v>2613</v>
      </c>
      <c r="M6150" s="170" t="str">
        <f t="shared" si="768"/>
        <v>DTL</v>
      </c>
      <c r="N6150" s="169" t="str">
        <f t="shared" si="769"/>
        <v>5050</v>
      </c>
      <c r="O6150" s="168" t="str">
        <f t="shared" si="770"/>
        <v/>
      </c>
      <c r="P6150" s="168" t="str">
        <f t="shared" si="771"/>
        <v/>
      </c>
      <c r="Q6150" s="168" t="str">
        <f t="shared" si="772"/>
        <v/>
      </c>
      <c r="R6150" s="168" t="str">
        <f t="shared" si="773"/>
        <v/>
      </c>
      <c r="S6150" s="168" t="str">
        <f t="shared" si="774"/>
        <v/>
      </c>
      <c r="T6150" s="168" t="str">
        <f t="shared" si="775"/>
        <v/>
      </c>
    </row>
    <row r="6151" spans="1:20" x14ac:dyDescent="0.2">
      <c r="A6151" t="s">
        <v>5919</v>
      </c>
      <c r="M6151" s="170" t="str">
        <f t="shared" si="768"/>
        <v>DTL</v>
      </c>
      <c r="N6151" s="169" t="str">
        <f t="shared" si="769"/>
        <v>5050</v>
      </c>
      <c r="O6151" s="168" t="str">
        <f t="shared" si="770"/>
        <v>3100</v>
      </c>
      <c r="P6151" s="168" t="str">
        <f t="shared" si="771"/>
        <v>50503100</v>
      </c>
      <c r="Q6151" s="168">
        <f t="shared" si="772"/>
        <v>244539</v>
      </c>
      <c r="R6151" s="168">
        <f t="shared" si="773"/>
        <v>253096</v>
      </c>
      <c r="S6151" s="168">
        <f t="shared" si="774"/>
        <v>253096</v>
      </c>
      <c r="T6151" s="168">
        <f t="shared" si="775"/>
        <v>219068</v>
      </c>
    </row>
    <row r="6152" spans="1:20" x14ac:dyDescent="0.2">
      <c r="A6152" t="s">
        <v>4323</v>
      </c>
      <c r="M6152" s="170" t="str">
        <f t="shared" si="768"/>
        <v>DTL</v>
      </c>
      <c r="N6152" s="169" t="str">
        <f t="shared" si="769"/>
        <v>5050</v>
      </c>
      <c r="O6152" s="168" t="str">
        <f t="shared" si="770"/>
        <v>3101</v>
      </c>
      <c r="P6152" s="168" t="str">
        <f t="shared" si="771"/>
        <v>50503101</v>
      </c>
      <c r="Q6152" s="168">
        <f t="shared" si="772"/>
        <v>0</v>
      </c>
      <c r="R6152" s="168">
        <f t="shared" si="773"/>
        <v>0</v>
      </c>
      <c r="S6152" s="168">
        <f t="shared" si="774"/>
        <v>0</v>
      </c>
      <c r="T6152" s="168">
        <f t="shared" si="775"/>
        <v>0</v>
      </c>
    </row>
    <row r="6153" spans="1:20" x14ac:dyDescent="0.2">
      <c r="A6153" t="s">
        <v>5920</v>
      </c>
      <c r="M6153" s="170" t="str">
        <f t="shared" si="768"/>
        <v>DTL</v>
      </c>
      <c r="N6153" s="169" t="str">
        <f t="shared" si="769"/>
        <v>5050</v>
      </c>
      <c r="O6153" s="168" t="str">
        <f t="shared" si="770"/>
        <v>3131</v>
      </c>
      <c r="P6153" s="168" t="str">
        <f t="shared" si="771"/>
        <v>50503131</v>
      </c>
      <c r="Q6153" s="168">
        <f t="shared" si="772"/>
        <v>739299</v>
      </c>
      <c r="R6153" s="168">
        <f t="shared" si="773"/>
        <v>725516</v>
      </c>
      <c r="S6153" s="168">
        <f t="shared" si="774"/>
        <v>676884</v>
      </c>
      <c r="T6153" s="168">
        <f t="shared" si="775"/>
        <v>669933</v>
      </c>
    </row>
    <row r="6154" spans="1:20" x14ac:dyDescent="0.2">
      <c r="A6154" t="s">
        <v>5921</v>
      </c>
      <c r="M6154" s="170" t="str">
        <f t="shared" si="768"/>
        <v>DTL</v>
      </c>
      <c r="N6154" s="169" t="str">
        <f t="shared" si="769"/>
        <v>5050</v>
      </c>
      <c r="O6154" s="168" t="str">
        <f t="shared" si="770"/>
        <v>3132</v>
      </c>
      <c r="P6154" s="168" t="str">
        <f t="shared" si="771"/>
        <v>50503132</v>
      </c>
      <c r="Q6154" s="168">
        <f t="shared" si="772"/>
        <v>1448621</v>
      </c>
      <c r="R6154" s="168">
        <f t="shared" si="773"/>
        <v>1271311</v>
      </c>
      <c r="S6154" s="168">
        <f t="shared" si="774"/>
        <v>1275720</v>
      </c>
      <c r="T6154" s="168">
        <f t="shared" si="775"/>
        <v>939174</v>
      </c>
    </row>
    <row r="6155" spans="1:20" x14ac:dyDescent="0.2">
      <c r="A6155" t="s">
        <v>5922</v>
      </c>
      <c r="M6155" s="170" t="str">
        <f t="shared" si="768"/>
        <v>DTL</v>
      </c>
      <c r="N6155" s="169" t="str">
        <f t="shared" si="769"/>
        <v>5050</v>
      </c>
      <c r="O6155" s="168" t="str">
        <f t="shared" si="770"/>
        <v>3133</v>
      </c>
      <c r="P6155" s="168" t="str">
        <f t="shared" si="771"/>
        <v>50503133</v>
      </c>
      <c r="Q6155" s="168">
        <f t="shared" si="772"/>
        <v>1355323</v>
      </c>
      <c r="R6155" s="168">
        <f t="shared" si="773"/>
        <v>1705778</v>
      </c>
      <c r="S6155" s="168">
        <f t="shared" si="774"/>
        <v>1644814</v>
      </c>
      <c r="T6155" s="168">
        <f t="shared" si="775"/>
        <v>1468659</v>
      </c>
    </row>
    <row r="6156" spans="1:20" x14ac:dyDescent="0.2">
      <c r="A6156" t="s">
        <v>3238</v>
      </c>
      <c r="M6156" s="170" t="str">
        <f t="shared" si="768"/>
        <v>DTL</v>
      </c>
      <c r="N6156" s="169" t="str">
        <f t="shared" si="769"/>
        <v>5050</v>
      </c>
      <c r="O6156" s="168" t="str">
        <f t="shared" si="770"/>
        <v>3690</v>
      </c>
      <c r="P6156" s="168" t="str">
        <f t="shared" si="771"/>
        <v>50503690</v>
      </c>
      <c r="Q6156" s="168">
        <f t="shared" si="772"/>
        <v>0</v>
      </c>
      <c r="R6156" s="168">
        <f t="shared" si="773"/>
        <v>15143</v>
      </c>
      <c r="S6156" s="168">
        <f t="shared" si="774"/>
        <v>0</v>
      </c>
      <c r="T6156" s="168">
        <f t="shared" si="775"/>
        <v>0</v>
      </c>
    </row>
    <row r="6157" spans="1:20" x14ac:dyDescent="0.2">
      <c r="A6157" t="s">
        <v>4246</v>
      </c>
      <c r="M6157" s="170" t="str">
        <f t="shared" si="768"/>
        <v>DTL</v>
      </c>
      <c r="N6157" s="169" t="str">
        <f t="shared" si="769"/>
        <v>5050</v>
      </c>
      <c r="O6157" s="168" t="str">
        <f t="shared" si="770"/>
        <v/>
      </c>
      <c r="P6157" s="168" t="str">
        <f t="shared" si="771"/>
        <v/>
      </c>
      <c r="Q6157" s="168" t="str">
        <f t="shared" si="772"/>
        <v/>
      </c>
      <c r="R6157" s="168" t="str">
        <f t="shared" si="773"/>
        <v/>
      </c>
      <c r="S6157" s="168" t="str">
        <f t="shared" si="774"/>
        <v/>
      </c>
      <c r="T6157" s="168" t="str">
        <f t="shared" si="775"/>
        <v/>
      </c>
    </row>
    <row r="6158" spans="1:20" x14ac:dyDescent="0.2">
      <c r="A6158" t="s">
        <v>2611</v>
      </c>
      <c r="M6158" s="170" t="str">
        <f t="shared" si="768"/>
        <v>DTL</v>
      </c>
      <c r="N6158" s="169" t="str">
        <f t="shared" si="769"/>
        <v>5050</v>
      </c>
      <c r="O6158" s="168" t="str">
        <f t="shared" si="770"/>
        <v/>
      </c>
      <c r="P6158" s="168" t="str">
        <f t="shared" si="771"/>
        <v/>
      </c>
      <c r="Q6158" s="168" t="str">
        <f t="shared" si="772"/>
        <v/>
      </c>
      <c r="R6158" s="168" t="str">
        <f t="shared" si="773"/>
        <v/>
      </c>
      <c r="S6158" s="168" t="str">
        <f t="shared" si="774"/>
        <v/>
      </c>
      <c r="T6158" s="168" t="str">
        <f t="shared" si="775"/>
        <v/>
      </c>
    </row>
    <row r="6159" spans="1:20" x14ac:dyDescent="0.2">
      <c r="A6159" t="s">
        <v>5923</v>
      </c>
      <c r="M6159" s="170" t="str">
        <f t="shared" si="768"/>
        <v>Ttl</v>
      </c>
      <c r="N6159" s="169" t="str">
        <f t="shared" si="769"/>
        <v>5050</v>
      </c>
      <c r="O6159" s="168" t="str">
        <f t="shared" si="770"/>
        <v/>
      </c>
      <c r="P6159" s="168" t="str">
        <f t="shared" si="771"/>
        <v/>
      </c>
      <c r="Q6159" s="168" t="str">
        <f t="shared" si="772"/>
        <v/>
      </c>
      <c r="R6159" s="168" t="str">
        <f t="shared" si="773"/>
        <v/>
      </c>
      <c r="S6159" s="168" t="str">
        <f t="shared" si="774"/>
        <v/>
      </c>
      <c r="T6159" s="168" t="str">
        <f t="shared" si="775"/>
        <v/>
      </c>
    </row>
    <row r="6160" spans="1:20" x14ac:dyDescent="0.2">
      <c r="A6160" t="s">
        <v>2611</v>
      </c>
      <c r="M6160" s="170" t="str">
        <f t="shared" si="768"/>
        <v>DTL</v>
      </c>
      <c r="N6160" s="169" t="str">
        <f t="shared" si="769"/>
        <v>5050</v>
      </c>
      <c r="O6160" s="168" t="str">
        <f t="shared" si="770"/>
        <v/>
      </c>
      <c r="P6160" s="168" t="str">
        <f t="shared" si="771"/>
        <v/>
      </c>
      <c r="Q6160" s="168" t="str">
        <f t="shared" si="772"/>
        <v/>
      </c>
      <c r="R6160" s="168" t="str">
        <f t="shared" si="773"/>
        <v/>
      </c>
      <c r="S6160" s="168" t="str">
        <f t="shared" si="774"/>
        <v/>
      </c>
      <c r="T6160" s="168" t="str">
        <f t="shared" si="775"/>
        <v/>
      </c>
    </row>
    <row r="6161" spans="1:20" x14ac:dyDescent="0.2">
      <c r="A6161" t="s">
        <v>2611</v>
      </c>
      <c r="M6161" s="170" t="str">
        <f t="shared" si="768"/>
        <v>DTL</v>
      </c>
      <c r="N6161" s="169" t="str">
        <f t="shared" si="769"/>
        <v>5050</v>
      </c>
      <c r="O6161" s="168" t="str">
        <f t="shared" si="770"/>
        <v/>
      </c>
      <c r="P6161" s="168" t="str">
        <f t="shared" si="771"/>
        <v/>
      </c>
      <c r="Q6161" s="168" t="str">
        <f t="shared" si="772"/>
        <v/>
      </c>
      <c r="R6161" s="168" t="str">
        <f t="shared" si="773"/>
        <v/>
      </c>
      <c r="S6161" s="168" t="str">
        <f t="shared" si="774"/>
        <v/>
      </c>
      <c r="T6161" s="168" t="str">
        <f t="shared" si="775"/>
        <v/>
      </c>
    </row>
    <row r="6162" spans="1:20" x14ac:dyDescent="0.2">
      <c r="A6162" t="s">
        <v>5924</v>
      </c>
      <c r="M6162" s="170" t="str">
        <f t="shared" si="768"/>
        <v>Ttl</v>
      </c>
      <c r="N6162" s="169" t="str">
        <f t="shared" si="769"/>
        <v>5050</v>
      </c>
      <c r="O6162" s="168" t="str">
        <f t="shared" si="770"/>
        <v/>
      </c>
      <c r="P6162" s="168" t="str">
        <f t="shared" si="771"/>
        <v/>
      </c>
      <c r="Q6162" s="168" t="str">
        <f t="shared" si="772"/>
        <v/>
      </c>
      <c r="R6162" s="168" t="str">
        <f t="shared" si="773"/>
        <v/>
      </c>
      <c r="S6162" s="168" t="str">
        <f t="shared" si="774"/>
        <v/>
      </c>
      <c r="T6162" s="168" t="str">
        <f t="shared" si="775"/>
        <v/>
      </c>
    </row>
    <row r="6163" spans="1:20" x14ac:dyDescent="0.2">
      <c r="A6163" t="s">
        <v>2612</v>
      </c>
      <c r="M6163" s="170" t="str">
        <f t="shared" si="768"/>
        <v>DTL</v>
      </c>
      <c r="N6163" s="169" t="str">
        <f t="shared" si="769"/>
        <v>5050</v>
      </c>
      <c r="O6163" s="168" t="str">
        <f t="shared" si="770"/>
        <v/>
      </c>
      <c r="P6163" s="168" t="str">
        <f t="shared" si="771"/>
        <v/>
      </c>
      <c r="Q6163" s="168" t="str">
        <f t="shared" si="772"/>
        <v/>
      </c>
      <c r="R6163" s="168" t="str">
        <f t="shared" si="773"/>
        <v/>
      </c>
      <c r="S6163" s="168" t="str">
        <f t="shared" si="774"/>
        <v/>
      </c>
      <c r="T6163" s="168" t="str">
        <f t="shared" si="775"/>
        <v/>
      </c>
    </row>
    <row r="6164" spans="1:20" x14ac:dyDescent="0.2">
      <c r="A6164" t="s">
        <v>2611</v>
      </c>
      <c r="M6164" s="170" t="str">
        <f t="shared" si="768"/>
        <v>DTL</v>
      </c>
      <c r="N6164" s="169" t="str">
        <f t="shared" si="769"/>
        <v>5050</v>
      </c>
      <c r="O6164" s="168" t="str">
        <f t="shared" si="770"/>
        <v/>
      </c>
      <c r="P6164" s="168" t="str">
        <f t="shared" si="771"/>
        <v/>
      </c>
      <c r="Q6164" s="168" t="str">
        <f t="shared" si="772"/>
        <v/>
      </c>
      <c r="R6164" s="168" t="str">
        <f t="shared" si="773"/>
        <v/>
      </c>
      <c r="S6164" s="168" t="str">
        <f t="shared" si="774"/>
        <v/>
      </c>
      <c r="T6164" s="168" t="str">
        <f t="shared" si="775"/>
        <v/>
      </c>
    </row>
    <row r="6165" spans="1:20" x14ac:dyDescent="0.2">
      <c r="A6165" t="s">
        <v>2611</v>
      </c>
      <c r="M6165" s="170" t="str">
        <f t="shared" si="768"/>
        <v>DTL</v>
      </c>
      <c r="N6165" s="169" t="str">
        <f t="shared" si="769"/>
        <v>5050</v>
      </c>
      <c r="O6165" s="168" t="str">
        <f t="shared" si="770"/>
        <v/>
      </c>
      <c r="P6165" s="168" t="str">
        <f t="shared" si="771"/>
        <v/>
      </c>
      <c r="Q6165" s="168" t="str">
        <f t="shared" si="772"/>
        <v/>
      </c>
      <c r="R6165" s="168" t="str">
        <f t="shared" si="773"/>
        <v/>
      </c>
      <c r="S6165" s="168" t="str">
        <f t="shared" si="774"/>
        <v/>
      </c>
      <c r="T6165" s="168" t="str">
        <f t="shared" si="775"/>
        <v/>
      </c>
    </row>
    <row r="6166" spans="1:20" x14ac:dyDescent="0.2">
      <c r="A6166" t="s">
        <v>2673</v>
      </c>
      <c r="M6166" s="170" t="str">
        <f t="shared" si="768"/>
        <v>DTL</v>
      </c>
      <c r="N6166" s="169" t="str">
        <f t="shared" si="769"/>
        <v>5050</v>
      </c>
      <c r="O6166" s="168" t="str">
        <f t="shared" si="770"/>
        <v/>
      </c>
      <c r="P6166" s="168" t="str">
        <f t="shared" si="771"/>
        <v/>
      </c>
      <c r="Q6166" s="168" t="str">
        <f t="shared" si="772"/>
        <v/>
      </c>
      <c r="R6166" s="168" t="str">
        <f t="shared" si="773"/>
        <v/>
      </c>
      <c r="S6166" s="168" t="str">
        <f t="shared" si="774"/>
        <v/>
      </c>
      <c r="T6166" s="168" t="str">
        <f t="shared" si="775"/>
        <v/>
      </c>
    </row>
    <row r="6167" spans="1:20" x14ac:dyDescent="0.2">
      <c r="A6167" t="s">
        <v>4467</v>
      </c>
      <c r="M6167" s="170" t="str">
        <f t="shared" si="768"/>
        <v>DTL</v>
      </c>
      <c r="N6167" s="169" t="str">
        <f t="shared" si="769"/>
        <v>5050</v>
      </c>
      <c r="O6167" s="168" t="str">
        <f t="shared" si="770"/>
        <v/>
      </c>
      <c r="P6167" s="168" t="str">
        <f t="shared" si="771"/>
        <v/>
      </c>
      <c r="Q6167" s="168" t="str">
        <f t="shared" si="772"/>
        <v/>
      </c>
      <c r="R6167" s="168" t="str">
        <f t="shared" si="773"/>
        <v/>
      </c>
      <c r="S6167" s="168" t="str">
        <f t="shared" si="774"/>
        <v/>
      </c>
      <c r="T6167" s="168" t="str">
        <f t="shared" si="775"/>
        <v/>
      </c>
    </row>
    <row r="6168" spans="1:20" x14ac:dyDescent="0.2">
      <c r="A6168">
        <v>1</v>
      </c>
      <c r="M6168" s="170" t="str">
        <f t="shared" si="768"/>
        <v>DTL</v>
      </c>
      <c r="N6168" s="169" t="str">
        <f t="shared" si="769"/>
        <v>5050</v>
      </c>
      <c r="O6168" s="168" t="str">
        <f t="shared" si="770"/>
        <v/>
      </c>
      <c r="P6168" s="168" t="str">
        <f t="shared" si="771"/>
        <v/>
      </c>
      <c r="Q6168" s="168" t="str">
        <f t="shared" si="772"/>
        <v/>
      </c>
      <c r="R6168" s="168" t="str">
        <f t="shared" si="773"/>
        <v/>
      </c>
      <c r="S6168" s="168" t="str">
        <f t="shared" si="774"/>
        <v/>
      </c>
      <c r="T6168" s="168" t="str">
        <f t="shared" si="775"/>
        <v/>
      </c>
    </row>
    <row r="6169" spans="1:20" x14ac:dyDescent="0.2">
      <c r="M6169" s="170" t="str">
        <f t="shared" si="768"/>
        <v>DTL</v>
      </c>
      <c r="N6169" s="169" t="str">
        <f t="shared" si="769"/>
        <v>5050</v>
      </c>
      <c r="O6169" s="168" t="str">
        <f t="shared" si="770"/>
        <v/>
      </c>
      <c r="P6169" s="168" t="str">
        <f t="shared" si="771"/>
        <v/>
      </c>
      <c r="Q6169" s="168" t="str">
        <f t="shared" si="772"/>
        <v/>
      </c>
      <c r="R6169" s="168" t="str">
        <f t="shared" si="773"/>
        <v/>
      </c>
      <c r="S6169" s="168" t="str">
        <f t="shared" si="774"/>
        <v/>
      </c>
      <c r="T6169" s="168" t="str">
        <f t="shared" si="775"/>
        <v/>
      </c>
    </row>
    <row r="6170" spans="1:20" x14ac:dyDescent="0.2">
      <c r="A6170" t="s">
        <v>3239</v>
      </c>
      <c r="M6170" s="170" t="str">
        <f t="shared" si="768"/>
        <v>H1</v>
      </c>
      <c r="N6170" s="169" t="str">
        <f t="shared" si="769"/>
        <v>5050</v>
      </c>
      <c r="O6170" s="168" t="str">
        <f t="shared" si="770"/>
        <v/>
      </c>
      <c r="P6170" s="168" t="str">
        <f t="shared" si="771"/>
        <v/>
      </c>
      <c r="Q6170" s="168" t="str">
        <f t="shared" si="772"/>
        <v/>
      </c>
      <c r="R6170" s="168" t="str">
        <f t="shared" si="773"/>
        <v/>
      </c>
      <c r="S6170" s="168" t="str">
        <f t="shared" si="774"/>
        <v/>
      </c>
      <c r="T6170" s="168" t="str">
        <f t="shared" si="775"/>
        <v/>
      </c>
    </row>
    <row r="6171" spans="1:20" x14ac:dyDescent="0.2">
      <c r="A6171" t="s">
        <v>2600</v>
      </c>
      <c r="M6171" s="170" t="str">
        <f t="shared" si="768"/>
        <v>H2</v>
      </c>
      <c r="N6171" s="169" t="str">
        <f t="shared" si="769"/>
        <v>5050</v>
      </c>
      <c r="O6171" s="168" t="str">
        <f t="shared" si="770"/>
        <v/>
      </c>
      <c r="P6171" s="168" t="str">
        <f t="shared" si="771"/>
        <v/>
      </c>
      <c r="Q6171" s="168" t="str">
        <f t="shared" si="772"/>
        <v/>
      </c>
      <c r="R6171" s="168" t="str">
        <f t="shared" si="773"/>
        <v/>
      </c>
      <c r="S6171" s="168" t="str">
        <f t="shared" si="774"/>
        <v/>
      </c>
      <c r="T6171" s="168" t="str">
        <f t="shared" si="775"/>
        <v/>
      </c>
    </row>
    <row r="6172" spans="1:20" x14ac:dyDescent="0.2">
      <c r="A6172" t="s">
        <v>2601</v>
      </c>
      <c r="M6172" s="170" t="str">
        <f t="shared" si="768"/>
        <v>H3</v>
      </c>
      <c r="N6172" s="169" t="str">
        <f t="shared" si="769"/>
        <v>5050</v>
      </c>
      <c r="O6172" s="168" t="str">
        <f t="shared" si="770"/>
        <v/>
      </c>
      <c r="P6172" s="168" t="str">
        <f t="shared" si="771"/>
        <v/>
      </c>
      <c r="Q6172" s="168" t="str">
        <f t="shared" si="772"/>
        <v/>
      </c>
      <c r="R6172" s="168" t="str">
        <f t="shared" si="773"/>
        <v/>
      </c>
      <c r="S6172" s="168" t="str">
        <f t="shared" si="774"/>
        <v/>
      </c>
      <c r="T6172" s="168" t="str">
        <f t="shared" si="775"/>
        <v/>
      </c>
    </row>
    <row r="6173" spans="1:20" x14ac:dyDescent="0.2">
      <c r="A6173" t="s">
        <v>3199</v>
      </c>
      <c r="M6173" s="170" t="str">
        <f t="shared" si="768"/>
        <v>H4</v>
      </c>
      <c r="N6173" s="169" t="str">
        <f t="shared" si="769"/>
        <v>5050</v>
      </c>
      <c r="O6173" s="168" t="str">
        <f t="shared" si="770"/>
        <v/>
      </c>
      <c r="P6173" s="168" t="str">
        <f t="shared" si="771"/>
        <v/>
      </c>
      <c r="Q6173" s="168" t="str">
        <f t="shared" si="772"/>
        <v/>
      </c>
      <c r="R6173" s="168" t="str">
        <f t="shared" si="773"/>
        <v/>
      </c>
      <c r="S6173" s="168" t="str">
        <f t="shared" si="774"/>
        <v/>
      </c>
      <c r="T6173" s="168" t="str">
        <f t="shared" si="775"/>
        <v/>
      </c>
    </row>
    <row r="6174" spans="1:20" x14ac:dyDescent="0.2">
      <c r="A6174" t="s">
        <v>3221</v>
      </c>
      <c r="M6174" s="170" t="str">
        <f t="shared" si="768"/>
        <v>H5</v>
      </c>
      <c r="N6174" s="169" t="str">
        <f t="shared" si="769"/>
        <v>5050</v>
      </c>
      <c r="O6174" s="168" t="str">
        <f t="shared" si="770"/>
        <v/>
      </c>
      <c r="P6174" s="168" t="str">
        <f t="shared" si="771"/>
        <v/>
      </c>
      <c r="Q6174" s="168" t="str">
        <f t="shared" si="772"/>
        <v/>
      </c>
      <c r="R6174" s="168" t="str">
        <f t="shared" si="773"/>
        <v/>
      </c>
      <c r="S6174" s="168" t="str">
        <f t="shared" si="774"/>
        <v/>
      </c>
      <c r="T6174" s="168" t="str">
        <f t="shared" si="775"/>
        <v/>
      </c>
    </row>
    <row r="6175" spans="1:20" x14ac:dyDescent="0.2">
      <c r="A6175" t="s">
        <v>3237</v>
      </c>
      <c r="M6175" s="170" t="str">
        <f t="shared" si="768"/>
        <v>H6</v>
      </c>
      <c r="N6175" s="169" t="str">
        <f t="shared" si="769"/>
        <v>5050</v>
      </c>
      <c r="O6175" s="168" t="str">
        <f t="shared" si="770"/>
        <v/>
      </c>
      <c r="P6175" s="168" t="str">
        <f t="shared" si="771"/>
        <v/>
      </c>
      <c r="Q6175" s="168" t="str">
        <f t="shared" si="772"/>
        <v/>
      </c>
      <c r="R6175" s="168" t="str">
        <f t="shared" si="773"/>
        <v/>
      </c>
      <c r="S6175" s="168" t="str">
        <f t="shared" si="774"/>
        <v/>
      </c>
      <c r="T6175" s="168" t="str">
        <f t="shared" si="775"/>
        <v/>
      </c>
    </row>
    <row r="6176" spans="1:20" x14ac:dyDescent="0.2">
      <c r="A6176" t="s">
        <v>2605</v>
      </c>
      <c r="M6176" s="170" t="str">
        <f t="shared" si="768"/>
        <v>H7</v>
      </c>
      <c r="N6176" s="169" t="str">
        <f t="shared" si="769"/>
        <v>5050</v>
      </c>
      <c r="O6176" s="168" t="str">
        <f t="shared" si="770"/>
        <v/>
      </c>
      <c r="P6176" s="168" t="str">
        <f t="shared" si="771"/>
        <v/>
      </c>
      <c r="Q6176" s="168" t="str">
        <f t="shared" si="772"/>
        <v/>
      </c>
      <c r="R6176" s="168" t="str">
        <f t="shared" si="773"/>
        <v/>
      </c>
      <c r="S6176" s="168" t="str">
        <f t="shared" si="774"/>
        <v/>
      </c>
      <c r="T6176" s="168" t="str">
        <f t="shared" si="775"/>
        <v/>
      </c>
    </row>
    <row r="6177" spans="1:20" x14ac:dyDescent="0.2">
      <c r="A6177" t="s">
        <v>2606</v>
      </c>
      <c r="M6177" s="170" t="str">
        <f t="shared" si="768"/>
        <v>H8</v>
      </c>
      <c r="N6177" s="169" t="str">
        <f t="shared" si="769"/>
        <v>5050</v>
      </c>
      <c r="O6177" s="168" t="str">
        <f t="shared" si="770"/>
        <v/>
      </c>
      <c r="P6177" s="168" t="str">
        <f t="shared" si="771"/>
        <v/>
      </c>
      <c r="Q6177" s="168" t="str">
        <f t="shared" si="772"/>
        <v/>
      </c>
      <c r="R6177" s="168" t="str">
        <f t="shared" si="773"/>
        <v/>
      </c>
      <c r="S6177" s="168" t="str">
        <f t="shared" si="774"/>
        <v/>
      </c>
      <c r="T6177" s="168" t="str">
        <f t="shared" si="775"/>
        <v/>
      </c>
    </row>
    <row r="6178" spans="1:20" x14ac:dyDescent="0.2">
      <c r="A6178" t="s">
        <v>2607</v>
      </c>
      <c r="M6178" s="170" t="str">
        <f t="shared" si="768"/>
        <v>H9</v>
      </c>
      <c r="N6178" s="169" t="str">
        <f t="shared" si="769"/>
        <v>5050</v>
      </c>
      <c r="O6178" s="168" t="str">
        <f t="shared" si="770"/>
        <v/>
      </c>
      <c r="P6178" s="168" t="str">
        <f t="shared" si="771"/>
        <v/>
      </c>
      <c r="Q6178" s="168" t="str">
        <f t="shared" si="772"/>
        <v/>
      </c>
      <c r="R6178" s="168" t="str">
        <f t="shared" si="773"/>
        <v/>
      </c>
      <c r="S6178" s="168" t="str">
        <f t="shared" si="774"/>
        <v/>
      </c>
      <c r="T6178" s="168" t="str">
        <f t="shared" si="775"/>
        <v/>
      </c>
    </row>
    <row r="6179" spans="1:20" x14ac:dyDescent="0.2">
      <c r="A6179" t="s">
        <v>2608</v>
      </c>
      <c r="M6179" s="170" t="str">
        <f t="shared" si="768"/>
        <v>H10</v>
      </c>
      <c r="N6179" s="169" t="str">
        <f t="shared" si="769"/>
        <v>5050</v>
      </c>
      <c r="O6179" s="168" t="str">
        <f t="shared" si="770"/>
        <v/>
      </c>
      <c r="P6179" s="168" t="str">
        <f t="shared" si="771"/>
        <v/>
      </c>
      <c r="Q6179" s="168" t="str">
        <f t="shared" si="772"/>
        <v/>
      </c>
      <c r="R6179" s="168" t="str">
        <f t="shared" si="773"/>
        <v/>
      </c>
      <c r="S6179" s="168" t="str">
        <f t="shared" si="774"/>
        <v/>
      </c>
      <c r="T6179" s="168" t="str">
        <f t="shared" si="775"/>
        <v/>
      </c>
    </row>
    <row r="6180" spans="1:20" x14ac:dyDescent="0.2">
      <c r="A6180" t="s">
        <v>3240</v>
      </c>
      <c r="M6180" s="170" t="str">
        <f t="shared" si="768"/>
        <v>DTL</v>
      </c>
      <c r="N6180" s="169" t="str">
        <f t="shared" si="769"/>
        <v>5050</v>
      </c>
      <c r="O6180" s="168" t="str">
        <f t="shared" si="770"/>
        <v>9856</v>
      </c>
      <c r="P6180" s="168" t="str">
        <f t="shared" si="771"/>
        <v>50509856</v>
      </c>
      <c r="Q6180" s="168">
        <f t="shared" si="772"/>
        <v>0</v>
      </c>
      <c r="R6180" s="168">
        <f t="shared" si="773"/>
        <v>0</v>
      </c>
      <c r="S6180" s="168">
        <f t="shared" si="774"/>
        <v>0</v>
      </c>
      <c r="T6180" s="168">
        <f t="shared" si="775"/>
        <v>0</v>
      </c>
    </row>
    <row r="6181" spans="1:20" x14ac:dyDescent="0.2">
      <c r="A6181" t="s">
        <v>5925</v>
      </c>
      <c r="M6181" s="170" t="str">
        <f t="shared" si="768"/>
        <v>DTL</v>
      </c>
      <c r="N6181" s="169" t="str">
        <f t="shared" si="769"/>
        <v>5050</v>
      </c>
      <c r="O6181" s="168" t="str">
        <f t="shared" si="770"/>
        <v>9800</v>
      </c>
      <c r="P6181" s="168" t="str">
        <f t="shared" si="771"/>
        <v>50509800</v>
      </c>
      <c r="Q6181" s="168">
        <f t="shared" si="772"/>
        <v>1852055</v>
      </c>
      <c r="R6181" s="168">
        <f t="shared" si="773"/>
        <v>1892872</v>
      </c>
      <c r="S6181" s="168">
        <f t="shared" si="774"/>
        <v>1778402</v>
      </c>
      <c r="T6181" s="168">
        <f t="shared" si="775"/>
        <v>1200000</v>
      </c>
    </row>
    <row r="6182" spans="1:20" x14ac:dyDescent="0.2">
      <c r="A6182" t="s">
        <v>4246</v>
      </c>
      <c r="M6182" s="170" t="str">
        <f t="shared" si="768"/>
        <v>DTL</v>
      </c>
      <c r="N6182" s="169" t="str">
        <f t="shared" si="769"/>
        <v>5050</v>
      </c>
      <c r="O6182" s="168" t="str">
        <f t="shared" si="770"/>
        <v/>
      </c>
      <c r="P6182" s="168" t="str">
        <f t="shared" si="771"/>
        <v/>
      </c>
      <c r="Q6182" s="168" t="str">
        <f t="shared" si="772"/>
        <v/>
      </c>
      <c r="R6182" s="168" t="str">
        <f t="shared" si="773"/>
        <v/>
      </c>
      <c r="S6182" s="168" t="str">
        <f t="shared" si="774"/>
        <v/>
      </c>
      <c r="T6182" s="168" t="str">
        <f t="shared" si="775"/>
        <v/>
      </c>
    </row>
    <row r="6183" spans="1:20" x14ac:dyDescent="0.2">
      <c r="A6183" t="s">
        <v>2611</v>
      </c>
      <c r="M6183" s="170" t="str">
        <f t="shared" si="768"/>
        <v>DTL</v>
      </c>
      <c r="N6183" s="169" t="str">
        <f t="shared" si="769"/>
        <v>5050</v>
      </c>
      <c r="O6183" s="168" t="str">
        <f t="shared" si="770"/>
        <v/>
      </c>
      <c r="P6183" s="168" t="str">
        <f t="shared" si="771"/>
        <v/>
      </c>
      <c r="Q6183" s="168" t="str">
        <f t="shared" si="772"/>
        <v/>
      </c>
      <c r="R6183" s="168" t="str">
        <f t="shared" si="773"/>
        <v/>
      </c>
      <c r="S6183" s="168" t="str">
        <f t="shared" si="774"/>
        <v/>
      </c>
      <c r="T6183" s="168" t="str">
        <f t="shared" si="775"/>
        <v/>
      </c>
    </row>
    <row r="6184" spans="1:20" x14ac:dyDescent="0.2">
      <c r="A6184" t="s">
        <v>5926</v>
      </c>
      <c r="M6184" s="170" t="str">
        <f t="shared" si="768"/>
        <v>Ttl</v>
      </c>
      <c r="N6184" s="169" t="str">
        <f t="shared" si="769"/>
        <v>5050</v>
      </c>
      <c r="O6184" s="168" t="str">
        <f t="shared" si="770"/>
        <v/>
      </c>
      <c r="P6184" s="168" t="str">
        <f t="shared" si="771"/>
        <v/>
      </c>
      <c r="Q6184" s="168" t="str">
        <f t="shared" si="772"/>
        <v/>
      </c>
      <c r="R6184" s="168" t="str">
        <f t="shared" si="773"/>
        <v/>
      </c>
      <c r="S6184" s="168" t="str">
        <f t="shared" si="774"/>
        <v/>
      </c>
      <c r="T6184" s="168" t="str">
        <f t="shared" si="775"/>
        <v/>
      </c>
    </row>
    <row r="6185" spans="1:20" x14ac:dyDescent="0.2">
      <c r="A6185" t="s">
        <v>2676</v>
      </c>
      <c r="M6185" s="170" t="str">
        <f t="shared" si="768"/>
        <v>DTL</v>
      </c>
      <c r="N6185" s="169" t="str">
        <f t="shared" si="769"/>
        <v>5050</v>
      </c>
      <c r="O6185" s="168" t="str">
        <f t="shared" si="770"/>
        <v/>
      </c>
      <c r="P6185" s="168" t="str">
        <f t="shared" si="771"/>
        <v/>
      </c>
      <c r="Q6185" s="168" t="str">
        <f t="shared" si="772"/>
        <v/>
      </c>
      <c r="R6185" s="168" t="str">
        <f t="shared" si="773"/>
        <v/>
      </c>
      <c r="S6185" s="168" t="str">
        <f t="shared" si="774"/>
        <v/>
      </c>
      <c r="T6185" s="168" t="str">
        <f t="shared" si="775"/>
        <v/>
      </c>
    </row>
    <row r="6186" spans="1:20" x14ac:dyDescent="0.2">
      <c r="A6186" t="s">
        <v>2611</v>
      </c>
      <c r="M6186" s="170" t="str">
        <f t="shared" si="768"/>
        <v>DTL</v>
      </c>
      <c r="N6186" s="169" t="str">
        <f t="shared" si="769"/>
        <v>5050</v>
      </c>
      <c r="O6186" s="168" t="str">
        <f t="shared" si="770"/>
        <v/>
      </c>
      <c r="P6186" s="168" t="str">
        <f t="shared" si="771"/>
        <v/>
      </c>
      <c r="Q6186" s="168" t="str">
        <f t="shared" si="772"/>
        <v/>
      </c>
      <c r="R6186" s="168" t="str">
        <f t="shared" si="773"/>
        <v/>
      </c>
      <c r="S6186" s="168" t="str">
        <f t="shared" si="774"/>
        <v/>
      </c>
      <c r="T6186" s="168" t="str">
        <f t="shared" si="775"/>
        <v/>
      </c>
    </row>
    <row r="6187" spans="1:20" x14ac:dyDescent="0.2">
      <c r="A6187" t="s">
        <v>2620</v>
      </c>
      <c r="M6187" s="170" t="str">
        <f t="shared" si="768"/>
        <v>DTL</v>
      </c>
      <c r="N6187" s="169" t="str">
        <f t="shared" si="769"/>
        <v>5050</v>
      </c>
      <c r="O6187" s="168" t="str">
        <f t="shared" si="770"/>
        <v/>
      </c>
      <c r="P6187" s="168" t="str">
        <f t="shared" si="771"/>
        <v/>
      </c>
      <c r="Q6187" s="168" t="str">
        <f t="shared" si="772"/>
        <v/>
      </c>
      <c r="R6187" s="168" t="str">
        <f t="shared" si="773"/>
        <v/>
      </c>
      <c r="S6187" s="168" t="str">
        <f t="shared" si="774"/>
        <v/>
      </c>
      <c r="T6187" s="168" t="str">
        <f t="shared" si="775"/>
        <v/>
      </c>
    </row>
    <row r="6188" spans="1:20" x14ac:dyDescent="0.2">
      <c r="A6188" t="s">
        <v>5927</v>
      </c>
      <c r="M6188" s="170" t="str">
        <f t="shared" si="768"/>
        <v>Ttl</v>
      </c>
      <c r="N6188" s="169" t="str">
        <f t="shared" si="769"/>
        <v>5050</v>
      </c>
      <c r="O6188" s="168" t="str">
        <f t="shared" si="770"/>
        <v/>
      </c>
      <c r="P6188" s="168" t="str">
        <f t="shared" si="771"/>
        <v/>
      </c>
      <c r="Q6188" s="168" t="str">
        <f t="shared" si="772"/>
        <v/>
      </c>
      <c r="R6188" s="168" t="str">
        <f t="shared" si="773"/>
        <v/>
      </c>
      <c r="S6188" s="168" t="str">
        <f t="shared" si="774"/>
        <v/>
      </c>
      <c r="T6188" s="168" t="str">
        <f t="shared" si="775"/>
        <v/>
      </c>
    </row>
    <row r="6189" spans="1:20" x14ac:dyDescent="0.2">
      <c r="A6189" t="s">
        <v>2611</v>
      </c>
      <c r="M6189" s="170" t="str">
        <f t="shared" si="768"/>
        <v>DTL</v>
      </c>
      <c r="N6189" s="169" t="str">
        <f t="shared" si="769"/>
        <v>5050</v>
      </c>
      <c r="O6189" s="168" t="str">
        <f t="shared" si="770"/>
        <v/>
      </c>
      <c r="P6189" s="168" t="str">
        <f t="shared" si="771"/>
        <v/>
      </c>
      <c r="Q6189" s="168" t="str">
        <f t="shared" si="772"/>
        <v/>
      </c>
      <c r="R6189" s="168" t="str">
        <f t="shared" si="773"/>
        <v/>
      </c>
      <c r="S6189" s="168" t="str">
        <f t="shared" si="774"/>
        <v/>
      </c>
      <c r="T6189" s="168" t="str">
        <f t="shared" si="775"/>
        <v/>
      </c>
    </row>
    <row r="6190" spans="1:20" x14ac:dyDescent="0.2">
      <c r="A6190" t="s">
        <v>5928</v>
      </c>
      <c r="M6190" s="170" t="str">
        <f t="shared" si="768"/>
        <v>Ttl</v>
      </c>
      <c r="N6190" s="169" t="str">
        <f t="shared" si="769"/>
        <v>5050</v>
      </c>
      <c r="O6190" s="168" t="str">
        <f t="shared" si="770"/>
        <v/>
      </c>
      <c r="P6190" s="168" t="str">
        <f t="shared" si="771"/>
        <v/>
      </c>
      <c r="Q6190" s="168" t="str">
        <f t="shared" si="772"/>
        <v/>
      </c>
      <c r="R6190" s="168" t="str">
        <f t="shared" si="773"/>
        <v/>
      </c>
      <c r="S6190" s="168" t="str">
        <f t="shared" si="774"/>
        <v/>
      </c>
      <c r="T6190" s="168" t="str">
        <f t="shared" si="775"/>
        <v/>
      </c>
    </row>
    <row r="6191" spans="1:20" x14ac:dyDescent="0.2">
      <c r="A6191" t="s">
        <v>4246</v>
      </c>
      <c r="M6191" s="170" t="str">
        <f t="shared" si="768"/>
        <v>DTL</v>
      </c>
      <c r="N6191" s="169" t="str">
        <f t="shared" si="769"/>
        <v>5050</v>
      </c>
      <c r="O6191" s="168" t="str">
        <f t="shared" si="770"/>
        <v/>
      </c>
      <c r="P6191" s="168" t="str">
        <f t="shared" si="771"/>
        <v/>
      </c>
      <c r="Q6191" s="168" t="str">
        <f t="shared" si="772"/>
        <v/>
      </c>
      <c r="R6191" s="168" t="str">
        <f t="shared" si="773"/>
        <v/>
      </c>
      <c r="S6191" s="168" t="str">
        <f t="shared" si="774"/>
        <v/>
      </c>
      <c r="T6191" s="168" t="str">
        <f t="shared" si="775"/>
        <v/>
      </c>
    </row>
    <row r="6192" spans="1:20" x14ac:dyDescent="0.2">
      <c r="A6192" t="s">
        <v>2611</v>
      </c>
      <c r="M6192" s="170" t="str">
        <f t="shared" si="768"/>
        <v>DTL</v>
      </c>
      <c r="N6192" s="169" t="str">
        <f t="shared" si="769"/>
        <v>5050</v>
      </c>
      <c r="O6192" s="168" t="str">
        <f t="shared" si="770"/>
        <v/>
      </c>
      <c r="P6192" s="168" t="str">
        <f t="shared" si="771"/>
        <v/>
      </c>
      <c r="Q6192" s="168" t="str">
        <f t="shared" si="772"/>
        <v/>
      </c>
      <c r="R6192" s="168" t="str">
        <f t="shared" si="773"/>
        <v/>
      </c>
      <c r="S6192" s="168" t="str">
        <f t="shared" si="774"/>
        <v/>
      </c>
      <c r="T6192" s="168" t="str">
        <f t="shared" si="775"/>
        <v/>
      </c>
    </row>
    <row r="6193" spans="1:20" x14ac:dyDescent="0.2">
      <c r="A6193" t="s">
        <v>5929</v>
      </c>
      <c r="M6193" s="170" t="str">
        <f t="shared" si="768"/>
        <v>DTL</v>
      </c>
      <c r="N6193" s="169" t="str">
        <f t="shared" si="769"/>
        <v>5050</v>
      </c>
      <c r="O6193" s="168" t="str">
        <f t="shared" si="770"/>
        <v xml:space="preserve">    </v>
      </c>
      <c r="P6193" s="168" t="str">
        <f t="shared" si="771"/>
        <v xml:space="preserve">5050    </v>
      </c>
      <c r="Q6193" s="168">
        <f t="shared" si="772"/>
        <v>-1892974</v>
      </c>
      <c r="R6193" s="168">
        <f t="shared" si="773"/>
        <v>-1892449</v>
      </c>
      <c r="S6193" s="168">
        <f t="shared" si="774"/>
        <v>-1778402</v>
      </c>
      <c r="T6193" s="168">
        <f t="shared" si="775"/>
        <v>-1775795</v>
      </c>
    </row>
    <row r="6194" spans="1:20" x14ac:dyDescent="0.2">
      <c r="A6194" t="s">
        <v>2611</v>
      </c>
      <c r="M6194" s="170" t="str">
        <f t="shared" si="768"/>
        <v>DTL</v>
      </c>
      <c r="N6194" s="169" t="str">
        <f t="shared" si="769"/>
        <v>5050</v>
      </c>
      <c r="O6194" s="168" t="str">
        <f t="shared" si="770"/>
        <v/>
      </c>
      <c r="P6194" s="168" t="str">
        <f t="shared" si="771"/>
        <v/>
      </c>
      <c r="Q6194" s="168" t="str">
        <f t="shared" si="772"/>
        <v/>
      </c>
      <c r="R6194" s="168" t="str">
        <f t="shared" si="773"/>
        <v/>
      </c>
      <c r="S6194" s="168" t="str">
        <f t="shared" si="774"/>
        <v/>
      </c>
      <c r="T6194" s="168" t="str">
        <f t="shared" si="775"/>
        <v/>
      </c>
    </row>
    <row r="6195" spans="1:20" x14ac:dyDescent="0.2">
      <c r="A6195" t="s">
        <v>5930</v>
      </c>
      <c r="M6195" s="170" t="str">
        <f t="shared" si="768"/>
        <v>DTL</v>
      </c>
      <c r="N6195" s="169" t="str">
        <f t="shared" si="769"/>
        <v>5050</v>
      </c>
      <c r="O6195" s="168" t="str">
        <f t="shared" si="770"/>
        <v>Tran</v>
      </c>
      <c r="P6195" s="168" t="str">
        <f t="shared" si="771"/>
        <v>5050Tran</v>
      </c>
      <c r="Q6195" s="168">
        <f t="shared" si="772"/>
        <v>1852055</v>
      </c>
      <c r="R6195" s="168">
        <f t="shared" si="773"/>
        <v>1892872</v>
      </c>
      <c r="S6195" s="168">
        <f t="shared" si="774"/>
        <v>1778402</v>
      </c>
      <c r="T6195" s="168">
        <f t="shared" si="775"/>
        <v>1200000</v>
      </c>
    </row>
    <row r="6196" spans="1:20" x14ac:dyDescent="0.2">
      <c r="A6196" t="s">
        <v>2611</v>
      </c>
      <c r="M6196" s="170" t="str">
        <f t="shared" si="768"/>
        <v>DTL</v>
      </c>
      <c r="N6196" s="169" t="str">
        <f t="shared" si="769"/>
        <v>5050</v>
      </c>
      <c r="O6196" s="168" t="str">
        <f t="shared" si="770"/>
        <v/>
      </c>
      <c r="P6196" s="168" t="str">
        <f t="shared" si="771"/>
        <v/>
      </c>
      <c r="Q6196" s="168" t="str">
        <f t="shared" si="772"/>
        <v/>
      </c>
      <c r="R6196" s="168" t="str">
        <f t="shared" si="773"/>
        <v/>
      </c>
      <c r="S6196" s="168" t="str">
        <f t="shared" si="774"/>
        <v/>
      </c>
      <c r="T6196" s="168" t="str">
        <f t="shared" si="775"/>
        <v/>
      </c>
    </row>
    <row r="6197" spans="1:20" x14ac:dyDescent="0.2">
      <c r="A6197" t="s">
        <v>2623</v>
      </c>
      <c r="M6197" s="170" t="str">
        <f t="shared" si="768"/>
        <v>DTL</v>
      </c>
      <c r="N6197" s="169" t="str">
        <f t="shared" si="769"/>
        <v>5050</v>
      </c>
      <c r="O6197" s="168" t="str">
        <f t="shared" si="770"/>
        <v>Tran</v>
      </c>
      <c r="P6197" s="168" t="str">
        <f t="shared" si="771"/>
        <v>5050Tran</v>
      </c>
      <c r="Q6197" s="168">
        <f t="shared" si="772"/>
        <v>0</v>
      </c>
      <c r="R6197" s="168">
        <f t="shared" si="773"/>
        <v>0</v>
      </c>
      <c r="S6197" s="168">
        <f t="shared" si="774"/>
        <v>0</v>
      </c>
      <c r="T6197" s="168">
        <f t="shared" si="775"/>
        <v>0</v>
      </c>
    </row>
    <row r="6198" spans="1:20" x14ac:dyDescent="0.2">
      <c r="A6198" t="s">
        <v>4246</v>
      </c>
      <c r="M6198" s="170" t="str">
        <f t="shared" si="768"/>
        <v>DTL</v>
      </c>
      <c r="N6198" s="169" t="str">
        <f t="shared" si="769"/>
        <v>5050</v>
      </c>
      <c r="O6198" s="168" t="str">
        <f t="shared" si="770"/>
        <v/>
      </c>
      <c r="P6198" s="168" t="str">
        <f t="shared" si="771"/>
        <v/>
      </c>
      <c r="Q6198" s="168" t="str">
        <f t="shared" si="772"/>
        <v/>
      </c>
      <c r="R6198" s="168" t="str">
        <f t="shared" si="773"/>
        <v/>
      </c>
      <c r="S6198" s="168" t="str">
        <f t="shared" si="774"/>
        <v/>
      </c>
      <c r="T6198" s="168" t="str">
        <f t="shared" si="775"/>
        <v/>
      </c>
    </row>
    <row r="6199" spans="1:20" x14ac:dyDescent="0.2">
      <c r="A6199" t="s">
        <v>2611</v>
      </c>
      <c r="M6199" s="170" t="str">
        <f t="shared" si="768"/>
        <v>DTL</v>
      </c>
      <c r="N6199" s="169" t="str">
        <f t="shared" si="769"/>
        <v>5050</v>
      </c>
      <c r="O6199" s="168" t="str">
        <f t="shared" si="770"/>
        <v/>
      </c>
      <c r="P6199" s="168" t="str">
        <f t="shared" si="771"/>
        <v/>
      </c>
      <c r="Q6199" s="168" t="str">
        <f t="shared" si="772"/>
        <v/>
      </c>
      <c r="R6199" s="168" t="str">
        <f t="shared" si="773"/>
        <v/>
      </c>
      <c r="S6199" s="168" t="str">
        <f t="shared" si="774"/>
        <v/>
      </c>
      <c r="T6199" s="168" t="str">
        <f t="shared" si="775"/>
        <v/>
      </c>
    </row>
    <row r="6200" spans="1:20" x14ac:dyDescent="0.2">
      <c r="A6200" t="s">
        <v>5931</v>
      </c>
      <c r="M6200" s="170" t="str">
        <f t="shared" si="768"/>
        <v>Ttl</v>
      </c>
      <c r="N6200" s="169" t="str">
        <f t="shared" si="769"/>
        <v>5050</v>
      </c>
      <c r="O6200" s="168" t="str">
        <f t="shared" si="770"/>
        <v/>
      </c>
      <c r="P6200" s="168" t="str">
        <f t="shared" si="771"/>
        <v/>
      </c>
      <c r="Q6200" s="168" t="str">
        <f t="shared" si="772"/>
        <v/>
      </c>
      <c r="R6200" s="168" t="str">
        <f t="shared" si="773"/>
        <v/>
      </c>
      <c r="S6200" s="168" t="str">
        <f t="shared" si="774"/>
        <v/>
      </c>
      <c r="T6200" s="168" t="str">
        <f t="shared" si="775"/>
        <v/>
      </c>
    </row>
    <row r="6201" spans="1:20" x14ac:dyDescent="0.2">
      <c r="A6201" t="s">
        <v>4467</v>
      </c>
      <c r="M6201" s="170" t="str">
        <f t="shared" si="768"/>
        <v>DTL</v>
      </c>
      <c r="N6201" s="169" t="str">
        <f t="shared" si="769"/>
        <v>5050</v>
      </c>
      <c r="O6201" s="168" t="str">
        <f t="shared" si="770"/>
        <v/>
      </c>
      <c r="P6201" s="168" t="str">
        <f t="shared" si="771"/>
        <v/>
      </c>
      <c r="Q6201" s="168" t="str">
        <f t="shared" si="772"/>
        <v/>
      </c>
      <c r="R6201" s="168" t="str">
        <f t="shared" si="773"/>
        <v/>
      </c>
      <c r="S6201" s="168" t="str">
        <f t="shared" si="774"/>
        <v/>
      </c>
      <c r="T6201" s="168" t="str">
        <f t="shared" si="775"/>
        <v/>
      </c>
    </row>
    <row r="6202" spans="1:20" x14ac:dyDescent="0.2">
      <c r="A6202">
        <v>1</v>
      </c>
      <c r="M6202" s="170" t="str">
        <f t="shared" si="768"/>
        <v>DTL</v>
      </c>
      <c r="N6202" s="169" t="str">
        <f t="shared" si="769"/>
        <v>5050</v>
      </c>
      <c r="O6202" s="168" t="str">
        <f t="shared" si="770"/>
        <v/>
      </c>
      <c r="P6202" s="168" t="str">
        <f t="shared" si="771"/>
        <v/>
      </c>
      <c r="Q6202" s="168" t="str">
        <f t="shared" si="772"/>
        <v/>
      </c>
      <c r="R6202" s="168" t="str">
        <f t="shared" si="773"/>
        <v/>
      </c>
      <c r="S6202" s="168" t="str">
        <f t="shared" si="774"/>
        <v/>
      </c>
      <c r="T6202" s="168" t="str">
        <f t="shared" si="775"/>
        <v/>
      </c>
    </row>
    <row r="6203" spans="1:20" x14ac:dyDescent="0.2">
      <c r="M6203" s="170" t="str">
        <f t="shared" si="768"/>
        <v>DTL</v>
      </c>
      <c r="N6203" s="169" t="str">
        <f t="shared" si="769"/>
        <v>5050</v>
      </c>
      <c r="O6203" s="168" t="str">
        <f t="shared" si="770"/>
        <v/>
      </c>
      <c r="P6203" s="168" t="str">
        <f t="shared" si="771"/>
        <v/>
      </c>
      <c r="Q6203" s="168" t="str">
        <f t="shared" si="772"/>
        <v/>
      </c>
      <c r="R6203" s="168" t="str">
        <f t="shared" si="773"/>
        <v/>
      </c>
      <c r="S6203" s="168" t="str">
        <f t="shared" si="774"/>
        <v/>
      </c>
      <c r="T6203" s="168" t="str">
        <f t="shared" si="775"/>
        <v/>
      </c>
    </row>
    <row r="6204" spans="1:20" x14ac:dyDescent="0.2">
      <c r="A6204" t="s">
        <v>5932</v>
      </c>
      <c r="M6204" s="170" t="str">
        <f t="shared" si="768"/>
        <v>H1</v>
      </c>
      <c r="N6204" s="169" t="str">
        <f t="shared" si="769"/>
        <v>5050</v>
      </c>
      <c r="O6204" s="168" t="str">
        <f t="shared" si="770"/>
        <v/>
      </c>
      <c r="P6204" s="168" t="str">
        <f t="shared" si="771"/>
        <v/>
      </c>
      <c r="Q6204" s="168" t="str">
        <f t="shared" si="772"/>
        <v/>
      </c>
      <c r="R6204" s="168" t="str">
        <f t="shared" si="773"/>
        <v/>
      </c>
      <c r="S6204" s="168" t="str">
        <f t="shared" si="774"/>
        <v/>
      </c>
      <c r="T6204" s="168" t="str">
        <f t="shared" si="775"/>
        <v/>
      </c>
    </row>
    <row r="6205" spans="1:20" x14ac:dyDescent="0.2">
      <c r="A6205" t="s">
        <v>2600</v>
      </c>
      <c r="M6205" s="170" t="str">
        <f t="shared" si="768"/>
        <v>H2</v>
      </c>
      <c r="N6205" s="169" t="str">
        <f t="shared" si="769"/>
        <v>5050</v>
      </c>
      <c r="O6205" s="168" t="str">
        <f t="shared" si="770"/>
        <v/>
      </c>
      <c r="P6205" s="168" t="str">
        <f t="shared" si="771"/>
        <v/>
      </c>
      <c r="Q6205" s="168" t="str">
        <f t="shared" si="772"/>
        <v/>
      </c>
      <c r="R6205" s="168" t="str">
        <f t="shared" si="773"/>
        <v/>
      </c>
      <c r="S6205" s="168" t="str">
        <f t="shared" si="774"/>
        <v/>
      </c>
      <c r="T6205" s="168" t="str">
        <f t="shared" si="775"/>
        <v/>
      </c>
    </row>
    <row r="6206" spans="1:20" x14ac:dyDescent="0.2">
      <c r="A6206" t="s">
        <v>2601</v>
      </c>
      <c r="M6206" s="170" t="str">
        <f t="shared" si="768"/>
        <v>H3</v>
      </c>
      <c r="N6206" s="169" t="str">
        <f t="shared" si="769"/>
        <v>5050</v>
      </c>
      <c r="O6206" s="168" t="str">
        <f t="shared" si="770"/>
        <v/>
      </c>
      <c r="P6206" s="168" t="str">
        <f t="shared" si="771"/>
        <v/>
      </c>
      <c r="Q6206" s="168" t="str">
        <f t="shared" si="772"/>
        <v/>
      </c>
      <c r="R6206" s="168" t="str">
        <f t="shared" si="773"/>
        <v/>
      </c>
      <c r="S6206" s="168" t="str">
        <f t="shared" si="774"/>
        <v/>
      </c>
      <c r="T6206" s="168" t="str">
        <f t="shared" si="775"/>
        <v/>
      </c>
    </row>
    <row r="6207" spans="1:20" x14ac:dyDescent="0.2">
      <c r="A6207" t="s">
        <v>3199</v>
      </c>
      <c r="M6207" s="170" t="str">
        <f t="shared" si="768"/>
        <v>H4</v>
      </c>
      <c r="N6207" s="169" t="str">
        <f t="shared" si="769"/>
        <v>5050</v>
      </c>
      <c r="O6207" s="168" t="str">
        <f t="shared" si="770"/>
        <v/>
      </c>
      <c r="P6207" s="168" t="str">
        <f t="shared" si="771"/>
        <v/>
      </c>
      <c r="Q6207" s="168" t="str">
        <f t="shared" si="772"/>
        <v/>
      </c>
      <c r="R6207" s="168" t="str">
        <f t="shared" si="773"/>
        <v/>
      </c>
      <c r="S6207" s="168" t="str">
        <f t="shared" si="774"/>
        <v/>
      </c>
      <c r="T6207" s="168" t="str">
        <f t="shared" si="775"/>
        <v/>
      </c>
    </row>
    <row r="6208" spans="1:20" x14ac:dyDescent="0.2">
      <c r="A6208" t="s">
        <v>3221</v>
      </c>
      <c r="M6208" s="170" t="str">
        <f t="shared" si="768"/>
        <v>H5</v>
      </c>
      <c r="N6208" s="169" t="str">
        <f t="shared" si="769"/>
        <v>5050</v>
      </c>
      <c r="O6208" s="168" t="str">
        <f t="shared" si="770"/>
        <v/>
      </c>
      <c r="P6208" s="168" t="str">
        <f t="shared" si="771"/>
        <v/>
      </c>
      <c r="Q6208" s="168" t="str">
        <f t="shared" si="772"/>
        <v/>
      </c>
      <c r="R6208" s="168" t="str">
        <f t="shared" si="773"/>
        <v/>
      </c>
      <c r="S6208" s="168" t="str">
        <f t="shared" si="774"/>
        <v/>
      </c>
      <c r="T6208" s="168" t="str">
        <f t="shared" si="775"/>
        <v/>
      </c>
    </row>
    <row r="6209" spans="1:20" x14ac:dyDescent="0.2">
      <c r="A6209" t="s">
        <v>3241</v>
      </c>
      <c r="M6209" s="170" t="str">
        <f t="shared" si="768"/>
        <v>H6</v>
      </c>
      <c r="N6209" s="169" t="str">
        <f t="shared" si="769"/>
        <v>5080</v>
      </c>
      <c r="O6209" s="168" t="str">
        <f t="shared" si="770"/>
        <v/>
      </c>
      <c r="P6209" s="168" t="str">
        <f t="shared" si="771"/>
        <v/>
      </c>
      <c r="Q6209" s="168" t="str">
        <f t="shared" si="772"/>
        <v/>
      </c>
      <c r="R6209" s="168" t="str">
        <f t="shared" si="773"/>
        <v/>
      </c>
      <c r="S6209" s="168" t="str">
        <f t="shared" si="774"/>
        <v/>
      </c>
      <c r="T6209" s="168" t="str">
        <f t="shared" si="775"/>
        <v/>
      </c>
    </row>
    <row r="6210" spans="1:20" x14ac:dyDescent="0.2">
      <c r="A6210" t="s">
        <v>2605</v>
      </c>
      <c r="M6210" s="170" t="str">
        <f t="shared" si="768"/>
        <v>H7</v>
      </c>
      <c r="N6210" s="169" t="str">
        <f t="shared" si="769"/>
        <v>5080</v>
      </c>
      <c r="O6210" s="168" t="str">
        <f t="shared" si="770"/>
        <v/>
      </c>
      <c r="P6210" s="168" t="str">
        <f t="shared" si="771"/>
        <v/>
      </c>
      <c r="Q6210" s="168" t="str">
        <f t="shared" si="772"/>
        <v/>
      </c>
      <c r="R6210" s="168" t="str">
        <f t="shared" si="773"/>
        <v/>
      </c>
      <c r="S6210" s="168" t="str">
        <f t="shared" si="774"/>
        <v/>
      </c>
      <c r="T6210" s="168" t="str">
        <f t="shared" si="775"/>
        <v/>
      </c>
    </row>
    <row r="6211" spans="1:20" x14ac:dyDescent="0.2">
      <c r="A6211" t="s">
        <v>2606</v>
      </c>
      <c r="M6211" s="170" t="str">
        <f t="shared" ref="M6211:M6274" si="776">IF(ROW()&lt;23,"",
  IF(NOT(ISERROR(FIND("Trinity County",$A6211,30))),"H1",
  IF(M6210="H1","H2",
  IF(M6210="H2","H3",
  IF(M6210="H3","H4",
  IF(M6210="H4","H5",
  IF(M6210="H5","H6",
  IF(M6210="H6","H7",
  IF(M6210="H7","H8",
  IF(M6210="H8","H9",
  IF(M6210="H9","H10",
  IF(TRIM(LEFT($A6211,7))="Total","Ttl","DTL"))))))))))))</f>
        <v>H8</v>
      </c>
      <c r="N6211" s="169" t="str">
        <f t="shared" ref="N6211:N6274" si="777">IF(ROW()&lt;23,"",
  IF($M6211="H6",TRIM(LEFT($A6211,5)),N6210))</f>
        <v>5080</v>
      </c>
      <c r="O6211" s="168" t="str">
        <f t="shared" ref="O6211:O6274" si="778">IF($M6211&lt;&gt;"DTL","",
  IF(NOT(ISNUMBER(VALUE(MID($A6211,31,15)))),"",LEFT($A6211,4)))</f>
        <v/>
      </c>
      <c r="P6211" s="168" t="str">
        <f t="shared" ref="P6211:P6274" si="779">IF(O6211="","",N6211&amp;O6211)</f>
        <v/>
      </c>
      <c r="Q6211" s="168" t="str">
        <f t="shared" ref="Q6211:Q6274" si="780">IF($M6211&lt;&gt;"DTL","",
  IF(NOT(ISNUMBER(VALUE(MID($A6211,31,15)))),"",VALUE(TRIM(MID($A6211,47,15)))))</f>
        <v/>
      </c>
      <c r="R6211" s="168" t="str">
        <f t="shared" ref="R6211:R6274" si="781">IF($M6211&lt;&gt;"DTL","",
  IF(NOT(ISNUMBER(VALUE(MID($A6211,31,15)))),"",VALUE(TRIM(MID($A6211,61,14)))))</f>
        <v/>
      </c>
      <c r="S6211" s="168" t="str">
        <f t="shared" ref="S6211:S6274" si="782">IF($M6211&lt;&gt;"DTL","",
  IF(NOT(ISNUMBER(VALUE(MID($A6211,31,15)))),"",VALUE(TRIM(MID($A6211,76,14)))))</f>
        <v/>
      </c>
      <c r="T6211" s="168" t="str">
        <f t="shared" ref="T6211:T6274" si="783">IF($M6211&lt;&gt;"DTL","",
  IF(NOT(ISNUMBER(VALUE(MID($A6211,31,15)))),"",VALUE(TRIM(MID($A6211,90,14)))))</f>
        <v/>
      </c>
    </row>
    <row r="6212" spans="1:20" x14ac:dyDescent="0.2">
      <c r="A6212" t="s">
        <v>2607</v>
      </c>
      <c r="M6212" s="170" t="str">
        <f t="shared" si="776"/>
        <v>H9</v>
      </c>
      <c r="N6212" s="169" t="str">
        <f t="shared" si="777"/>
        <v>5080</v>
      </c>
      <c r="O6212" s="168" t="str">
        <f t="shared" si="778"/>
        <v/>
      </c>
      <c r="P6212" s="168" t="str">
        <f t="shared" si="779"/>
        <v/>
      </c>
      <c r="Q6212" s="168" t="str">
        <f t="shared" si="780"/>
        <v/>
      </c>
      <c r="R6212" s="168" t="str">
        <f t="shared" si="781"/>
        <v/>
      </c>
      <c r="S6212" s="168" t="str">
        <f t="shared" si="782"/>
        <v/>
      </c>
      <c r="T6212" s="168" t="str">
        <f t="shared" si="783"/>
        <v/>
      </c>
    </row>
    <row r="6213" spans="1:20" x14ac:dyDescent="0.2">
      <c r="A6213" t="s">
        <v>2608</v>
      </c>
      <c r="M6213" s="170" t="str">
        <f t="shared" si="776"/>
        <v>H10</v>
      </c>
      <c r="N6213" s="169" t="str">
        <f t="shared" si="777"/>
        <v>5080</v>
      </c>
      <c r="O6213" s="168" t="str">
        <f t="shared" si="778"/>
        <v/>
      </c>
      <c r="P6213" s="168" t="str">
        <f t="shared" si="779"/>
        <v/>
      </c>
      <c r="Q6213" s="168" t="str">
        <f t="shared" si="780"/>
        <v/>
      </c>
      <c r="R6213" s="168" t="str">
        <f t="shared" si="781"/>
        <v/>
      </c>
      <c r="S6213" s="168" t="str">
        <f t="shared" si="782"/>
        <v/>
      </c>
      <c r="T6213" s="168" t="str">
        <f t="shared" si="783"/>
        <v/>
      </c>
    </row>
    <row r="6214" spans="1:20" x14ac:dyDescent="0.2">
      <c r="A6214" t="s">
        <v>2609</v>
      </c>
      <c r="M6214" s="170" t="str">
        <f t="shared" si="776"/>
        <v>DTL</v>
      </c>
      <c r="N6214" s="169" t="str">
        <f t="shared" si="777"/>
        <v>5080</v>
      </c>
      <c r="O6214" s="168" t="str">
        <f t="shared" si="778"/>
        <v/>
      </c>
      <c r="P6214" s="168" t="str">
        <f t="shared" si="779"/>
        <v/>
      </c>
      <c r="Q6214" s="168" t="str">
        <f t="shared" si="780"/>
        <v/>
      </c>
      <c r="R6214" s="168" t="str">
        <f t="shared" si="781"/>
        <v/>
      </c>
      <c r="S6214" s="168" t="str">
        <f t="shared" si="782"/>
        <v/>
      </c>
      <c r="T6214" s="168" t="str">
        <f t="shared" si="783"/>
        <v/>
      </c>
    </row>
    <row r="6215" spans="1:20" x14ac:dyDescent="0.2">
      <c r="A6215" t="s">
        <v>5933</v>
      </c>
      <c r="M6215" s="170" t="str">
        <f t="shared" si="776"/>
        <v>DTL</v>
      </c>
      <c r="N6215" s="169" t="str">
        <f t="shared" si="777"/>
        <v>5080</v>
      </c>
      <c r="O6215" s="168" t="str">
        <f t="shared" si="778"/>
        <v>6550</v>
      </c>
      <c r="P6215" s="168" t="str">
        <f t="shared" si="779"/>
        <v>50806550</v>
      </c>
      <c r="Q6215" s="168">
        <f t="shared" si="780"/>
        <v>254</v>
      </c>
      <c r="R6215" s="168">
        <f t="shared" si="781"/>
        <v>212</v>
      </c>
      <c r="S6215" s="168">
        <f t="shared" si="782"/>
        <v>0</v>
      </c>
      <c r="T6215" s="168">
        <f t="shared" si="783"/>
        <v>176</v>
      </c>
    </row>
    <row r="6216" spans="1:20" x14ac:dyDescent="0.2">
      <c r="A6216" t="s">
        <v>5934</v>
      </c>
      <c r="M6216" s="170" t="str">
        <f t="shared" si="776"/>
        <v>DTL</v>
      </c>
      <c r="N6216" s="169" t="str">
        <f t="shared" si="777"/>
        <v>5080</v>
      </c>
      <c r="O6216" s="168" t="str">
        <f t="shared" si="778"/>
        <v>9052</v>
      </c>
      <c r="P6216" s="168" t="str">
        <f t="shared" si="779"/>
        <v>50809052</v>
      </c>
      <c r="Q6216" s="168">
        <f t="shared" si="780"/>
        <v>7538</v>
      </c>
      <c r="R6216" s="168">
        <f t="shared" si="781"/>
        <v>5095</v>
      </c>
      <c r="S6216" s="168">
        <f t="shared" si="782"/>
        <v>12067</v>
      </c>
      <c r="T6216" s="168">
        <f t="shared" si="783"/>
        <v>6201</v>
      </c>
    </row>
    <row r="6217" spans="1:20" x14ac:dyDescent="0.2">
      <c r="A6217" t="s">
        <v>5935</v>
      </c>
      <c r="M6217" s="170" t="str">
        <f t="shared" si="776"/>
        <v>DTL</v>
      </c>
      <c r="N6217" s="169" t="str">
        <f t="shared" si="777"/>
        <v>5080</v>
      </c>
      <c r="O6217" s="168" t="str">
        <f t="shared" si="778"/>
        <v>9255</v>
      </c>
      <c r="P6217" s="168" t="str">
        <f t="shared" si="779"/>
        <v>50809255</v>
      </c>
      <c r="Q6217" s="168">
        <f t="shared" si="780"/>
        <v>0</v>
      </c>
      <c r="R6217" s="168">
        <f t="shared" si="781"/>
        <v>0</v>
      </c>
      <c r="S6217" s="168">
        <f t="shared" si="782"/>
        <v>0</v>
      </c>
      <c r="T6217" s="168">
        <f t="shared" si="783"/>
        <v>0</v>
      </c>
    </row>
    <row r="6218" spans="1:20" x14ac:dyDescent="0.2">
      <c r="A6218" t="s">
        <v>4246</v>
      </c>
      <c r="M6218" s="170" t="str">
        <f t="shared" si="776"/>
        <v>DTL</v>
      </c>
      <c r="N6218" s="169" t="str">
        <f t="shared" si="777"/>
        <v>5080</v>
      </c>
      <c r="O6218" s="168" t="str">
        <f t="shared" si="778"/>
        <v/>
      </c>
      <c r="P6218" s="168" t="str">
        <f t="shared" si="779"/>
        <v/>
      </c>
      <c r="Q6218" s="168" t="str">
        <f t="shared" si="780"/>
        <v/>
      </c>
      <c r="R6218" s="168" t="str">
        <f t="shared" si="781"/>
        <v/>
      </c>
      <c r="S6218" s="168" t="str">
        <f t="shared" si="782"/>
        <v/>
      </c>
      <c r="T6218" s="168" t="str">
        <f t="shared" si="783"/>
        <v/>
      </c>
    </row>
    <row r="6219" spans="1:20" x14ac:dyDescent="0.2">
      <c r="A6219" t="s">
        <v>2611</v>
      </c>
      <c r="M6219" s="170" t="str">
        <f t="shared" si="776"/>
        <v>DTL</v>
      </c>
      <c r="N6219" s="169" t="str">
        <f t="shared" si="777"/>
        <v>5080</v>
      </c>
      <c r="O6219" s="168" t="str">
        <f t="shared" si="778"/>
        <v/>
      </c>
      <c r="P6219" s="168" t="str">
        <f t="shared" si="779"/>
        <v/>
      </c>
      <c r="Q6219" s="168" t="str">
        <f t="shared" si="780"/>
        <v/>
      </c>
      <c r="R6219" s="168" t="str">
        <f t="shared" si="781"/>
        <v/>
      </c>
      <c r="S6219" s="168" t="str">
        <f t="shared" si="782"/>
        <v/>
      </c>
      <c r="T6219" s="168" t="str">
        <f t="shared" si="783"/>
        <v/>
      </c>
    </row>
    <row r="6220" spans="1:20" x14ac:dyDescent="0.2">
      <c r="A6220" t="s">
        <v>5936</v>
      </c>
      <c r="M6220" s="170" t="str">
        <f t="shared" si="776"/>
        <v>Ttl</v>
      </c>
      <c r="N6220" s="169" t="str">
        <f t="shared" si="777"/>
        <v>5080</v>
      </c>
      <c r="O6220" s="168" t="str">
        <f t="shared" si="778"/>
        <v/>
      </c>
      <c r="P6220" s="168" t="str">
        <f t="shared" si="779"/>
        <v/>
      </c>
      <c r="Q6220" s="168" t="str">
        <f t="shared" si="780"/>
        <v/>
      </c>
      <c r="R6220" s="168" t="str">
        <f t="shared" si="781"/>
        <v/>
      </c>
      <c r="S6220" s="168" t="str">
        <f t="shared" si="782"/>
        <v/>
      </c>
      <c r="T6220" s="168" t="str">
        <f t="shared" si="783"/>
        <v/>
      </c>
    </row>
    <row r="6221" spans="1:20" x14ac:dyDescent="0.2">
      <c r="A6221" t="s">
        <v>2612</v>
      </c>
      <c r="M6221" s="170" t="str">
        <f t="shared" si="776"/>
        <v>DTL</v>
      </c>
      <c r="N6221" s="169" t="str">
        <f t="shared" si="777"/>
        <v>5080</v>
      </c>
      <c r="O6221" s="168" t="str">
        <f t="shared" si="778"/>
        <v/>
      </c>
      <c r="P6221" s="168" t="str">
        <f t="shared" si="779"/>
        <v/>
      </c>
      <c r="Q6221" s="168" t="str">
        <f t="shared" si="780"/>
        <v/>
      </c>
      <c r="R6221" s="168" t="str">
        <f t="shared" si="781"/>
        <v/>
      </c>
      <c r="S6221" s="168" t="str">
        <f t="shared" si="782"/>
        <v/>
      </c>
      <c r="T6221" s="168" t="str">
        <f t="shared" si="783"/>
        <v/>
      </c>
    </row>
    <row r="6222" spans="1:20" x14ac:dyDescent="0.2">
      <c r="A6222" t="s">
        <v>2611</v>
      </c>
      <c r="M6222" s="170" t="str">
        <f t="shared" si="776"/>
        <v>DTL</v>
      </c>
      <c r="N6222" s="169" t="str">
        <f t="shared" si="777"/>
        <v>5080</v>
      </c>
      <c r="O6222" s="168" t="str">
        <f t="shared" si="778"/>
        <v/>
      </c>
      <c r="P6222" s="168" t="str">
        <f t="shared" si="779"/>
        <v/>
      </c>
      <c r="Q6222" s="168" t="str">
        <f t="shared" si="780"/>
        <v/>
      </c>
      <c r="R6222" s="168" t="str">
        <f t="shared" si="781"/>
        <v/>
      </c>
      <c r="S6222" s="168" t="str">
        <f t="shared" si="782"/>
        <v/>
      </c>
      <c r="T6222" s="168" t="str">
        <f t="shared" si="783"/>
        <v/>
      </c>
    </row>
    <row r="6223" spans="1:20" x14ac:dyDescent="0.2">
      <c r="A6223" t="s">
        <v>2611</v>
      </c>
      <c r="M6223" s="170" t="str">
        <f t="shared" si="776"/>
        <v>DTL</v>
      </c>
      <c r="N6223" s="169" t="str">
        <f t="shared" si="777"/>
        <v>5080</v>
      </c>
      <c r="O6223" s="168" t="str">
        <f t="shared" si="778"/>
        <v/>
      </c>
      <c r="P6223" s="168" t="str">
        <f t="shared" si="779"/>
        <v/>
      </c>
      <c r="Q6223" s="168" t="str">
        <f t="shared" si="780"/>
        <v/>
      </c>
      <c r="R6223" s="168" t="str">
        <f t="shared" si="781"/>
        <v/>
      </c>
      <c r="S6223" s="168" t="str">
        <f t="shared" si="782"/>
        <v/>
      </c>
      <c r="T6223" s="168" t="str">
        <f t="shared" si="783"/>
        <v/>
      </c>
    </row>
    <row r="6224" spans="1:20" x14ac:dyDescent="0.2">
      <c r="A6224" t="s">
        <v>2613</v>
      </c>
      <c r="M6224" s="170" t="str">
        <f t="shared" si="776"/>
        <v>DTL</v>
      </c>
      <c r="N6224" s="169" t="str">
        <f t="shared" si="777"/>
        <v>5080</v>
      </c>
      <c r="O6224" s="168" t="str">
        <f t="shared" si="778"/>
        <v/>
      </c>
      <c r="P6224" s="168" t="str">
        <f t="shared" si="779"/>
        <v/>
      </c>
      <c r="Q6224" s="168" t="str">
        <f t="shared" si="780"/>
        <v/>
      </c>
      <c r="R6224" s="168" t="str">
        <f t="shared" si="781"/>
        <v/>
      </c>
      <c r="S6224" s="168" t="str">
        <f t="shared" si="782"/>
        <v/>
      </c>
      <c r="T6224" s="168" t="str">
        <f t="shared" si="783"/>
        <v/>
      </c>
    </row>
    <row r="6225" spans="1:20" x14ac:dyDescent="0.2">
      <c r="A6225" t="s">
        <v>5937</v>
      </c>
      <c r="M6225" s="170" t="str">
        <f t="shared" si="776"/>
        <v>DTL</v>
      </c>
      <c r="N6225" s="169" t="str">
        <f t="shared" si="777"/>
        <v>5080</v>
      </c>
      <c r="O6225" s="168" t="str">
        <f t="shared" si="778"/>
        <v>3103</v>
      </c>
      <c r="P6225" s="168" t="str">
        <f t="shared" si="779"/>
        <v>50803103</v>
      </c>
      <c r="Q6225" s="168">
        <f t="shared" si="780"/>
        <v>14310</v>
      </c>
      <c r="R6225" s="168">
        <f t="shared" si="781"/>
        <v>11035</v>
      </c>
      <c r="S6225" s="168">
        <f t="shared" si="782"/>
        <v>14320</v>
      </c>
      <c r="T6225" s="168">
        <f t="shared" si="783"/>
        <v>13875</v>
      </c>
    </row>
    <row r="6226" spans="1:20" x14ac:dyDescent="0.2">
      <c r="A6226" t="s">
        <v>5938</v>
      </c>
      <c r="M6226" s="170" t="str">
        <f t="shared" si="776"/>
        <v>DTL</v>
      </c>
      <c r="N6226" s="169" t="str">
        <f t="shared" si="777"/>
        <v>5080</v>
      </c>
      <c r="O6226" s="168" t="str">
        <f t="shared" si="778"/>
        <v>3130</v>
      </c>
      <c r="P6226" s="168" t="str">
        <f t="shared" si="779"/>
        <v>50803130</v>
      </c>
      <c r="Q6226" s="168">
        <f t="shared" si="780"/>
        <v>13190</v>
      </c>
      <c r="R6226" s="168">
        <f t="shared" si="781"/>
        <v>14059</v>
      </c>
      <c r="S6226" s="168">
        <f t="shared" si="782"/>
        <v>18616</v>
      </c>
      <c r="T6226" s="168">
        <f t="shared" si="783"/>
        <v>362</v>
      </c>
    </row>
    <row r="6227" spans="1:20" x14ac:dyDescent="0.2">
      <c r="A6227" t="s">
        <v>5939</v>
      </c>
      <c r="M6227" s="170" t="str">
        <f t="shared" si="776"/>
        <v>DTL</v>
      </c>
      <c r="N6227" s="169" t="str">
        <f t="shared" si="777"/>
        <v>5080</v>
      </c>
      <c r="O6227" s="168" t="str">
        <f t="shared" si="778"/>
        <v>3131</v>
      </c>
      <c r="P6227" s="168" t="str">
        <f t="shared" si="779"/>
        <v>50803131</v>
      </c>
      <c r="Q6227" s="168">
        <f t="shared" si="780"/>
        <v>0</v>
      </c>
      <c r="R6227" s="168">
        <f t="shared" si="781"/>
        <v>0</v>
      </c>
      <c r="S6227" s="168">
        <f t="shared" si="782"/>
        <v>0</v>
      </c>
      <c r="T6227" s="168">
        <f t="shared" si="783"/>
        <v>18392</v>
      </c>
    </row>
    <row r="6228" spans="1:20" x14ac:dyDescent="0.2">
      <c r="A6228" t="s">
        <v>4246</v>
      </c>
      <c r="M6228" s="170" t="str">
        <f t="shared" si="776"/>
        <v>DTL</v>
      </c>
      <c r="N6228" s="169" t="str">
        <f t="shared" si="777"/>
        <v>5080</v>
      </c>
      <c r="O6228" s="168" t="str">
        <f t="shared" si="778"/>
        <v/>
      </c>
      <c r="P6228" s="168" t="str">
        <f t="shared" si="779"/>
        <v/>
      </c>
      <c r="Q6228" s="168" t="str">
        <f t="shared" si="780"/>
        <v/>
      </c>
      <c r="R6228" s="168" t="str">
        <f t="shared" si="781"/>
        <v/>
      </c>
      <c r="S6228" s="168" t="str">
        <f t="shared" si="782"/>
        <v/>
      </c>
      <c r="T6228" s="168" t="str">
        <f t="shared" si="783"/>
        <v/>
      </c>
    </row>
    <row r="6229" spans="1:20" x14ac:dyDescent="0.2">
      <c r="A6229" t="s">
        <v>2611</v>
      </c>
      <c r="M6229" s="170" t="str">
        <f t="shared" si="776"/>
        <v>DTL</v>
      </c>
      <c r="N6229" s="169" t="str">
        <f t="shared" si="777"/>
        <v>5080</v>
      </c>
      <c r="O6229" s="168" t="str">
        <f t="shared" si="778"/>
        <v/>
      </c>
      <c r="P6229" s="168" t="str">
        <f t="shared" si="779"/>
        <v/>
      </c>
      <c r="Q6229" s="168" t="str">
        <f t="shared" si="780"/>
        <v/>
      </c>
      <c r="R6229" s="168" t="str">
        <f t="shared" si="781"/>
        <v/>
      </c>
      <c r="S6229" s="168" t="str">
        <f t="shared" si="782"/>
        <v/>
      </c>
      <c r="T6229" s="168" t="str">
        <f t="shared" si="783"/>
        <v/>
      </c>
    </row>
    <row r="6230" spans="1:20" x14ac:dyDescent="0.2">
      <c r="A6230" t="s">
        <v>5940</v>
      </c>
      <c r="M6230" s="170" t="str">
        <f t="shared" si="776"/>
        <v>Ttl</v>
      </c>
      <c r="N6230" s="169" t="str">
        <f t="shared" si="777"/>
        <v>5080</v>
      </c>
      <c r="O6230" s="168" t="str">
        <f t="shared" si="778"/>
        <v/>
      </c>
      <c r="P6230" s="168" t="str">
        <f t="shared" si="779"/>
        <v/>
      </c>
      <c r="Q6230" s="168" t="str">
        <f t="shared" si="780"/>
        <v/>
      </c>
      <c r="R6230" s="168" t="str">
        <f t="shared" si="781"/>
        <v/>
      </c>
      <c r="S6230" s="168" t="str">
        <f t="shared" si="782"/>
        <v/>
      </c>
      <c r="T6230" s="168" t="str">
        <f t="shared" si="783"/>
        <v/>
      </c>
    </row>
    <row r="6231" spans="1:20" x14ac:dyDescent="0.2">
      <c r="A6231" t="s">
        <v>2611</v>
      </c>
      <c r="M6231" s="170" t="str">
        <f t="shared" si="776"/>
        <v>DTL</v>
      </c>
      <c r="N6231" s="169" t="str">
        <f t="shared" si="777"/>
        <v>5080</v>
      </c>
      <c r="O6231" s="168" t="str">
        <f t="shared" si="778"/>
        <v/>
      </c>
      <c r="P6231" s="168" t="str">
        <f t="shared" si="779"/>
        <v/>
      </c>
      <c r="Q6231" s="168" t="str">
        <f t="shared" si="780"/>
        <v/>
      </c>
      <c r="R6231" s="168" t="str">
        <f t="shared" si="781"/>
        <v/>
      </c>
      <c r="S6231" s="168" t="str">
        <f t="shared" si="782"/>
        <v/>
      </c>
      <c r="T6231" s="168" t="str">
        <f t="shared" si="783"/>
        <v/>
      </c>
    </row>
    <row r="6232" spans="1:20" x14ac:dyDescent="0.2">
      <c r="A6232" t="s">
        <v>2611</v>
      </c>
      <c r="M6232" s="170" t="str">
        <f t="shared" si="776"/>
        <v>DTL</v>
      </c>
      <c r="N6232" s="169" t="str">
        <f t="shared" si="777"/>
        <v>5080</v>
      </c>
      <c r="O6232" s="168" t="str">
        <f t="shared" si="778"/>
        <v/>
      </c>
      <c r="P6232" s="168" t="str">
        <f t="shared" si="779"/>
        <v/>
      </c>
      <c r="Q6232" s="168" t="str">
        <f t="shared" si="780"/>
        <v/>
      </c>
      <c r="R6232" s="168" t="str">
        <f t="shared" si="781"/>
        <v/>
      </c>
      <c r="S6232" s="168" t="str">
        <f t="shared" si="782"/>
        <v/>
      </c>
      <c r="T6232" s="168" t="str">
        <f t="shared" si="783"/>
        <v/>
      </c>
    </row>
    <row r="6233" spans="1:20" x14ac:dyDescent="0.2">
      <c r="A6233" t="s">
        <v>5941</v>
      </c>
      <c r="M6233" s="170" t="str">
        <f t="shared" si="776"/>
        <v>Ttl</v>
      </c>
      <c r="N6233" s="169" t="str">
        <f t="shared" si="777"/>
        <v>5080</v>
      </c>
      <c r="O6233" s="168" t="str">
        <f t="shared" si="778"/>
        <v/>
      </c>
      <c r="P6233" s="168" t="str">
        <f t="shared" si="779"/>
        <v/>
      </c>
      <c r="Q6233" s="168" t="str">
        <f t="shared" si="780"/>
        <v/>
      </c>
      <c r="R6233" s="168" t="str">
        <f t="shared" si="781"/>
        <v/>
      </c>
      <c r="S6233" s="168" t="str">
        <f t="shared" si="782"/>
        <v/>
      </c>
      <c r="T6233" s="168" t="str">
        <f t="shared" si="783"/>
        <v/>
      </c>
    </row>
    <row r="6234" spans="1:20" x14ac:dyDescent="0.2">
      <c r="A6234" t="s">
        <v>2612</v>
      </c>
      <c r="M6234" s="170" t="str">
        <f t="shared" si="776"/>
        <v>DTL</v>
      </c>
      <c r="N6234" s="169" t="str">
        <f t="shared" si="777"/>
        <v>5080</v>
      </c>
      <c r="O6234" s="168" t="str">
        <f t="shared" si="778"/>
        <v/>
      </c>
      <c r="P6234" s="168" t="str">
        <f t="shared" si="779"/>
        <v/>
      </c>
      <c r="Q6234" s="168" t="str">
        <f t="shared" si="780"/>
        <v/>
      </c>
      <c r="R6234" s="168" t="str">
        <f t="shared" si="781"/>
        <v/>
      </c>
      <c r="S6234" s="168" t="str">
        <f t="shared" si="782"/>
        <v/>
      </c>
      <c r="T6234" s="168" t="str">
        <f t="shared" si="783"/>
        <v/>
      </c>
    </row>
    <row r="6235" spans="1:20" x14ac:dyDescent="0.2">
      <c r="A6235" t="s">
        <v>2611</v>
      </c>
      <c r="M6235" s="170" t="str">
        <f t="shared" si="776"/>
        <v>DTL</v>
      </c>
      <c r="N6235" s="169" t="str">
        <f t="shared" si="777"/>
        <v>5080</v>
      </c>
      <c r="O6235" s="168" t="str">
        <f t="shared" si="778"/>
        <v/>
      </c>
      <c r="P6235" s="168" t="str">
        <f t="shared" si="779"/>
        <v/>
      </c>
      <c r="Q6235" s="168" t="str">
        <f t="shared" si="780"/>
        <v/>
      </c>
      <c r="R6235" s="168" t="str">
        <f t="shared" si="781"/>
        <v/>
      </c>
      <c r="S6235" s="168" t="str">
        <f t="shared" si="782"/>
        <v/>
      </c>
      <c r="T6235" s="168" t="str">
        <f t="shared" si="783"/>
        <v/>
      </c>
    </row>
    <row r="6236" spans="1:20" x14ac:dyDescent="0.2">
      <c r="A6236" t="s">
        <v>2611</v>
      </c>
      <c r="M6236" s="170" t="str">
        <f t="shared" si="776"/>
        <v>DTL</v>
      </c>
      <c r="N6236" s="169" t="str">
        <f t="shared" si="777"/>
        <v>5080</v>
      </c>
      <c r="O6236" s="168" t="str">
        <f t="shared" si="778"/>
        <v/>
      </c>
      <c r="P6236" s="168" t="str">
        <f t="shared" si="779"/>
        <v/>
      </c>
      <c r="Q6236" s="168" t="str">
        <f t="shared" si="780"/>
        <v/>
      </c>
      <c r="R6236" s="168" t="str">
        <f t="shared" si="781"/>
        <v/>
      </c>
      <c r="S6236" s="168" t="str">
        <f t="shared" si="782"/>
        <v/>
      </c>
      <c r="T6236" s="168" t="str">
        <f t="shared" si="783"/>
        <v/>
      </c>
    </row>
    <row r="6237" spans="1:20" x14ac:dyDescent="0.2">
      <c r="A6237" t="s">
        <v>2673</v>
      </c>
      <c r="M6237" s="170" t="str">
        <f t="shared" si="776"/>
        <v>DTL</v>
      </c>
      <c r="N6237" s="169" t="str">
        <f t="shared" si="777"/>
        <v>5080</v>
      </c>
      <c r="O6237" s="168" t="str">
        <f t="shared" si="778"/>
        <v/>
      </c>
      <c r="P6237" s="168" t="str">
        <f t="shared" si="779"/>
        <v/>
      </c>
      <c r="Q6237" s="168" t="str">
        <f t="shared" si="780"/>
        <v/>
      </c>
      <c r="R6237" s="168" t="str">
        <f t="shared" si="781"/>
        <v/>
      </c>
      <c r="S6237" s="168" t="str">
        <f t="shared" si="782"/>
        <v/>
      </c>
      <c r="T6237" s="168" t="str">
        <f t="shared" si="783"/>
        <v/>
      </c>
    </row>
    <row r="6238" spans="1:20" x14ac:dyDescent="0.2">
      <c r="A6238" t="s">
        <v>5942</v>
      </c>
      <c r="M6238" s="170" t="str">
        <f t="shared" si="776"/>
        <v>DTL</v>
      </c>
      <c r="N6238" s="169" t="str">
        <f t="shared" si="777"/>
        <v>5080</v>
      </c>
      <c r="O6238" s="168" t="str">
        <f t="shared" si="778"/>
        <v>9800</v>
      </c>
      <c r="P6238" s="168" t="str">
        <f t="shared" si="779"/>
        <v>50809800</v>
      </c>
      <c r="Q6238" s="168">
        <f t="shared" si="780"/>
        <v>27163</v>
      </c>
      <c r="R6238" s="168">
        <f t="shared" si="781"/>
        <v>20868</v>
      </c>
      <c r="S6238" s="168">
        <f t="shared" si="782"/>
        <v>20869</v>
      </c>
      <c r="T6238" s="168">
        <f t="shared" si="783"/>
        <v>20869</v>
      </c>
    </row>
    <row r="6239" spans="1:20" x14ac:dyDescent="0.2">
      <c r="A6239" t="s">
        <v>4246</v>
      </c>
      <c r="M6239" s="170" t="str">
        <f t="shared" si="776"/>
        <v>DTL</v>
      </c>
      <c r="N6239" s="169" t="str">
        <f t="shared" si="777"/>
        <v>5080</v>
      </c>
      <c r="O6239" s="168" t="str">
        <f t="shared" si="778"/>
        <v/>
      </c>
      <c r="P6239" s="168" t="str">
        <f t="shared" si="779"/>
        <v/>
      </c>
      <c r="Q6239" s="168" t="str">
        <f t="shared" si="780"/>
        <v/>
      </c>
      <c r="R6239" s="168" t="str">
        <f t="shared" si="781"/>
        <v/>
      </c>
      <c r="S6239" s="168" t="str">
        <f t="shared" si="782"/>
        <v/>
      </c>
      <c r="T6239" s="168" t="str">
        <f t="shared" si="783"/>
        <v/>
      </c>
    </row>
    <row r="6240" spans="1:20" x14ac:dyDescent="0.2">
      <c r="A6240" t="s">
        <v>2611</v>
      </c>
      <c r="M6240" s="170" t="str">
        <f t="shared" si="776"/>
        <v>DTL</v>
      </c>
      <c r="N6240" s="169" t="str">
        <f t="shared" si="777"/>
        <v>5080</v>
      </c>
      <c r="O6240" s="168" t="str">
        <f t="shared" si="778"/>
        <v/>
      </c>
      <c r="P6240" s="168" t="str">
        <f t="shared" si="779"/>
        <v/>
      </c>
      <c r="Q6240" s="168" t="str">
        <f t="shared" si="780"/>
        <v/>
      </c>
      <c r="R6240" s="168" t="str">
        <f t="shared" si="781"/>
        <v/>
      </c>
      <c r="S6240" s="168" t="str">
        <f t="shared" si="782"/>
        <v/>
      </c>
      <c r="T6240" s="168" t="str">
        <f t="shared" si="783"/>
        <v/>
      </c>
    </row>
    <row r="6241" spans="1:20" x14ac:dyDescent="0.2">
      <c r="A6241" t="s">
        <v>5943</v>
      </c>
      <c r="M6241" s="170" t="str">
        <f t="shared" si="776"/>
        <v>Ttl</v>
      </c>
      <c r="N6241" s="169" t="str">
        <f t="shared" si="777"/>
        <v>5080</v>
      </c>
      <c r="O6241" s="168" t="str">
        <f t="shared" si="778"/>
        <v/>
      </c>
      <c r="P6241" s="168" t="str">
        <f t="shared" si="779"/>
        <v/>
      </c>
      <c r="Q6241" s="168" t="str">
        <f t="shared" si="780"/>
        <v/>
      </c>
      <c r="R6241" s="168" t="str">
        <f t="shared" si="781"/>
        <v/>
      </c>
      <c r="S6241" s="168" t="str">
        <f t="shared" si="782"/>
        <v/>
      </c>
      <c r="T6241" s="168" t="str">
        <f t="shared" si="783"/>
        <v/>
      </c>
    </row>
    <row r="6242" spans="1:20" x14ac:dyDescent="0.2">
      <c r="A6242" t="s">
        <v>2676</v>
      </c>
      <c r="M6242" s="170" t="str">
        <f t="shared" si="776"/>
        <v>DTL</v>
      </c>
      <c r="N6242" s="169" t="str">
        <f t="shared" si="777"/>
        <v>5080</v>
      </c>
      <c r="O6242" s="168" t="str">
        <f t="shared" si="778"/>
        <v/>
      </c>
      <c r="P6242" s="168" t="str">
        <f t="shared" si="779"/>
        <v/>
      </c>
      <c r="Q6242" s="168" t="str">
        <f t="shared" si="780"/>
        <v/>
      </c>
      <c r="R6242" s="168" t="str">
        <f t="shared" si="781"/>
        <v/>
      </c>
      <c r="S6242" s="168" t="str">
        <f t="shared" si="782"/>
        <v/>
      </c>
      <c r="T6242" s="168" t="str">
        <f t="shared" si="783"/>
        <v/>
      </c>
    </row>
    <row r="6243" spans="1:20" x14ac:dyDescent="0.2">
      <c r="A6243" t="s">
        <v>2611</v>
      </c>
      <c r="M6243" s="170" t="str">
        <f t="shared" si="776"/>
        <v>DTL</v>
      </c>
      <c r="N6243" s="169" t="str">
        <f t="shared" si="777"/>
        <v>5080</v>
      </c>
      <c r="O6243" s="168" t="str">
        <f t="shared" si="778"/>
        <v/>
      </c>
      <c r="P6243" s="168" t="str">
        <f t="shared" si="779"/>
        <v/>
      </c>
      <c r="Q6243" s="168" t="str">
        <f t="shared" si="780"/>
        <v/>
      </c>
      <c r="R6243" s="168" t="str">
        <f t="shared" si="781"/>
        <v/>
      </c>
      <c r="S6243" s="168" t="str">
        <f t="shared" si="782"/>
        <v/>
      </c>
      <c r="T6243" s="168" t="str">
        <f t="shared" si="783"/>
        <v/>
      </c>
    </row>
    <row r="6244" spans="1:20" x14ac:dyDescent="0.2">
      <c r="A6244" t="s">
        <v>2620</v>
      </c>
      <c r="M6244" s="170" t="str">
        <f t="shared" si="776"/>
        <v>DTL</v>
      </c>
      <c r="N6244" s="169" t="str">
        <f t="shared" si="777"/>
        <v>5080</v>
      </c>
      <c r="O6244" s="168" t="str">
        <f t="shared" si="778"/>
        <v/>
      </c>
      <c r="P6244" s="168" t="str">
        <f t="shared" si="779"/>
        <v/>
      </c>
      <c r="Q6244" s="168" t="str">
        <f t="shared" si="780"/>
        <v/>
      </c>
      <c r="R6244" s="168" t="str">
        <f t="shared" si="781"/>
        <v/>
      </c>
      <c r="S6244" s="168" t="str">
        <f t="shared" si="782"/>
        <v/>
      </c>
      <c r="T6244" s="168" t="str">
        <f t="shared" si="783"/>
        <v/>
      </c>
    </row>
    <row r="6245" spans="1:20" x14ac:dyDescent="0.2">
      <c r="A6245" t="s">
        <v>5944</v>
      </c>
      <c r="M6245" s="170" t="str">
        <f t="shared" si="776"/>
        <v>Ttl</v>
      </c>
      <c r="N6245" s="169" t="str">
        <f t="shared" si="777"/>
        <v>5080</v>
      </c>
      <c r="O6245" s="168" t="str">
        <f t="shared" si="778"/>
        <v/>
      </c>
      <c r="P6245" s="168" t="str">
        <f t="shared" si="779"/>
        <v/>
      </c>
      <c r="Q6245" s="168" t="str">
        <f t="shared" si="780"/>
        <v/>
      </c>
      <c r="R6245" s="168" t="str">
        <f t="shared" si="781"/>
        <v/>
      </c>
      <c r="S6245" s="168" t="str">
        <f t="shared" si="782"/>
        <v/>
      </c>
      <c r="T6245" s="168" t="str">
        <f t="shared" si="783"/>
        <v/>
      </c>
    </row>
    <row r="6246" spans="1:20" x14ac:dyDescent="0.2">
      <c r="A6246" t="s">
        <v>2611</v>
      </c>
      <c r="M6246" s="170" t="str">
        <f t="shared" si="776"/>
        <v>DTL</v>
      </c>
      <c r="N6246" s="169" t="str">
        <f t="shared" si="777"/>
        <v>5080</v>
      </c>
      <c r="O6246" s="168" t="str">
        <f t="shared" si="778"/>
        <v/>
      </c>
      <c r="P6246" s="168" t="str">
        <f t="shared" si="779"/>
        <v/>
      </c>
      <c r="Q6246" s="168" t="str">
        <f t="shared" si="780"/>
        <v/>
      </c>
      <c r="R6246" s="168" t="str">
        <f t="shared" si="781"/>
        <v/>
      </c>
      <c r="S6246" s="168" t="str">
        <f t="shared" si="782"/>
        <v/>
      </c>
      <c r="T6246" s="168" t="str">
        <f t="shared" si="783"/>
        <v/>
      </c>
    </row>
    <row r="6247" spans="1:20" x14ac:dyDescent="0.2">
      <c r="A6247" t="s">
        <v>5945</v>
      </c>
      <c r="M6247" s="170" t="str">
        <f t="shared" si="776"/>
        <v>Ttl</v>
      </c>
      <c r="N6247" s="169" t="str">
        <f t="shared" si="777"/>
        <v>5080</v>
      </c>
      <c r="O6247" s="168" t="str">
        <f t="shared" si="778"/>
        <v/>
      </c>
      <c r="P6247" s="168" t="str">
        <f t="shared" si="779"/>
        <v/>
      </c>
      <c r="Q6247" s="168" t="str">
        <f t="shared" si="780"/>
        <v/>
      </c>
      <c r="R6247" s="168" t="str">
        <f t="shared" si="781"/>
        <v/>
      </c>
      <c r="S6247" s="168" t="str">
        <f t="shared" si="782"/>
        <v/>
      </c>
      <c r="T6247" s="168" t="str">
        <f t="shared" si="783"/>
        <v/>
      </c>
    </row>
    <row r="6248" spans="1:20" x14ac:dyDescent="0.2">
      <c r="A6248" t="s">
        <v>4246</v>
      </c>
      <c r="M6248" s="170" t="str">
        <f t="shared" si="776"/>
        <v>DTL</v>
      </c>
      <c r="N6248" s="169" t="str">
        <f t="shared" si="777"/>
        <v>5080</v>
      </c>
      <c r="O6248" s="168" t="str">
        <f t="shared" si="778"/>
        <v/>
      </c>
      <c r="P6248" s="168" t="str">
        <f t="shared" si="779"/>
        <v/>
      </c>
      <c r="Q6248" s="168" t="str">
        <f t="shared" si="780"/>
        <v/>
      </c>
      <c r="R6248" s="168" t="str">
        <f t="shared" si="781"/>
        <v/>
      </c>
      <c r="S6248" s="168" t="str">
        <f t="shared" si="782"/>
        <v/>
      </c>
      <c r="T6248" s="168" t="str">
        <f t="shared" si="783"/>
        <v/>
      </c>
    </row>
    <row r="6249" spans="1:20" x14ac:dyDescent="0.2">
      <c r="A6249" t="s">
        <v>4467</v>
      </c>
      <c r="M6249" s="170" t="str">
        <f t="shared" si="776"/>
        <v>DTL</v>
      </c>
      <c r="N6249" s="169" t="str">
        <f t="shared" si="777"/>
        <v>5080</v>
      </c>
      <c r="O6249" s="168" t="str">
        <f t="shared" si="778"/>
        <v/>
      </c>
      <c r="P6249" s="168" t="str">
        <f t="shared" si="779"/>
        <v/>
      </c>
      <c r="Q6249" s="168" t="str">
        <f t="shared" si="780"/>
        <v/>
      </c>
      <c r="R6249" s="168" t="str">
        <f t="shared" si="781"/>
        <v/>
      </c>
      <c r="S6249" s="168" t="str">
        <f t="shared" si="782"/>
        <v/>
      </c>
      <c r="T6249" s="168" t="str">
        <f t="shared" si="783"/>
        <v/>
      </c>
    </row>
    <row r="6250" spans="1:20" x14ac:dyDescent="0.2">
      <c r="A6250">
        <v>1</v>
      </c>
      <c r="M6250" s="170" t="str">
        <f t="shared" si="776"/>
        <v>DTL</v>
      </c>
      <c r="N6250" s="169" t="str">
        <f t="shared" si="777"/>
        <v>5080</v>
      </c>
      <c r="O6250" s="168" t="str">
        <f t="shared" si="778"/>
        <v/>
      </c>
      <c r="P6250" s="168" t="str">
        <f t="shared" si="779"/>
        <v/>
      </c>
      <c r="Q6250" s="168" t="str">
        <f t="shared" si="780"/>
        <v/>
      </c>
      <c r="R6250" s="168" t="str">
        <f t="shared" si="781"/>
        <v/>
      </c>
      <c r="S6250" s="168" t="str">
        <f t="shared" si="782"/>
        <v/>
      </c>
      <c r="T6250" s="168" t="str">
        <f t="shared" si="783"/>
        <v/>
      </c>
    </row>
    <row r="6251" spans="1:20" x14ac:dyDescent="0.2">
      <c r="M6251" s="170" t="str">
        <f t="shared" si="776"/>
        <v>DTL</v>
      </c>
      <c r="N6251" s="169" t="str">
        <f t="shared" si="777"/>
        <v>5080</v>
      </c>
      <c r="O6251" s="168" t="str">
        <f t="shared" si="778"/>
        <v/>
      </c>
      <c r="P6251" s="168" t="str">
        <f t="shared" si="779"/>
        <v/>
      </c>
      <c r="Q6251" s="168" t="str">
        <f t="shared" si="780"/>
        <v/>
      </c>
      <c r="R6251" s="168" t="str">
        <f t="shared" si="781"/>
        <v/>
      </c>
      <c r="S6251" s="168" t="str">
        <f t="shared" si="782"/>
        <v/>
      </c>
      <c r="T6251" s="168" t="str">
        <f t="shared" si="783"/>
        <v/>
      </c>
    </row>
    <row r="6252" spans="1:20" x14ac:dyDescent="0.2">
      <c r="A6252" t="s">
        <v>3242</v>
      </c>
      <c r="M6252" s="170" t="str">
        <f t="shared" si="776"/>
        <v>H1</v>
      </c>
      <c r="N6252" s="169" t="str">
        <f t="shared" si="777"/>
        <v>5080</v>
      </c>
      <c r="O6252" s="168" t="str">
        <f t="shared" si="778"/>
        <v/>
      </c>
      <c r="P6252" s="168" t="str">
        <f t="shared" si="779"/>
        <v/>
      </c>
      <c r="Q6252" s="168" t="str">
        <f t="shared" si="780"/>
        <v/>
      </c>
      <c r="R6252" s="168" t="str">
        <f t="shared" si="781"/>
        <v/>
      </c>
      <c r="S6252" s="168" t="str">
        <f t="shared" si="782"/>
        <v/>
      </c>
      <c r="T6252" s="168" t="str">
        <f t="shared" si="783"/>
        <v/>
      </c>
    </row>
    <row r="6253" spans="1:20" x14ac:dyDescent="0.2">
      <c r="A6253" t="s">
        <v>2600</v>
      </c>
      <c r="M6253" s="170" t="str">
        <f t="shared" si="776"/>
        <v>H2</v>
      </c>
      <c r="N6253" s="169" t="str">
        <f t="shared" si="777"/>
        <v>5080</v>
      </c>
      <c r="O6253" s="168" t="str">
        <f t="shared" si="778"/>
        <v/>
      </c>
      <c r="P6253" s="168" t="str">
        <f t="shared" si="779"/>
        <v/>
      </c>
      <c r="Q6253" s="168" t="str">
        <f t="shared" si="780"/>
        <v/>
      </c>
      <c r="R6253" s="168" t="str">
        <f t="shared" si="781"/>
        <v/>
      </c>
      <c r="S6253" s="168" t="str">
        <f t="shared" si="782"/>
        <v/>
      </c>
      <c r="T6253" s="168" t="str">
        <f t="shared" si="783"/>
        <v/>
      </c>
    </row>
    <row r="6254" spans="1:20" x14ac:dyDescent="0.2">
      <c r="A6254" t="s">
        <v>2601</v>
      </c>
      <c r="M6254" s="170" t="str">
        <f t="shared" si="776"/>
        <v>H3</v>
      </c>
      <c r="N6254" s="169" t="str">
        <f t="shared" si="777"/>
        <v>5080</v>
      </c>
      <c r="O6254" s="168" t="str">
        <f t="shared" si="778"/>
        <v/>
      </c>
      <c r="P6254" s="168" t="str">
        <f t="shared" si="779"/>
        <v/>
      </c>
      <c r="Q6254" s="168" t="str">
        <f t="shared" si="780"/>
        <v/>
      </c>
      <c r="R6254" s="168" t="str">
        <f t="shared" si="781"/>
        <v/>
      </c>
      <c r="S6254" s="168" t="str">
        <f t="shared" si="782"/>
        <v/>
      </c>
      <c r="T6254" s="168" t="str">
        <f t="shared" si="783"/>
        <v/>
      </c>
    </row>
    <row r="6255" spans="1:20" x14ac:dyDescent="0.2">
      <c r="A6255" t="s">
        <v>3199</v>
      </c>
      <c r="M6255" s="170" t="str">
        <f t="shared" si="776"/>
        <v>H4</v>
      </c>
      <c r="N6255" s="169" t="str">
        <f t="shared" si="777"/>
        <v>5080</v>
      </c>
      <c r="O6255" s="168" t="str">
        <f t="shared" si="778"/>
        <v/>
      </c>
      <c r="P6255" s="168" t="str">
        <f t="shared" si="779"/>
        <v/>
      </c>
      <c r="Q6255" s="168" t="str">
        <f t="shared" si="780"/>
        <v/>
      </c>
      <c r="R6255" s="168" t="str">
        <f t="shared" si="781"/>
        <v/>
      </c>
      <c r="S6255" s="168" t="str">
        <f t="shared" si="782"/>
        <v/>
      </c>
      <c r="T6255" s="168" t="str">
        <f t="shared" si="783"/>
        <v/>
      </c>
    </row>
    <row r="6256" spans="1:20" x14ac:dyDescent="0.2">
      <c r="A6256" t="s">
        <v>3221</v>
      </c>
      <c r="M6256" s="170" t="str">
        <f t="shared" si="776"/>
        <v>H5</v>
      </c>
      <c r="N6256" s="169" t="str">
        <f t="shared" si="777"/>
        <v>5080</v>
      </c>
      <c r="O6256" s="168" t="str">
        <f t="shared" si="778"/>
        <v/>
      </c>
      <c r="P6256" s="168" t="str">
        <f t="shared" si="779"/>
        <v/>
      </c>
      <c r="Q6256" s="168" t="str">
        <f t="shared" si="780"/>
        <v/>
      </c>
      <c r="R6256" s="168" t="str">
        <f t="shared" si="781"/>
        <v/>
      </c>
      <c r="S6256" s="168" t="str">
        <f t="shared" si="782"/>
        <v/>
      </c>
      <c r="T6256" s="168" t="str">
        <f t="shared" si="783"/>
        <v/>
      </c>
    </row>
    <row r="6257" spans="1:20" x14ac:dyDescent="0.2">
      <c r="A6257" t="s">
        <v>3241</v>
      </c>
      <c r="M6257" s="170" t="str">
        <f t="shared" si="776"/>
        <v>H6</v>
      </c>
      <c r="N6257" s="169" t="str">
        <f t="shared" si="777"/>
        <v>5080</v>
      </c>
      <c r="O6257" s="168" t="str">
        <f t="shared" si="778"/>
        <v/>
      </c>
      <c r="P6257" s="168" t="str">
        <f t="shared" si="779"/>
        <v/>
      </c>
      <c r="Q6257" s="168" t="str">
        <f t="shared" si="780"/>
        <v/>
      </c>
      <c r="R6257" s="168" t="str">
        <f t="shared" si="781"/>
        <v/>
      </c>
      <c r="S6257" s="168" t="str">
        <f t="shared" si="782"/>
        <v/>
      </c>
      <c r="T6257" s="168" t="str">
        <f t="shared" si="783"/>
        <v/>
      </c>
    </row>
    <row r="6258" spans="1:20" x14ac:dyDescent="0.2">
      <c r="A6258" t="s">
        <v>2605</v>
      </c>
      <c r="M6258" s="170" t="str">
        <f t="shared" si="776"/>
        <v>H7</v>
      </c>
      <c r="N6258" s="169" t="str">
        <f t="shared" si="777"/>
        <v>5080</v>
      </c>
      <c r="O6258" s="168" t="str">
        <f t="shared" si="778"/>
        <v/>
      </c>
      <c r="P6258" s="168" t="str">
        <f t="shared" si="779"/>
        <v/>
      </c>
      <c r="Q6258" s="168" t="str">
        <f t="shared" si="780"/>
        <v/>
      </c>
      <c r="R6258" s="168" t="str">
        <f t="shared" si="781"/>
        <v/>
      </c>
      <c r="S6258" s="168" t="str">
        <f t="shared" si="782"/>
        <v/>
      </c>
      <c r="T6258" s="168" t="str">
        <f t="shared" si="783"/>
        <v/>
      </c>
    </row>
    <row r="6259" spans="1:20" x14ac:dyDescent="0.2">
      <c r="A6259" t="s">
        <v>2606</v>
      </c>
      <c r="M6259" s="170" t="str">
        <f t="shared" si="776"/>
        <v>H8</v>
      </c>
      <c r="N6259" s="169" t="str">
        <f t="shared" si="777"/>
        <v>5080</v>
      </c>
      <c r="O6259" s="168" t="str">
        <f t="shared" si="778"/>
        <v/>
      </c>
      <c r="P6259" s="168" t="str">
        <f t="shared" si="779"/>
        <v/>
      </c>
      <c r="Q6259" s="168" t="str">
        <f t="shared" si="780"/>
        <v/>
      </c>
      <c r="R6259" s="168" t="str">
        <f t="shared" si="781"/>
        <v/>
      </c>
      <c r="S6259" s="168" t="str">
        <f t="shared" si="782"/>
        <v/>
      </c>
      <c r="T6259" s="168" t="str">
        <f t="shared" si="783"/>
        <v/>
      </c>
    </row>
    <row r="6260" spans="1:20" x14ac:dyDescent="0.2">
      <c r="A6260" t="s">
        <v>2607</v>
      </c>
      <c r="M6260" s="170" t="str">
        <f t="shared" si="776"/>
        <v>H9</v>
      </c>
      <c r="N6260" s="169" t="str">
        <f t="shared" si="777"/>
        <v>5080</v>
      </c>
      <c r="O6260" s="168" t="str">
        <f t="shared" si="778"/>
        <v/>
      </c>
      <c r="P6260" s="168" t="str">
        <f t="shared" si="779"/>
        <v/>
      </c>
      <c r="Q6260" s="168" t="str">
        <f t="shared" si="780"/>
        <v/>
      </c>
      <c r="R6260" s="168" t="str">
        <f t="shared" si="781"/>
        <v/>
      </c>
      <c r="S6260" s="168" t="str">
        <f t="shared" si="782"/>
        <v/>
      </c>
      <c r="T6260" s="168" t="str">
        <f t="shared" si="783"/>
        <v/>
      </c>
    </row>
    <row r="6261" spans="1:20" x14ac:dyDescent="0.2">
      <c r="A6261" t="s">
        <v>2608</v>
      </c>
      <c r="M6261" s="170" t="str">
        <f t="shared" si="776"/>
        <v>H10</v>
      </c>
      <c r="N6261" s="169" t="str">
        <f t="shared" si="777"/>
        <v>5080</v>
      </c>
      <c r="O6261" s="168" t="str">
        <f t="shared" si="778"/>
        <v/>
      </c>
      <c r="P6261" s="168" t="str">
        <f t="shared" si="779"/>
        <v/>
      </c>
      <c r="Q6261" s="168" t="str">
        <f t="shared" si="780"/>
        <v/>
      </c>
      <c r="R6261" s="168" t="str">
        <f t="shared" si="781"/>
        <v/>
      </c>
      <c r="S6261" s="168" t="str">
        <f t="shared" si="782"/>
        <v/>
      </c>
      <c r="T6261" s="168" t="str">
        <f t="shared" si="783"/>
        <v/>
      </c>
    </row>
    <row r="6262" spans="1:20" x14ac:dyDescent="0.2">
      <c r="A6262" t="s">
        <v>5946</v>
      </c>
      <c r="M6262" s="170" t="str">
        <f t="shared" si="776"/>
        <v>DTL</v>
      </c>
      <c r="N6262" s="169" t="str">
        <f t="shared" si="777"/>
        <v>5080</v>
      </c>
      <c r="O6262" s="168" t="str">
        <f t="shared" si="778"/>
        <v xml:space="preserve">    </v>
      </c>
      <c r="P6262" s="168" t="str">
        <f t="shared" si="779"/>
        <v xml:space="preserve">5080    </v>
      </c>
      <c r="Q6262" s="168">
        <f t="shared" si="780"/>
        <v>-19707</v>
      </c>
      <c r="R6262" s="168">
        <f t="shared" si="781"/>
        <v>-19787</v>
      </c>
      <c r="S6262" s="168">
        <f t="shared" si="782"/>
        <v>-20869</v>
      </c>
      <c r="T6262" s="168">
        <f t="shared" si="783"/>
        <v>-26252</v>
      </c>
    </row>
    <row r="6263" spans="1:20" x14ac:dyDescent="0.2">
      <c r="A6263" t="s">
        <v>2611</v>
      </c>
      <c r="M6263" s="170" t="str">
        <f t="shared" si="776"/>
        <v>DTL</v>
      </c>
      <c r="N6263" s="169" t="str">
        <f t="shared" si="777"/>
        <v>5080</v>
      </c>
      <c r="O6263" s="168" t="str">
        <f t="shared" si="778"/>
        <v/>
      </c>
      <c r="P6263" s="168" t="str">
        <f t="shared" si="779"/>
        <v/>
      </c>
      <c r="Q6263" s="168" t="str">
        <f t="shared" si="780"/>
        <v/>
      </c>
      <c r="R6263" s="168" t="str">
        <f t="shared" si="781"/>
        <v/>
      </c>
      <c r="S6263" s="168" t="str">
        <f t="shared" si="782"/>
        <v/>
      </c>
      <c r="T6263" s="168" t="str">
        <f t="shared" si="783"/>
        <v/>
      </c>
    </row>
    <row r="6264" spans="1:20" x14ac:dyDescent="0.2">
      <c r="A6264" t="s">
        <v>5947</v>
      </c>
      <c r="M6264" s="170" t="str">
        <f t="shared" si="776"/>
        <v>DTL</v>
      </c>
      <c r="N6264" s="169" t="str">
        <f t="shared" si="777"/>
        <v>5080</v>
      </c>
      <c r="O6264" s="168" t="str">
        <f t="shared" si="778"/>
        <v>Tran</v>
      </c>
      <c r="P6264" s="168" t="str">
        <f t="shared" si="779"/>
        <v>5080Tran</v>
      </c>
      <c r="Q6264" s="168">
        <f t="shared" si="780"/>
        <v>27163</v>
      </c>
      <c r="R6264" s="168">
        <f t="shared" si="781"/>
        <v>20868</v>
      </c>
      <c r="S6264" s="168">
        <f t="shared" si="782"/>
        <v>20869</v>
      </c>
      <c r="T6264" s="168">
        <f t="shared" si="783"/>
        <v>20869</v>
      </c>
    </row>
    <row r="6265" spans="1:20" x14ac:dyDescent="0.2">
      <c r="A6265" t="s">
        <v>2611</v>
      </c>
      <c r="M6265" s="170" t="str">
        <f t="shared" si="776"/>
        <v>DTL</v>
      </c>
      <c r="N6265" s="169" t="str">
        <f t="shared" si="777"/>
        <v>5080</v>
      </c>
      <c r="O6265" s="168" t="str">
        <f t="shared" si="778"/>
        <v/>
      </c>
      <c r="P6265" s="168" t="str">
        <f t="shared" si="779"/>
        <v/>
      </c>
      <c r="Q6265" s="168" t="str">
        <f t="shared" si="780"/>
        <v/>
      </c>
      <c r="R6265" s="168" t="str">
        <f t="shared" si="781"/>
        <v/>
      </c>
      <c r="S6265" s="168" t="str">
        <f t="shared" si="782"/>
        <v/>
      </c>
      <c r="T6265" s="168" t="str">
        <f t="shared" si="783"/>
        <v/>
      </c>
    </row>
    <row r="6266" spans="1:20" x14ac:dyDescent="0.2">
      <c r="A6266" t="s">
        <v>2623</v>
      </c>
      <c r="M6266" s="170" t="str">
        <f t="shared" si="776"/>
        <v>DTL</v>
      </c>
      <c r="N6266" s="169" t="str">
        <f t="shared" si="777"/>
        <v>5080</v>
      </c>
      <c r="O6266" s="168" t="str">
        <f t="shared" si="778"/>
        <v>Tran</v>
      </c>
      <c r="P6266" s="168" t="str">
        <f t="shared" si="779"/>
        <v>5080Tran</v>
      </c>
      <c r="Q6266" s="168">
        <f t="shared" si="780"/>
        <v>0</v>
      </c>
      <c r="R6266" s="168">
        <f t="shared" si="781"/>
        <v>0</v>
      </c>
      <c r="S6266" s="168">
        <f t="shared" si="782"/>
        <v>0</v>
      </c>
      <c r="T6266" s="168">
        <f t="shared" si="783"/>
        <v>0</v>
      </c>
    </row>
    <row r="6267" spans="1:20" x14ac:dyDescent="0.2">
      <c r="A6267" t="s">
        <v>4246</v>
      </c>
      <c r="M6267" s="170" t="str">
        <f t="shared" si="776"/>
        <v>DTL</v>
      </c>
      <c r="N6267" s="169" t="str">
        <f t="shared" si="777"/>
        <v>5080</v>
      </c>
      <c r="O6267" s="168" t="str">
        <f t="shared" si="778"/>
        <v/>
      </c>
      <c r="P6267" s="168" t="str">
        <f t="shared" si="779"/>
        <v/>
      </c>
      <c r="Q6267" s="168" t="str">
        <f t="shared" si="780"/>
        <v/>
      </c>
      <c r="R6267" s="168" t="str">
        <f t="shared" si="781"/>
        <v/>
      </c>
      <c r="S6267" s="168" t="str">
        <f t="shared" si="782"/>
        <v/>
      </c>
      <c r="T6267" s="168" t="str">
        <f t="shared" si="783"/>
        <v/>
      </c>
    </row>
    <row r="6268" spans="1:20" x14ac:dyDescent="0.2">
      <c r="A6268" t="s">
        <v>2611</v>
      </c>
      <c r="M6268" s="170" t="str">
        <f t="shared" si="776"/>
        <v>DTL</v>
      </c>
      <c r="N6268" s="169" t="str">
        <f t="shared" si="777"/>
        <v>5080</v>
      </c>
      <c r="O6268" s="168" t="str">
        <f t="shared" si="778"/>
        <v/>
      </c>
      <c r="P6268" s="168" t="str">
        <f t="shared" si="779"/>
        <v/>
      </c>
      <c r="Q6268" s="168" t="str">
        <f t="shared" si="780"/>
        <v/>
      </c>
      <c r="R6268" s="168" t="str">
        <f t="shared" si="781"/>
        <v/>
      </c>
      <c r="S6268" s="168" t="str">
        <f t="shared" si="782"/>
        <v/>
      </c>
      <c r="T6268" s="168" t="str">
        <f t="shared" si="783"/>
        <v/>
      </c>
    </row>
    <row r="6269" spans="1:20" x14ac:dyDescent="0.2">
      <c r="A6269" t="s">
        <v>5948</v>
      </c>
      <c r="M6269" s="170" t="str">
        <f t="shared" si="776"/>
        <v>Ttl</v>
      </c>
      <c r="N6269" s="169" t="str">
        <f t="shared" si="777"/>
        <v>5080</v>
      </c>
      <c r="O6269" s="168" t="str">
        <f t="shared" si="778"/>
        <v/>
      </c>
      <c r="P6269" s="168" t="str">
        <f t="shared" si="779"/>
        <v/>
      </c>
      <c r="Q6269" s="168" t="str">
        <f t="shared" si="780"/>
        <v/>
      </c>
      <c r="R6269" s="168" t="str">
        <f t="shared" si="781"/>
        <v/>
      </c>
      <c r="S6269" s="168" t="str">
        <f t="shared" si="782"/>
        <v/>
      </c>
      <c r="T6269" s="168" t="str">
        <f t="shared" si="783"/>
        <v/>
      </c>
    </row>
    <row r="6270" spans="1:20" x14ac:dyDescent="0.2">
      <c r="A6270" t="s">
        <v>4467</v>
      </c>
      <c r="M6270" s="170" t="str">
        <f t="shared" si="776"/>
        <v>DTL</v>
      </c>
      <c r="N6270" s="169" t="str">
        <f t="shared" si="777"/>
        <v>5080</v>
      </c>
      <c r="O6270" s="168" t="str">
        <f t="shared" si="778"/>
        <v/>
      </c>
      <c r="P6270" s="168" t="str">
        <f t="shared" si="779"/>
        <v/>
      </c>
      <c r="Q6270" s="168" t="str">
        <f t="shared" si="780"/>
        <v/>
      </c>
      <c r="R6270" s="168" t="str">
        <f t="shared" si="781"/>
        <v/>
      </c>
      <c r="S6270" s="168" t="str">
        <f t="shared" si="782"/>
        <v/>
      </c>
      <c r="T6270" s="168" t="str">
        <f t="shared" si="783"/>
        <v/>
      </c>
    </row>
    <row r="6271" spans="1:20" x14ac:dyDescent="0.2">
      <c r="A6271">
        <v>1</v>
      </c>
      <c r="M6271" s="170" t="str">
        <f t="shared" si="776"/>
        <v>DTL</v>
      </c>
      <c r="N6271" s="169" t="str">
        <f t="shared" si="777"/>
        <v>5080</v>
      </c>
      <c r="O6271" s="168" t="str">
        <f t="shared" si="778"/>
        <v/>
      </c>
      <c r="P6271" s="168" t="str">
        <f t="shared" si="779"/>
        <v/>
      </c>
      <c r="Q6271" s="168" t="str">
        <f t="shared" si="780"/>
        <v/>
      </c>
      <c r="R6271" s="168" t="str">
        <f t="shared" si="781"/>
        <v/>
      </c>
      <c r="S6271" s="168" t="str">
        <f t="shared" si="782"/>
        <v/>
      </c>
      <c r="T6271" s="168" t="str">
        <f t="shared" si="783"/>
        <v/>
      </c>
    </row>
    <row r="6272" spans="1:20" x14ac:dyDescent="0.2">
      <c r="M6272" s="170" t="str">
        <f t="shared" si="776"/>
        <v>DTL</v>
      </c>
      <c r="N6272" s="169" t="str">
        <f t="shared" si="777"/>
        <v>5080</v>
      </c>
      <c r="O6272" s="168" t="str">
        <f t="shared" si="778"/>
        <v/>
      </c>
      <c r="P6272" s="168" t="str">
        <f t="shared" si="779"/>
        <v/>
      </c>
      <c r="Q6272" s="168" t="str">
        <f t="shared" si="780"/>
        <v/>
      </c>
      <c r="R6272" s="168" t="str">
        <f t="shared" si="781"/>
        <v/>
      </c>
      <c r="S6272" s="168" t="str">
        <f t="shared" si="782"/>
        <v/>
      </c>
      <c r="T6272" s="168" t="str">
        <f t="shared" si="783"/>
        <v/>
      </c>
    </row>
    <row r="6273" spans="1:20" x14ac:dyDescent="0.2">
      <c r="A6273" t="s">
        <v>3243</v>
      </c>
      <c r="M6273" s="170" t="str">
        <f t="shared" si="776"/>
        <v>H1</v>
      </c>
      <c r="N6273" s="169" t="str">
        <f t="shared" si="777"/>
        <v>5080</v>
      </c>
      <c r="O6273" s="168" t="str">
        <f t="shared" si="778"/>
        <v/>
      </c>
      <c r="P6273" s="168" t="str">
        <f t="shared" si="779"/>
        <v/>
      </c>
      <c r="Q6273" s="168" t="str">
        <f t="shared" si="780"/>
        <v/>
      </c>
      <c r="R6273" s="168" t="str">
        <f t="shared" si="781"/>
        <v/>
      </c>
      <c r="S6273" s="168" t="str">
        <f t="shared" si="782"/>
        <v/>
      </c>
      <c r="T6273" s="168" t="str">
        <f t="shared" si="783"/>
        <v/>
      </c>
    </row>
    <row r="6274" spans="1:20" x14ac:dyDescent="0.2">
      <c r="A6274" t="s">
        <v>2600</v>
      </c>
      <c r="M6274" s="170" t="str">
        <f t="shared" si="776"/>
        <v>H2</v>
      </c>
      <c r="N6274" s="169" t="str">
        <f t="shared" si="777"/>
        <v>5080</v>
      </c>
      <c r="O6274" s="168" t="str">
        <f t="shared" si="778"/>
        <v/>
      </c>
      <c r="P6274" s="168" t="str">
        <f t="shared" si="779"/>
        <v/>
      </c>
      <c r="Q6274" s="168" t="str">
        <f t="shared" si="780"/>
        <v/>
      </c>
      <c r="R6274" s="168" t="str">
        <f t="shared" si="781"/>
        <v/>
      </c>
      <c r="S6274" s="168" t="str">
        <f t="shared" si="782"/>
        <v/>
      </c>
      <c r="T6274" s="168" t="str">
        <f t="shared" si="783"/>
        <v/>
      </c>
    </row>
    <row r="6275" spans="1:20" x14ac:dyDescent="0.2">
      <c r="A6275" t="s">
        <v>2601</v>
      </c>
      <c r="M6275" s="170" t="str">
        <f t="shared" ref="M6275:M6338" si="784">IF(ROW()&lt;23,"",
  IF(NOT(ISERROR(FIND("Trinity County",$A6275,30))),"H1",
  IF(M6274="H1","H2",
  IF(M6274="H2","H3",
  IF(M6274="H3","H4",
  IF(M6274="H4","H5",
  IF(M6274="H5","H6",
  IF(M6274="H6","H7",
  IF(M6274="H7","H8",
  IF(M6274="H8","H9",
  IF(M6274="H9","H10",
  IF(TRIM(LEFT($A6275,7))="Total","Ttl","DTL"))))))))))))</f>
        <v>H3</v>
      </c>
      <c r="N6275" s="169" t="str">
        <f t="shared" ref="N6275:N6338" si="785">IF(ROW()&lt;23,"",
  IF($M6275="H6",TRIM(LEFT($A6275,5)),N6274))</f>
        <v>5080</v>
      </c>
      <c r="O6275" s="168" t="str">
        <f t="shared" ref="O6275:O6338" si="786">IF($M6275&lt;&gt;"DTL","",
  IF(NOT(ISNUMBER(VALUE(MID($A6275,31,15)))),"",LEFT($A6275,4)))</f>
        <v/>
      </c>
      <c r="P6275" s="168" t="str">
        <f t="shared" ref="P6275:P6338" si="787">IF(O6275="","",N6275&amp;O6275)</f>
        <v/>
      </c>
      <c r="Q6275" s="168" t="str">
        <f t="shared" ref="Q6275:Q6338" si="788">IF($M6275&lt;&gt;"DTL","",
  IF(NOT(ISNUMBER(VALUE(MID($A6275,31,15)))),"",VALUE(TRIM(MID($A6275,47,15)))))</f>
        <v/>
      </c>
      <c r="R6275" s="168" t="str">
        <f t="shared" ref="R6275:R6338" si="789">IF($M6275&lt;&gt;"DTL","",
  IF(NOT(ISNUMBER(VALUE(MID($A6275,31,15)))),"",VALUE(TRIM(MID($A6275,61,14)))))</f>
        <v/>
      </c>
      <c r="S6275" s="168" t="str">
        <f t="shared" ref="S6275:S6338" si="790">IF($M6275&lt;&gt;"DTL","",
  IF(NOT(ISNUMBER(VALUE(MID($A6275,31,15)))),"",VALUE(TRIM(MID($A6275,76,14)))))</f>
        <v/>
      </c>
      <c r="T6275" s="168" t="str">
        <f t="shared" ref="T6275:T6338" si="791">IF($M6275&lt;&gt;"DTL","",
  IF(NOT(ISNUMBER(VALUE(MID($A6275,31,15)))),"",VALUE(TRIM(MID($A6275,90,14)))))</f>
        <v/>
      </c>
    </row>
    <row r="6276" spans="1:20" x14ac:dyDescent="0.2">
      <c r="A6276" t="s">
        <v>3199</v>
      </c>
      <c r="M6276" s="170" t="str">
        <f t="shared" si="784"/>
        <v>H4</v>
      </c>
      <c r="N6276" s="169" t="str">
        <f t="shared" si="785"/>
        <v>5080</v>
      </c>
      <c r="O6276" s="168" t="str">
        <f t="shared" si="786"/>
        <v/>
      </c>
      <c r="P6276" s="168" t="str">
        <f t="shared" si="787"/>
        <v/>
      </c>
      <c r="Q6276" s="168" t="str">
        <f t="shared" si="788"/>
        <v/>
      </c>
      <c r="R6276" s="168" t="str">
        <f t="shared" si="789"/>
        <v/>
      </c>
      <c r="S6276" s="168" t="str">
        <f t="shared" si="790"/>
        <v/>
      </c>
      <c r="T6276" s="168" t="str">
        <f t="shared" si="791"/>
        <v/>
      </c>
    </row>
    <row r="6277" spans="1:20" x14ac:dyDescent="0.2">
      <c r="A6277" t="s">
        <v>3221</v>
      </c>
      <c r="M6277" s="170" t="str">
        <f t="shared" si="784"/>
        <v>H5</v>
      </c>
      <c r="N6277" s="169" t="str">
        <f t="shared" si="785"/>
        <v>5080</v>
      </c>
      <c r="O6277" s="168" t="str">
        <f t="shared" si="786"/>
        <v/>
      </c>
      <c r="P6277" s="168" t="str">
        <f t="shared" si="787"/>
        <v/>
      </c>
      <c r="Q6277" s="168" t="str">
        <f t="shared" si="788"/>
        <v/>
      </c>
      <c r="R6277" s="168" t="str">
        <f t="shared" si="789"/>
        <v/>
      </c>
      <c r="S6277" s="168" t="str">
        <f t="shared" si="790"/>
        <v/>
      </c>
      <c r="T6277" s="168" t="str">
        <f t="shared" si="791"/>
        <v/>
      </c>
    </row>
    <row r="6278" spans="1:20" x14ac:dyDescent="0.2">
      <c r="A6278" t="s">
        <v>3244</v>
      </c>
      <c r="M6278" s="170" t="str">
        <f t="shared" si="784"/>
        <v>H6</v>
      </c>
      <c r="N6278" s="169" t="str">
        <f t="shared" si="785"/>
        <v>5100</v>
      </c>
      <c r="O6278" s="168" t="str">
        <f t="shared" si="786"/>
        <v/>
      </c>
      <c r="P6278" s="168" t="str">
        <f t="shared" si="787"/>
        <v/>
      </c>
      <c r="Q6278" s="168" t="str">
        <f t="shared" si="788"/>
        <v/>
      </c>
      <c r="R6278" s="168" t="str">
        <f t="shared" si="789"/>
        <v/>
      </c>
      <c r="S6278" s="168" t="str">
        <f t="shared" si="790"/>
        <v/>
      </c>
      <c r="T6278" s="168" t="str">
        <f t="shared" si="791"/>
        <v/>
      </c>
    </row>
    <row r="6279" spans="1:20" x14ac:dyDescent="0.2">
      <c r="A6279" t="s">
        <v>2605</v>
      </c>
      <c r="M6279" s="170" t="str">
        <f t="shared" si="784"/>
        <v>H7</v>
      </c>
      <c r="N6279" s="169" t="str">
        <f t="shared" si="785"/>
        <v>5100</v>
      </c>
      <c r="O6279" s="168" t="str">
        <f t="shared" si="786"/>
        <v/>
      </c>
      <c r="P6279" s="168" t="str">
        <f t="shared" si="787"/>
        <v/>
      </c>
      <c r="Q6279" s="168" t="str">
        <f t="shared" si="788"/>
        <v/>
      </c>
      <c r="R6279" s="168" t="str">
        <f t="shared" si="789"/>
        <v/>
      </c>
      <c r="S6279" s="168" t="str">
        <f t="shared" si="790"/>
        <v/>
      </c>
      <c r="T6279" s="168" t="str">
        <f t="shared" si="791"/>
        <v/>
      </c>
    </row>
    <row r="6280" spans="1:20" x14ac:dyDescent="0.2">
      <c r="A6280" t="s">
        <v>2606</v>
      </c>
      <c r="M6280" s="170" t="str">
        <f t="shared" si="784"/>
        <v>H8</v>
      </c>
      <c r="N6280" s="169" t="str">
        <f t="shared" si="785"/>
        <v>5100</v>
      </c>
      <c r="O6280" s="168" t="str">
        <f t="shared" si="786"/>
        <v/>
      </c>
      <c r="P6280" s="168" t="str">
        <f t="shared" si="787"/>
        <v/>
      </c>
      <c r="Q6280" s="168" t="str">
        <f t="shared" si="788"/>
        <v/>
      </c>
      <c r="R6280" s="168" t="str">
        <f t="shared" si="789"/>
        <v/>
      </c>
      <c r="S6280" s="168" t="str">
        <f t="shared" si="790"/>
        <v/>
      </c>
      <c r="T6280" s="168" t="str">
        <f t="shared" si="791"/>
        <v/>
      </c>
    </row>
    <row r="6281" spans="1:20" x14ac:dyDescent="0.2">
      <c r="A6281" t="s">
        <v>2607</v>
      </c>
      <c r="M6281" s="170" t="str">
        <f t="shared" si="784"/>
        <v>H9</v>
      </c>
      <c r="N6281" s="169" t="str">
        <f t="shared" si="785"/>
        <v>5100</v>
      </c>
      <c r="O6281" s="168" t="str">
        <f t="shared" si="786"/>
        <v/>
      </c>
      <c r="P6281" s="168" t="str">
        <f t="shared" si="787"/>
        <v/>
      </c>
      <c r="Q6281" s="168" t="str">
        <f t="shared" si="788"/>
        <v/>
      </c>
      <c r="R6281" s="168" t="str">
        <f t="shared" si="789"/>
        <v/>
      </c>
      <c r="S6281" s="168" t="str">
        <f t="shared" si="790"/>
        <v/>
      </c>
      <c r="T6281" s="168" t="str">
        <f t="shared" si="791"/>
        <v/>
      </c>
    </row>
    <row r="6282" spans="1:20" x14ac:dyDescent="0.2">
      <c r="A6282" t="s">
        <v>2608</v>
      </c>
      <c r="M6282" s="170" t="str">
        <f t="shared" si="784"/>
        <v>H10</v>
      </c>
      <c r="N6282" s="169" t="str">
        <f t="shared" si="785"/>
        <v>5100</v>
      </c>
      <c r="O6282" s="168" t="str">
        <f t="shared" si="786"/>
        <v/>
      </c>
      <c r="P6282" s="168" t="str">
        <f t="shared" si="787"/>
        <v/>
      </c>
      <c r="Q6282" s="168" t="str">
        <f t="shared" si="788"/>
        <v/>
      </c>
      <c r="R6282" s="168" t="str">
        <f t="shared" si="789"/>
        <v/>
      </c>
      <c r="S6282" s="168" t="str">
        <f t="shared" si="790"/>
        <v/>
      </c>
      <c r="T6282" s="168" t="str">
        <f t="shared" si="791"/>
        <v/>
      </c>
    </row>
    <row r="6283" spans="1:20" x14ac:dyDescent="0.2">
      <c r="A6283" t="s">
        <v>2609</v>
      </c>
      <c r="M6283" s="170" t="str">
        <f t="shared" si="784"/>
        <v>DTL</v>
      </c>
      <c r="N6283" s="169" t="str">
        <f t="shared" si="785"/>
        <v>5100</v>
      </c>
      <c r="O6283" s="168" t="str">
        <f t="shared" si="786"/>
        <v/>
      </c>
      <c r="P6283" s="168" t="str">
        <f t="shared" si="787"/>
        <v/>
      </c>
      <c r="Q6283" s="168" t="str">
        <f t="shared" si="788"/>
        <v/>
      </c>
      <c r="R6283" s="168" t="str">
        <f t="shared" si="789"/>
        <v/>
      </c>
      <c r="S6283" s="168" t="str">
        <f t="shared" si="790"/>
        <v/>
      </c>
      <c r="T6283" s="168" t="str">
        <f t="shared" si="791"/>
        <v/>
      </c>
    </row>
    <row r="6284" spans="1:20" x14ac:dyDescent="0.2">
      <c r="A6284" t="s">
        <v>5949</v>
      </c>
      <c r="M6284" s="170" t="str">
        <f t="shared" si="784"/>
        <v>DTL</v>
      </c>
      <c r="N6284" s="169" t="str">
        <f t="shared" si="785"/>
        <v>5100</v>
      </c>
      <c r="O6284" s="168" t="str">
        <f t="shared" si="786"/>
        <v>8603</v>
      </c>
      <c r="P6284" s="168" t="str">
        <f t="shared" si="787"/>
        <v>51008603</v>
      </c>
      <c r="Q6284" s="168">
        <f t="shared" si="788"/>
        <v>4961</v>
      </c>
      <c r="R6284" s="168">
        <f t="shared" si="789"/>
        <v>7252</v>
      </c>
      <c r="S6284" s="168">
        <f t="shared" si="790"/>
        <v>8000</v>
      </c>
      <c r="T6284" s="168">
        <f t="shared" si="791"/>
        <v>4918</v>
      </c>
    </row>
    <row r="6285" spans="1:20" x14ac:dyDescent="0.2">
      <c r="A6285" t="s">
        <v>4246</v>
      </c>
      <c r="M6285" s="170" t="str">
        <f t="shared" si="784"/>
        <v>DTL</v>
      </c>
      <c r="N6285" s="169" t="str">
        <f t="shared" si="785"/>
        <v>5100</v>
      </c>
      <c r="O6285" s="168" t="str">
        <f t="shared" si="786"/>
        <v/>
      </c>
      <c r="P6285" s="168" t="str">
        <f t="shared" si="787"/>
        <v/>
      </c>
      <c r="Q6285" s="168" t="str">
        <f t="shared" si="788"/>
        <v/>
      </c>
      <c r="R6285" s="168" t="str">
        <f t="shared" si="789"/>
        <v/>
      </c>
      <c r="S6285" s="168" t="str">
        <f t="shared" si="790"/>
        <v/>
      </c>
      <c r="T6285" s="168" t="str">
        <f t="shared" si="791"/>
        <v/>
      </c>
    </row>
    <row r="6286" spans="1:20" x14ac:dyDescent="0.2">
      <c r="A6286" t="s">
        <v>2611</v>
      </c>
      <c r="M6286" s="170" t="str">
        <f t="shared" si="784"/>
        <v>DTL</v>
      </c>
      <c r="N6286" s="169" t="str">
        <f t="shared" si="785"/>
        <v>5100</v>
      </c>
      <c r="O6286" s="168" t="str">
        <f t="shared" si="786"/>
        <v/>
      </c>
      <c r="P6286" s="168" t="str">
        <f t="shared" si="787"/>
        <v/>
      </c>
      <c r="Q6286" s="168" t="str">
        <f t="shared" si="788"/>
        <v/>
      </c>
      <c r="R6286" s="168" t="str">
        <f t="shared" si="789"/>
        <v/>
      </c>
      <c r="S6286" s="168" t="str">
        <f t="shared" si="790"/>
        <v/>
      </c>
      <c r="T6286" s="168" t="str">
        <f t="shared" si="791"/>
        <v/>
      </c>
    </row>
    <row r="6287" spans="1:20" x14ac:dyDescent="0.2">
      <c r="A6287" t="s">
        <v>5950</v>
      </c>
      <c r="M6287" s="170" t="str">
        <f t="shared" si="784"/>
        <v>Ttl</v>
      </c>
      <c r="N6287" s="169" t="str">
        <f t="shared" si="785"/>
        <v>5100</v>
      </c>
      <c r="O6287" s="168" t="str">
        <f t="shared" si="786"/>
        <v/>
      </c>
      <c r="P6287" s="168" t="str">
        <f t="shared" si="787"/>
        <v/>
      </c>
      <c r="Q6287" s="168" t="str">
        <f t="shared" si="788"/>
        <v/>
      </c>
      <c r="R6287" s="168" t="str">
        <f t="shared" si="789"/>
        <v/>
      </c>
      <c r="S6287" s="168" t="str">
        <f t="shared" si="790"/>
        <v/>
      </c>
      <c r="T6287" s="168" t="str">
        <f t="shared" si="791"/>
        <v/>
      </c>
    </row>
    <row r="6288" spans="1:20" x14ac:dyDescent="0.2">
      <c r="A6288" t="s">
        <v>2612</v>
      </c>
      <c r="M6288" s="170" t="str">
        <f t="shared" si="784"/>
        <v>DTL</v>
      </c>
      <c r="N6288" s="169" t="str">
        <f t="shared" si="785"/>
        <v>5100</v>
      </c>
      <c r="O6288" s="168" t="str">
        <f t="shared" si="786"/>
        <v/>
      </c>
      <c r="P6288" s="168" t="str">
        <f t="shared" si="787"/>
        <v/>
      </c>
      <c r="Q6288" s="168" t="str">
        <f t="shared" si="788"/>
        <v/>
      </c>
      <c r="R6288" s="168" t="str">
        <f t="shared" si="789"/>
        <v/>
      </c>
      <c r="S6288" s="168" t="str">
        <f t="shared" si="790"/>
        <v/>
      </c>
      <c r="T6288" s="168" t="str">
        <f t="shared" si="791"/>
        <v/>
      </c>
    </row>
    <row r="6289" spans="1:20" x14ac:dyDescent="0.2">
      <c r="A6289" t="s">
        <v>2611</v>
      </c>
      <c r="M6289" s="170" t="str">
        <f t="shared" si="784"/>
        <v>DTL</v>
      </c>
      <c r="N6289" s="169" t="str">
        <f t="shared" si="785"/>
        <v>5100</v>
      </c>
      <c r="O6289" s="168" t="str">
        <f t="shared" si="786"/>
        <v/>
      </c>
      <c r="P6289" s="168" t="str">
        <f t="shared" si="787"/>
        <v/>
      </c>
      <c r="Q6289" s="168" t="str">
        <f t="shared" si="788"/>
        <v/>
      </c>
      <c r="R6289" s="168" t="str">
        <f t="shared" si="789"/>
        <v/>
      </c>
      <c r="S6289" s="168" t="str">
        <f t="shared" si="790"/>
        <v/>
      </c>
      <c r="T6289" s="168" t="str">
        <f t="shared" si="791"/>
        <v/>
      </c>
    </row>
    <row r="6290" spans="1:20" x14ac:dyDescent="0.2">
      <c r="A6290" t="s">
        <v>2611</v>
      </c>
      <c r="M6290" s="170" t="str">
        <f t="shared" si="784"/>
        <v>DTL</v>
      </c>
      <c r="N6290" s="169" t="str">
        <f t="shared" si="785"/>
        <v>5100</v>
      </c>
      <c r="O6290" s="168" t="str">
        <f t="shared" si="786"/>
        <v/>
      </c>
      <c r="P6290" s="168" t="str">
        <f t="shared" si="787"/>
        <v/>
      </c>
      <c r="Q6290" s="168" t="str">
        <f t="shared" si="788"/>
        <v/>
      </c>
      <c r="R6290" s="168" t="str">
        <f t="shared" si="789"/>
        <v/>
      </c>
      <c r="S6290" s="168" t="str">
        <f t="shared" si="790"/>
        <v/>
      </c>
      <c r="T6290" s="168" t="str">
        <f t="shared" si="791"/>
        <v/>
      </c>
    </row>
    <row r="6291" spans="1:20" x14ac:dyDescent="0.2">
      <c r="A6291" t="s">
        <v>2613</v>
      </c>
      <c r="M6291" s="170" t="str">
        <f t="shared" si="784"/>
        <v>DTL</v>
      </c>
      <c r="N6291" s="169" t="str">
        <f t="shared" si="785"/>
        <v>5100</v>
      </c>
      <c r="O6291" s="168" t="str">
        <f t="shared" si="786"/>
        <v/>
      </c>
      <c r="P6291" s="168" t="str">
        <f t="shared" si="787"/>
        <v/>
      </c>
      <c r="Q6291" s="168" t="str">
        <f t="shared" si="788"/>
        <v/>
      </c>
      <c r="R6291" s="168" t="str">
        <f t="shared" si="789"/>
        <v/>
      </c>
      <c r="S6291" s="168" t="str">
        <f t="shared" si="790"/>
        <v/>
      </c>
      <c r="T6291" s="168" t="str">
        <f t="shared" si="791"/>
        <v/>
      </c>
    </row>
    <row r="6292" spans="1:20" x14ac:dyDescent="0.2">
      <c r="A6292" t="s">
        <v>3245</v>
      </c>
      <c r="M6292" s="170" t="str">
        <f t="shared" si="784"/>
        <v>DTL</v>
      </c>
      <c r="N6292" s="169" t="str">
        <f t="shared" si="785"/>
        <v>5100</v>
      </c>
      <c r="O6292" s="168" t="str">
        <f t="shared" si="786"/>
        <v>2050</v>
      </c>
      <c r="P6292" s="168" t="str">
        <f t="shared" si="787"/>
        <v>51002050</v>
      </c>
      <c r="Q6292" s="168">
        <f t="shared" si="788"/>
        <v>13</v>
      </c>
      <c r="R6292" s="168">
        <f t="shared" si="789"/>
        <v>0</v>
      </c>
      <c r="S6292" s="168">
        <f t="shared" si="790"/>
        <v>0</v>
      </c>
      <c r="T6292" s="168">
        <f t="shared" si="791"/>
        <v>0</v>
      </c>
    </row>
    <row r="6293" spans="1:20" x14ac:dyDescent="0.2">
      <c r="A6293" t="s">
        <v>5951</v>
      </c>
      <c r="M6293" s="170" t="str">
        <f t="shared" si="784"/>
        <v>DTL</v>
      </c>
      <c r="N6293" s="169" t="str">
        <f t="shared" si="785"/>
        <v>5100</v>
      </c>
      <c r="O6293" s="168" t="str">
        <f t="shared" si="786"/>
        <v>2060</v>
      </c>
      <c r="P6293" s="168" t="str">
        <f t="shared" si="787"/>
        <v>51002060</v>
      </c>
      <c r="Q6293" s="168">
        <f t="shared" si="788"/>
        <v>114</v>
      </c>
      <c r="R6293" s="168">
        <f t="shared" si="789"/>
        <v>145</v>
      </c>
      <c r="S6293" s="168">
        <f t="shared" si="790"/>
        <v>200</v>
      </c>
      <c r="T6293" s="168">
        <f t="shared" si="791"/>
        <v>80</v>
      </c>
    </row>
    <row r="6294" spans="1:20" x14ac:dyDescent="0.2">
      <c r="A6294" t="s">
        <v>5952</v>
      </c>
      <c r="M6294" s="170" t="str">
        <f t="shared" si="784"/>
        <v>DTL</v>
      </c>
      <c r="N6294" s="169" t="str">
        <f t="shared" si="785"/>
        <v>5100</v>
      </c>
      <c r="O6294" s="168" t="str">
        <f t="shared" si="786"/>
        <v>2090</v>
      </c>
      <c r="P6294" s="168" t="str">
        <f t="shared" si="787"/>
        <v>51002090</v>
      </c>
      <c r="Q6294" s="168">
        <f t="shared" si="788"/>
        <v>59</v>
      </c>
      <c r="R6294" s="168">
        <f t="shared" si="789"/>
        <v>51</v>
      </c>
      <c r="S6294" s="168">
        <f t="shared" si="790"/>
        <v>50</v>
      </c>
      <c r="T6294" s="168">
        <f t="shared" si="791"/>
        <v>21</v>
      </c>
    </row>
    <row r="6295" spans="1:20" x14ac:dyDescent="0.2">
      <c r="A6295" t="s">
        <v>3246</v>
      </c>
      <c r="M6295" s="170" t="str">
        <f t="shared" si="784"/>
        <v>DTL</v>
      </c>
      <c r="N6295" s="169" t="str">
        <f t="shared" si="785"/>
        <v>5100</v>
      </c>
      <c r="O6295" s="168" t="str">
        <f t="shared" si="786"/>
        <v>2240</v>
      </c>
      <c r="P6295" s="168" t="str">
        <f t="shared" si="787"/>
        <v>51002240</v>
      </c>
      <c r="Q6295" s="168">
        <f t="shared" si="788"/>
        <v>2330</v>
      </c>
      <c r="R6295" s="168">
        <f t="shared" si="789"/>
        <v>2530</v>
      </c>
      <c r="S6295" s="168">
        <f t="shared" si="790"/>
        <v>2600</v>
      </c>
      <c r="T6295" s="168">
        <f t="shared" si="791"/>
        <v>2420</v>
      </c>
    </row>
    <row r="6296" spans="1:20" x14ac:dyDescent="0.2">
      <c r="A6296" t="s">
        <v>5953</v>
      </c>
      <c r="M6296" s="170" t="str">
        <f t="shared" si="784"/>
        <v>DTL</v>
      </c>
      <c r="N6296" s="169" t="str">
        <f t="shared" si="785"/>
        <v>5100</v>
      </c>
      <c r="O6296" s="168" t="str">
        <f t="shared" si="786"/>
        <v>2260</v>
      </c>
      <c r="P6296" s="168" t="str">
        <f t="shared" si="787"/>
        <v>51002260</v>
      </c>
      <c r="Q6296" s="168">
        <f t="shared" si="788"/>
        <v>1366</v>
      </c>
      <c r="R6296" s="168">
        <f t="shared" si="789"/>
        <v>726</v>
      </c>
      <c r="S6296" s="168">
        <f t="shared" si="790"/>
        <v>700</v>
      </c>
      <c r="T6296" s="168">
        <f t="shared" si="791"/>
        <v>856</v>
      </c>
    </row>
    <row r="6297" spans="1:20" x14ac:dyDescent="0.2">
      <c r="A6297" t="s">
        <v>5954</v>
      </c>
      <c r="M6297" s="170" t="str">
        <f t="shared" si="784"/>
        <v>DTL</v>
      </c>
      <c r="N6297" s="169" t="str">
        <f t="shared" si="785"/>
        <v>5100</v>
      </c>
      <c r="O6297" s="168" t="str">
        <f t="shared" si="786"/>
        <v>2300</v>
      </c>
      <c r="P6297" s="168" t="str">
        <f t="shared" si="787"/>
        <v>51002300</v>
      </c>
      <c r="Q6297" s="168">
        <f t="shared" si="788"/>
        <v>2907</v>
      </c>
      <c r="R6297" s="168">
        <f t="shared" si="789"/>
        <v>2528</v>
      </c>
      <c r="S6297" s="168">
        <f t="shared" si="790"/>
        <v>3600</v>
      </c>
      <c r="T6297" s="168">
        <f t="shared" si="791"/>
        <v>2227</v>
      </c>
    </row>
    <row r="6298" spans="1:20" x14ac:dyDescent="0.2">
      <c r="A6298" t="s">
        <v>5955</v>
      </c>
      <c r="M6298" s="170" t="str">
        <f t="shared" si="784"/>
        <v>DTL</v>
      </c>
      <c r="N6298" s="169" t="str">
        <f t="shared" si="785"/>
        <v>5100</v>
      </c>
      <c r="O6298" s="168" t="str">
        <f t="shared" si="786"/>
        <v>2630</v>
      </c>
      <c r="P6298" s="168" t="str">
        <f t="shared" si="787"/>
        <v>51002630</v>
      </c>
      <c r="Q6298" s="168">
        <f t="shared" si="788"/>
        <v>1722</v>
      </c>
      <c r="R6298" s="168">
        <f t="shared" si="789"/>
        <v>1722</v>
      </c>
      <c r="S6298" s="168">
        <f t="shared" si="790"/>
        <v>2000</v>
      </c>
      <c r="T6298" s="168">
        <f t="shared" si="791"/>
        <v>1435</v>
      </c>
    </row>
    <row r="6299" spans="1:20" x14ac:dyDescent="0.2">
      <c r="A6299" t="s">
        <v>3247</v>
      </c>
      <c r="M6299" s="170" t="str">
        <f t="shared" si="784"/>
        <v>DTL</v>
      </c>
      <c r="N6299" s="169" t="str">
        <f t="shared" si="785"/>
        <v>5100</v>
      </c>
      <c r="O6299" s="168" t="str">
        <f t="shared" si="786"/>
        <v>2700</v>
      </c>
      <c r="P6299" s="168" t="str">
        <f t="shared" si="787"/>
        <v>51002700</v>
      </c>
      <c r="Q6299" s="168">
        <f t="shared" si="788"/>
        <v>127</v>
      </c>
      <c r="R6299" s="168">
        <f t="shared" si="789"/>
        <v>0</v>
      </c>
      <c r="S6299" s="168">
        <f t="shared" si="790"/>
        <v>0</v>
      </c>
      <c r="T6299" s="168">
        <f t="shared" si="791"/>
        <v>0</v>
      </c>
    </row>
    <row r="6300" spans="1:20" x14ac:dyDescent="0.2">
      <c r="A6300" t="s">
        <v>5956</v>
      </c>
      <c r="M6300" s="170" t="str">
        <f t="shared" si="784"/>
        <v>DTL</v>
      </c>
      <c r="N6300" s="169" t="str">
        <f t="shared" si="785"/>
        <v>5100</v>
      </c>
      <c r="O6300" s="168" t="str">
        <f t="shared" si="786"/>
        <v>2750</v>
      </c>
      <c r="P6300" s="168" t="str">
        <f t="shared" si="787"/>
        <v>51002750</v>
      </c>
      <c r="Q6300" s="168">
        <f t="shared" si="788"/>
        <v>0</v>
      </c>
      <c r="R6300" s="168">
        <f t="shared" si="789"/>
        <v>1531</v>
      </c>
      <c r="S6300" s="168">
        <f t="shared" si="790"/>
        <v>1700</v>
      </c>
      <c r="T6300" s="168">
        <f t="shared" si="791"/>
        <v>1800</v>
      </c>
    </row>
    <row r="6301" spans="1:20" x14ac:dyDescent="0.2">
      <c r="A6301" t="s">
        <v>5957</v>
      </c>
      <c r="M6301" s="170" t="str">
        <f t="shared" si="784"/>
        <v>DTL</v>
      </c>
      <c r="N6301" s="169" t="str">
        <f t="shared" si="785"/>
        <v>5100</v>
      </c>
      <c r="O6301" s="168" t="str">
        <f t="shared" si="786"/>
        <v>2756</v>
      </c>
      <c r="P6301" s="168" t="str">
        <f t="shared" si="787"/>
        <v>51002756</v>
      </c>
      <c r="Q6301" s="168">
        <f t="shared" si="788"/>
        <v>20</v>
      </c>
      <c r="R6301" s="168">
        <f t="shared" si="789"/>
        <v>0</v>
      </c>
      <c r="S6301" s="168">
        <f t="shared" si="790"/>
        <v>1500</v>
      </c>
      <c r="T6301" s="168">
        <f t="shared" si="791"/>
        <v>1020</v>
      </c>
    </row>
    <row r="6302" spans="1:20" x14ac:dyDescent="0.2">
      <c r="A6302" t="s">
        <v>5958</v>
      </c>
      <c r="M6302" s="170" t="str">
        <f t="shared" si="784"/>
        <v>DTL</v>
      </c>
      <c r="N6302" s="169" t="str">
        <f t="shared" si="785"/>
        <v>5100</v>
      </c>
      <c r="O6302" s="168" t="str">
        <f t="shared" si="786"/>
        <v>2850</v>
      </c>
      <c r="P6302" s="168" t="str">
        <f t="shared" si="787"/>
        <v>51002850</v>
      </c>
      <c r="Q6302" s="168">
        <f t="shared" si="788"/>
        <v>224</v>
      </c>
      <c r="R6302" s="168">
        <f t="shared" si="789"/>
        <v>425</v>
      </c>
      <c r="S6302" s="168">
        <f t="shared" si="790"/>
        <v>550</v>
      </c>
      <c r="T6302" s="168">
        <f t="shared" si="791"/>
        <v>185</v>
      </c>
    </row>
    <row r="6303" spans="1:20" x14ac:dyDescent="0.2">
      <c r="A6303" t="s">
        <v>5959</v>
      </c>
      <c r="M6303" s="170" t="str">
        <f t="shared" si="784"/>
        <v>DTL</v>
      </c>
      <c r="N6303" s="169" t="str">
        <f t="shared" si="785"/>
        <v>5100</v>
      </c>
      <c r="O6303" s="168" t="str">
        <f t="shared" si="786"/>
        <v>2399</v>
      </c>
      <c r="P6303" s="168" t="str">
        <f t="shared" si="787"/>
        <v>51002399</v>
      </c>
      <c r="Q6303" s="168">
        <f t="shared" si="788"/>
        <v>59746</v>
      </c>
      <c r="R6303" s="168">
        <f t="shared" si="789"/>
        <v>35007</v>
      </c>
      <c r="S6303" s="168">
        <f t="shared" si="790"/>
        <v>65000</v>
      </c>
      <c r="T6303" s="168">
        <f t="shared" si="791"/>
        <v>23132</v>
      </c>
    </row>
    <row r="6304" spans="1:20" x14ac:dyDescent="0.2">
      <c r="A6304" t="s">
        <v>5960</v>
      </c>
      <c r="M6304" s="170" t="str">
        <f t="shared" si="784"/>
        <v>DTL</v>
      </c>
      <c r="N6304" s="169" t="str">
        <f t="shared" si="785"/>
        <v>5100</v>
      </c>
      <c r="O6304" s="168" t="str">
        <f t="shared" si="786"/>
        <v>2799</v>
      </c>
      <c r="P6304" s="168" t="str">
        <f t="shared" si="787"/>
        <v>51002799</v>
      </c>
      <c r="Q6304" s="168">
        <f t="shared" si="788"/>
        <v>2118</v>
      </c>
      <c r="R6304" s="168">
        <f t="shared" si="789"/>
        <v>2095</v>
      </c>
      <c r="S6304" s="168">
        <f t="shared" si="790"/>
        <v>3000</v>
      </c>
      <c r="T6304" s="168">
        <f t="shared" si="791"/>
        <v>921</v>
      </c>
    </row>
    <row r="6305" spans="1:20" x14ac:dyDescent="0.2">
      <c r="A6305" t="s">
        <v>4324</v>
      </c>
      <c r="M6305" s="170" t="str">
        <f t="shared" si="784"/>
        <v>DTL</v>
      </c>
      <c r="N6305" s="169" t="str">
        <f t="shared" si="785"/>
        <v>5100</v>
      </c>
      <c r="O6305" s="168" t="str">
        <f t="shared" si="786"/>
        <v>3290</v>
      </c>
      <c r="P6305" s="168" t="str">
        <f t="shared" si="787"/>
        <v>51003290</v>
      </c>
      <c r="Q6305" s="168">
        <f t="shared" si="788"/>
        <v>14542</v>
      </c>
      <c r="R6305" s="168">
        <f t="shared" si="789"/>
        <v>-12389</v>
      </c>
      <c r="S6305" s="168">
        <f t="shared" si="790"/>
        <v>18960</v>
      </c>
      <c r="T6305" s="168">
        <f t="shared" si="791"/>
        <v>19394</v>
      </c>
    </row>
    <row r="6306" spans="1:20" x14ac:dyDescent="0.2">
      <c r="A6306" t="s">
        <v>4246</v>
      </c>
      <c r="M6306" s="170" t="str">
        <f t="shared" si="784"/>
        <v>DTL</v>
      </c>
      <c r="N6306" s="169" t="str">
        <f t="shared" si="785"/>
        <v>5100</v>
      </c>
      <c r="O6306" s="168" t="str">
        <f t="shared" si="786"/>
        <v/>
      </c>
      <c r="P6306" s="168" t="str">
        <f t="shared" si="787"/>
        <v/>
      </c>
      <c r="Q6306" s="168" t="str">
        <f t="shared" si="788"/>
        <v/>
      </c>
      <c r="R6306" s="168" t="str">
        <f t="shared" si="789"/>
        <v/>
      </c>
      <c r="S6306" s="168" t="str">
        <f t="shared" si="790"/>
        <v/>
      </c>
      <c r="T6306" s="168" t="str">
        <f t="shared" si="791"/>
        <v/>
      </c>
    </row>
    <row r="6307" spans="1:20" x14ac:dyDescent="0.2">
      <c r="A6307" t="s">
        <v>2611</v>
      </c>
      <c r="M6307" s="170" t="str">
        <f t="shared" si="784"/>
        <v>DTL</v>
      </c>
      <c r="N6307" s="169" t="str">
        <f t="shared" si="785"/>
        <v>5100</v>
      </c>
      <c r="O6307" s="168" t="str">
        <f t="shared" si="786"/>
        <v/>
      </c>
      <c r="P6307" s="168" t="str">
        <f t="shared" si="787"/>
        <v/>
      </c>
      <c r="Q6307" s="168" t="str">
        <f t="shared" si="788"/>
        <v/>
      </c>
      <c r="R6307" s="168" t="str">
        <f t="shared" si="789"/>
        <v/>
      </c>
      <c r="S6307" s="168" t="str">
        <f t="shared" si="790"/>
        <v/>
      </c>
      <c r="T6307" s="168" t="str">
        <f t="shared" si="791"/>
        <v/>
      </c>
    </row>
    <row r="6308" spans="1:20" x14ac:dyDescent="0.2">
      <c r="A6308" t="s">
        <v>5961</v>
      </c>
      <c r="M6308" s="170" t="str">
        <f t="shared" si="784"/>
        <v>Ttl</v>
      </c>
      <c r="N6308" s="169" t="str">
        <f t="shared" si="785"/>
        <v>5100</v>
      </c>
      <c r="O6308" s="168" t="str">
        <f t="shared" si="786"/>
        <v/>
      </c>
      <c r="P6308" s="168" t="str">
        <f t="shared" si="787"/>
        <v/>
      </c>
      <c r="Q6308" s="168" t="str">
        <f t="shared" si="788"/>
        <v/>
      </c>
      <c r="R6308" s="168" t="str">
        <f t="shared" si="789"/>
        <v/>
      </c>
      <c r="S6308" s="168" t="str">
        <f t="shared" si="790"/>
        <v/>
      </c>
      <c r="T6308" s="168" t="str">
        <f t="shared" si="791"/>
        <v/>
      </c>
    </row>
    <row r="6309" spans="1:20" x14ac:dyDescent="0.2">
      <c r="A6309" t="s">
        <v>2611</v>
      </c>
      <c r="M6309" s="170" t="str">
        <f t="shared" si="784"/>
        <v>DTL</v>
      </c>
      <c r="N6309" s="169" t="str">
        <f t="shared" si="785"/>
        <v>5100</v>
      </c>
      <c r="O6309" s="168" t="str">
        <f t="shared" si="786"/>
        <v/>
      </c>
      <c r="P6309" s="168" t="str">
        <f t="shared" si="787"/>
        <v/>
      </c>
      <c r="Q6309" s="168" t="str">
        <f t="shared" si="788"/>
        <v/>
      </c>
      <c r="R6309" s="168" t="str">
        <f t="shared" si="789"/>
        <v/>
      </c>
      <c r="S6309" s="168" t="str">
        <f t="shared" si="790"/>
        <v/>
      </c>
      <c r="T6309" s="168" t="str">
        <f t="shared" si="791"/>
        <v/>
      </c>
    </row>
    <row r="6310" spans="1:20" x14ac:dyDescent="0.2">
      <c r="A6310" t="s">
        <v>4325</v>
      </c>
      <c r="M6310" s="170" t="str">
        <f t="shared" si="784"/>
        <v>DTL</v>
      </c>
      <c r="N6310" s="169" t="str">
        <f t="shared" si="785"/>
        <v>5100</v>
      </c>
      <c r="O6310" s="168" t="str">
        <f t="shared" si="786"/>
        <v>3232</v>
      </c>
      <c r="P6310" s="168" t="str">
        <f t="shared" si="787"/>
        <v>51003232</v>
      </c>
      <c r="Q6310" s="168">
        <f t="shared" si="788"/>
        <v>0</v>
      </c>
      <c r="R6310" s="168">
        <f t="shared" si="789"/>
        <v>0</v>
      </c>
      <c r="S6310" s="168">
        <f t="shared" si="790"/>
        <v>0</v>
      </c>
      <c r="T6310" s="168">
        <f t="shared" si="791"/>
        <v>10</v>
      </c>
    </row>
    <row r="6311" spans="1:20" x14ac:dyDescent="0.2">
      <c r="A6311" t="s">
        <v>4246</v>
      </c>
      <c r="M6311" s="170" t="str">
        <f t="shared" si="784"/>
        <v>DTL</v>
      </c>
      <c r="N6311" s="169" t="str">
        <f t="shared" si="785"/>
        <v>5100</v>
      </c>
      <c r="O6311" s="168" t="str">
        <f t="shared" si="786"/>
        <v/>
      </c>
      <c r="P6311" s="168" t="str">
        <f t="shared" si="787"/>
        <v/>
      </c>
      <c r="Q6311" s="168" t="str">
        <f t="shared" si="788"/>
        <v/>
      </c>
      <c r="R6311" s="168" t="str">
        <f t="shared" si="789"/>
        <v/>
      </c>
      <c r="S6311" s="168" t="str">
        <f t="shared" si="790"/>
        <v/>
      </c>
      <c r="T6311" s="168" t="str">
        <f t="shared" si="791"/>
        <v/>
      </c>
    </row>
    <row r="6312" spans="1:20" x14ac:dyDescent="0.2">
      <c r="A6312" t="s">
        <v>2611</v>
      </c>
      <c r="M6312" s="170" t="str">
        <f t="shared" si="784"/>
        <v>DTL</v>
      </c>
      <c r="N6312" s="169" t="str">
        <f t="shared" si="785"/>
        <v>5100</v>
      </c>
      <c r="O6312" s="168" t="str">
        <f t="shared" si="786"/>
        <v/>
      </c>
      <c r="P6312" s="168" t="str">
        <f t="shared" si="787"/>
        <v/>
      </c>
      <c r="Q6312" s="168" t="str">
        <f t="shared" si="788"/>
        <v/>
      </c>
      <c r="R6312" s="168" t="str">
        <f t="shared" si="789"/>
        <v/>
      </c>
      <c r="S6312" s="168" t="str">
        <f t="shared" si="790"/>
        <v/>
      </c>
      <c r="T6312" s="168" t="str">
        <f t="shared" si="791"/>
        <v/>
      </c>
    </row>
    <row r="6313" spans="1:20" x14ac:dyDescent="0.2">
      <c r="A6313" t="s">
        <v>4326</v>
      </c>
      <c r="M6313" s="170" t="str">
        <f t="shared" si="784"/>
        <v>Ttl</v>
      </c>
      <c r="N6313" s="169" t="str">
        <f t="shared" si="785"/>
        <v>5100</v>
      </c>
      <c r="O6313" s="168" t="str">
        <f t="shared" si="786"/>
        <v/>
      </c>
      <c r="P6313" s="168" t="str">
        <f t="shared" si="787"/>
        <v/>
      </c>
      <c r="Q6313" s="168" t="str">
        <f t="shared" si="788"/>
        <v/>
      </c>
      <c r="R6313" s="168" t="str">
        <f t="shared" si="789"/>
        <v/>
      </c>
      <c r="S6313" s="168" t="str">
        <f t="shared" si="790"/>
        <v/>
      </c>
      <c r="T6313" s="168" t="str">
        <f t="shared" si="791"/>
        <v/>
      </c>
    </row>
    <row r="6314" spans="1:20" x14ac:dyDescent="0.2">
      <c r="A6314" t="s">
        <v>2611</v>
      </c>
      <c r="M6314" s="170" t="str">
        <f t="shared" si="784"/>
        <v>DTL</v>
      </c>
      <c r="N6314" s="169" t="str">
        <f t="shared" si="785"/>
        <v>5100</v>
      </c>
      <c r="O6314" s="168" t="str">
        <f t="shared" si="786"/>
        <v/>
      </c>
      <c r="P6314" s="168" t="str">
        <f t="shared" si="787"/>
        <v/>
      </c>
      <c r="Q6314" s="168" t="str">
        <f t="shared" si="788"/>
        <v/>
      </c>
      <c r="R6314" s="168" t="str">
        <f t="shared" si="789"/>
        <v/>
      </c>
      <c r="S6314" s="168" t="str">
        <f t="shared" si="790"/>
        <v/>
      </c>
      <c r="T6314" s="168" t="str">
        <f t="shared" si="791"/>
        <v/>
      </c>
    </row>
    <row r="6315" spans="1:20" x14ac:dyDescent="0.2">
      <c r="A6315" t="s">
        <v>4467</v>
      </c>
      <c r="M6315" s="170" t="str">
        <f t="shared" si="784"/>
        <v>DTL</v>
      </c>
      <c r="N6315" s="169" t="str">
        <f t="shared" si="785"/>
        <v>5100</v>
      </c>
      <c r="O6315" s="168" t="str">
        <f t="shared" si="786"/>
        <v/>
      </c>
      <c r="P6315" s="168" t="str">
        <f t="shared" si="787"/>
        <v/>
      </c>
      <c r="Q6315" s="168" t="str">
        <f t="shared" si="788"/>
        <v/>
      </c>
      <c r="R6315" s="168" t="str">
        <f t="shared" si="789"/>
        <v/>
      </c>
      <c r="S6315" s="168" t="str">
        <f t="shared" si="790"/>
        <v/>
      </c>
      <c r="T6315" s="168" t="str">
        <f t="shared" si="791"/>
        <v/>
      </c>
    </row>
    <row r="6316" spans="1:20" x14ac:dyDescent="0.2">
      <c r="A6316">
        <v>1</v>
      </c>
      <c r="M6316" s="170" t="str">
        <f t="shared" si="784"/>
        <v>DTL</v>
      </c>
      <c r="N6316" s="169" t="str">
        <f t="shared" si="785"/>
        <v>5100</v>
      </c>
      <c r="O6316" s="168" t="str">
        <f t="shared" si="786"/>
        <v/>
      </c>
      <c r="P6316" s="168" t="str">
        <f t="shared" si="787"/>
        <v/>
      </c>
      <c r="Q6316" s="168" t="str">
        <f t="shared" si="788"/>
        <v/>
      </c>
      <c r="R6316" s="168" t="str">
        <f t="shared" si="789"/>
        <v/>
      </c>
      <c r="S6316" s="168" t="str">
        <f t="shared" si="790"/>
        <v/>
      </c>
      <c r="T6316" s="168" t="str">
        <f t="shared" si="791"/>
        <v/>
      </c>
    </row>
    <row r="6317" spans="1:20" x14ac:dyDescent="0.2">
      <c r="M6317" s="170" t="str">
        <f t="shared" si="784"/>
        <v>DTL</v>
      </c>
      <c r="N6317" s="169" t="str">
        <f t="shared" si="785"/>
        <v>5100</v>
      </c>
      <c r="O6317" s="168" t="str">
        <f t="shared" si="786"/>
        <v/>
      </c>
      <c r="P6317" s="168" t="str">
        <f t="shared" si="787"/>
        <v/>
      </c>
      <c r="Q6317" s="168" t="str">
        <f t="shared" si="788"/>
        <v/>
      </c>
      <c r="R6317" s="168" t="str">
        <f t="shared" si="789"/>
        <v/>
      </c>
      <c r="S6317" s="168" t="str">
        <f t="shared" si="790"/>
        <v/>
      </c>
      <c r="T6317" s="168" t="str">
        <f t="shared" si="791"/>
        <v/>
      </c>
    </row>
    <row r="6318" spans="1:20" x14ac:dyDescent="0.2">
      <c r="A6318" t="s">
        <v>3248</v>
      </c>
      <c r="M6318" s="170" t="str">
        <f t="shared" si="784"/>
        <v>H1</v>
      </c>
      <c r="N6318" s="169" t="str">
        <f t="shared" si="785"/>
        <v>5100</v>
      </c>
      <c r="O6318" s="168" t="str">
        <f t="shared" si="786"/>
        <v/>
      </c>
      <c r="P6318" s="168" t="str">
        <f t="shared" si="787"/>
        <v/>
      </c>
      <c r="Q6318" s="168" t="str">
        <f t="shared" si="788"/>
        <v/>
      </c>
      <c r="R6318" s="168" t="str">
        <f t="shared" si="789"/>
        <v/>
      </c>
      <c r="S6318" s="168" t="str">
        <f t="shared" si="790"/>
        <v/>
      </c>
      <c r="T6318" s="168" t="str">
        <f t="shared" si="791"/>
        <v/>
      </c>
    </row>
    <row r="6319" spans="1:20" x14ac:dyDescent="0.2">
      <c r="A6319" t="s">
        <v>2600</v>
      </c>
      <c r="M6319" s="170" t="str">
        <f t="shared" si="784"/>
        <v>H2</v>
      </c>
      <c r="N6319" s="169" t="str">
        <f t="shared" si="785"/>
        <v>5100</v>
      </c>
      <c r="O6319" s="168" t="str">
        <f t="shared" si="786"/>
        <v/>
      </c>
      <c r="P6319" s="168" t="str">
        <f t="shared" si="787"/>
        <v/>
      </c>
      <c r="Q6319" s="168" t="str">
        <f t="shared" si="788"/>
        <v/>
      </c>
      <c r="R6319" s="168" t="str">
        <f t="shared" si="789"/>
        <v/>
      </c>
      <c r="S6319" s="168" t="str">
        <f t="shared" si="790"/>
        <v/>
      </c>
      <c r="T6319" s="168" t="str">
        <f t="shared" si="791"/>
        <v/>
      </c>
    </row>
    <row r="6320" spans="1:20" x14ac:dyDescent="0.2">
      <c r="A6320" t="s">
        <v>2601</v>
      </c>
      <c r="M6320" s="170" t="str">
        <f t="shared" si="784"/>
        <v>H3</v>
      </c>
      <c r="N6320" s="169" t="str">
        <f t="shared" si="785"/>
        <v>5100</v>
      </c>
      <c r="O6320" s="168" t="str">
        <f t="shared" si="786"/>
        <v/>
      </c>
      <c r="P6320" s="168" t="str">
        <f t="shared" si="787"/>
        <v/>
      </c>
      <c r="Q6320" s="168" t="str">
        <f t="shared" si="788"/>
        <v/>
      </c>
      <c r="R6320" s="168" t="str">
        <f t="shared" si="789"/>
        <v/>
      </c>
      <c r="S6320" s="168" t="str">
        <f t="shared" si="790"/>
        <v/>
      </c>
      <c r="T6320" s="168" t="str">
        <f t="shared" si="791"/>
        <v/>
      </c>
    </row>
    <row r="6321" spans="1:20" x14ac:dyDescent="0.2">
      <c r="A6321" t="s">
        <v>3199</v>
      </c>
      <c r="M6321" s="170" t="str">
        <f t="shared" si="784"/>
        <v>H4</v>
      </c>
      <c r="N6321" s="169" t="str">
        <f t="shared" si="785"/>
        <v>5100</v>
      </c>
      <c r="O6321" s="168" t="str">
        <f t="shared" si="786"/>
        <v/>
      </c>
      <c r="P6321" s="168" t="str">
        <f t="shared" si="787"/>
        <v/>
      </c>
      <c r="Q6321" s="168" t="str">
        <f t="shared" si="788"/>
        <v/>
      </c>
      <c r="R6321" s="168" t="str">
        <f t="shared" si="789"/>
        <v/>
      </c>
      <c r="S6321" s="168" t="str">
        <f t="shared" si="790"/>
        <v/>
      </c>
      <c r="T6321" s="168" t="str">
        <f t="shared" si="791"/>
        <v/>
      </c>
    </row>
    <row r="6322" spans="1:20" x14ac:dyDescent="0.2">
      <c r="A6322" t="s">
        <v>3221</v>
      </c>
      <c r="M6322" s="170" t="str">
        <f t="shared" si="784"/>
        <v>H5</v>
      </c>
      <c r="N6322" s="169" t="str">
        <f t="shared" si="785"/>
        <v>5100</v>
      </c>
      <c r="O6322" s="168" t="str">
        <f t="shared" si="786"/>
        <v/>
      </c>
      <c r="P6322" s="168" t="str">
        <f t="shared" si="787"/>
        <v/>
      </c>
      <c r="Q6322" s="168" t="str">
        <f t="shared" si="788"/>
        <v/>
      </c>
      <c r="R6322" s="168" t="str">
        <f t="shared" si="789"/>
        <v/>
      </c>
      <c r="S6322" s="168" t="str">
        <f t="shared" si="790"/>
        <v/>
      </c>
      <c r="T6322" s="168" t="str">
        <f t="shared" si="791"/>
        <v/>
      </c>
    </row>
    <row r="6323" spans="1:20" x14ac:dyDescent="0.2">
      <c r="A6323" t="s">
        <v>3244</v>
      </c>
      <c r="M6323" s="170" t="str">
        <f t="shared" si="784"/>
        <v>H6</v>
      </c>
      <c r="N6323" s="169" t="str">
        <f t="shared" si="785"/>
        <v>5100</v>
      </c>
      <c r="O6323" s="168" t="str">
        <f t="shared" si="786"/>
        <v/>
      </c>
      <c r="P6323" s="168" t="str">
        <f t="shared" si="787"/>
        <v/>
      </c>
      <c r="Q6323" s="168" t="str">
        <f t="shared" si="788"/>
        <v/>
      </c>
      <c r="R6323" s="168" t="str">
        <f t="shared" si="789"/>
        <v/>
      </c>
      <c r="S6323" s="168" t="str">
        <f t="shared" si="790"/>
        <v/>
      </c>
      <c r="T6323" s="168" t="str">
        <f t="shared" si="791"/>
        <v/>
      </c>
    </row>
    <row r="6324" spans="1:20" x14ac:dyDescent="0.2">
      <c r="A6324" t="s">
        <v>2605</v>
      </c>
      <c r="M6324" s="170" t="str">
        <f t="shared" si="784"/>
        <v>H7</v>
      </c>
      <c r="N6324" s="169" t="str">
        <f t="shared" si="785"/>
        <v>5100</v>
      </c>
      <c r="O6324" s="168" t="str">
        <f t="shared" si="786"/>
        <v/>
      </c>
      <c r="P6324" s="168" t="str">
        <f t="shared" si="787"/>
        <v/>
      </c>
      <c r="Q6324" s="168" t="str">
        <f t="shared" si="788"/>
        <v/>
      </c>
      <c r="R6324" s="168" t="str">
        <f t="shared" si="789"/>
        <v/>
      </c>
      <c r="S6324" s="168" t="str">
        <f t="shared" si="790"/>
        <v/>
      </c>
      <c r="T6324" s="168" t="str">
        <f t="shared" si="791"/>
        <v/>
      </c>
    </row>
    <row r="6325" spans="1:20" x14ac:dyDescent="0.2">
      <c r="A6325" t="s">
        <v>2606</v>
      </c>
      <c r="M6325" s="170" t="str">
        <f t="shared" si="784"/>
        <v>H8</v>
      </c>
      <c r="N6325" s="169" t="str">
        <f t="shared" si="785"/>
        <v>5100</v>
      </c>
      <c r="O6325" s="168" t="str">
        <f t="shared" si="786"/>
        <v/>
      </c>
      <c r="P6325" s="168" t="str">
        <f t="shared" si="787"/>
        <v/>
      </c>
      <c r="Q6325" s="168" t="str">
        <f t="shared" si="788"/>
        <v/>
      </c>
      <c r="R6325" s="168" t="str">
        <f t="shared" si="789"/>
        <v/>
      </c>
      <c r="S6325" s="168" t="str">
        <f t="shared" si="790"/>
        <v/>
      </c>
      <c r="T6325" s="168" t="str">
        <f t="shared" si="791"/>
        <v/>
      </c>
    </row>
    <row r="6326" spans="1:20" x14ac:dyDescent="0.2">
      <c r="A6326" t="s">
        <v>2607</v>
      </c>
      <c r="M6326" s="170" t="str">
        <f t="shared" si="784"/>
        <v>H9</v>
      </c>
      <c r="N6326" s="169" t="str">
        <f t="shared" si="785"/>
        <v>5100</v>
      </c>
      <c r="O6326" s="168" t="str">
        <f t="shared" si="786"/>
        <v/>
      </c>
      <c r="P6326" s="168" t="str">
        <f t="shared" si="787"/>
        <v/>
      </c>
      <c r="Q6326" s="168" t="str">
        <f t="shared" si="788"/>
        <v/>
      </c>
      <c r="R6326" s="168" t="str">
        <f t="shared" si="789"/>
        <v/>
      </c>
      <c r="S6326" s="168" t="str">
        <f t="shared" si="790"/>
        <v/>
      </c>
      <c r="T6326" s="168" t="str">
        <f t="shared" si="791"/>
        <v/>
      </c>
    </row>
    <row r="6327" spans="1:20" x14ac:dyDescent="0.2">
      <c r="A6327" t="s">
        <v>2608</v>
      </c>
      <c r="M6327" s="170" t="str">
        <f t="shared" si="784"/>
        <v>H10</v>
      </c>
      <c r="N6327" s="169" t="str">
        <f t="shared" si="785"/>
        <v>5100</v>
      </c>
      <c r="O6327" s="168" t="str">
        <f t="shared" si="786"/>
        <v/>
      </c>
      <c r="P6327" s="168" t="str">
        <f t="shared" si="787"/>
        <v/>
      </c>
      <c r="Q6327" s="168" t="str">
        <f t="shared" si="788"/>
        <v/>
      </c>
      <c r="R6327" s="168" t="str">
        <f t="shared" si="789"/>
        <v/>
      </c>
      <c r="S6327" s="168" t="str">
        <f t="shared" si="790"/>
        <v/>
      </c>
      <c r="T6327" s="168" t="str">
        <f t="shared" si="791"/>
        <v/>
      </c>
    </row>
    <row r="6328" spans="1:20" x14ac:dyDescent="0.2">
      <c r="A6328" t="s">
        <v>5962</v>
      </c>
      <c r="M6328" s="170" t="str">
        <f t="shared" si="784"/>
        <v>Ttl</v>
      </c>
      <c r="N6328" s="169" t="str">
        <f t="shared" si="785"/>
        <v>5100</v>
      </c>
      <c r="O6328" s="168" t="str">
        <f t="shared" si="786"/>
        <v/>
      </c>
      <c r="P6328" s="168" t="str">
        <f t="shared" si="787"/>
        <v/>
      </c>
      <c r="Q6328" s="168" t="str">
        <f t="shared" si="788"/>
        <v/>
      </c>
      <c r="R6328" s="168" t="str">
        <f t="shared" si="789"/>
        <v/>
      </c>
      <c r="S6328" s="168" t="str">
        <f t="shared" si="790"/>
        <v/>
      </c>
      <c r="T6328" s="168" t="str">
        <f t="shared" si="791"/>
        <v/>
      </c>
    </row>
    <row r="6329" spans="1:20" x14ac:dyDescent="0.2">
      <c r="A6329" t="s">
        <v>2612</v>
      </c>
      <c r="M6329" s="170" t="str">
        <f t="shared" si="784"/>
        <v>DTL</v>
      </c>
      <c r="N6329" s="169" t="str">
        <f t="shared" si="785"/>
        <v>5100</v>
      </c>
      <c r="O6329" s="168" t="str">
        <f t="shared" si="786"/>
        <v/>
      </c>
      <c r="P6329" s="168" t="str">
        <f t="shared" si="787"/>
        <v/>
      </c>
      <c r="Q6329" s="168" t="str">
        <f t="shared" si="788"/>
        <v/>
      </c>
      <c r="R6329" s="168" t="str">
        <f t="shared" si="789"/>
        <v/>
      </c>
      <c r="S6329" s="168" t="str">
        <f t="shared" si="790"/>
        <v/>
      </c>
      <c r="T6329" s="168" t="str">
        <f t="shared" si="791"/>
        <v/>
      </c>
    </row>
    <row r="6330" spans="1:20" x14ac:dyDescent="0.2">
      <c r="A6330" t="s">
        <v>2611</v>
      </c>
      <c r="M6330" s="170" t="str">
        <f t="shared" si="784"/>
        <v>DTL</v>
      </c>
      <c r="N6330" s="169" t="str">
        <f t="shared" si="785"/>
        <v>5100</v>
      </c>
      <c r="O6330" s="168" t="str">
        <f t="shared" si="786"/>
        <v/>
      </c>
      <c r="P6330" s="168" t="str">
        <f t="shared" si="787"/>
        <v/>
      </c>
      <c r="Q6330" s="168" t="str">
        <f t="shared" si="788"/>
        <v/>
      </c>
      <c r="R6330" s="168" t="str">
        <f t="shared" si="789"/>
        <v/>
      </c>
      <c r="S6330" s="168" t="str">
        <f t="shared" si="790"/>
        <v/>
      </c>
      <c r="T6330" s="168" t="str">
        <f t="shared" si="791"/>
        <v/>
      </c>
    </row>
    <row r="6331" spans="1:20" x14ac:dyDescent="0.2">
      <c r="A6331" t="s">
        <v>2611</v>
      </c>
      <c r="M6331" s="170" t="str">
        <f t="shared" si="784"/>
        <v>DTL</v>
      </c>
      <c r="N6331" s="169" t="str">
        <f t="shared" si="785"/>
        <v>5100</v>
      </c>
      <c r="O6331" s="168" t="str">
        <f t="shared" si="786"/>
        <v/>
      </c>
      <c r="P6331" s="168" t="str">
        <f t="shared" si="787"/>
        <v/>
      </c>
      <c r="Q6331" s="168" t="str">
        <f t="shared" si="788"/>
        <v/>
      </c>
      <c r="R6331" s="168" t="str">
        <f t="shared" si="789"/>
        <v/>
      </c>
      <c r="S6331" s="168" t="str">
        <f t="shared" si="790"/>
        <v/>
      </c>
      <c r="T6331" s="168" t="str">
        <f t="shared" si="791"/>
        <v/>
      </c>
    </row>
    <row r="6332" spans="1:20" x14ac:dyDescent="0.2">
      <c r="A6332" t="s">
        <v>2673</v>
      </c>
      <c r="M6332" s="170" t="str">
        <f t="shared" si="784"/>
        <v>DTL</v>
      </c>
      <c r="N6332" s="169" t="str">
        <f t="shared" si="785"/>
        <v>5100</v>
      </c>
      <c r="O6332" s="168" t="str">
        <f t="shared" si="786"/>
        <v/>
      </c>
      <c r="P6332" s="168" t="str">
        <f t="shared" si="787"/>
        <v/>
      </c>
      <c r="Q6332" s="168" t="str">
        <f t="shared" si="788"/>
        <v/>
      </c>
      <c r="R6332" s="168" t="str">
        <f t="shared" si="789"/>
        <v/>
      </c>
      <c r="S6332" s="168" t="str">
        <f t="shared" si="790"/>
        <v/>
      </c>
      <c r="T6332" s="168" t="str">
        <f t="shared" si="791"/>
        <v/>
      </c>
    </row>
    <row r="6333" spans="1:20" x14ac:dyDescent="0.2">
      <c r="A6333" t="s">
        <v>5963</v>
      </c>
      <c r="M6333" s="170" t="str">
        <f t="shared" si="784"/>
        <v>DTL</v>
      </c>
      <c r="N6333" s="169" t="str">
        <f t="shared" si="785"/>
        <v>5100</v>
      </c>
      <c r="O6333" s="168" t="str">
        <f t="shared" si="786"/>
        <v>9800</v>
      </c>
      <c r="P6333" s="168" t="str">
        <f t="shared" si="787"/>
        <v>51009800</v>
      </c>
      <c r="Q6333" s="168">
        <f t="shared" si="788"/>
        <v>93638</v>
      </c>
      <c r="R6333" s="168">
        <f t="shared" si="789"/>
        <v>40715</v>
      </c>
      <c r="S6333" s="168">
        <f t="shared" si="790"/>
        <v>91860</v>
      </c>
      <c r="T6333" s="168">
        <f t="shared" si="791"/>
        <v>36851</v>
      </c>
    </row>
    <row r="6334" spans="1:20" x14ac:dyDescent="0.2">
      <c r="A6334" t="s">
        <v>4246</v>
      </c>
      <c r="M6334" s="170" t="str">
        <f t="shared" si="784"/>
        <v>DTL</v>
      </c>
      <c r="N6334" s="169" t="str">
        <f t="shared" si="785"/>
        <v>5100</v>
      </c>
      <c r="O6334" s="168" t="str">
        <f t="shared" si="786"/>
        <v/>
      </c>
      <c r="P6334" s="168" t="str">
        <f t="shared" si="787"/>
        <v/>
      </c>
      <c r="Q6334" s="168" t="str">
        <f t="shared" si="788"/>
        <v/>
      </c>
      <c r="R6334" s="168" t="str">
        <f t="shared" si="789"/>
        <v/>
      </c>
      <c r="S6334" s="168" t="str">
        <f t="shared" si="790"/>
        <v/>
      </c>
      <c r="T6334" s="168" t="str">
        <f t="shared" si="791"/>
        <v/>
      </c>
    </row>
    <row r="6335" spans="1:20" x14ac:dyDescent="0.2">
      <c r="A6335" t="s">
        <v>2611</v>
      </c>
      <c r="M6335" s="170" t="str">
        <f t="shared" si="784"/>
        <v>DTL</v>
      </c>
      <c r="N6335" s="169" t="str">
        <f t="shared" si="785"/>
        <v>5100</v>
      </c>
      <c r="O6335" s="168" t="str">
        <f t="shared" si="786"/>
        <v/>
      </c>
      <c r="P6335" s="168" t="str">
        <f t="shared" si="787"/>
        <v/>
      </c>
      <c r="Q6335" s="168" t="str">
        <f t="shared" si="788"/>
        <v/>
      </c>
      <c r="R6335" s="168" t="str">
        <f t="shared" si="789"/>
        <v/>
      </c>
      <c r="S6335" s="168" t="str">
        <f t="shared" si="790"/>
        <v/>
      </c>
      <c r="T6335" s="168" t="str">
        <f t="shared" si="791"/>
        <v/>
      </c>
    </row>
    <row r="6336" spans="1:20" x14ac:dyDescent="0.2">
      <c r="A6336" t="s">
        <v>5964</v>
      </c>
      <c r="M6336" s="170" t="str">
        <f t="shared" si="784"/>
        <v>Ttl</v>
      </c>
      <c r="N6336" s="169" t="str">
        <f t="shared" si="785"/>
        <v>5100</v>
      </c>
      <c r="O6336" s="168" t="str">
        <f t="shared" si="786"/>
        <v/>
      </c>
      <c r="P6336" s="168" t="str">
        <f t="shared" si="787"/>
        <v/>
      </c>
      <c r="Q6336" s="168" t="str">
        <f t="shared" si="788"/>
        <v/>
      </c>
      <c r="R6336" s="168" t="str">
        <f t="shared" si="789"/>
        <v/>
      </c>
      <c r="S6336" s="168" t="str">
        <f t="shared" si="790"/>
        <v/>
      </c>
      <c r="T6336" s="168" t="str">
        <f t="shared" si="791"/>
        <v/>
      </c>
    </row>
    <row r="6337" spans="1:20" x14ac:dyDescent="0.2">
      <c r="A6337" t="s">
        <v>2676</v>
      </c>
      <c r="M6337" s="170" t="str">
        <f t="shared" si="784"/>
        <v>DTL</v>
      </c>
      <c r="N6337" s="169" t="str">
        <f t="shared" si="785"/>
        <v>5100</v>
      </c>
      <c r="O6337" s="168" t="str">
        <f t="shared" si="786"/>
        <v/>
      </c>
      <c r="P6337" s="168" t="str">
        <f t="shared" si="787"/>
        <v/>
      </c>
      <c r="Q6337" s="168" t="str">
        <f t="shared" si="788"/>
        <v/>
      </c>
      <c r="R6337" s="168" t="str">
        <f t="shared" si="789"/>
        <v/>
      </c>
      <c r="S6337" s="168" t="str">
        <f t="shared" si="790"/>
        <v/>
      </c>
      <c r="T6337" s="168" t="str">
        <f t="shared" si="791"/>
        <v/>
      </c>
    </row>
    <row r="6338" spans="1:20" x14ac:dyDescent="0.2">
      <c r="A6338" t="s">
        <v>2611</v>
      </c>
      <c r="M6338" s="170" t="str">
        <f t="shared" si="784"/>
        <v>DTL</v>
      </c>
      <c r="N6338" s="169" t="str">
        <f t="shared" si="785"/>
        <v>5100</v>
      </c>
      <c r="O6338" s="168" t="str">
        <f t="shared" si="786"/>
        <v/>
      </c>
      <c r="P6338" s="168" t="str">
        <f t="shared" si="787"/>
        <v/>
      </c>
      <c r="Q6338" s="168" t="str">
        <f t="shared" si="788"/>
        <v/>
      </c>
      <c r="R6338" s="168" t="str">
        <f t="shared" si="789"/>
        <v/>
      </c>
      <c r="S6338" s="168" t="str">
        <f t="shared" si="790"/>
        <v/>
      </c>
      <c r="T6338" s="168" t="str">
        <f t="shared" si="791"/>
        <v/>
      </c>
    </row>
    <row r="6339" spans="1:20" x14ac:dyDescent="0.2">
      <c r="A6339" t="s">
        <v>2620</v>
      </c>
      <c r="M6339" s="170" t="str">
        <f t="shared" ref="M6339:M6402" si="792">IF(ROW()&lt;23,"",
  IF(NOT(ISERROR(FIND("Trinity County",$A6339,30))),"H1",
  IF(M6338="H1","H2",
  IF(M6338="H2","H3",
  IF(M6338="H3","H4",
  IF(M6338="H4","H5",
  IF(M6338="H5","H6",
  IF(M6338="H6","H7",
  IF(M6338="H7","H8",
  IF(M6338="H8","H9",
  IF(M6338="H9","H10",
  IF(TRIM(LEFT($A6339,7))="Total","Ttl","DTL"))))))))))))</f>
        <v>DTL</v>
      </c>
      <c r="N6339" s="169" t="str">
        <f t="shared" ref="N6339:N6402" si="793">IF(ROW()&lt;23,"",
  IF($M6339="H6",TRIM(LEFT($A6339,5)),N6338))</f>
        <v>5100</v>
      </c>
      <c r="O6339" s="168" t="str">
        <f t="shared" ref="O6339:O6402" si="794">IF($M6339&lt;&gt;"DTL","",
  IF(NOT(ISNUMBER(VALUE(MID($A6339,31,15)))),"",LEFT($A6339,4)))</f>
        <v/>
      </c>
      <c r="P6339" s="168" t="str">
        <f t="shared" ref="P6339:P6402" si="795">IF(O6339="","",N6339&amp;O6339)</f>
        <v/>
      </c>
      <c r="Q6339" s="168" t="str">
        <f t="shared" ref="Q6339:Q6402" si="796">IF($M6339&lt;&gt;"DTL","",
  IF(NOT(ISNUMBER(VALUE(MID($A6339,31,15)))),"",VALUE(TRIM(MID($A6339,47,15)))))</f>
        <v/>
      </c>
      <c r="R6339" s="168" t="str">
        <f t="shared" ref="R6339:R6402" si="797">IF($M6339&lt;&gt;"DTL","",
  IF(NOT(ISNUMBER(VALUE(MID($A6339,31,15)))),"",VALUE(TRIM(MID($A6339,61,14)))))</f>
        <v/>
      </c>
      <c r="S6339" s="168" t="str">
        <f t="shared" ref="S6339:S6402" si="798">IF($M6339&lt;&gt;"DTL","",
  IF(NOT(ISNUMBER(VALUE(MID($A6339,31,15)))),"",VALUE(TRIM(MID($A6339,76,14)))))</f>
        <v/>
      </c>
      <c r="T6339" s="168" t="str">
        <f t="shared" ref="T6339:T6402" si="799">IF($M6339&lt;&gt;"DTL","",
  IF(NOT(ISNUMBER(VALUE(MID($A6339,31,15)))),"",VALUE(TRIM(MID($A6339,90,14)))))</f>
        <v/>
      </c>
    </row>
    <row r="6340" spans="1:20" x14ac:dyDescent="0.2">
      <c r="A6340" t="s">
        <v>5965</v>
      </c>
      <c r="M6340" s="170" t="str">
        <f t="shared" si="792"/>
        <v>Ttl</v>
      </c>
      <c r="N6340" s="169" t="str">
        <f t="shared" si="793"/>
        <v>5100</v>
      </c>
      <c r="O6340" s="168" t="str">
        <f t="shared" si="794"/>
        <v/>
      </c>
      <c r="P6340" s="168" t="str">
        <f t="shared" si="795"/>
        <v/>
      </c>
      <c r="Q6340" s="168" t="str">
        <f t="shared" si="796"/>
        <v/>
      </c>
      <c r="R6340" s="168" t="str">
        <f t="shared" si="797"/>
        <v/>
      </c>
      <c r="S6340" s="168" t="str">
        <f t="shared" si="798"/>
        <v/>
      </c>
      <c r="T6340" s="168" t="str">
        <f t="shared" si="799"/>
        <v/>
      </c>
    </row>
    <row r="6341" spans="1:20" x14ac:dyDescent="0.2">
      <c r="A6341" t="s">
        <v>2611</v>
      </c>
      <c r="M6341" s="170" t="str">
        <f t="shared" si="792"/>
        <v>DTL</v>
      </c>
      <c r="N6341" s="169" t="str">
        <f t="shared" si="793"/>
        <v>5100</v>
      </c>
      <c r="O6341" s="168" t="str">
        <f t="shared" si="794"/>
        <v/>
      </c>
      <c r="P6341" s="168" t="str">
        <f t="shared" si="795"/>
        <v/>
      </c>
      <c r="Q6341" s="168" t="str">
        <f t="shared" si="796"/>
        <v/>
      </c>
      <c r="R6341" s="168" t="str">
        <f t="shared" si="797"/>
        <v/>
      </c>
      <c r="S6341" s="168" t="str">
        <f t="shared" si="798"/>
        <v/>
      </c>
      <c r="T6341" s="168" t="str">
        <f t="shared" si="799"/>
        <v/>
      </c>
    </row>
    <row r="6342" spans="1:20" x14ac:dyDescent="0.2">
      <c r="A6342" t="s">
        <v>5966</v>
      </c>
      <c r="M6342" s="170" t="str">
        <f t="shared" si="792"/>
        <v>Ttl</v>
      </c>
      <c r="N6342" s="169" t="str">
        <f t="shared" si="793"/>
        <v>5100</v>
      </c>
      <c r="O6342" s="168" t="str">
        <f t="shared" si="794"/>
        <v/>
      </c>
      <c r="P6342" s="168" t="str">
        <f t="shared" si="795"/>
        <v/>
      </c>
      <c r="Q6342" s="168" t="str">
        <f t="shared" si="796"/>
        <v/>
      </c>
      <c r="R6342" s="168" t="str">
        <f t="shared" si="797"/>
        <v/>
      </c>
      <c r="S6342" s="168" t="str">
        <f t="shared" si="798"/>
        <v/>
      </c>
      <c r="T6342" s="168" t="str">
        <f t="shared" si="799"/>
        <v/>
      </c>
    </row>
    <row r="6343" spans="1:20" x14ac:dyDescent="0.2">
      <c r="A6343" t="s">
        <v>4246</v>
      </c>
      <c r="M6343" s="170" t="str">
        <f t="shared" si="792"/>
        <v>DTL</v>
      </c>
      <c r="N6343" s="169" t="str">
        <f t="shared" si="793"/>
        <v>5100</v>
      </c>
      <c r="O6343" s="168" t="str">
        <f t="shared" si="794"/>
        <v/>
      </c>
      <c r="P6343" s="168" t="str">
        <f t="shared" si="795"/>
        <v/>
      </c>
      <c r="Q6343" s="168" t="str">
        <f t="shared" si="796"/>
        <v/>
      </c>
      <c r="R6343" s="168" t="str">
        <f t="shared" si="797"/>
        <v/>
      </c>
      <c r="S6343" s="168" t="str">
        <f t="shared" si="798"/>
        <v/>
      </c>
      <c r="T6343" s="168" t="str">
        <f t="shared" si="799"/>
        <v/>
      </c>
    </row>
    <row r="6344" spans="1:20" x14ac:dyDescent="0.2">
      <c r="A6344" t="s">
        <v>2611</v>
      </c>
      <c r="M6344" s="170" t="str">
        <f t="shared" si="792"/>
        <v>DTL</v>
      </c>
      <c r="N6344" s="169" t="str">
        <f t="shared" si="793"/>
        <v>5100</v>
      </c>
      <c r="O6344" s="168" t="str">
        <f t="shared" si="794"/>
        <v/>
      </c>
      <c r="P6344" s="168" t="str">
        <f t="shared" si="795"/>
        <v/>
      </c>
      <c r="Q6344" s="168" t="str">
        <f t="shared" si="796"/>
        <v/>
      </c>
      <c r="R6344" s="168" t="str">
        <f t="shared" si="797"/>
        <v/>
      </c>
      <c r="S6344" s="168" t="str">
        <f t="shared" si="798"/>
        <v/>
      </c>
      <c r="T6344" s="168" t="str">
        <f t="shared" si="799"/>
        <v/>
      </c>
    </row>
    <row r="6345" spans="1:20" x14ac:dyDescent="0.2">
      <c r="A6345" t="s">
        <v>5967</v>
      </c>
      <c r="M6345" s="170" t="str">
        <f t="shared" si="792"/>
        <v>DTL</v>
      </c>
      <c r="N6345" s="169" t="str">
        <f t="shared" si="793"/>
        <v>5100</v>
      </c>
      <c r="O6345" s="168" t="str">
        <f t="shared" si="794"/>
        <v xml:space="preserve">    </v>
      </c>
      <c r="P6345" s="168" t="str">
        <f t="shared" si="795"/>
        <v xml:space="preserve">5100    </v>
      </c>
      <c r="Q6345" s="168">
        <f t="shared" si="796"/>
        <v>-80328</v>
      </c>
      <c r="R6345" s="168">
        <f t="shared" si="797"/>
        <v>-27120</v>
      </c>
      <c r="S6345" s="168">
        <f t="shared" si="798"/>
        <v>-91860</v>
      </c>
      <c r="T6345" s="168">
        <f t="shared" si="799"/>
        <v>-48583</v>
      </c>
    </row>
    <row r="6346" spans="1:20" x14ac:dyDescent="0.2">
      <c r="A6346" t="s">
        <v>2611</v>
      </c>
      <c r="M6346" s="170" t="str">
        <f t="shared" si="792"/>
        <v>DTL</v>
      </c>
      <c r="N6346" s="169" t="str">
        <f t="shared" si="793"/>
        <v>5100</v>
      </c>
      <c r="O6346" s="168" t="str">
        <f t="shared" si="794"/>
        <v/>
      </c>
      <c r="P6346" s="168" t="str">
        <f t="shared" si="795"/>
        <v/>
      </c>
      <c r="Q6346" s="168" t="str">
        <f t="shared" si="796"/>
        <v/>
      </c>
      <c r="R6346" s="168" t="str">
        <f t="shared" si="797"/>
        <v/>
      </c>
      <c r="S6346" s="168" t="str">
        <f t="shared" si="798"/>
        <v/>
      </c>
      <c r="T6346" s="168" t="str">
        <f t="shared" si="799"/>
        <v/>
      </c>
    </row>
    <row r="6347" spans="1:20" x14ac:dyDescent="0.2">
      <c r="A6347" t="s">
        <v>5968</v>
      </c>
      <c r="M6347" s="170" t="str">
        <f t="shared" si="792"/>
        <v>DTL</v>
      </c>
      <c r="N6347" s="169" t="str">
        <f t="shared" si="793"/>
        <v>5100</v>
      </c>
      <c r="O6347" s="168" t="str">
        <f t="shared" si="794"/>
        <v>Tran</v>
      </c>
      <c r="P6347" s="168" t="str">
        <f t="shared" si="795"/>
        <v>5100Tran</v>
      </c>
      <c r="Q6347" s="168">
        <f t="shared" si="796"/>
        <v>93638</v>
      </c>
      <c r="R6347" s="168">
        <f t="shared" si="797"/>
        <v>40715</v>
      </c>
      <c r="S6347" s="168">
        <f t="shared" si="798"/>
        <v>91860</v>
      </c>
      <c r="T6347" s="168">
        <f t="shared" si="799"/>
        <v>36851</v>
      </c>
    </row>
    <row r="6348" spans="1:20" x14ac:dyDescent="0.2">
      <c r="A6348" t="s">
        <v>2611</v>
      </c>
      <c r="M6348" s="170" t="str">
        <f t="shared" si="792"/>
        <v>DTL</v>
      </c>
      <c r="N6348" s="169" t="str">
        <f t="shared" si="793"/>
        <v>5100</v>
      </c>
      <c r="O6348" s="168" t="str">
        <f t="shared" si="794"/>
        <v/>
      </c>
      <c r="P6348" s="168" t="str">
        <f t="shared" si="795"/>
        <v/>
      </c>
      <c r="Q6348" s="168" t="str">
        <f t="shared" si="796"/>
        <v/>
      </c>
      <c r="R6348" s="168" t="str">
        <f t="shared" si="797"/>
        <v/>
      </c>
      <c r="S6348" s="168" t="str">
        <f t="shared" si="798"/>
        <v/>
      </c>
      <c r="T6348" s="168" t="str">
        <f t="shared" si="799"/>
        <v/>
      </c>
    </row>
    <row r="6349" spans="1:20" x14ac:dyDescent="0.2">
      <c r="A6349" t="s">
        <v>2623</v>
      </c>
      <c r="M6349" s="170" t="str">
        <f t="shared" si="792"/>
        <v>DTL</v>
      </c>
      <c r="N6349" s="169" t="str">
        <f t="shared" si="793"/>
        <v>5100</v>
      </c>
      <c r="O6349" s="168" t="str">
        <f t="shared" si="794"/>
        <v>Tran</v>
      </c>
      <c r="P6349" s="168" t="str">
        <f t="shared" si="795"/>
        <v>5100Tran</v>
      </c>
      <c r="Q6349" s="168">
        <f t="shared" si="796"/>
        <v>0</v>
      </c>
      <c r="R6349" s="168">
        <f t="shared" si="797"/>
        <v>0</v>
      </c>
      <c r="S6349" s="168">
        <f t="shared" si="798"/>
        <v>0</v>
      </c>
      <c r="T6349" s="168">
        <f t="shared" si="799"/>
        <v>0</v>
      </c>
    </row>
    <row r="6350" spans="1:20" x14ac:dyDescent="0.2">
      <c r="A6350" t="s">
        <v>4246</v>
      </c>
      <c r="M6350" s="170" t="str">
        <f t="shared" si="792"/>
        <v>DTL</v>
      </c>
      <c r="N6350" s="169" t="str">
        <f t="shared" si="793"/>
        <v>5100</v>
      </c>
      <c r="O6350" s="168" t="str">
        <f t="shared" si="794"/>
        <v/>
      </c>
      <c r="P6350" s="168" t="str">
        <f t="shared" si="795"/>
        <v/>
      </c>
      <c r="Q6350" s="168" t="str">
        <f t="shared" si="796"/>
        <v/>
      </c>
      <c r="R6350" s="168" t="str">
        <f t="shared" si="797"/>
        <v/>
      </c>
      <c r="S6350" s="168" t="str">
        <f t="shared" si="798"/>
        <v/>
      </c>
      <c r="T6350" s="168" t="str">
        <f t="shared" si="799"/>
        <v/>
      </c>
    </row>
    <row r="6351" spans="1:20" x14ac:dyDescent="0.2">
      <c r="A6351" t="s">
        <v>2611</v>
      </c>
      <c r="M6351" s="170" t="str">
        <f t="shared" si="792"/>
        <v>DTL</v>
      </c>
      <c r="N6351" s="169" t="str">
        <f t="shared" si="793"/>
        <v>5100</v>
      </c>
      <c r="O6351" s="168" t="str">
        <f t="shared" si="794"/>
        <v/>
      </c>
      <c r="P6351" s="168" t="str">
        <f t="shared" si="795"/>
        <v/>
      </c>
      <c r="Q6351" s="168" t="str">
        <f t="shared" si="796"/>
        <v/>
      </c>
      <c r="R6351" s="168" t="str">
        <f t="shared" si="797"/>
        <v/>
      </c>
      <c r="S6351" s="168" t="str">
        <f t="shared" si="798"/>
        <v/>
      </c>
      <c r="T6351" s="168" t="str">
        <f t="shared" si="799"/>
        <v/>
      </c>
    </row>
    <row r="6352" spans="1:20" x14ac:dyDescent="0.2">
      <c r="A6352" t="s">
        <v>5969</v>
      </c>
      <c r="M6352" s="170" t="str">
        <f t="shared" si="792"/>
        <v>Ttl</v>
      </c>
      <c r="N6352" s="169" t="str">
        <f t="shared" si="793"/>
        <v>5100</v>
      </c>
      <c r="O6352" s="168" t="str">
        <f t="shared" si="794"/>
        <v/>
      </c>
      <c r="P6352" s="168" t="str">
        <f t="shared" si="795"/>
        <v/>
      </c>
      <c r="Q6352" s="168" t="str">
        <f t="shared" si="796"/>
        <v/>
      </c>
      <c r="R6352" s="168" t="str">
        <f t="shared" si="797"/>
        <v/>
      </c>
      <c r="S6352" s="168" t="str">
        <f t="shared" si="798"/>
        <v/>
      </c>
      <c r="T6352" s="168" t="str">
        <f t="shared" si="799"/>
        <v/>
      </c>
    </row>
    <row r="6353" spans="1:20" x14ac:dyDescent="0.2">
      <c r="A6353" t="s">
        <v>4467</v>
      </c>
      <c r="M6353" s="170" t="str">
        <f t="shared" si="792"/>
        <v>DTL</v>
      </c>
      <c r="N6353" s="169" t="str">
        <f t="shared" si="793"/>
        <v>5100</v>
      </c>
      <c r="O6353" s="168" t="str">
        <f t="shared" si="794"/>
        <v/>
      </c>
      <c r="P6353" s="168" t="str">
        <f t="shared" si="795"/>
        <v/>
      </c>
      <c r="Q6353" s="168" t="str">
        <f t="shared" si="796"/>
        <v/>
      </c>
      <c r="R6353" s="168" t="str">
        <f t="shared" si="797"/>
        <v/>
      </c>
      <c r="S6353" s="168" t="str">
        <f t="shared" si="798"/>
        <v/>
      </c>
      <c r="T6353" s="168" t="str">
        <f t="shared" si="799"/>
        <v/>
      </c>
    </row>
    <row r="6354" spans="1:20" x14ac:dyDescent="0.2">
      <c r="A6354">
        <v>1</v>
      </c>
      <c r="M6354" s="170" t="str">
        <f t="shared" si="792"/>
        <v>DTL</v>
      </c>
      <c r="N6354" s="169" t="str">
        <f t="shared" si="793"/>
        <v>5100</v>
      </c>
      <c r="O6354" s="168" t="str">
        <f t="shared" si="794"/>
        <v/>
      </c>
      <c r="P6354" s="168" t="str">
        <f t="shared" si="795"/>
        <v/>
      </c>
      <c r="Q6354" s="168" t="str">
        <f t="shared" si="796"/>
        <v/>
      </c>
      <c r="R6354" s="168" t="str">
        <f t="shared" si="797"/>
        <v/>
      </c>
      <c r="S6354" s="168" t="str">
        <f t="shared" si="798"/>
        <v/>
      </c>
      <c r="T6354" s="168" t="str">
        <f t="shared" si="799"/>
        <v/>
      </c>
    </row>
    <row r="6355" spans="1:20" x14ac:dyDescent="0.2">
      <c r="M6355" s="170" t="str">
        <f t="shared" si="792"/>
        <v>DTL</v>
      </c>
      <c r="N6355" s="169" t="str">
        <f t="shared" si="793"/>
        <v>5100</v>
      </c>
      <c r="O6355" s="168" t="str">
        <f t="shared" si="794"/>
        <v/>
      </c>
      <c r="P6355" s="168" t="str">
        <f t="shared" si="795"/>
        <v/>
      </c>
      <c r="Q6355" s="168" t="str">
        <f t="shared" si="796"/>
        <v/>
      </c>
      <c r="R6355" s="168" t="str">
        <f t="shared" si="797"/>
        <v/>
      </c>
      <c r="S6355" s="168" t="str">
        <f t="shared" si="798"/>
        <v/>
      </c>
      <c r="T6355" s="168" t="str">
        <f t="shared" si="799"/>
        <v/>
      </c>
    </row>
    <row r="6356" spans="1:20" x14ac:dyDescent="0.2">
      <c r="A6356" t="s">
        <v>3249</v>
      </c>
      <c r="M6356" s="170" t="str">
        <f t="shared" si="792"/>
        <v>H1</v>
      </c>
      <c r="N6356" s="169" t="str">
        <f t="shared" si="793"/>
        <v>5100</v>
      </c>
      <c r="O6356" s="168" t="str">
        <f t="shared" si="794"/>
        <v/>
      </c>
      <c r="P6356" s="168" t="str">
        <f t="shared" si="795"/>
        <v/>
      </c>
      <c r="Q6356" s="168" t="str">
        <f t="shared" si="796"/>
        <v/>
      </c>
      <c r="R6356" s="168" t="str">
        <f t="shared" si="797"/>
        <v/>
      </c>
      <c r="S6356" s="168" t="str">
        <f t="shared" si="798"/>
        <v/>
      </c>
      <c r="T6356" s="168" t="str">
        <f t="shared" si="799"/>
        <v/>
      </c>
    </row>
    <row r="6357" spans="1:20" x14ac:dyDescent="0.2">
      <c r="A6357" t="s">
        <v>2600</v>
      </c>
      <c r="M6357" s="170" t="str">
        <f t="shared" si="792"/>
        <v>H2</v>
      </c>
      <c r="N6357" s="169" t="str">
        <f t="shared" si="793"/>
        <v>5100</v>
      </c>
      <c r="O6357" s="168" t="str">
        <f t="shared" si="794"/>
        <v/>
      </c>
      <c r="P6357" s="168" t="str">
        <f t="shared" si="795"/>
        <v/>
      </c>
      <c r="Q6357" s="168" t="str">
        <f t="shared" si="796"/>
        <v/>
      </c>
      <c r="R6357" s="168" t="str">
        <f t="shared" si="797"/>
        <v/>
      </c>
      <c r="S6357" s="168" t="str">
        <f t="shared" si="798"/>
        <v/>
      </c>
      <c r="T6357" s="168" t="str">
        <f t="shared" si="799"/>
        <v/>
      </c>
    </row>
    <row r="6358" spans="1:20" x14ac:dyDescent="0.2">
      <c r="A6358" t="s">
        <v>2601</v>
      </c>
      <c r="M6358" s="170" t="str">
        <f t="shared" si="792"/>
        <v>H3</v>
      </c>
      <c r="N6358" s="169" t="str">
        <f t="shared" si="793"/>
        <v>5100</v>
      </c>
      <c r="O6358" s="168" t="str">
        <f t="shared" si="794"/>
        <v/>
      </c>
      <c r="P6358" s="168" t="str">
        <f t="shared" si="795"/>
        <v/>
      </c>
      <c r="Q6358" s="168" t="str">
        <f t="shared" si="796"/>
        <v/>
      </c>
      <c r="R6358" s="168" t="str">
        <f t="shared" si="797"/>
        <v/>
      </c>
      <c r="S6358" s="168" t="str">
        <f t="shared" si="798"/>
        <v/>
      </c>
      <c r="T6358" s="168" t="str">
        <f t="shared" si="799"/>
        <v/>
      </c>
    </row>
    <row r="6359" spans="1:20" x14ac:dyDescent="0.2">
      <c r="A6359" t="s">
        <v>3199</v>
      </c>
      <c r="M6359" s="170" t="str">
        <f t="shared" si="792"/>
        <v>H4</v>
      </c>
      <c r="N6359" s="169" t="str">
        <f t="shared" si="793"/>
        <v>5100</v>
      </c>
      <c r="O6359" s="168" t="str">
        <f t="shared" si="794"/>
        <v/>
      </c>
      <c r="P6359" s="168" t="str">
        <f t="shared" si="795"/>
        <v/>
      </c>
      <c r="Q6359" s="168" t="str">
        <f t="shared" si="796"/>
        <v/>
      </c>
      <c r="R6359" s="168" t="str">
        <f t="shared" si="797"/>
        <v/>
      </c>
      <c r="S6359" s="168" t="str">
        <f t="shared" si="798"/>
        <v/>
      </c>
      <c r="T6359" s="168" t="str">
        <f t="shared" si="799"/>
        <v/>
      </c>
    </row>
    <row r="6360" spans="1:20" x14ac:dyDescent="0.2">
      <c r="A6360" t="s">
        <v>3250</v>
      </c>
      <c r="M6360" s="170" t="str">
        <f t="shared" si="792"/>
        <v>H5</v>
      </c>
      <c r="N6360" s="169" t="str">
        <f t="shared" si="793"/>
        <v>5100</v>
      </c>
      <c r="O6360" s="168" t="str">
        <f t="shared" si="794"/>
        <v/>
      </c>
      <c r="P6360" s="168" t="str">
        <f t="shared" si="795"/>
        <v/>
      </c>
      <c r="Q6360" s="168" t="str">
        <f t="shared" si="796"/>
        <v/>
      </c>
      <c r="R6360" s="168" t="str">
        <f t="shared" si="797"/>
        <v/>
      </c>
      <c r="S6360" s="168" t="str">
        <f t="shared" si="798"/>
        <v/>
      </c>
      <c r="T6360" s="168" t="str">
        <f t="shared" si="799"/>
        <v/>
      </c>
    </row>
    <row r="6361" spans="1:20" x14ac:dyDescent="0.2">
      <c r="A6361" t="s">
        <v>3251</v>
      </c>
      <c r="M6361" s="170" t="str">
        <f t="shared" si="792"/>
        <v>H6</v>
      </c>
      <c r="N6361" s="169" t="str">
        <f t="shared" si="793"/>
        <v>4115</v>
      </c>
      <c r="O6361" s="168" t="str">
        <f t="shared" si="794"/>
        <v/>
      </c>
      <c r="P6361" s="168" t="str">
        <f t="shared" si="795"/>
        <v/>
      </c>
      <c r="Q6361" s="168" t="str">
        <f t="shared" si="796"/>
        <v/>
      </c>
      <c r="R6361" s="168" t="str">
        <f t="shared" si="797"/>
        <v/>
      </c>
      <c r="S6361" s="168" t="str">
        <f t="shared" si="798"/>
        <v/>
      </c>
      <c r="T6361" s="168" t="str">
        <f t="shared" si="799"/>
        <v/>
      </c>
    </row>
    <row r="6362" spans="1:20" x14ac:dyDescent="0.2">
      <c r="A6362" t="s">
        <v>2605</v>
      </c>
      <c r="M6362" s="170" t="str">
        <f t="shared" si="792"/>
        <v>H7</v>
      </c>
      <c r="N6362" s="169" t="str">
        <f t="shared" si="793"/>
        <v>4115</v>
      </c>
      <c r="O6362" s="168" t="str">
        <f t="shared" si="794"/>
        <v/>
      </c>
      <c r="P6362" s="168" t="str">
        <f t="shared" si="795"/>
        <v/>
      </c>
      <c r="Q6362" s="168" t="str">
        <f t="shared" si="796"/>
        <v/>
      </c>
      <c r="R6362" s="168" t="str">
        <f t="shared" si="797"/>
        <v/>
      </c>
      <c r="S6362" s="168" t="str">
        <f t="shared" si="798"/>
        <v/>
      </c>
      <c r="T6362" s="168" t="str">
        <f t="shared" si="799"/>
        <v/>
      </c>
    </row>
    <row r="6363" spans="1:20" x14ac:dyDescent="0.2">
      <c r="A6363" t="s">
        <v>2606</v>
      </c>
      <c r="M6363" s="170" t="str">
        <f t="shared" si="792"/>
        <v>H8</v>
      </c>
      <c r="N6363" s="169" t="str">
        <f t="shared" si="793"/>
        <v>4115</v>
      </c>
      <c r="O6363" s="168" t="str">
        <f t="shared" si="794"/>
        <v/>
      </c>
      <c r="P6363" s="168" t="str">
        <f t="shared" si="795"/>
        <v/>
      </c>
      <c r="Q6363" s="168" t="str">
        <f t="shared" si="796"/>
        <v/>
      </c>
      <c r="R6363" s="168" t="str">
        <f t="shared" si="797"/>
        <v/>
      </c>
      <c r="S6363" s="168" t="str">
        <f t="shared" si="798"/>
        <v/>
      </c>
      <c r="T6363" s="168" t="str">
        <f t="shared" si="799"/>
        <v/>
      </c>
    </row>
    <row r="6364" spans="1:20" x14ac:dyDescent="0.2">
      <c r="A6364" t="s">
        <v>2607</v>
      </c>
      <c r="M6364" s="170" t="str">
        <f t="shared" si="792"/>
        <v>H9</v>
      </c>
      <c r="N6364" s="169" t="str">
        <f t="shared" si="793"/>
        <v>4115</v>
      </c>
      <c r="O6364" s="168" t="str">
        <f t="shared" si="794"/>
        <v/>
      </c>
      <c r="P6364" s="168" t="str">
        <f t="shared" si="795"/>
        <v/>
      </c>
      <c r="Q6364" s="168" t="str">
        <f t="shared" si="796"/>
        <v/>
      </c>
      <c r="R6364" s="168" t="str">
        <f t="shared" si="797"/>
        <v/>
      </c>
      <c r="S6364" s="168" t="str">
        <f t="shared" si="798"/>
        <v/>
      </c>
      <c r="T6364" s="168" t="str">
        <f t="shared" si="799"/>
        <v/>
      </c>
    </row>
    <row r="6365" spans="1:20" x14ac:dyDescent="0.2">
      <c r="A6365" t="s">
        <v>2608</v>
      </c>
      <c r="M6365" s="170" t="str">
        <f t="shared" si="792"/>
        <v>H10</v>
      </c>
      <c r="N6365" s="169" t="str">
        <f t="shared" si="793"/>
        <v>4115</v>
      </c>
      <c r="O6365" s="168" t="str">
        <f t="shared" si="794"/>
        <v/>
      </c>
      <c r="P6365" s="168" t="str">
        <f t="shared" si="795"/>
        <v/>
      </c>
      <c r="Q6365" s="168" t="str">
        <f t="shared" si="796"/>
        <v/>
      </c>
      <c r="R6365" s="168" t="str">
        <f t="shared" si="797"/>
        <v/>
      </c>
      <c r="S6365" s="168" t="str">
        <f t="shared" si="798"/>
        <v/>
      </c>
      <c r="T6365" s="168" t="str">
        <f t="shared" si="799"/>
        <v/>
      </c>
    </row>
    <row r="6366" spans="1:20" x14ac:dyDescent="0.2">
      <c r="A6366" t="s">
        <v>2609</v>
      </c>
      <c r="M6366" s="170" t="str">
        <f t="shared" si="792"/>
        <v>DTL</v>
      </c>
      <c r="N6366" s="169" t="str">
        <f t="shared" si="793"/>
        <v>4115</v>
      </c>
      <c r="O6366" s="168" t="str">
        <f t="shared" si="794"/>
        <v/>
      </c>
      <c r="P6366" s="168" t="str">
        <f t="shared" si="795"/>
        <v/>
      </c>
      <c r="Q6366" s="168" t="str">
        <f t="shared" si="796"/>
        <v/>
      </c>
      <c r="R6366" s="168" t="str">
        <f t="shared" si="797"/>
        <v/>
      </c>
      <c r="S6366" s="168" t="str">
        <f t="shared" si="798"/>
        <v/>
      </c>
      <c r="T6366" s="168" t="str">
        <f t="shared" si="799"/>
        <v/>
      </c>
    </row>
    <row r="6367" spans="1:20" x14ac:dyDescent="0.2">
      <c r="A6367" t="s">
        <v>4327</v>
      </c>
      <c r="M6367" s="170" t="str">
        <f t="shared" si="792"/>
        <v>DTL</v>
      </c>
      <c r="N6367" s="169" t="str">
        <f t="shared" si="793"/>
        <v>4115</v>
      </c>
      <c r="O6367" s="168" t="str">
        <f t="shared" si="794"/>
        <v>6601</v>
      </c>
      <c r="P6367" s="168" t="str">
        <f t="shared" si="795"/>
        <v>41156601</v>
      </c>
      <c r="Q6367" s="168">
        <f t="shared" si="796"/>
        <v>0</v>
      </c>
      <c r="R6367" s="168">
        <f t="shared" si="797"/>
        <v>0</v>
      </c>
      <c r="S6367" s="168">
        <f t="shared" si="798"/>
        <v>0</v>
      </c>
      <c r="T6367" s="168">
        <f t="shared" si="799"/>
        <v>72</v>
      </c>
    </row>
    <row r="6368" spans="1:20" x14ac:dyDescent="0.2">
      <c r="A6368" t="s">
        <v>3252</v>
      </c>
      <c r="M6368" s="170" t="str">
        <f t="shared" si="792"/>
        <v>DTL</v>
      </c>
      <c r="N6368" s="169" t="str">
        <f t="shared" si="793"/>
        <v>4115</v>
      </c>
      <c r="O6368" s="168" t="str">
        <f t="shared" si="794"/>
        <v>7190</v>
      </c>
      <c r="P6368" s="168" t="str">
        <f t="shared" si="795"/>
        <v>41157190</v>
      </c>
      <c r="Q6368" s="168">
        <f t="shared" si="796"/>
        <v>0</v>
      </c>
      <c r="R6368" s="168">
        <f t="shared" si="797"/>
        <v>0</v>
      </c>
      <c r="S6368" s="168">
        <f t="shared" si="798"/>
        <v>219105</v>
      </c>
      <c r="T6368" s="168">
        <f t="shared" si="799"/>
        <v>54776</v>
      </c>
    </row>
    <row r="6369" spans="1:20" x14ac:dyDescent="0.2">
      <c r="A6369" t="s">
        <v>4246</v>
      </c>
      <c r="M6369" s="170" t="str">
        <f t="shared" si="792"/>
        <v>DTL</v>
      </c>
      <c r="N6369" s="169" t="str">
        <f t="shared" si="793"/>
        <v>4115</v>
      </c>
      <c r="O6369" s="168" t="str">
        <f t="shared" si="794"/>
        <v/>
      </c>
      <c r="P6369" s="168" t="str">
        <f t="shared" si="795"/>
        <v/>
      </c>
      <c r="Q6369" s="168" t="str">
        <f t="shared" si="796"/>
        <v/>
      </c>
      <c r="R6369" s="168" t="str">
        <f t="shared" si="797"/>
        <v/>
      </c>
      <c r="S6369" s="168" t="str">
        <f t="shared" si="798"/>
        <v/>
      </c>
      <c r="T6369" s="168" t="str">
        <f t="shared" si="799"/>
        <v/>
      </c>
    </row>
    <row r="6370" spans="1:20" x14ac:dyDescent="0.2">
      <c r="A6370" t="s">
        <v>2611</v>
      </c>
      <c r="M6370" s="170" t="str">
        <f t="shared" si="792"/>
        <v>DTL</v>
      </c>
      <c r="N6370" s="169" t="str">
        <f t="shared" si="793"/>
        <v>4115</v>
      </c>
      <c r="O6370" s="168" t="str">
        <f t="shared" si="794"/>
        <v/>
      </c>
      <c r="P6370" s="168" t="str">
        <f t="shared" si="795"/>
        <v/>
      </c>
      <c r="Q6370" s="168" t="str">
        <f t="shared" si="796"/>
        <v/>
      </c>
      <c r="R6370" s="168" t="str">
        <f t="shared" si="797"/>
        <v/>
      </c>
      <c r="S6370" s="168" t="str">
        <f t="shared" si="798"/>
        <v/>
      </c>
      <c r="T6370" s="168" t="str">
        <f t="shared" si="799"/>
        <v/>
      </c>
    </row>
    <row r="6371" spans="1:20" x14ac:dyDescent="0.2">
      <c r="A6371" t="s">
        <v>3253</v>
      </c>
      <c r="M6371" s="170" t="str">
        <f t="shared" si="792"/>
        <v>Ttl</v>
      </c>
      <c r="N6371" s="169" t="str">
        <f t="shared" si="793"/>
        <v>4115</v>
      </c>
      <c r="O6371" s="168" t="str">
        <f t="shared" si="794"/>
        <v/>
      </c>
      <c r="P6371" s="168" t="str">
        <f t="shared" si="795"/>
        <v/>
      </c>
      <c r="Q6371" s="168" t="str">
        <f t="shared" si="796"/>
        <v/>
      </c>
      <c r="R6371" s="168" t="str">
        <f t="shared" si="797"/>
        <v/>
      </c>
      <c r="S6371" s="168" t="str">
        <f t="shared" si="798"/>
        <v/>
      </c>
      <c r="T6371" s="168" t="str">
        <f t="shared" si="799"/>
        <v/>
      </c>
    </row>
    <row r="6372" spans="1:20" x14ac:dyDescent="0.2">
      <c r="A6372" t="s">
        <v>2612</v>
      </c>
      <c r="M6372" s="170" t="str">
        <f t="shared" si="792"/>
        <v>DTL</v>
      </c>
      <c r="N6372" s="169" t="str">
        <f t="shared" si="793"/>
        <v>4115</v>
      </c>
      <c r="O6372" s="168" t="str">
        <f t="shared" si="794"/>
        <v/>
      </c>
      <c r="P6372" s="168" t="str">
        <f t="shared" si="795"/>
        <v/>
      </c>
      <c r="Q6372" s="168" t="str">
        <f t="shared" si="796"/>
        <v/>
      </c>
      <c r="R6372" s="168" t="str">
        <f t="shared" si="797"/>
        <v/>
      </c>
      <c r="S6372" s="168" t="str">
        <f t="shared" si="798"/>
        <v/>
      </c>
      <c r="T6372" s="168" t="str">
        <f t="shared" si="799"/>
        <v/>
      </c>
    </row>
    <row r="6373" spans="1:20" x14ac:dyDescent="0.2">
      <c r="A6373" t="s">
        <v>2611</v>
      </c>
      <c r="M6373" s="170" t="str">
        <f t="shared" si="792"/>
        <v>DTL</v>
      </c>
      <c r="N6373" s="169" t="str">
        <f t="shared" si="793"/>
        <v>4115</v>
      </c>
      <c r="O6373" s="168" t="str">
        <f t="shared" si="794"/>
        <v/>
      </c>
      <c r="P6373" s="168" t="str">
        <f t="shared" si="795"/>
        <v/>
      </c>
      <c r="Q6373" s="168" t="str">
        <f t="shared" si="796"/>
        <v/>
      </c>
      <c r="R6373" s="168" t="str">
        <f t="shared" si="797"/>
        <v/>
      </c>
      <c r="S6373" s="168" t="str">
        <f t="shared" si="798"/>
        <v/>
      </c>
      <c r="T6373" s="168" t="str">
        <f t="shared" si="799"/>
        <v/>
      </c>
    </row>
    <row r="6374" spans="1:20" x14ac:dyDescent="0.2">
      <c r="A6374" t="s">
        <v>2611</v>
      </c>
      <c r="M6374" s="170" t="str">
        <f t="shared" si="792"/>
        <v>DTL</v>
      </c>
      <c r="N6374" s="169" t="str">
        <f t="shared" si="793"/>
        <v>4115</v>
      </c>
      <c r="O6374" s="168" t="str">
        <f t="shared" si="794"/>
        <v/>
      </c>
      <c r="P6374" s="168" t="str">
        <f t="shared" si="795"/>
        <v/>
      </c>
      <c r="Q6374" s="168" t="str">
        <f t="shared" si="796"/>
        <v/>
      </c>
      <c r="R6374" s="168" t="str">
        <f t="shared" si="797"/>
        <v/>
      </c>
      <c r="S6374" s="168" t="str">
        <f t="shared" si="798"/>
        <v/>
      </c>
      <c r="T6374" s="168" t="str">
        <f t="shared" si="799"/>
        <v/>
      </c>
    </row>
    <row r="6375" spans="1:20" x14ac:dyDescent="0.2">
      <c r="A6375" t="s">
        <v>2642</v>
      </c>
      <c r="M6375" s="170" t="str">
        <f t="shared" si="792"/>
        <v>DTL</v>
      </c>
      <c r="N6375" s="169" t="str">
        <f t="shared" si="793"/>
        <v>4115</v>
      </c>
      <c r="O6375" s="168" t="str">
        <f t="shared" si="794"/>
        <v/>
      </c>
      <c r="P6375" s="168" t="str">
        <f t="shared" si="795"/>
        <v/>
      </c>
      <c r="Q6375" s="168" t="str">
        <f t="shared" si="796"/>
        <v/>
      </c>
      <c r="R6375" s="168" t="str">
        <f t="shared" si="797"/>
        <v/>
      </c>
      <c r="S6375" s="168" t="str">
        <f t="shared" si="798"/>
        <v/>
      </c>
      <c r="T6375" s="168" t="str">
        <f t="shared" si="799"/>
        <v/>
      </c>
    </row>
    <row r="6376" spans="1:20" x14ac:dyDescent="0.2">
      <c r="A6376" t="s">
        <v>3254</v>
      </c>
      <c r="M6376" s="170" t="str">
        <f t="shared" si="792"/>
        <v>DTL</v>
      </c>
      <c r="N6376" s="169" t="str">
        <f t="shared" si="793"/>
        <v>4115</v>
      </c>
      <c r="O6376" s="168" t="str">
        <f t="shared" si="794"/>
        <v>5500</v>
      </c>
      <c r="P6376" s="168" t="str">
        <f t="shared" si="795"/>
        <v>41155500</v>
      </c>
      <c r="Q6376" s="168">
        <f t="shared" si="796"/>
        <v>0</v>
      </c>
      <c r="R6376" s="168">
        <f t="shared" si="797"/>
        <v>0</v>
      </c>
      <c r="S6376" s="168">
        <f t="shared" si="798"/>
        <v>219105</v>
      </c>
      <c r="T6376" s="168">
        <f t="shared" si="799"/>
        <v>45629</v>
      </c>
    </row>
    <row r="6377" spans="1:20" x14ac:dyDescent="0.2">
      <c r="A6377" t="s">
        <v>4246</v>
      </c>
      <c r="M6377" s="170" t="str">
        <f t="shared" si="792"/>
        <v>DTL</v>
      </c>
      <c r="N6377" s="169" t="str">
        <f t="shared" si="793"/>
        <v>4115</v>
      </c>
      <c r="O6377" s="168" t="str">
        <f t="shared" si="794"/>
        <v/>
      </c>
      <c r="P6377" s="168" t="str">
        <f t="shared" si="795"/>
        <v/>
      </c>
      <c r="Q6377" s="168" t="str">
        <f t="shared" si="796"/>
        <v/>
      </c>
      <c r="R6377" s="168" t="str">
        <f t="shared" si="797"/>
        <v/>
      </c>
      <c r="S6377" s="168" t="str">
        <f t="shared" si="798"/>
        <v/>
      </c>
      <c r="T6377" s="168" t="str">
        <f t="shared" si="799"/>
        <v/>
      </c>
    </row>
    <row r="6378" spans="1:20" x14ac:dyDescent="0.2">
      <c r="A6378" t="s">
        <v>2611</v>
      </c>
      <c r="M6378" s="170" t="str">
        <f t="shared" si="792"/>
        <v>DTL</v>
      </c>
      <c r="N6378" s="169" t="str">
        <f t="shared" si="793"/>
        <v>4115</v>
      </c>
      <c r="O6378" s="168" t="str">
        <f t="shared" si="794"/>
        <v/>
      </c>
      <c r="P6378" s="168" t="str">
        <f t="shared" si="795"/>
        <v/>
      </c>
      <c r="Q6378" s="168" t="str">
        <f t="shared" si="796"/>
        <v/>
      </c>
      <c r="R6378" s="168" t="str">
        <f t="shared" si="797"/>
        <v/>
      </c>
      <c r="S6378" s="168" t="str">
        <f t="shared" si="798"/>
        <v/>
      </c>
      <c r="T6378" s="168" t="str">
        <f t="shared" si="799"/>
        <v/>
      </c>
    </row>
    <row r="6379" spans="1:20" x14ac:dyDescent="0.2">
      <c r="A6379" t="s">
        <v>3255</v>
      </c>
      <c r="M6379" s="170" t="str">
        <f t="shared" si="792"/>
        <v>Ttl</v>
      </c>
      <c r="N6379" s="169" t="str">
        <f t="shared" si="793"/>
        <v>4115</v>
      </c>
      <c r="O6379" s="168" t="str">
        <f t="shared" si="794"/>
        <v/>
      </c>
      <c r="P6379" s="168" t="str">
        <f t="shared" si="795"/>
        <v/>
      </c>
      <c r="Q6379" s="168" t="str">
        <f t="shared" si="796"/>
        <v/>
      </c>
      <c r="R6379" s="168" t="str">
        <f t="shared" si="797"/>
        <v/>
      </c>
      <c r="S6379" s="168" t="str">
        <f t="shared" si="798"/>
        <v/>
      </c>
      <c r="T6379" s="168" t="str">
        <f t="shared" si="799"/>
        <v/>
      </c>
    </row>
    <row r="6380" spans="1:20" x14ac:dyDescent="0.2">
      <c r="A6380" t="s">
        <v>2611</v>
      </c>
      <c r="M6380" s="170" t="str">
        <f t="shared" si="792"/>
        <v>DTL</v>
      </c>
      <c r="N6380" s="169" t="str">
        <f t="shared" si="793"/>
        <v>4115</v>
      </c>
      <c r="O6380" s="168" t="str">
        <f t="shared" si="794"/>
        <v/>
      </c>
      <c r="P6380" s="168" t="str">
        <f t="shared" si="795"/>
        <v/>
      </c>
      <c r="Q6380" s="168" t="str">
        <f t="shared" si="796"/>
        <v/>
      </c>
      <c r="R6380" s="168" t="str">
        <f t="shared" si="797"/>
        <v/>
      </c>
      <c r="S6380" s="168" t="str">
        <f t="shared" si="798"/>
        <v/>
      </c>
      <c r="T6380" s="168" t="str">
        <f t="shared" si="799"/>
        <v/>
      </c>
    </row>
    <row r="6381" spans="1:20" x14ac:dyDescent="0.2">
      <c r="A6381" t="s">
        <v>2611</v>
      </c>
      <c r="M6381" s="170" t="str">
        <f t="shared" si="792"/>
        <v>DTL</v>
      </c>
      <c r="N6381" s="169" t="str">
        <f t="shared" si="793"/>
        <v>4115</v>
      </c>
      <c r="O6381" s="168" t="str">
        <f t="shared" si="794"/>
        <v/>
      </c>
      <c r="P6381" s="168" t="str">
        <f t="shared" si="795"/>
        <v/>
      </c>
      <c r="Q6381" s="168" t="str">
        <f t="shared" si="796"/>
        <v/>
      </c>
      <c r="R6381" s="168" t="str">
        <f t="shared" si="797"/>
        <v/>
      </c>
      <c r="S6381" s="168" t="str">
        <f t="shared" si="798"/>
        <v/>
      </c>
      <c r="T6381" s="168" t="str">
        <f t="shared" si="799"/>
        <v/>
      </c>
    </row>
    <row r="6382" spans="1:20" x14ac:dyDescent="0.2">
      <c r="A6382" t="s">
        <v>3256</v>
      </c>
      <c r="M6382" s="170" t="str">
        <f t="shared" si="792"/>
        <v>Ttl</v>
      </c>
      <c r="N6382" s="169" t="str">
        <f t="shared" si="793"/>
        <v>4115</v>
      </c>
      <c r="O6382" s="168" t="str">
        <f t="shared" si="794"/>
        <v/>
      </c>
      <c r="P6382" s="168" t="str">
        <f t="shared" si="795"/>
        <v/>
      </c>
      <c r="Q6382" s="168" t="str">
        <f t="shared" si="796"/>
        <v/>
      </c>
      <c r="R6382" s="168" t="str">
        <f t="shared" si="797"/>
        <v/>
      </c>
      <c r="S6382" s="168" t="str">
        <f t="shared" si="798"/>
        <v/>
      </c>
      <c r="T6382" s="168" t="str">
        <f t="shared" si="799"/>
        <v/>
      </c>
    </row>
    <row r="6383" spans="1:20" x14ac:dyDescent="0.2">
      <c r="A6383" t="s">
        <v>2643</v>
      </c>
      <c r="M6383" s="170" t="str">
        <f t="shared" si="792"/>
        <v>DTL</v>
      </c>
      <c r="N6383" s="169" t="str">
        <f t="shared" si="793"/>
        <v>4115</v>
      </c>
      <c r="O6383" s="168" t="str">
        <f t="shared" si="794"/>
        <v/>
      </c>
      <c r="P6383" s="168" t="str">
        <f t="shared" si="795"/>
        <v/>
      </c>
      <c r="Q6383" s="168" t="str">
        <f t="shared" si="796"/>
        <v/>
      </c>
      <c r="R6383" s="168" t="str">
        <f t="shared" si="797"/>
        <v/>
      </c>
      <c r="S6383" s="168" t="str">
        <f t="shared" si="798"/>
        <v/>
      </c>
      <c r="T6383" s="168" t="str">
        <f t="shared" si="799"/>
        <v/>
      </c>
    </row>
    <row r="6384" spans="1:20" x14ac:dyDescent="0.2">
      <c r="A6384" t="s">
        <v>2611</v>
      </c>
      <c r="M6384" s="170" t="str">
        <f t="shared" si="792"/>
        <v>DTL</v>
      </c>
      <c r="N6384" s="169" t="str">
        <f t="shared" si="793"/>
        <v>4115</v>
      </c>
      <c r="O6384" s="168" t="str">
        <f t="shared" si="794"/>
        <v/>
      </c>
      <c r="P6384" s="168" t="str">
        <f t="shared" si="795"/>
        <v/>
      </c>
      <c r="Q6384" s="168" t="str">
        <f t="shared" si="796"/>
        <v/>
      </c>
      <c r="R6384" s="168" t="str">
        <f t="shared" si="797"/>
        <v/>
      </c>
      <c r="S6384" s="168" t="str">
        <f t="shared" si="798"/>
        <v/>
      </c>
      <c r="T6384" s="168" t="str">
        <f t="shared" si="799"/>
        <v/>
      </c>
    </row>
    <row r="6385" spans="1:20" x14ac:dyDescent="0.2">
      <c r="A6385" t="s">
        <v>2620</v>
      </c>
      <c r="M6385" s="170" t="str">
        <f t="shared" si="792"/>
        <v>DTL</v>
      </c>
      <c r="N6385" s="169" t="str">
        <f t="shared" si="793"/>
        <v>4115</v>
      </c>
      <c r="O6385" s="168" t="str">
        <f t="shared" si="794"/>
        <v/>
      </c>
      <c r="P6385" s="168" t="str">
        <f t="shared" si="795"/>
        <v/>
      </c>
      <c r="Q6385" s="168" t="str">
        <f t="shared" si="796"/>
        <v/>
      </c>
      <c r="R6385" s="168" t="str">
        <f t="shared" si="797"/>
        <v/>
      </c>
      <c r="S6385" s="168" t="str">
        <f t="shared" si="798"/>
        <v/>
      </c>
      <c r="T6385" s="168" t="str">
        <f t="shared" si="799"/>
        <v/>
      </c>
    </row>
    <row r="6386" spans="1:20" x14ac:dyDescent="0.2">
      <c r="A6386" t="s">
        <v>3257</v>
      </c>
      <c r="M6386" s="170" t="str">
        <f t="shared" si="792"/>
        <v>Ttl</v>
      </c>
      <c r="N6386" s="169" t="str">
        <f t="shared" si="793"/>
        <v>4115</v>
      </c>
      <c r="O6386" s="168" t="str">
        <f t="shared" si="794"/>
        <v/>
      </c>
      <c r="P6386" s="168" t="str">
        <f t="shared" si="795"/>
        <v/>
      </c>
      <c r="Q6386" s="168" t="str">
        <f t="shared" si="796"/>
        <v/>
      </c>
      <c r="R6386" s="168" t="str">
        <f t="shared" si="797"/>
        <v/>
      </c>
      <c r="S6386" s="168" t="str">
        <f t="shared" si="798"/>
        <v/>
      </c>
      <c r="T6386" s="168" t="str">
        <f t="shared" si="799"/>
        <v/>
      </c>
    </row>
    <row r="6387" spans="1:20" x14ac:dyDescent="0.2">
      <c r="A6387" t="s">
        <v>2611</v>
      </c>
      <c r="M6387" s="170" t="str">
        <f t="shared" si="792"/>
        <v>DTL</v>
      </c>
      <c r="N6387" s="169" t="str">
        <f t="shared" si="793"/>
        <v>4115</v>
      </c>
      <c r="O6387" s="168" t="str">
        <f t="shared" si="794"/>
        <v/>
      </c>
      <c r="P6387" s="168" t="str">
        <f t="shared" si="795"/>
        <v/>
      </c>
      <c r="Q6387" s="168" t="str">
        <f t="shared" si="796"/>
        <v/>
      </c>
      <c r="R6387" s="168" t="str">
        <f t="shared" si="797"/>
        <v/>
      </c>
      <c r="S6387" s="168" t="str">
        <f t="shared" si="798"/>
        <v/>
      </c>
      <c r="T6387" s="168" t="str">
        <f t="shared" si="799"/>
        <v/>
      </c>
    </row>
    <row r="6388" spans="1:20" x14ac:dyDescent="0.2">
      <c r="A6388" t="s">
        <v>2732</v>
      </c>
      <c r="M6388" s="170" t="str">
        <f t="shared" si="792"/>
        <v>Ttl</v>
      </c>
      <c r="N6388" s="169" t="str">
        <f t="shared" si="793"/>
        <v>4115</v>
      </c>
      <c r="O6388" s="168" t="str">
        <f t="shared" si="794"/>
        <v/>
      </c>
      <c r="P6388" s="168" t="str">
        <f t="shared" si="795"/>
        <v/>
      </c>
      <c r="Q6388" s="168" t="str">
        <f t="shared" si="796"/>
        <v/>
      </c>
      <c r="R6388" s="168" t="str">
        <f t="shared" si="797"/>
        <v/>
      </c>
      <c r="S6388" s="168" t="str">
        <f t="shared" si="798"/>
        <v/>
      </c>
      <c r="T6388" s="168" t="str">
        <f t="shared" si="799"/>
        <v/>
      </c>
    </row>
    <row r="6389" spans="1:20" x14ac:dyDescent="0.2">
      <c r="A6389" t="s">
        <v>4246</v>
      </c>
      <c r="M6389" s="170" t="str">
        <f t="shared" si="792"/>
        <v>DTL</v>
      </c>
      <c r="N6389" s="169" t="str">
        <f t="shared" si="793"/>
        <v>4115</v>
      </c>
      <c r="O6389" s="168" t="str">
        <f t="shared" si="794"/>
        <v/>
      </c>
      <c r="P6389" s="168" t="str">
        <f t="shared" si="795"/>
        <v/>
      </c>
      <c r="Q6389" s="168" t="str">
        <f t="shared" si="796"/>
        <v/>
      </c>
      <c r="R6389" s="168" t="str">
        <f t="shared" si="797"/>
        <v/>
      </c>
      <c r="S6389" s="168" t="str">
        <f t="shared" si="798"/>
        <v/>
      </c>
      <c r="T6389" s="168" t="str">
        <f t="shared" si="799"/>
        <v/>
      </c>
    </row>
    <row r="6390" spans="1:20" x14ac:dyDescent="0.2">
      <c r="A6390" t="s">
        <v>2611</v>
      </c>
      <c r="M6390" s="170" t="str">
        <f t="shared" si="792"/>
        <v>DTL</v>
      </c>
      <c r="N6390" s="169" t="str">
        <f t="shared" si="793"/>
        <v>4115</v>
      </c>
      <c r="O6390" s="168" t="str">
        <f t="shared" si="794"/>
        <v/>
      </c>
      <c r="P6390" s="168" t="str">
        <f t="shared" si="795"/>
        <v/>
      </c>
      <c r="Q6390" s="168" t="str">
        <f t="shared" si="796"/>
        <v/>
      </c>
      <c r="R6390" s="168" t="str">
        <f t="shared" si="797"/>
        <v/>
      </c>
      <c r="S6390" s="168" t="str">
        <f t="shared" si="798"/>
        <v/>
      </c>
      <c r="T6390" s="168" t="str">
        <f t="shared" si="799"/>
        <v/>
      </c>
    </row>
    <row r="6391" spans="1:20" x14ac:dyDescent="0.2">
      <c r="A6391" t="s">
        <v>3258</v>
      </c>
      <c r="M6391" s="170" t="str">
        <f t="shared" si="792"/>
        <v>DTL</v>
      </c>
      <c r="N6391" s="169" t="str">
        <f t="shared" si="793"/>
        <v>4115</v>
      </c>
      <c r="O6391" s="168" t="str">
        <f t="shared" si="794"/>
        <v xml:space="preserve">    </v>
      </c>
      <c r="P6391" s="168" t="str">
        <f t="shared" si="795"/>
        <v xml:space="preserve">4115    </v>
      </c>
      <c r="Q6391" s="168">
        <f t="shared" si="796"/>
        <v>0</v>
      </c>
      <c r="R6391" s="168">
        <f t="shared" si="797"/>
        <v>0</v>
      </c>
      <c r="S6391" s="168">
        <f t="shared" si="798"/>
        <v>219105</v>
      </c>
      <c r="T6391" s="168">
        <f t="shared" si="799"/>
        <v>54848</v>
      </c>
    </row>
    <row r="6392" spans="1:20" x14ac:dyDescent="0.2">
      <c r="A6392" t="s">
        <v>2611</v>
      </c>
      <c r="M6392" s="170" t="str">
        <f t="shared" si="792"/>
        <v>DTL</v>
      </c>
      <c r="N6392" s="169" t="str">
        <f t="shared" si="793"/>
        <v>4115</v>
      </c>
      <c r="O6392" s="168" t="str">
        <f t="shared" si="794"/>
        <v/>
      </c>
      <c r="P6392" s="168" t="str">
        <f t="shared" si="795"/>
        <v/>
      </c>
      <c r="Q6392" s="168" t="str">
        <f t="shared" si="796"/>
        <v/>
      </c>
      <c r="R6392" s="168" t="str">
        <f t="shared" si="797"/>
        <v/>
      </c>
      <c r="S6392" s="168" t="str">
        <f t="shared" si="798"/>
        <v/>
      </c>
      <c r="T6392" s="168" t="str">
        <f t="shared" si="799"/>
        <v/>
      </c>
    </row>
    <row r="6393" spans="1:20" x14ac:dyDescent="0.2">
      <c r="A6393" t="s">
        <v>2622</v>
      </c>
      <c r="M6393" s="170" t="str">
        <f t="shared" si="792"/>
        <v>DTL</v>
      </c>
      <c r="N6393" s="169" t="str">
        <f t="shared" si="793"/>
        <v>4115</v>
      </c>
      <c r="O6393" s="168" t="str">
        <f t="shared" si="794"/>
        <v>Tran</v>
      </c>
      <c r="P6393" s="168" t="str">
        <f t="shared" si="795"/>
        <v>4115Tran</v>
      </c>
      <c r="Q6393" s="168">
        <f t="shared" si="796"/>
        <v>0</v>
      </c>
      <c r="R6393" s="168">
        <f t="shared" si="797"/>
        <v>0</v>
      </c>
      <c r="S6393" s="168">
        <f t="shared" si="798"/>
        <v>0</v>
      </c>
      <c r="T6393" s="168">
        <f t="shared" si="799"/>
        <v>0</v>
      </c>
    </row>
    <row r="6394" spans="1:20" x14ac:dyDescent="0.2">
      <c r="A6394" t="s">
        <v>2611</v>
      </c>
      <c r="M6394" s="170" t="str">
        <f t="shared" si="792"/>
        <v>DTL</v>
      </c>
      <c r="N6394" s="169" t="str">
        <f t="shared" si="793"/>
        <v>4115</v>
      </c>
      <c r="O6394" s="168" t="str">
        <f t="shared" si="794"/>
        <v/>
      </c>
      <c r="P6394" s="168" t="str">
        <f t="shared" si="795"/>
        <v/>
      </c>
      <c r="Q6394" s="168" t="str">
        <f t="shared" si="796"/>
        <v/>
      </c>
      <c r="R6394" s="168" t="str">
        <f t="shared" si="797"/>
        <v/>
      </c>
      <c r="S6394" s="168" t="str">
        <f t="shared" si="798"/>
        <v/>
      </c>
      <c r="T6394" s="168" t="str">
        <f t="shared" si="799"/>
        <v/>
      </c>
    </row>
    <row r="6395" spans="1:20" x14ac:dyDescent="0.2">
      <c r="A6395" t="s">
        <v>3259</v>
      </c>
      <c r="M6395" s="170" t="str">
        <f t="shared" si="792"/>
        <v>DTL</v>
      </c>
      <c r="N6395" s="169" t="str">
        <f t="shared" si="793"/>
        <v>4115</v>
      </c>
      <c r="O6395" s="168" t="str">
        <f t="shared" si="794"/>
        <v>Tran</v>
      </c>
      <c r="P6395" s="168" t="str">
        <f t="shared" si="795"/>
        <v>4115Tran</v>
      </c>
      <c r="Q6395" s="168">
        <f t="shared" si="796"/>
        <v>0</v>
      </c>
      <c r="R6395" s="168">
        <f t="shared" si="797"/>
        <v>0</v>
      </c>
      <c r="S6395" s="168">
        <f t="shared" si="798"/>
        <v>219105</v>
      </c>
      <c r="T6395" s="168">
        <f t="shared" si="799"/>
        <v>45629</v>
      </c>
    </row>
    <row r="6396" spans="1:20" x14ac:dyDescent="0.2">
      <c r="A6396" t="s">
        <v>4246</v>
      </c>
      <c r="M6396" s="170" t="str">
        <f t="shared" si="792"/>
        <v>DTL</v>
      </c>
      <c r="N6396" s="169" t="str">
        <f t="shared" si="793"/>
        <v>4115</v>
      </c>
      <c r="O6396" s="168" t="str">
        <f t="shared" si="794"/>
        <v/>
      </c>
      <c r="P6396" s="168" t="str">
        <f t="shared" si="795"/>
        <v/>
      </c>
      <c r="Q6396" s="168" t="str">
        <f t="shared" si="796"/>
        <v/>
      </c>
      <c r="R6396" s="168" t="str">
        <f t="shared" si="797"/>
        <v/>
      </c>
      <c r="S6396" s="168" t="str">
        <f t="shared" si="798"/>
        <v/>
      </c>
      <c r="T6396" s="168" t="str">
        <f t="shared" si="799"/>
        <v/>
      </c>
    </row>
    <row r="6397" spans="1:20" x14ac:dyDescent="0.2">
      <c r="A6397" t="s">
        <v>2611</v>
      </c>
      <c r="M6397" s="170" t="str">
        <f t="shared" si="792"/>
        <v>DTL</v>
      </c>
      <c r="N6397" s="169" t="str">
        <f t="shared" si="793"/>
        <v>4115</v>
      </c>
      <c r="O6397" s="168" t="str">
        <f t="shared" si="794"/>
        <v/>
      </c>
      <c r="P6397" s="168" t="str">
        <f t="shared" si="795"/>
        <v/>
      </c>
      <c r="Q6397" s="168" t="str">
        <f t="shared" si="796"/>
        <v/>
      </c>
      <c r="R6397" s="168" t="str">
        <f t="shared" si="797"/>
        <v/>
      </c>
      <c r="S6397" s="168" t="str">
        <f t="shared" si="798"/>
        <v/>
      </c>
      <c r="T6397" s="168" t="str">
        <f t="shared" si="799"/>
        <v/>
      </c>
    </row>
    <row r="6398" spans="1:20" x14ac:dyDescent="0.2">
      <c r="A6398" t="s">
        <v>4328</v>
      </c>
      <c r="M6398" s="170" t="str">
        <f t="shared" si="792"/>
        <v>Ttl</v>
      </c>
      <c r="N6398" s="169" t="str">
        <f t="shared" si="793"/>
        <v>4115</v>
      </c>
      <c r="O6398" s="168" t="str">
        <f t="shared" si="794"/>
        <v/>
      </c>
      <c r="P6398" s="168" t="str">
        <f t="shared" si="795"/>
        <v/>
      </c>
      <c r="Q6398" s="168" t="str">
        <f t="shared" si="796"/>
        <v/>
      </c>
      <c r="R6398" s="168" t="str">
        <f t="shared" si="797"/>
        <v/>
      </c>
      <c r="S6398" s="168" t="str">
        <f t="shared" si="798"/>
        <v/>
      </c>
      <c r="T6398" s="168" t="str">
        <f t="shared" si="799"/>
        <v/>
      </c>
    </row>
    <row r="6399" spans="1:20" x14ac:dyDescent="0.2">
      <c r="A6399" t="s">
        <v>4467</v>
      </c>
      <c r="M6399" s="170" t="str">
        <f t="shared" si="792"/>
        <v>DTL</v>
      </c>
      <c r="N6399" s="169" t="str">
        <f t="shared" si="793"/>
        <v>4115</v>
      </c>
      <c r="O6399" s="168" t="str">
        <f t="shared" si="794"/>
        <v/>
      </c>
      <c r="P6399" s="168" t="str">
        <f t="shared" si="795"/>
        <v/>
      </c>
      <c r="Q6399" s="168" t="str">
        <f t="shared" si="796"/>
        <v/>
      </c>
      <c r="R6399" s="168" t="str">
        <f t="shared" si="797"/>
        <v/>
      </c>
      <c r="S6399" s="168" t="str">
        <f t="shared" si="798"/>
        <v/>
      </c>
      <c r="T6399" s="168" t="str">
        <f t="shared" si="799"/>
        <v/>
      </c>
    </row>
    <row r="6400" spans="1:20" x14ac:dyDescent="0.2">
      <c r="A6400">
        <v>1</v>
      </c>
      <c r="M6400" s="170" t="str">
        <f t="shared" si="792"/>
        <v>DTL</v>
      </c>
      <c r="N6400" s="169" t="str">
        <f t="shared" si="793"/>
        <v>4115</v>
      </c>
      <c r="O6400" s="168" t="str">
        <f t="shared" si="794"/>
        <v/>
      </c>
      <c r="P6400" s="168" t="str">
        <f t="shared" si="795"/>
        <v/>
      </c>
      <c r="Q6400" s="168" t="str">
        <f t="shared" si="796"/>
        <v/>
      </c>
      <c r="R6400" s="168" t="str">
        <f t="shared" si="797"/>
        <v/>
      </c>
      <c r="S6400" s="168" t="str">
        <f t="shared" si="798"/>
        <v/>
      </c>
      <c r="T6400" s="168" t="str">
        <f t="shared" si="799"/>
        <v/>
      </c>
    </row>
    <row r="6401" spans="1:20" x14ac:dyDescent="0.2">
      <c r="M6401" s="170" t="str">
        <f t="shared" si="792"/>
        <v>DTL</v>
      </c>
      <c r="N6401" s="169" t="str">
        <f t="shared" si="793"/>
        <v>4115</v>
      </c>
      <c r="O6401" s="168" t="str">
        <f t="shared" si="794"/>
        <v/>
      </c>
      <c r="P6401" s="168" t="str">
        <f t="shared" si="795"/>
        <v/>
      </c>
      <c r="Q6401" s="168" t="str">
        <f t="shared" si="796"/>
        <v/>
      </c>
      <c r="R6401" s="168" t="str">
        <f t="shared" si="797"/>
        <v/>
      </c>
      <c r="S6401" s="168" t="str">
        <f t="shared" si="798"/>
        <v/>
      </c>
      <c r="T6401" s="168" t="str">
        <f t="shared" si="799"/>
        <v/>
      </c>
    </row>
    <row r="6402" spans="1:20" x14ac:dyDescent="0.2">
      <c r="A6402" t="s">
        <v>3260</v>
      </c>
      <c r="M6402" s="170" t="str">
        <f t="shared" si="792"/>
        <v>H1</v>
      </c>
      <c r="N6402" s="169" t="str">
        <f t="shared" si="793"/>
        <v>4115</v>
      </c>
      <c r="O6402" s="168" t="str">
        <f t="shared" si="794"/>
        <v/>
      </c>
      <c r="P6402" s="168" t="str">
        <f t="shared" si="795"/>
        <v/>
      </c>
      <c r="Q6402" s="168" t="str">
        <f t="shared" si="796"/>
        <v/>
      </c>
      <c r="R6402" s="168" t="str">
        <f t="shared" si="797"/>
        <v/>
      </c>
      <c r="S6402" s="168" t="str">
        <f t="shared" si="798"/>
        <v/>
      </c>
      <c r="T6402" s="168" t="str">
        <f t="shared" si="799"/>
        <v/>
      </c>
    </row>
    <row r="6403" spans="1:20" x14ac:dyDescent="0.2">
      <c r="A6403" t="s">
        <v>2600</v>
      </c>
      <c r="M6403" s="170" t="str">
        <f t="shared" ref="M6403:M6466" si="800">IF(ROW()&lt;23,"",
  IF(NOT(ISERROR(FIND("Trinity County",$A6403,30))),"H1",
  IF(M6402="H1","H2",
  IF(M6402="H2","H3",
  IF(M6402="H3","H4",
  IF(M6402="H4","H5",
  IF(M6402="H5","H6",
  IF(M6402="H6","H7",
  IF(M6402="H7","H8",
  IF(M6402="H8","H9",
  IF(M6402="H9","H10",
  IF(TRIM(LEFT($A6403,7))="Total","Ttl","DTL"))))))))))))</f>
        <v>H2</v>
      </c>
      <c r="N6403" s="169" t="str">
        <f t="shared" ref="N6403:N6466" si="801">IF(ROW()&lt;23,"",
  IF($M6403="H6",TRIM(LEFT($A6403,5)),N6402))</f>
        <v>4115</v>
      </c>
      <c r="O6403" s="168" t="str">
        <f t="shared" ref="O6403:O6466" si="802">IF($M6403&lt;&gt;"DTL","",
  IF(NOT(ISNUMBER(VALUE(MID($A6403,31,15)))),"",LEFT($A6403,4)))</f>
        <v/>
      </c>
      <c r="P6403" s="168" t="str">
        <f t="shared" ref="P6403:P6466" si="803">IF(O6403="","",N6403&amp;O6403)</f>
        <v/>
      </c>
      <c r="Q6403" s="168" t="str">
        <f t="shared" ref="Q6403:Q6466" si="804">IF($M6403&lt;&gt;"DTL","",
  IF(NOT(ISNUMBER(VALUE(MID($A6403,31,15)))),"",VALUE(TRIM(MID($A6403,47,15)))))</f>
        <v/>
      </c>
      <c r="R6403" s="168" t="str">
        <f t="shared" ref="R6403:R6466" si="805">IF($M6403&lt;&gt;"DTL","",
  IF(NOT(ISNUMBER(VALUE(MID($A6403,31,15)))),"",VALUE(TRIM(MID($A6403,61,14)))))</f>
        <v/>
      </c>
      <c r="S6403" s="168" t="str">
        <f t="shared" ref="S6403:S6466" si="806">IF($M6403&lt;&gt;"DTL","",
  IF(NOT(ISNUMBER(VALUE(MID($A6403,31,15)))),"",VALUE(TRIM(MID($A6403,76,14)))))</f>
        <v/>
      </c>
      <c r="T6403" s="168" t="str">
        <f t="shared" ref="T6403:T6466" si="807">IF($M6403&lt;&gt;"DTL","",
  IF(NOT(ISNUMBER(VALUE(MID($A6403,31,15)))),"",VALUE(TRIM(MID($A6403,90,14)))))</f>
        <v/>
      </c>
    </row>
    <row r="6404" spans="1:20" x14ac:dyDescent="0.2">
      <c r="A6404" t="s">
        <v>2601</v>
      </c>
      <c r="M6404" s="170" t="str">
        <f t="shared" si="800"/>
        <v>H3</v>
      </c>
      <c r="N6404" s="169" t="str">
        <f t="shared" si="801"/>
        <v>4115</v>
      </c>
      <c r="O6404" s="168" t="str">
        <f t="shared" si="802"/>
        <v/>
      </c>
      <c r="P6404" s="168" t="str">
        <f t="shared" si="803"/>
        <v/>
      </c>
      <c r="Q6404" s="168" t="str">
        <f t="shared" si="804"/>
        <v/>
      </c>
      <c r="R6404" s="168" t="str">
        <f t="shared" si="805"/>
        <v/>
      </c>
      <c r="S6404" s="168" t="str">
        <f t="shared" si="806"/>
        <v/>
      </c>
      <c r="T6404" s="168" t="str">
        <f t="shared" si="807"/>
        <v/>
      </c>
    </row>
    <row r="6405" spans="1:20" x14ac:dyDescent="0.2">
      <c r="A6405" t="s">
        <v>3199</v>
      </c>
      <c r="M6405" s="170" t="str">
        <f t="shared" si="800"/>
        <v>H4</v>
      </c>
      <c r="N6405" s="169" t="str">
        <f t="shared" si="801"/>
        <v>4115</v>
      </c>
      <c r="O6405" s="168" t="str">
        <f t="shared" si="802"/>
        <v/>
      </c>
      <c r="P6405" s="168" t="str">
        <f t="shared" si="803"/>
        <v/>
      </c>
      <c r="Q6405" s="168" t="str">
        <f t="shared" si="804"/>
        <v/>
      </c>
      <c r="R6405" s="168" t="str">
        <f t="shared" si="805"/>
        <v/>
      </c>
      <c r="S6405" s="168" t="str">
        <f t="shared" si="806"/>
        <v/>
      </c>
      <c r="T6405" s="168" t="str">
        <f t="shared" si="807"/>
        <v/>
      </c>
    </row>
    <row r="6406" spans="1:20" x14ac:dyDescent="0.2">
      <c r="A6406" t="s">
        <v>3261</v>
      </c>
      <c r="M6406" s="170" t="str">
        <f t="shared" si="800"/>
        <v>H5</v>
      </c>
      <c r="N6406" s="169" t="str">
        <f t="shared" si="801"/>
        <v>4115</v>
      </c>
      <c r="O6406" s="168" t="str">
        <f t="shared" si="802"/>
        <v/>
      </c>
      <c r="P6406" s="168" t="str">
        <f t="shared" si="803"/>
        <v/>
      </c>
      <c r="Q6406" s="168" t="str">
        <f t="shared" si="804"/>
        <v/>
      </c>
      <c r="R6406" s="168" t="str">
        <f t="shared" si="805"/>
        <v/>
      </c>
      <c r="S6406" s="168" t="str">
        <f t="shared" si="806"/>
        <v/>
      </c>
      <c r="T6406" s="168" t="str">
        <f t="shared" si="807"/>
        <v/>
      </c>
    </row>
    <row r="6407" spans="1:20" x14ac:dyDescent="0.2">
      <c r="A6407" t="s">
        <v>3262</v>
      </c>
      <c r="M6407" s="170" t="str">
        <f t="shared" si="800"/>
        <v>H6</v>
      </c>
      <c r="N6407" s="169" t="str">
        <f t="shared" si="801"/>
        <v>2260</v>
      </c>
      <c r="O6407" s="168" t="str">
        <f t="shared" si="802"/>
        <v/>
      </c>
      <c r="P6407" s="168" t="str">
        <f t="shared" si="803"/>
        <v/>
      </c>
      <c r="Q6407" s="168" t="str">
        <f t="shared" si="804"/>
        <v/>
      </c>
      <c r="R6407" s="168" t="str">
        <f t="shared" si="805"/>
        <v/>
      </c>
      <c r="S6407" s="168" t="str">
        <f t="shared" si="806"/>
        <v/>
      </c>
      <c r="T6407" s="168" t="str">
        <f t="shared" si="807"/>
        <v/>
      </c>
    </row>
    <row r="6408" spans="1:20" x14ac:dyDescent="0.2">
      <c r="A6408" t="s">
        <v>2605</v>
      </c>
      <c r="M6408" s="170" t="str">
        <f t="shared" si="800"/>
        <v>H7</v>
      </c>
      <c r="N6408" s="169" t="str">
        <f t="shared" si="801"/>
        <v>2260</v>
      </c>
      <c r="O6408" s="168" t="str">
        <f t="shared" si="802"/>
        <v/>
      </c>
      <c r="P6408" s="168" t="str">
        <f t="shared" si="803"/>
        <v/>
      </c>
      <c r="Q6408" s="168" t="str">
        <f t="shared" si="804"/>
        <v/>
      </c>
      <c r="R6408" s="168" t="str">
        <f t="shared" si="805"/>
        <v/>
      </c>
      <c r="S6408" s="168" t="str">
        <f t="shared" si="806"/>
        <v/>
      </c>
      <c r="T6408" s="168" t="str">
        <f t="shared" si="807"/>
        <v/>
      </c>
    </row>
    <row r="6409" spans="1:20" x14ac:dyDescent="0.2">
      <c r="A6409" t="s">
        <v>2606</v>
      </c>
      <c r="M6409" s="170" t="str">
        <f t="shared" si="800"/>
        <v>H8</v>
      </c>
      <c r="N6409" s="169" t="str">
        <f t="shared" si="801"/>
        <v>2260</v>
      </c>
      <c r="O6409" s="168" t="str">
        <f t="shared" si="802"/>
        <v/>
      </c>
      <c r="P6409" s="168" t="str">
        <f t="shared" si="803"/>
        <v/>
      </c>
      <c r="Q6409" s="168" t="str">
        <f t="shared" si="804"/>
        <v/>
      </c>
      <c r="R6409" s="168" t="str">
        <f t="shared" si="805"/>
        <v/>
      </c>
      <c r="S6409" s="168" t="str">
        <f t="shared" si="806"/>
        <v/>
      </c>
      <c r="T6409" s="168" t="str">
        <f t="shared" si="807"/>
        <v/>
      </c>
    </row>
    <row r="6410" spans="1:20" x14ac:dyDescent="0.2">
      <c r="A6410" t="s">
        <v>2607</v>
      </c>
      <c r="M6410" s="170" t="str">
        <f t="shared" si="800"/>
        <v>H9</v>
      </c>
      <c r="N6410" s="169" t="str">
        <f t="shared" si="801"/>
        <v>2260</v>
      </c>
      <c r="O6410" s="168" t="str">
        <f t="shared" si="802"/>
        <v/>
      </c>
      <c r="P6410" s="168" t="str">
        <f t="shared" si="803"/>
        <v/>
      </c>
      <c r="Q6410" s="168" t="str">
        <f t="shared" si="804"/>
        <v/>
      </c>
      <c r="R6410" s="168" t="str">
        <f t="shared" si="805"/>
        <v/>
      </c>
      <c r="S6410" s="168" t="str">
        <f t="shared" si="806"/>
        <v/>
      </c>
      <c r="T6410" s="168" t="str">
        <f t="shared" si="807"/>
        <v/>
      </c>
    </row>
    <row r="6411" spans="1:20" x14ac:dyDescent="0.2">
      <c r="A6411" t="s">
        <v>2608</v>
      </c>
      <c r="M6411" s="170" t="str">
        <f t="shared" si="800"/>
        <v>H10</v>
      </c>
      <c r="N6411" s="169" t="str">
        <f t="shared" si="801"/>
        <v>2260</v>
      </c>
      <c r="O6411" s="168" t="str">
        <f t="shared" si="802"/>
        <v/>
      </c>
      <c r="P6411" s="168" t="str">
        <f t="shared" si="803"/>
        <v/>
      </c>
      <c r="Q6411" s="168" t="str">
        <f t="shared" si="804"/>
        <v/>
      </c>
      <c r="R6411" s="168" t="str">
        <f t="shared" si="805"/>
        <v/>
      </c>
      <c r="S6411" s="168" t="str">
        <f t="shared" si="806"/>
        <v/>
      </c>
      <c r="T6411" s="168" t="str">
        <f t="shared" si="807"/>
        <v/>
      </c>
    </row>
    <row r="6412" spans="1:20" x14ac:dyDescent="0.2">
      <c r="A6412" t="s">
        <v>2609</v>
      </c>
      <c r="M6412" s="170" t="str">
        <f t="shared" si="800"/>
        <v>DTL</v>
      </c>
      <c r="N6412" s="169" t="str">
        <f t="shared" si="801"/>
        <v>2260</v>
      </c>
      <c r="O6412" s="168" t="str">
        <f t="shared" si="802"/>
        <v/>
      </c>
      <c r="P6412" s="168" t="str">
        <f t="shared" si="803"/>
        <v/>
      </c>
      <c r="Q6412" s="168" t="str">
        <f t="shared" si="804"/>
        <v/>
      </c>
      <c r="R6412" s="168" t="str">
        <f t="shared" si="805"/>
        <v/>
      </c>
      <c r="S6412" s="168" t="str">
        <f t="shared" si="806"/>
        <v/>
      </c>
      <c r="T6412" s="168" t="str">
        <f t="shared" si="807"/>
        <v/>
      </c>
    </row>
    <row r="6413" spans="1:20" x14ac:dyDescent="0.2">
      <c r="A6413" t="s">
        <v>5970</v>
      </c>
      <c r="M6413" s="170" t="str">
        <f t="shared" si="800"/>
        <v>DTL</v>
      </c>
      <c r="N6413" s="169" t="str">
        <f t="shared" si="801"/>
        <v>2260</v>
      </c>
      <c r="O6413" s="168" t="str">
        <f t="shared" si="802"/>
        <v>7280</v>
      </c>
      <c r="P6413" s="168" t="str">
        <f t="shared" si="803"/>
        <v>22607280</v>
      </c>
      <c r="Q6413" s="168">
        <f t="shared" si="804"/>
        <v>131039</v>
      </c>
      <c r="R6413" s="168">
        <f t="shared" si="805"/>
        <v>297005</v>
      </c>
      <c r="S6413" s="168">
        <f t="shared" si="806"/>
        <v>216387</v>
      </c>
      <c r="T6413" s="168">
        <f t="shared" si="807"/>
        <v>7031</v>
      </c>
    </row>
    <row r="6414" spans="1:20" x14ac:dyDescent="0.2">
      <c r="A6414" t="s">
        <v>3263</v>
      </c>
      <c r="M6414" s="170" t="str">
        <f t="shared" si="800"/>
        <v>DTL</v>
      </c>
      <c r="N6414" s="169" t="str">
        <f t="shared" si="801"/>
        <v>2260</v>
      </c>
      <c r="O6414" s="168" t="str">
        <f t="shared" si="802"/>
        <v>9283</v>
      </c>
      <c r="P6414" s="168" t="str">
        <f t="shared" si="803"/>
        <v>22609283</v>
      </c>
      <c r="Q6414" s="168">
        <f t="shared" si="804"/>
        <v>0</v>
      </c>
      <c r="R6414" s="168">
        <f t="shared" si="805"/>
        <v>1195</v>
      </c>
      <c r="S6414" s="168">
        <f t="shared" si="806"/>
        <v>0</v>
      </c>
      <c r="T6414" s="168">
        <f t="shared" si="807"/>
        <v>0</v>
      </c>
    </row>
    <row r="6415" spans="1:20" x14ac:dyDescent="0.2">
      <c r="A6415" t="s">
        <v>3264</v>
      </c>
      <c r="M6415" s="170" t="str">
        <f t="shared" si="800"/>
        <v>DTL</v>
      </c>
      <c r="N6415" s="169" t="str">
        <f t="shared" si="801"/>
        <v>2260</v>
      </c>
      <c r="O6415" s="168" t="str">
        <f t="shared" si="802"/>
        <v>9590</v>
      </c>
      <c r="P6415" s="168" t="str">
        <f t="shared" si="803"/>
        <v>22609590</v>
      </c>
      <c r="Q6415" s="168">
        <f t="shared" si="804"/>
        <v>0</v>
      </c>
      <c r="R6415" s="168">
        <f t="shared" si="805"/>
        <v>7</v>
      </c>
      <c r="S6415" s="168">
        <f t="shared" si="806"/>
        <v>0</v>
      </c>
      <c r="T6415" s="168">
        <f t="shared" si="807"/>
        <v>0</v>
      </c>
    </row>
    <row r="6416" spans="1:20" x14ac:dyDescent="0.2">
      <c r="A6416" t="s">
        <v>4246</v>
      </c>
      <c r="M6416" s="170" t="str">
        <f t="shared" si="800"/>
        <v>DTL</v>
      </c>
      <c r="N6416" s="169" t="str">
        <f t="shared" si="801"/>
        <v>2260</v>
      </c>
      <c r="O6416" s="168" t="str">
        <f t="shared" si="802"/>
        <v/>
      </c>
      <c r="P6416" s="168" t="str">
        <f t="shared" si="803"/>
        <v/>
      </c>
      <c r="Q6416" s="168" t="str">
        <f t="shared" si="804"/>
        <v/>
      </c>
      <c r="R6416" s="168" t="str">
        <f t="shared" si="805"/>
        <v/>
      </c>
      <c r="S6416" s="168" t="str">
        <f t="shared" si="806"/>
        <v/>
      </c>
      <c r="T6416" s="168" t="str">
        <f t="shared" si="807"/>
        <v/>
      </c>
    </row>
    <row r="6417" spans="1:20" x14ac:dyDescent="0.2">
      <c r="A6417" t="s">
        <v>2611</v>
      </c>
      <c r="M6417" s="170" t="str">
        <f t="shared" si="800"/>
        <v>DTL</v>
      </c>
      <c r="N6417" s="169" t="str">
        <f t="shared" si="801"/>
        <v>2260</v>
      </c>
      <c r="O6417" s="168" t="str">
        <f t="shared" si="802"/>
        <v/>
      </c>
      <c r="P6417" s="168" t="str">
        <f t="shared" si="803"/>
        <v/>
      </c>
      <c r="Q6417" s="168" t="str">
        <f t="shared" si="804"/>
        <v/>
      </c>
      <c r="R6417" s="168" t="str">
        <f t="shared" si="805"/>
        <v/>
      </c>
      <c r="S6417" s="168" t="str">
        <f t="shared" si="806"/>
        <v/>
      </c>
      <c r="T6417" s="168" t="str">
        <f t="shared" si="807"/>
        <v/>
      </c>
    </row>
    <row r="6418" spans="1:20" x14ac:dyDescent="0.2">
      <c r="A6418" t="s">
        <v>5971</v>
      </c>
      <c r="M6418" s="170" t="str">
        <f t="shared" si="800"/>
        <v>Ttl</v>
      </c>
      <c r="N6418" s="169" t="str">
        <f t="shared" si="801"/>
        <v>2260</v>
      </c>
      <c r="O6418" s="168" t="str">
        <f t="shared" si="802"/>
        <v/>
      </c>
      <c r="P6418" s="168" t="str">
        <f t="shared" si="803"/>
        <v/>
      </c>
      <c r="Q6418" s="168" t="str">
        <f t="shared" si="804"/>
        <v/>
      </c>
      <c r="R6418" s="168" t="str">
        <f t="shared" si="805"/>
        <v/>
      </c>
      <c r="S6418" s="168" t="str">
        <f t="shared" si="806"/>
        <v/>
      </c>
      <c r="T6418" s="168" t="str">
        <f t="shared" si="807"/>
        <v/>
      </c>
    </row>
    <row r="6419" spans="1:20" x14ac:dyDescent="0.2">
      <c r="A6419" t="s">
        <v>2612</v>
      </c>
      <c r="M6419" s="170" t="str">
        <f t="shared" si="800"/>
        <v>DTL</v>
      </c>
      <c r="N6419" s="169" t="str">
        <f t="shared" si="801"/>
        <v>2260</v>
      </c>
      <c r="O6419" s="168" t="str">
        <f t="shared" si="802"/>
        <v/>
      </c>
      <c r="P6419" s="168" t="str">
        <f t="shared" si="803"/>
        <v/>
      </c>
      <c r="Q6419" s="168" t="str">
        <f t="shared" si="804"/>
        <v/>
      </c>
      <c r="R6419" s="168" t="str">
        <f t="shared" si="805"/>
        <v/>
      </c>
      <c r="S6419" s="168" t="str">
        <f t="shared" si="806"/>
        <v/>
      </c>
      <c r="T6419" s="168" t="str">
        <f t="shared" si="807"/>
        <v/>
      </c>
    </row>
    <row r="6420" spans="1:20" x14ac:dyDescent="0.2">
      <c r="A6420" t="s">
        <v>2611</v>
      </c>
      <c r="M6420" s="170" t="str">
        <f t="shared" si="800"/>
        <v>DTL</v>
      </c>
      <c r="N6420" s="169" t="str">
        <f t="shared" si="801"/>
        <v>2260</v>
      </c>
      <c r="O6420" s="168" t="str">
        <f t="shared" si="802"/>
        <v/>
      </c>
      <c r="P6420" s="168" t="str">
        <f t="shared" si="803"/>
        <v/>
      </c>
      <c r="Q6420" s="168" t="str">
        <f t="shared" si="804"/>
        <v/>
      </c>
      <c r="R6420" s="168" t="str">
        <f t="shared" si="805"/>
        <v/>
      </c>
      <c r="S6420" s="168" t="str">
        <f t="shared" si="806"/>
        <v/>
      </c>
      <c r="T6420" s="168" t="str">
        <f t="shared" si="807"/>
        <v/>
      </c>
    </row>
    <row r="6421" spans="1:20" x14ac:dyDescent="0.2">
      <c r="A6421" t="s">
        <v>2611</v>
      </c>
      <c r="M6421" s="170" t="str">
        <f t="shared" si="800"/>
        <v>DTL</v>
      </c>
      <c r="N6421" s="169" t="str">
        <f t="shared" si="801"/>
        <v>2260</v>
      </c>
      <c r="O6421" s="168" t="str">
        <f t="shared" si="802"/>
        <v/>
      </c>
      <c r="P6421" s="168" t="str">
        <f t="shared" si="803"/>
        <v/>
      </c>
      <c r="Q6421" s="168" t="str">
        <f t="shared" si="804"/>
        <v/>
      </c>
      <c r="R6421" s="168" t="str">
        <f t="shared" si="805"/>
        <v/>
      </c>
      <c r="S6421" s="168" t="str">
        <f t="shared" si="806"/>
        <v/>
      </c>
      <c r="T6421" s="168" t="str">
        <f t="shared" si="807"/>
        <v/>
      </c>
    </row>
    <row r="6422" spans="1:20" x14ac:dyDescent="0.2">
      <c r="A6422" t="s">
        <v>2613</v>
      </c>
      <c r="M6422" s="170" t="str">
        <f t="shared" si="800"/>
        <v>DTL</v>
      </c>
      <c r="N6422" s="169" t="str">
        <f t="shared" si="801"/>
        <v>2260</v>
      </c>
      <c r="O6422" s="168" t="str">
        <f t="shared" si="802"/>
        <v/>
      </c>
      <c r="P6422" s="168" t="str">
        <f t="shared" si="803"/>
        <v/>
      </c>
      <c r="Q6422" s="168" t="str">
        <f t="shared" si="804"/>
        <v/>
      </c>
      <c r="R6422" s="168" t="str">
        <f t="shared" si="805"/>
        <v/>
      </c>
      <c r="S6422" s="168" t="str">
        <f t="shared" si="806"/>
        <v/>
      </c>
      <c r="T6422" s="168" t="str">
        <f t="shared" si="807"/>
        <v/>
      </c>
    </row>
    <row r="6423" spans="1:20" x14ac:dyDescent="0.2">
      <c r="A6423" t="s">
        <v>5972</v>
      </c>
      <c r="M6423" s="170" t="str">
        <f t="shared" si="800"/>
        <v>DTL</v>
      </c>
      <c r="N6423" s="169" t="str">
        <f t="shared" si="801"/>
        <v>2260</v>
      </c>
      <c r="O6423" s="168" t="str">
        <f t="shared" si="802"/>
        <v>1010</v>
      </c>
      <c r="P6423" s="168" t="str">
        <f t="shared" si="803"/>
        <v>22601010</v>
      </c>
      <c r="Q6423" s="168">
        <f t="shared" si="804"/>
        <v>24076</v>
      </c>
      <c r="R6423" s="168">
        <f t="shared" si="805"/>
        <v>107215</v>
      </c>
      <c r="S6423" s="168">
        <f t="shared" si="806"/>
        <v>68734</v>
      </c>
      <c r="T6423" s="168">
        <f t="shared" si="807"/>
        <v>41050</v>
      </c>
    </row>
    <row r="6424" spans="1:20" x14ac:dyDescent="0.2">
      <c r="A6424" t="s">
        <v>5973</v>
      </c>
      <c r="M6424" s="170" t="str">
        <f t="shared" si="800"/>
        <v>DTL</v>
      </c>
      <c r="N6424" s="169" t="str">
        <f t="shared" si="801"/>
        <v>2260</v>
      </c>
      <c r="O6424" s="168" t="str">
        <f t="shared" si="802"/>
        <v>1020</v>
      </c>
      <c r="P6424" s="168" t="str">
        <f t="shared" si="803"/>
        <v>22601020</v>
      </c>
      <c r="Q6424" s="168">
        <f t="shared" si="804"/>
        <v>12375</v>
      </c>
      <c r="R6424" s="168">
        <f t="shared" si="805"/>
        <v>9069</v>
      </c>
      <c r="S6424" s="168">
        <f t="shared" si="806"/>
        <v>24000</v>
      </c>
      <c r="T6424" s="168">
        <f t="shared" si="807"/>
        <v>4363</v>
      </c>
    </row>
    <row r="6425" spans="1:20" x14ac:dyDescent="0.2">
      <c r="A6425" t="s">
        <v>5974</v>
      </c>
      <c r="M6425" s="170" t="str">
        <f t="shared" si="800"/>
        <v>DTL</v>
      </c>
      <c r="N6425" s="169" t="str">
        <f t="shared" si="801"/>
        <v>2260</v>
      </c>
      <c r="O6425" s="168" t="str">
        <f t="shared" si="802"/>
        <v>1030</v>
      </c>
      <c r="P6425" s="168" t="str">
        <f t="shared" si="803"/>
        <v>22601030</v>
      </c>
      <c r="Q6425" s="168">
        <f t="shared" si="804"/>
        <v>0</v>
      </c>
      <c r="R6425" s="168">
        <f t="shared" si="805"/>
        <v>0</v>
      </c>
      <c r="S6425" s="168">
        <f t="shared" si="806"/>
        <v>0</v>
      </c>
      <c r="T6425" s="168">
        <f t="shared" si="807"/>
        <v>0</v>
      </c>
    </row>
    <row r="6426" spans="1:20" x14ac:dyDescent="0.2">
      <c r="A6426" t="s">
        <v>5975</v>
      </c>
      <c r="M6426" s="170" t="str">
        <f t="shared" si="800"/>
        <v>DTL</v>
      </c>
      <c r="N6426" s="169" t="str">
        <f t="shared" si="801"/>
        <v>2260</v>
      </c>
      <c r="O6426" s="168" t="str">
        <f t="shared" si="802"/>
        <v>1090</v>
      </c>
      <c r="P6426" s="168" t="str">
        <f t="shared" si="803"/>
        <v>22601090</v>
      </c>
      <c r="Q6426" s="168">
        <f t="shared" si="804"/>
        <v>22440</v>
      </c>
      <c r="R6426" s="168">
        <f t="shared" si="805"/>
        <v>0</v>
      </c>
      <c r="S6426" s="168">
        <f t="shared" si="806"/>
        <v>0</v>
      </c>
      <c r="T6426" s="168">
        <f t="shared" si="807"/>
        <v>0</v>
      </c>
    </row>
    <row r="6427" spans="1:20" x14ac:dyDescent="0.2">
      <c r="A6427" t="s">
        <v>5976</v>
      </c>
      <c r="M6427" s="170" t="str">
        <f t="shared" si="800"/>
        <v>DTL</v>
      </c>
      <c r="N6427" s="169" t="str">
        <f t="shared" si="801"/>
        <v>2260</v>
      </c>
      <c r="O6427" s="168" t="str">
        <f t="shared" si="802"/>
        <v>1100</v>
      </c>
      <c r="P6427" s="168" t="str">
        <f t="shared" si="803"/>
        <v>22601100</v>
      </c>
      <c r="Q6427" s="168">
        <f t="shared" si="804"/>
        <v>4121</v>
      </c>
      <c r="R6427" s="168">
        <f t="shared" si="805"/>
        <v>9453</v>
      </c>
      <c r="S6427" s="168">
        <f t="shared" si="806"/>
        <v>7094</v>
      </c>
      <c r="T6427" s="168">
        <f t="shared" si="807"/>
        <v>3670</v>
      </c>
    </row>
    <row r="6428" spans="1:20" x14ac:dyDescent="0.2">
      <c r="A6428" t="s">
        <v>5977</v>
      </c>
      <c r="M6428" s="170" t="str">
        <f t="shared" si="800"/>
        <v>DTL</v>
      </c>
      <c r="N6428" s="169" t="str">
        <f t="shared" si="801"/>
        <v>2260</v>
      </c>
      <c r="O6428" s="168" t="str">
        <f t="shared" si="802"/>
        <v>1200</v>
      </c>
      <c r="P6428" s="168" t="str">
        <f t="shared" si="803"/>
        <v>22601200</v>
      </c>
      <c r="Q6428" s="168">
        <f t="shared" si="804"/>
        <v>9426</v>
      </c>
      <c r="R6428" s="168">
        <f t="shared" si="805"/>
        <v>45899</v>
      </c>
      <c r="S6428" s="168">
        <f t="shared" si="806"/>
        <v>34157</v>
      </c>
      <c r="T6428" s="168">
        <f t="shared" si="807"/>
        <v>17203</v>
      </c>
    </row>
    <row r="6429" spans="1:20" x14ac:dyDescent="0.2">
      <c r="A6429" t="s">
        <v>5978</v>
      </c>
      <c r="M6429" s="170" t="str">
        <f t="shared" si="800"/>
        <v>DTL</v>
      </c>
      <c r="N6429" s="169" t="str">
        <f t="shared" si="801"/>
        <v>2260</v>
      </c>
      <c r="O6429" s="168" t="str">
        <f t="shared" si="802"/>
        <v>1210</v>
      </c>
      <c r="P6429" s="168" t="str">
        <f t="shared" si="803"/>
        <v>22601210</v>
      </c>
      <c r="Q6429" s="168">
        <f t="shared" si="804"/>
        <v>468</v>
      </c>
      <c r="R6429" s="168">
        <f t="shared" si="805"/>
        <v>1916</v>
      </c>
      <c r="S6429" s="168">
        <f t="shared" si="806"/>
        <v>2212</v>
      </c>
      <c r="T6429" s="168">
        <f t="shared" si="807"/>
        <v>1022</v>
      </c>
    </row>
    <row r="6430" spans="1:20" x14ac:dyDescent="0.2">
      <c r="A6430" t="s">
        <v>5979</v>
      </c>
      <c r="M6430" s="170" t="str">
        <f t="shared" si="800"/>
        <v>DTL</v>
      </c>
      <c r="N6430" s="169" t="str">
        <f t="shared" si="801"/>
        <v>2260</v>
      </c>
      <c r="O6430" s="168" t="str">
        <f t="shared" si="802"/>
        <v>1300</v>
      </c>
      <c r="P6430" s="168" t="str">
        <f t="shared" si="803"/>
        <v>22601300</v>
      </c>
      <c r="Q6430" s="168">
        <f t="shared" si="804"/>
        <v>2988</v>
      </c>
      <c r="R6430" s="168">
        <f t="shared" si="805"/>
        <v>10672</v>
      </c>
      <c r="S6430" s="168">
        <f t="shared" si="806"/>
        <v>8614</v>
      </c>
      <c r="T6430" s="168">
        <f t="shared" si="807"/>
        <v>5420</v>
      </c>
    </row>
    <row r="6431" spans="1:20" x14ac:dyDescent="0.2">
      <c r="A6431" t="s">
        <v>5980</v>
      </c>
      <c r="M6431" s="170" t="str">
        <f t="shared" si="800"/>
        <v>DTL</v>
      </c>
      <c r="N6431" s="169" t="str">
        <f t="shared" si="801"/>
        <v>2260</v>
      </c>
      <c r="O6431" s="168" t="str">
        <f t="shared" si="802"/>
        <v>1301</v>
      </c>
      <c r="P6431" s="168" t="str">
        <f t="shared" si="803"/>
        <v>22601301</v>
      </c>
      <c r="Q6431" s="168">
        <f t="shared" si="804"/>
        <v>3107</v>
      </c>
      <c r="R6431" s="168">
        <f t="shared" si="805"/>
        <v>0</v>
      </c>
      <c r="S6431" s="168">
        <f t="shared" si="806"/>
        <v>0</v>
      </c>
      <c r="T6431" s="168">
        <f t="shared" si="807"/>
        <v>0</v>
      </c>
    </row>
    <row r="6432" spans="1:20" x14ac:dyDescent="0.2">
      <c r="A6432" t="s">
        <v>5981</v>
      </c>
      <c r="M6432" s="170" t="str">
        <f t="shared" si="800"/>
        <v>DTL</v>
      </c>
      <c r="N6432" s="169" t="str">
        <f t="shared" si="801"/>
        <v>2260</v>
      </c>
      <c r="O6432" s="168" t="str">
        <f t="shared" si="802"/>
        <v>1400</v>
      </c>
      <c r="P6432" s="168" t="str">
        <f t="shared" si="803"/>
        <v>22601400</v>
      </c>
      <c r="Q6432" s="168">
        <f t="shared" si="804"/>
        <v>1230</v>
      </c>
      <c r="R6432" s="168">
        <f t="shared" si="805"/>
        <v>865</v>
      </c>
      <c r="S6432" s="168">
        <f t="shared" si="806"/>
        <v>1470</v>
      </c>
      <c r="T6432" s="168">
        <f t="shared" si="807"/>
        <v>505</v>
      </c>
    </row>
    <row r="6433" spans="1:20" x14ac:dyDescent="0.2">
      <c r="A6433" t="s">
        <v>5982</v>
      </c>
      <c r="M6433" s="170" t="str">
        <f t="shared" si="800"/>
        <v>DTL</v>
      </c>
      <c r="N6433" s="169" t="str">
        <f t="shared" si="801"/>
        <v>2260</v>
      </c>
      <c r="O6433" s="168" t="str">
        <f t="shared" si="802"/>
        <v>1500</v>
      </c>
      <c r="P6433" s="168" t="str">
        <f t="shared" si="803"/>
        <v>22601500</v>
      </c>
      <c r="Q6433" s="168">
        <f t="shared" si="804"/>
        <v>1946</v>
      </c>
      <c r="R6433" s="168">
        <f t="shared" si="805"/>
        <v>0</v>
      </c>
      <c r="S6433" s="168">
        <f t="shared" si="806"/>
        <v>1017</v>
      </c>
      <c r="T6433" s="168">
        <f t="shared" si="807"/>
        <v>0</v>
      </c>
    </row>
    <row r="6434" spans="1:20" x14ac:dyDescent="0.2">
      <c r="A6434" t="s">
        <v>5983</v>
      </c>
      <c r="M6434" s="170" t="str">
        <f t="shared" si="800"/>
        <v>DTL</v>
      </c>
      <c r="N6434" s="169" t="str">
        <f t="shared" si="801"/>
        <v>2260</v>
      </c>
      <c r="O6434" s="168" t="str">
        <f t="shared" si="802"/>
        <v>1299</v>
      </c>
      <c r="P6434" s="168" t="str">
        <f t="shared" si="803"/>
        <v>22601299</v>
      </c>
      <c r="Q6434" s="168">
        <f t="shared" si="804"/>
        <v>523</v>
      </c>
      <c r="R6434" s="168">
        <f t="shared" si="805"/>
        <v>0</v>
      </c>
      <c r="S6434" s="168">
        <f t="shared" si="806"/>
        <v>0</v>
      </c>
      <c r="T6434" s="168">
        <f t="shared" si="807"/>
        <v>0</v>
      </c>
    </row>
    <row r="6435" spans="1:20" x14ac:dyDescent="0.2">
      <c r="A6435" t="s">
        <v>4246</v>
      </c>
      <c r="M6435" s="170" t="str">
        <f t="shared" si="800"/>
        <v>DTL</v>
      </c>
      <c r="N6435" s="169" t="str">
        <f t="shared" si="801"/>
        <v>2260</v>
      </c>
      <c r="O6435" s="168" t="str">
        <f t="shared" si="802"/>
        <v/>
      </c>
      <c r="P6435" s="168" t="str">
        <f t="shared" si="803"/>
        <v/>
      </c>
      <c r="Q6435" s="168" t="str">
        <f t="shared" si="804"/>
        <v/>
      </c>
      <c r="R6435" s="168" t="str">
        <f t="shared" si="805"/>
        <v/>
      </c>
      <c r="S6435" s="168" t="str">
        <f t="shared" si="806"/>
        <v/>
      </c>
      <c r="T6435" s="168" t="str">
        <f t="shared" si="807"/>
        <v/>
      </c>
    </row>
    <row r="6436" spans="1:20" x14ac:dyDescent="0.2">
      <c r="A6436" t="s">
        <v>2611</v>
      </c>
      <c r="M6436" s="170" t="str">
        <f t="shared" si="800"/>
        <v>DTL</v>
      </c>
      <c r="N6436" s="169" t="str">
        <f t="shared" si="801"/>
        <v>2260</v>
      </c>
      <c r="O6436" s="168" t="str">
        <f t="shared" si="802"/>
        <v/>
      </c>
      <c r="P6436" s="168" t="str">
        <f t="shared" si="803"/>
        <v/>
      </c>
      <c r="Q6436" s="168" t="str">
        <f t="shared" si="804"/>
        <v/>
      </c>
      <c r="R6436" s="168" t="str">
        <f t="shared" si="805"/>
        <v/>
      </c>
      <c r="S6436" s="168" t="str">
        <f t="shared" si="806"/>
        <v/>
      </c>
      <c r="T6436" s="168" t="str">
        <f t="shared" si="807"/>
        <v/>
      </c>
    </row>
    <row r="6437" spans="1:20" x14ac:dyDescent="0.2">
      <c r="A6437" t="s">
        <v>5984</v>
      </c>
      <c r="M6437" s="170" t="str">
        <f t="shared" si="800"/>
        <v>Ttl</v>
      </c>
      <c r="N6437" s="169" t="str">
        <f t="shared" si="801"/>
        <v>2260</v>
      </c>
      <c r="O6437" s="168" t="str">
        <f t="shared" si="802"/>
        <v/>
      </c>
      <c r="P6437" s="168" t="str">
        <f t="shared" si="803"/>
        <v/>
      </c>
      <c r="Q6437" s="168" t="str">
        <f t="shared" si="804"/>
        <v/>
      </c>
      <c r="R6437" s="168" t="str">
        <f t="shared" si="805"/>
        <v/>
      </c>
      <c r="S6437" s="168" t="str">
        <f t="shared" si="806"/>
        <v/>
      </c>
      <c r="T6437" s="168" t="str">
        <f t="shared" si="807"/>
        <v/>
      </c>
    </row>
    <row r="6438" spans="1:20" x14ac:dyDescent="0.2">
      <c r="A6438" t="s">
        <v>2611</v>
      </c>
      <c r="M6438" s="170" t="str">
        <f t="shared" si="800"/>
        <v>DTL</v>
      </c>
      <c r="N6438" s="169" t="str">
        <f t="shared" si="801"/>
        <v>2260</v>
      </c>
      <c r="O6438" s="168" t="str">
        <f t="shared" si="802"/>
        <v/>
      </c>
      <c r="P6438" s="168" t="str">
        <f t="shared" si="803"/>
        <v/>
      </c>
      <c r="Q6438" s="168" t="str">
        <f t="shared" si="804"/>
        <v/>
      </c>
      <c r="R6438" s="168" t="str">
        <f t="shared" si="805"/>
        <v/>
      </c>
      <c r="S6438" s="168" t="str">
        <f t="shared" si="806"/>
        <v/>
      </c>
      <c r="T6438" s="168" t="str">
        <f t="shared" si="807"/>
        <v/>
      </c>
    </row>
    <row r="6439" spans="1:20" x14ac:dyDescent="0.2">
      <c r="A6439" t="s">
        <v>5985</v>
      </c>
      <c r="M6439" s="170" t="str">
        <f t="shared" si="800"/>
        <v>DTL</v>
      </c>
      <c r="N6439" s="169" t="str">
        <f t="shared" si="801"/>
        <v>2260</v>
      </c>
      <c r="O6439" s="168" t="str">
        <f t="shared" si="802"/>
        <v>2050</v>
      </c>
      <c r="P6439" s="168" t="str">
        <f t="shared" si="803"/>
        <v>22602050</v>
      </c>
      <c r="Q6439" s="168">
        <f t="shared" si="804"/>
        <v>0</v>
      </c>
      <c r="R6439" s="168">
        <f t="shared" si="805"/>
        <v>0</v>
      </c>
      <c r="S6439" s="168">
        <f t="shared" si="806"/>
        <v>800</v>
      </c>
      <c r="T6439" s="168">
        <f t="shared" si="807"/>
        <v>80</v>
      </c>
    </row>
    <row r="6440" spans="1:20" x14ac:dyDescent="0.2">
      <c r="A6440" t="s">
        <v>5986</v>
      </c>
      <c r="M6440" s="170" t="str">
        <f t="shared" si="800"/>
        <v>DTL</v>
      </c>
      <c r="N6440" s="169" t="str">
        <f t="shared" si="801"/>
        <v>2260</v>
      </c>
      <c r="O6440" s="168" t="str">
        <f t="shared" si="802"/>
        <v>2060</v>
      </c>
      <c r="P6440" s="168" t="str">
        <f t="shared" si="803"/>
        <v>22602060</v>
      </c>
      <c r="Q6440" s="168">
        <f t="shared" si="804"/>
        <v>80894</v>
      </c>
      <c r="R6440" s="168">
        <f t="shared" si="805"/>
        <v>66213</v>
      </c>
      <c r="S6440" s="168">
        <f t="shared" si="806"/>
        <v>8100</v>
      </c>
      <c r="T6440" s="168">
        <f t="shared" si="807"/>
        <v>6994</v>
      </c>
    </row>
    <row r="6441" spans="1:20" x14ac:dyDescent="0.2">
      <c r="A6441" t="s">
        <v>5987</v>
      </c>
      <c r="M6441" s="170" t="str">
        <f t="shared" si="800"/>
        <v>DTL</v>
      </c>
      <c r="N6441" s="169" t="str">
        <f t="shared" si="801"/>
        <v>2260</v>
      </c>
      <c r="O6441" s="168" t="str">
        <f t="shared" si="802"/>
        <v>2090</v>
      </c>
      <c r="P6441" s="168" t="str">
        <f t="shared" si="803"/>
        <v>22602090</v>
      </c>
      <c r="Q6441" s="168">
        <f t="shared" si="804"/>
        <v>0</v>
      </c>
      <c r="R6441" s="168">
        <f t="shared" si="805"/>
        <v>0</v>
      </c>
      <c r="S6441" s="168">
        <f t="shared" si="806"/>
        <v>0</v>
      </c>
      <c r="T6441" s="168">
        <f t="shared" si="807"/>
        <v>424</v>
      </c>
    </row>
    <row r="6442" spans="1:20" x14ac:dyDescent="0.2">
      <c r="A6442" t="s">
        <v>3265</v>
      </c>
      <c r="M6442" s="170" t="str">
        <f t="shared" si="800"/>
        <v>DTL</v>
      </c>
      <c r="N6442" s="169" t="str">
        <f t="shared" si="801"/>
        <v>2260</v>
      </c>
      <c r="O6442" s="168" t="str">
        <f t="shared" si="802"/>
        <v>2100</v>
      </c>
      <c r="P6442" s="168" t="str">
        <f t="shared" si="803"/>
        <v>22602100</v>
      </c>
      <c r="Q6442" s="168">
        <f t="shared" si="804"/>
        <v>0</v>
      </c>
      <c r="R6442" s="168">
        <f t="shared" si="805"/>
        <v>0</v>
      </c>
      <c r="S6442" s="168">
        <f t="shared" si="806"/>
        <v>1393</v>
      </c>
      <c r="T6442" s="168">
        <f t="shared" si="807"/>
        <v>1392</v>
      </c>
    </row>
    <row r="6443" spans="1:20" x14ac:dyDescent="0.2">
      <c r="A6443" t="s">
        <v>5988</v>
      </c>
      <c r="M6443" s="170" t="str">
        <f t="shared" si="800"/>
        <v>DTL</v>
      </c>
      <c r="N6443" s="169" t="str">
        <f t="shared" si="801"/>
        <v>2260</v>
      </c>
      <c r="O6443" s="168" t="str">
        <f t="shared" si="802"/>
        <v>2140</v>
      </c>
      <c r="P6443" s="168" t="str">
        <f t="shared" si="803"/>
        <v>22602140</v>
      </c>
      <c r="Q6443" s="168">
        <f t="shared" si="804"/>
        <v>27</v>
      </c>
      <c r="R6443" s="168">
        <f t="shared" si="805"/>
        <v>0</v>
      </c>
      <c r="S6443" s="168">
        <f t="shared" si="806"/>
        <v>2500</v>
      </c>
      <c r="T6443" s="168">
        <f t="shared" si="807"/>
        <v>0</v>
      </c>
    </row>
    <row r="6444" spans="1:20" x14ac:dyDescent="0.2">
      <c r="A6444" t="s">
        <v>4467</v>
      </c>
      <c r="M6444" s="170" t="str">
        <f t="shared" si="800"/>
        <v>DTL</v>
      </c>
      <c r="N6444" s="169" t="str">
        <f t="shared" si="801"/>
        <v>2260</v>
      </c>
      <c r="O6444" s="168" t="str">
        <f t="shared" si="802"/>
        <v/>
      </c>
      <c r="P6444" s="168" t="str">
        <f t="shared" si="803"/>
        <v/>
      </c>
      <c r="Q6444" s="168" t="str">
        <f t="shared" si="804"/>
        <v/>
      </c>
      <c r="R6444" s="168" t="str">
        <f t="shared" si="805"/>
        <v/>
      </c>
      <c r="S6444" s="168" t="str">
        <f t="shared" si="806"/>
        <v/>
      </c>
      <c r="T6444" s="168" t="str">
        <f t="shared" si="807"/>
        <v/>
      </c>
    </row>
    <row r="6445" spans="1:20" x14ac:dyDescent="0.2">
      <c r="A6445">
        <v>1</v>
      </c>
      <c r="M6445" s="170" t="str">
        <f t="shared" si="800"/>
        <v>DTL</v>
      </c>
      <c r="N6445" s="169" t="str">
        <f t="shared" si="801"/>
        <v>2260</v>
      </c>
      <c r="O6445" s="168" t="str">
        <f t="shared" si="802"/>
        <v/>
      </c>
      <c r="P6445" s="168" t="str">
        <f t="shared" si="803"/>
        <v/>
      </c>
      <c r="Q6445" s="168" t="str">
        <f t="shared" si="804"/>
        <v/>
      </c>
      <c r="R6445" s="168" t="str">
        <f t="shared" si="805"/>
        <v/>
      </c>
      <c r="S6445" s="168" t="str">
        <f t="shared" si="806"/>
        <v/>
      </c>
      <c r="T6445" s="168" t="str">
        <f t="shared" si="807"/>
        <v/>
      </c>
    </row>
    <row r="6446" spans="1:20" x14ac:dyDescent="0.2">
      <c r="M6446" s="170" t="str">
        <f t="shared" si="800"/>
        <v>DTL</v>
      </c>
      <c r="N6446" s="169" t="str">
        <f t="shared" si="801"/>
        <v>2260</v>
      </c>
      <c r="O6446" s="168" t="str">
        <f t="shared" si="802"/>
        <v/>
      </c>
      <c r="P6446" s="168" t="str">
        <f t="shared" si="803"/>
        <v/>
      </c>
      <c r="Q6446" s="168" t="str">
        <f t="shared" si="804"/>
        <v/>
      </c>
      <c r="R6446" s="168" t="str">
        <f t="shared" si="805"/>
        <v/>
      </c>
      <c r="S6446" s="168" t="str">
        <f t="shared" si="806"/>
        <v/>
      </c>
      <c r="T6446" s="168" t="str">
        <f t="shared" si="807"/>
        <v/>
      </c>
    </row>
    <row r="6447" spans="1:20" x14ac:dyDescent="0.2">
      <c r="A6447" t="s">
        <v>3266</v>
      </c>
      <c r="M6447" s="170" t="str">
        <f t="shared" si="800"/>
        <v>H1</v>
      </c>
      <c r="N6447" s="169" t="str">
        <f t="shared" si="801"/>
        <v>2260</v>
      </c>
      <c r="O6447" s="168" t="str">
        <f t="shared" si="802"/>
        <v/>
      </c>
      <c r="P6447" s="168" t="str">
        <f t="shared" si="803"/>
        <v/>
      </c>
      <c r="Q6447" s="168" t="str">
        <f t="shared" si="804"/>
        <v/>
      </c>
      <c r="R6447" s="168" t="str">
        <f t="shared" si="805"/>
        <v/>
      </c>
      <c r="S6447" s="168" t="str">
        <f t="shared" si="806"/>
        <v/>
      </c>
      <c r="T6447" s="168" t="str">
        <f t="shared" si="807"/>
        <v/>
      </c>
    </row>
    <row r="6448" spans="1:20" x14ac:dyDescent="0.2">
      <c r="A6448" t="s">
        <v>2600</v>
      </c>
      <c r="M6448" s="170" t="str">
        <f t="shared" si="800"/>
        <v>H2</v>
      </c>
      <c r="N6448" s="169" t="str">
        <f t="shared" si="801"/>
        <v>2260</v>
      </c>
      <c r="O6448" s="168" t="str">
        <f t="shared" si="802"/>
        <v/>
      </c>
      <c r="P6448" s="168" t="str">
        <f t="shared" si="803"/>
        <v/>
      </c>
      <c r="Q6448" s="168" t="str">
        <f t="shared" si="804"/>
        <v/>
      </c>
      <c r="R6448" s="168" t="str">
        <f t="shared" si="805"/>
        <v/>
      </c>
      <c r="S6448" s="168" t="str">
        <f t="shared" si="806"/>
        <v/>
      </c>
      <c r="T6448" s="168" t="str">
        <f t="shared" si="807"/>
        <v/>
      </c>
    </row>
    <row r="6449" spans="1:20" x14ac:dyDescent="0.2">
      <c r="A6449" t="s">
        <v>2601</v>
      </c>
      <c r="M6449" s="170" t="str">
        <f t="shared" si="800"/>
        <v>H3</v>
      </c>
      <c r="N6449" s="169" t="str">
        <f t="shared" si="801"/>
        <v>2260</v>
      </c>
      <c r="O6449" s="168" t="str">
        <f t="shared" si="802"/>
        <v/>
      </c>
      <c r="P6449" s="168" t="str">
        <f t="shared" si="803"/>
        <v/>
      </c>
      <c r="Q6449" s="168" t="str">
        <f t="shared" si="804"/>
        <v/>
      </c>
      <c r="R6449" s="168" t="str">
        <f t="shared" si="805"/>
        <v/>
      </c>
      <c r="S6449" s="168" t="str">
        <f t="shared" si="806"/>
        <v/>
      </c>
      <c r="T6449" s="168" t="str">
        <f t="shared" si="807"/>
        <v/>
      </c>
    </row>
    <row r="6450" spans="1:20" x14ac:dyDescent="0.2">
      <c r="A6450" t="s">
        <v>3199</v>
      </c>
      <c r="M6450" s="170" t="str">
        <f t="shared" si="800"/>
        <v>H4</v>
      </c>
      <c r="N6450" s="169" t="str">
        <f t="shared" si="801"/>
        <v>2260</v>
      </c>
      <c r="O6450" s="168" t="str">
        <f t="shared" si="802"/>
        <v/>
      </c>
      <c r="P6450" s="168" t="str">
        <f t="shared" si="803"/>
        <v/>
      </c>
      <c r="Q6450" s="168" t="str">
        <f t="shared" si="804"/>
        <v/>
      </c>
      <c r="R6450" s="168" t="str">
        <f t="shared" si="805"/>
        <v/>
      </c>
      <c r="S6450" s="168" t="str">
        <f t="shared" si="806"/>
        <v/>
      </c>
      <c r="T6450" s="168" t="str">
        <f t="shared" si="807"/>
        <v/>
      </c>
    </row>
    <row r="6451" spans="1:20" x14ac:dyDescent="0.2">
      <c r="A6451" t="s">
        <v>3261</v>
      </c>
      <c r="M6451" s="170" t="str">
        <f t="shared" si="800"/>
        <v>H5</v>
      </c>
      <c r="N6451" s="169" t="str">
        <f t="shared" si="801"/>
        <v>2260</v>
      </c>
      <c r="O6451" s="168" t="str">
        <f t="shared" si="802"/>
        <v/>
      </c>
      <c r="P6451" s="168" t="str">
        <f t="shared" si="803"/>
        <v/>
      </c>
      <c r="Q6451" s="168" t="str">
        <f t="shared" si="804"/>
        <v/>
      </c>
      <c r="R6451" s="168" t="str">
        <f t="shared" si="805"/>
        <v/>
      </c>
      <c r="S6451" s="168" t="str">
        <f t="shared" si="806"/>
        <v/>
      </c>
      <c r="T6451" s="168" t="str">
        <f t="shared" si="807"/>
        <v/>
      </c>
    </row>
    <row r="6452" spans="1:20" x14ac:dyDescent="0.2">
      <c r="A6452" t="s">
        <v>3262</v>
      </c>
      <c r="M6452" s="170" t="str">
        <f t="shared" si="800"/>
        <v>H6</v>
      </c>
      <c r="N6452" s="169" t="str">
        <f t="shared" si="801"/>
        <v>2260</v>
      </c>
      <c r="O6452" s="168" t="str">
        <f t="shared" si="802"/>
        <v/>
      </c>
      <c r="P6452" s="168" t="str">
        <f t="shared" si="803"/>
        <v/>
      </c>
      <c r="Q6452" s="168" t="str">
        <f t="shared" si="804"/>
        <v/>
      </c>
      <c r="R6452" s="168" t="str">
        <f t="shared" si="805"/>
        <v/>
      </c>
      <c r="S6452" s="168" t="str">
        <f t="shared" si="806"/>
        <v/>
      </c>
      <c r="T6452" s="168" t="str">
        <f t="shared" si="807"/>
        <v/>
      </c>
    </row>
    <row r="6453" spans="1:20" x14ac:dyDescent="0.2">
      <c r="A6453" t="s">
        <v>2605</v>
      </c>
      <c r="M6453" s="170" t="str">
        <f t="shared" si="800"/>
        <v>H7</v>
      </c>
      <c r="N6453" s="169" t="str">
        <f t="shared" si="801"/>
        <v>2260</v>
      </c>
      <c r="O6453" s="168" t="str">
        <f t="shared" si="802"/>
        <v/>
      </c>
      <c r="P6453" s="168" t="str">
        <f t="shared" si="803"/>
        <v/>
      </c>
      <c r="Q6453" s="168" t="str">
        <f t="shared" si="804"/>
        <v/>
      </c>
      <c r="R6453" s="168" t="str">
        <f t="shared" si="805"/>
        <v/>
      </c>
      <c r="S6453" s="168" t="str">
        <f t="shared" si="806"/>
        <v/>
      </c>
      <c r="T6453" s="168" t="str">
        <f t="shared" si="807"/>
        <v/>
      </c>
    </row>
    <row r="6454" spans="1:20" x14ac:dyDescent="0.2">
      <c r="A6454" t="s">
        <v>2606</v>
      </c>
      <c r="M6454" s="170" t="str">
        <f t="shared" si="800"/>
        <v>H8</v>
      </c>
      <c r="N6454" s="169" t="str">
        <f t="shared" si="801"/>
        <v>2260</v>
      </c>
      <c r="O6454" s="168" t="str">
        <f t="shared" si="802"/>
        <v/>
      </c>
      <c r="P6454" s="168" t="str">
        <f t="shared" si="803"/>
        <v/>
      </c>
      <c r="Q6454" s="168" t="str">
        <f t="shared" si="804"/>
        <v/>
      </c>
      <c r="R6454" s="168" t="str">
        <f t="shared" si="805"/>
        <v/>
      </c>
      <c r="S6454" s="168" t="str">
        <f t="shared" si="806"/>
        <v/>
      </c>
      <c r="T6454" s="168" t="str">
        <f t="shared" si="807"/>
        <v/>
      </c>
    </row>
    <row r="6455" spans="1:20" x14ac:dyDescent="0.2">
      <c r="A6455" t="s">
        <v>2607</v>
      </c>
      <c r="M6455" s="170" t="str">
        <f t="shared" si="800"/>
        <v>H9</v>
      </c>
      <c r="N6455" s="169" t="str">
        <f t="shared" si="801"/>
        <v>2260</v>
      </c>
      <c r="O6455" s="168" t="str">
        <f t="shared" si="802"/>
        <v/>
      </c>
      <c r="P6455" s="168" t="str">
        <f t="shared" si="803"/>
        <v/>
      </c>
      <c r="Q6455" s="168" t="str">
        <f t="shared" si="804"/>
        <v/>
      </c>
      <c r="R6455" s="168" t="str">
        <f t="shared" si="805"/>
        <v/>
      </c>
      <c r="S6455" s="168" t="str">
        <f t="shared" si="806"/>
        <v/>
      </c>
      <c r="T6455" s="168" t="str">
        <f t="shared" si="807"/>
        <v/>
      </c>
    </row>
    <row r="6456" spans="1:20" x14ac:dyDescent="0.2">
      <c r="A6456" t="s">
        <v>2608</v>
      </c>
      <c r="M6456" s="170" t="str">
        <f t="shared" si="800"/>
        <v>H10</v>
      </c>
      <c r="N6456" s="169" t="str">
        <f t="shared" si="801"/>
        <v>2260</v>
      </c>
      <c r="O6456" s="168" t="str">
        <f t="shared" si="802"/>
        <v/>
      </c>
      <c r="P6456" s="168" t="str">
        <f t="shared" si="803"/>
        <v/>
      </c>
      <c r="Q6456" s="168" t="str">
        <f t="shared" si="804"/>
        <v/>
      </c>
      <c r="R6456" s="168" t="str">
        <f t="shared" si="805"/>
        <v/>
      </c>
      <c r="S6456" s="168" t="str">
        <f t="shared" si="806"/>
        <v/>
      </c>
      <c r="T6456" s="168" t="str">
        <f t="shared" si="807"/>
        <v/>
      </c>
    </row>
    <row r="6457" spans="1:20" x14ac:dyDescent="0.2">
      <c r="A6457" t="s">
        <v>5989</v>
      </c>
      <c r="M6457" s="170" t="str">
        <f t="shared" si="800"/>
        <v>DTL</v>
      </c>
      <c r="N6457" s="169" t="str">
        <f t="shared" si="801"/>
        <v>2260</v>
      </c>
      <c r="O6457" s="168" t="str">
        <f t="shared" si="802"/>
        <v>2260</v>
      </c>
      <c r="P6457" s="168" t="str">
        <f t="shared" si="803"/>
        <v>22602260</v>
      </c>
      <c r="Q6457" s="168">
        <f t="shared" si="804"/>
        <v>19002</v>
      </c>
      <c r="R6457" s="168">
        <f t="shared" si="805"/>
        <v>4399</v>
      </c>
      <c r="S6457" s="168">
        <f t="shared" si="806"/>
        <v>18947</v>
      </c>
      <c r="T6457" s="168">
        <f t="shared" si="807"/>
        <v>26767</v>
      </c>
    </row>
    <row r="6458" spans="1:20" x14ac:dyDescent="0.2">
      <c r="A6458" t="s">
        <v>5990</v>
      </c>
      <c r="M6458" s="170" t="str">
        <f t="shared" si="800"/>
        <v>DTL</v>
      </c>
      <c r="N6458" s="169" t="str">
        <f t="shared" si="801"/>
        <v>2260</v>
      </c>
      <c r="O6458" s="168" t="str">
        <f t="shared" si="802"/>
        <v>2300</v>
      </c>
      <c r="P6458" s="168" t="str">
        <f t="shared" si="803"/>
        <v>22602300</v>
      </c>
      <c r="Q6458" s="168">
        <f t="shared" si="804"/>
        <v>10000</v>
      </c>
      <c r="R6458" s="168">
        <f t="shared" si="805"/>
        <v>0</v>
      </c>
      <c r="S6458" s="168">
        <f t="shared" si="806"/>
        <v>10000</v>
      </c>
      <c r="T6458" s="168">
        <f t="shared" si="807"/>
        <v>178</v>
      </c>
    </row>
    <row r="6459" spans="1:20" x14ac:dyDescent="0.2">
      <c r="A6459" t="s">
        <v>5991</v>
      </c>
      <c r="M6459" s="170" t="str">
        <f t="shared" si="800"/>
        <v>DTL</v>
      </c>
      <c r="N6459" s="169" t="str">
        <f t="shared" si="801"/>
        <v>2260</v>
      </c>
      <c r="O6459" s="168" t="str">
        <f t="shared" si="802"/>
        <v>2301</v>
      </c>
      <c r="P6459" s="168" t="str">
        <f t="shared" si="803"/>
        <v>22602301</v>
      </c>
      <c r="Q6459" s="168">
        <f t="shared" si="804"/>
        <v>0</v>
      </c>
      <c r="R6459" s="168">
        <f t="shared" si="805"/>
        <v>0</v>
      </c>
      <c r="S6459" s="168">
        <f t="shared" si="806"/>
        <v>850</v>
      </c>
      <c r="T6459" s="168">
        <f t="shared" si="807"/>
        <v>1021</v>
      </c>
    </row>
    <row r="6460" spans="1:20" x14ac:dyDescent="0.2">
      <c r="A6460" t="s">
        <v>4329</v>
      </c>
      <c r="M6460" s="170" t="str">
        <f t="shared" si="800"/>
        <v>DTL</v>
      </c>
      <c r="N6460" s="169" t="str">
        <f t="shared" si="801"/>
        <v>2260</v>
      </c>
      <c r="O6460" s="168" t="str">
        <f t="shared" si="802"/>
        <v>2660</v>
      </c>
      <c r="P6460" s="168" t="str">
        <f t="shared" si="803"/>
        <v>22602660</v>
      </c>
      <c r="Q6460" s="168">
        <f t="shared" si="804"/>
        <v>0</v>
      </c>
      <c r="R6460" s="168">
        <f t="shared" si="805"/>
        <v>0</v>
      </c>
      <c r="S6460" s="168">
        <f t="shared" si="806"/>
        <v>0</v>
      </c>
      <c r="T6460" s="168">
        <f t="shared" si="807"/>
        <v>30</v>
      </c>
    </row>
    <row r="6461" spans="1:20" x14ac:dyDescent="0.2">
      <c r="A6461" t="s">
        <v>5992</v>
      </c>
      <c r="M6461" s="170" t="str">
        <f t="shared" si="800"/>
        <v>DTL</v>
      </c>
      <c r="N6461" s="169" t="str">
        <f t="shared" si="801"/>
        <v>2260</v>
      </c>
      <c r="O6461" s="168" t="str">
        <f t="shared" si="802"/>
        <v>2700</v>
      </c>
      <c r="P6461" s="168" t="str">
        <f t="shared" si="803"/>
        <v>22602700</v>
      </c>
      <c r="Q6461" s="168">
        <f t="shared" si="804"/>
        <v>6498</v>
      </c>
      <c r="R6461" s="168">
        <f t="shared" si="805"/>
        <v>2815</v>
      </c>
      <c r="S6461" s="168">
        <f t="shared" si="806"/>
        <v>25320</v>
      </c>
      <c r="T6461" s="168">
        <f t="shared" si="807"/>
        <v>13988</v>
      </c>
    </row>
    <row r="6462" spans="1:20" x14ac:dyDescent="0.2">
      <c r="A6462" t="s">
        <v>5993</v>
      </c>
      <c r="M6462" s="170" t="str">
        <f t="shared" si="800"/>
        <v>DTL</v>
      </c>
      <c r="N6462" s="169" t="str">
        <f t="shared" si="801"/>
        <v>2260</v>
      </c>
      <c r="O6462" s="168" t="str">
        <f t="shared" si="802"/>
        <v>2750</v>
      </c>
      <c r="P6462" s="168" t="str">
        <f t="shared" si="803"/>
        <v>22602750</v>
      </c>
      <c r="Q6462" s="168">
        <f t="shared" si="804"/>
        <v>121</v>
      </c>
      <c r="R6462" s="168">
        <f t="shared" si="805"/>
        <v>0</v>
      </c>
      <c r="S6462" s="168">
        <f t="shared" si="806"/>
        <v>5000</v>
      </c>
      <c r="T6462" s="168">
        <f t="shared" si="807"/>
        <v>1500</v>
      </c>
    </row>
    <row r="6463" spans="1:20" x14ac:dyDescent="0.2">
      <c r="A6463" t="s">
        <v>3267</v>
      </c>
      <c r="M6463" s="170" t="str">
        <f t="shared" si="800"/>
        <v>DTL</v>
      </c>
      <c r="N6463" s="169" t="str">
        <f t="shared" si="801"/>
        <v>2260</v>
      </c>
      <c r="O6463" s="168" t="str">
        <f t="shared" si="802"/>
        <v>2756</v>
      </c>
      <c r="P6463" s="168" t="str">
        <f t="shared" si="803"/>
        <v>22602756</v>
      </c>
      <c r="Q6463" s="168">
        <f t="shared" si="804"/>
        <v>0</v>
      </c>
      <c r="R6463" s="168">
        <f t="shared" si="805"/>
        <v>0</v>
      </c>
      <c r="S6463" s="168">
        <f t="shared" si="806"/>
        <v>5000</v>
      </c>
      <c r="T6463" s="168">
        <f t="shared" si="807"/>
        <v>499</v>
      </c>
    </row>
    <row r="6464" spans="1:20" x14ac:dyDescent="0.2">
      <c r="A6464" t="s">
        <v>4330</v>
      </c>
      <c r="M6464" s="170" t="str">
        <f t="shared" si="800"/>
        <v>DTL</v>
      </c>
      <c r="N6464" s="169" t="str">
        <f t="shared" si="801"/>
        <v>2260</v>
      </c>
      <c r="O6464" s="168" t="str">
        <f t="shared" si="802"/>
        <v>2850</v>
      </c>
      <c r="P6464" s="168" t="str">
        <f t="shared" si="803"/>
        <v>22602850</v>
      </c>
      <c r="Q6464" s="168">
        <f t="shared" si="804"/>
        <v>247</v>
      </c>
      <c r="R6464" s="168">
        <f t="shared" si="805"/>
        <v>0</v>
      </c>
      <c r="S6464" s="168">
        <f t="shared" si="806"/>
        <v>0</v>
      </c>
      <c r="T6464" s="168">
        <f t="shared" si="807"/>
        <v>503</v>
      </c>
    </row>
    <row r="6465" spans="1:20" x14ac:dyDescent="0.2">
      <c r="A6465" t="s">
        <v>4331</v>
      </c>
      <c r="M6465" s="170" t="str">
        <f t="shared" si="800"/>
        <v>DTL</v>
      </c>
      <c r="N6465" s="169" t="str">
        <f t="shared" si="801"/>
        <v>2260</v>
      </c>
      <c r="O6465" s="168" t="str">
        <f t="shared" si="802"/>
        <v>2299</v>
      </c>
      <c r="P6465" s="168" t="str">
        <f t="shared" si="803"/>
        <v>22602299</v>
      </c>
      <c r="Q6465" s="168">
        <f t="shared" si="804"/>
        <v>0</v>
      </c>
      <c r="R6465" s="168">
        <f t="shared" si="805"/>
        <v>0</v>
      </c>
      <c r="S6465" s="168">
        <f t="shared" si="806"/>
        <v>0</v>
      </c>
      <c r="T6465" s="168">
        <f t="shared" si="807"/>
        <v>225</v>
      </c>
    </row>
    <row r="6466" spans="1:20" x14ac:dyDescent="0.2">
      <c r="A6466" t="s">
        <v>3268</v>
      </c>
      <c r="M6466" s="170" t="str">
        <f t="shared" si="800"/>
        <v>DTL</v>
      </c>
      <c r="N6466" s="169" t="str">
        <f t="shared" si="801"/>
        <v>2260</v>
      </c>
      <c r="O6466" s="168" t="str">
        <f t="shared" si="802"/>
        <v>2799</v>
      </c>
      <c r="P6466" s="168" t="str">
        <f t="shared" si="803"/>
        <v>22602799</v>
      </c>
      <c r="Q6466" s="168">
        <f t="shared" si="804"/>
        <v>0</v>
      </c>
      <c r="R6466" s="168">
        <f t="shared" si="805"/>
        <v>0</v>
      </c>
      <c r="S6466" s="168">
        <f t="shared" si="806"/>
        <v>2500</v>
      </c>
      <c r="T6466" s="168">
        <f t="shared" si="807"/>
        <v>0</v>
      </c>
    </row>
    <row r="6467" spans="1:20" x14ac:dyDescent="0.2">
      <c r="A6467" t="s">
        <v>5994</v>
      </c>
      <c r="M6467" s="170" t="str">
        <f t="shared" ref="M6467:M6530" si="808">IF(ROW()&lt;23,"",
  IF(NOT(ISERROR(FIND("Trinity County",$A6467,30))),"H1",
  IF(M6466="H1","H2",
  IF(M6466="H2","H3",
  IF(M6466="H3","H4",
  IF(M6466="H4","H5",
  IF(M6466="H5","H6",
  IF(M6466="H6","H7",
  IF(M6466="H7","H8",
  IF(M6466="H8","H9",
  IF(M6466="H9","H10",
  IF(TRIM(LEFT($A6467,7))="Total","Ttl","DTL"))))))))))))</f>
        <v>DTL</v>
      </c>
      <c r="N6467" s="169" t="str">
        <f t="shared" ref="N6467:N6530" si="809">IF(ROW()&lt;23,"",
  IF($M6467="H6",TRIM(LEFT($A6467,5)),N6466))</f>
        <v>2260</v>
      </c>
      <c r="O6467" s="168" t="str">
        <f t="shared" ref="O6467:O6530" si="810">IF($M6467&lt;&gt;"DTL","",
  IF(NOT(ISNUMBER(VALUE(MID($A6467,31,15)))),"",LEFT($A6467,4)))</f>
        <v>2899</v>
      </c>
      <c r="P6467" s="168" t="str">
        <f t="shared" ref="P6467:P6530" si="811">IF(O6467="","",N6467&amp;O6467)</f>
        <v>22602899</v>
      </c>
      <c r="Q6467" s="168">
        <f t="shared" ref="Q6467:Q6530" si="812">IF($M6467&lt;&gt;"DTL","",
  IF(NOT(ISNUMBER(VALUE(MID($A6467,31,15)))),"",VALUE(TRIM(MID($A6467,47,15)))))</f>
        <v>2769</v>
      </c>
      <c r="R6467" s="168">
        <f t="shared" ref="R6467:R6530" si="813">IF($M6467&lt;&gt;"DTL","",
  IF(NOT(ISNUMBER(VALUE(MID($A6467,31,15)))),"",VALUE(TRIM(MID($A6467,61,14)))))</f>
        <v>0</v>
      </c>
      <c r="S6467" s="168">
        <f t="shared" ref="S6467:S6530" si="814">IF($M6467&lt;&gt;"DTL","",
  IF(NOT(ISNUMBER(VALUE(MID($A6467,31,15)))),"",VALUE(TRIM(MID($A6467,76,14)))))</f>
        <v>7000</v>
      </c>
      <c r="T6467" s="168">
        <f t="shared" ref="T6467:T6530" si="815">IF($M6467&lt;&gt;"DTL","",
  IF(NOT(ISNUMBER(VALUE(MID($A6467,31,15)))),"",VALUE(TRIM(MID($A6467,90,14)))))</f>
        <v>742</v>
      </c>
    </row>
    <row r="6468" spans="1:20" x14ac:dyDescent="0.2">
      <c r="A6468" t="s">
        <v>3269</v>
      </c>
      <c r="M6468" s="170" t="str">
        <f t="shared" si="808"/>
        <v>DTL</v>
      </c>
      <c r="N6468" s="169" t="str">
        <f t="shared" si="809"/>
        <v>2260</v>
      </c>
      <c r="O6468" s="168" t="str">
        <f t="shared" si="810"/>
        <v>3290</v>
      </c>
      <c r="P6468" s="168" t="str">
        <f t="shared" si="811"/>
        <v>22603290</v>
      </c>
      <c r="Q6468" s="168">
        <f t="shared" si="812"/>
        <v>0</v>
      </c>
      <c r="R6468" s="168">
        <f t="shared" si="813"/>
        <v>0</v>
      </c>
      <c r="S6468" s="168">
        <f t="shared" si="814"/>
        <v>4449</v>
      </c>
      <c r="T6468" s="168">
        <f t="shared" si="815"/>
        <v>0</v>
      </c>
    </row>
    <row r="6469" spans="1:20" x14ac:dyDescent="0.2">
      <c r="A6469" t="s">
        <v>4246</v>
      </c>
      <c r="M6469" s="170" t="str">
        <f t="shared" si="808"/>
        <v>DTL</v>
      </c>
      <c r="N6469" s="169" t="str">
        <f t="shared" si="809"/>
        <v>2260</v>
      </c>
      <c r="O6469" s="168" t="str">
        <f t="shared" si="810"/>
        <v/>
      </c>
      <c r="P6469" s="168" t="str">
        <f t="shared" si="811"/>
        <v/>
      </c>
      <c r="Q6469" s="168" t="str">
        <f t="shared" si="812"/>
        <v/>
      </c>
      <c r="R6469" s="168" t="str">
        <f t="shared" si="813"/>
        <v/>
      </c>
      <c r="S6469" s="168" t="str">
        <f t="shared" si="814"/>
        <v/>
      </c>
      <c r="T6469" s="168" t="str">
        <f t="shared" si="815"/>
        <v/>
      </c>
    </row>
    <row r="6470" spans="1:20" x14ac:dyDescent="0.2">
      <c r="A6470" t="s">
        <v>2611</v>
      </c>
      <c r="M6470" s="170" t="str">
        <f t="shared" si="808"/>
        <v>DTL</v>
      </c>
      <c r="N6470" s="169" t="str">
        <f t="shared" si="809"/>
        <v>2260</v>
      </c>
      <c r="O6470" s="168" t="str">
        <f t="shared" si="810"/>
        <v/>
      </c>
      <c r="P6470" s="168" t="str">
        <f t="shared" si="811"/>
        <v/>
      </c>
      <c r="Q6470" s="168" t="str">
        <f t="shared" si="812"/>
        <v/>
      </c>
      <c r="R6470" s="168" t="str">
        <f t="shared" si="813"/>
        <v/>
      </c>
      <c r="S6470" s="168" t="str">
        <f t="shared" si="814"/>
        <v/>
      </c>
      <c r="T6470" s="168" t="str">
        <f t="shared" si="815"/>
        <v/>
      </c>
    </row>
    <row r="6471" spans="1:20" x14ac:dyDescent="0.2">
      <c r="A6471" t="s">
        <v>5995</v>
      </c>
      <c r="M6471" s="170" t="str">
        <f t="shared" si="808"/>
        <v>Ttl</v>
      </c>
      <c r="N6471" s="169" t="str">
        <f t="shared" si="809"/>
        <v>2260</v>
      </c>
      <c r="O6471" s="168" t="str">
        <f t="shared" si="810"/>
        <v/>
      </c>
      <c r="P6471" s="168" t="str">
        <f t="shared" si="811"/>
        <v/>
      </c>
      <c r="Q6471" s="168" t="str">
        <f t="shared" si="812"/>
        <v/>
      </c>
      <c r="R6471" s="168" t="str">
        <f t="shared" si="813"/>
        <v/>
      </c>
      <c r="S6471" s="168" t="str">
        <f t="shared" si="814"/>
        <v/>
      </c>
      <c r="T6471" s="168" t="str">
        <f t="shared" si="815"/>
        <v/>
      </c>
    </row>
    <row r="6472" spans="1:20" x14ac:dyDescent="0.2">
      <c r="A6472" t="s">
        <v>2611</v>
      </c>
      <c r="M6472" s="170" t="str">
        <f t="shared" si="808"/>
        <v>DTL</v>
      </c>
      <c r="N6472" s="169" t="str">
        <f t="shared" si="809"/>
        <v>2260</v>
      </c>
      <c r="O6472" s="168" t="str">
        <f t="shared" si="810"/>
        <v/>
      </c>
      <c r="P6472" s="168" t="str">
        <f t="shared" si="811"/>
        <v/>
      </c>
      <c r="Q6472" s="168" t="str">
        <f t="shared" si="812"/>
        <v/>
      </c>
      <c r="R6472" s="168" t="str">
        <f t="shared" si="813"/>
        <v/>
      </c>
      <c r="S6472" s="168" t="str">
        <f t="shared" si="814"/>
        <v/>
      </c>
      <c r="T6472" s="168" t="str">
        <f t="shared" si="815"/>
        <v/>
      </c>
    </row>
    <row r="6473" spans="1:20" x14ac:dyDescent="0.2">
      <c r="A6473" t="s">
        <v>5996</v>
      </c>
      <c r="M6473" s="170" t="str">
        <f t="shared" si="808"/>
        <v>DTL</v>
      </c>
      <c r="N6473" s="169" t="str">
        <f t="shared" si="809"/>
        <v>2260</v>
      </c>
      <c r="O6473" s="168" t="str">
        <f t="shared" si="810"/>
        <v>4300</v>
      </c>
      <c r="P6473" s="168" t="str">
        <f t="shared" si="811"/>
        <v>22604300</v>
      </c>
      <c r="Q6473" s="168">
        <f t="shared" si="812"/>
        <v>15986</v>
      </c>
      <c r="R6473" s="168">
        <f t="shared" si="813"/>
        <v>64496</v>
      </c>
      <c r="S6473" s="168">
        <f t="shared" si="814"/>
        <v>105000</v>
      </c>
      <c r="T6473" s="168">
        <f t="shared" si="815"/>
        <v>37069</v>
      </c>
    </row>
    <row r="6474" spans="1:20" x14ac:dyDescent="0.2">
      <c r="A6474" t="s">
        <v>4246</v>
      </c>
      <c r="M6474" s="170" t="str">
        <f t="shared" si="808"/>
        <v>DTL</v>
      </c>
      <c r="N6474" s="169" t="str">
        <f t="shared" si="809"/>
        <v>2260</v>
      </c>
      <c r="O6474" s="168" t="str">
        <f t="shared" si="810"/>
        <v/>
      </c>
      <c r="P6474" s="168" t="str">
        <f t="shared" si="811"/>
        <v/>
      </c>
      <c r="Q6474" s="168" t="str">
        <f t="shared" si="812"/>
        <v/>
      </c>
      <c r="R6474" s="168" t="str">
        <f t="shared" si="813"/>
        <v/>
      </c>
      <c r="S6474" s="168" t="str">
        <f t="shared" si="814"/>
        <v/>
      </c>
      <c r="T6474" s="168" t="str">
        <f t="shared" si="815"/>
        <v/>
      </c>
    </row>
    <row r="6475" spans="1:20" x14ac:dyDescent="0.2">
      <c r="A6475" t="s">
        <v>2611</v>
      </c>
      <c r="M6475" s="170" t="str">
        <f t="shared" si="808"/>
        <v>DTL</v>
      </c>
      <c r="N6475" s="169" t="str">
        <f t="shared" si="809"/>
        <v>2260</v>
      </c>
      <c r="O6475" s="168" t="str">
        <f t="shared" si="810"/>
        <v/>
      </c>
      <c r="P6475" s="168" t="str">
        <f t="shared" si="811"/>
        <v/>
      </c>
      <c r="Q6475" s="168" t="str">
        <f t="shared" si="812"/>
        <v/>
      </c>
      <c r="R6475" s="168" t="str">
        <f t="shared" si="813"/>
        <v/>
      </c>
      <c r="S6475" s="168" t="str">
        <f t="shared" si="814"/>
        <v/>
      </c>
      <c r="T6475" s="168" t="str">
        <f t="shared" si="815"/>
        <v/>
      </c>
    </row>
    <row r="6476" spans="1:20" x14ac:dyDescent="0.2">
      <c r="A6476" t="s">
        <v>5997</v>
      </c>
      <c r="M6476" s="170" t="str">
        <f t="shared" si="808"/>
        <v>Ttl</v>
      </c>
      <c r="N6476" s="169" t="str">
        <f t="shared" si="809"/>
        <v>2260</v>
      </c>
      <c r="O6476" s="168" t="str">
        <f t="shared" si="810"/>
        <v/>
      </c>
      <c r="P6476" s="168" t="str">
        <f t="shared" si="811"/>
        <v/>
      </c>
      <c r="Q6476" s="168" t="str">
        <f t="shared" si="812"/>
        <v/>
      </c>
      <c r="R6476" s="168" t="str">
        <f t="shared" si="813"/>
        <v/>
      </c>
      <c r="S6476" s="168" t="str">
        <f t="shared" si="814"/>
        <v/>
      </c>
      <c r="T6476" s="168" t="str">
        <f t="shared" si="815"/>
        <v/>
      </c>
    </row>
    <row r="6477" spans="1:20" x14ac:dyDescent="0.2">
      <c r="A6477" t="s">
        <v>2611</v>
      </c>
      <c r="M6477" s="170" t="str">
        <f t="shared" si="808"/>
        <v>DTL</v>
      </c>
      <c r="N6477" s="169" t="str">
        <f t="shared" si="809"/>
        <v>2260</v>
      </c>
      <c r="O6477" s="168" t="str">
        <f t="shared" si="810"/>
        <v/>
      </c>
      <c r="P6477" s="168" t="str">
        <f t="shared" si="811"/>
        <v/>
      </c>
      <c r="Q6477" s="168" t="str">
        <f t="shared" si="812"/>
        <v/>
      </c>
      <c r="R6477" s="168" t="str">
        <f t="shared" si="813"/>
        <v/>
      </c>
      <c r="S6477" s="168" t="str">
        <f t="shared" si="814"/>
        <v/>
      </c>
      <c r="T6477" s="168" t="str">
        <f t="shared" si="815"/>
        <v/>
      </c>
    </row>
    <row r="6478" spans="1:20" x14ac:dyDescent="0.2">
      <c r="A6478" t="s">
        <v>2611</v>
      </c>
      <c r="M6478" s="170" t="str">
        <f t="shared" si="808"/>
        <v>DTL</v>
      </c>
      <c r="N6478" s="169" t="str">
        <f t="shared" si="809"/>
        <v>2260</v>
      </c>
      <c r="O6478" s="168" t="str">
        <f t="shared" si="810"/>
        <v/>
      </c>
      <c r="P6478" s="168" t="str">
        <f t="shared" si="811"/>
        <v/>
      </c>
      <c r="Q6478" s="168" t="str">
        <f t="shared" si="812"/>
        <v/>
      </c>
      <c r="R6478" s="168" t="str">
        <f t="shared" si="813"/>
        <v/>
      </c>
      <c r="S6478" s="168" t="str">
        <f t="shared" si="814"/>
        <v/>
      </c>
      <c r="T6478" s="168" t="str">
        <f t="shared" si="815"/>
        <v/>
      </c>
    </row>
    <row r="6479" spans="1:20" x14ac:dyDescent="0.2">
      <c r="A6479" t="s">
        <v>5998</v>
      </c>
      <c r="M6479" s="170" t="str">
        <f t="shared" si="808"/>
        <v>Ttl</v>
      </c>
      <c r="N6479" s="169" t="str">
        <f t="shared" si="809"/>
        <v>2260</v>
      </c>
      <c r="O6479" s="168" t="str">
        <f t="shared" si="810"/>
        <v/>
      </c>
      <c r="P6479" s="168" t="str">
        <f t="shared" si="811"/>
        <v/>
      </c>
      <c r="Q6479" s="168" t="str">
        <f t="shared" si="812"/>
        <v/>
      </c>
      <c r="R6479" s="168" t="str">
        <f t="shared" si="813"/>
        <v/>
      </c>
      <c r="S6479" s="168" t="str">
        <f t="shared" si="814"/>
        <v/>
      </c>
      <c r="T6479" s="168" t="str">
        <f t="shared" si="815"/>
        <v/>
      </c>
    </row>
    <row r="6480" spans="1:20" x14ac:dyDescent="0.2">
      <c r="A6480" t="s">
        <v>2612</v>
      </c>
      <c r="M6480" s="170" t="str">
        <f t="shared" si="808"/>
        <v>DTL</v>
      </c>
      <c r="N6480" s="169" t="str">
        <f t="shared" si="809"/>
        <v>2260</v>
      </c>
      <c r="O6480" s="168" t="str">
        <f t="shared" si="810"/>
        <v/>
      </c>
      <c r="P6480" s="168" t="str">
        <f t="shared" si="811"/>
        <v/>
      </c>
      <c r="Q6480" s="168" t="str">
        <f t="shared" si="812"/>
        <v/>
      </c>
      <c r="R6480" s="168" t="str">
        <f t="shared" si="813"/>
        <v/>
      </c>
      <c r="S6480" s="168" t="str">
        <f t="shared" si="814"/>
        <v/>
      </c>
      <c r="T6480" s="168" t="str">
        <f t="shared" si="815"/>
        <v/>
      </c>
    </row>
    <row r="6481" spans="1:20" x14ac:dyDescent="0.2">
      <c r="A6481" t="s">
        <v>2611</v>
      </c>
      <c r="M6481" s="170" t="str">
        <f t="shared" si="808"/>
        <v>DTL</v>
      </c>
      <c r="N6481" s="169" t="str">
        <f t="shared" si="809"/>
        <v>2260</v>
      </c>
      <c r="O6481" s="168" t="str">
        <f t="shared" si="810"/>
        <v/>
      </c>
      <c r="P6481" s="168" t="str">
        <f t="shared" si="811"/>
        <v/>
      </c>
      <c r="Q6481" s="168" t="str">
        <f t="shared" si="812"/>
        <v/>
      </c>
      <c r="R6481" s="168" t="str">
        <f t="shared" si="813"/>
        <v/>
      </c>
      <c r="S6481" s="168" t="str">
        <f t="shared" si="814"/>
        <v/>
      </c>
      <c r="T6481" s="168" t="str">
        <f t="shared" si="815"/>
        <v/>
      </c>
    </row>
    <row r="6482" spans="1:20" x14ac:dyDescent="0.2">
      <c r="A6482" t="s">
        <v>2611</v>
      </c>
      <c r="M6482" s="170" t="str">
        <f t="shared" si="808"/>
        <v>DTL</v>
      </c>
      <c r="N6482" s="169" t="str">
        <f t="shared" si="809"/>
        <v>2260</v>
      </c>
      <c r="O6482" s="168" t="str">
        <f t="shared" si="810"/>
        <v/>
      </c>
      <c r="P6482" s="168" t="str">
        <f t="shared" si="811"/>
        <v/>
      </c>
      <c r="Q6482" s="168" t="str">
        <f t="shared" si="812"/>
        <v/>
      </c>
      <c r="R6482" s="168" t="str">
        <f t="shared" si="813"/>
        <v/>
      </c>
      <c r="S6482" s="168" t="str">
        <f t="shared" si="814"/>
        <v/>
      </c>
      <c r="T6482" s="168" t="str">
        <f t="shared" si="815"/>
        <v/>
      </c>
    </row>
    <row r="6483" spans="1:20" x14ac:dyDescent="0.2">
      <c r="A6483" t="s">
        <v>2673</v>
      </c>
      <c r="M6483" s="170" t="str">
        <f t="shared" si="808"/>
        <v>DTL</v>
      </c>
      <c r="N6483" s="169" t="str">
        <f t="shared" si="809"/>
        <v>2260</v>
      </c>
      <c r="O6483" s="168" t="str">
        <f t="shared" si="810"/>
        <v/>
      </c>
      <c r="P6483" s="168" t="str">
        <f t="shared" si="811"/>
        <v/>
      </c>
      <c r="Q6483" s="168" t="str">
        <f t="shared" si="812"/>
        <v/>
      </c>
      <c r="R6483" s="168" t="str">
        <f t="shared" si="813"/>
        <v/>
      </c>
      <c r="S6483" s="168" t="str">
        <f t="shared" si="814"/>
        <v/>
      </c>
      <c r="T6483" s="168" t="str">
        <f t="shared" si="815"/>
        <v/>
      </c>
    </row>
    <row r="6484" spans="1:20" x14ac:dyDescent="0.2">
      <c r="A6484" t="s">
        <v>5999</v>
      </c>
      <c r="M6484" s="170" t="str">
        <f t="shared" si="808"/>
        <v>DTL</v>
      </c>
      <c r="N6484" s="169" t="str">
        <f t="shared" si="809"/>
        <v>2260</v>
      </c>
      <c r="O6484" s="168" t="str">
        <f t="shared" si="810"/>
        <v>9800</v>
      </c>
      <c r="P6484" s="168" t="str">
        <f t="shared" si="811"/>
        <v>22609800</v>
      </c>
      <c r="Q6484" s="168">
        <f t="shared" si="812"/>
        <v>0</v>
      </c>
      <c r="R6484" s="168">
        <f t="shared" si="813"/>
        <v>70000</v>
      </c>
      <c r="S6484" s="168">
        <f t="shared" si="814"/>
        <v>127770</v>
      </c>
      <c r="T6484" s="168">
        <f t="shared" si="815"/>
        <v>127815</v>
      </c>
    </row>
    <row r="6485" spans="1:20" x14ac:dyDescent="0.2">
      <c r="A6485" t="s">
        <v>4246</v>
      </c>
      <c r="M6485" s="170" t="str">
        <f t="shared" si="808"/>
        <v>DTL</v>
      </c>
      <c r="N6485" s="169" t="str">
        <f t="shared" si="809"/>
        <v>2260</v>
      </c>
      <c r="O6485" s="168" t="str">
        <f t="shared" si="810"/>
        <v/>
      </c>
      <c r="P6485" s="168" t="str">
        <f t="shared" si="811"/>
        <v/>
      </c>
      <c r="Q6485" s="168" t="str">
        <f t="shared" si="812"/>
        <v/>
      </c>
      <c r="R6485" s="168" t="str">
        <f t="shared" si="813"/>
        <v/>
      </c>
      <c r="S6485" s="168" t="str">
        <f t="shared" si="814"/>
        <v/>
      </c>
      <c r="T6485" s="168" t="str">
        <f t="shared" si="815"/>
        <v/>
      </c>
    </row>
    <row r="6486" spans="1:20" x14ac:dyDescent="0.2">
      <c r="A6486" t="s">
        <v>2611</v>
      </c>
      <c r="M6486" s="170" t="str">
        <f t="shared" si="808"/>
        <v>DTL</v>
      </c>
      <c r="N6486" s="169" t="str">
        <f t="shared" si="809"/>
        <v>2260</v>
      </c>
      <c r="O6486" s="168" t="str">
        <f t="shared" si="810"/>
        <v/>
      </c>
      <c r="P6486" s="168" t="str">
        <f t="shared" si="811"/>
        <v/>
      </c>
      <c r="Q6486" s="168" t="str">
        <f t="shared" si="812"/>
        <v/>
      </c>
      <c r="R6486" s="168" t="str">
        <f t="shared" si="813"/>
        <v/>
      </c>
      <c r="S6486" s="168" t="str">
        <f t="shared" si="814"/>
        <v/>
      </c>
      <c r="T6486" s="168" t="str">
        <f t="shared" si="815"/>
        <v/>
      </c>
    </row>
    <row r="6487" spans="1:20" x14ac:dyDescent="0.2">
      <c r="A6487" t="s">
        <v>6000</v>
      </c>
      <c r="M6487" s="170" t="str">
        <f t="shared" si="808"/>
        <v>Ttl</v>
      </c>
      <c r="N6487" s="169" t="str">
        <f t="shared" si="809"/>
        <v>2260</v>
      </c>
      <c r="O6487" s="168" t="str">
        <f t="shared" si="810"/>
        <v/>
      </c>
      <c r="P6487" s="168" t="str">
        <f t="shared" si="811"/>
        <v/>
      </c>
      <c r="Q6487" s="168" t="str">
        <f t="shared" si="812"/>
        <v/>
      </c>
      <c r="R6487" s="168" t="str">
        <f t="shared" si="813"/>
        <v/>
      </c>
      <c r="S6487" s="168" t="str">
        <f t="shared" si="814"/>
        <v/>
      </c>
      <c r="T6487" s="168" t="str">
        <f t="shared" si="815"/>
        <v/>
      </c>
    </row>
    <row r="6488" spans="1:20" x14ac:dyDescent="0.2">
      <c r="A6488" t="s">
        <v>2676</v>
      </c>
      <c r="M6488" s="170" t="str">
        <f t="shared" si="808"/>
        <v>DTL</v>
      </c>
      <c r="N6488" s="169" t="str">
        <f t="shared" si="809"/>
        <v>2260</v>
      </c>
      <c r="O6488" s="168" t="str">
        <f t="shared" si="810"/>
        <v/>
      </c>
      <c r="P6488" s="168" t="str">
        <f t="shared" si="811"/>
        <v/>
      </c>
      <c r="Q6488" s="168" t="str">
        <f t="shared" si="812"/>
        <v/>
      </c>
      <c r="R6488" s="168" t="str">
        <f t="shared" si="813"/>
        <v/>
      </c>
      <c r="S6488" s="168" t="str">
        <f t="shared" si="814"/>
        <v/>
      </c>
      <c r="T6488" s="168" t="str">
        <f t="shared" si="815"/>
        <v/>
      </c>
    </row>
    <row r="6489" spans="1:20" x14ac:dyDescent="0.2">
      <c r="A6489" t="s">
        <v>2611</v>
      </c>
      <c r="M6489" s="170" t="str">
        <f t="shared" si="808"/>
        <v>DTL</v>
      </c>
      <c r="N6489" s="169" t="str">
        <f t="shared" si="809"/>
        <v>2260</v>
      </c>
      <c r="O6489" s="168" t="str">
        <f t="shared" si="810"/>
        <v/>
      </c>
      <c r="P6489" s="168" t="str">
        <f t="shared" si="811"/>
        <v/>
      </c>
      <c r="Q6489" s="168" t="str">
        <f t="shared" si="812"/>
        <v/>
      </c>
      <c r="R6489" s="168" t="str">
        <f t="shared" si="813"/>
        <v/>
      </c>
      <c r="S6489" s="168" t="str">
        <f t="shared" si="814"/>
        <v/>
      </c>
      <c r="T6489" s="168" t="str">
        <f t="shared" si="815"/>
        <v/>
      </c>
    </row>
    <row r="6490" spans="1:20" x14ac:dyDescent="0.2">
      <c r="A6490" t="s">
        <v>2620</v>
      </c>
      <c r="M6490" s="170" t="str">
        <f t="shared" si="808"/>
        <v>DTL</v>
      </c>
      <c r="N6490" s="169" t="str">
        <f t="shared" si="809"/>
        <v>2260</v>
      </c>
      <c r="O6490" s="168" t="str">
        <f t="shared" si="810"/>
        <v/>
      </c>
      <c r="P6490" s="168" t="str">
        <f t="shared" si="811"/>
        <v/>
      </c>
      <c r="Q6490" s="168" t="str">
        <f t="shared" si="812"/>
        <v/>
      </c>
      <c r="R6490" s="168" t="str">
        <f t="shared" si="813"/>
        <v/>
      </c>
      <c r="S6490" s="168" t="str">
        <f t="shared" si="814"/>
        <v/>
      </c>
      <c r="T6490" s="168" t="str">
        <f t="shared" si="815"/>
        <v/>
      </c>
    </row>
    <row r="6491" spans="1:20" x14ac:dyDescent="0.2">
      <c r="A6491" t="s">
        <v>4467</v>
      </c>
      <c r="M6491" s="170" t="str">
        <f t="shared" si="808"/>
        <v>DTL</v>
      </c>
      <c r="N6491" s="169" t="str">
        <f t="shared" si="809"/>
        <v>2260</v>
      </c>
      <c r="O6491" s="168" t="str">
        <f t="shared" si="810"/>
        <v/>
      </c>
      <c r="P6491" s="168" t="str">
        <f t="shared" si="811"/>
        <v/>
      </c>
      <c r="Q6491" s="168" t="str">
        <f t="shared" si="812"/>
        <v/>
      </c>
      <c r="R6491" s="168" t="str">
        <f t="shared" si="813"/>
        <v/>
      </c>
      <c r="S6491" s="168" t="str">
        <f t="shared" si="814"/>
        <v/>
      </c>
      <c r="T6491" s="168" t="str">
        <f t="shared" si="815"/>
        <v/>
      </c>
    </row>
    <row r="6492" spans="1:20" x14ac:dyDescent="0.2">
      <c r="A6492">
        <v>1</v>
      </c>
      <c r="M6492" s="170" t="str">
        <f t="shared" si="808"/>
        <v>DTL</v>
      </c>
      <c r="N6492" s="169" t="str">
        <f t="shared" si="809"/>
        <v>2260</v>
      </c>
      <c r="O6492" s="168" t="str">
        <f t="shared" si="810"/>
        <v/>
      </c>
      <c r="P6492" s="168" t="str">
        <f t="shared" si="811"/>
        <v/>
      </c>
      <c r="Q6492" s="168" t="str">
        <f t="shared" si="812"/>
        <v/>
      </c>
      <c r="R6492" s="168" t="str">
        <f t="shared" si="813"/>
        <v/>
      </c>
      <c r="S6492" s="168" t="str">
        <f t="shared" si="814"/>
        <v/>
      </c>
      <c r="T6492" s="168" t="str">
        <f t="shared" si="815"/>
        <v/>
      </c>
    </row>
    <row r="6493" spans="1:20" x14ac:dyDescent="0.2">
      <c r="M6493" s="170" t="str">
        <f t="shared" si="808"/>
        <v>DTL</v>
      </c>
      <c r="N6493" s="169" t="str">
        <f t="shared" si="809"/>
        <v>2260</v>
      </c>
      <c r="O6493" s="168" t="str">
        <f t="shared" si="810"/>
        <v/>
      </c>
      <c r="P6493" s="168" t="str">
        <f t="shared" si="811"/>
        <v/>
      </c>
      <c r="Q6493" s="168" t="str">
        <f t="shared" si="812"/>
        <v/>
      </c>
      <c r="R6493" s="168" t="str">
        <f t="shared" si="813"/>
        <v/>
      </c>
      <c r="S6493" s="168" t="str">
        <f t="shared" si="814"/>
        <v/>
      </c>
      <c r="T6493" s="168" t="str">
        <f t="shared" si="815"/>
        <v/>
      </c>
    </row>
    <row r="6494" spans="1:20" x14ac:dyDescent="0.2">
      <c r="A6494" t="s">
        <v>3270</v>
      </c>
      <c r="M6494" s="170" t="str">
        <f t="shared" si="808"/>
        <v>H1</v>
      </c>
      <c r="N6494" s="169" t="str">
        <f t="shared" si="809"/>
        <v>2260</v>
      </c>
      <c r="O6494" s="168" t="str">
        <f t="shared" si="810"/>
        <v/>
      </c>
      <c r="P6494" s="168" t="str">
        <f t="shared" si="811"/>
        <v/>
      </c>
      <c r="Q6494" s="168" t="str">
        <f t="shared" si="812"/>
        <v/>
      </c>
      <c r="R6494" s="168" t="str">
        <f t="shared" si="813"/>
        <v/>
      </c>
      <c r="S6494" s="168" t="str">
        <f t="shared" si="814"/>
        <v/>
      </c>
      <c r="T6494" s="168" t="str">
        <f t="shared" si="815"/>
        <v/>
      </c>
    </row>
    <row r="6495" spans="1:20" x14ac:dyDescent="0.2">
      <c r="A6495" t="s">
        <v>2600</v>
      </c>
      <c r="M6495" s="170" t="str">
        <f t="shared" si="808"/>
        <v>H2</v>
      </c>
      <c r="N6495" s="169" t="str">
        <f t="shared" si="809"/>
        <v>2260</v>
      </c>
      <c r="O6495" s="168" t="str">
        <f t="shared" si="810"/>
        <v/>
      </c>
      <c r="P6495" s="168" t="str">
        <f t="shared" si="811"/>
        <v/>
      </c>
      <c r="Q6495" s="168" t="str">
        <f t="shared" si="812"/>
        <v/>
      </c>
      <c r="R6495" s="168" t="str">
        <f t="shared" si="813"/>
        <v/>
      </c>
      <c r="S6495" s="168" t="str">
        <f t="shared" si="814"/>
        <v/>
      </c>
      <c r="T6495" s="168" t="str">
        <f t="shared" si="815"/>
        <v/>
      </c>
    </row>
    <row r="6496" spans="1:20" x14ac:dyDescent="0.2">
      <c r="A6496" t="s">
        <v>2601</v>
      </c>
      <c r="M6496" s="170" t="str">
        <f t="shared" si="808"/>
        <v>H3</v>
      </c>
      <c r="N6496" s="169" t="str">
        <f t="shared" si="809"/>
        <v>2260</v>
      </c>
      <c r="O6496" s="168" t="str">
        <f t="shared" si="810"/>
        <v/>
      </c>
      <c r="P6496" s="168" t="str">
        <f t="shared" si="811"/>
        <v/>
      </c>
      <c r="Q6496" s="168" t="str">
        <f t="shared" si="812"/>
        <v/>
      </c>
      <c r="R6496" s="168" t="str">
        <f t="shared" si="813"/>
        <v/>
      </c>
      <c r="S6496" s="168" t="str">
        <f t="shared" si="814"/>
        <v/>
      </c>
      <c r="T6496" s="168" t="str">
        <f t="shared" si="815"/>
        <v/>
      </c>
    </row>
    <row r="6497" spans="1:20" x14ac:dyDescent="0.2">
      <c r="A6497" t="s">
        <v>3199</v>
      </c>
      <c r="M6497" s="170" t="str">
        <f t="shared" si="808"/>
        <v>H4</v>
      </c>
      <c r="N6497" s="169" t="str">
        <f t="shared" si="809"/>
        <v>2260</v>
      </c>
      <c r="O6497" s="168" t="str">
        <f t="shared" si="810"/>
        <v/>
      </c>
      <c r="P6497" s="168" t="str">
        <f t="shared" si="811"/>
        <v/>
      </c>
      <c r="Q6497" s="168" t="str">
        <f t="shared" si="812"/>
        <v/>
      </c>
      <c r="R6497" s="168" t="str">
        <f t="shared" si="813"/>
        <v/>
      </c>
      <c r="S6497" s="168" t="str">
        <f t="shared" si="814"/>
        <v/>
      </c>
      <c r="T6497" s="168" t="str">
        <f t="shared" si="815"/>
        <v/>
      </c>
    </row>
    <row r="6498" spans="1:20" x14ac:dyDescent="0.2">
      <c r="A6498" t="s">
        <v>3261</v>
      </c>
      <c r="M6498" s="170" t="str">
        <f t="shared" si="808"/>
        <v>H5</v>
      </c>
      <c r="N6498" s="169" t="str">
        <f t="shared" si="809"/>
        <v>2260</v>
      </c>
      <c r="O6498" s="168" t="str">
        <f t="shared" si="810"/>
        <v/>
      </c>
      <c r="P6498" s="168" t="str">
        <f t="shared" si="811"/>
        <v/>
      </c>
      <c r="Q6498" s="168" t="str">
        <f t="shared" si="812"/>
        <v/>
      </c>
      <c r="R6498" s="168" t="str">
        <f t="shared" si="813"/>
        <v/>
      </c>
      <c r="S6498" s="168" t="str">
        <f t="shared" si="814"/>
        <v/>
      </c>
      <c r="T6498" s="168" t="str">
        <f t="shared" si="815"/>
        <v/>
      </c>
    </row>
    <row r="6499" spans="1:20" x14ac:dyDescent="0.2">
      <c r="A6499" t="s">
        <v>3262</v>
      </c>
      <c r="M6499" s="170" t="str">
        <f t="shared" si="808"/>
        <v>H6</v>
      </c>
      <c r="N6499" s="169" t="str">
        <f t="shared" si="809"/>
        <v>2260</v>
      </c>
      <c r="O6499" s="168" t="str">
        <f t="shared" si="810"/>
        <v/>
      </c>
      <c r="P6499" s="168" t="str">
        <f t="shared" si="811"/>
        <v/>
      </c>
      <c r="Q6499" s="168" t="str">
        <f t="shared" si="812"/>
        <v/>
      </c>
      <c r="R6499" s="168" t="str">
        <f t="shared" si="813"/>
        <v/>
      </c>
      <c r="S6499" s="168" t="str">
        <f t="shared" si="814"/>
        <v/>
      </c>
      <c r="T6499" s="168" t="str">
        <f t="shared" si="815"/>
        <v/>
      </c>
    </row>
    <row r="6500" spans="1:20" x14ac:dyDescent="0.2">
      <c r="A6500" t="s">
        <v>2605</v>
      </c>
      <c r="M6500" s="170" t="str">
        <f t="shared" si="808"/>
        <v>H7</v>
      </c>
      <c r="N6500" s="169" t="str">
        <f t="shared" si="809"/>
        <v>2260</v>
      </c>
      <c r="O6500" s="168" t="str">
        <f t="shared" si="810"/>
        <v/>
      </c>
      <c r="P6500" s="168" t="str">
        <f t="shared" si="811"/>
        <v/>
      </c>
      <c r="Q6500" s="168" t="str">
        <f t="shared" si="812"/>
        <v/>
      </c>
      <c r="R6500" s="168" t="str">
        <f t="shared" si="813"/>
        <v/>
      </c>
      <c r="S6500" s="168" t="str">
        <f t="shared" si="814"/>
        <v/>
      </c>
      <c r="T6500" s="168" t="str">
        <f t="shared" si="815"/>
        <v/>
      </c>
    </row>
    <row r="6501" spans="1:20" x14ac:dyDescent="0.2">
      <c r="A6501" t="s">
        <v>2606</v>
      </c>
      <c r="M6501" s="170" t="str">
        <f t="shared" si="808"/>
        <v>H8</v>
      </c>
      <c r="N6501" s="169" t="str">
        <f t="shared" si="809"/>
        <v>2260</v>
      </c>
      <c r="O6501" s="168" t="str">
        <f t="shared" si="810"/>
        <v/>
      </c>
      <c r="P6501" s="168" t="str">
        <f t="shared" si="811"/>
        <v/>
      </c>
      <c r="Q6501" s="168" t="str">
        <f t="shared" si="812"/>
        <v/>
      </c>
      <c r="R6501" s="168" t="str">
        <f t="shared" si="813"/>
        <v/>
      </c>
      <c r="S6501" s="168" t="str">
        <f t="shared" si="814"/>
        <v/>
      </c>
      <c r="T6501" s="168" t="str">
        <f t="shared" si="815"/>
        <v/>
      </c>
    </row>
    <row r="6502" spans="1:20" x14ac:dyDescent="0.2">
      <c r="A6502" t="s">
        <v>2607</v>
      </c>
      <c r="M6502" s="170" t="str">
        <f t="shared" si="808"/>
        <v>H9</v>
      </c>
      <c r="N6502" s="169" t="str">
        <f t="shared" si="809"/>
        <v>2260</v>
      </c>
      <c r="O6502" s="168" t="str">
        <f t="shared" si="810"/>
        <v/>
      </c>
      <c r="P6502" s="168" t="str">
        <f t="shared" si="811"/>
        <v/>
      </c>
      <c r="Q6502" s="168" t="str">
        <f t="shared" si="812"/>
        <v/>
      </c>
      <c r="R6502" s="168" t="str">
        <f t="shared" si="813"/>
        <v/>
      </c>
      <c r="S6502" s="168" t="str">
        <f t="shared" si="814"/>
        <v/>
      </c>
      <c r="T6502" s="168" t="str">
        <f t="shared" si="815"/>
        <v/>
      </c>
    </row>
    <row r="6503" spans="1:20" x14ac:dyDescent="0.2">
      <c r="A6503" t="s">
        <v>2608</v>
      </c>
      <c r="M6503" s="170" t="str">
        <f t="shared" si="808"/>
        <v>H10</v>
      </c>
      <c r="N6503" s="169" t="str">
        <f t="shared" si="809"/>
        <v>2260</v>
      </c>
      <c r="O6503" s="168" t="str">
        <f t="shared" si="810"/>
        <v/>
      </c>
      <c r="P6503" s="168" t="str">
        <f t="shared" si="811"/>
        <v/>
      </c>
      <c r="Q6503" s="168" t="str">
        <f t="shared" si="812"/>
        <v/>
      </c>
      <c r="R6503" s="168" t="str">
        <f t="shared" si="813"/>
        <v/>
      </c>
      <c r="S6503" s="168" t="str">
        <f t="shared" si="814"/>
        <v/>
      </c>
      <c r="T6503" s="168" t="str">
        <f t="shared" si="815"/>
        <v/>
      </c>
    </row>
    <row r="6504" spans="1:20" x14ac:dyDescent="0.2">
      <c r="A6504" t="s">
        <v>6001</v>
      </c>
      <c r="M6504" s="170" t="str">
        <f t="shared" si="808"/>
        <v>Ttl</v>
      </c>
      <c r="N6504" s="169" t="str">
        <f t="shared" si="809"/>
        <v>2260</v>
      </c>
      <c r="O6504" s="168" t="str">
        <f t="shared" si="810"/>
        <v/>
      </c>
      <c r="P6504" s="168" t="str">
        <f t="shared" si="811"/>
        <v/>
      </c>
      <c r="Q6504" s="168" t="str">
        <f t="shared" si="812"/>
        <v/>
      </c>
      <c r="R6504" s="168" t="str">
        <f t="shared" si="813"/>
        <v/>
      </c>
      <c r="S6504" s="168" t="str">
        <f t="shared" si="814"/>
        <v/>
      </c>
      <c r="T6504" s="168" t="str">
        <f t="shared" si="815"/>
        <v/>
      </c>
    </row>
    <row r="6505" spans="1:20" x14ac:dyDescent="0.2">
      <c r="A6505" t="s">
        <v>2611</v>
      </c>
      <c r="M6505" s="170" t="str">
        <f t="shared" si="808"/>
        <v>DTL</v>
      </c>
      <c r="N6505" s="169" t="str">
        <f t="shared" si="809"/>
        <v>2260</v>
      </c>
      <c r="O6505" s="168" t="str">
        <f t="shared" si="810"/>
        <v/>
      </c>
      <c r="P6505" s="168" t="str">
        <f t="shared" si="811"/>
        <v/>
      </c>
      <c r="Q6505" s="168" t="str">
        <f t="shared" si="812"/>
        <v/>
      </c>
      <c r="R6505" s="168" t="str">
        <f t="shared" si="813"/>
        <v/>
      </c>
      <c r="S6505" s="168" t="str">
        <f t="shared" si="814"/>
        <v/>
      </c>
      <c r="T6505" s="168" t="str">
        <f t="shared" si="815"/>
        <v/>
      </c>
    </row>
    <row r="6506" spans="1:20" x14ac:dyDescent="0.2">
      <c r="A6506" t="s">
        <v>6002</v>
      </c>
      <c r="M6506" s="170" t="str">
        <f t="shared" si="808"/>
        <v>Ttl</v>
      </c>
      <c r="N6506" s="169" t="str">
        <f t="shared" si="809"/>
        <v>2260</v>
      </c>
      <c r="O6506" s="168" t="str">
        <f t="shared" si="810"/>
        <v/>
      </c>
      <c r="P6506" s="168" t="str">
        <f t="shared" si="811"/>
        <v/>
      </c>
      <c r="Q6506" s="168" t="str">
        <f t="shared" si="812"/>
        <v/>
      </c>
      <c r="R6506" s="168" t="str">
        <f t="shared" si="813"/>
        <v/>
      </c>
      <c r="S6506" s="168" t="str">
        <f t="shared" si="814"/>
        <v/>
      </c>
      <c r="T6506" s="168" t="str">
        <f t="shared" si="815"/>
        <v/>
      </c>
    </row>
    <row r="6507" spans="1:20" x14ac:dyDescent="0.2">
      <c r="A6507" t="s">
        <v>4246</v>
      </c>
      <c r="M6507" s="170" t="str">
        <f t="shared" si="808"/>
        <v>DTL</v>
      </c>
      <c r="N6507" s="169" t="str">
        <f t="shared" si="809"/>
        <v>2260</v>
      </c>
      <c r="O6507" s="168" t="str">
        <f t="shared" si="810"/>
        <v/>
      </c>
      <c r="P6507" s="168" t="str">
        <f t="shared" si="811"/>
        <v/>
      </c>
      <c r="Q6507" s="168" t="str">
        <f t="shared" si="812"/>
        <v/>
      </c>
      <c r="R6507" s="168" t="str">
        <f t="shared" si="813"/>
        <v/>
      </c>
      <c r="S6507" s="168" t="str">
        <f t="shared" si="814"/>
        <v/>
      </c>
      <c r="T6507" s="168" t="str">
        <f t="shared" si="815"/>
        <v/>
      </c>
    </row>
    <row r="6508" spans="1:20" x14ac:dyDescent="0.2">
      <c r="A6508" t="s">
        <v>2611</v>
      </c>
      <c r="M6508" s="170" t="str">
        <f t="shared" si="808"/>
        <v>DTL</v>
      </c>
      <c r="N6508" s="169" t="str">
        <f t="shared" si="809"/>
        <v>2260</v>
      </c>
      <c r="O6508" s="168" t="str">
        <f t="shared" si="810"/>
        <v/>
      </c>
      <c r="P6508" s="168" t="str">
        <f t="shared" si="811"/>
        <v/>
      </c>
      <c r="Q6508" s="168" t="str">
        <f t="shared" si="812"/>
        <v/>
      </c>
      <c r="R6508" s="168" t="str">
        <f t="shared" si="813"/>
        <v/>
      </c>
      <c r="S6508" s="168" t="str">
        <f t="shared" si="814"/>
        <v/>
      </c>
      <c r="T6508" s="168" t="str">
        <f t="shared" si="815"/>
        <v/>
      </c>
    </row>
    <row r="6509" spans="1:20" x14ac:dyDescent="0.2">
      <c r="A6509" t="s">
        <v>6003</v>
      </c>
      <c r="M6509" s="170" t="str">
        <f t="shared" si="808"/>
        <v>DTL</v>
      </c>
      <c r="N6509" s="169" t="str">
        <f t="shared" si="809"/>
        <v>2260</v>
      </c>
      <c r="O6509" s="168" t="str">
        <f t="shared" si="810"/>
        <v xml:space="preserve">    </v>
      </c>
      <c r="P6509" s="168" t="str">
        <f t="shared" si="811"/>
        <v xml:space="preserve">2260    </v>
      </c>
      <c r="Q6509" s="168">
        <f t="shared" si="812"/>
        <v>-87204</v>
      </c>
      <c r="R6509" s="168">
        <f t="shared" si="813"/>
        <v>-24805</v>
      </c>
      <c r="S6509" s="168">
        <f t="shared" si="814"/>
        <v>-127770</v>
      </c>
      <c r="T6509" s="168">
        <f t="shared" si="815"/>
        <v>-157615</v>
      </c>
    </row>
    <row r="6510" spans="1:20" x14ac:dyDescent="0.2">
      <c r="A6510" t="s">
        <v>2611</v>
      </c>
      <c r="M6510" s="170" t="str">
        <f t="shared" si="808"/>
        <v>DTL</v>
      </c>
      <c r="N6510" s="169" t="str">
        <f t="shared" si="809"/>
        <v>2260</v>
      </c>
      <c r="O6510" s="168" t="str">
        <f t="shared" si="810"/>
        <v/>
      </c>
      <c r="P6510" s="168" t="str">
        <f t="shared" si="811"/>
        <v/>
      </c>
      <c r="Q6510" s="168" t="str">
        <f t="shared" si="812"/>
        <v/>
      </c>
      <c r="R6510" s="168" t="str">
        <f t="shared" si="813"/>
        <v/>
      </c>
      <c r="S6510" s="168" t="str">
        <f t="shared" si="814"/>
        <v/>
      </c>
      <c r="T6510" s="168" t="str">
        <f t="shared" si="815"/>
        <v/>
      </c>
    </row>
    <row r="6511" spans="1:20" x14ac:dyDescent="0.2">
      <c r="A6511" t="s">
        <v>6004</v>
      </c>
      <c r="M6511" s="170" t="str">
        <f t="shared" si="808"/>
        <v>DTL</v>
      </c>
      <c r="N6511" s="169" t="str">
        <f t="shared" si="809"/>
        <v>2260</v>
      </c>
      <c r="O6511" s="168" t="str">
        <f t="shared" si="810"/>
        <v>Tran</v>
      </c>
      <c r="P6511" s="168" t="str">
        <f t="shared" si="811"/>
        <v>2260Tran</v>
      </c>
      <c r="Q6511" s="168">
        <f t="shared" si="812"/>
        <v>0</v>
      </c>
      <c r="R6511" s="168">
        <f t="shared" si="813"/>
        <v>70000</v>
      </c>
      <c r="S6511" s="168">
        <f t="shared" si="814"/>
        <v>127770</v>
      </c>
      <c r="T6511" s="168">
        <f t="shared" si="815"/>
        <v>127815</v>
      </c>
    </row>
    <row r="6512" spans="1:20" x14ac:dyDescent="0.2">
      <c r="A6512" t="s">
        <v>2611</v>
      </c>
      <c r="M6512" s="170" t="str">
        <f t="shared" si="808"/>
        <v>DTL</v>
      </c>
      <c r="N6512" s="169" t="str">
        <f t="shared" si="809"/>
        <v>2260</v>
      </c>
      <c r="O6512" s="168" t="str">
        <f t="shared" si="810"/>
        <v/>
      </c>
      <c r="P6512" s="168" t="str">
        <f t="shared" si="811"/>
        <v/>
      </c>
      <c r="Q6512" s="168" t="str">
        <f t="shared" si="812"/>
        <v/>
      </c>
      <c r="R6512" s="168" t="str">
        <f t="shared" si="813"/>
        <v/>
      </c>
      <c r="S6512" s="168" t="str">
        <f t="shared" si="814"/>
        <v/>
      </c>
      <c r="T6512" s="168" t="str">
        <f t="shared" si="815"/>
        <v/>
      </c>
    </row>
    <row r="6513" spans="1:20" x14ac:dyDescent="0.2">
      <c r="A6513" t="s">
        <v>2623</v>
      </c>
      <c r="M6513" s="170" t="str">
        <f t="shared" si="808"/>
        <v>DTL</v>
      </c>
      <c r="N6513" s="169" t="str">
        <f t="shared" si="809"/>
        <v>2260</v>
      </c>
      <c r="O6513" s="168" t="str">
        <f t="shared" si="810"/>
        <v>Tran</v>
      </c>
      <c r="P6513" s="168" t="str">
        <f t="shared" si="811"/>
        <v>2260Tran</v>
      </c>
      <c r="Q6513" s="168">
        <f t="shared" si="812"/>
        <v>0</v>
      </c>
      <c r="R6513" s="168">
        <f t="shared" si="813"/>
        <v>0</v>
      </c>
      <c r="S6513" s="168">
        <f t="shared" si="814"/>
        <v>0</v>
      </c>
      <c r="T6513" s="168">
        <f t="shared" si="815"/>
        <v>0</v>
      </c>
    </row>
    <row r="6514" spans="1:20" x14ac:dyDescent="0.2">
      <c r="A6514" t="s">
        <v>4246</v>
      </c>
      <c r="M6514" s="170" t="str">
        <f t="shared" si="808"/>
        <v>DTL</v>
      </c>
      <c r="N6514" s="169" t="str">
        <f t="shared" si="809"/>
        <v>2260</v>
      </c>
      <c r="O6514" s="168" t="str">
        <f t="shared" si="810"/>
        <v/>
      </c>
      <c r="P6514" s="168" t="str">
        <f t="shared" si="811"/>
        <v/>
      </c>
      <c r="Q6514" s="168" t="str">
        <f t="shared" si="812"/>
        <v/>
      </c>
      <c r="R6514" s="168" t="str">
        <f t="shared" si="813"/>
        <v/>
      </c>
      <c r="S6514" s="168" t="str">
        <f t="shared" si="814"/>
        <v/>
      </c>
      <c r="T6514" s="168" t="str">
        <f t="shared" si="815"/>
        <v/>
      </c>
    </row>
    <row r="6515" spans="1:20" x14ac:dyDescent="0.2">
      <c r="A6515" t="s">
        <v>2611</v>
      </c>
      <c r="M6515" s="170" t="str">
        <f t="shared" si="808"/>
        <v>DTL</v>
      </c>
      <c r="N6515" s="169" t="str">
        <f t="shared" si="809"/>
        <v>2260</v>
      </c>
      <c r="O6515" s="168" t="str">
        <f t="shared" si="810"/>
        <v/>
      </c>
      <c r="P6515" s="168" t="str">
        <f t="shared" si="811"/>
        <v/>
      </c>
      <c r="Q6515" s="168" t="str">
        <f t="shared" si="812"/>
        <v/>
      </c>
      <c r="R6515" s="168" t="str">
        <f t="shared" si="813"/>
        <v/>
      </c>
      <c r="S6515" s="168" t="str">
        <f t="shared" si="814"/>
        <v/>
      </c>
      <c r="T6515" s="168" t="str">
        <f t="shared" si="815"/>
        <v/>
      </c>
    </row>
    <row r="6516" spans="1:20" x14ac:dyDescent="0.2">
      <c r="A6516" t="s">
        <v>6005</v>
      </c>
      <c r="M6516" s="170" t="str">
        <f t="shared" si="808"/>
        <v>Ttl</v>
      </c>
      <c r="N6516" s="169" t="str">
        <f t="shared" si="809"/>
        <v>2260</v>
      </c>
      <c r="O6516" s="168" t="str">
        <f t="shared" si="810"/>
        <v/>
      </c>
      <c r="P6516" s="168" t="str">
        <f t="shared" si="811"/>
        <v/>
      </c>
      <c r="Q6516" s="168" t="str">
        <f t="shared" si="812"/>
        <v/>
      </c>
      <c r="R6516" s="168" t="str">
        <f t="shared" si="813"/>
        <v/>
      </c>
      <c r="S6516" s="168" t="str">
        <f t="shared" si="814"/>
        <v/>
      </c>
      <c r="T6516" s="168" t="str">
        <f t="shared" si="815"/>
        <v/>
      </c>
    </row>
    <row r="6517" spans="1:20" x14ac:dyDescent="0.2">
      <c r="A6517" t="s">
        <v>4467</v>
      </c>
      <c r="M6517" s="170" t="str">
        <f t="shared" si="808"/>
        <v>DTL</v>
      </c>
      <c r="N6517" s="169" t="str">
        <f t="shared" si="809"/>
        <v>2260</v>
      </c>
      <c r="O6517" s="168" t="str">
        <f t="shared" si="810"/>
        <v/>
      </c>
      <c r="P6517" s="168" t="str">
        <f t="shared" si="811"/>
        <v/>
      </c>
      <c r="Q6517" s="168" t="str">
        <f t="shared" si="812"/>
        <v/>
      </c>
      <c r="R6517" s="168" t="str">
        <f t="shared" si="813"/>
        <v/>
      </c>
      <c r="S6517" s="168" t="str">
        <f t="shared" si="814"/>
        <v/>
      </c>
      <c r="T6517" s="168" t="str">
        <f t="shared" si="815"/>
        <v/>
      </c>
    </row>
    <row r="6518" spans="1:20" x14ac:dyDescent="0.2">
      <c r="A6518">
        <v>1</v>
      </c>
      <c r="M6518" s="170" t="str">
        <f t="shared" si="808"/>
        <v>DTL</v>
      </c>
      <c r="N6518" s="169" t="str">
        <f t="shared" si="809"/>
        <v>2260</v>
      </c>
      <c r="O6518" s="168" t="str">
        <f t="shared" si="810"/>
        <v/>
      </c>
      <c r="P6518" s="168" t="str">
        <f t="shared" si="811"/>
        <v/>
      </c>
      <c r="Q6518" s="168" t="str">
        <f t="shared" si="812"/>
        <v/>
      </c>
      <c r="R6518" s="168" t="str">
        <f t="shared" si="813"/>
        <v/>
      </c>
      <c r="S6518" s="168" t="str">
        <f t="shared" si="814"/>
        <v/>
      </c>
      <c r="T6518" s="168" t="str">
        <f t="shared" si="815"/>
        <v/>
      </c>
    </row>
    <row r="6519" spans="1:20" x14ac:dyDescent="0.2">
      <c r="M6519" s="170" t="str">
        <f t="shared" si="808"/>
        <v>DTL</v>
      </c>
      <c r="N6519" s="169" t="str">
        <f t="shared" si="809"/>
        <v>2260</v>
      </c>
      <c r="O6519" s="168" t="str">
        <f t="shared" si="810"/>
        <v/>
      </c>
      <c r="P6519" s="168" t="str">
        <f t="shared" si="811"/>
        <v/>
      </c>
      <c r="Q6519" s="168" t="str">
        <f t="shared" si="812"/>
        <v/>
      </c>
      <c r="R6519" s="168" t="str">
        <f t="shared" si="813"/>
        <v/>
      </c>
      <c r="S6519" s="168" t="str">
        <f t="shared" si="814"/>
        <v/>
      </c>
      <c r="T6519" s="168" t="str">
        <f t="shared" si="815"/>
        <v/>
      </c>
    </row>
    <row r="6520" spans="1:20" x14ac:dyDescent="0.2">
      <c r="A6520" t="s">
        <v>4345</v>
      </c>
      <c r="M6520" s="170" t="str">
        <f t="shared" si="808"/>
        <v>H1</v>
      </c>
      <c r="N6520" s="169" t="str">
        <f t="shared" si="809"/>
        <v>2260</v>
      </c>
      <c r="O6520" s="168" t="str">
        <f t="shared" si="810"/>
        <v/>
      </c>
      <c r="P6520" s="168" t="str">
        <f t="shared" si="811"/>
        <v/>
      </c>
      <c r="Q6520" s="168" t="str">
        <f t="shared" si="812"/>
        <v/>
      </c>
      <c r="R6520" s="168" t="str">
        <f t="shared" si="813"/>
        <v/>
      </c>
      <c r="S6520" s="168" t="str">
        <f t="shared" si="814"/>
        <v/>
      </c>
      <c r="T6520" s="168" t="str">
        <f t="shared" si="815"/>
        <v/>
      </c>
    </row>
    <row r="6521" spans="1:20" x14ac:dyDescent="0.2">
      <c r="A6521" t="s">
        <v>2600</v>
      </c>
      <c r="M6521" s="170" t="str">
        <f t="shared" si="808"/>
        <v>H2</v>
      </c>
      <c r="N6521" s="169" t="str">
        <f t="shared" si="809"/>
        <v>2260</v>
      </c>
      <c r="O6521" s="168" t="str">
        <f t="shared" si="810"/>
        <v/>
      </c>
      <c r="P6521" s="168" t="str">
        <f t="shared" si="811"/>
        <v/>
      </c>
      <c r="Q6521" s="168" t="str">
        <f t="shared" si="812"/>
        <v/>
      </c>
      <c r="R6521" s="168" t="str">
        <f t="shared" si="813"/>
        <v/>
      </c>
      <c r="S6521" s="168" t="str">
        <f t="shared" si="814"/>
        <v/>
      </c>
      <c r="T6521" s="168" t="str">
        <f t="shared" si="815"/>
        <v/>
      </c>
    </row>
    <row r="6522" spans="1:20" x14ac:dyDescent="0.2">
      <c r="A6522" t="s">
        <v>2601</v>
      </c>
      <c r="M6522" s="170" t="str">
        <f t="shared" si="808"/>
        <v>H3</v>
      </c>
      <c r="N6522" s="169" t="str">
        <f t="shared" si="809"/>
        <v>2260</v>
      </c>
      <c r="O6522" s="168" t="str">
        <f t="shared" si="810"/>
        <v/>
      </c>
      <c r="P6522" s="168" t="str">
        <f t="shared" si="811"/>
        <v/>
      </c>
      <c r="Q6522" s="168" t="str">
        <f t="shared" si="812"/>
        <v/>
      </c>
      <c r="R6522" s="168" t="str">
        <f t="shared" si="813"/>
        <v/>
      </c>
      <c r="S6522" s="168" t="str">
        <f t="shared" si="814"/>
        <v/>
      </c>
      <c r="T6522" s="168" t="str">
        <f t="shared" si="815"/>
        <v/>
      </c>
    </row>
    <row r="6523" spans="1:20" x14ac:dyDescent="0.2">
      <c r="A6523" t="s">
        <v>3199</v>
      </c>
      <c r="M6523" s="170" t="str">
        <f t="shared" si="808"/>
        <v>H4</v>
      </c>
      <c r="N6523" s="169" t="str">
        <f t="shared" si="809"/>
        <v>2260</v>
      </c>
      <c r="O6523" s="168" t="str">
        <f t="shared" si="810"/>
        <v/>
      </c>
      <c r="P6523" s="168" t="str">
        <f t="shared" si="811"/>
        <v/>
      </c>
      <c r="Q6523" s="168" t="str">
        <f t="shared" si="812"/>
        <v/>
      </c>
      <c r="R6523" s="168" t="str">
        <f t="shared" si="813"/>
        <v/>
      </c>
      <c r="S6523" s="168" t="str">
        <f t="shared" si="814"/>
        <v/>
      </c>
      <c r="T6523" s="168" t="str">
        <f t="shared" si="815"/>
        <v/>
      </c>
    </row>
    <row r="6524" spans="1:20" x14ac:dyDescent="0.2">
      <c r="A6524" t="s">
        <v>3271</v>
      </c>
      <c r="M6524" s="170" t="str">
        <f t="shared" si="808"/>
        <v>H5</v>
      </c>
      <c r="N6524" s="169" t="str">
        <f t="shared" si="809"/>
        <v>2260</v>
      </c>
      <c r="O6524" s="168" t="str">
        <f t="shared" si="810"/>
        <v/>
      </c>
      <c r="P6524" s="168" t="str">
        <f t="shared" si="811"/>
        <v/>
      </c>
      <c r="Q6524" s="168" t="str">
        <f t="shared" si="812"/>
        <v/>
      </c>
      <c r="R6524" s="168" t="str">
        <f t="shared" si="813"/>
        <v/>
      </c>
      <c r="S6524" s="168" t="str">
        <f t="shared" si="814"/>
        <v/>
      </c>
      <c r="T6524" s="168" t="str">
        <f t="shared" si="815"/>
        <v/>
      </c>
    </row>
    <row r="6525" spans="1:20" x14ac:dyDescent="0.2">
      <c r="A6525" t="s">
        <v>3272</v>
      </c>
      <c r="M6525" s="170" t="str">
        <f t="shared" si="808"/>
        <v>H6</v>
      </c>
      <c r="N6525" s="169" t="str">
        <f t="shared" si="809"/>
        <v>2247</v>
      </c>
      <c r="O6525" s="168" t="str">
        <f t="shared" si="810"/>
        <v/>
      </c>
      <c r="P6525" s="168" t="str">
        <f t="shared" si="811"/>
        <v/>
      </c>
      <c r="Q6525" s="168" t="str">
        <f t="shared" si="812"/>
        <v/>
      </c>
      <c r="R6525" s="168" t="str">
        <f t="shared" si="813"/>
        <v/>
      </c>
      <c r="S6525" s="168" t="str">
        <f t="shared" si="814"/>
        <v/>
      </c>
      <c r="T6525" s="168" t="str">
        <f t="shared" si="815"/>
        <v/>
      </c>
    </row>
    <row r="6526" spans="1:20" x14ac:dyDescent="0.2">
      <c r="A6526" t="s">
        <v>2605</v>
      </c>
      <c r="M6526" s="170" t="str">
        <f t="shared" si="808"/>
        <v>H7</v>
      </c>
      <c r="N6526" s="169" t="str">
        <f t="shared" si="809"/>
        <v>2247</v>
      </c>
      <c r="O6526" s="168" t="str">
        <f t="shared" si="810"/>
        <v/>
      </c>
      <c r="P6526" s="168" t="str">
        <f t="shared" si="811"/>
        <v/>
      </c>
      <c r="Q6526" s="168" t="str">
        <f t="shared" si="812"/>
        <v/>
      </c>
      <c r="R6526" s="168" t="str">
        <f t="shared" si="813"/>
        <v/>
      </c>
      <c r="S6526" s="168" t="str">
        <f t="shared" si="814"/>
        <v/>
      </c>
      <c r="T6526" s="168" t="str">
        <f t="shared" si="815"/>
        <v/>
      </c>
    </row>
    <row r="6527" spans="1:20" x14ac:dyDescent="0.2">
      <c r="A6527" t="s">
        <v>2606</v>
      </c>
      <c r="M6527" s="170" t="str">
        <f t="shared" si="808"/>
        <v>H8</v>
      </c>
      <c r="N6527" s="169" t="str">
        <f t="shared" si="809"/>
        <v>2247</v>
      </c>
      <c r="O6527" s="168" t="str">
        <f t="shared" si="810"/>
        <v/>
      </c>
      <c r="P6527" s="168" t="str">
        <f t="shared" si="811"/>
        <v/>
      </c>
      <c r="Q6527" s="168" t="str">
        <f t="shared" si="812"/>
        <v/>
      </c>
      <c r="R6527" s="168" t="str">
        <f t="shared" si="813"/>
        <v/>
      </c>
      <c r="S6527" s="168" t="str">
        <f t="shared" si="814"/>
        <v/>
      </c>
      <c r="T6527" s="168" t="str">
        <f t="shared" si="815"/>
        <v/>
      </c>
    </row>
    <row r="6528" spans="1:20" x14ac:dyDescent="0.2">
      <c r="A6528" t="s">
        <v>2607</v>
      </c>
      <c r="M6528" s="170" t="str">
        <f t="shared" si="808"/>
        <v>H9</v>
      </c>
      <c r="N6528" s="169" t="str">
        <f t="shared" si="809"/>
        <v>2247</v>
      </c>
      <c r="O6528" s="168" t="str">
        <f t="shared" si="810"/>
        <v/>
      </c>
      <c r="P6528" s="168" t="str">
        <f t="shared" si="811"/>
        <v/>
      </c>
      <c r="Q6528" s="168" t="str">
        <f t="shared" si="812"/>
        <v/>
      </c>
      <c r="R6528" s="168" t="str">
        <f t="shared" si="813"/>
        <v/>
      </c>
      <c r="S6528" s="168" t="str">
        <f t="shared" si="814"/>
        <v/>
      </c>
      <c r="T6528" s="168" t="str">
        <f t="shared" si="815"/>
        <v/>
      </c>
    </row>
    <row r="6529" spans="1:20" x14ac:dyDescent="0.2">
      <c r="A6529" t="s">
        <v>2608</v>
      </c>
      <c r="M6529" s="170" t="str">
        <f t="shared" si="808"/>
        <v>H10</v>
      </c>
      <c r="N6529" s="169" t="str">
        <f t="shared" si="809"/>
        <v>2247</v>
      </c>
      <c r="O6529" s="168" t="str">
        <f t="shared" si="810"/>
        <v/>
      </c>
      <c r="P6529" s="168" t="str">
        <f t="shared" si="811"/>
        <v/>
      </c>
      <c r="Q6529" s="168" t="str">
        <f t="shared" si="812"/>
        <v/>
      </c>
      <c r="R6529" s="168" t="str">
        <f t="shared" si="813"/>
        <v/>
      </c>
      <c r="S6529" s="168" t="str">
        <f t="shared" si="814"/>
        <v/>
      </c>
      <c r="T6529" s="168" t="str">
        <f t="shared" si="815"/>
        <v/>
      </c>
    </row>
    <row r="6530" spans="1:20" x14ac:dyDescent="0.2">
      <c r="A6530" t="s">
        <v>2609</v>
      </c>
      <c r="M6530" s="170" t="str">
        <f t="shared" si="808"/>
        <v>DTL</v>
      </c>
      <c r="N6530" s="169" t="str">
        <f t="shared" si="809"/>
        <v>2247</v>
      </c>
      <c r="O6530" s="168" t="str">
        <f t="shared" si="810"/>
        <v/>
      </c>
      <c r="P6530" s="168" t="str">
        <f t="shared" si="811"/>
        <v/>
      </c>
      <c r="Q6530" s="168" t="str">
        <f t="shared" si="812"/>
        <v/>
      </c>
      <c r="R6530" s="168" t="str">
        <f t="shared" si="813"/>
        <v/>
      </c>
      <c r="S6530" s="168" t="str">
        <f t="shared" si="814"/>
        <v/>
      </c>
      <c r="T6530" s="168" t="str">
        <f t="shared" si="815"/>
        <v/>
      </c>
    </row>
    <row r="6531" spans="1:20" x14ac:dyDescent="0.2">
      <c r="A6531" t="s">
        <v>6006</v>
      </c>
      <c r="M6531" s="170" t="str">
        <f t="shared" ref="M6531:M6594" si="816">IF(ROW()&lt;23,"",
  IF(NOT(ISERROR(FIND("Trinity County",$A6531,30))),"H1",
  IF(M6530="H1","H2",
  IF(M6530="H2","H3",
  IF(M6530="H3","H4",
  IF(M6530="H4","H5",
  IF(M6530="H5","H6",
  IF(M6530="H6","H7",
  IF(M6530="H7","H8",
  IF(M6530="H8","H9",
  IF(M6530="H9","H10",
  IF(TRIM(LEFT($A6531,7))="Total","Ttl","DTL"))))))))))))</f>
        <v>DTL</v>
      </c>
      <c r="N6531" s="169" t="str">
        <f t="shared" ref="N6531:N6594" si="817">IF(ROW()&lt;23,"",
  IF($M6531="H6",TRIM(LEFT($A6531,5)),N6530))</f>
        <v>2247</v>
      </c>
      <c r="O6531" s="168" t="str">
        <f t="shared" ref="O6531:O6594" si="818">IF($M6531&lt;&gt;"DTL","",
  IF(NOT(ISNUMBER(VALUE(MID($A6531,31,15)))),"",LEFT($A6531,4)))</f>
        <v>6601</v>
      </c>
      <c r="P6531" s="168" t="str">
        <f t="shared" ref="P6531:P6594" si="819">IF(O6531="","",N6531&amp;O6531)</f>
        <v>22476601</v>
      </c>
      <c r="Q6531" s="168">
        <f t="shared" ref="Q6531:Q6594" si="820">IF($M6531&lt;&gt;"DTL","",
  IF(NOT(ISNUMBER(VALUE(MID($A6531,31,15)))),"",VALUE(TRIM(MID($A6531,47,15)))))</f>
        <v>0</v>
      </c>
      <c r="R6531" s="168">
        <f t="shared" ref="R6531:R6594" si="821">IF($M6531&lt;&gt;"DTL","",
  IF(NOT(ISNUMBER(VALUE(MID($A6531,31,15)))),"",VALUE(TRIM(MID($A6531,61,14)))))</f>
        <v>1</v>
      </c>
      <c r="S6531" s="168">
        <f t="shared" ref="S6531:S6594" si="822">IF($M6531&lt;&gt;"DTL","",
  IF(NOT(ISNUMBER(VALUE(MID($A6531,31,15)))),"",VALUE(TRIM(MID($A6531,76,14)))))</f>
        <v>0</v>
      </c>
      <c r="T6531" s="168">
        <f t="shared" ref="T6531:T6594" si="823">IF($M6531&lt;&gt;"DTL","",
  IF(NOT(ISNUMBER(VALUE(MID($A6531,31,15)))),"",VALUE(TRIM(MID($A6531,90,14)))))</f>
        <v>1</v>
      </c>
    </row>
    <row r="6532" spans="1:20" x14ac:dyDescent="0.2">
      <c r="A6532" t="s">
        <v>4246</v>
      </c>
      <c r="M6532" s="170" t="str">
        <f t="shared" si="816"/>
        <v>DTL</v>
      </c>
      <c r="N6532" s="169" t="str">
        <f t="shared" si="817"/>
        <v>2247</v>
      </c>
      <c r="O6532" s="168" t="str">
        <f t="shared" si="818"/>
        <v/>
      </c>
      <c r="P6532" s="168" t="str">
        <f t="shared" si="819"/>
        <v/>
      </c>
      <c r="Q6532" s="168" t="str">
        <f t="shared" si="820"/>
        <v/>
      </c>
      <c r="R6532" s="168" t="str">
        <f t="shared" si="821"/>
        <v/>
      </c>
      <c r="S6532" s="168" t="str">
        <f t="shared" si="822"/>
        <v/>
      </c>
      <c r="T6532" s="168" t="str">
        <f t="shared" si="823"/>
        <v/>
      </c>
    </row>
    <row r="6533" spans="1:20" x14ac:dyDescent="0.2">
      <c r="A6533" t="s">
        <v>2611</v>
      </c>
      <c r="M6533" s="170" t="str">
        <f t="shared" si="816"/>
        <v>DTL</v>
      </c>
      <c r="N6533" s="169" t="str">
        <f t="shared" si="817"/>
        <v>2247</v>
      </c>
      <c r="O6533" s="168" t="str">
        <f t="shared" si="818"/>
        <v/>
      </c>
      <c r="P6533" s="168" t="str">
        <f t="shared" si="819"/>
        <v/>
      </c>
      <c r="Q6533" s="168" t="str">
        <f t="shared" si="820"/>
        <v/>
      </c>
      <c r="R6533" s="168" t="str">
        <f t="shared" si="821"/>
        <v/>
      </c>
      <c r="S6533" s="168" t="str">
        <f t="shared" si="822"/>
        <v/>
      </c>
      <c r="T6533" s="168" t="str">
        <f t="shared" si="823"/>
        <v/>
      </c>
    </row>
    <row r="6534" spans="1:20" x14ac:dyDescent="0.2">
      <c r="A6534" t="s">
        <v>6007</v>
      </c>
      <c r="M6534" s="170" t="str">
        <f t="shared" si="816"/>
        <v>Ttl</v>
      </c>
      <c r="N6534" s="169" t="str">
        <f t="shared" si="817"/>
        <v>2247</v>
      </c>
      <c r="O6534" s="168" t="str">
        <f t="shared" si="818"/>
        <v/>
      </c>
      <c r="P6534" s="168" t="str">
        <f t="shared" si="819"/>
        <v/>
      </c>
      <c r="Q6534" s="168" t="str">
        <f t="shared" si="820"/>
        <v/>
      </c>
      <c r="R6534" s="168" t="str">
        <f t="shared" si="821"/>
        <v/>
      </c>
      <c r="S6534" s="168" t="str">
        <f t="shared" si="822"/>
        <v/>
      </c>
      <c r="T6534" s="168" t="str">
        <f t="shared" si="823"/>
        <v/>
      </c>
    </row>
    <row r="6535" spans="1:20" x14ac:dyDescent="0.2">
      <c r="A6535" t="s">
        <v>2612</v>
      </c>
      <c r="M6535" s="170" t="str">
        <f t="shared" si="816"/>
        <v>DTL</v>
      </c>
      <c r="N6535" s="169" t="str">
        <f t="shared" si="817"/>
        <v>2247</v>
      </c>
      <c r="O6535" s="168" t="str">
        <f t="shared" si="818"/>
        <v/>
      </c>
      <c r="P6535" s="168" t="str">
        <f t="shared" si="819"/>
        <v/>
      </c>
      <c r="Q6535" s="168" t="str">
        <f t="shared" si="820"/>
        <v/>
      </c>
      <c r="R6535" s="168" t="str">
        <f t="shared" si="821"/>
        <v/>
      </c>
      <c r="S6535" s="168" t="str">
        <f t="shared" si="822"/>
        <v/>
      </c>
      <c r="T6535" s="168" t="str">
        <f t="shared" si="823"/>
        <v/>
      </c>
    </row>
    <row r="6536" spans="1:20" x14ac:dyDescent="0.2">
      <c r="A6536" t="s">
        <v>2611</v>
      </c>
      <c r="M6536" s="170" t="str">
        <f t="shared" si="816"/>
        <v>DTL</v>
      </c>
      <c r="N6536" s="169" t="str">
        <f t="shared" si="817"/>
        <v>2247</v>
      </c>
      <c r="O6536" s="168" t="str">
        <f t="shared" si="818"/>
        <v/>
      </c>
      <c r="P6536" s="168" t="str">
        <f t="shared" si="819"/>
        <v/>
      </c>
      <c r="Q6536" s="168" t="str">
        <f t="shared" si="820"/>
        <v/>
      </c>
      <c r="R6536" s="168" t="str">
        <f t="shared" si="821"/>
        <v/>
      </c>
      <c r="S6536" s="168" t="str">
        <f t="shared" si="822"/>
        <v/>
      </c>
      <c r="T6536" s="168" t="str">
        <f t="shared" si="823"/>
        <v/>
      </c>
    </row>
    <row r="6537" spans="1:20" x14ac:dyDescent="0.2">
      <c r="A6537" t="s">
        <v>2611</v>
      </c>
      <c r="M6537" s="170" t="str">
        <f t="shared" si="816"/>
        <v>DTL</v>
      </c>
      <c r="N6537" s="169" t="str">
        <f t="shared" si="817"/>
        <v>2247</v>
      </c>
      <c r="O6537" s="168" t="str">
        <f t="shared" si="818"/>
        <v/>
      </c>
      <c r="P6537" s="168" t="str">
        <f t="shared" si="819"/>
        <v/>
      </c>
      <c r="Q6537" s="168" t="str">
        <f t="shared" si="820"/>
        <v/>
      </c>
      <c r="R6537" s="168" t="str">
        <f t="shared" si="821"/>
        <v/>
      </c>
      <c r="S6537" s="168" t="str">
        <f t="shared" si="822"/>
        <v/>
      </c>
      <c r="T6537" s="168" t="str">
        <f t="shared" si="823"/>
        <v/>
      </c>
    </row>
    <row r="6538" spans="1:20" x14ac:dyDescent="0.2">
      <c r="A6538" t="s">
        <v>2613</v>
      </c>
      <c r="M6538" s="170" t="str">
        <f t="shared" si="816"/>
        <v>DTL</v>
      </c>
      <c r="N6538" s="169" t="str">
        <f t="shared" si="817"/>
        <v>2247</v>
      </c>
      <c r="O6538" s="168" t="str">
        <f t="shared" si="818"/>
        <v/>
      </c>
      <c r="P6538" s="168" t="str">
        <f t="shared" si="819"/>
        <v/>
      </c>
      <c r="Q6538" s="168" t="str">
        <f t="shared" si="820"/>
        <v/>
      </c>
      <c r="R6538" s="168" t="str">
        <f t="shared" si="821"/>
        <v/>
      </c>
      <c r="S6538" s="168" t="str">
        <f t="shared" si="822"/>
        <v/>
      </c>
      <c r="T6538" s="168" t="str">
        <f t="shared" si="823"/>
        <v/>
      </c>
    </row>
    <row r="6539" spans="1:20" x14ac:dyDescent="0.2">
      <c r="A6539" t="s">
        <v>4332</v>
      </c>
      <c r="M6539" s="170" t="str">
        <f t="shared" si="816"/>
        <v>DTL</v>
      </c>
      <c r="N6539" s="169" t="str">
        <f t="shared" si="817"/>
        <v>2247</v>
      </c>
      <c r="O6539" s="168" t="str">
        <f t="shared" si="818"/>
        <v>2301</v>
      </c>
      <c r="P6539" s="168" t="str">
        <f t="shared" si="819"/>
        <v>22472301</v>
      </c>
      <c r="Q6539" s="168">
        <f t="shared" si="820"/>
        <v>0</v>
      </c>
      <c r="R6539" s="168">
        <f t="shared" si="821"/>
        <v>0</v>
      </c>
      <c r="S6539" s="168">
        <f t="shared" si="822"/>
        <v>0</v>
      </c>
      <c r="T6539" s="168">
        <f t="shared" si="823"/>
        <v>0</v>
      </c>
    </row>
    <row r="6540" spans="1:20" x14ac:dyDescent="0.2">
      <c r="A6540" t="s">
        <v>3273</v>
      </c>
      <c r="M6540" s="170" t="str">
        <f t="shared" si="816"/>
        <v>DTL</v>
      </c>
      <c r="N6540" s="169" t="str">
        <f t="shared" si="817"/>
        <v>2247</v>
      </c>
      <c r="O6540" s="168" t="str">
        <f t="shared" si="818"/>
        <v>3290</v>
      </c>
      <c r="P6540" s="168" t="str">
        <f t="shared" si="819"/>
        <v>22473290</v>
      </c>
      <c r="Q6540" s="168">
        <f t="shared" si="820"/>
        <v>0</v>
      </c>
      <c r="R6540" s="168">
        <f t="shared" si="821"/>
        <v>1</v>
      </c>
      <c r="S6540" s="168">
        <f t="shared" si="822"/>
        <v>0</v>
      </c>
      <c r="T6540" s="168">
        <f t="shared" si="823"/>
        <v>0</v>
      </c>
    </row>
    <row r="6541" spans="1:20" x14ac:dyDescent="0.2">
      <c r="A6541" t="s">
        <v>4246</v>
      </c>
      <c r="M6541" s="170" t="str">
        <f t="shared" si="816"/>
        <v>DTL</v>
      </c>
      <c r="N6541" s="169" t="str">
        <f t="shared" si="817"/>
        <v>2247</v>
      </c>
      <c r="O6541" s="168" t="str">
        <f t="shared" si="818"/>
        <v/>
      </c>
      <c r="P6541" s="168" t="str">
        <f t="shared" si="819"/>
        <v/>
      </c>
      <c r="Q6541" s="168" t="str">
        <f t="shared" si="820"/>
        <v/>
      </c>
      <c r="R6541" s="168" t="str">
        <f t="shared" si="821"/>
        <v/>
      </c>
      <c r="S6541" s="168" t="str">
        <f t="shared" si="822"/>
        <v/>
      </c>
      <c r="T6541" s="168" t="str">
        <f t="shared" si="823"/>
        <v/>
      </c>
    </row>
    <row r="6542" spans="1:20" x14ac:dyDescent="0.2">
      <c r="A6542" t="s">
        <v>2611</v>
      </c>
      <c r="M6542" s="170" t="str">
        <f t="shared" si="816"/>
        <v>DTL</v>
      </c>
      <c r="N6542" s="169" t="str">
        <f t="shared" si="817"/>
        <v>2247</v>
      </c>
      <c r="O6542" s="168" t="str">
        <f t="shared" si="818"/>
        <v/>
      </c>
      <c r="P6542" s="168" t="str">
        <f t="shared" si="819"/>
        <v/>
      </c>
      <c r="Q6542" s="168" t="str">
        <f t="shared" si="820"/>
        <v/>
      </c>
      <c r="R6542" s="168" t="str">
        <f t="shared" si="821"/>
        <v/>
      </c>
      <c r="S6542" s="168" t="str">
        <f t="shared" si="822"/>
        <v/>
      </c>
      <c r="T6542" s="168" t="str">
        <f t="shared" si="823"/>
        <v/>
      </c>
    </row>
    <row r="6543" spans="1:20" x14ac:dyDescent="0.2">
      <c r="A6543" t="s">
        <v>4333</v>
      </c>
      <c r="M6543" s="170" t="str">
        <f t="shared" si="816"/>
        <v>Ttl</v>
      </c>
      <c r="N6543" s="169" t="str">
        <f t="shared" si="817"/>
        <v>2247</v>
      </c>
      <c r="O6543" s="168" t="str">
        <f t="shared" si="818"/>
        <v/>
      </c>
      <c r="P6543" s="168" t="str">
        <f t="shared" si="819"/>
        <v/>
      </c>
      <c r="Q6543" s="168" t="str">
        <f t="shared" si="820"/>
        <v/>
      </c>
      <c r="R6543" s="168" t="str">
        <f t="shared" si="821"/>
        <v/>
      </c>
      <c r="S6543" s="168" t="str">
        <f t="shared" si="822"/>
        <v/>
      </c>
      <c r="T6543" s="168" t="str">
        <f t="shared" si="823"/>
        <v/>
      </c>
    </row>
    <row r="6544" spans="1:20" x14ac:dyDescent="0.2">
      <c r="A6544" t="s">
        <v>2611</v>
      </c>
      <c r="M6544" s="170" t="str">
        <f t="shared" si="816"/>
        <v>DTL</v>
      </c>
      <c r="N6544" s="169" t="str">
        <f t="shared" si="817"/>
        <v>2247</v>
      </c>
      <c r="O6544" s="168" t="str">
        <f t="shared" si="818"/>
        <v/>
      </c>
      <c r="P6544" s="168" t="str">
        <f t="shared" si="819"/>
        <v/>
      </c>
      <c r="Q6544" s="168" t="str">
        <f t="shared" si="820"/>
        <v/>
      </c>
      <c r="R6544" s="168" t="str">
        <f t="shared" si="821"/>
        <v/>
      </c>
      <c r="S6544" s="168" t="str">
        <f t="shared" si="822"/>
        <v/>
      </c>
      <c r="T6544" s="168" t="str">
        <f t="shared" si="823"/>
        <v/>
      </c>
    </row>
    <row r="6545" spans="1:20" x14ac:dyDescent="0.2">
      <c r="A6545" t="s">
        <v>2611</v>
      </c>
      <c r="M6545" s="170" t="str">
        <f t="shared" si="816"/>
        <v>DTL</v>
      </c>
      <c r="N6545" s="169" t="str">
        <f t="shared" si="817"/>
        <v>2247</v>
      </c>
      <c r="O6545" s="168" t="str">
        <f t="shared" si="818"/>
        <v/>
      </c>
      <c r="P6545" s="168" t="str">
        <f t="shared" si="819"/>
        <v/>
      </c>
      <c r="Q6545" s="168" t="str">
        <f t="shared" si="820"/>
        <v/>
      </c>
      <c r="R6545" s="168" t="str">
        <f t="shared" si="821"/>
        <v/>
      </c>
      <c r="S6545" s="168" t="str">
        <f t="shared" si="822"/>
        <v/>
      </c>
      <c r="T6545" s="168" t="str">
        <f t="shared" si="823"/>
        <v/>
      </c>
    </row>
    <row r="6546" spans="1:20" x14ac:dyDescent="0.2">
      <c r="A6546" t="s">
        <v>4334</v>
      </c>
      <c r="M6546" s="170" t="str">
        <f t="shared" si="816"/>
        <v>Ttl</v>
      </c>
      <c r="N6546" s="169" t="str">
        <f t="shared" si="817"/>
        <v>2247</v>
      </c>
      <c r="O6546" s="168" t="str">
        <f t="shared" si="818"/>
        <v/>
      </c>
      <c r="P6546" s="168" t="str">
        <f t="shared" si="819"/>
        <v/>
      </c>
      <c r="Q6546" s="168" t="str">
        <f t="shared" si="820"/>
        <v/>
      </c>
      <c r="R6546" s="168" t="str">
        <f t="shared" si="821"/>
        <v/>
      </c>
      <c r="S6546" s="168" t="str">
        <f t="shared" si="822"/>
        <v/>
      </c>
      <c r="T6546" s="168" t="str">
        <f t="shared" si="823"/>
        <v/>
      </c>
    </row>
    <row r="6547" spans="1:20" x14ac:dyDescent="0.2">
      <c r="A6547" t="s">
        <v>2612</v>
      </c>
      <c r="M6547" s="170" t="str">
        <f t="shared" si="816"/>
        <v>DTL</v>
      </c>
      <c r="N6547" s="169" t="str">
        <f t="shared" si="817"/>
        <v>2247</v>
      </c>
      <c r="O6547" s="168" t="str">
        <f t="shared" si="818"/>
        <v/>
      </c>
      <c r="P6547" s="168" t="str">
        <f t="shared" si="819"/>
        <v/>
      </c>
      <c r="Q6547" s="168" t="str">
        <f t="shared" si="820"/>
        <v/>
      </c>
      <c r="R6547" s="168" t="str">
        <f t="shared" si="821"/>
        <v/>
      </c>
      <c r="S6547" s="168" t="str">
        <f t="shared" si="822"/>
        <v/>
      </c>
      <c r="T6547" s="168" t="str">
        <f t="shared" si="823"/>
        <v/>
      </c>
    </row>
    <row r="6548" spans="1:20" x14ac:dyDescent="0.2">
      <c r="A6548" t="s">
        <v>2611</v>
      </c>
      <c r="M6548" s="170" t="str">
        <f t="shared" si="816"/>
        <v>DTL</v>
      </c>
      <c r="N6548" s="169" t="str">
        <f t="shared" si="817"/>
        <v>2247</v>
      </c>
      <c r="O6548" s="168" t="str">
        <f t="shared" si="818"/>
        <v/>
      </c>
      <c r="P6548" s="168" t="str">
        <f t="shared" si="819"/>
        <v/>
      </c>
      <c r="Q6548" s="168" t="str">
        <f t="shared" si="820"/>
        <v/>
      </c>
      <c r="R6548" s="168" t="str">
        <f t="shared" si="821"/>
        <v/>
      </c>
      <c r="S6548" s="168" t="str">
        <f t="shared" si="822"/>
        <v/>
      </c>
      <c r="T6548" s="168" t="str">
        <f t="shared" si="823"/>
        <v/>
      </c>
    </row>
    <row r="6549" spans="1:20" x14ac:dyDescent="0.2">
      <c r="A6549" t="s">
        <v>2620</v>
      </c>
      <c r="M6549" s="170" t="str">
        <f t="shared" si="816"/>
        <v>DTL</v>
      </c>
      <c r="N6549" s="169" t="str">
        <f t="shared" si="817"/>
        <v>2247</v>
      </c>
      <c r="O6549" s="168" t="str">
        <f t="shared" si="818"/>
        <v/>
      </c>
      <c r="P6549" s="168" t="str">
        <f t="shared" si="819"/>
        <v/>
      </c>
      <c r="Q6549" s="168" t="str">
        <f t="shared" si="820"/>
        <v/>
      </c>
      <c r="R6549" s="168" t="str">
        <f t="shared" si="821"/>
        <v/>
      </c>
      <c r="S6549" s="168" t="str">
        <f t="shared" si="822"/>
        <v/>
      </c>
      <c r="T6549" s="168" t="str">
        <f t="shared" si="823"/>
        <v/>
      </c>
    </row>
    <row r="6550" spans="1:20" x14ac:dyDescent="0.2">
      <c r="A6550" t="s">
        <v>6008</v>
      </c>
      <c r="M6550" s="170" t="str">
        <f t="shared" si="816"/>
        <v>Ttl</v>
      </c>
      <c r="N6550" s="169" t="str">
        <f t="shared" si="817"/>
        <v>2247</v>
      </c>
      <c r="O6550" s="168" t="str">
        <f t="shared" si="818"/>
        <v/>
      </c>
      <c r="P6550" s="168" t="str">
        <f t="shared" si="819"/>
        <v/>
      </c>
      <c r="Q6550" s="168" t="str">
        <f t="shared" si="820"/>
        <v/>
      </c>
      <c r="R6550" s="168" t="str">
        <f t="shared" si="821"/>
        <v/>
      </c>
      <c r="S6550" s="168" t="str">
        <f t="shared" si="822"/>
        <v/>
      </c>
      <c r="T6550" s="168" t="str">
        <f t="shared" si="823"/>
        <v/>
      </c>
    </row>
    <row r="6551" spans="1:20" x14ac:dyDescent="0.2">
      <c r="A6551" t="s">
        <v>2611</v>
      </c>
      <c r="M6551" s="170" t="str">
        <f t="shared" si="816"/>
        <v>DTL</v>
      </c>
      <c r="N6551" s="169" t="str">
        <f t="shared" si="817"/>
        <v>2247</v>
      </c>
      <c r="O6551" s="168" t="str">
        <f t="shared" si="818"/>
        <v/>
      </c>
      <c r="P6551" s="168" t="str">
        <f t="shared" si="819"/>
        <v/>
      </c>
      <c r="Q6551" s="168" t="str">
        <f t="shared" si="820"/>
        <v/>
      </c>
      <c r="R6551" s="168" t="str">
        <f t="shared" si="821"/>
        <v/>
      </c>
      <c r="S6551" s="168" t="str">
        <f t="shared" si="822"/>
        <v/>
      </c>
      <c r="T6551" s="168" t="str">
        <f t="shared" si="823"/>
        <v/>
      </c>
    </row>
    <row r="6552" spans="1:20" x14ac:dyDescent="0.2">
      <c r="A6552" t="s">
        <v>4335</v>
      </c>
      <c r="M6552" s="170" t="str">
        <f t="shared" si="816"/>
        <v>Ttl</v>
      </c>
      <c r="N6552" s="169" t="str">
        <f t="shared" si="817"/>
        <v>2247</v>
      </c>
      <c r="O6552" s="168" t="str">
        <f t="shared" si="818"/>
        <v/>
      </c>
      <c r="P6552" s="168" t="str">
        <f t="shared" si="819"/>
        <v/>
      </c>
      <c r="Q6552" s="168" t="str">
        <f t="shared" si="820"/>
        <v/>
      </c>
      <c r="R6552" s="168" t="str">
        <f t="shared" si="821"/>
        <v/>
      </c>
      <c r="S6552" s="168" t="str">
        <f t="shared" si="822"/>
        <v/>
      </c>
      <c r="T6552" s="168" t="str">
        <f t="shared" si="823"/>
        <v/>
      </c>
    </row>
    <row r="6553" spans="1:20" x14ac:dyDescent="0.2">
      <c r="A6553" t="s">
        <v>4246</v>
      </c>
      <c r="M6553" s="170" t="str">
        <f t="shared" si="816"/>
        <v>DTL</v>
      </c>
      <c r="N6553" s="169" t="str">
        <f t="shared" si="817"/>
        <v>2247</v>
      </c>
      <c r="O6553" s="168" t="str">
        <f t="shared" si="818"/>
        <v/>
      </c>
      <c r="P6553" s="168" t="str">
        <f t="shared" si="819"/>
        <v/>
      </c>
      <c r="Q6553" s="168" t="str">
        <f t="shared" si="820"/>
        <v/>
      </c>
      <c r="R6553" s="168" t="str">
        <f t="shared" si="821"/>
        <v/>
      </c>
      <c r="S6553" s="168" t="str">
        <f t="shared" si="822"/>
        <v/>
      </c>
      <c r="T6553" s="168" t="str">
        <f t="shared" si="823"/>
        <v/>
      </c>
    </row>
    <row r="6554" spans="1:20" x14ac:dyDescent="0.2">
      <c r="A6554" t="s">
        <v>2611</v>
      </c>
      <c r="M6554" s="170" t="str">
        <f t="shared" si="816"/>
        <v>DTL</v>
      </c>
      <c r="N6554" s="169" t="str">
        <f t="shared" si="817"/>
        <v>2247</v>
      </c>
      <c r="O6554" s="168" t="str">
        <f t="shared" si="818"/>
        <v/>
      </c>
      <c r="P6554" s="168" t="str">
        <f t="shared" si="819"/>
        <v/>
      </c>
      <c r="Q6554" s="168" t="str">
        <f t="shared" si="820"/>
        <v/>
      </c>
      <c r="R6554" s="168" t="str">
        <f t="shared" si="821"/>
        <v/>
      </c>
      <c r="S6554" s="168" t="str">
        <f t="shared" si="822"/>
        <v/>
      </c>
      <c r="T6554" s="168" t="str">
        <f t="shared" si="823"/>
        <v/>
      </c>
    </row>
    <row r="6555" spans="1:20" x14ac:dyDescent="0.2">
      <c r="A6555" t="s">
        <v>4336</v>
      </c>
      <c r="M6555" s="170" t="str">
        <f t="shared" si="816"/>
        <v>DTL</v>
      </c>
      <c r="N6555" s="169" t="str">
        <f t="shared" si="817"/>
        <v>2247</v>
      </c>
      <c r="O6555" s="168" t="str">
        <f t="shared" si="818"/>
        <v xml:space="preserve">    </v>
      </c>
      <c r="P6555" s="168" t="str">
        <f t="shared" si="819"/>
        <v xml:space="preserve">2247    </v>
      </c>
      <c r="Q6555" s="168">
        <f t="shared" si="820"/>
        <v>0</v>
      </c>
      <c r="R6555" s="168">
        <f t="shared" si="821"/>
        <v>0</v>
      </c>
      <c r="S6555" s="168">
        <f t="shared" si="822"/>
        <v>0</v>
      </c>
      <c r="T6555" s="168">
        <f t="shared" si="823"/>
        <v>1</v>
      </c>
    </row>
    <row r="6556" spans="1:20" x14ac:dyDescent="0.2">
      <c r="A6556" t="s">
        <v>2611</v>
      </c>
      <c r="M6556" s="170" t="str">
        <f t="shared" si="816"/>
        <v>DTL</v>
      </c>
      <c r="N6556" s="169" t="str">
        <f t="shared" si="817"/>
        <v>2247</v>
      </c>
      <c r="O6556" s="168" t="str">
        <f t="shared" si="818"/>
        <v/>
      </c>
      <c r="P6556" s="168" t="str">
        <f t="shared" si="819"/>
        <v/>
      </c>
      <c r="Q6556" s="168" t="str">
        <f t="shared" si="820"/>
        <v/>
      </c>
      <c r="R6556" s="168" t="str">
        <f t="shared" si="821"/>
        <v/>
      </c>
      <c r="S6556" s="168" t="str">
        <f t="shared" si="822"/>
        <v/>
      </c>
      <c r="T6556" s="168" t="str">
        <f t="shared" si="823"/>
        <v/>
      </c>
    </row>
    <row r="6557" spans="1:20" x14ac:dyDescent="0.2">
      <c r="A6557" t="s">
        <v>2622</v>
      </c>
      <c r="M6557" s="170" t="str">
        <f t="shared" si="816"/>
        <v>DTL</v>
      </c>
      <c r="N6557" s="169" t="str">
        <f t="shared" si="817"/>
        <v>2247</v>
      </c>
      <c r="O6557" s="168" t="str">
        <f t="shared" si="818"/>
        <v>Tran</v>
      </c>
      <c r="P6557" s="168" t="str">
        <f t="shared" si="819"/>
        <v>2247Tran</v>
      </c>
      <c r="Q6557" s="168">
        <f t="shared" si="820"/>
        <v>0</v>
      </c>
      <c r="R6557" s="168">
        <f t="shared" si="821"/>
        <v>0</v>
      </c>
      <c r="S6557" s="168">
        <f t="shared" si="822"/>
        <v>0</v>
      </c>
      <c r="T6557" s="168">
        <f t="shared" si="823"/>
        <v>0</v>
      </c>
    </row>
    <row r="6558" spans="1:20" x14ac:dyDescent="0.2">
      <c r="A6558" t="s">
        <v>2611</v>
      </c>
      <c r="M6558" s="170" t="str">
        <f t="shared" si="816"/>
        <v>DTL</v>
      </c>
      <c r="N6558" s="169" t="str">
        <f t="shared" si="817"/>
        <v>2247</v>
      </c>
      <c r="O6558" s="168" t="str">
        <f t="shared" si="818"/>
        <v/>
      </c>
      <c r="P6558" s="168" t="str">
        <f t="shared" si="819"/>
        <v/>
      </c>
      <c r="Q6558" s="168" t="str">
        <f t="shared" si="820"/>
        <v/>
      </c>
      <c r="R6558" s="168" t="str">
        <f t="shared" si="821"/>
        <v/>
      </c>
      <c r="S6558" s="168" t="str">
        <f t="shared" si="822"/>
        <v/>
      </c>
      <c r="T6558" s="168" t="str">
        <f t="shared" si="823"/>
        <v/>
      </c>
    </row>
    <row r="6559" spans="1:20" x14ac:dyDescent="0.2">
      <c r="A6559" t="s">
        <v>2623</v>
      </c>
      <c r="M6559" s="170" t="str">
        <f t="shared" si="816"/>
        <v>DTL</v>
      </c>
      <c r="N6559" s="169" t="str">
        <f t="shared" si="817"/>
        <v>2247</v>
      </c>
      <c r="O6559" s="168" t="str">
        <f t="shared" si="818"/>
        <v>Tran</v>
      </c>
      <c r="P6559" s="168" t="str">
        <f t="shared" si="819"/>
        <v>2247Tran</v>
      </c>
      <c r="Q6559" s="168">
        <f t="shared" si="820"/>
        <v>0</v>
      </c>
      <c r="R6559" s="168">
        <f t="shared" si="821"/>
        <v>0</v>
      </c>
      <c r="S6559" s="168">
        <f t="shared" si="822"/>
        <v>0</v>
      </c>
      <c r="T6559" s="168">
        <f t="shared" si="823"/>
        <v>0</v>
      </c>
    </row>
    <row r="6560" spans="1:20" x14ac:dyDescent="0.2">
      <c r="A6560" t="s">
        <v>4246</v>
      </c>
      <c r="M6560" s="170" t="str">
        <f t="shared" si="816"/>
        <v>DTL</v>
      </c>
      <c r="N6560" s="169" t="str">
        <f t="shared" si="817"/>
        <v>2247</v>
      </c>
      <c r="O6560" s="168" t="str">
        <f t="shared" si="818"/>
        <v/>
      </c>
      <c r="P6560" s="168" t="str">
        <f t="shared" si="819"/>
        <v/>
      </c>
      <c r="Q6560" s="168" t="str">
        <f t="shared" si="820"/>
        <v/>
      </c>
      <c r="R6560" s="168" t="str">
        <f t="shared" si="821"/>
        <v/>
      </c>
      <c r="S6560" s="168" t="str">
        <f t="shared" si="822"/>
        <v/>
      </c>
      <c r="T6560" s="168" t="str">
        <f t="shared" si="823"/>
        <v/>
      </c>
    </row>
    <row r="6561" spans="1:20" x14ac:dyDescent="0.2">
      <c r="A6561" t="s">
        <v>2611</v>
      </c>
      <c r="M6561" s="170" t="str">
        <f t="shared" si="816"/>
        <v>DTL</v>
      </c>
      <c r="N6561" s="169" t="str">
        <f t="shared" si="817"/>
        <v>2247</v>
      </c>
      <c r="O6561" s="168" t="str">
        <f t="shared" si="818"/>
        <v/>
      </c>
      <c r="P6561" s="168" t="str">
        <f t="shared" si="819"/>
        <v/>
      </c>
      <c r="Q6561" s="168" t="str">
        <f t="shared" si="820"/>
        <v/>
      </c>
      <c r="R6561" s="168" t="str">
        <f t="shared" si="821"/>
        <v/>
      </c>
      <c r="S6561" s="168" t="str">
        <f t="shared" si="822"/>
        <v/>
      </c>
      <c r="T6561" s="168" t="str">
        <f t="shared" si="823"/>
        <v/>
      </c>
    </row>
    <row r="6562" spans="1:20" x14ac:dyDescent="0.2">
      <c r="A6562" t="s">
        <v>4337</v>
      </c>
      <c r="M6562" s="170" t="str">
        <f t="shared" si="816"/>
        <v>Ttl</v>
      </c>
      <c r="N6562" s="169" t="str">
        <f t="shared" si="817"/>
        <v>2247</v>
      </c>
      <c r="O6562" s="168" t="str">
        <f t="shared" si="818"/>
        <v/>
      </c>
      <c r="P6562" s="168" t="str">
        <f t="shared" si="819"/>
        <v/>
      </c>
      <c r="Q6562" s="168" t="str">
        <f t="shared" si="820"/>
        <v/>
      </c>
      <c r="R6562" s="168" t="str">
        <f t="shared" si="821"/>
        <v/>
      </c>
      <c r="S6562" s="168" t="str">
        <f t="shared" si="822"/>
        <v/>
      </c>
      <c r="T6562" s="168" t="str">
        <f t="shared" si="823"/>
        <v/>
      </c>
    </row>
    <row r="6563" spans="1:20" x14ac:dyDescent="0.2">
      <c r="A6563" t="s">
        <v>4467</v>
      </c>
      <c r="M6563" s="170" t="str">
        <f t="shared" si="816"/>
        <v>DTL</v>
      </c>
      <c r="N6563" s="169" t="str">
        <f t="shared" si="817"/>
        <v>2247</v>
      </c>
      <c r="O6563" s="168" t="str">
        <f t="shared" si="818"/>
        <v/>
      </c>
      <c r="P6563" s="168" t="str">
        <f t="shared" si="819"/>
        <v/>
      </c>
      <c r="Q6563" s="168" t="str">
        <f t="shared" si="820"/>
        <v/>
      </c>
      <c r="R6563" s="168" t="str">
        <f t="shared" si="821"/>
        <v/>
      </c>
      <c r="S6563" s="168" t="str">
        <f t="shared" si="822"/>
        <v/>
      </c>
      <c r="T6563" s="168" t="str">
        <f t="shared" si="823"/>
        <v/>
      </c>
    </row>
    <row r="6564" spans="1:20" x14ac:dyDescent="0.2">
      <c r="A6564">
        <v>1</v>
      </c>
      <c r="M6564" s="170" t="str">
        <f t="shared" si="816"/>
        <v>DTL</v>
      </c>
      <c r="N6564" s="169" t="str">
        <f t="shared" si="817"/>
        <v>2247</v>
      </c>
      <c r="O6564" s="168" t="str">
        <f t="shared" si="818"/>
        <v/>
      </c>
      <c r="P6564" s="168" t="str">
        <f t="shared" si="819"/>
        <v/>
      </c>
      <c r="Q6564" s="168" t="str">
        <f t="shared" si="820"/>
        <v/>
      </c>
      <c r="R6564" s="168" t="str">
        <f t="shared" si="821"/>
        <v/>
      </c>
      <c r="S6564" s="168" t="str">
        <f t="shared" si="822"/>
        <v/>
      </c>
      <c r="T6564" s="168" t="str">
        <f t="shared" si="823"/>
        <v/>
      </c>
    </row>
    <row r="6565" spans="1:20" x14ac:dyDescent="0.2">
      <c r="M6565" s="170" t="str">
        <f t="shared" si="816"/>
        <v>DTL</v>
      </c>
      <c r="N6565" s="169" t="str">
        <f t="shared" si="817"/>
        <v>2247</v>
      </c>
      <c r="O6565" s="168" t="str">
        <f t="shared" si="818"/>
        <v/>
      </c>
      <c r="P6565" s="168" t="str">
        <f t="shared" si="819"/>
        <v/>
      </c>
      <c r="Q6565" s="168" t="str">
        <f t="shared" si="820"/>
        <v/>
      </c>
      <c r="R6565" s="168" t="str">
        <f t="shared" si="821"/>
        <v/>
      </c>
      <c r="S6565" s="168" t="str">
        <f t="shared" si="822"/>
        <v/>
      </c>
      <c r="T6565" s="168" t="str">
        <f t="shared" si="823"/>
        <v/>
      </c>
    </row>
    <row r="6566" spans="1:20" x14ac:dyDescent="0.2">
      <c r="A6566" t="s">
        <v>3274</v>
      </c>
      <c r="M6566" s="170" t="str">
        <f t="shared" si="816"/>
        <v>H1</v>
      </c>
      <c r="N6566" s="169" t="str">
        <f t="shared" si="817"/>
        <v>2247</v>
      </c>
      <c r="O6566" s="168" t="str">
        <f t="shared" si="818"/>
        <v/>
      </c>
      <c r="P6566" s="168" t="str">
        <f t="shared" si="819"/>
        <v/>
      </c>
      <c r="Q6566" s="168" t="str">
        <f t="shared" si="820"/>
        <v/>
      </c>
      <c r="R6566" s="168" t="str">
        <f t="shared" si="821"/>
        <v/>
      </c>
      <c r="S6566" s="168" t="str">
        <f t="shared" si="822"/>
        <v/>
      </c>
      <c r="T6566" s="168" t="str">
        <f t="shared" si="823"/>
        <v/>
      </c>
    </row>
    <row r="6567" spans="1:20" x14ac:dyDescent="0.2">
      <c r="A6567" t="s">
        <v>2600</v>
      </c>
      <c r="M6567" s="170" t="str">
        <f t="shared" si="816"/>
        <v>H2</v>
      </c>
      <c r="N6567" s="169" t="str">
        <f t="shared" si="817"/>
        <v>2247</v>
      </c>
      <c r="O6567" s="168" t="str">
        <f t="shared" si="818"/>
        <v/>
      </c>
      <c r="P6567" s="168" t="str">
        <f t="shared" si="819"/>
        <v/>
      </c>
      <c r="Q6567" s="168" t="str">
        <f t="shared" si="820"/>
        <v/>
      </c>
      <c r="R6567" s="168" t="str">
        <f t="shared" si="821"/>
        <v/>
      </c>
      <c r="S6567" s="168" t="str">
        <f t="shared" si="822"/>
        <v/>
      </c>
      <c r="T6567" s="168" t="str">
        <f t="shared" si="823"/>
        <v/>
      </c>
    </row>
    <row r="6568" spans="1:20" x14ac:dyDescent="0.2">
      <c r="A6568" t="s">
        <v>2601</v>
      </c>
      <c r="M6568" s="170" t="str">
        <f t="shared" si="816"/>
        <v>H3</v>
      </c>
      <c r="N6568" s="169" t="str">
        <f t="shared" si="817"/>
        <v>2247</v>
      </c>
      <c r="O6568" s="168" t="str">
        <f t="shared" si="818"/>
        <v/>
      </c>
      <c r="P6568" s="168" t="str">
        <f t="shared" si="819"/>
        <v/>
      </c>
      <c r="Q6568" s="168" t="str">
        <f t="shared" si="820"/>
        <v/>
      </c>
      <c r="R6568" s="168" t="str">
        <f t="shared" si="821"/>
        <v/>
      </c>
      <c r="S6568" s="168" t="str">
        <f t="shared" si="822"/>
        <v/>
      </c>
      <c r="T6568" s="168" t="str">
        <f t="shared" si="823"/>
        <v/>
      </c>
    </row>
    <row r="6569" spans="1:20" x14ac:dyDescent="0.2">
      <c r="A6569" t="s">
        <v>3199</v>
      </c>
      <c r="M6569" s="170" t="str">
        <f t="shared" si="816"/>
        <v>H4</v>
      </c>
      <c r="N6569" s="169" t="str">
        <f t="shared" si="817"/>
        <v>2247</v>
      </c>
      <c r="O6569" s="168" t="str">
        <f t="shared" si="818"/>
        <v/>
      </c>
      <c r="P6569" s="168" t="str">
        <f t="shared" si="819"/>
        <v/>
      </c>
      <c r="Q6569" s="168" t="str">
        <f t="shared" si="820"/>
        <v/>
      </c>
      <c r="R6569" s="168" t="str">
        <f t="shared" si="821"/>
        <v/>
      </c>
      <c r="S6569" s="168" t="str">
        <f t="shared" si="822"/>
        <v/>
      </c>
      <c r="T6569" s="168" t="str">
        <f t="shared" si="823"/>
        <v/>
      </c>
    </row>
    <row r="6570" spans="1:20" x14ac:dyDescent="0.2">
      <c r="A6570" t="s">
        <v>3275</v>
      </c>
      <c r="M6570" s="170" t="str">
        <f t="shared" si="816"/>
        <v>H5</v>
      </c>
      <c r="N6570" s="169" t="str">
        <f t="shared" si="817"/>
        <v>2247</v>
      </c>
      <c r="O6570" s="168" t="str">
        <f t="shared" si="818"/>
        <v/>
      </c>
      <c r="P6570" s="168" t="str">
        <f t="shared" si="819"/>
        <v/>
      </c>
      <c r="Q6570" s="168" t="str">
        <f t="shared" si="820"/>
        <v/>
      </c>
      <c r="R6570" s="168" t="str">
        <f t="shared" si="821"/>
        <v/>
      </c>
      <c r="S6570" s="168" t="str">
        <f t="shared" si="822"/>
        <v/>
      </c>
      <c r="T6570" s="168" t="str">
        <f t="shared" si="823"/>
        <v/>
      </c>
    </row>
    <row r="6571" spans="1:20" x14ac:dyDescent="0.2">
      <c r="A6571" t="s">
        <v>3276</v>
      </c>
      <c r="M6571" s="170" t="str">
        <f t="shared" si="816"/>
        <v>H6</v>
      </c>
      <c r="N6571" s="169" t="str">
        <f t="shared" si="817"/>
        <v>4180</v>
      </c>
      <c r="O6571" s="168" t="str">
        <f t="shared" si="818"/>
        <v/>
      </c>
      <c r="P6571" s="168" t="str">
        <f t="shared" si="819"/>
        <v/>
      </c>
      <c r="Q6571" s="168" t="str">
        <f t="shared" si="820"/>
        <v/>
      </c>
      <c r="R6571" s="168" t="str">
        <f t="shared" si="821"/>
        <v/>
      </c>
      <c r="S6571" s="168" t="str">
        <f t="shared" si="822"/>
        <v/>
      </c>
      <c r="T6571" s="168" t="str">
        <f t="shared" si="823"/>
        <v/>
      </c>
    </row>
    <row r="6572" spans="1:20" x14ac:dyDescent="0.2">
      <c r="A6572" t="s">
        <v>2605</v>
      </c>
      <c r="M6572" s="170" t="str">
        <f t="shared" si="816"/>
        <v>H7</v>
      </c>
      <c r="N6572" s="169" t="str">
        <f t="shared" si="817"/>
        <v>4180</v>
      </c>
      <c r="O6572" s="168" t="str">
        <f t="shared" si="818"/>
        <v/>
      </c>
      <c r="P6572" s="168" t="str">
        <f t="shared" si="819"/>
        <v/>
      </c>
      <c r="Q6572" s="168" t="str">
        <f t="shared" si="820"/>
        <v/>
      </c>
      <c r="R6572" s="168" t="str">
        <f t="shared" si="821"/>
        <v/>
      </c>
      <c r="S6572" s="168" t="str">
        <f t="shared" si="822"/>
        <v/>
      </c>
      <c r="T6572" s="168" t="str">
        <f t="shared" si="823"/>
        <v/>
      </c>
    </row>
    <row r="6573" spans="1:20" x14ac:dyDescent="0.2">
      <c r="A6573" t="s">
        <v>2606</v>
      </c>
      <c r="M6573" s="170" t="str">
        <f t="shared" si="816"/>
        <v>H8</v>
      </c>
      <c r="N6573" s="169" t="str">
        <f t="shared" si="817"/>
        <v>4180</v>
      </c>
      <c r="O6573" s="168" t="str">
        <f t="shared" si="818"/>
        <v/>
      </c>
      <c r="P6573" s="168" t="str">
        <f t="shared" si="819"/>
        <v/>
      </c>
      <c r="Q6573" s="168" t="str">
        <f t="shared" si="820"/>
        <v/>
      </c>
      <c r="R6573" s="168" t="str">
        <f t="shared" si="821"/>
        <v/>
      </c>
      <c r="S6573" s="168" t="str">
        <f t="shared" si="822"/>
        <v/>
      </c>
      <c r="T6573" s="168" t="str">
        <f t="shared" si="823"/>
        <v/>
      </c>
    </row>
    <row r="6574" spans="1:20" x14ac:dyDescent="0.2">
      <c r="A6574" t="s">
        <v>2607</v>
      </c>
      <c r="M6574" s="170" t="str">
        <f t="shared" si="816"/>
        <v>H9</v>
      </c>
      <c r="N6574" s="169" t="str">
        <f t="shared" si="817"/>
        <v>4180</v>
      </c>
      <c r="O6574" s="168" t="str">
        <f t="shared" si="818"/>
        <v/>
      </c>
      <c r="P6574" s="168" t="str">
        <f t="shared" si="819"/>
        <v/>
      </c>
      <c r="Q6574" s="168" t="str">
        <f t="shared" si="820"/>
        <v/>
      </c>
      <c r="R6574" s="168" t="str">
        <f t="shared" si="821"/>
        <v/>
      </c>
      <c r="S6574" s="168" t="str">
        <f t="shared" si="822"/>
        <v/>
      </c>
      <c r="T6574" s="168" t="str">
        <f t="shared" si="823"/>
        <v/>
      </c>
    </row>
    <row r="6575" spans="1:20" x14ac:dyDescent="0.2">
      <c r="A6575" t="s">
        <v>2608</v>
      </c>
      <c r="M6575" s="170" t="str">
        <f t="shared" si="816"/>
        <v>H10</v>
      </c>
      <c r="N6575" s="169" t="str">
        <f t="shared" si="817"/>
        <v>4180</v>
      </c>
      <c r="O6575" s="168" t="str">
        <f t="shared" si="818"/>
        <v/>
      </c>
      <c r="P6575" s="168" t="str">
        <f t="shared" si="819"/>
        <v/>
      </c>
      <c r="Q6575" s="168" t="str">
        <f t="shared" si="820"/>
        <v/>
      </c>
      <c r="R6575" s="168" t="str">
        <f t="shared" si="821"/>
        <v/>
      </c>
      <c r="S6575" s="168" t="str">
        <f t="shared" si="822"/>
        <v/>
      </c>
      <c r="T6575" s="168" t="str">
        <f t="shared" si="823"/>
        <v/>
      </c>
    </row>
    <row r="6576" spans="1:20" x14ac:dyDescent="0.2">
      <c r="A6576" t="s">
        <v>2609</v>
      </c>
      <c r="M6576" s="170" t="str">
        <f t="shared" si="816"/>
        <v>DTL</v>
      </c>
      <c r="N6576" s="169" t="str">
        <f t="shared" si="817"/>
        <v>4180</v>
      </c>
      <c r="O6576" s="168" t="str">
        <f t="shared" si="818"/>
        <v/>
      </c>
      <c r="P6576" s="168" t="str">
        <f t="shared" si="819"/>
        <v/>
      </c>
      <c r="Q6576" s="168" t="str">
        <f t="shared" si="820"/>
        <v/>
      </c>
      <c r="R6576" s="168" t="str">
        <f t="shared" si="821"/>
        <v/>
      </c>
      <c r="S6576" s="168" t="str">
        <f t="shared" si="822"/>
        <v/>
      </c>
      <c r="T6576" s="168" t="str">
        <f t="shared" si="823"/>
        <v/>
      </c>
    </row>
    <row r="6577" spans="1:20" x14ac:dyDescent="0.2">
      <c r="A6577" t="s">
        <v>6009</v>
      </c>
      <c r="M6577" s="170" t="str">
        <f t="shared" si="816"/>
        <v>DTL</v>
      </c>
      <c r="N6577" s="169" t="str">
        <f t="shared" si="817"/>
        <v>4180</v>
      </c>
      <c r="O6577" s="168" t="str">
        <f t="shared" si="818"/>
        <v>6601</v>
      </c>
      <c r="P6577" s="168" t="str">
        <f t="shared" si="819"/>
        <v>41806601</v>
      </c>
      <c r="Q6577" s="168">
        <f t="shared" si="820"/>
        <v>-110</v>
      </c>
      <c r="R6577" s="168">
        <f t="shared" si="821"/>
        <v>-237</v>
      </c>
      <c r="S6577" s="168">
        <f t="shared" si="822"/>
        <v>0</v>
      </c>
      <c r="T6577" s="168">
        <f t="shared" si="823"/>
        <v>-56</v>
      </c>
    </row>
    <row r="6578" spans="1:20" x14ac:dyDescent="0.2">
      <c r="A6578" t="s">
        <v>6010</v>
      </c>
      <c r="M6578" s="170" t="str">
        <f t="shared" si="816"/>
        <v>DTL</v>
      </c>
      <c r="N6578" s="169" t="str">
        <f t="shared" si="817"/>
        <v>4180</v>
      </c>
      <c r="O6578" s="168" t="str">
        <f t="shared" si="818"/>
        <v>7731</v>
      </c>
      <c r="P6578" s="168" t="str">
        <f t="shared" si="819"/>
        <v>41807731</v>
      </c>
      <c r="Q6578" s="168">
        <f t="shared" si="820"/>
        <v>267314</v>
      </c>
      <c r="R6578" s="168">
        <f t="shared" si="821"/>
        <v>340148</v>
      </c>
      <c r="S6578" s="168">
        <f t="shared" si="822"/>
        <v>367765</v>
      </c>
      <c r="T6578" s="168">
        <f t="shared" si="823"/>
        <v>217072</v>
      </c>
    </row>
    <row r="6579" spans="1:20" x14ac:dyDescent="0.2">
      <c r="A6579" t="s">
        <v>6011</v>
      </c>
      <c r="M6579" s="170" t="str">
        <f t="shared" si="816"/>
        <v>DTL</v>
      </c>
      <c r="N6579" s="169" t="str">
        <f t="shared" si="817"/>
        <v>4180</v>
      </c>
      <c r="O6579" s="168" t="str">
        <f t="shared" si="818"/>
        <v>8900</v>
      </c>
      <c r="P6579" s="168" t="str">
        <f t="shared" si="819"/>
        <v>41808900</v>
      </c>
      <c r="Q6579" s="168">
        <f t="shared" si="820"/>
        <v>0</v>
      </c>
      <c r="R6579" s="168">
        <f t="shared" si="821"/>
        <v>0</v>
      </c>
      <c r="S6579" s="168">
        <f t="shared" si="822"/>
        <v>0</v>
      </c>
      <c r="T6579" s="168">
        <f t="shared" si="823"/>
        <v>0</v>
      </c>
    </row>
    <row r="6580" spans="1:20" x14ac:dyDescent="0.2">
      <c r="A6580" t="s">
        <v>4246</v>
      </c>
      <c r="M6580" s="170" t="str">
        <f t="shared" si="816"/>
        <v>DTL</v>
      </c>
      <c r="N6580" s="169" t="str">
        <f t="shared" si="817"/>
        <v>4180</v>
      </c>
      <c r="O6580" s="168" t="str">
        <f t="shared" si="818"/>
        <v/>
      </c>
      <c r="P6580" s="168" t="str">
        <f t="shared" si="819"/>
        <v/>
      </c>
      <c r="Q6580" s="168" t="str">
        <f t="shared" si="820"/>
        <v/>
      </c>
      <c r="R6580" s="168" t="str">
        <f t="shared" si="821"/>
        <v/>
      </c>
      <c r="S6580" s="168" t="str">
        <f t="shared" si="822"/>
        <v/>
      </c>
      <c r="T6580" s="168" t="str">
        <f t="shared" si="823"/>
        <v/>
      </c>
    </row>
    <row r="6581" spans="1:20" x14ac:dyDescent="0.2">
      <c r="A6581" t="s">
        <v>2611</v>
      </c>
      <c r="M6581" s="170" t="str">
        <f t="shared" si="816"/>
        <v>DTL</v>
      </c>
      <c r="N6581" s="169" t="str">
        <f t="shared" si="817"/>
        <v>4180</v>
      </c>
      <c r="O6581" s="168" t="str">
        <f t="shared" si="818"/>
        <v/>
      </c>
      <c r="P6581" s="168" t="str">
        <f t="shared" si="819"/>
        <v/>
      </c>
      <c r="Q6581" s="168" t="str">
        <f t="shared" si="820"/>
        <v/>
      </c>
      <c r="R6581" s="168" t="str">
        <f t="shared" si="821"/>
        <v/>
      </c>
      <c r="S6581" s="168" t="str">
        <f t="shared" si="822"/>
        <v/>
      </c>
      <c r="T6581" s="168" t="str">
        <f t="shared" si="823"/>
        <v/>
      </c>
    </row>
    <row r="6582" spans="1:20" x14ac:dyDescent="0.2">
      <c r="A6582" t="s">
        <v>6012</v>
      </c>
      <c r="M6582" s="170" t="str">
        <f t="shared" si="816"/>
        <v>Ttl</v>
      </c>
      <c r="N6582" s="169" t="str">
        <f t="shared" si="817"/>
        <v>4180</v>
      </c>
      <c r="O6582" s="168" t="str">
        <f t="shared" si="818"/>
        <v/>
      </c>
      <c r="P6582" s="168" t="str">
        <f t="shared" si="819"/>
        <v/>
      </c>
      <c r="Q6582" s="168" t="str">
        <f t="shared" si="820"/>
        <v/>
      </c>
      <c r="R6582" s="168" t="str">
        <f t="shared" si="821"/>
        <v/>
      </c>
      <c r="S6582" s="168" t="str">
        <f t="shared" si="822"/>
        <v/>
      </c>
      <c r="T6582" s="168" t="str">
        <f t="shared" si="823"/>
        <v/>
      </c>
    </row>
    <row r="6583" spans="1:20" x14ac:dyDescent="0.2">
      <c r="A6583" t="s">
        <v>2612</v>
      </c>
      <c r="M6583" s="170" t="str">
        <f t="shared" si="816"/>
        <v>DTL</v>
      </c>
      <c r="N6583" s="169" t="str">
        <f t="shared" si="817"/>
        <v>4180</v>
      </c>
      <c r="O6583" s="168" t="str">
        <f t="shared" si="818"/>
        <v/>
      </c>
      <c r="P6583" s="168" t="str">
        <f t="shared" si="819"/>
        <v/>
      </c>
      <c r="Q6583" s="168" t="str">
        <f t="shared" si="820"/>
        <v/>
      </c>
      <c r="R6583" s="168" t="str">
        <f t="shared" si="821"/>
        <v/>
      </c>
      <c r="S6583" s="168" t="str">
        <f t="shared" si="822"/>
        <v/>
      </c>
      <c r="T6583" s="168" t="str">
        <f t="shared" si="823"/>
        <v/>
      </c>
    </row>
    <row r="6584" spans="1:20" x14ac:dyDescent="0.2">
      <c r="A6584" t="s">
        <v>2611</v>
      </c>
      <c r="M6584" s="170" t="str">
        <f t="shared" si="816"/>
        <v>DTL</v>
      </c>
      <c r="N6584" s="169" t="str">
        <f t="shared" si="817"/>
        <v>4180</v>
      </c>
      <c r="O6584" s="168" t="str">
        <f t="shared" si="818"/>
        <v/>
      </c>
      <c r="P6584" s="168" t="str">
        <f t="shared" si="819"/>
        <v/>
      </c>
      <c r="Q6584" s="168" t="str">
        <f t="shared" si="820"/>
        <v/>
      </c>
      <c r="R6584" s="168" t="str">
        <f t="shared" si="821"/>
        <v/>
      </c>
      <c r="S6584" s="168" t="str">
        <f t="shared" si="822"/>
        <v/>
      </c>
      <c r="T6584" s="168" t="str">
        <f t="shared" si="823"/>
        <v/>
      </c>
    </row>
    <row r="6585" spans="1:20" x14ac:dyDescent="0.2">
      <c r="A6585" t="s">
        <v>2611</v>
      </c>
      <c r="M6585" s="170" t="str">
        <f t="shared" si="816"/>
        <v>DTL</v>
      </c>
      <c r="N6585" s="169" t="str">
        <f t="shared" si="817"/>
        <v>4180</v>
      </c>
      <c r="O6585" s="168" t="str">
        <f t="shared" si="818"/>
        <v/>
      </c>
      <c r="P6585" s="168" t="str">
        <f t="shared" si="819"/>
        <v/>
      </c>
      <c r="Q6585" s="168" t="str">
        <f t="shared" si="820"/>
        <v/>
      </c>
      <c r="R6585" s="168" t="str">
        <f t="shared" si="821"/>
        <v/>
      </c>
      <c r="S6585" s="168" t="str">
        <f t="shared" si="822"/>
        <v/>
      </c>
      <c r="T6585" s="168" t="str">
        <f t="shared" si="823"/>
        <v/>
      </c>
    </row>
    <row r="6586" spans="1:20" x14ac:dyDescent="0.2">
      <c r="A6586" t="s">
        <v>2613</v>
      </c>
      <c r="M6586" s="170" t="str">
        <f t="shared" si="816"/>
        <v>DTL</v>
      </c>
      <c r="N6586" s="169" t="str">
        <f t="shared" si="817"/>
        <v>4180</v>
      </c>
      <c r="O6586" s="168" t="str">
        <f t="shared" si="818"/>
        <v/>
      </c>
      <c r="P6586" s="168" t="str">
        <f t="shared" si="819"/>
        <v/>
      </c>
      <c r="Q6586" s="168" t="str">
        <f t="shared" si="820"/>
        <v/>
      </c>
      <c r="R6586" s="168" t="str">
        <f t="shared" si="821"/>
        <v/>
      </c>
      <c r="S6586" s="168" t="str">
        <f t="shared" si="822"/>
        <v/>
      </c>
      <c r="T6586" s="168" t="str">
        <f t="shared" si="823"/>
        <v/>
      </c>
    </row>
    <row r="6587" spans="1:20" x14ac:dyDescent="0.2">
      <c r="A6587" t="s">
        <v>6013</v>
      </c>
      <c r="M6587" s="170" t="str">
        <f t="shared" si="816"/>
        <v>DTL</v>
      </c>
      <c r="N6587" s="169" t="str">
        <f t="shared" si="817"/>
        <v>4180</v>
      </c>
      <c r="O6587" s="168" t="str">
        <f t="shared" si="818"/>
        <v>1010</v>
      </c>
      <c r="P6587" s="168" t="str">
        <f t="shared" si="819"/>
        <v>41801010</v>
      </c>
      <c r="Q6587" s="168">
        <f t="shared" si="820"/>
        <v>0</v>
      </c>
      <c r="R6587" s="168">
        <f t="shared" si="821"/>
        <v>0</v>
      </c>
      <c r="S6587" s="168">
        <f t="shared" si="822"/>
        <v>0</v>
      </c>
      <c r="T6587" s="168">
        <f t="shared" si="823"/>
        <v>0</v>
      </c>
    </row>
    <row r="6588" spans="1:20" x14ac:dyDescent="0.2">
      <c r="A6588" t="s">
        <v>6014</v>
      </c>
      <c r="M6588" s="170" t="str">
        <f t="shared" si="816"/>
        <v>DTL</v>
      </c>
      <c r="N6588" s="169" t="str">
        <f t="shared" si="817"/>
        <v>4180</v>
      </c>
      <c r="O6588" s="168" t="str">
        <f t="shared" si="818"/>
        <v>1030</v>
      </c>
      <c r="P6588" s="168" t="str">
        <f t="shared" si="819"/>
        <v>41801030</v>
      </c>
      <c r="Q6588" s="168">
        <f t="shared" si="820"/>
        <v>0</v>
      </c>
      <c r="R6588" s="168">
        <f t="shared" si="821"/>
        <v>0</v>
      </c>
      <c r="S6588" s="168">
        <f t="shared" si="822"/>
        <v>0</v>
      </c>
      <c r="T6588" s="168">
        <f t="shared" si="823"/>
        <v>0</v>
      </c>
    </row>
    <row r="6589" spans="1:20" x14ac:dyDescent="0.2">
      <c r="A6589" t="s">
        <v>6015</v>
      </c>
      <c r="M6589" s="170" t="str">
        <f t="shared" si="816"/>
        <v>DTL</v>
      </c>
      <c r="N6589" s="169" t="str">
        <f t="shared" si="817"/>
        <v>4180</v>
      </c>
      <c r="O6589" s="168" t="str">
        <f t="shared" si="818"/>
        <v>1100</v>
      </c>
      <c r="P6589" s="168" t="str">
        <f t="shared" si="819"/>
        <v>41801100</v>
      </c>
      <c r="Q6589" s="168">
        <f t="shared" si="820"/>
        <v>0</v>
      </c>
      <c r="R6589" s="168">
        <f t="shared" si="821"/>
        <v>0</v>
      </c>
      <c r="S6589" s="168">
        <f t="shared" si="822"/>
        <v>0</v>
      </c>
      <c r="T6589" s="168">
        <f t="shared" si="823"/>
        <v>0</v>
      </c>
    </row>
    <row r="6590" spans="1:20" x14ac:dyDescent="0.2">
      <c r="A6590" t="s">
        <v>6016</v>
      </c>
      <c r="M6590" s="170" t="str">
        <f t="shared" si="816"/>
        <v>DTL</v>
      </c>
      <c r="N6590" s="169" t="str">
        <f t="shared" si="817"/>
        <v>4180</v>
      </c>
      <c r="O6590" s="168" t="str">
        <f t="shared" si="818"/>
        <v>1200</v>
      </c>
      <c r="P6590" s="168" t="str">
        <f t="shared" si="819"/>
        <v>41801200</v>
      </c>
      <c r="Q6590" s="168">
        <f t="shared" si="820"/>
        <v>0</v>
      </c>
      <c r="R6590" s="168">
        <f t="shared" si="821"/>
        <v>0</v>
      </c>
      <c r="S6590" s="168">
        <f t="shared" si="822"/>
        <v>0</v>
      </c>
      <c r="T6590" s="168">
        <f t="shared" si="823"/>
        <v>0</v>
      </c>
    </row>
    <row r="6591" spans="1:20" x14ac:dyDescent="0.2">
      <c r="A6591" t="s">
        <v>6017</v>
      </c>
      <c r="M6591" s="170" t="str">
        <f t="shared" si="816"/>
        <v>DTL</v>
      </c>
      <c r="N6591" s="169" t="str">
        <f t="shared" si="817"/>
        <v>4180</v>
      </c>
      <c r="O6591" s="168" t="str">
        <f t="shared" si="818"/>
        <v>1210</v>
      </c>
      <c r="P6591" s="168" t="str">
        <f t="shared" si="819"/>
        <v>41801210</v>
      </c>
      <c r="Q6591" s="168">
        <f t="shared" si="820"/>
        <v>0</v>
      </c>
      <c r="R6591" s="168">
        <f t="shared" si="821"/>
        <v>0</v>
      </c>
      <c r="S6591" s="168">
        <f t="shared" si="822"/>
        <v>0</v>
      </c>
      <c r="T6591" s="168">
        <f t="shared" si="823"/>
        <v>0</v>
      </c>
    </row>
    <row r="6592" spans="1:20" x14ac:dyDescent="0.2">
      <c r="A6592" t="s">
        <v>6018</v>
      </c>
      <c r="M6592" s="170" t="str">
        <f t="shared" si="816"/>
        <v>DTL</v>
      </c>
      <c r="N6592" s="169" t="str">
        <f t="shared" si="817"/>
        <v>4180</v>
      </c>
      <c r="O6592" s="168" t="str">
        <f t="shared" si="818"/>
        <v>1300</v>
      </c>
      <c r="P6592" s="168" t="str">
        <f t="shared" si="819"/>
        <v>41801300</v>
      </c>
      <c r="Q6592" s="168">
        <f t="shared" si="820"/>
        <v>0</v>
      </c>
      <c r="R6592" s="168">
        <f t="shared" si="821"/>
        <v>0</v>
      </c>
      <c r="S6592" s="168">
        <f t="shared" si="822"/>
        <v>0</v>
      </c>
      <c r="T6592" s="168">
        <f t="shared" si="823"/>
        <v>0</v>
      </c>
    </row>
    <row r="6593" spans="1:20" x14ac:dyDescent="0.2">
      <c r="A6593" t="s">
        <v>6019</v>
      </c>
      <c r="M6593" s="170" t="str">
        <f t="shared" si="816"/>
        <v>DTL</v>
      </c>
      <c r="N6593" s="169" t="str">
        <f t="shared" si="817"/>
        <v>4180</v>
      </c>
      <c r="O6593" s="168" t="str">
        <f t="shared" si="818"/>
        <v>1301</v>
      </c>
      <c r="P6593" s="168" t="str">
        <f t="shared" si="819"/>
        <v>41801301</v>
      </c>
      <c r="Q6593" s="168">
        <f t="shared" si="820"/>
        <v>0</v>
      </c>
      <c r="R6593" s="168">
        <f t="shared" si="821"/>
        <v>0</v>
      </c>
      <c r="S6593" s="168">
        <f t="shared" si="822"/>
        <v>0</v>
      </c>
      <c r="T6593" s="168">
        <f t="shared" si="823"/>
        <v>0</v>
      </c>
    </row>
    <row r="6594" spans="1:20" x14ac:dyDescent="0.2">
      <c r="A6594" t="s">
        <v>3277</v>
      </c>
      <c r="M6594" s="170" t="str">
        <f t="shared" si="816"/>
        <v>DTL</v>
      </c>
      <c r="N6594" s="169" t="str">
        <f t="shared" si="817"/>
        <v>4180</v>
      </c>
      <c r="O6594" s="168" t="str">
        <f t="shared" si="818"/>
        <v>1400</v>
      </c>
      <c r="P6594" s="168" t="str">
        <f t="shared" si="819"/>
        <v>41801400</v>
      </c>
      <c r="Q6594" s="168">
        <f t="shared" si="820"/>
        <v>0</v>
      </c>
      <c r="R6594" s="168">
        <f t="shared" si="821"/>
        <v>0</v>
      </c>
      <c r="S6594" s="168">
        <f t="shared" si="822"/>
        <v>0</v>
      </c>
      <c r="T6594" s="168">
        <f t="shared" si="823"/>
        <v>0</v>
      </c>
    </row>
    <row r="6595" spans="1:20" x14ac:dyDescent="0.2">
      <c r="A6595" t="s">
        <v>3278</v>
      </c>
      <c r="M6595" s="170" t="str">
        <f t="shared" ref="M6595:M6658" si="824">IF(ROW()&lt;23,"",
  IF(NOT(ISERROR(FIND("Trinity County",$A6595,30))),"H1",
  IF(M6594="H1","H2",
  IF(M6594="H2","H3",
  IF(M6594="H3","H4",
  IF(M6594="H4","H5",
  IF(M6594="H5","H6",
  IF(M6594="H6","H7",
  IF(M6594="H7","H8",
  IF(M6594="H8","H9",
  IF(M6594="H9","H10",
  IF(TRIM(LEFT($A6595,7))="Total","Ttl","DTL"))))))))))))</f>
        <v>DTL</v>
      </c>
      <c r="N6595" s="169" t="str">
        <f t="shared" ref="N6595:N6658" si="825">IF(ROW()&lt;23,"",
  IF($M6595="H6",TRIM(LEFT($A6595,5)),N6594))</f>
        <v>4180</v>
      </c>
      <c r="O6595" s="168" t="str">
        <f t="shared" ref="O6595:O6658" si="826">IF($M6595&lt;&gt;"DTL","",
  IF(NOT(ISNUMBER(VALUE(MID($A6595,31,15)))),"",LEFT($A6595,4)))</f>
        <v>1500</v>
      </c>
      <c r="P6595" s="168" t="str">
        <f t="shared" ref="P6595:P6658" si="827">IF(O6595="","",N6595&amp;O6595)</f>
        <v>41801500</v>
      </c>
      <c r="Q6595" s="168">
        <f t="shared" ref="Q6595:Q6658" si="828">IF($M6595&lt;&gt;"DTL","",
  IF(NOT(ISNUMBER(VALUE(MID($A6595,31,15)))),"",VALUE(TRIM(MID($A6595,47,15)))))</f>
        <v>0</v>
      </c>
      <c r="R6595" s="168">
        <f t="shared" ref="R6595:R6658" si="829">IF($M6595&lt;&gt;"DTL","",
  IF(NOT(ISNUMBER(VALUE(MID($A6595,31,15)))),"",VALUE(TRIM(MID($A6595,61,14)))))</f>
        <v>0</v>
      </c>
      <c r="S6595" s="168">
        <f t="shared" ref="S6595:S6658" si="830">IF($M6595&lt;&gt;"DTL","",
  IF(NOT(ISNUMBER(VALUE(MID($A6595,31,15)))),"",VALUE(TRIM(MID($A6595,76,14)))))</f>
        <v>0</v>
      </c>
      <c r="T6595" s="168">
        <f t="shared" ref="T6595:T6658" si="831">IF($M6595&lt;&gt;"DTL","",
  IF(NOT(ISNUMBER(VALUE(MID($A6595,31,15)))),"",VALUE(TRIM(MID($A6595,90,14)))))</f>
        <v>0</v>
      </c>
    </row>
    <row r="6596" spans="1:20" x14ac:dyDescent="0.2">
      <c r="A6596" t="s">
        <v>6020</v>
      </c>
      <c r="M6596" s="170" t="str">
        <f t="shared" si="824"/>
        <v>DTL</v>
      </c>
      <c r="N6596" s="169" t="str">
        <f t="shared" si="825"/>
        <v>4180</v>
      </c>
      <c r="O6596" s="168" t="str">
        <f t="shared" si="826"/>
        <v>1299</v>
      </c>
      <c r="P6596" s="168" t="str">
        <f t="shared" si="827"/>
        <v>41801299</v>
      </c>
      <c r="Q6596" s="168">
        <f t="shared" si="828"/>
        <v>0</v>
      </c>
      <c r="R6596" s="168">
        <f t="shared" si="829"/>
        <v>0</v>
      </c>
      <c r="S6596" s="168">
        <f t="shared" si="830"/>
        <v>0</v>
      </c>
      <c r="T6596" s="168">
        <f t="shared" si="831"/>
        <v>0</v>
      </c>
    </row>
    <row r="6597" spans="1:20" x14ac:dyDescent="0.2">
      <c r="A6597" t="s">
        <v>4246</v>
      </c>
      <c r="M6597" s="170" t="str">
        <f t="shared" si="824"/>
        <v>DTL</v>
      </c>
      <c r="N6597" s="169" t="str">
        <f t="shared" si="825"/>
        <v>4180</v>
      </c>
      <c r="O6597" s="168" t="str">
        <f t="shared" si="826"/>
        <v/>
      </c>
      <c r="P6597" s="168" t="str">
        <f t="shared" si="827"/>
        <v/>
      </c>
      <c r="Q6597" s="168" t="str">
        <f t="shared" si="828"/>
        <v/>
      </c>
      <c r="R6597" s="168" t="str">
        <f t="shared" si="829"/>
        <v/>
      </c>
      <c r="S6597" s="168" t="str">
        <f t="shared" si="830"/>
        <v/>
      </c>
      <c r="T6597" s="168" t="str">
        <f t="shared" si="831"/>
        <v/>
      </c>
    </row>
    <row r="6598" spans="1:20" x14ac:dyDescent="0.2">
      <c r="A6598" t="s">
        <v>2611</v>
      </c>
      <c r="M6598" s="170" t="str">
        <f t="shared" si="824"/>
        <v>DTL</v>
      </c>
      <c r="N6598" s="169" t="str">
        <f t="shared" si="825"/>
        <v>4180</v>
      </c>
      <c r="O6598" s="168" t="str">
        <f t="shared" si="826"/>
        <v/>
      </c>
      <c r="P6598" s="168" t="str">
        <f t="shared" si="827"/>
        <v/>
      </c>
      <c r="Q6598" s="168" t="str">
        <f t="shared" si="828"/>
        <v/>
      </c>
      <c r="R6598" s="168" t="str">
        <f t="shared" si="829"/>
        <v/>
      </c>
      <c r="S6598" s="168" t="str">
        <f t="shared" si="830"/>
        <v/>
      </c>
      <c r="T6598" s="168" t="str">
        <f t="shared" si="831"/>
        <v/>
      </c>
    </row>
    <row r="6599" spans="1:20" x14ac:dyDescent="0.2">
      <c r="A6599" t="s">
        <v>6021</v>
      </c>
      <c r="M6599" s="170" t="str">
        <f t="shared" si="824"/>
        <v>Ttl</v>
      </c>
      <c r="N6599" s="169" t="str">
        <f t="shared" si="825"/>
        <v>4180</v>
      </c>
      <c r="O6599" s="168" t="str">
        <f t="shared" si="826"/>
        <v/>
      </c>
      <c r="P6599" s="168" t="str">
        <f t="shared" si="827"/>
        <v/>
      </c>
      <c r="Q6599" s="168" t="str">
        <f t="shared" si="828"/>
        <v/>
      </c>
      <c r="R6599" s="168" t="str">
        <f t="shared" si="829"/>
        <v/>
      </c>
      <c r="S6599" s="168" t="str">
        <f t="shared" si="830"/>
        <v/>
      </c>
      <c r="T6599" s="168" t="str">
        <f t="shared" si="831"/>
        <v/>
      </c>
    </row>
    <row r="6600" spans="1:20" x14ac:dyDescent="0.2">
      <c r="A6600" t="s">
        <v>2611</v>
      </c>
      <c r="M6600" s="170" t="str">
        <f t="shared" si="824"/>
        <v>DTL</v>
      </c>
      <c r="N6600" s="169" t="str">
        <f t="shared" si="825"/>
        <v>4180</v>
      </c>
      <c r="O6600" s="168" t="str">
        <f t="shared" si="826"/>
        <v/>
      </c>
      <c r="P6600" s="168" t="str">
        <f t="shared" si="827"/>
        <v/>
      </c>
      <c r="Q6600" s="168" t="str">
        <f t="shared" si="828"/>
        <v/>
      </c>
      <c r="R6600" s="168" t="str">
        <f t="shared" si="829"/>
        <v/>
      </c>
      <c r="S6600" s="168" t="str">
        <f t="shared" si="830"/>
        <v/>
      </c>
      <c r="T6600" s="168" t="str">
        <f t="shared" si="831"/>
        <v/>
      </c>
    </row>
    <row r="6601" spans="1:20" x14ac:dyDescent="0.2">
      <c r="A6601" t="s">
        <v>6022</v>
      </c>
      <c r="M6601" s="170" t="str">
        <f t="shared" si="824"/>
        <v>DTL</v>
      </c>
      <c r="N6601" s="169" t="str">
        <f t="shared" si="825"/>
        <v>4180</v>
      </c>
      <c r="O6601" s="168" t="str">
        <f t="shared" si="826"/>
        <v>2060</v>
      </c>
      <c r="P6601" s="168" t="str">
        <f t="shared" si="827"/>
        <v>41802060</v>
      </c>
      <c r="Q6601" s="168">
        <f t="shared" si="828"/>
        <v>1097</v>
      </c>
      <c r="R6601" s="168">
        <f t="shared" si="829"/>
        <v>1240</v>
      </c>
      <c r="S6601" s="168">
        <f t="shared" si="830"/>
        <v>1836</v>
      </c>
      <c r="T6601" s="168">
        <f t="shared" si="831"/>
        <v>1016</v>
      </c>
    </row>
    <row r="6602" spans="1:20" x14ac:dyDescent="0.2">
      <c r="A6602" t="s">
        <v>6023</v>
      </c>
      <c r="M6602" s="170" t="str">
        <f t="shared" si="824"/>
        <v>DTL</v>
      </c>
      <c r="N6602" s="169" t="str">
        <f t="shared" si="825"/>
        <v>4180</v>
      </c>
      <c r="O6602" s="168" t="str">
        <f t="shared" si="826"/>
        <v>2080</v>
      </c>
      <c r="P6602" s="168" t="str">
        <f t="shared" si="827"/>
        <v>41802080</v>
      </c>
      <c r="Q6602" s="168">
        <f t="shared" si="828"/>
        <v>40</v>
      </c>
      <c r="R6602" s="168">
        <f t="shared" si="829"/>
        <v>0</v>
      </c>
      <c r="S6602" s="168">
        <f t="shared" si="830"/>
        <v>0</v>
      </c>
      <c r="T6602" s="168">
        <f t="shared" si="831"/>
        <v>0</v>
      </c>
    </row>
    <row r="6603" spans="1:20" x14ac:dyDescent="0.2">
      <c r="A6603" t="s">
        <v>6024</v>
      </c>
      <c r="M6603" s="170" t="str">
        <f t="shared" si="824"/>
        <v>DTL</v>
      </c>
      <c r="N6603" s="169" t="str">
        <f t="shared" si="825"/>
        <v>4180</v>
      </c>
      <c r="O6603" s="168" t="str">
        <f t="shared" si="826"/>
        <v>2090</v>
      </c>
      <c r="P6603" s="168" t="str">
        <f t="shared" si="827"/>
        <v>41802090</v>
      </c>
      <c r="Q6603" s="168">
        <f t="shared" si="828"/>
        <v>192</v>
      </c>
      <c r="R6603" s="168">
        <f t="shared" si="829"/>
        <v>270</v>
      </c>
      <c r="S6603" s="168">
        <f t="shared" si="830"/>
        <v>600</v>
      </c>
      <c r="T6603" s="168">
        <f t="shared" si="831"/>
        <v>140</v>
      </c>
    </row>
    <row r="6604" spans="1:20" x14ac:dyDescent="0.2">
      <c r="A6604" t="s">
        <v>3279</v>
      </c>
      <c r="M6604" s="170" t="str">
        <f t="shared" si="824"/>
        <v>DTL</v>
      </c>
      <c r="N6604" s="169" t="str">
        <f t="shared" si="825"/>
        <v>4180</v>
      </c>
      <c r="O6604" s="168" t="str">
        <f t="shared" si="826"/>
        <v>2140</v>
      </c>
      <c r="P6604" s="168" t="str">
        <f t="shared" si="827"/>
        <v>41802140</v>
      </c>
      <c r="Q6604" s="168">
        <f t="shared" si="828"/>
        <v>0</v>
      </c>
      <c r="R6604" s="168">
        <f t="shared" si="829"/>
        <v>0</v>
      </c>
      <c r="S6604" s="168">
        <f t="shared" si="830"/>
        <v>150</v>
      </c>
      <c r="T6604" s="168">
        <f t="shared" si="831"/>
        <v>0</v>
      </c>
    </row>
    <row r="6605" spans="1:20" x14ac:dyDescent="0.2">
      <c r="A6605" t="s">
        <v>3280</v>
      </c>
      <c r="M6605" s="170" t="str">
        <f t="shared" si="824"/>
        <v>DTL</v>
      </c>
      <c r="N6605" s="169" t="str">
        <f t="shared" si="825"/>
        <v>4180</v>
      </c>
      <c r="O6605" s="168" t="str">
        <f t="shared" si="826"/>
        <v>2150</v>
      </c>
      <c r="P6605" s="168" t="str">
        <f t="shared" si="827"/>
        <v>41802150</v>
      </c>
      <c r="Q6605" s="168">
        <f t="shared" si="828"/>
        <v>0</v>
      </c>
      <c r="R6605" s="168">
        <f t="shared" si="829"/>
        <v>145</v>
      </c>
      <c r="S6605" s="168">
        <f t="shared" si="830"/>
        <v>504</v>
      </c>
      <c r="T6605" s="168">
        <f t="shared" si="831"/>
        <v>151</v>
      </c>
    </row>
    <row r="6606" spans="1:20" x14ac:dyDescent="0.2">
      <c r="A6606" t="s">
        <v>6025</v>
      </c>
      <c r="M6606" s="170" t="str">
        <f t="shared" si="824"/>
        <v>DTL</v>
      </c>
      <c r="N6606" s="169" t="str">
        <f t="shared" si="825"/>
        <v>4180</v>
      </c>
      <c r="O6606" s="168" t="str">
        <f t="shared" si="826"/>
        <v>2220</v>
      </c>
      <c r="P6606" s="168" t="str">
        <f t="shared" si="827"/>
        <v>41802220</v>
      </c>
      <c r="Q6606" s="168">
        <f t="shared" si="828"/>
        <v>0</v>
      </c>
      <c r="R6606" s="168">
        <f t="shared" si="829"/>
        <v>548</v>
      </c>
      <c r="S6606" s="168">
        <f t="shared" si="830"/>
        <v>1350</v>
      </c>
      <c r="T6606" s="168">
        <f t="shared" si="831"/>
        <v>1085</v>
      </c>
    </row>
    <row r="6607" spans="1:20" x14ac:dyDescent="0.2">
      <c r="A6607" t="s">
        <v>6026</v>
      </c>
      <c r="M6607" s="170" t="str">
        <f t="shared" si="824"/>
        <v>DTL</v>
      </c>
      <c r="N6607" s="169" t="str">
        <f t="shared" si="825"/>
        <v>4180</v>
      </c>
      <c r="O6607" s="168" t="str">
        <f t="shared" si="826"/>
        <v>2240</v>
      </c>
      <c r="P6607" s="168" t="str">
        <f t="shared" si="827"/>
        <v>41802240</v>
      </c>
      <c r="Q6607" s="168">
        <f t="shared" si="828"/>
        <v>200</v>
      </c>
      <c r="R6607" s="168">
        <f t="shared" si="829"/>
        <v>200</v>
      </c>
      <c r="S6607" s="168">
        <f t="shared" si="830"/>
        <v>200</v>
      </c>
      <c r="T6607" s="168">
        <f t="shared" si="831"/>
        <v>200</v>
      </c>
    </row>
    <row r="6608" spans="1:20" x14ac:dyDescent="0.2">
      <c r="A6608" t="s">
        <v>4467</v>
      </c>
      <c r="M6608" s="170" t="str">
        <f t="shared" si="824"/>
        <v>DTL</v>
      </c>
      <c r="N6608" s="169" t="str">
        <f t="shared" si="825"/>
        <v>4180</v>
      </c>
      <c r="O6608" s="168" t="str">
        <f t="shared" si="826"/>
        <v/>
      </c>
      <c r="P6608" s="168" t="str">
        <f t="shared" si="827"/>
        <v/>
      </c>
      <c r="Q6608" s="168" t="str">
        <f t="shared" si="828"/>
        <v/>
      </c>
      <c r="R6608" s="168" t="str">
        <f t="shared" si="829"/>
        <v/>
      </c>
      <c r="S6608" s="168" t="str">
        <f t="shared" si="830"/>
        <v/>
      </c>
      <c r="T6608" s="168" t="str">
        <f t="shared" si="831"/>
        <v/>
      </c>
    </row>
    <row r="6609" spans="1:20" x14ac:dyDescent="0.2">
      <c r="A6609">
        <v>1</v>
      </c>
      <c r="M6609" s="170" t="str">
        <f t="shared" si="824"/>
        <v>DTL</v>
      </c>
      <c r="N6609" s="169" t="str">
        <f t="shared" si="825"/>
        <v>4180</v>
      </c>
      <c r="O6609" s="168" t="str">
        <f t="shared" si="826"/>
        <v/>
      </c>
      <c r="P6609" s="168" t="str">
        <f t="shared" si="827"/>
        <v/>
      </c>
      <c r="Q6609" s="168" t="str">
        <f t="shared" si="828"/>
        <v/>
      </c>
      <c r="R6609" s="168" t="str">
        <f t="shared" si="829"/>
        <v/>
      </c>
      <c r="S6609" s="168" t="str">
        <f t="shared" si="830"/>
        <v/>
      </c>
      <c r="T6609" s="168" t="str">
        <f t="shared" si="831"/>
        <v/>
      </c>
    </row>
    <row r="6610" spans="1:20" x14ac:dyDescent="0.2">
      <c r="M6610" s="170" t="str">
        <f t="shared" si="824"/>
        <v>DTL</v>
      </c>
      <c r="N6610" s="169" t="str">
        <f t="shared" si="825"/>
        <v>4180</v>
      </c>
      <c r="O6610" s="168" t="str">
        <f t="shared" si="826"/>
        <v/>
      </c>
      <c r="P6610" s="168" t="str">
        <f t="shared" si="827"/>
        <v/>
      </c>
      <c r="Q6610" s="168" t="str">
        <f t="shared" si="828"/>
        <v/>
      </c>
      <c r="R6610" s="168" t="str">
        <f t="shared" si="829"/>
        <v/>
      </c>
      <c r="S6610" s="168" t="str">
        <f t="shared" si="830"/>
        <v/>
      </c>
      <c r="T6610" s="168" t="str">
        <f t="shared" si="831"/>
        <v/>
      </c>
    </row>
    <row r="6611" spans="1:20" x14ac:dyDescent="0.2">
      <c r="A6611" t="s">
        <v>3281</v>
      </c>
      <c r="M6611" s="170" t="str">
        <f t="shared" si="824"/>
        <v>H1</v>
      </c>
      <c r="N6611" s="169" t="str">
        <f t="shared" si="825"/>
        <v>4180</v>
      </c>
      <c r="O6611" s="168" t="str">
        <f t="shared" si="826"/>
        <v/>
      </c>
      <c r="P6611" s="168" t="str">
        <f t="shared" si="827"/>
        <v/>
      </c>
      <c r="Q6611" s="168" t="str">
        <f t="shared" si="828"/>
        <v/>
      </c>
      <c r="R6611" s="168" t="str">
        <f t="shared" si="829"/>
        <v/>
      </c>
      <c r="S6611" s="168" t="str">
        <f t="shared" si="830"/>
        <v/>
      </c>
      <c r="T6611" s="168" t="str">
        <f t="shared" si="831"/>
        <v/>
      </c>
    </row>
    <row r="6612" spans="1:20" x14ac:dyDescent="0.2">
      <c r="A6612" t="s">
        <v>2600</v>
      </c>
      <c r="M6612" s="170" t="str">
        <f t="shared" si="824"/>
        <v>H2</v>
      </c>
      <c r="N6612" s="169" t="str">
        <f t="shared" si="825"/>
        <v>4180</v>
      </c>
      <c r="O6612" s="168" t="str">
        <f t="shared" si="826"/>
        <v/>
      </c>
      <c r="P6612" s="168" t="str">
        <f t="shared" si="827"/>
        <v/>
      </c>
      <c r="Q6612" s="168" t="str">
        <f t="shared" si="828"/>
        <v/>
      </c>
      <c r="R6612" s="168" t="str">
        <f t="shared" si="829"/>
        <v/>
      </c>
      <c r="S6612" s="168" t="str">
        <f t="shared" si="830"/>
        <v/>
      </c>
      <c r="T6612" s="168" t="str">
        <f t="shared" si="831"/>
        <v/>
      </c>
    </row>
    <row r="6613" spans="1:20" x14ac:dyDescent="0.2">
      <c r="A6613" t="s">
        <v>2601</v>
      </c>
      <c r="M6613" s="170" t="str">
        <f t="shared" si="824"/>
        <v>H3</v>
      </c>
      <c r="N6613" s="169" t="str">
        <f t="shared" si="825"/>
        <v>4180</v>
      </c>
      <c r="O6613" s="168" t="str">
        <f t="shared" si="826"/>
        <v/>
      </c>
      <c r="P6613" s="168" t="str">
        <f t="shared" si="827"/>
        <v/>
      </c>
      <c r="Q6613" s="168" t="str">
        <f t="shared" si="828"/>
        <v/>
      </c>
      <c r="R6613" s="168" t="str">
        <f t="shared" si="829"/>
        <v/>
      </c>
      <c r="S6613" s="168" t="str">
        <f t="shared" si="830"/>
        <v/>
      </c>
      <c r="T6613" s="168" t="str">
        <f t="shared" si="831"/>
        <v/>
      </c>
    </row>
    <row r="6614" spans="1:20" x14ac:dyDescent="0.2">
      <c r="A6614" t="s">
        <v>3199</v>
      </c>
      <c r="M6614" s="170" t="str">
        <f t="shared" si="824"/>
        <v>H4</v>
      </c>
      <c r="N6614" s="169" t="str">
        <f t="shared" si="825"/>
        <v>4180</v>
      </c>
      <c r="O6614" s="168" t="str">
        <f t="shared" si="826"/>
        <v/>
      </c>
      <c r="P6614" s="168" t="str">
        <f t="shared" si="827"/>
        <v/>
      </c>
      <c r="Q6614" s="168" t="str">
        <f t="shared" si="828"/>
        <v/>
      </c>
      <c r="R6614" s="168" t="str">
        <f t="shared" si="829"/>
        <v/>
      </c>
      <c r="S6614" s="168" t="str">
        <f t="shared" si="830"/>
        <v/>
      </c>
      <c r="T6614" s="168" t="str">
        <f t="shared" si="831"/>
        <v/>
      </c>
    </row>
    <row r="6615" spans="1:20" x14ac:dyDescent="0.2">
      <c r="A6615" t="s">
        <v>3275</v>
      </c>
      <c r="M6615" s="170" t="str">
        <f t="shared" si="824"/>
        <v>H5</v>
      </c>
      <c r="N6615" s="169" t="str">
        <f t="shared" si="825"/>
        <v>4180</v>
      </c>
      <c r="O6615" s="168" t="str">
        <f t="shared" si="826"/>
        <v/>
      </c>
      <c r="P6615" s="168" t="str">
        <f t="shared" si="827"/>
        <v/>
      </c>
      <c r="Q6615" s="168" t="str">
        <f t="shared" si="828"/>
        <v/>
      </c>
      <c r="R6615" s="168" t="str">
        <f t="shared" si="829"/>
        <v/>
      </c>
      <c r="S6615" s="168" t="str">
        <f t="shared" si="830"/>
        <v/>
      </c>
      <c r="T6615" s="168" t="str">
        <f t="shared" si="831"/>
        <v/>
      </c>
    </row>
    <row r="6616" spans="1:20" x14ac:dyDescent="0.2">
      <c r="A6616" t="s">
        <v>3276</v>
      </c>
      <c r="M6616" s="170" t="str">
        <f t="shared" si="824"/>
        <v>H6</v>
      </c>
      <c r="N6616" s="169" t="str">
        <f t="shared" si="825"/>
        <v>4180</v>
      </c>
      <c r="O6616" s="168" t="str">
        <f t="shared" si="826"/>
        <v/>
      </c>
      <c r="P6616" s="168" t="str">
        <f t="shared" si="827"/>
        <v/>
      </c>
      <c r="Q6616" s="168" t="str">
        <f t="shared" si="828"/>
        <v/>
      </c>
      <c r="R6616" s="168" t="str">
        <f t="shared" si="829"/>
        <v/>
      </c>
      <c r="S6616" s="168" t="str">
        <f t="shared" si="830"/>
        <v/>
      </c>
      <c r="T6616" s="168" t="str">
        <f t="shared" si="831"/>
        <v/>
      </c>
    </row>
    <row r="6617" spans="1:20" x14ac:dyDescent="0.2">
      <c r="A6617" t="s">
        <v>2605</v>
      </c>
      <c r="M6617" s="170" t="str">
        <f t="shared" si="824"/>
        <v>H7</v>
      </c>
      <c r="N6617" s="169" t="str">
        <f t="shared" si="825"/>
        <v>4180</v>
      </c>
      <c r="O6617" s="168" t="str">
        <f t="shared" si="826"/>
        <v/>
      </c>
      <c r="P6617" s="168" t="str">
        <f t="shared" si="827"/>
        <v/>
      </c>
      <c r="Q6617" s="168" t="str">
        <f t="shared" si="828"/>
        <v/>
      </c>
      <c r="R6617" s="168" t="str">
        <f t="shared" si="829"/>
        <v/>
      </c>
      <c r="S6617" s="168" t="str">
        <f t="shared" si="830"/>
        <v/>
      </c>
      <c r="T6617" s="168" t="str">
        <f t="shared" si="831"/>
        <v/>
      </c>
    </row>
    <row r="6618" spans="1:20" x14ac:dyDescent="0.2">
      <c r="A6618" t="s">
        <v>2606</v>
      </c>
      <c r="M6618" s="170" t="str">
        <f t="shared" si="824"/>
        <v>H8</v>
      </c>
      <c r="N6618" s="169" t="str">
        <f t="shared" si="825"/>
        <v>4180</v>
      </c>
      <c r="O6618" s="168" t="str">
        <f t="shared" si="826"/>
        <v/>
      </c>
      <c r="P6618" s="168" t="str">
        <f t="shared" si="827"/>
        <v/>
      </c>
      <c r="Q6618" s="168" t="str">
        <f t="shared" si="828"/>
        <v/>
      </c>
      <c r="R6618" s="168" t="str">
        <f t="shared" si="829"/>
        <v/>
      </c>
      <c r="S6618" s="168" t="str">
        <f t="shared" si="830"/>
        <v/>
      </c>
      <c r="T6618" s="168" t="str">
        <f t="shared" si="831"/>
        <v/>
      </c>
    </row>
    <row r="6619" spans="1:20" x14ac:dyDescent="0.2">
      <c r="A6619" t="s">
        <v>2607</v>
      </c>
      <c r="M6619" s="170" t="str">
        <f t="shared" si="824"/>
        <v>H9</v>
      </c>
      <c r="N6619" s="169" t="str">
        <f t="shared" si="825"/>
        <v>4180</v>
      </c>
      <c r="O6619" s="168" t="str">
        <f t="shared" si="826"/>
        <v/>
      </c>
      <c r="P6619" s="168" t="str">
        <f t="shared" si="827"/>
        <v/>
      </c>
      <c r="Q6619" s="168" t="str">
        <f t="shared" si="828"/>
        <v/>
      </c>
      <c r="R6619" s="168" t="str">
        <f t="shared" si="829"/>
        <v/>
      </c>
      <c r="S6619" s="168" t="str">
        <f t="shared" si="830"/>
        <v/>
      </c>
      <c r="T6619" s="168" t="str">
        <f t="shared" si="831"/>
        <v/>
      </c>
    </row>
    <row r="6620" spans="1:20" x14ac:dyDescent="0.2">
      <c r="A6620" t="s">
        <v>2608</v>
      </c>
      <c r="M6620" s="170" t="str">
        <f t="shared" si="824"/>
        <v>H10</v>
      </c>
      <c r="N6620" s="169" t="str">
        <f t="shared" si="825"/>
        <v>4180</v>
      </c>
      <c r="O6620" s="168" t="str">
        <f t="shared" si="826"/>
        <v/>
      </c>
      <c r="P6620" s="168" t="str">
        <f t="shared" si="827"/>
        <v/>
      </c>
      <c r="Q6620" s="168" t="str">
        <f t="shared" si="828"/>
        <v/>
      </c>
      <c r="R6620" s="168" t="str">
        <f t="shared" si="829"/>
        <v/>
      </c>
      <c r="S6620" s="168" t="str">
        <f t="shared" si="830"/>
        <v/>
      </c>
      <c r="T6620" s="168" t="str">
        <f t="shared" si="831"/>
        <v/>
      </c>
    </row>
    <row r="6621" spans="1:20" x14ac:dyDescent="0.2">
      <c r="A6621" t="s">
        <v>6027</v>
      </c>
      <c r="M6621" s="170" t="str">
        <f t="shared" si="824"/>
        <v>DTL</v>
      </c>
      <c r="N6621" s="169" t="str">
        <f t="shared" si="825"/>
        <v>4180</v>
      </c>
      <c r="O6621" s="168" t="str">
        <f t="shared" si="826"/>
        <v>2260</v>
      </c>
      <c r="P6621" s="168" t="str">
        <f t="shared" si="827"/>
        <v>41802260</v>
      </c>
      <c r="Q6621" s="168">
        <f t="shared" si="828"/>
        <v>4230</v>
      </c>
      <c r="R6621" s="168">
        <f t="shared" si="829"/>
        <v>16044</v>
      </c>
      <c r="S6621" s="168">
        <f t="shared" si="830"/>
        <v>17873</v>
      </c>
      <c r="T6621" s="168">
        <f t="shared" si="831"/>
        <v>4156</v>
      </c>
    </row>
    <row r="6622" spans="1:20" x14ac:dyDescent="0.2">
      <c r="A6622" t="s">
        <v>6028</v>
      </c>
      <c r="M6622" s="170" t="str">
        <f t="shared" si="824"/>
        <v>DTL</v>
      </c>
      <c r="N6622" s="169" t="str">
        <f t="shared" si="825"/>
        <v>4180</v>
      </c>
      <c r="O6622" s="168" t="str">
        <f t="shared" si="826"/>
        <v>2300</v>
      </c>
      <c r="P6622" s="168" t="str">
        <f t="shared" si="827"/>
        <v>41802300</v>
      </c>
      <c r="Q6622" s="168">
        <f t="shared" si="828"/>
        <v>10447</v>
      </c>
      <c r="R6622" s="168">
        <f t="shared" si="829"/>
        <v>12597</v>
      </c>
      <c r="S6622" s="168">
        <f t="shared" si="830"/>
        <v>19872</v>
      </c>
      <c r="T6622" s="168">
        <f t="shared" si="831"/>
        <v>9272</v>
      </c>
    </row>
    <row r="6623" spans="1:20" x14ac:dyDescent="0.2">
      <c r="A6623" t="s">
        <v>6029</v>
      </c>
      <c r="M6623" s="170" t="str">
        <f t="shared" si="824"/>
        <v>DTL</v>
      </c>
      <c r="N6623" s="169" t="str">
        <f t="shared" si="825"/>
        <v>4180</v>
      </c>
      <c r="O6623" s="168" t="str">
        <f t="shared" si="826"/>
        <v>2301</v>
      </c>
      <c r="P6623" s="168" t="str">
        <f t="shared" si="827"/>
        <v>41802301</v>
      </c>
      <c r="Q6623" s="168">
        <f t="shared" si="828"/>
        <v>448</v>
      </c>
      <c r="R6623" s="168">
        <f t="shared" si="829"/>
        <v>780</v>
      </c>
      <c r="S6623" s="168">
        <f t="shared" si="830"/>
        <v>1000</v>
      </c>
      <c r="T6623" s="168">
        <f t="shared" si="831"/>
        <v>1389</v>
      </c>
    </row>
    <row r="6624" spans="1:20" x14ac:dyDescent="0.2">
      <c r="A6624" t="s">
        <v>3282</v>
      </c>
      <c r="M6624" s="170" t="str">
        <f t="shared" si="824"/>
        <v>DTL</v>
      </c>
      <c r="N6624" s="169" t="str">
        <f t="shared" si="825"/>
        <v>4180</v>
      </c>
      <c r="O6624" s="168" t="str">
        <f t="shared" si="826"/>
        <v>2313</v>
      </c>
      <c r="P6624" s="168" t="str">
        <f t="shared" si="827"/>
        <v>41802313</v>
      </c>
      <c r="Q6624" s="168">
        <f t="shared" si="828"/>
        <v>0</v>
      </c>
      <c r="R6624" s="168">
        <f t="shared" si="829"/>
        <v>0</v>
      </c>
      <c r="S6624" s="168">
        <f t="shared" si="830"/>
        <v>50</v>
      </c>
      <c r="T6624" s="168">
        <f t="shared" si="831"/>
        <v>0</v>
      </c>
    </row>
    <row r="6625" spans="1:20" x14ac:dyDescent="0.2">
      <c r="A6625" t="s">
        <v>6030</v>
      </c>
      <c r="M6625" s="170" t="str">
        <f t="shared" si="824"/>
        <v>DTL</v>
      </c>
      <c r="N6625" s="169" t="str">
        <f t="shared" si="825"/>
        <v>4180</v>
      </c>
      <c r="O6625" s="168" t="str">
        <f t="shared" si="826"/>
        <v>2500</v>
      </c>
      <c r="P6625" s="168" t="str">
        <f t="shared" si="827"/>
        <v>41802500</v>
      </c>
      <c r="Q6625" s="168">
        <f t="shared" si="828"/>
        <v>800</v>
      </c>
      <c r="R6625" s="168">
        <f t="shared" si="829"/>
        <v>0</v>
      </c>
      <c r="S6625" s="168">
        <f t="shared" si="830"/>
        <v>1000</v>
      </c>
      <c r="T6625" s="168">
        <f t="shared" si="831"/>
        <v>500</v>
      </c>
    </row>
    <row r="6626" spans="1:20" x14ac:dyDescent="0.2">
      <c r="A6626" t="s">
        <v>6031</v>
      </c>
      <c r="M6626" s="170" t="str">
        <f t="shared" si="824"/>
        <v>DTL</v>
      </c>
      <c r="N6626" s="169" t="str">
        <f t="shared" si="825"/>
        <v>4180</v>
      </c>
      <c r="O6626" s="168" t="str">
        <f t="shared" si="826"/>
        <v>2630</v>
      </c>
      <c r="P6626" s="168" t="str">
        <f t="shared" si="827"/>
        <v>41802630</v>
      </c>
      <c r="Q6626" s="168">
        <f t="shared" si="828"/>
        <v>7913</v>
      </c>
      <c r="R6626" s="168">
        <f t="shared" si="829"/>
        <v>8801</v>
      </c>
      <c r="S6626" s="168">
        <f t="shared" si="830"/>
        <v>9612</v>
      </c>
      <c r="T6626" s="168">
        <f t="shared" si="831"/>
        <v>7352</v>
      </c>
    </row>
    <row r="6627" spans="1:20" x14ac:dyDescent="0.2">
      <c r="A6627" t="s">
        <v>6032</v>
      </c>
      <c r="M6627" s="170" t="str">
        <f t="shared" si="824"/>
        <v>DTL</v>
      </c>
      <c r="N6627" s="169" t="str">
        <f t="shared" si="825"/>
        <v>4180</v>
      </c>
      <c r="O6627" s="168" t="str">
        <f t="shared" si="826"/>
        <v>2700</v>
      </c>
      <c r="P6627" s="168" t="str">
        <f t="shared" si="827"/>
        <v>41802700</v>
      </c>
      <c r="Q6627" s="168">
        <f t="shared" si="828"/>
        <v>2716</v>
      </c>
      <c r="R6627" s="168">
        <f t="shared" si="829"/>
        <v>7435</v>
      </c>
      <c r="S6627" s="168">
        <f t="shared" si="830"/>
        <v>37737</v>
      </c>
      <c r="T6627" s="168">
        <f t="shared" si="831"/>
        <v>5649</v>
      </c>
    </row>
    <row r="6628" spans="1:20" x14ac:dyDescent="0.2">
      <c r="A6628" t="s">
        <v>6033</v>
      </c>
      <c r="M6628" s="170" t="str">
        <f t="shared" si="824"/>
        <v>DTL</v>
      </c>
      <c r="N6628" s="169" t="str">
        <f t="shared" si="825"/>
        <v>4180</v>
      </c>
      <c r="O6628" s="168" t="str">
        <f t="shared" si="826"/>
        <v>2750</v>
      </c>
      <c r="P6628" s="168" t="str">
        <f t="shared" si="827"/>
        <v>41802750</v>
      </c>
      <c r="Q6628" s="168">
        <f t="shared" si="828"/>
        <v>4376</v>
      </c>
      <c r="R6628" s="168">
        <f t="shared" si="829"/>
        <v>5439</v>
      </c>
      <c r="S6628" s="168">
        <f t="shared" si="830"/>
        <v>11000</v>
      </c>
      <c r="T6628" s="168">
        <f t="shared" si="831"/>
        <v>1754</v>
      </c>
    </row>
    <row r="6629" spans="1:20" x14ac:dyDescent="0.2">
      <c r="A6629" t="s">
        <v>6034</v>
      </c>
      <c r="M6629" s="170" t="str">
        <f t="shared" si="824"/>
        <v>DTL</v>
      </c>
      <c r="N6629" s="169" t="str">
        <f t="shared" si="825"/>
        <v>4180</v>
      </c>
      <c r="O6629" s="168" t="str">
        <f t="shared" si="826"/>
        <v>2756</v>
      </c>
      <c r="P6629" s="168" t="str">
        <f t="shared" si="827"/>
        <v>41802756</v>
      </c>
      <c r="Q6629" s="168">
        <f t="shared" si="828"/>
        <v>1575</v>
      </c>
      <c r="R6629" s="168">
        <f t="shared" si="829"/>
        <v>2242</v>
      </c>
      <c r="S6629" s="168">
        <f t="shared" si="830"/>
        <v>2400</v>
      </c>
      <c r="T6629" s="168">
        <f t="shared" si="831"/>
        <v>1540</v>
      </c>
    </row>
    <row r="6630" spans="1:20" x14ac:dyDescent="0.2">
      <c r="A6630" t="s">
        <v>6035</v>
      </c>
      <c r="M6630" s="170" t="str">
        <f t="shared" si="824"/>
        <v>DTL</v>
      </c>
      <c r="N6630" s="169" t="str">
        <f t="shared" si="825"/>
        <v>4180</v>
      </c>
      <c r="O6630" s="168" t="str">
        <f t="shared" si="826"/>
        <v>2850</v>
      </c>
      <c r="P6630" s="168" t="str">
        <f t="shared" si="827"/>
        <v>41802850</v>
      </c>
      <c r="Q6630" s="168">
        <f t="shared" si="828"/>
        <v>556</v>
      </c>
      <c r="R6630" s="168">
        <f t="shared" si="829"/>
        <v>607</v>
      </c>
      <c r="S6630" s="168">
        <f t="shared" si="830"/>
        <v>1656</v>
      </c>
      <c r="T6630" s="168">
        <f t="shared" si="831"/>
        <v>474</v>
      </c>
    </row>
    <row r="6631" spans="1:20" x14ac:dyDescent="0.2">
      <c r="A6631" t="s">
        <v>6036</v>
      </c>
      <c r="M6631" s="170" t="str">
        <f t="shared" si="824"/>
        <v>DTL</v>
      </c>
      <c r="N6631" s="169" t="str">
        <f t="shared" si="825"/>
        <v>4180</v>
      </c>
      <c r="O6631" s="168" t="str">
        <f t="shared" si="826"/>
        <v>2399</v>
      </c>
      <c r="P6631" s="168" t="str">
        <f t="shared" si="827"/>
        <v>41802399</v>
      </c>
      <c r="Q6631" s="168">
        <f t="shared" si="828"/>
        <v>219070</v>
      </c>
      <c r="R6631" s="168">
        <f t="shared" si="829"/>
        <v>250349</v>
      </c>
      <c r="S6631" s="168">
        <f t="shared" si="830"/>
        <v>233925</v>
      </c>
      <c r="T6631" s="168">
        <f t="shared" si="831"/>
        <v>166133</v>
      </c>
    </row>
    <row r="6632" spans="1:20" x14ac:dyDescent="0.2">
      <c r="A6632" t="s">
        <v>6037</v>
      </c>
      <c r="M6632" s="170" t="str">
        <f t="shared" si="824"/>
        <v>DTL</v>
      </c>
      <c r="N6632" s="169" t="str">
        <f t="shared" si="825"/>
        <v>4180</v>
      </c>
      <c r="O6632" s="168" t="str">
        <f t="shared" si="826"/>
        <v>2799</v>
      </c>
      <c r="P6632" s="168" t="str">
        <f t="shared" si="827"/>
        <v>41802799</v>
      </c>
      <c r="Q6632" s="168">
        <f t="shared" si="828"/>
        <v>2673</v>
      </c>
      <c r="R6632" s="168">
        <f t="shared" si="829"/>
        <v>3078</v>
      </c>
      <c r="S6632" s="168">
        <f t="shared" si="830"/>
        <v>7000</v>
      </c>
      <c r="T6632" s="168">
        <f t="shared" si="831"/>
        <v>1528</v>
      </c>
    </row>
    <row r="6633" spans="1:20" x14ac:dyDescent="0.2">
      <c r="A6633" t="s">
        <v>3283</v>
      </c>
      <c r="M6633" s="170" t="str">
        <f t="shared" si="824"/>
        <v>DTL</v>
      </c>
      <c r="N6633" s="169" t="str">
        <f t="shared" si="825"/>
        <v>4180</v>
      </c>
      <c r="O6633" s="168" t="str">
        <f t="shared" si="826"/>
        <v>3290</v>
      </c>
      <c r="P6633" s="168" t="str">
        <f t="shared" si="827"/>
        <v>41803290</v>
      </c>
      <c r="Q6633" s="168">
        <f t="shared" si="828"/>
        <v>17892</v>
      </c>
      <c r="R6633" s="168">
        <f t="shared" si="829"/>
        <v>10980</v>
      </c>
      <c r="S6633" s="168">
        <f t="shared" si="830"/>
        <v>20000</v>
      </c>
      <c r="T6633" s="168">
        <f t="shared" si="831"/>
        <v>13818</v>
      </c>
    </row>
    <row r="6634" spans="1:20" x14ac:dyDescent="0.2">
      <c r="A6634" t="s">
        <v>4246</v>
      </c>
      <c r="M6634" s="170" t="str">
        <f t="shared" si="824"/>
        <v>DTL</v>
      </c>
      <c r="N6634" s="169" t="str">
        <f t="shared" si="825"/>
        <v>4180</v>
      </c>
      <c r="O6634" s="168" t="str">
        <f t="shared" si="826"/>
        <v/>
      </c>
      <c r="P6634" s="168" t="str">
        <f t="shared" si="827"/>
        <v/>
      </c>
      <c r="Q6634" s="168" t="str">
        <f t="shared" si="828"/>
        <v/>
      </c>
      <c r="R6634" s="168" t="str">
        <f t="shared" si="829"/>
        <v/>
      </c>
      <c r="S6634" s="168" t="str">
        <f t="shared" si="830"/>
        <v/>
      </c>
      <c r="T6634" s="168" t="str">
        <f t="shared" si="831"/>
        <v/>
      </c>
    </row>
    <row r="6635" spans="1:20" x14ac:dyDescent="0.2">
      <c r="A6635" t="s">
        <v>2611</v>
      </c>
      <c r="M6635" s="170" t="str">
        <f t="shared" si="824"/>
        <v>DTL</v>
      </c>
      <c r="N6635" s="169" t="str">
        <f t="shared" si="825"/>
        <v>4180</v>
      </c>
      <c r="O6635" s="168" t="str">
        <f t="shared" si="826"/>
        <v/>
      </c>
      <c r="P6635" s="168" t="str">
        <f t="shared" si="827"/>
        <v/>
      </c>
      <c r="Q6635" s="168" t="str">
        <f t="shared" si="828"/>
        <v/>
      </c>
      <c r="R6635" s="168" t="str">
        <f t="shared" si="829"/>
        <v/>
      </c>
      <c r="S6635" s="168" t="str">
        <f t="shared" si="830"/>
        <v/>
      </c>
      <c r="T6635" s="168" t="str">
        <f t="shared" si="831"/>
        <v/>
      </c>
    </row>
    <row r="6636" spans="1:20" x14ac:dyDescent="0.2">
      <c r="A6636" t="s">
        <v>6038</v>
      </c>
      <c r="M6636" s="170" t="str">
        <f t="shared" si="824"/>
        <v>Ttl</v>
      </c>
      <c r="N6636" s="169" t="str">
        <f t="shared" si="825"/>
        <v>4180</v>
      </c>
      <c r="O6636" s="168" t="str">
        <f t="shared" si="826"/>
        <v/>
      </c>
      <c r="P6636" s="168" t="str">
        <f t="shared" si="827"/>
        <v/>
      </c>
      <c r="Q6636" s="168" t="str">
        <f t="shared" si="828"/>
        <v/>
      </c>
      <c r="R6636" s="168" t="str">
        <f t="shared" si="829"/>
        <v/>
      </c>
      <c r="S6636" s="168" t="str">
        <f t="shared" si="830"/>
        <v/>
      </c>
      <c r="T6636" s="168" t="str">
        <f t="shared" si="831"/>
        <v/>
      </c>
    </row>
    <row r="6637" spans="1:20" x14ac:dyDescent="0.2">
      <c r="A6637" t="s">
        <v>2611</v>
      </c>
      <c r="M6637" s="170" t="str">
        <f t="shared" si="824"/>
        <v>DTL</v>
      </c>
      <c r="N6637" s="169" t="str">
        <f t="shared" si="825"/>
        <v>4180</v>
      </c>
      <c r="O6637" s="168" t="str">
        <f t="shared" si="826"/>
        <v/>
      </c>
      <c r="P6637" s="168" t="str">
        <f t="shared" si="827"/>
        <v/>
      </c>
      <c r="Q6637" s="168" t="str">
        <f t="shared" si="828"/>
        <v/>
      </c>
      <c r="R6637" s="168" t="str">
        <f t="shared" si="829"/>
        <v/>
      </c>
      <c r="S6637" s="168" t="str">
        <f t="shared" si="830"/>
        <v/>
      </c>
      <c r="T6637" s="168" t="str">
        <f t="shared" si="831"/>
        <v/>
      </c>
    </row>
    <row r="6638" spans="1:20" x14ac:dyDescent="0.2">
      <c r="A6638" t="s">
        <v>2611</v>
      </c>
      <c r="M6638" s="170" t="str">
        <f t="shared" si="824"/>
        <v>DTL</v>
      </c>
      <c r="N6638" s="169" t="str">
        <f t="shared" si="825"/>
        <v>4180</v>
      </c>
      <c r="O6638" s="168" t="str">
        <f t="shared" si="826"/>
        <v/>
      </c>
      <c r="P6638" s="168" t="str">
        <f t="shared" si="827"/>
        <v/>
      </c>
      <c r="Q6638" s="168" t="str">
        <f t="shared" si="828"/>
        <v/>
      </c>
      <c r="R6638" s="168" t="str">
        <f t="shared" si="829"/>
        <v/>
      </c>
      <c r="S6638" s="168" t="str">
        <f t="shared" si="830"/>
        <v/>
      </c>
      <c r="T6638" s="168" t="str">
        <f t="shared" si="831"/>
        <v/>
      </c>
    </row>
    <row r="6639" spans="1:20" x14ac:dyDescent="0.2">
      <c r="A6639" t="s">
        <v>6039</v>
      </c>
      <c r="M6639" s="170" t="str">
        <f t="shared" si="824"/>
        <v>Ttl</v>
      </c>
      <c r="N6639" s="169" t="str">
        <f t="shared" si="825"/>
        <v>4180</v>
      </c>
      <c r="O6639" s="168" t="str">
        <f t="shared" si="826"/>
        <v/>
      </c>
      <c r="P6639" s="168" t="str">
        <f t="shared" si="827"/>
        <v/>
      </c>
      <c r="Q6639" s="168" t="str">
        <f t="shared" si="828"/>
        <v/>
      </c>
      <c r="R6639" s="168" t="str">
        <f t="shared" si="829"/>
        <v/>
      </c>
      <c r="S6639" s="168" t="str">
        <f t="shared" si="830"/>
        <v/>
      </c>
      <c r="T6639" s="168" t="str">
        <f t="shared" si="831"/>
        <v/>
      </c>
    </row>
    <row r="6640" spans="1:20" x14ac:dyDescent="0.2">
      <c r="A6640" t="s">
        <v>2612</v>
      </c>
      <c r="M6640" s="170" t="str">
        <f t="shared" si="824"/>
        <v>DTL</v>
      </c>
      <c r="N6640" s="169" t="str">
        <f t="shared" si="825"/>
        <v>4180</v>
      </c>
      <c r="O6640" s="168" t="str">
        <f t="shared" si="826"/>
        <v/>
      </c>
      <c r="P6640" s="168" t="str">
        <f t="shared" si="827"/>
        <v/>
      </c>
      <c r="Q6640" s="168" t="str">
        <f t="shared" si="828"/>
        <v/>
      </c>
      <c r="R6640" s="168" t="str">
        <f t="shared" si="829"/>
        <v/>
      </c>
      <c r="S6640" s="168" t="str">
        <f t="shared" si="830"/>
        <v/>
      </c>
      <c r="T6640" s="168" t="str">
        <f t="shared" si="831"/>
        <v/>
      </c>
    </row>
    <row r="6641" spans="1:20" x14ac:dyDescent="0.2">
      <c r="A6641" t="s">
        <v>2611</v>
      </c>
      <c r="M6641" s="170" t="str">
        <f t="shared" si="824"/>
        <v>DTL</v>
      </c>
      <c r="N6641" s="169" t="str">
        <f t="shared" si="825"/>
        <v>4180</v>
      </c>
      <c r="O6641" s="168" t="str">
        <f t="shared" si="826"/>
        <v/>
      </c>
      <c r="P6641" s="168" t="str">
        <f t="shared" si="827"/>
        <v/>
      </c>
      <c r="Q6641" s="168" t="str">
        <f t="shared" si="828"/>
        <v/>
      </c>
      <c r="R6641" s="168" t="str">
        <f t="shared" si="829"/>
        <v/>
      </c>
      <c r="S6641" s="168" t="str">
        <f t="shared" si="830"/>
        <v/>
      </c>
      <c r="T6641" s="168" t="str">
        <f t="shared" si="831"/>
        <v/>
      </c>
    </row>
    <row r="6642" spans="1:20" x14ac:dyDescent="0.2">
      <c r="A6642" t="s">
        <v>2611</v>
      </c>
      <c r="M6642" s="170" t="str">
        <f t="shared" si="824"/>
        <v>DTL</v>
      </c>
      <c r="N6642" s="169" t="str">
        <f t="shared" si="825"/>
        <v>4180</v>
      </c>
      <c r="O6642" s="168" t="str">
        <f t="shared" si="826"/>
        <v/>
      </c>
      <c r="P6642" s="168" t="str">
        <f t="shared" si="827"/>
        <v/>
      </c>
      <c r="Q6642" s="168" t="str">
        <f t="shared" si="828"/>
        <v/>
      </c>
      <c r="R6642" s="168" t="str">
        <f t="shared" si="829"/>
        <v/>
      </c>
      <c r="S6642" s="168" t="str">
        <f t="shared" si="830"/>
        <v/>
      </c>
      <c r="T6642" s="168" t="str">
        <f t="shared" si="831"/>
        <v/>
      </c>
    </row>
    <row r="6643" spans="1:20" x14ac:dyDescent="0.2">
      <c r="A6643" t="s">
        <v>2673</v>
      </c>
      <c r="M6643" s="170" t="str">
        <f t="shared" si="824"/>
        <v>DTL</v>
      </c>
      <c r="N6643" s="169" t="str">
        <f t="shared" si="825"/>
        <v>4180</v>
      </c>
      <c r="O6643" s="168" t="str">
        <f t="shared" si="826"/>
        <v/>
      </c>
      <c r="P6643" s="168" t="str">
        <f t="shared" si="827"/>
        <v/>
      </c>
      <c r="Q6643" s="168" t="str">
        <f t="shared" si="828"/>
        <v/>
      </c>
      <c r="R6643" s="168" t="str">
        <f t="shared" si="829"/>
        <v/>
      </c>
      <c r="S6643" s="168" t="str">
        <f t="shared" si="830"/>
        <v/>
      </c>
      <c r="T6643" s="168" t="str">
        <f t="shared" si="831"/>
        <v/>
      </c>
    </row>
    <row r="6644" spans="1:20" x14ac:dyDescent="0.2">
      <c r="A6644" t="s">
        <v>6040</v>
      </c>
      <c r="M6644" s="170" t="str">
        <f t="shared" si="824"/>
        <v>DTL</v>
      </c>
      <c r="N6644" s="169" t="str">
        <f t="shared" si="825"/>
        <v>4180</v>
      </c>
      <c r="O6644" s="168" t="str">
        <f t="shared" si="826"/>
        <v>9800</v>
      </c>
      <c r="P6644" s="168" t="str">
        <f t="shared" si="827"/>
        <v>41809800</v>
      </c>
      <c r="Q6644" s="168">
        <f t="shared" si="828"/>
        <v>3434</v>
      </c>
      <c r="R6644" s="168">
        <f t="shared" si="829"/>
        <v>0</v>
      </c>
      <c r="S6644" s="168">
        <f t="shared" si="830"/>
        <v>0</v>
      </c>
      <c r="T6644" s="168">
        <f t="shared" si="831"/>
        <v>0</v>
      </c>
    </row>
    <row r="6645" spans="1:20" x14ac:dyDescent="0.2">
      <c r="A6645" t="s">
        <v>4246</v>
      </c>
      <c r="M6645" s="170" t="str">
        <f t="shared" si="824"/>
        <v>DTL</v>
      </c>
      <c r="N6645" s="169" t="str">
        <f t="shared" si="825"/>
        <v>4180</v>
      </c>
      <c r="O6645" s="168" t="str">
        <f t="shared" si="826"/>
        <v/>
      </c>
      <c r="P6645" s="168" t="str">
        <f t="shared" si="827"/>
        <v/>
      </c>
      <c r="Q6645" s="168" t="str">
        <f t="shared" si="828"/>
        <v/>
      </c>
      <c r="R6645" s="168" t="str">
        <f t="shared" si="829"/>
        <v/>
      </c>
      <c r="S6645" s="168" t="str">
        <f t="shared" si="830"/>
        <v/>
      </c>
      <c r="T6645" s="168" t="str">
        <f t="shared" si="831"/>
        <v/>
      </c>
    </row>
    <row r="6646" spans="1:20" x14ac:dyDescent="0.2">
      <c r="A6646" t="s">
        <v>2611</v>
      </c>
      <c r="M6646" s="170" t="str">
        <f t="shared" si="824"/>
        <v>DTL</v>
      </c>
      <c r="N6646" s="169" t="str">
        <f t="shared" si="825"/>
        <v>4180</v>
      </c>
      <c r="O6646" s="168" t="str">
        <f t="shared" si="826"/>
        <v/>
      </c>
      <c r="P6646" s="168" t="str">
        <f t="shared" si="827"/>
        <v/>
      </c>
      <c r="Q6646" s="168" t="str">
        <f t="shared" si="828"/>
        <v/>
      </c>
      <c r="R6646" s="168" t="str">
        <f t="shared" si="829"/>
        <v/>
      </c>
      <c r="S6646" s="168" t="str">
        <f t="shared" si="830"/>
        <v/>
      </c>
      <c r="T6646" s="168" t="str">
        <f t="shared" si="831"/>
        <v/>
      </c>
    </row>
    <row r="6647" spans="1:20" x14ac:dyDescent="0.2">
      <c r="A6647" t="s">
        <v>6041</v>
      </c>
      <c r="M6647" s="170" t="str">
        <f t="shared" si="824"/>
        <v>Ttl</v>
      </c>
      <c r="N6647" s="169" t="str">
        <f t="shared" si="825"/>
        <v>4180</v>
      </c>
      <c r="O6647" s="168" t="str">
        <f t="shared" si="826"/>
        <v/>
      </c>
      <c r="P6647" s="168" t="str">
        <f t="shared" si="827"/>
        <v/>
      </c>
      <c r="Q6647" s="168" t="str">
        <f t="shared" si="828"/>
        <v/>
      </c>
      <c r="R6647" s="168" t="str">
        <f t="shared" si="829"/>
        <v/>
      </c>
      <c r="S6647" s="168" t="str">
        <f t="shared" si="830"/>
        <v/>
      </c>
      <c r="T6647" s="168" t="str">
        <f t="shared" si="831"/>
        <v/>
      </c>
    </row>
    <row r="6648" spans="1:20" x14ac:dyDescent="0.2">
      <c r="A6648" t="s">
        <v>2676</v>
      </c>
      <c r="M6648" s="170" t="str">
        <f t="shared" si="824"/>
        <v>DTL</v>
      </c>
      <c r="N6648" s="169" t="str">
        <f t="shared" si="825"/>
        <v>4180</v>
      </c>
      <c r="O6648" s="168" t="str">
        <f t="shared" si="826"/>
        <v/>
      </c>
      <c r="P6648" s="168" t="str">
        <f t="shared" si="827"/>
        <v/>
      </c>
      <c r="Q6648" s="168" t="str">
        <f t="shared" si="828"/>
        <v/>
      </c>
      <c r="R6648" s="168" t="str">
        <f t="shared" si="829"/>
        <v/>
      </c>
      <c r="S6648" s="168" t="str">
        <f t="shared" si="830"/>
        <v/>
      </c>
      <c r="T6648" s="168" t="str">
        <f t="shared" si="831"/>
        <v/>
      </c>
    </row>
    <row r="6649" spans="1:20" x14ac:dyDescent="0.2">
      <c r="A6649" t="s">
        <v>2611</v>
      </c>
      <c r="M6649" s="170" t="str">
        <f t="shared" si="824"/>
        <v>DTL</v>
      </c>
      <c r="N6649" s="169" t="str">
        <f t="shared" si="825"/>
        <v>4180</v>
      </c>
      <c r="O6649" s="168" t="str">
        <f t="shared" si="826"/>
        <v/>
      </c>
      <c r="P6649" s="168" t="str">
        <f t="shared" si="827"/>
        <v/>
      </c>
      <c r="Q6649" s="168" t="str">
        <f t="shared" si="828"/>
        <v/>
      </c>
      <c r="R6649" s="168" t="str">
        <f t="shared" si="829"/>
        <v/>
      </c>
      <c r="S6649" s="168" t="str">
        <f t="shared" si="830"/>
        <v/>
      </c>
      <c r="T6649" s="168" t="str">
        <f t="shared" si="831"/>
        <v/>
      </c>
    </row>
    <row r="6650" spans="1:20" x14ac:dyDescent="0.2">
      <c r="A6650" t="s">
        <v>2620</v>
      </c>
      <c r="M6650" s="170" t="str">
        <f t="shared" si="824"/>
        <v>DTL</v>
      </c>
      <c r="N6650" s="169" t="str">
        <f t="shared" si="825"/>
        <v>4180</v>
      </c>
      <c r="O6650" s="168" t="str">
        <f t="shared" si="826"/>
        <v/>
      </c>
      <c r="P6650" s="168" t="str">
        <f t="shared" si="827"/>
        <v/>
      </c>
      <c r="Q6650" s="168" t="str">
        <f t="shared" si="828"/>
        <v/>
      </c>
      <c r="R6650" s="168" t="str">
        <f t="shared" si="829"/>
        <v/>
      </c>
      <c r="S6650" s="168" t="str">
        <f t="shared" si="830"/>
        <v/>
      </c>
      <c r="T6650" s="168" t="str">
        <f t="shared" si="831"/>
        <v/>
      </c>
    </row>
    <row r="6651" spans="1:20" x14ac:dyDescent="0.2">
      <c r="A6651" t="s">
        <v>6042</v>
      </c>
      <c r="M6651" s="170" t="str">
        <f t="shared" si="824"/>
        <v>Ttl</v>
      </c>
      <c r="N6651" s="169" t="str">
        <f t="shared" si="825"/>
        <v>4180</v>
      </c>
      <c r="O6651" s="168" t="str">
        <f t="shared" si="826"/>
        <v/>
      </c>
      <c r="P6651" s="168" t="str">
        <f t="shared" si="827"/>
        <v/>
      </c>
      <c r="Q6651" s="168" t="str">
        <f t="shared" si="828"/>
        <v/>
      </c>
      <c r="R6651" s="168" t="str">
        <f t="shared" si="829"/>
        <v/>
      </c>
      <c r="S6651" s="168" t="str">
        <f t="shared" si="830"/>
        <v/>
      </c>
      <c r="T6651" s="168" t="str">
        <f t="shared" si="831"/>
        <v/>
      </c>
    </row>
    <row r="6652" spans="1:20" x14ac:dyDescent="0.2">
      <c r="A6652" t="s">
        <v>2611</v>
      </c>
      <c r="M6652" s="170" t="str">
        <f t="shared" si="824"/>
        <v>DTL</v>
      </c>
      <c r="N6652" s="169" t="str">
        <f t="shared" si="825"/>
        <v>4180</v>
      </c>
      <c r="O6652" s="168" t="str">
        <f t="shared" si="826"/>
        <v/>
      </c>
      <c r="P6652" s="168" t="str">
        <f t="shared" si="827"/>
        <v/>
      </c>
      <c r="Q6652" s="168" t="str">
        <f t="shared" si="828"/>
        <v/>
      </c>
      <c r="R6652" s="168" t="str">
        <f t="shared" si="829"/>
        <v/>
      </c>
      <c r="S6652" s="168" t="str">
        <f t="shared" si="830"/>
        <v/>
      </c>
      <c r="T6652" s="168" t="str">
        <f t="shared" si="831"/>
        <v/>
      </c>
    </row>
    <row r="6653" spans="1:20" x14ac:dyDescent="0.2">
      <c r="A6653" t="s">
        <v>6043</v>
      </c>
      <c r="M6653" s="170" t="str">
        <f t="shared" si="824"/>
        <v>Ttl</v>
      </c>
      <c r="N6653" s="169" t="str">
        <f t="shared" si="825"/>
        <v>4180</v>
      </c>
      <c r="O6653" s="168" t="str">
        <f t="shared" si="826"/>
        <v/>
      </c>
      <c r="P6653" s="168" t="str">
        <f t="shared" si="827"/>
        <v/>
      </c>
      <c r="Q6653" s="168" t="str">
        <f t="shared" si="828"/>
        <v/>
      </c>
      <c r="R6653" s="168" t="str">
        <f t="shared" si="829"/>
        <v/>
      </c>
      <c r="S6653" s="168" t="str">
        <f t="shared" si="830"/>
        <v/>
      </c>
      <c r="T6653" s="168" t="str">
        <f t="shared" si="831"/>
        <v/>
      </c>
    </row>
    <row r="6654" spans="1:20" x14ac:dyDescent="0.2">
      <c r="A6654" t="s">
        <v>4246</v>
      </c>
      <c r="M6654" s="170" t="str">
        <f t="shared" si="824"/>
        <v>DTL</v>
      </c>
      <c r="N6654" s="169" t="str">
        <f t="shared" si="825"/>
        <v>4180</v>
      </c>
      <c r="O6654" s="168" t="str">
        <f t="shared" si="826"/>
        <v/>
      </c>
      <c r="P6654" s="168" t="str">
        <f t="shared" si="827"/>
        <v/>
      </c>
      <c r="Q6654" s="168" t="str">
        <f t="shared" si="828"/>
        <v/>
      </c>
      <c r="R6654" s="168" t="str">
        <f t="shared" si="829"/>
        <v/>
      </c>
      <c r="S6654" s="168" t="str">
        <f t="shared" si="830"/>
        <v/>
      </c>
      <c r="T6654" s="168" t="str">
        <f t="shared" si="831"/>
        <v/>
      </c>
    </row>
    <row r="6655" spans="1:20" x14ac:dyDescent="0.2">
      <c r="A6655" t="s">
        <v>4467</v>
      </c>
      <c r="M6655" s="170" t="str">
        <f t="shared" si="824"/>
        <v>DTL</v>
      </c>
      <c r="N6655" s="169" t="str">
        <f t="shared" si="825"/>
        <v>4180</v>
      </c>
      <c r="O6655" s="168" t="str">
        <f t="shared" si="826"/>
        <v/>
      </c>
      <c r="P6655" s="168" t="str">
        <f t="shared" si="827"/>
        <v/>
      </c>
      <c r="Q6655" s="168" t="str">
        <f t="shared" si="828"/>
        <v/>
      </c>
      <c r="R6655" s="168" t="str">
        <f t="shared" si="829"/>
        <v/>
      </c>
      <c r="S6655" s="168" t="str">
        <f t="shared" si="830"/>
        <v/>
      </c>
      <c r="T6655" s="168" t="str">
        <f t="shared" si="831"/>
        <v/>
      </c>
    </row>
    <row r="6656" spans="1:20" x14ac:dyDescent="0.2">
      <c r="A6656">
        <v>1</v>
      </c>
      <c r="M6656" s="170" t="str">
        <f t="shared" si="824"/>
        <v>DTL</v>
      </c>
      <c r="N6656" s="169" t="str">
        <f t="shared" si="825"/>
        <v>4180</v>
      </c>
      <c r="O6656" s="168" t="str">
        <f t="shared" si="826"/>
        <v/>
      </c>
      <c r="P6656" s="168" t="str">
        <f t="shared" si="827"/>
        <v/>
      </c>
      <c r="Q6656" s="168" t="str">
        <f t="shared" si="828"/>
        <v/>
      </c>
      <c r="R6656" s="168" t="str">
        <f t="shared" si="829"/>
        <v/>
      </c>
      <c r="S6656" s="168" t="str">
        <f t="shared" si="830"/>
        <v/>
      </c>
      <c r="T6656" s="168" t="str">
        <f t="shared" si="831"/>
        <v/>
      </c>
    </row>
    <row r="6657" spans="1:20" x14ac:dyDescent="0.2">
      <c r="M6657" s="170" t="str">
        <f t="shared" si="824"/>
        <v>DTL</v>
      </c>
      <c r="N6657" s="169" t="str">
        <f t="shared" si="825"/>
        <v>4180</v>
      </c>
      <c r="O6657" s="168" t="str">
        <f t="shared" si="826"/>
        <v/>
      </c>
      <c r="P6657" s="168" t="str">
        <f t="shared" si="827"/>
        <v/>
      </c>
      <c r="Q6657" s="168" t="str">
        <f t="shared" si="828"/>
        <v/>
      </c>
      <c r="R6657" s="168" t="str">
        <f t="shared" si="829"/>
        <v/>
      </c>
      <c r="S6657" s="168" t="str">
        <f t="shared" si="830"/>
        <v/>
      </c>
      <c r="T6657" s="168" t="str">
        <f t="shared" si="831"/>
        <v/>
      </c>
    </row>
    <row r="6658" spans="1:20" x14ac:dyDescent="0.2">
      <c r="A6658" t="s">
        <v>3284</v>
      </c>
      <c r="M6658" s="170" t="str">
        <f t="shared" si="824"/>
        <v>H1</v>
      </c>
      <c r="N6658" s="169" t="str">
        <f t="shared" si="825"/>
        <v>4180</v>
      </c>
      <c r="O6658" s="168" t="str">
        <f t="shared" si="826"/>
        <v/>
      </c>
      <c r="P6658" s="168" t="str">
        <f t="shared" si="827"/>
        <v/>
      </c>
      <c r="Q6658" s="168" t="str">
        <f t="shared" si="828"/>
        <v/>
      </c>
      <c r="R6658" s="168" t="str">
        <f t="shared" si="829"/>
        <v/>
      </c>
      <c r="S6658" s="168" t="str">
        <f t="shared" si="830"/>
        <v/>
      </c>
      <c r="T6658" s="168" t="str">
        <f t="shared" si="831"/>
        <v/>
      </c>
    </row>
    <row r="6659" spans="1:20" x14ac:dyDescent="0.2">
      <c r="A6659" t="s">
        <v>2600</v>
      </c>
      <c r="M6659" s="170" t="str">
        <f t="shared" ref="M6659:M6722" si="832">IF(ROW()&lt;23,"",
  IF(NOT(ISERROR(FIND("Trinity County",$A6659,30))),"H1",
  IF(M6658="H1","H2",
  IF(M6658="H2","H3",
  IF(M6658="H3","H4",
  IF(M6658="H4","H5",
  IF(M6658="H5","H6",
  IF(M6658="H6","H7",
  IF(M6658="H7","H8",
  IF(M6658="H8","H9",
  IF(M6658="H9","H10",
  IF(TRIM(LEFT($A6659,7))="Total","Ttl","DTL"))))))))))))</f>
        <v>H2</v>
      </c>
      <c r="N6659" s="169" t="str">
        <f t="shared" ref="N6659:N6722" si="833">IF(ROW()&lt;23,"",
  IF($M6659="H6",TRIM(LEFT($A6659,5)),N6658))</f>
        <v>4180</v>
      </c>
      <c r="O6659" s="168" t="str">
        <f t="shared" ref="O6659:O6722" si="834">IF($M6659&lt;&gt;"DTL","",
  IF(NOT(ISNUMBER(VALUE(MID($A6659,31,15)))),"",LEFT($A6659,4)))</f>
        <v/>
      </c>
      <c r="P6659" s="168" t="str">
        <f t="shared" ref="P6659:P6722" si="835">IF(O6659="","",N6659&amp;O6659)</f>
        <v/>
      </c>
      <c r="Q6659" s="168" t="str">
        <f t="shared" ref="Q6659:Q6722" si="836">IF($M6659&lt;&gt;"DTL","",
  IF(NOT(ISNUMBER(VALUE(MID($A6659,31,15)))),"",VALUE(TRIM(MID($A6659,47,15)))))</f>
        <v/>
      </c>
      <c r="R6659" s="168" t="str">
        <f t="shared" ref="R6659:R6722" si="837">IF($M6659&lt;&gt;"DTL","",
  IF(NOT(ISNUMBER(VALUE(MID($A6659,31,15)))),"",VALUE(TRIM(MID($A6659,61,14)))))</f>
        <v/>
      </c>
      <c r="S6659" s="168" t="str">
        <f t="shared" ref="S6659:S6722" si="838">IF($M6659&lt;&gt;"DTL","",
  IF(NOT(ISNUMBER(VALUE(MID($A6659,31,15)))),"",VALUE(TRIM(MID($A6659,76,14)))))</f>
        <v/>
      </c>
      <c r="T6659" s="168" t="str">
        <f t="shared" ref="T6659:T6722" si="839">IF($M6659&lt;&gt;"DTL","",
  IF(NOT(ISNUMBER(VALUE(MID($A6659,31,15)))),"",VALUE(TRIM(MID($A6659,90,14)))))</f>
        <v/>
      </c>
    </row>
    <row r="6660" spans="1:20" x14ac:dyDescent="0.2">
      <c r="A6660" t="s">
        <v>2601</v>
      </c>
      <c r="M6660" s="170" t="str">
        <f t="shared" si="832"/>
        <v>H3</v>
      </c>
      <c r="N6660" s="169" t="str">
        <f t="shared" si="833"/>
        <v>4180</v>
      </c>
      <c r="O6660" s="168" t="str">
        <f t="shared" si="834"/>
        <v/>
      </c>
      <c r="P6660" s="168" t="str">
        <f t="shared" si="835"/>
        <v/>
      </c>
      <c r="Q6660" s="168" t="str">
        <f t="shared" si="836"/>
        <v/>
      </c>
      <c r="R6660" s="168" t="str">
        <f t="shared" si="837"/>
        <v/>
      </c>
      <c r="S6660" s="168" t="str">
        <f t="shared" si="838"/>
        <v/>
      </c>
      <c r="T6660" s="168" t="str">
        <f t="shared" si="839"/>
        <v/>
      </c>
    </row>
    <row r="6661" spans="1:20" x14ac:dyDescent="0.2">
      <c r="A6661" t="s">
        <v>3199</v>
      </c>
      <c r="M6661" s="170" t="str">
        <f t="shared" si="832"/>
        <v>H4</v>
      </c>
      <c r="N6661" s="169" t="str">
        <f t="shared" si="833"/>
        <v>4180</v>
      </c>
      <c r="O6661" s="168" t="str">
        <f t="shared" si="834"/>
        <v/>
      </c>
      <c r="P6661" s="168" t="str">
        <f t="shared" si="835"/>
        <v/>
      </c>
      <c r="Q6661" s="168" t="str">
        <f t="shared" si="836"/>
        <v/>
      </c>
      <c r="R6661" s="168" t="str">
        <f t="shared" si="837"/>
        <v/>
      </c>
      <c r="S6661" s="168" t="str">
        <f t="shared" si="838"/>
        <v/>
      </c>
      <c r="T6661" s="168" t="str">
        <f t="shared" si="839"/>
        <v/>
      </c>
    </row>
    <row r="6662" spans="1:20" x14ac:dyDescent="0.2">
      <c r="A6662" t="s">
        <v>3275</v>
      </c>
      <c r="M6662" s="170" t="str">
        <f t="shared" si="832"/>
        <v>H5</v>
      </c>
      <c r="N6662" s="169" t="str">
        <f t="shared" si="833"/>
        <v>4180</v>
      </c>
      <c r="O6662" s="168" t="str">
        <f t="shared" si="834"/>
        <v/>
      </c>
      <c r="P6662" s="168" t="str">
        <f t="shared" si="835"/>
        <v/>
      </c>
      <c r="Q6662" s="168" t="str">
        <f t="shared" si="836"/>
        <v/>
      </c>
      <c r="R6662" s="168" t="str">
        <f t="shared" si="837"/>
        <v/>
      </c>
      <c r="S6662" s="168" t="str">
        <f t="shared" si="838"/>
        <v/>
      </c>
      <c r="T6662" s="168" t="str">
        <f t="shared" si="839"/>
        <v/>
      </c>
    </row>
    <row r="6663" spans="1:20" x14ac:dyDescent="0.2">
      <c r="A6663" t="s">
        <v>3276</v>
      </c>
      <c r="M6663" s="170" t="str">
        <f t="shared" si="832"/>
        <v>H6</v>
      </c>
      <c r="N6663" s="169" t="str">
        <f t="shared" si="833"/>
        <v>4180</v>
      </c>
      <c r="O6663" s="168" t="str">
        <f t="shared" si="834"/>
        <v/>
      </c>
      <c r="P6663" s="168" t="str">
        <f t="shared" si="835"/>
        <v/>
      </c>
      <c r="Q6663" s="168" t="str">
        <f t="shared" si="836"/>
        <v/>
      </c>
      <c r="R6663" s="168" t="str">
        <f t="shared" si="837"/>
        <v/>
      </c>
      <c r="S6663" s="168" t="str">
        <f t="shared" si="838"/>
        <v/>
      </c>
      <c r="T6663" s="168" t="str">
        <f t="shared" si="839"/>
        <v/>
      </c>
    </row>
    <row r="6664" spans="1:20" x14ac:dyDescent="0.2">
      <c r="A6664" t="s">
        <v>2605</v>
      </c>
      <c r="M6664" s="170" t="str">
        <f t="shared" si="832"/>
        <v>H7</v>
      </c>
      <c r="N6664" s="169" t="str">
        <f t="shared" si="833"/>
        <v>4180</v>
      </c>
      <c r="O6664" s="168" t="str">
        <f t="shared" si="834"/>
        <v/>
      </c>
      <c r="P6664" s="168" t="str">
        <f t="shared" si="835"/>
        <v/>
      </c>
      <c r="Q6664" s="168" t="str">
        <f t="shared" si="836"/>
        <v/>
      </c>
      <c r="R6664" s="168" t="str">
        <f t="shared" si="837"/>
        <v/>
      </c>
      <c r="S6664" s="168" t="str">
        <f t="shared" si="838"/>
        <v/>
      </c>
      <c r="T6664" s="168" t="str">
        <f t="shared" si="839"/>
        <v/>
      </c>
    </row>
    <row r="6665" spans="1:20" x14ac:dyDescent="0.2">
      <c r="A6665" t="s">
        <v>2606</v>
      </c>
      <c r="M6665" s="170" t="str">
        <f t="shared" si="832"/>
        <v>H8</v>
      </c>
      <c r="N6665" s="169" t="str">
        <f t="shared" si="833"/>
        <v>4180</v>
      </c>
      <c r="O6665" s="168" t="str">
        <f t="shared" si="834"/>
        <v/>
      </c>
      <c r="P6665" s="168" t="str">
        <f t="shared" si="835"/>
        <v/>
      </c>
      <c r="Q6665" s="168" t="str">
        <f t="shared" si="836"/>
        <v/>
      </c>
      <c r="R6665" s="168" t="str">
        <f t="shared" si="837"/>
        <v/>
      </c>
      <c r="S6665" s="168" t="str">
        <f t="shared" si="838"/>
        <v/>
      </c>
      <c r="T6665" s="168" t="str">
        <f t="shared" si="839"/>
        <v/>
      </c>
    </row>
    <row r="6666" spans="1:20" x14ac:dyDescent="0.2">
      <c r="A6666" t="s">
        <v>2607</v>
      </c>
      <c r="M6666" s="170" t="str">
        <f t="shared" si="832"/>
        <v>H9</v>
      </c>
      <c r="N6666" s="169" t="str">
        <f t="shared" si="833"/>
        <v>4180</v>
      </c>
      <c r="O6666" s="168" t="str">
        <f t="shared" si="834"/>
        <v/>
      </c>
      <c r="P6666" s="168" t="str">
        <f t="shared" si="835"/>
        <v/>
      </c>
      <c r="Q6666" s="168" t="str">
        <f t="shared" si="836"/>
        <v/>
      </c>
      <c r="R6666" s="168" t="str">
        <f t="shared" si="837"/>
        <v/>
      </c>
      <c r="S6666" s="168" t="str">
        <f t="shared" si="838"/>
        <v/>
      </c>
      <c r="T6666" s="168" t="str">
        <f t="shared" si="839"/>
        <v/>
      </c>
    </row>
    <row r="6667" spans="1:20" x14ac:dyDescent="0.2">
      <c r="A6667" t="s">
        <v>2608</v>
      </c>
      <c r="M6667" s="170" t="str">
        <f t="shared" si="832"/>
        <v>H10</v>
      </c>
      <c r="N6667" s="169" t="str">
        <f t="shared" si="833"/>
        <v>4180</v>
      </c>
      <c r="O6667" s="168" t="str">
        <f t="shared" si="834"/>
        <v/>
      </c>
      <c r="P6667" s="168" t="str">
        <f t="shared" si="835"/>
        <v/>
      </c>
      <c r="Q6667" s="168" t="str">
        <f t="shared" si="836"/>
        <v/>
      </c>
      <c r="R6667" s="168" t="str">
        <f t="shared" si="837"/>
        <v/>
      </c>
      <c r="S6667" s="168" t="str">
        <f t="shared" si="838"/>
        <v/>
      </c>
      <c r="T6667" s="168" t="str">
        <f t="shared" si="839"/>
        <v/>
      </c>
    </row>
    <row r="6668" spans="1:20" x14ac:dyDescent="0.2">
      <c r="A6668" t="s">
        <v>6044</v>
      </c>
      <c r="M6668" s="170" t="str">
        <f t="shared" si="832"/>
        <v>DTL</v>
      </c>
      <c r="N6668" s="169" t="str">
        <f t="shared" si="833"/>
        <v>4180</v>
      </c>
      <c r="O6668" s="168" t="str">
        <f t="shared" si="834"/>
        <v xml:space="preserve">    </v>
      </c>
      <c r="P6668" s="168" t="str">
        <f t="shared" si="835"/>
        <v xml:space="preserve">4180    </v>
      </c>
      <c r="Q6668" s="168">
        <f t="shared" si="836"/>
        <v>-7021</v>
      </c>
      <c r="R6668" s="168">
        <f t="shared" si="837"/>
        <v>19157</v>
      </c>
      <c r="S6668" s="168">
        <f t="shared" si="838"/>
        <v>0</v>
      </c>
      <c r="T6668" s="168">
        <f t="shared" si="839"/>
        <v>858</v>
      </c>
    </row>
    <row r="6669" spans="1:20" x14ac:dyDescent="0.2">
      <c r="A6669" t="s">
        <v>2611</v>
      </c>
      <c r="M6669" s="170" t="str">
        <f t="shared" si="832"/>
        <v>DTL</v>
      </c>
      <c r="N6669" s="169" t="str">
        <f t="shared" si="833"/>
        <v>4180</v>
      </c>
      <c r="O6669" s="168" t="str">
        <f t="shared" si="834"/>
        <v/>
      </c>
      <c r="P6669" s="168" t="str">
        <f t="shared" si="835"/>
        <v/>
      </c>
      <c r="Q6669" s="168" t="str">
        <f t="shared" si="836"/>
        <v/>
      </c>
      <c r="R6669" s="168" t="str">
        <f t="shared" si="837"/>
        <v/>
      </c>
      <c r="S6669" s="168" t="str">
        <f t="shared" si="838"/>
        <v/>
      </c>
      <c r="T6669" s="168" t="str">
        <f t="shared" si="839"/>
        <v/>
      </c>
    </row>
    <row r="6670" spans="1:20" x14ac:dyDescent="0.2">
      <c r="A6670" t="s">
        <v>6045</v>
      </c>
      <c r="M6670" s="170" t="str">
        <f t="shared" si="832"/>
        <v>DTL</v>
      </c>
      <c r="N6670" s="169" t="str">
        <f t="shared" si="833"/>
        <v>4180</v>
      </c>
      <c r="O6670" s="168" t="str">
        <f t="shared" si="834"/>
        <v>Tran</v>
      </c>
      <c r="P6670" s="168" t="str">
        <f t="shared" si="835"/>
        <v>4180Tran</v>
      </c>
      <c r="Q6670" s="168">
        <f t="shared" si="836"/>
        <v>3434</v>
      </c>
      <c r="R6670" s="168">
        <f t="shared" si="837"/>
        <v>0</v>
      </c>
      <c r="S6670" s="168">
        <f t="shared" si="838"/>
        <v>0</v>
      </c>
      <c r="T6670" s="168">
        <f t="shared" si="839"/>
        <v>0</v>
      </c>
    </row>
    <row r="6671" spans="1:20" x14ac:dyDescent="0.2">
      <c r="A6671" t="s">
        <v>2611</v>
      </c>
      <c r="M6671" s="170" t="str">
        <f t="shared" si="832"/>
        <v>DTL</v>
      </c>
      <c r="N6671" s="169" t="str">
        <f t="shared" si="833"/>
        <v>4180</v>
      </c>
      <c r="O6671" s="168" t="str">
        <f t="shared" si="834"/>
        <v/>
      </c>
      <c r="P6671" s="168" t="str">
        <f t="shared" si="835"/>
        <v/>
      </c>
      <c r="Q6671" s="168" t="str">
        <f t="shared" si="836"/>
        <v/>
      </c>
      <c r="R6671" s="168" t="str">
        <f t="shared" si="837"/>
        <v/>
      </c>
      <c r="S6671" s="168" t="str">
        <f t="shared" si="838"/>
        <v/>
      </c>
      <c r="T6671" s="168" t="str">
        <f t="shared" si="839"/>
        <v/>
      </c>
    </row>
    <row r="6672" spans="1:20" x14ac:dyDescent="0.2">
      <c r="A6672" t="s">
        <v>2623</v>
      </c>
      <c r="M6672" s="170" t="str">
        <f t="shared" si="832"/>
        <v>DTL</v>
      </c>
      <c r="N6672" s="169" t="str">
        <f t="shared" si="833"/>
        <v>4180</v>
      </c>
      <c r="O6672" s="168" t="str">
        <f t="shared" si="834"/>
        <v>Tran</v>
      </c>
      <c r="P6672" s="168" t="str">
        <f t="shared" si="835"/>
        <v>4180Tran</v>
      </c>
      <c r="Q6672" s="168">
        <f t="shared" si="836"/>
        <v>0</v>
      </c>
      <c r="R6672" s="168">
        <f t="shared" si="837"/>
        <v>0</v>
      </c>
      <c r="S6672" s="168">
        <f t="shared" si="838"/>
        <v>0</v>
      </c>
      <c r="T6672" s="168">
        <f t="shared" si="839"/>
        <v>0</v>
      </c>
    </row>
    <row r="6673" spans="1:20" x14ac:dyDescent="0.2">
      <c r="A6673" t="s">
        <v>4246</v>
      </c>
      <c r="M6673" s="170" t="str">
        <f t="shared" si="832"/>
        <v>DTL</v>
      </c>
      <c r="N6673" s="169" t="str">
        <f t="shared" si="833"/>
        <v>4180</v>
      </c>
      <c r="O6673" s="168" t="str">
        <f t="shared" si="834"/>
        <v/>
      </c>
      <c r="P6673" s="168" t="str">
        <f t="shared" si="835"/>
        <v/>
      </c>
      <c r="Q6673" s="168" t="str">
        <f t="shared" si="836"/>
        <v/>
      </c>
      <c r="R6673" s="168" t="str">
        <f t="shared" si="837"/>
        <v/>
      </c>
      <c r="S6673" s="168" t="str">
        <f t="shared" si="838"/>
        <v/>
      </c>
      <c r="T6673" s="168" t="str">
        <f t="shared" si="839"/>
        <v/>
      </c>
    </row>
    <row r="6674" spans="1:20" x14ac:dyDescent="0.2">
      <c r="A6674" t="s">
        <v>2611</v>
      </c>
      <c r="M6674" s="170" t="str">
        <f t="shared" si="832"/>
        <v>DTL</v>
      </c>
      <c r="N6674" s="169" t="str">
        <f t="shared" si="833"/>
        <v>4180</v>
      </c>
      <c r="O6674" s="168" t="str">
        <f t="shared" si="834"/>
        <v/>
      </c>
      <c r="P6674" s="168" t="str">
        <f t="shared" si="835"/>
        <v/>
      </c>
      <c r="Q6674" s="168" t="str">
        <f t="shared" si="836"/>
        <v/>
      </c>
      <c r="R6674" s="168" t="str">
        <f t="shared" si="837"/>
        <v/>
      </c>
      <c r="S6674" s="168" t="str">
        <f t="shared" si="838"/>
        <v/>
      </c>
      <c r="T6674" s="168" t="str">
        <f t="shared" si="839"/>
        <v/>
      </c>
    </row>
    <row r="6675" spans="1:20" x14ac:dyDescent="0.2">
      <c r="A6675" t="s">
        <v>6046</v>
      </c>
      <c r="M6675" s="170" t="str">
        <f t="shared" si="832"/>
        <v>Ttl</v>
      </c>
      <c r="N6675" s="169" t="str">
        <f t="shared" si="833"/>
        <v>4180</v>
      </c>
      <c r="O6675" s="168" t="str">
        <f t="shared" si="834"/>
        <v/>
      </c>
      <c r="P6675" s="168" t="str">
        <f t="shared" si="835"/>
        <v/>
      </c>
      <c r="Q6675" s="168" t="str">
        <f t="shared" si="836"/>
        <v/>
      </c>
      <c r="R6675" s="168" t="str">
        <f t="shared" si="837"/>
        <v/>
      </c>
      <c r="S6675" s="168" t="str">
        <f t="shared" si="838"/>
        <v/>
      </c>
      <c r="T6675" s="168" t="str">
        <f t="shared" si="839"/>
        <v/>
      </c>
    </row>
    <row r="6676" spans="1:20" x14ac:dyDescent="0.2">
      <c r="A6676" t="s">
        <v>4467</v>
      </c>
      <c r="M6676" s="170" t="str">
        <f t="shared" si="832"/>
        <v>DTL</v>
      </c>
      <c r="N6676" s="169" t="str">
        <f t="shared" si="833"/>
        <v>4180</v>
      </c>
      <c r="O6676" s="168" t="str">
        <f t="shared" si="834"/>
        <v/>
      </c>
      <c r="P6676" s="168" t="str">
        <f t="shared" si="835"/>
        <v/>
      </c>
      <c r="Q6676" s="168" t="str">
        <f t="shared" si="836"/>
        <v/>
      </c>
      <c r="R6676" s="168" t="str">
        <f t="shared" si="837"/>
        <v/>
      </c>
      <c r="S6676" s="168" t="str">
        <f t="shared" si="838"/>
        <v/>
      </c>
      <c r="T6676" s="168" t="str">
        <f t="shared" si="839"/>
        <v/>
      </c>
    </row>
    <row r="6677" spans="1:20" x14ac:dyDescent="0.2">
      <c r="A6677">
        <v>1</v>
      </c>
      <c r="M6677" s="170" t="str">
        <f t="shared" si="832"/>
        <v>DTL</v>
      </c>
      <c r="N6677" s="169" t="str">
        <f t="shared" si="833"/>
        <v>4180</v>
      </c>
      <c r="O6677" s="168" t="str">
        <f t="shared" si="834"/>
        <v/>
      </c>
      <c r="P6677" s="168" t="str">
        <f t="shared" si="835"/>
        <v/>
      </c>
      <c r="Q6677" s="168" t="str">
        <f t="shared" si="836"/>
        <v/>
      </c>
      <c r="R6677" s="168" t="str">
        <f t="shared" si="837"/>
        <v/>
      </c>
      <c r="S6677" s="168" t="str">
        <f t="shared" si="838"/>
        <v/>
      </c>
      <c r="T6677" s="168" t="str">
        <f t="shared" si="839"/>
        <v/>
      </c>
    </row>
    <row r="6678" spans="1:20" x14ac:dyDescent="0.2">
      <c r="M6678" s="170" t="str">
        <f t="shared" si="832"/>
        <v>DTL</v>
      </c>
      <c r="N6678" s="169" t="str">
        <f t="shared" si="833"/>
        <v>4180</v>
      </c>
      <c r="O6678" s="168" t="str">
        <f t="shared" si="834"/>
        <v/>
      </c>
      <c r="P6678" s="168" t="str">
        <f t="shared" si="835"/>
        <v/>
      </c>
      <c r="Q6678" s="168" t="str">
        <f t="shared" si="836"/>
        <v/>
      </c>
      <c r="R6678" s="168" t="str">
        <f t="shared" si="837"/>
        <v/>
      </c>
      <c r="S6678" s="168" t="str">
        <f t="shared" si="838"/>
        <v/>
      </c>
      <c r="T6678" s="168" t="str">
        <f t="shared" si="839"/>
        <v/>
      </c>
    </row>
    <row r="6679" spans="1:20" x14ac:dyDescent="0.2">
      <c r="A6679" t="s">
        <v>3285</v>
      </c>
      <c r="M6679" s="170" t="str">
        <f t="shared" si="832"/>
        <v>H1</v>
      </c>
      <c r="N6679" s="169" t="str">
        <f t="shared" si="833"/>
        <v>4180</v>
      </c>
      <c r="O6679" s="168" t="str">
        <f t="shared" si="834"/>
        <v/>
      </c>
      <c r="P6679" s="168" t="str">
        <f t="shared" si="835"/>
        <v/>
      </c>
      <c r="Q6679" s="168" t="str">
        <f t="shared" si="836"/>
        <v/>
      </c>
      <c r="R6679" s="168" t="str">
        <f t="shared" si="837"/>
        <v/>
      </c>
      <c r="S6679" s="168" t="str">
        <f t="shared" si="838"/>
        <v/>
      </c>
      <c r="T6679" s="168" t="str">
        <f t="shared" si="839"/>
        <v/>
      </c>
    </row>
    <row r="6680" spans="1:20" x14ac:dyDescent="0.2">
      <c r="A6680" t="s">
        <v>2600</v>
      </c>
      <c r="M6680" s="170" t="str">
        <f t="shared" si="832"/>
        <v>H2</v>
      </c>
      <c r="N6680" s="169" t="str">
        <f t="shared" si="833"/>
        <v>4180</v>
      </c>
      <c r="O6680" s="168" t="str">
        <f t="shared" si="834"/>
        <v/>
      </c>
      <c r="P6680" s="168" t="str">
        <f t="shared" si="835"/>
        <v/>
      </c>
      <c r="Q6680" s="168" t="str">
        <f t="shared" si="836"/>
        <v/>
      </c>
      <c r="R6680" s="168" t="str">
        <f t="shared" si="837"/>
        <v/>
      </c>
      <c r="S6680" s="168" t="str">
        <f t="shared" si="838"/>
        <v/>
      </c>
      <c r="T6680" s="168" t="str">
        <f t="shared" si="839"/>
        <v/>
      </c>
    </row>
    <row r="6681" spans="1:20" x14ac:dyDescent="0.2">
      <c r="A6681" t="s">
        <v>2601</v>
      </c>
      <c r="M6681" s="170" t="str">
        <f t="shared" si="832"/>
        <v>H3</v>
      </c>
      <c r="N6681" s="169" t="str">
        <f t="shared" si="833"/>
        <v>4180</v>
      </c>
      <c r="O6681" s="168" t="str">
        <f t="shared" si="834"/>
        <v/>
      </c>
      <c r="P6681" s="168" t="str">
        <f t="shared" si="835"/>
        <v/>
      </c>
      <c r="Q6681" s="168" t="str">
        <f t="shared" si="836"/>
        <v/>
      </c>
      <c r="R6681" s="168" t="str">
        <f t="shared" si="837"/>
        <v/>
      </c>
      <c r="S6681" s="168" t="str">
        <f t="shared" si="838"/>
        <v/>
      </c>
      <c r="T6681" s="168" t="str">
        <f t="shared" si="839"/>
        <v/>
      </c>
    </row>
    <row r="6682" spans="1:20" x14ac:dyDescent="0.2">
      <c r="A6682" t="s">
        <v>3199</v>
      </c>
      <c r="M6682" s="170" t="str">
        <f t="shared" si="832"/>
        <v>H4</v>
      </c>
      <c r="N6682" s="169" t="str">
        <f t="shared" si="833"/>
        <v>4180</v>
      </c>
      <c r="O6682" s="168" t="str">
        <f t="shared" si="834"/>
        <v/>
      </c>
      <c r="P6682" s="168" t="str">
        <f t="shared" si="835"/>
        <v/>
      </c>
      <c r="Q6682" s="168" t="str">
        <f t="shared" si="836"/>
        <v/>
      </c>
      <c r="R6682" s="168" t="str">
        <f t="shared" si="837"/>
        <v/>
      </c>
      <c r="S6682" s="168" t="str">
        <f t="shared" si="838"/>
        <v/>
      </c>
      <c r="T6682" s="168" t="str">
        <f t="shared" si="839"/>
        <v/>
      </c>
    </row>
    <row r="6683" spans="1:20" x14ac:dyDescent="0.2">
      <c r="A6683" t="s">
        <v>3286</v>
      </c>
      <c r="M6683" s="170" t="str">
        <f t="shared" si="832"/>
        <v>H5</v>
      </c>
      <c r="N6683" s="169" t="str">
        <f t="shared" si="833"/>
        <v>4180</v>
      </c>
      <c r="O6683" s="168" t="str">
        <f t="shared" si="834"/>
        <v/>
      </c>
      <c r="P6683" s="168" t="str">
        <f t="shared" si="835"/>
        <v/>
      </c>
      <c r="Q6683" s="168" t="str">
        <f t="shared" si="836"/>
        <v/>
      </c>
      <c r="R6683" s="168" t="str">
        <f t="shared" si="837"/>
        <v/>
      </c>
      <c r="S6683" s="168" t="str">
        <f t="shared" si="838"/>
        <v/>
      </c>
      <c r="T6683" s="168" t="str">
        <f t="shared" si="839"/>
        <v/>
      </c>
    </row>
    <row r="6684" spans="1:20" x14ac:dyDescent="0.2">
      <c r="A6684" t="s">
        <v>3287</v>
      </c>
      <c r="M6684" s="170" t="str">
        <f t="shared" si="832"/>
        <v>H6</v>
      </c>
      <c r="N6684" s="169" t="str">
        <f t="shared" si="833"/>
        <v>8489</v>
      </c>
      <c r="O6684" s="168" t="str">
        <f t="shared" si="834"/>
        <v/>
      </c>
      <c r="P6684" s="168" t="str">
        <f t="shared" si="835"/>
        <v/>
      </c>
      <c r="Q6684" s="168" t="str">
        <f t="shared" si="836"/>
        <v/>
      </c>
      <c r="R6684" s="168" t="str">
        <f t="shared" si="837"/>
        <v/>
      </c>
      <c r="S6684" s="168" t="str">
        <f t="shared" si="838"/>
        <v/>
      </c>
      <c r="T6684" s="168" t="str">
        <f t="shared" si="839"/>
        <v/>
      </c>
    </row>
    <row r="6685" spans="1:20" x14ac:dyDescent="0.2">
      <c r="A6685" t="s">
        <v>2605</v>
      </c>
      <c r="M6685" s="170" t="str">
        <f t="shared" si="832"/>
        <v>H7</v>
      </c>
      <c r="N6685" s="169" t="str">
        <f t="shared" si="833"/>
        <v>8489</v>
      </c>
      <c r="O6685" s="168" t="str">
        <f t="shared" si="834"/>
        <v/>
      </c>
      <c r="P6685" s="168" t="str">
        <f t="shared" si="835"/>
        <v/>
      </c>
      <c r="Q6685" s="168" t="str">
        <f t="shared" si="836"/>
        <v/>
      </c>
      <c r="R6685" s="168" t="str">
        <f t="shared" si="837"/>
        <v/>
      </c>
      <c r="S6685" s="168" t="str">
        <f t="shared" si="838"/>
        <v/>
      </c>
      <c r="T6685" s="168" t="str">
        <f t="shared" si="839"/>
        <v/>
      </c>
    </row>
    <row r="6686" spans="1:20" x14ac:dyDescent="0.2">
      <c r="A6686" t="s">
        <v>2606</v>
      </c>
      <c r="M6686" s="170" t="str">
        <f t="shared" si="832"/>
        <v>H8</v>
      </c>
      <c r="N6686" s="169" t="str">
        <f t="shared" si="833"/>
        <v>8489</v>
      </c>
      <c r="O6686" s="168" t="str">
        <f t="shared" si="834"/>
        <v/>
      </c>
      <c r="P6686" s="168" t="str">
        <f t="shared" si="835"/>
        <v/>
      </c>
      <c r="Q6686" s="168" t="str">
        <f t="shared" si="836"/>
        <v/>
      </c>
      <c r="R6686" s="168" t="str">
        <f t="shared" si="837"/>
        <v/>
      </c>
      <c r="S6686" s="168" t="str">
        <f t="shared" si="838"/>
        <v/>
      </c>
      <c r="T6686" s="168" t="str">
        <f t="shared" si="839"/>
        <v/>
      </c>
    </row>
    <row r="6687" spans="1:20" x14ac:dyDescent="0.2">
      <c r="A6687" t="s">
        <v>2607</v>
      </c>
      <c r="M6687" s="170" t="str">
        <f t="shared" si="832"/>
        <v>H9</v>
      </c>
      <c r="N6687" s="169" t="str">
        <f t="shared" si="833"/>
        <v>8489</v>
      </c>
      <c r="O6687" s="168" t="str">
        <f t="shared" si="834"/>
        <v/>
      </c>
      <c r="P6687" s="168" t="str">
        <f t="shared" si="835"/>
        <v/>
      </c>
      <c r="Q6687" s="168" t="str">
        <f t="shared" si="836"/>
        <v/>
      </c>
      <c r="R6687" s="168" t="str">
        <f t="shared" si="837"/>
        <v/>
      </c>
      <c r="S6687" s="168" t="str">
        <f t="shared" si="838"/>
        <v/>
      </c>
      <c r="T6687" s="168" t="str">
        <f t="shared" si="839"/>
        <v/>
      </c>
    </row>
    <row r="6688" spans="1:20" x14ac:dyDescent="0.2">
      <c r="A6688" t="s">
        <v>2608</v>
      </c>
      <c r="M6688" s="170" t="str">
        <f t="shared" si="832"/>
        <v>H10</v>
      </c>
      <c r="N6688" s="169" t="str">
        <f t="shared" si="833"/>
        <v>8489</v>
      </c>
      <c r="O6688" s="168" t="str">
        <f t="shared" si="834"/>
        <v/>
      </c>
      <c r="P6688" s="168" t="str">
        <f t="shared" si="835"/>
        <v/>
      </c>
      <c r="Q6688" s="168" t="str">
        <f t="shared" si="836"/>
        <v/>
      </c>
      <c r="R6688" s="168" t="str">
        <f t="shared" si="837"/>
        <v/>
      </c>
      <c r="S6688" s="168" t="str">
        <f t="shared" si="838"/>
        <v/>
      </c>
      <c r="T6688" s="168" t="str">
        <f t="shared" si="839"/>
        <v/>
      </c>
    </row>
    <row r="6689" spans="1:20" x14ac:dyDescent="0.2">
      <c r="A6689" t="s">
        <v>2609</v>
      </c>
      <c r="M6689" s="170" t="str">
        <f t="shared" si="832"/>
        <v>DTL</v>
      </c>
      <c r="N6689" s="169" t="str">
        <f t="shared" si="833"/>
        <v>8489</v>
      </c>
      <c r="O6689" s="168" t="str">
        <f t="shared" si="834"/>
        <v/>
      </c>
      <c r="P6689" s="168" t="str">
        <f t="shared" si="835"/>
        <v/>
      </c>
      <c r="Q6689" s="168" t="str">
        <f t="shared" si="836"/>
        <v/>
      </c>
      <c r="R6689" s="168" t="str">
        <f t="shared" si="837"/>
        <v/>
      </c>
      <c r="S6689" s="168" t="str">
        <f t="shared" si="838"/>
        <v/>
      </c>
      <c r="T6689" s="168" t="str">
        <f t="shared" si="839"/>
        <v/>
      </c>
    </row>
    <row r="6690" spans="1:20" x14ac:dyDescent="0.2">
      <c r="A6690" t="s">
        <v>4338</v>
      </c>
      <c r="M6690" s="170" t="str">
        <f t="shared" si="832"/>
        <v>DTL</v>
      </c>
      <c r="N6690" s="169" t="str">
        <f t="shared" si="833"/>
        <v>8489</v>
      </c>
      <c r="O6690" s="168" t="str">
        <f t="shared" si="834"/>
        <v>7063</v>
      </c>
      <c r="P6690" s="168" t="str">
        <f t="shared" si="835"/>
        <v>84897063</v>
      </c>
      <c r="Q6690" s="168">
        <f t="shared" si="836"/>
        <v>0</v>
      </c>
      <c r="R6690" s="168">
        <f t="shared" si="837"/>
        <v>0</v>
      </c>
      <c r="S6690" s="168">
        <f t="shared" si="838"/>
        <v>0</v>
      </c>
      <c r="T6690" s="168">
        <f t="shared" si="839"/>
        <v>21899</v>
      </c>
    </row>
    <row r="6691" spans="1:20" x14ac:dyDescent="0.2">
      <c r="A6691" t="s">
        <v>4339</v>
      </c>
      <c r="M6691" s="170" t="str">
        <f t="shared" si="832"/>
        <v>DTL</v>
      </c>
      <c r="N6691" s="169" t="str">
        <f t="shared" si="833"/>
        <v>8489</v>
      </c>
      <c r="O6691" s="168" t="str">
        <f t="shared" si="834"/>
        <v>7111</v>
      </c>
      <c r="P6691" s="168" t="str">
        <f t="shared" si="835"/>
        <v>84897111</v>
      </c>
      <c r="Q6691" s="168">
        <f t="shared" si="836"/>
        <v>0</v>
      </c>
      <c r="R6691" s="168">
        <f t="shared" si="837"/>
        <v>0</v>
      </c>
      <c r="S6691" s="168">
        <f t="shared" si="838"/>
        <v>0</v>
      </c>
      <c r="T6691" s="168">
        <f t="shared" si="839"/>
        <v>173391</v>
      </c>
    </row>
    <row r="6692" spans="1:20" x14ac:dyDescent="0.2">
      <c r="A6692" t="s">
        <v>4340</v>
      </c>
      <c r="M6692" s="170" t="str">
        <f t="shared" si="832"/>
        <v>DTL</v>
      </c>
      <c r="N6692" s="169" t="str">
        <f t="shared" si="833"/>
        <v>8489</v>
      </c>
      <c r="O6692" s="168" t="str">
        <f t="shared" si="834"/>
        <v>7163</v>
      </c>
      <c r="P6692" s="168" t="str">
        <f t="shared" si="835"/>
        <v>84897163</v>
      </c>
      <c r="Q6692" s="168">
        <f t="shared" si="836"/>
        <v>0</v>
      </c>
      <c r="R6692" s="168">
        <f t="shared" si="837"/>
        <v>0</v>
      </c>
      <c r="S6692" s="168">
        <f t="shared" si="838"/>
        <v>0</v>
      </c>
      <c r="T6692" s="168">
        <f t="shared" si="839"/>
        <v>6974</v>
      </c>
    </row>
    <row r="6693" spans="1:20" x14ac:dyDescent="0.2">
      <c r="A6693" t="s">
        <v>4246</v>
      </c>
      <c r="M6693" s="170" t="str">
        <f t="shared" si="832"/>
        <v>DTL</v>
      </c>
      <c r="N6693" s="169" t="str">
        <f t="shared" si="833"/>
        <v>8489</v>
      </c>
      <c r="O6693" s="168" t="str">
        <f t="shared" si="834"/>
        <v/>
      </c>
      <c r="P6693" s="168" t="str">
        <f t="shared" si="835"/>
        <v/>
      </c>
      <c r="Q6693" s="168" t="str">
        <f t="shared" si="836"/>
        <v/>
      </c>
      <c r="R6693" s="168" t="str">
        <f t="shared" si="837"/>
        <v/>
      </c>
      <c r="S6693" s="168" t="str">
        <f t="shared" si="838"/>
        <v/>
      </c>
      <c r="T6693" s="168" t="str">
        <f t="shared" si="839"/>
        <v/>
      </c>
    </row>
    <row r="6694" spans="1:20" x14ac:dyDescent="0.2">
      <c r="A6694" t="s">
        <v>2611</v>
      </c>
      <c r="M6694" s="170" t="str">
        <f t="shared" si="832"/>
        <v>DTL</v>
      </c>
      <c r="N6694" s="169" t="str">
        <f t="shared" si="833"/>
        <v>8489</v>
      </c>
      <c r="O6694" s="168" t="str">
        <f t="shared" si="834"/>
        <v/>
      </c>
      <c r="P6694" s="168" t="str">
        <f t="shared" si="835"/>
        <v/>
      </c>
      <c r="Q6694" s="168" t="str">
        <f t="shared" si="836"/>
        <v/>
      </c>
      <c r="R6694" s="168" t="str">
        <f t="shared" si="837"/>
        <v/>
      </c>
      <c r="S6694" s="168" t="str">
        <f t="shared" si="838"/>
        <v/>
      </c>
      <c r="T6694" s="168" t="str">
        <f t="shared" si="839"/>
        <v/>
      </c>
    </row>
    <row r="6695" spans="1:20" x14ac:dyDescent="0.2">
      <c r="A6695" t="s">
        <v>4341</v>
      </c>
      <c r="M6695" s="170" t="str">
        <f t="shared" si="832"/>
        <v>Ttl</v>
      </c>
      <c r="N6695" s="169" t="str">
        <f t="shared" si="833"/>
        <v>8489</v>
      </c>
      <c r="O6695" s="168" t="str">
        <f t="shared" si="834"/>
        <v/>
      </c>
      <c r="P6695" s="168" t="str">
        <f t="shared" si="835"/>
        <v/>
      </c>
      <c r="Q6695" s="168" t="str">
        <f t="shared" si="836"/>
        <v/>
      </c>
      <c r="R6695" s="168" t="str">
        <f t="shared" si="837"/>
        <v/>
      </c>
      <c r="S6695" s="168" t="str">
        <f t="shared" si="838"/>
        <v/>
      </c>
      <c r="T6695" s="168" t="str">
        <f t="shared" si="839"/>
        <v/>
      </c>
    </row>
    <row r="6696" spans="1:20" x14ac:dyDescent="0.2">
      <c r="A6696" t="s">
        <v>2612</v>
      </c>
      <c r="M6696" s="170" t="str">
        <f t="shared" si="832"/>
        <v>DTL</v>
      </c>
      <c r="N6696" s="169" t="str">
        <f t="shared" si="833"/>
        <v>8489</v>
      </c>
      <c r="O6696" s="168" t="str">
        <f t="shared" si="834"/>
        <v/>
      </c>
      <c r="P6696" s="168" t="str">
        <f t="shared" si="835"/>
        <v/>
      </c>
      <c r="Q6696" s="168" t="str">
        <f t="shared" si="836"/>
        <v/>
      </c>
      <c r="R6696" s="168" t="str">
        <f t="shared" si="837"/>
        <v/>
      </c>
      <c r="S6696" s="168" t="str">
        <f t="shared" si="838"/>
        <v/>
      </c>
      <c r="T6696" s="168" t="str">
        <f t="shared" si="839"/>
        <v/>
      </c>
    </row>
    <row r="6697" spans="1:20" x14ac:dyDescent="0.2">
      <c r="A6697" t="s">
        <v>2611</v>
      </c>
      <c r="M6697" s="170" t="str">
        <f t="shared" si="832"/>
        <v>DTL</v>
      </c>
      <c r="N6697" s="169" t="str">
        <f t="shared" si="833"/>
        <v>8489</v>
      </c>
      <c r="O6697" s="168" t="str">
        <f t="shared" si="834"/>
        <v/>
      </c>
      <c r="P6697" s="168" t="str">
        <f t="shared" si="835"/>
        <v/>
      </c>
      <c r="Q6697" s="168" t="str">
        <f t="shared" si="836"/>
        <v/>
      </c>
      <c r="R6697" s="168" t="str">
        <f t="shared" si="837"/>
        <v/>
      </c>
      <c r="S6697" s="168" t="str">
        <f t="shared" si="838"/>
        <v/>
      </c>
      <c r="T6697" s="168" t="str">
        <f t="shared" si="839"/>
        <v/>
      </c>
    </row>
    <row r="6698" spans="1:20" x14ac:dyDescent="0.2">
      <c r="A6698" t="s">
        <v>2620</v>
      </c>
      <c r="M6698" s="170" t="str">
        <f t="shared" si="832"/>
        <v>DTL</v>
      </c>
      <c r="N6698" s="169" t="str">
        <f t="shared" si="833"/>
        <v>8489</v>
      </c>
      <c r="O6698" s="168" t="str">
        <f t="shared" si="834"/>
        <v/>
      </c>
      <c r="P6698" s="168" t="str">
        <f t="shared" si="835"/>
        <v/>
      </c>
      <c r="Q6698" s="168" t="str">
        <f t="shared" si="836"/>
        <v/>
      </c>
      <c r="R6698" s="168" t="str">
        <f t="shared" si="837"/>
        <v/>
      </c>
      <c r="S6698" s="168" t="str">
        <f t="shared" si="838"/>
        <v/>
      </c>
      <c r="T6698" s="168" t="str">
        <f t="shared" si="839"/>
        <v/>
      </c>
    </row>
    <row r="6699" spans="1:20" x14ac:dyDescent="0.2">
      <c r="A6699" t="s">
        <v>4342</v>
      </c>
      <c r="M6699" s="170" t="str">
        <f t="shared" si="832"/>
        <v>Ttl</v>
      </c>
      <c r="N6699" s="169" t="str">
        <f t="shared" si="833"/>
        <v>8489</v>
      </c>
      <c r="O6699" s="168" t="str">
        <f t="shared" si="834"/>
        <v/>
      </c>
      <c r="P6699" s="168" t="str">
        <f t="shared" si="835"/>
        <v/>
      </c>
      <c r="Q6699" s="168" t="str">
        <f t="shared" si="836"/>
        <v/>
      </c>
      <c r="R6699" s="168" t="str">
        <f t="shared" si="837"/>
        <v/>
      </c>
      <c r="S6699" s="168" t="str">
        <f t="shared" si="838"/>
        <v/>
      </c>
      <c r="T6699" s="168" t="str">
        <f t="shared" si="839"/>
        <v/>
      </c>
    </row>
    <row r="6700" spans="1:20" x14ac:dyDescent="0.2">
      <c r="A6700" t="s">
        <v>2611</v>
      </c>
      <c r="M6700" s="170" t="str">
        <f t="shared" si="832"/>
        <v>DTL</v>
      </c>
      <c r="N6700" s="169" t="str">
        <f t="shared" si="833"/>
        <v>8489</v>
      </c>
      <c r="O6700" s="168" t="str">
        <f t="shared" si="834"/>
        <v/>
      </c>
      <c r="P6700" s="168" t="str">
        <f t="shared" si="835"/>
        <v/>
      </c>
      <c r="Q6700" s="168" t="str">
        <f t="shared" si="836"/>
        <v/>
      </c>
      <c r="R6700" s="168" t="str">
        <f t="shared" si="837"/>
        <v/>
      </c>
      <c r="S6700" s="168" t="str">
        <f t="shared" si="838"/>
        <v/>
      </c>
      <c r="T6700" s="168" t="str">
        <f t="shared" si="839"/>
        <v/>
      </c>
    </row>
    <row r="6701" spans="1:20" x14ac:dyDescent="0.2">
      <c r="A6701" t="s">
        <v>2732</v>
      </c>
      <c r="M6701" s="170" t="str">
        <f t="shared" si="832"/>
        <v>Ttl</v>
      </c>
      <c r="N6701" s="169" t="str">
        <f t="shared" si="833"/>
        <v>8489</v>
      </c>
      <c r="O6701" s="168" t="str">
        <f t="shared" si="834"/>
        <v/>
      </c>
      <c r="P6701" s="168" t="str">
        <f t="shared" si="835"/>
        <v/>
      </c>
      <c r="Q6701" s="168" t="str">
        <f t="shared" si="836"/>
        <v/>
      </c>
      <c r="R6701" s="168" t="str">
        <f t="shared" si="837"/>
        <v/>
      </c>
      <c r="S6701" s="168" t="str">
        <f t="shared" si="838"/>
        <v/>
      </c>
      <c r="T6701" s="168" t="str">
        <f t="shared" si="839"/>
        <v/>
      </c>
    </row>
    <row r="6702" spans="1:20" x14ac:dyDescent="0.2">
      <c r="A6702" t="s">
        <v>4246</v>
      </c>
      <c r="M6702" s="170" t="str">
        <f t="shared" si="832"/>
        <v>DTL</v>
      </c>
      <c r="N6702" s="169" t="str">
        <f t="shared" si="833"/>
        <v>8489</v>
      </c>
      <c r="O6702" s="168" t="str">
        <f t="shared" si="834"/>
        <v/>
      </c>
      <c r="P6702" s="168" t="str">
        <f t="shared" si="835"/>
        <v/>
      </c>
      <c r="Q6702" s="168" t="str">
        <f t="shared" si="836"/>
        <v/>
      </c>
      <c r="R6702" s="168" t="str">
        <f t="shared" si="837"/>
        <v/>
      </c>
      <c r="S6702" s="168" t="str">
        <f t="shared" si="838"/>
        <v/>
      </c>
      <c r="T6702" s="168" t="str">
        <f t="shared" si="839"/>
        <v/>
      </c>
    </row>
    <row r="6703" spans="1:20" x14ac:dyDescent="0.2">
      <c r="A6703" t="s">
        <v>2611</v>
      </c>
      <c r="M6703" s="170" t="str">
        <f t="shared" si="832"/>
        <v>DTL</v>
      </c>
      <c r="N6703" s="169" t="str">
        <f t="shared" si="833"/>
        <v>8489</v>
      </c>
      <c r="O6703" s="168" t="str">
        <f t="shared" si="834"/>
        <v/>
      </c>
      <c r="P6703" s="168" t="str">
        <f t="shared" si="835"/>
        <v/>
      </c>
      <c r="Q6703" s="168" t="str">
        <f t="shared" si="836"/>
        <v/>
      </c>
      <c r="R6703" s="168" t="str">
        <f t="shared" si="837"/>
        <v/>
      </c>
      <c r="S6703" s="168" t="str">
        <f t="shared" si="838"/>
        <v/>
      </c>
      <c r="T6703" s="168" t="str">
        <f t="shared" si="839"/>
        <v/>
      </c>
    </row>
    <row r="6704" spans="1:20" x14ac:dyDescent="0.2">
      <c r="A6704" t="s">
        <v>4343</v>
      </c>
      <c r="M6704" s="170" t="str">
        <f t="shared" si="832"/>
        <v>DTL</v>
      </c>
      <c r="N6704" s="169" t="str">
        <f t="shared" si="833"/>
        <v>8489</v>
      </c>
      <c r="O6704" s="168" t="str">
        <f t="shared" si="834"/>
        <v xml:space="preserve">    </v>
      </c>
      <c r="P6704" s="168" t="str">
        <f t="shared" si="835"/>
        <v xml:space="preserve">8489    </v>
      </c>
      <c r="Q6704" s="168">
        <f t="shared" si="836"/>
        <v>0</v>
      </c>
      <c r="R6704" s="168">
        <f t="shared" si="837"/>
        <v>0</v>
      </c>
      <c r="S6704" s="168">
        <f t="shared" si="838"/>
        <v>0</v>
      </c>
      <c r="T6704" s="168">
        <f t="shared" si="839"/>
        <v>202265</v>
      </c>
    </row>
    <row r="6705" spans="1:20" x14ac:dyDescent="0.2">
      <c r="A6705" t="s">
        <v>2611</v>
      </c>
      <c r="M6705" s="170" t="str">
        <f t="shared" si="832"/>
        <v>DTL</v>
      </c>
      <c r="N6705" s="169" t="str">
        <f t="shared" si="833"/>
        <v>8489</v>
      </c>
      <c r="O6705" s="168" t="str">
        <f t="shared" si="834"/>
        <v/>
      </c>
      <c r="P6705" s="168" t="str">
        <f t="shared" si="835"/>
        <v/>
      </c>
      <c r="Q6705" s="168" t="str">
        <f t="shared" si="836"/>
        <v/>
      </c>
      <c r="R6705" s="168" t="str">
        <f t="shared" si="837"/>
        <v/>
      </c>
      <c r="S6705" s="168" t="str">
        <f t="shared" si="838"/>
        <v/>
      </c>
      <c r="T6705" s="168" t="str">
        <f t="shared" si="839"/>
        <v/>
      </c>
    </row>
    <row r="6706" spans="1:20" x14ac:dyDescent="0.2">
      <c r="A6706" t="s">
        <v>2622</v>
      </c>
      <c r="M6706" s="170" t="str">
        <f t="shared" si="832"/>
        <v>DTL</v>
      </c>
      <c r="N6706" s="169" t="str">
        <f t="shared" si="833"/>
        <v>8489</v>
      </c>
      <c r="O6706" s="168" t="str">
        <f t="shared" si="834"/>
        <v>Tran</v>
      </c>
      <c r="P6706" s="168" t="str">
        <f t="shared" si="835"/>
        <v>8489Tran</v>
      </c>
      <c r="Q6706" s="168">
        <f t="shared" si="836"/>
        <v>0</v>
      </c>
      <c r="R6706" s="168">
        <f t="shared" si="837"/>
        <v>0</v>
      </c>
      <c r="S6706" s="168">
        <f t="shared" si="838"/>
        <v>0</v>
      </c>
      <c r="T6706" s="168">
        <f t="shared" si="839"/>
        <v>0</v>
      </c>
    </row>
    <row r="6707" spans="1:20" x14ac:dyDescent="0.2">
      <c r="A6707" t="s">
        <v>2611</v>
      </c>
      <c r="M6707" s="170" t="str">
        <f t="shared" si="832"/>
        <v>DTL</v>
      </c>
      <c r="N6707" s="169" t="str">
        <f t="shared" si="833"/>
        <v>8489</v>
      </c>
      <c r="O6707" s="168" t="str">
        <f t="shared" si="834"/>
        <v/>
      </c>
      <c r="P6707" s="168" t="str">
        <f t="shared" si="835"/>
        <v/>
      </c>
      <c r="Q6707" s="168" t="str">
        <f t="shared" si="836"/>
        <v/>
      </c>
      <c r="R6707" s="168" t="str">
        <f t="shared" si="837"/>
        <v/>
      </c>
      <c r="S6707" s="168" t="str">
        <f t="shared" si="838"/>
        <v/>
      </c>
      <c r="T6707" s="168" t="str">
        <f t="shared" si="839"/>
        <v/>
      </c>
    </row>
    <row r="6708" spans="1:20" x14ac:dyDescent="0.2">
      <c r="A6708" t="s">
        <v>2623</v>
      </c>
      <c r="M6708" s="170" t="str">
        <f t="shared" si="832"/>
        <v>DTL</v>
      </c>
      <c r="N6708" s="169" t="str">
        <f t="shared" si="833"/>
        <v>8489</v>
      </c>
      <c r="O6708" s="168" t="str">
        <f t="shared" si="834"/>
        <v>Tran</v>
      </c>
      <c r="P6708" s="168" t="str">
        <f t="shared" si="835"/>
        <v>8489Tran</v>
      </c>
      <c r="Q6708" s="168">
        <f t="shared" si="836"/>
        <v>0</v>
      </c>
      <c r="R6708" s="168">
        <f t="shared" si="837"/>
        <v>0</v>
      </c>
      <c r="S6708" s="168">
        <f t="shared" si="838"/>
        <v>0</v>
      </c>
      <c r="T6708" s="168">
        <f t="shared" si="839"/>
        <v>0</v>
      </c>
    </row>
    <row r="6709" spans="1:20" x14ac:dyDescent="0.2">
      <c r="A6709" t="s">
        <v>4246</v>
      </c>
      <c r="M6709" s="170" t="str">
        <f t="shared" si="832"/>
        <v>DTL</v>
      </c>
      <c r="N6709" s="169" t="str">
        <f t="shared" si="833"/>
        <v>8489</v>
      </c>
      <c r="O6709" s="168" t="str">
        <f t="shared" si="834"/>
        <v/>
      </c>
      <c r="P6709" s="168" t="str">
        <f t="shared" si="835"/>
        <v/>
      </c>
      <c r="Q6709" s="168" t="str">
        <f t="shared" si="836"/>
        <v/>
      </c>
      <c r="R6709" s="168" t="str">
        <f t="shared" si="837"/>
        <v/>
      </c>
      <c r="S6709" s="168" t="str">
        <f t="shared" si="838"/>
        <v/>
      </c>
      <c r="T6709" s="168" t="str">
        <f t="shared" si="839"/>
        <v/>
      </c>
    </row>
    <row r="6710" spans="1:20" x14ac:dyDescent="0.2">
      <c r="A6710" t="s">
        <v>2611</v>
      </c>
      <c r="M6710" s="170" t="str">
        <f t="shared" si="832"/>
        <v>DTL</v>
      </c>
      <c r="N6710" s="169" t="str">
        <f t="shared" si="833"/>
        <v>8489</v>
      </c>
      <c r="O6710" s="168" t="str">
        <f t="shared" si="834"/>
        <v/>
      </c>
      <c r="P6710" s="168" t="str">
        <f t="shared" si="835"/>
        <v/>
      </c>
      <c r="Q6710" s="168" t="str">
        <f t="shared" si="836"/>
        <v/>
      </c>
      <c r="R6710" s="168" t="str">
        <f t="shared" si="837"/>
        <v/>
      </c>
      <c r="S6710" s="168" t="str">
        <f t="shared" si="838"/>
        <v/>
      </c>
      <c r="T6710" s="168" t="str">
        <f t="shared" si="839"/>
        <v/>
      </c>
    </row>
    <row r="6711" spans="1:20" x14ac:dyDescent="0.2">
      <c r="A6711" t="s">
        <v>4344</v>
      </c>
      <c r="M6711" s="170" t="str">
        <f t="shared" si="832"/>
        <v>Ttl</v>
      </c>
      <c r="N6711" s="169" t="str">
        <f t="shared" si="833"/>
        <v>8489</v>
      </c>
      <c r="O6711" s="168" t="str">
        <f t="shared" si="834"/>
        <v/>
      </c>
      <c r="P6711" s="168" t="str">
        <f t="shared" si="835"/>
        <v/>
      </c>
      <c r="Q6711" s="168" t="str">
        <f t="shared" si="836"/>
        <v/>
      </c>
      <c r="R6711" s="168" t="str">
        <f t="shared" si="837"/>
        <v/>
      </c>
      <c r="S6711" s="168" t="str">
        <f t="shared" si="838"/>
        <v/>
      </c>
      <c r="T6711" s="168" t="str">
        <f t="shared" si="839"/>
        <v/>
      </c>
    </row>
    <row r="6712" spans="1:20" x14ac:dyDescent="0.2">
      <c r="A6712" t="s">
        <v>4467</v>
      </c>
      <c r="M6712" s="170" t="str">
        <f t="shared" si="832"/>
        <v>DTL</v>
      </c>
      <c r="N6712" s="169" t="str">
        <f t="shared" si="833"/>
        <v>8489</v>
      </c>
      <c r="O6712" s="168" t="str">
        <f t="shared" si="834"/>
        <v/>
      </c>
      <c r="P6712" s="168" t="str">
        <f t="shared" si="835"/>
        <v/>
      </c>
      <c r="Q6712" s="168" t="str">
        <f t="shared" si="836"/>
        <v/>
      </c>
      <c r="R6712" s="168" t="str">
        <f t="shared" si="837"/>
        <v/>
      </c>
      <c r="S6712" s="168" t="str">
        <f t="shared" si="838"/>
        <v/>
      </c>
      <c r="T6712" s="168" t="str">
        <f t="shared" si="839"/>
        <v/>
      </c>
    </row>
    <row r="6713" spans="1:20" x14ac:dyDescent="0.2">
      <c r="A6713">
        <v>1</v>
      </c>
      <c r="M6713" s="170" t="str">
        <f t="shared" si="832"/>
        <v>DTL</v>
      </c>
      <c r="N6713" s="169" t="str">
        <f t="shared" si="833"/>
        <v>8489</v>
      </c>
      <c r="O6713" s="168" t="str">
        <f t="shared" si="834"/>
        <v/>
      </c>
      <c r="P6713" s="168" t="str">
        <f t="shared" si="835"/>
        <v/>
      </c>
      <c r="Q6713" s="168" t="str">
        <f t="shared" si="836"/>
        <v/>
      </c>
      <c r="R6713" s="168" t="str">
        <f t="shared" si="837"/>
        <v/>
      </c>
      <c r="S6713" s="168" t="str">
        <f t="shared" si="838"/>
        <v/>
      </c>
      <c r="T6713" s="168" t="str">
        <f t="shared" si="839"/>
        <v/>
      </c>
    </row>
    <row r="6714" spans="1:20" x14ac:dyDescent="0.2">
      <c r="M6714" s="170" t="str">
        <f t="shared" si="832"/>
        <v>DTL</v>
      </c>
      <c r="N6714" s="169" t="str">
        <f t="shared" si="833"/>
        <v>8489</v>
      </c>
      <c r="O6714" s="168" t="str">
        <f t="shared" si="834"/>
        <v/>
      </c>
      <c r="P6714" s="168" t="str">
        <f t="shared" si="835"/>
        <v/>
      </c>
      <c r="Q6714" s="168" t="str">
        <f t="shared" si="836"/>
        <v/>
      </c>
      <c r="R6714" s="168" t="str">
        <f t="shared" si="837"/>
        <v/>
      </c>
      <c r="S6714" s="168" t="str">
        <f t="shared" si="838"/>
        <v/>
      </c>
      <c r="T6714" s="168" t="str">
        <f t="shared" si="839"/>
        <v/>
      </c>
    </row>
    <row r="6715" spans="1:20" x14ac:dyDescent="0.2">
      <c r="A6715" t="s">
        <v>3288</v>
      </c>
      <c r="M6715" s="170" t="str">
        <f t="shared" si="832"/>
        <v>H1</v>
      </c>
      <c r="N6715" s="169" t="str">
        <f t="shared" si="833"/>
        <v>8489</v>
      </c>
      <c r="O6715" s="168" t="str">
        <f t="shared" si="834"/>
        <v/>
      </c>
      <c r="P6715" s="168" t="str">
        <f t="shared" si="835"/>
        <v/>
      </c>
      <c r="Q6715" s="168" t="str">
        <f t="shared" si="836"/>
        <v/>
      </c>
      <c r="R6715" s="168" t="str">
        <f t="shared" si="837"/>
        <v/>
      </c>
      <c r="S6715" s="168" t="str">
        <f t="shared" si="838"/>
        <v/>
      </c>
      <c r="T6715" s="168" t="str">
        <f t="shared" si="839"/>
        <v/>
      </c>
    </row>
    <row r="6716" spans="1:20" x14ac:dyDescent="0.2">
      <c r="A6716" t="s">
        <v>2600</v>
      </c>
      <c r="M6716" s="170" t="str">
        <f t="shared" si="832"/>
        <v>H2</v>
      </c>
      <c r="N6716" s="169" t="str">
        <f t="shared" si="833"/>
        <v>8489</v>
      </c>
      <c r="O6716" s="168" t="str">
        <f t="shared" si="834"/>
        <v/>
      </c>
      <c r="P6716" s="168" t="str">
        <f t="shared" si="835"/>
        <v/>
      </c>
      <c r="Q6716" s="168" t="str">
        <f t="shared" si="836"/>
        <v/>
      </c>
      <c r="R6716" s="168" t="str">
        <f t="shared" si="837"/>
        <v/>
      </c>
      <c r="S6716" s="168" t="str">
        <f t="shared" si="838"/>
        <v/>
      </c>
      <c r="T6716" s="168" t="str">
        <f t="shared" si="839"/>
        <v/>
      </c>
    </row>
    <row r="6717" spans="1:20" x14ac:dyDescent="0.2">
      <c r="A6717" t="s">
        <v>2601</v>
      </c>
      <c r="M6717" s="170" t="str">
        <f t="shared" si="832"/>
        <v>H3</v>
      </c>
      <c r="N6717" s="169" t="str">
        <f t="shared" si="833"/>
        <v>8489</v>
      </c>
      <c r="O6717" s="168" t="str">
        <f t="shared" si="834"/>
        <v/>
      </c>
      <c r="P6717" s="168" t="str">
        <f t="shared" si="835"/>
        <v/>
      </c>
      <c r="Q6717" s="168" t="str">
        <f t="shared" si="836"/>
        <v/>
      </c>
      <c r="R6717" s="168" t="str">
        <f t="shared" si="837"/>
        <v/>
      </c>
      <c r="S6717" s="168" t="str">
        <f t="shared" si="838"/>
        <v/>
      </c>
      <c r="T6717" s="168" t="str">
        <f t="shared" si="839"/>
        <v/>
      </c>
    </row>
    <row r="6718" spans="1:20" x14ac:dyDescent="0.2">
      <c r="A6718" t="s">
        <v>3199</v>
      </c>
      <c r="M6718" s="170" t="str">
        <f t="shared" si="832"/>
        <v>H4</v>
      </c>
      <c r="N6718" s="169" t="str">
        <f t="shared" si="833"/>
        <v>8489</v>
      </c>
      <c r="O6718" s="168" t="str">
        <f t="shared" si="834"/>
        <v/>
      </c>
      <c r="P6718" s="168" t="str">
        <f t="shared" si="835"/>
        <v/>
      </c>
      <c r="Q6718" s="168" t="str">
        <f t="shared" si="836"/>
        <v/>
      </c>
      <c r="R6718" s="168" t="str">
        <f t="shared" si="837"/>
        <v/>
      </c>
      <c r="S6718" s="168" t="str">
        <f t="shared" si="838"/>
        <v/>
      </c>
      <c r="T6718" s="168" t="str">
        <f t="shared" si="839"/>
        <v/>
      </c>
    </row>
    <row r="6719" spans="1:20" x14ac:dyDescent="0.2">
      <c r="A6719" t="s">
        <v>3289</v>
      </c>
      <c r="M6719" s="170" t="str">
        <f t="shared" si="832"/>
        <v>H5</v>
      </c>
      <c r="N6719" s="169" t="str">
        <f t="shared" si="833"/>
        <v>8489</v>
      </c>
      <c r="O6719" s="168" t="str">
        <f t="shared" si="834"/>
        <v/>
      </c>
      <c r="P6719" s="168" t="str">
        <f t="shared" si="835"/>
        <v/>
      </c>
      <c r="Q6719" s="168" t="str">
        <f t="shared" si="836"/>
        <v/>
      </c>
      <c r="R6719" s="168" t="str">
        <f t="shared" si="837"/>
        <v/>
      </c>
      <c r="S6719" s="168" t="str">
        <f t="shared" si="838"/>
        <v/>
      </c>
      <c r="T6719" s="168" t="str">
        <f t="shared" si="839"/>
        <v/>
      </c>
    </row>
    <row r="6720" spans="1:20" x14ac:dyDescent="0.2">
      <c r="A6720" t="s">
        <v>3290</v>
      </c>
      <c r="M6720" s="170" t="str">
        <f t="shared" si="832"/>
        <v>H6</v>
      </c>
      <c r="N6720" s="169" t="str">
        <f t="shared" si="833"/>
        <v>8492</v>
      </c>
      <c r="O6720" s="168" t="str">
        <f t="shared" si="834"/>
        <v/>
      </c>
      <c r="P6720" s="168" t="str">
        <f t="shared" si="835"/>
        <v/>
      </c>
      <c r="Q6720" s="168" t="str">
        <f t="shared" si="836"/>
        <v/>
      </c>
      <c r="R6720" s="168" t="str">
        <f t="shared" si="837"/>
        <v/>
      </c>
      <c r="S6720" s="168" t="str">
        <f t="shared" si="838"/>
        <v/>
      </c>
      <c r="T6720" s="168" t="str">
        <f t="shared" si="839"/>
        <v/>
      </c>
    </row>
    <row r="6721" spans="1:20" x14ac:dyDescent="0.2">
      <c r="A6721" t="s">
        <v>2605</v>
      </c>
      <c r="M6721" s="170" t="str">
        <f t="shared" si="832"/>
        <v>H7</v>
      </c>
      <c r="N6721" s="169" t="str">
        <f t="shared" si="833"/>
        <v>8492</v>
      </c>
      <c r="O6721" s="168" t="str">
        <f t="shared" si="834"/>
        <v/>
      </c>
      <c r="P6721" s="168" t="str">
        <f t="shared" si="835"/>
        <v/>
      </c>
      <c r="Q6721" s="168" t="str">
        <f t="shared" si="836"/>
        <v/>
      </c>
      <c r="R6721" s="168" t="str">
        <f t="shared" si="837"/>
        <v/>
      </c>
      <c r="S6721" s="168" t="str">
        <f t="shared" si="838"/>
        <v/>
      </c>
      <c r="T6721" s="168" t="str">
        <f t="shared" si="839"/>
        <v/>
      </c>
    </row>
    <row r="6722" spans="1:20" x14ac:dyDescent="0.2">
      <c r="A6722" t="s">
        <v>2606</v>
      </c>
      <c r="M6722" s="170" t="str">
        <f t="shared" si="832"/>
        <v>H8</v>
      </c>
      <c r="N6722" s="169" t="str">
        <f t="shared" si="833"/>
        <v>8492</v>
      </c>
      <c r="O6722" s="168" t="str">
        <f t="shared" si="834"/>
        <v/>
      </c>
      <c r="P6722" s="168" t="str">
        <f t="shared" si="835"/>
        <v/>
      </c>
      <c r="Q6722" s="168" t="str">
        <f t="shared" si="836"/>
        <v/>
      </c>
      <c r="R6722" s="168" t="str">
        <f t="shared" si="837"/>
        <v/>
      </c>
      <c r="S6722" s="168" t="str">
        <f t="shared" si="838"/>
        <v/>
      </c>
      <c r="T6722" s="168" t="str">
        <f t="shared" si="839"/>
        <v/>
      </c>
    </row>
    <row r="6723" spans="1:20" x14ac:dyDescent="0.2">
      <c r="A6723" t="s">
        <v>2607</v>
      </c>
      <c r="M6723" s="170" t="str">
        <f t="shared" ref="M6723:M6786" si="840">IF(ROW()&lt;23,"",
  IF(NOT(ISERROR(FIND("Trinity County",$A6723,30))),"H1",
  IF(M6722="H1","H2",
  IF(M6722="H2","H3",
  IF(M6722="H3","H4",
  IF(M6722="H4","H5",
  IF(M6722="H5","H6",
  IF(M6722="H6","H7",
  IF(M6722="H7","H8",
  IF(M6722="H8","H9",
  IF(M6722="H9","H10",
  IF(TRIM(LEFT($A6723,7))="Total","Ttl","DTL"))))))))))))</f>
        <v>H9</v>
      </c>
      <c r="N6723" s="169" t="str">
        <f t="shared" ref="N6723:N6786" si="841">IF(ROW()&lt;23,"",
  IF($M6723="H6",TRIM(LEFT($A6723,5)),N6722))</f>
        <v>8492</v>
      </c>
      <c r="O6723" s="168" t="str">
        <f t="shared" ref="O6723:O6786" si="842">IF($M6723&lt;&gt;"DTL","",
  IF(NOT(ISNUMBER(VALUE(MID($A6723,31,15)))),"",LEFT($A6723,4)))</f>
        <v/>
      </c>
      <c r="P6723" s="168" t="str">
        <f t="shared" ref="P6723:P6786" si="843">IF(O6723="","",N6723&amp;O6723)</f>
        <v/>
      </c>
      <c r="Q6723" s="168" t="str">
        <f t="shared" ref="Q6723:Q6786" si="844">IF($M6723&lt;&gt;"DTL","",
  IF(NOT(ISNUMBER(VALUE(MID($A6723,31,15)))),"",VALUE(TRIM(MID($A6723,47,15)))))</f>
        <v/>
      </c>
      <c r="R6723" s="168" t="str">
        <f t="shared" ref="R6723:R6786" si="845">IF($M6723&lt;&gt;"DTL","",
  IF(NOT(ISNUMBER(VALUE(MID($A6723,31,15)))),"",VALUE(TRIM(MID($A6723,61,14)))))</f>
        <v/>
      </c>
      <c r="S6723" s="168" t="str">
        <f t="shared" ref="S6723:S6786" si="846">IF($M6723&lt;&gt;"DTL","",
  IF(NOT(ISNUMBER(VALUE(MID($A6723,31,15)))),"",VALUE(TRIM(MID($A6723,76,14)))))</f>
        <v/>
      </c>
      <c r="T6723" s="168" t="str">
        <f t="shared" ref="T6723:T6786" si="847">IF($M6723&lt;&gt;"DTL","",
  IF(NOT(ISNUMBER(VALUE(MID($A6723,31,15)))),"",VALUE(TRIM(MID($A6723,90,14)))))</f>
        <v/>
      </c>
    </row>
    <row r="6724" spans="1:20" x14ac:dyDescent="0.2">
      <c r="A6724" t="s">
        <v>2608</v>
      </c>
      <c r="M6724" s="170" t="str">
        <f t="shared" si="840"/>
        <v>H10</v>
      </c>
      <c r="N6724" s="169" t="str">
        <f t="shared" si="841"/>
        <v>8492</v>
      </c>
      <c r="O6724" s="168" t="str">
        <f t="shared" si="842"/>
        <v/>
      </c>
      <c r="P6724" s="168" t="str">
        <f t="shared" si="843"/>
        <v/>
      </c>
      <c r="Q6724" s="168" t="str">
        <f t="shared" si="844"/>
        <v/>
      </c>
      <c r="R6724" s="168" t="str">
        <f t="shared" si="845"/>
        <v/>
      </c>
      <c r="S6724" s="168" t="str">
        <f t="shared" si="846"/>
        <v/>
      </c>
      <c r="T6724" s="168" t="str">
        <f t="shared" si="847"/>
        <v/>
      </c>
    </row>
    <row r="6725" spans="1:20" x14ac:dyDescent="0.2">
      <c r="A6725" t="s">
        <v>2609</v>
      </c>
      <c r="M6725" s="170" t="str">
        <f t="shared" si="840"/>
        <v>DTL</v>
      </c>
      <c r="N6725" s="169" t="str">
        <f t="shared" si="841"/>
        <v>8492</v>
      </c>
      <c r="O6725" s="168" t="str">
        <f t="shared" si="842"/>
        <v/>
      </c>
      <c r="P6725" s="168" t="str">
        <f t="shared" si="843"/>
        <v/>
      </c>
      <c r="Q6725" s="168" t="str">
        <f t="shared" si="844"/>
        <v/>
      </c>
      <c r="R6725" s="168" t="str">
        <f t="shared" si="845"/>
        <v/>
      </c>
      <c r="S6725" s="168" t="str">
        <f t="shared" si="846"/>
        <v/>
      </c>
      <c r="T6725" s="168" t="str">
        <f t="shared" si="847"/>
        <v/>
      </c>
    </row>
    <row r="6726" spans="1:20" x14ac:dyDescent="0.2">
      <c r="A6726" t="s">
        <v>6047</v>
      </c>
      <c r="M6726" s="170" t="str">
        <f t="shared" si="840"/>
        <v>DTL</v>
      </c>
      <c r="N6726" s="169" t="str">
        <f t="shared" si="841"/>
        <v>8492</v>
      </c>
      <c r="O6726" s="168" t="str">
        <f t="shared" si="842"/>
        <v>7063</v>
      </c>
      <c r="P6726" s="168" t="str">
        <f t="shared" si="843"/>
        <v>84927063</v>
      </c>
      <c r="Q6726" s="168">
        <f t="shared" si="844"/>
        <v>62512</v>
      </c>
      <c r="R6726" s="168">
        <f t="shared" si="845"/>
        <v>58448</v>
      </c>
      <c r="S6726" s="168">
        <f t="shared" si="846"/>
        <v>61435</v>
      </c>
      <c r="T6726" s="168">
        <f t="shared" si="847"/>
        <v>97049</v>
      </c>
    </row>
    <row r="6727" spans="1:20" x14ac:dyDescent="0.2">
      <c r="A6727" t="s">
        <v>6048</v>
      </c>
      <c r="M6727" s="170" t="str">
        <f t="shared" si="840"/>
        <v>DTL</v>
      </c>
      <c r="N6727" s="169" t="str">
        <f t="shared" si="841"/>
        <v>8492</v>
      </c>
      <c r="O6727" s="168" t="str">
        <f t="shared" si="842"/>
        <v>7163</v>
      </c>
      <c r="P6727" s="168" t="str">
        <f t="shared" si="843"/>
        <v>84927163</v>
      </c>
      <c r="Q6727" s="168">
        <f t="shared" si="844"/>
        <v>1250101</v>
      </c>
      <c r="R6727" s="168">
        <f t="shared" si="845"/>
        <v>1612664</v>
      </c>
      <c r="S6727" s="168">
        <f t="shared" si="846"/>
        <v>1485290</v>
      </c>
      <c r="T6727" s="168">
        <f t="shared" si="847"/>
        <v>1109311</v>
      </c>
    </row>
    <row r="6728" spans="1:20" x14ac:dyDescent="0.2">
      <c r="A6728" t="s">
        <v>4246</v>
      </c>
      <c r="M6728" s="170" t="str">
        <f t="shared" si="840"/>
        <v>DTL</v>
      </c>
      <c r="N6728" s="169" t="str">
        <f t="shared" si="841"/>
        <v>8492</v>
      </c>
      <c r="O6728" s="168" t="str">
        <f t="shared" si="842"/>
        <v/>
      </c>
      <c r="P6728" s="168" t="str">
        <f t="shared" si="843"/>
        <v/>
      </c>
      <c r="Q6728" s="168" t="str">
        <f t="shared" si="844"/>
        <v/>
      </c>
      <c r="R6728" s="168" t="str">
        <f t="shared" si="845"/>
        <v/>
      </c>
      <c r="S6728" s="168" t="str">
        <f t="shared" si="846"/>
        <v/>
      </c>
      <c r="T6728" s="168" t="str">
        <f t="shared" si="847"/>
        <v/>
      </c>
    </row>
    <row r="6729" spans="1:20" x14ac:dyDescent="0.2">
      <c r="A6729" t="s">
        <v>2611</v>
      </c>
      <c r="M6729" s="170" t="str">
        <f t="shared" si="840"/>
        <v>DTL</v>
      </c>
      <c r="N6729" s="169" t="str">
        <f t="shared" si="841"/>
        <v>8492</v>
      </c>
      <c r="O6729" s="168" t="str">
        <f t="shared" si="842"/>
        <v/>
      </c>
      <c r="P6729" s="168" t="str">
        <f t="shared" si="843"/>
        <v/>
      </c>
      <c r="Q6729" s="168" t="str">
        <f t="shared" si="844"/>
        <v/>
      </c>
      <c r="R6729" s="168" t="str">
        <f t="shared" si="845"/>
        <v/>
      </c>
      <c r="S6729" s="168" t="str">
        <f t="shared" si="846"/>
        <v/>
      </c>
      <c r="T6729" s="168" t="str">
        <f t="shared" si="847"/>
        <v/>
      </c>
    </row>
    <row r="6730" spans="1:20" x14ac:dyDescent="0.2">
      <c r="A6730" t="s">
        <v>6049</v>
      </c>
      <c r="M6730" s="170" t="str">
        <f t="shared" si="840"/>
        <v>Ttl</v>
      </c>
      <c r="N6730" s="169" t="str">
        <f t="shared" si="841"/>
        <v>8492</v>
      </c>
      <c r="O6730" s="168" t="str">
        <f t="shared" si="842"/>
        <v/>
      </c>
      <c r="P6730" s="168" t="str">
        <f t="shared" si="843"/>
        <v/>
      </c>
      <c r="Q6730" s="168" t="str">
        <f t="shared" si="844"/>
        <v/>
      </c>
      <c r="R6730" s="168" t="str">
        <f t="shared" si="845"/>
        <v/>
      </c>
      <c r="S6730" s="168" t="str">
        <f t="shared" si="846"/>
        <v/>
      </c>
      <c r="T6730" s="168" t="str">
        <f t="shared" si="847"/>
        <v/>
      </c>
    </row>
    <row r="6731" spans="1:20" x14ac:dyDescent="0.2">
      <c r="A6731" t="s">
        <v>2612</v>
      </c>
      <c r="M6731" s="170" t="str">
        <f t="shared" si="840"/>
        <v>DTL</v>
      </c>
      <c r="N6731" s="169" t="str">
        <f t="shared" si="841"/>
        <v>8492</v>
      </c>
      <c r="O6731" s="168" t="str">
        <f t="shared" si="842"/>
        <v/>
      </c>
      <c r="P6731" s="168" t="str">
        <f t="shared" si="843"/>
        <v/>
      </c>
      <c r="Q6731" s="168" t="str">
        <f t="shared" si="844"/>
        <v/>
      </c>
      <c r="R6731" s="168" t="str">
        <f t="shared" si="845"/>
        <v/>
      </c>
      <c r="S6731" s="168" t="str">
        <f t="shared" si="846"/>
        <v/>
      </c>
      <c r="T6731" s="168" t="str">
        <f t="shared" si="847"/>
        <v/>
      </c>
    </row>
    <row r="6732" spans="1:20" x14ac:dyDescent="0.2">
      <c r="A6732" t="s">
        <v>2611</v>
      </c>
      <c r="M6732" s="170" t="str">
        <f t="shared" si="840"/>
        <v>DTL</v>
      </c>
      <c r="N6732" s="169" t="str">
        <f t="shared" si="841"/>
        <v>8492</v>
      </c>
      <c r="O6732" s="168" t="str">
        <f t="shared" si="842"/>
        <v/>
      </c>
      <c r="P6732" s="168" t="str">
        <f t="shared" si="843"/>
        <v/>
      </c>
      <c r="Q6732" s="168" t="str">
        <f t="shared" si="844"/>
        <v/>
      </c>
      <c r="R6732" s="168" t="str">
        <f t="shared" si="845"/>
        <v/>
      </c>
      <c r="S6732" s="168" t="str">
        <f t="shared" si="846"/>
        <v/>
      </c>
      <c r="T6732" s="168" t="str">
        <f t="shared" si="847"/>
        <v/>
      </c>
    </row>
    <row r="6733" spans="1:20" x14ac:dyDescent="0.2">
      <c r="A6733" t="s">
        <v>2611</v>
      </c>
      <c r="M6733" s="170" t="str">
        <f t="shared" si="840"/>
        <v>DTL</v>
      </c>
      <c r="N6733" s="169" t="str">
        <f t="shared" si="841"/>
        <v>8492</v>
      </c>
      <c r="O6733" s="168" t="str">
        <f t="shared" si="842"/>
        <v/>
      </c>
      <c r="P6733" s="168" t="str">
        <f t="shared" si="843"/>
        <v/>
      </c>
      <c r="Q6733" s="168" t="str">
        <f t="shared" si="844"/>
        <v/>
      </c>
      <c r="R6733" s="168" t="str">
        <f t="shared" si="845"/>
        <v/>
      </c>
      <c r="S6733" s="168" t="str">
        <f t="shared" si="846"/>
        <v/>
      </c>
      <c r="T6733" s="168" t="str">
        <f t="shared" si="847"/>
        <v/>
      </c>
    </row>
    <row r="6734" spans="1:20" x14ac:dyDescent="0.2">
      <c r="A6734" t="s">
        <v>2613</v>
      </c>
      <c r="M6734" s="170" t="str">
        <f t="shared" si="840"/>
        <v>DTL</v>
      </c>
      <c r="N6734" s="169" t="str">
        <f t="shared" si="841"/>
        <v>8492</v>
      </c>
      <c r="O6734" s="168" t="str">
        <f t="shared" si="842"/>
        <v/>
      </c>
      <c r="P6734" s="168" t="str">
        <f t="shared" si="843"/>
        <v/>
      </c>
      <c r="Q6734" s="168" t="str">
        <f t="shared" si="844"/>
        <v/>
      </c>
      <c r="R6734" s="168" t="str">
        <f t="shared" si="845"/>
        <v/>
      </c>
      <c r="S6734" s="168" t="str">
        <f t="shared" si="846"/>
        <v/>
      </c>
      <c r="T6734" s="168" t="str">
        <f t="shared" si="847"/>
        <v/>
      </c>
    </row>
    <row r="6735" spans="1:20" x14ac:dyDescent="0.2">
      <c r="A6735" t="s">
        <v>6050</v>
      </c>
      <c r="M6735" s="170" t="str">
        <f t="shared" si="840"/>
        <v>DTL</v>
      </c>
      <c r="N6735" s="169" t="str">
        <f t="shared" si="841"/>
        <v>8492</v>
      </c>
      <c r="O6735" s="168" t="str">
        <f t="shared" si="842"/>
        <v>2301</v>
      </c>
      <c r="P6735" s="168" t="str">
        <f t="shared" si="843"/>
        <v>84922301</v>
      </c>
      <c r="Q6735" s="168">
        <f t="shared" si="844"/>
        <v>247</v>
      </c>
      <c r="R6735" s="168">
        <f t="shared" si="845"/>
        <v>241</v>
      </c>
      <c r="S6735" s="168">
        <f t="shared" si="846"/>
        <v>247</v>
      </c>
      <c r="T6735" s="168">
        <f t="shared" si="847"/>
        <v>472</v>
      </c>
    </row>
    <row r="6736" spans="1:20" x14ac:dyDescent="0.2">
      <c r="A6736" t="s">
        <v>4246</v>
      </c>
      <c r="M6736" s="170" t="str">
        <f t="shared" si="840"/>
        <v>DTL</v>
      </c>
      <c r="N6736" s="169" t="str">
        <f t="shared" si="841"/>
        <v>8492</v>
      </c>
      <c r="O6736" s="168" t="str">
        <f t="shared" si="842"/>
        <v/>
      </c>
      <c r="P6736" s="168" t="str">
        <f t="shared" si="843"/>
        <v/>
      </c>
      <c r="Q6736" s="168" t="str">
        <f t="shared" si="844"/>
        <v/>
      </c>
      <c r="R6736" s="168" t="str">
        <f t="shared" si="845"/>
        <v/>
      </c>
      <c r="S6736" s="168" t="str">
        <f t="shared" si="846"/>
        <v/>
      </c>
      <c r="T6736" s="168" t="str">
        <f t="shared" si="847"/>
        <v/>
      </c>
    </row>
    <row r="6737" spans="1:20" x14ac:dyDescent="0.2">
      <c r="A6737" t="s">
        <v>2611</v>
      </c>
      <c r="M6737" s="170" t="str">
        <f t="shared" si="840"/>
        <v>DTL</v>
      </c>
      <c r="N6737" s="169" t="str">
        <f t="shared" si="841"/>
        <v>8492</v>
      </c>
      <c r="O6737" s="168" t="str">
        <f t="shared" si="842"/>
        <v/>
      </c>
      <c r="P6737" s="168" t="str">
        <f t="shared" si="843"/>
        <v/>
      </c>
      <c r="Q6737" s="168" t="str">
        <f t="shared" si="844"/>
        <v/>
      </c>
      <c r="R6737" s="168" t="str">
        <f t="shared" si="845"/>
        <v/>
      </c>
      <c r="S6737" s="168" t="str">
        <f t="shared" si="846"/>
        <v/>
      </c>
      <c r="T6737" s="168" t="str">
        <f t="shared" si="847"/>
        <v/>
      </c>
    </row>
    <row r="6738" spans="1:20" x14ac:dyDescent="0.2">
      <c r="A6738" t="s">
        <v>6051</v>
      </c>
      <c r="M6738" s="170" t="str">
        <f t="shared" si="840"/>
        <v>Ttl</v>
      </c>
      <c r="N6738" s="169" t="str">
        <f t="shared" si="841"/>
        <v>8492</v>
      </c>
      <c r="O6738" s="168" t="str">
        <f t="shared" si="842"/>
        <v/>
      </c>
      <c r="P6738" s="168" t="str">
        <f t="shared" si="843"/>
        <v/>
      </c>
      <c r="Q6738" s="168" t="str">
        <f t="shared" si="844"/>
        <v/>
      </c>
      <c r="R6738" s="168" t="str">
        <f t="shared" si="845"/>
        <v/>
      </c>
      <c r="S6738" s="168" t="str">
        <f t="shared" si="846"/>
        <v/>
      </c>
      <c r="T6738" s="168" t="str">
        <f t="shared" si="847"/>
        <v/>
      </c>
    </row>
    <row r="6739" spans="1:20" x14ac:dyDescent="0.2">
      <c r="A6739" t="s">
        <v>2611</v>
      </c>
      <c r="M6739" s="170" t="str">
        <f t="shared" si="840"/>
        <v>DTL</v>
      </c>
      <c r="N6739" s="169" t="str">
        <f t="shared" si="841"/>
        <v>8492</v>
      </c>
      <c r="O6739" s="168" t="str">
        <f t="shared" si="842"/>
        <v/>
      </c>
      <c r="P6739" s="168" t="str">
        <f t="shared" si="843"/>
        <v/>
      </c>
      <c r="Q6739" s="168" t="str">
        <f t="shared" si="844"/>
        <v/>
      </c>
      <c r="R6739" s="168" t="str">
        <f t="shared" si="845"/>
        <v/>
      </c>
      <c r="S6739" s="168" t="str">
        <f t="shared" si="846"/>
        <v/>
      </c>
      <c r="T6739" s="168" t="str">
        <f t="shared" si="847"/>
        <v/>
      </c>
    </row>
    <row r="6740" spans="1:20" x14ac:dyDescent="0.2">
      <c r="A6740" t="s">
        <v>2611</v>
      </c>
      <c r="M6740" s="170" t="str">
        <f t="shared" si="840"/>
        <v>DTL</v>
      </c>
      <c r="N6740" s="169" t="str">
        <f t="shared" si="841"/>
        <v>8492</v>
      </c>
      <c r="O6740" s="168" t="str">
        <f t="shared" si="842"/>
        <v/>
      </c>
      <c r="P6740" s="168" t="str">
        <f t="shared" si="843"/>
        <v/>
      </c>
      <c r="Q6740" s="168" t="str">
        <f t="shared" si="844"/>
        <v/>
      </c>
      <c r="R6740" s="168" t="str">
        <f t="shared" si="845"/>
        <v/>
      </c>
      <c r="S6740" s="168" t="str">
        <f t="shared" si="846"/>
        <v/>
      </c>
      <c r="T6740" s="168" t="str">
        <f t="shared" si="847"/>
        <v/>
      </c>
    </row>
    <row r="6741" spans="1:20" x14ac:dyDescent="0.2">
      <c r="A6741" t="s">
        <v>6052</v>
      </c>
      <c r="M6741" s="170" t="str">
        <f t="shared" si="840"/>
        <v>Ttl</v>
      </c>
      <c r="N6741" s="169" t="str">
        <f t="shared" si="841"/>
        <v>8492</v>
      </c>
      <c r="O6741" s="168" t="str">
        <f t="shared" si="842"/>
        <v/>
      </c>
      <c r="P6741" s="168" t="str">
        <f t="shared" si="843"/>
        <v/>
      </c>
      <c r="Q6741" s="168" t="str">
        <f t="shared" si="844"/>
        <v/>
      </c>
      <c r="R6741" s="168" t="str">
        <f t="shared" si="845"/>
        <v/>
      </c>
      <c r="S6741" s="168" t="str">
        <f t="shared" si="846"/>
        <v/>
      </c>
      <c r="T6741" s="168" t="str">
        <f t="shared" si="847"/>
        <v/>
      </c>
    </row>
    <row r="6742" spans="1:20" x14ac:dyDescent="0.2">
      <c r="A6742" t="s">
        <v>2612</v>
      </c>
      <c r="M6742" s="170" t="str">
        <f t="shared" si="840"/>
        <v>DTL</v>
      </c>
      <c r="N6742" s="169" t="str">
        <f t="shared" si="841"/>
        <v>8492</v>
      </c>
      <c r="O6742" s="168" t="str">
        <f t="shared" si="842"/>
        <v/>
      </c>
      <c r="P6742" s="168" t="str">
        <f t="shared" si="843"/>
        <v/>
      </c>
      <c r="Q6742" s="168" t="str">
        <f t="shared" si="844"/>
        <v/>
      </c>
      <c r="R6742" s="168" t="str">
        <f t="shared" si="845"/>
        <v/>
      </c>
      <c r="S6742" s="168" t="str">
        <f t="shared" si="846"/>
        <v/>
      </c>
      <c r="T6742" s="168" t="str">
        <f t="shared" si="847"/>
        <v/>
      </c>
    </row>
    <row r="6743" spans="1:20" x14ac:dyDescent="0.2">
      <c r="A6743" t="s">
        <v>2611</v>
      </c>
      <c r="M6743" s="170" t="str">
        <f t="shared" si="840"/>
        <v>DTL</v>
      </c>
      <c r="N6743" s="169" t="str">
        <f t="shared" si="841"/>
        <v>8492</v>
      </c>
      <c r="O6743" s="168" t="str">
        <f t="shared" si="842"/>
        <v/>
      </c>
      <c r="P6743" s="168" t="str">
        <f t="shared" si="843"/>
        <v/>
      </c>
      <c r="Q6743" s="168" t="str">
        <f t="shared" si="844"/>
        <v/>
      </c>
      <c r="R6743" s="168" t="str">
        <f t="shared" si="845"/>
        <v/>
      </c>
      <c r="S6743" s="168" t="str">
        <f t="shared" si="846"/>
        <v/>
      </c>
      <c r="T6743" s="168" t="str">
        <f t="shared" si="847"/>
        <v/>
      </c>
    </row>
    <row r="6744" spans="1:20" x14ac:dyDescent="0.2">
      <c r="A6744" t="s">
        <v>2611</v>
      </c>
      <c r="M6744" s="170" t="str">
        <f t="shared" si="840"/>
        <v>DTL</v>
      </c>
      <c r="N6744" s="169" t="str">
        <f t="shared" si="841"/>
        <v>8492</v>
      </c>
      <c r="O6744" s="168" t="str">
        <f t="shared" si="842"/>
        <v/>
      </c>
      <c r="P6744" s="168" t="str">
        <f t="shared" si="843"/>
        <v/>
      </c>
      <c r="Q6744" s="168" t="str">
        <f t="shared" si="844"/>
        <v/>
      </c>
      <c r="R6744" s="168" t="str">
        <f t="shared" si="845"/>
        <v/>
      </c>
      <c r="S6744" s="168" t="str">
        <f t="shared" si="846"/>
        <v/>
      </c>
      <c r="T6744" s="168" t="str">
        <f t="shared" si="847"/>
        <v/>
      </c>
    </row>
    <row r="6745" spans="1:20" x14ac:dyDescent="0.2">
      <c r="A6745" t="s">
        <v>2673</v>
      </c>
      <c r="M6745" s="170" t="str">
        <f t="shared" si="840"/>
        <v>DTL</v>
      </c>
      <c r="N6745" s="169" t="str">
        <f t="shared" si="841"/>
        <v>8492</v>
      </c>
      <c r="O6745" s="168" t="str">
        <f t="shared" si="842"/>
        <v/>
      </c>
      <c r="P6745" s="168" t="str">
        <f t="shared" si="843"/>
        <v/>
      </c>
      <c r="Q6745" s="168" t="str">
        <f t="shared" si="844"/>
        <v/>
      </c>
      <c r="R6745" s="168" t="str">
        <f t="shared" si="845"/>
        <v/>
      </c>
      <c r="S6745" s="168" t="str">
        <f t="shared" si="846"/>
        <v/>
      </c>
      <c r="T6745" s="168" t="str">
        <f t="shared" si="847"/>
        <v/>
      </c>
    </row>
    <row r="6746" spans="1:20" x14ac:dyDescent="0.2">
      <c r="A6746" t="s">
        <v>3291</v>
      </c>
      <c r="M6746" s="170" t="str">
        <f t="shared" si="840"/>
        <v>DTL</v>
      </c>
      <c r="N6746" s="169" t="str">
        <f t="shared" si="841"/>
        <v>8492</v>
      </c>
      <c r="O6746" s="168" t="str">
        <f t="shared" si="842"/>
        <v>9800</v>
      </c>
      <c r="P6746" s="168" t="str">
        <f t="shared" si="843"/>
        <v>84929800</v>
      </c>
      <c r="Q6746" s="168">
        <f t="shared" si="844"/>
        <v>0</v>
      </c>
      <c r="R6746" s="168">
        <f t="shared" si="845"/>
        <v>150000</v>
      </c>
      <c r="S6746" s="168">
        <f t="shared" si="846"/>
        <v>400000</v>
      </c>
      <c r="T6746" s="168">
        <f t="shared" si="847"/>
        <v>200000</v>
      </c>
    </row>
    <row r="6747" spans="1:20" x14ac:dyDescent="0.2">
      <c r="A6747" t="s">
        <v>4246</v>
      </c>
      <c r="M6747" s="170" t="str">
        <f t="shared" si="840"/>
        <v>DTL</v>
      </c>
      <c r="N6747" s="169" t="str">
        <f t="shared" si="841"/>
        <v>8492</v>
      </c>
      <c r="O6747" s="168" t="str">
        <f t="shared" si="842"/>
        <v/>
      </c>
      <c r="P6747" s="168" t="str">
        <f t="shared" si="843"/>
        <v/>
      </c>
      <c r="Q6747" s="168" t="str">
        <f t="shared" si="844"/>
        <v/>
      </c>
      <c r="R6747" s="168" t="str">
        <f t="shared" si="845"/>
        <v/>
      </c>
      <c r="S6747" s="168" t="str">
        <f t="shared" si="846"/>
        <v/>
      </c>
      <c r="T6747" s="168" t="str">
        <f t="shared" si="847"/>
        <v/>
      </c>
    </row>
    <row r="6748" spans="1:20" x14ac:dyDescent="0.2">
      <c r="A6748" t="s">
        <v>2611</v>
      </c>
      <c r="M6748" s="170" t="str">
        <f t="shared" si="840"/>
        <v>DTL</v>
      </c>
      <c r="N6748" s="169" t="str">
        <f t="shared" si="841"/>
        <v>8492</v>
      </c>
      <c r="O6748" s="168" t="str">
        <f t="shared" si="842"/>
        <v/>
      </c>
      <c r="P6748" s="168" t="str">
        <f t="shared" si="843"/>
        <v/>
      </c>
      <c r="Q6748" s="168" t="str">
        <f t="shared" si="844"/>
        <v/>
      </c>
      <c r="R6748" s="168" t="str">
        <f t="shared" si="845"/>
        <v/>
      </c>
      <c r="S6748" s="168" t="str">
        <f t="shared" si="846"/>
        <v/>
      </c>
      <c r="T6748" s="168" t="str">
        <f t="shared" si="847"/>
        <v/>
      </c>
    </row>
    <row r="6749" spans="1:20" x14ac:dyDescent="0.2">
      <c r="A6749" t="s">
        <v>3292</v>
      </c>
      <c r="M6749" s="170" t="str">
        <f t="shared" si="840"/>
        <v>Ttl</v>
      </c>
      <c r="N6749" s="169" t="str">
        <f t="shared" si="841"/>
        <v>8492</v>
      </c>
      <c r="O6749" s="168" t="str">
        <f t="shared" si="842"/>
        <v/>
      </c>
      <c r="P6749" s="168" t="str">
        <f t="shared" si="843"/>
        <v/>
      </c>
      <c r="Q6749" s="168" t="str">
        <f t="shared" si="844"/>
        <v/>
      </c>
      <c r="R6749" s="168" t="str">
        <f t="shared" si="845"/>
        <v/>
      </c>
      <c r="S6749" s="168" t="str">
        <f t="shared" si="846"/>
        <v/>
      </c>
      <c r="T6749" s="168" t="str">
        <f t="shared" si="847"/>
        <v/>
      </c>
    </row>
    <row r="6750" spans="1:20" x14ac:dyDescent="0.2">
      <c r="A6750" t="s">
        <v>2676</v>
      </c>
      <c r="M6750" s="170" t="str">
        <f t="shared" si="840"/>
        <v>DTL</v>
      </c>
      <c r="N6750" s="169" t="str">
        <f t="shared" si="841"/>
        <v>8492</v>
      </c>
      <c r="O6750" s="168" t="str">
        <f t="shared" si="842"/>
        <v/>
      </c>
      <c r="P6750" s="168" t="str">
        <f t="shared" si="843"/>
        <v/>
      </c>
      <c r="Q6750" s="168" t="str">
        <f t="shared" si="844"/>
        <v/>
      </c>
      <c r="R6750" s="168" t="str">
        <f t="shared" si="845"/>
        <v/>
      </c>
      <c r="S6750" s="168" t="str">
        <f t="shared" si="846"/>
        <v/>
      </c>
      <c r="T6750" s="168" t="str">
        <f t="shared" si="847"/>
        <v/>
      </c>
    </row>
    <row r="6751" spans="1:20" x14ac:dyDescent="0.2">
      <c r="A6751" t="s">
        <v>2611</v>
      </c>
      <c r="M6751" s="170" t="str">
        <f t="shared" si="840"/>
        <v>DTL</v>
      </c>
      <c r="N6751" s="169" t="str">
        <f t="shared" si="841"/>
        <v>8492</v>
      </c>
      <c r="O6751" s="168" t="str">
        <f t="shared" si="842"/>
        <v/>
      </c>
      <c r="P6751" s="168" t="str">
        <f t="shared" si="843"/>
        <v/>
      </c>
      <c r="Q6751" s="168" t="str">
        <f t="shared" si="844"/>
        <v/>
      </c>
      <c r="R6751" s="168" t="str">
        <f t="shared" si="845"/>
        <v/>
      </c>
      <c r="S6751" s="168" t="str">
        <f t="shared" si="846"/>
        <v/>
      </c>
      <c r="T6751" s="168" t="str">
        <f t="shared" si="847"/>
        <v/>
      </c>
    </row>
    <row r="6752" spans="1:20" x14ac:dyDescent="0.2">
      <c r="A6752" t="s">
        <v>2611</v>
      </c>
      <c r="M6752" s="170" t="str">
        <f t="shared" si="840"/>
        <v>DTL</v>
      </c>
      <c r="N6752" s="169" t="str">
        <f t="shared" si="841"/>
        <v>8492</v>
      </c>
      <c r="O6752" s="168" t="str">
        <f t="shared" si="842"/>
        <v/>
      </c>
      <c r="P6752" s="168" t="str">
        <f t="shared" si="843"/>
        <v/>
      </c>
      <c r="Q6752" s="168" t="str">
        <f t="shared" si="844"/>
        <v/>
      </c>
      <c r="R6752" s="168" t="str">
        <f t="shared" si="845"/>
        <v/>
      </c>
      <c r="S6752" s="168" t="str">
        <f t="shared" si="846"/>
        <v/>
      </c>
      <c r="T6752" s="168" t="str">
        <f t="shared" si="847"/>
        <v/>
      </c>
    </row>
    <row r="6753" spans="1:20" x14ac:dyDescent="0.2">
      <c r="A6753" t="s">
        <v>2642</v>
      </c>
      <c r="M6753" s="170" t="str">
        <f t="shared" si="840"/>
        <v>DTL</v>
      </c>
      <c r="N6753" s="169" t="str">
        <f t="shared" si="841"/>
        <v>8492</v>
      </c>
      <c r="O6753" s="168" t="str">
        <f t="shared" si="842"/>
        <v/>
      </c>
      <c r="P6753" s="168" t="str">
        <f t="shared" si="843"/>
        <v/>
      </c>
      <c r="Q6753" s="168" t="str">
        <f t="shared" si="844"/>
        <v/>
      </c>
      <c r="R6753" s="168" t="str">
        <f t="shared" si="845"/>
        <v/>
      </c>
      <c r="S6753" s="168" t="str">
        <f t="shared" si="846"/>
        <v/>
      </c>
      <c r="T6753" s="168" t="str">
        <f t="shared" si="847"/>
        <v/>
      </c>
    </row>
    <row r="6754" spans="1:20" x14ac:dyDescent="0.2">
      <c r="A6754" t="s">
        <v>6053</v>
      </c>
      <c r="M6754" s="170" t="str">
        <f t="shared" si="840"/>
        <v>DTL</v>
      </c>
      <c r="N6754" s="169" t="str">
        <f t="shared" si="841"/>
        <v>8492</v>
      </c>
      <c r="O6754" s="168" t="str">
        <f t="shared" si="842"/>
        <v>5500</v>
      </c>
      <c r="P6754" s="168" t="str">
        <f t="shared" si="843"/>
        <v>84925500</v>
      </c>
      <c r="Q6754" s="168">
        <f t="shared" si="844"/>
        <v>1312366</v>
      </c>
      <c r="R6754" s="168">
        <f t="shared" si="845"/>
        <v>1489447</v>
      </c>
      <c r="S6754" s="168">
        <f t="shared" si="846"/>
        <v>1946478</v>
      </c>
      <c r="T6754" s="168">
        <f t="shared" si="847"/>
        <v>1180269</v>
      </c>
    </row>
    <row r="6755" spans="1:20" x14ac:dyDescent="0.2">
      <c r="A6755" t="s">
        <v>4246</v>
      </c>
      <c r="M6755" s="170" t="str">
        <f t="shared" si="840"/>
        <v>DTL</v>
      </c>
      <c r="N6755" s="169" t="str">
        <f t="shared" si="841"/>
        <v>8492</v>
      </c>
      <c r="O6755" s="168" t="str">
        <f t="shared" si="842"/>
        <v/>
      </c>
      <c r="P6755" s="168" t="str">
        <f t="shared" si="843"/>
        <v/>
      </c>
      <c r="Q6755" s="168" t="str">
        <f t="shared" si="844"/>
        <v/>
      </c>
      <c r="R6755" s="168" t="str">
        <f t="shared" si="845"/>
        <v/>
      </c>
      <c r="S6755" s="168" t="str">
        <f t="shared" si="846"/>
        <v/>
      </c>
      <c r="T6755" s="168" t="str">
        <f t="shared" si="847"/>
        <v/>
      </c>
    </row>
    <row r="6756" spans="1:20" x14ac:dyDescent="0.2">
      <c r="A6756" t="s">
        <v>2611</v>
      </c>
      <c r="M6756" s="170" t="str">
        <f t="shared" si="840"/>
        <v>DTL</v>
      </c>
      <c r="N6756" s="169" t="str">
        <f t="shared" si="841"/>
        <v>8492</v>
      </c>
      <c r="O6756" s="168" t="str">
        <f t="shared" si="842"/>
        <v/>
      </c>
      <c r="P6756" s="168" t="str">
        <f t="shared" si="843"/>
        <v/>
      </c>
      <c r="Q6756" s="168" t="str">
        <f t="shared" si="844"/>
        <v/>
      </c>
      <c r="R6756" s="168" t="str">
        <f t="shared" si="845"/>
        <v/>
      </c>
      <c r="S6756" s="168" t="str">
        <f t="shared" si="846"/>
        <v/>
      </c>
      <c r="T6756" s="168" t="str">
        <f t="shared" si="847"/>
        <v/>
      </c>
    </row>
    <row r="6757" spans="1:20" x14ac:dyDescent="0.2">
      <c r="A6757" t="s">
        <v>6054</v>
      </c>
      <c r="M6757" s="170" t="str">
        <f t="shared" si="840"/>
        <v>Ttl</v>
      </c>
      <c r="N6757" s="169" t="str">
        <f t="shared" si="841"/>
        <v>8492</v>
      </c>
      <c r="O6757" s="168" t="str">
        <f t="shared" si="842"/>
        <v/>
      </c>
      <c r="P6757" s="168" t="str">
        <f t="shared" si="843"/>
        <v/>
      </c>
      <c r="Q6757" s="168" t="str">
        <f t="shared" si="844"/>
        <v/>
      </c>
      <c r="R6757" s="168" t="str">
        <f t="shared" si="845"/>
        <v/>
      </c>
      <c r="S6757" s="168" t="str">
        <f t="shared" si="846"/>
        <v/>
      </c>
      <c r="T6757" s="168" t="str">
        <f t="shared" si="847"/>
        <v/>
      </c>
    </row>
    <row r="6758" spans="1:20" x14ac:dyDescent="0.2">
      <c r="A6758" t="s">
        <v>2611</v>
      </c>
      <c r="M6758" s="170" t="str">
        <f t="shared" si="840"/>
        <v>DTL</v>
      </c>
      <c r="N6758" s="169" t="str">
        <f t="shared" si="841"/>
        <v>8492</v>
      </c>
      <c r="O6758" s="168" t="str">
        <f t="shared" si="842"/>
        <v/>
      </c>
      <c r="P6758" s="168" t="str">
        <f t="shared" si="843"/>
        <v/>
      </c>
      <c r="Q6758" s="168" t="str">
        <f t="shared" si="844"/>
        <v/>
      </c>
      <c r="R6758" s="168" t="str">
        <f t="shared" si="845"/>
        <v/>
      </c>
      <c r="S6758" s="168" t="str">
        <f t="shared" si="846"/>
        <v/>
      </c>
      <c r="T6758" s="168" t="str">
        <f t="shared" si="847"/>
        <v/>
      </c>
    </row>
    <row r="6759" spans="1:20" x14ac:dyDescent="0.2">
      <c r="A6759" t="s">
        <v>2611</v>
      </c>
      <c r="M6759" s="170" t="str">
        <f t="shared" si="840"/>
        <v>DTL</v>
      </c>
      <c r="N6759" s="169" t="str">
        <f t="shared" si="841"/>
        <v>8492</v>
      </c>
      <c r="O6759" s="168" t="str">
        <f t="shared" si="842"/>
        <v/>
      </c>
      <c r="P6759" s="168" t="str">
        <f t="shared" si="843"/>
        <v/>
      </c>
      <c r="Q6759" s="168" t="str">
        <f t="shared" si="844"/>
        <v/>
      </c>
      <c r="R6759" s="168" t="str">
        <f t="shared" si="845"/>
        <v/>
      </c>
      <c r="S6759" s="168" t="str">
        <f t="shared" si="846"/>
        <v/>
      </c>
      <c r="T6759" s="168" t="str">
        <f t="shared" si="847"/>
        <v/>
      </c>
    </row>
    <row r="6760" spans="1:20" x14ac:dyDescent="0.2">
      <c r="A6760" t="s">
        <v>6055</v>
      </c>
      <c r="M6760" s="170" t="str">
        <f t="shared" si="840"/>
        <v>Ttl</v>
      </c>
      <c r="N6760" s="169" t="str">
        <f t="shared" si="841"/>
        <v>8492</v>
      </c>
      <c r="O6760" s="168" t="str">
        <f t="shared" si="842"/>
        <v/>
      </c>
      <c r="P6760" s="168" t="str">
        <f t="shared" si="843"/>
        <v/>
      </c>
      <c r="Q6760" s="168" t="str">
        <f t="shared" si="844"/>
        <v/>
      </c>
      <c r="R6760" s="168" t="str">
        <f t="shared" si="845"/>
        <v/>
      </c>
      <c r="S6760" s="168" t="str">
        <f t="shared" si="846"/>
        <v/>
      </c>
      <c r="T6760" s="168" t="str">
        <f t="shared" si="847"/>
        <v/>
      </c>
    </row>
    <row r="6761" spans="1:20" x14ac:dyDescent="0.2">
      <c r="A6761" t="s">
        <v>2643</v>
      </c>
      <c r="M6761" s="170" t="str">
        <f t="shared" si="840"/>
        <v>DTL</v>
      </c>
      <c r="N6761" s="169" t="str">
        <f t="shared" si="841"/>
        <v>8492</v>
      </c>
      <c r="O6761" s="168" t="str">
        <f t="shared" si="842"/>
        <v/>
      </c>
      <c r="P6761" s="168" t="str">
        <f t="shared" si="843"/>
        <v/>
      </c>
      <c r="Q6761" s="168" t="str">
        <f t="shared" si="844"/>
        <v/>
      </c>
      <c r="R6761" s="168" t="str">
        <f t="shared" si="845"/>
        <v/>
      </c>
      <c r="S6761" s="168" t="str">
        <f t="shared" si="846"/>
        <v/>
      </c>
      <c r="T6761" s="168" t="str">
        <f t="shared" si="847"/>
        <v/>
      </c>
    </row>
    <row r="6762" spans="1:20" x14ac:dyDescent="0.2">
      <c r="A6762" t="s">
        <v>4467</v>
      </c>
      <c r="M6762" s="170" t="str">
        <f t="shared" si="840"/>
        <v>DTL</v>
      </c>
      <c r="N6762" s="169" t="str">
        <f t="shared" si="841"/>
        <v>8492</v>
      </c>
      <c r="O6762" s="168" t="str">
        <f t="shared" si="842"/>
        <v/>
      </c>
      <c r="P6762" s="168" t="str">
        <f t="shared" si="843"/>
        <v/>
      </c>
      <c r="Q6762" s="168" t="str">
        <f t="shared" si="844"/>
        <v/>
      </c>
      <c r="R6762" s="168" t="str">
        <f t="shared" si="845"/>
        <v/>
      </c>
      <c r="S6762" s="168" t="str">
        <f t="shared" si="846"/>
        <v/>
      </c>
      <c r="T6762" s="168" t="str">
        <f t="shared" si="847"/>
        <v/>
      </c>
    </row>
    <row r="6763" spans="1:20" x14ac:dyDescent="0.2">
      <c r="A6763">
        <v>1</v>
      </c>
      <c r="M6763" s="170" t="str">
        <f t="shared" si="840"/>
        <v>DTL</v>
      </c>
      <c r="N6763" s="169" t="str">
        <f t="shared" si="841"/>
        <v>8492</v>
      </c>
      <c r="O6763" s="168" t="str">
        <f t="shared" si="842"/>
        <v/>
      </c>
      <c r="P6763" s="168" t="str">
        <f t="shared" si="843"/>
        <v/>
      </c>
      <c r="Q6763" s="168" t="str">
        <f t="shared" si="844"/>
        <v/>
      </c>
      <c r="R6763" s="168" t="str">
        <f t="shared" si="845"/>
        <v/>
      </c>
      <c r="S6763" s="168" t="str">
        <f t="shared" si="846"/>
        <v/>
      </c>
      <c r="T6763" s="168" t="str">
        <f t="shared" si="847"/>
        <v/>
      </c>
    </row>
    <row r="6764" spans="1:20" x14ac:dyDescent="0.2">
      <c r="M6764" s="170" t="str">
        <f t="shared" si="840"/>
        <v>DTL</v>
      </c>
      <c r="N6764" s="169" t="str">
        <f t="shared" si="841"/>
        <v>8492</v>
      </c>
      <c r="O6764" s="168" t="str">
        <f t="shared" si="842"/>
        <v/>
      </c>
      <c r="P6764" s="168" t="str">
        <f t="shared" si="843"/>
        <v/>
      </c>
      <c r="Q6764" s="168" t="str">
        <f t="shared" si="844"/>
        <v/>
      </c>
      <c r="R6764" s="168" t="str">
        <f t="shared" si="845"/>
        <v/>
      </c>
      <c r="S6764" s="168" t="str">
        <f t="shared" si="846"/>
        <v/>
      </c>
      <c r="T6764" s="168" t="str">
        <f t="shared" si="847"/>
        <v/>
      </c>
    </row>
    <row r="6765" spans="1:20" x14ac:dyDescent="0.2">
      <c r="A6765" t="s">
        <v>3293</v>
      </c>
      <c r="M6765" s="170" t="str">
        <f t="shared" si="840"/>
        <v>H1</v>
      </c>
      <c r="N6765" s="169" t="str">
        <f t="shared" si="841"/>
        <v>8492</v>
      </c>
      <c r="O6765" s="168" t="str">
        <f t="shared" si="842"/>
        <v/>
      </c>
      <c r="P6765" s="168" t="str">
        <f t="shared" si="843"/>
        <v/>
      </c>
      <c r="Q6765" s="168" t="str">
        <f t="shared" si="844"/>
        <v/>
      </c>
      <c r="R6765" s="168" t="str">
        <f t="shared" si="845"/>
        <v/>
      </c>
      <c r="S6765" s="168" t="str">
        <f t="shared" si="846"/>
        <v/>
      </c>
      <c r="T6765" s="168" t="str">
        <f t="shared" si="847"/>
        <v/>
      </c>
    </row>
    <row r="6766" spans="1:20" x14ac:dyDescent="0.2">
      <c r="A6766" t="s">
        <v>2600</v>
      </c>
      <c r="M6766" s="170" t="str">
        <f t="shared" si="840"/>
        <v>H2</v>
      </c>
      <c r="N6766" s="169" t="str">
        <f t="shared" si="841"/>
        <v>8492</v>
      </c>
      <c r="O6766" s="168" t="str">
        <f t="shared" si="842"/>
        <v/>
      </c>
      <c r="P6766" s="168" t="str">
        <f t="shared" si="843"/>
        <v/>
      </c>
      <c r="Q6766" s="168" t="str">
        <f t="shared" si="844"/>
        <v/>
      </c>
      <c r="R6766" s="168" t="str">
        <f t="shared" si="845"/>
        <v/>
      </c>
      <c r="S6766" s="168" t="str">
        <f t="shared" si="846"/>
        <v/>
      </c>
      <c r="T6766" s="168" t="str">
        <f t="shared" si="847"/>
        <v/>
      </c>
    </row>
    <row r="6767" spans="1:20" x14ac:dyDescent="0.2">
      <c r="A6767" t="s">
        <v>2601</v>
      </c>
      <c r="M6767" s="170" t="str">
        <f t="shared" si="840"/>
        <v>H3</v>
      </c>
      <c r="N6767" s="169" t="str">
        <f t="shared" si="841"/>
        <v>8492</v>
      </c>
      <c r="O6767" s="168" t="str">
        <f t="shared" si="842"/>
        <v/>
      </c>
      <c r="P6767" s="168" t="str">
        <f t="shared" si="843"/>
        <v/>
      </c>
      <c r="Q6767" s="168" t="str">
        <f t="shared" si="844"/>
        <v/>
      </c>
      <c r="R6767" s="168" t="str">
        <f t="shared" si="845"/>
        <v/>
      </c>
      <c r="S6767" s="168" t="str">
        <f t="shared" si="846"/>
        <v/>
      </c>
      <c r="T6767" s="168" t="str">
        <f t="shared" si="847"/>
        <v/>
      </c>
    </row>
    <row r="6768" spans="1:20" x14ac:dyDescent="0.2">
      <c r="A6768" t="s">
        <v>3199</v>
      </c>
      <c r="M6768" s="170" t="str">
        <f t="shared" si="840"/>
        <v>H4</v>
      </c>
      <c r="N6768" s="169" t="str">
        <f t="shared" si="841"/>
        <v>8492</v>
      </c>
      <c r="O6768" s="168" t="str">
        <f t="shared" si="842"/>
        <v/>
      </c>
      <c r="P6768" s="168" t="str">
        <f t="shared" si="843"/>
        <v/>
      </c>
      <c r="Q6768" s="168" t="str">
        <f t="shared" si="844"/>
        <v/>
      </c>
      <c r="R6768" s="168" t="str">
        <f t="shared" si="845"/>
        <v/>
      </c>
      <c r="S6768" s="168" t="str">
        <f t="shared" si="846"/>
        <v/>
      </c>
      <c r="T6768" s="168" t="str">
        <f t="shared" si="847"/>
        <v/>
      </c>
    </row>
    <row r="6769" spans="1:20" x14ac:dyDescent="0.2">
      <c r="A6769" t="s">
        <v>3289</v>
      </c>
      <c r="M6769" s="170" t="str">
        <f t="shared" si="840"/>
        <v>H5</v>
      </c>
      <c r="N6769" s="169" t="str">
        <f t="shared" si="841"/>
        <v>8492</v>
      </c>
      <c r="O6769" s="168" t="str">
        <f t="shared" si="842"/>
        <v/>
      </c>
      <c r="P6769" s="168" t="str">
        <f t="shared" si="843"/>
        <v/>
      </c>
      <c r="Q6769" s="168" t="str">
        <f t="shared" si="844"/>
        <v/>
      </c>
      <c r="R6769" s="168" t="str">
        <f t="shared" si="845"/>
        <v/>
      </c>
      <c r="S6769" s="168" t="str">
        <f t="shared" si="846"/>
        <v/>
      </c>
      <c r="T6769" s="168" t="str">
        <f t="shared" si="847"/>
        <v/>
      </c>
    </row>
    <row r="6770" spans="1:20" x14ac:dyDescent="0.2">
      <c r="A6770" t="s">
        <v>3290</v>
      </c>
      <c r="M6770" s="170" t="str">
        <f t="shared" si="840"/>
        <v>H6</v>
      </c>
      <c r="N6770" s="169" t="str">
        <f t="shared" si="841"/>
        <v>8492</v>
      </c>
      <c r="O6770" s="168" t="str">
        <f t="shared" si="842"/>
        <v/>
      </c>
      <c r="P6770" s="168" t="str">
        <f t="shared" si="843"/>
        <v/>
      </c>
      <c r="Q6770" s="168" t="str">
        <f t="shared" si="844"/>
        <v/>
      </c>
      <c r="R6770" s="168" t="str">
        <f t="shared" si="845"/>
        <v/>
      </c>
      <c r="S6770" s="168" t="str">
        <f t="shared" si="846"/>
        <v/>
      </c>
      <c r="T6770" s="168" t="str">
        <f t="shared" si="847"/>
        <v/>
      </c>
    </row>
    <row r="6771" spans="1:20" x14ac:dyDescent="0.2">
      <c r="A6771" t="s">
        <v>2605</v>
      </c>
      <c r="M6771" s="170" t="str">
        <f t="shared" si="840"/>
        <v>H7</v>
      </c>
      <c r="N6771" s="169" t="str">
        <f t="shared" si="841"/>
        <v>8492</v>
      </c>
      <c r="O6771" s="168" t="str">
        <f t="shared" si="842"/>
        <v/>
      </c>
      <c r="P6771" s="168" t="str">
        <f t="shared" si="843"/>
        <v/>
      </c>
      <c r="Q6771" s="168" t="str">
        <f t="shared" si="844"/>
        <v/>
      </c>
      <c r="R6771" s="168" t="str">
        <f t="shared" si="845"/>
        <v/>
      </c>
      <c r="S6771" s="168" t="str">
        <f t="shared" si="846"/>
        <v/>
      </c>
      <c r="T6771" s="168" t="str">
        <f t="shared" si="847"/>
        <v/>
      </c>
    </row>
    <row r="6772" spans="1:20" x14ac:dyDescent="0.2">
      <c r="A6772" t="s">
        <v>2606</v>
      </c>
      <c r="M6772" s="170" t="str">
        <f t="shared" si="840"/>
        <v>H8</v>
      </c>
      <c r="N6772" s="169" t="str">
        <f t="shared" si="841"/>
        <v>8492</v>
      </c>
      <c r="O6772" s="168" t="str">
        <f t="shared" si="842"/>
        <v/>
      </c>
      <c r="P6772" s="168" t="str">
        <f t="shared" si="843"/>
        <v/>
      </c>
      <c r="Q6772" s="168" t="str">
        <f t="shared" si="844"/>
        <v/>
      </c>
      <c r="R6772" s="168" t="str">
        <f t="shared" si="845"/>
        <v/>
      </c>
      <c r="S6772" s="168" t="str">
        <f t="shared" si="846"/>
        <v/>
      </c>
      <c r="T6772" s="168" t="str">
        <f t="shared" si="847"/>
        <v/>
      </c>
    </row>
    <row r="6773" spans="1:20" x14ac:dyDescent="0.2">
      <c r="A6773" t="s">
        <v>2607</v>
      </c>
      <c r="M6773" s="170" t="str">
        <f t="shared" si="840"/>
        <v>H9</v>
      </c>
      <c r="N6773" s="169" t="str">
        <f t="shared" si="841"/>
        <v>8492</v>
      </c>
      <c r="O6773" s="168" t="str">
        <f t="shared" si="842"/>
        <v/>
      </c>
      <c r="P6773" s="168" t="str">
        <f t="shared" si="843"/>
        <v/>
      </c>
      <c r="Q6773" s="168" t="str">
        <f t="shared" si="844"/>
        <v/>
      </c>
      <c r="R6773" s="168" t="str">
        <f t="shared" si="845"/>
        <v/>
      </c>
      <c r="S6773" s="168" t="str">
        <f t="shared" si="846"/>
        <v/>
      </c>
      <c r="T6773" s="168" t="str">
        <f t="shared" si="847"/>
        <v/>
      </c>
    </row>
    <row r="6774" spans="1:20" x14ac:dyDescent="0.2">
      <c r="A6774" t="s">
        <v>2608</v>
      </c>
      <c r="M6774" s="170" t="str">
        <f t="shared" si="840"/>
        <v>H10</v>
      </c>
      <c r="N6774" s="169" t="str">
        <f t="shared" si="841"/>
        <v>8492</v>
      </c>
      <c r="O6774" s="168" t="str">
        <f t="shared" si="842"/>
        <v/>
      </c>
      <c r="P6774" s="168" t="str">
        <f t="shared" si="843"/>
        <v/>
      </c>
      <c r="Q6774" s="168" t="str">
        <f t="shared" si="844"/>
        <v/>
      </c>
      <c r="R6774" s="168" t="str">
        <f t="shared" si="845"/>
        <v/>
      </c>
      <c r="S6774" s="168" t="str">
        <f t="shared" si="846"/>
        <v/>
      </c>
      <c r="T6774" s="168" t="str">
        <f t="shared" si="847"/>
        <v/>
      </c>
    </row>
    <row r="6775" spans="1:20" x14ac:dyDescent="0.2">
      <c r="A6775" t="s">
        <v>2611</v>
      </c>
      <c r="M6775" s="170" t="str">
        <f t="shared" si="840"/>
        <v>DTL</v>
      </c>
      <c r="N6775" s="169" t="str">
        <f t="shared" si="841"/>
        <v>8492</v>
      </c>
      <c r="O6775" s="168" t="str">
        <f t="shared" si="842"/>
        <v/>
      </c>
      <c r="P6775" s="168" t="str">
        <f t="shared" si="843"/>
        <v/>
      </c>
      <c r="Q6775" s="168" t="str">
        <f t="shared" si="844"/>
        <v/>
      </c>
      <c r="R6775" s="168" t="str">
        <f t="shared" si="845"/>
        <v/>
      </c>
      <c r="S6775" s="168" t="str">
        <f t="shared" si="846"/>
        <v/>
      </c>
      <c r="T6775" s="168" t="str">
        <f t="shared" si="847"/>
        <v/>
      </c>
    </row>
    <row r="6776" spans="1:20" x14ac:dyDescent="0.2">
      <c r="A6776" t="s">
        <v>2620</v>
      </c>
      <c r="M6776" s="170" t="str">
        <f t="shared" si="840"/>
        <v>DTL</v>
      </c>
      <c r="N6776" s="169" t="str">
        <f t="shared" si="841"/>
        <v>8492</v>
      </c>
      <c r="O6776" s="168" t="str">
        <f t="shared" si="842"/>
        <v/>
      </c>
      <c r="P6776" s="168" t="str">
        <f t="shared" si="843"/>
        <v/>
      </c>
      <c r="Q6776" s="168" t="str">
        <f t="shared" si="844"/>
        <v/>
      </c>
      <c r="R6776" s="168" t="str">
        <f t="shared" si="845"/>
        <v/>
      </c>
      <c r="S6776" s="168" t="str">
        <f t="shared" si="846"/>
        <v/>
      </c>
      <c r="T6776" s="168" t="str">
        <f t="shared" si="847"/>
        <v/>
      </c>
    </row>
    <row r="6777" spans="1:20" x14ac:dyDescent="0.2">
      <c r="A6777" t="s">
        <v>6056</v>
      </c>
      <c r="M6777" s="170" t="str">
        <f t="shared" si="840"/>
        <v>Ttl</v>
      </c>
      <c r="N6777" s="169" t="str">
        <f t="shared" si="841"/>
        <v>8492</v>
      </c>
      <c r="O6777" s="168" t="str">
        <f t="shared" si="842"/>
        <v/>
      </c>
      <c r="P6777" s="168" t="str">
        <f t="shared" si="843"/>
        <v/>
      </c>
      <c r="Q6777" s="168" t="str">
        <f t="shared" si="844"/>
        <v/>
      </c>
      <c r="R6777" s="168" t="str">
        <f t="shared" si="845"/>
        <v/>
      </c>
      <c r="S6777" s="168" t="str">
        <f t="shared" si="846"/>
        <v/>
      </c>
      <c r="T6777" s="168" t="str">
        <f t="shared" si="847"/>
        <v/>
      </c>
    </row>
    <row r="6778" spans="1:20" x14ac:dyDescent="0.2">
      <c r="A6778" t="s">
        <v>2611</v>
      </c>
      <c r="M6778" s="170" t="str">
        <f t="shared" si="840"/>
        <v>DTL</v>
      </c>
      <c r="N6778" s="169" t="str">
        <f t="shared" si="841"/>
        <v>8492</v>
      </c>
      <c r="O6778" s="168" t="str">
        <f t="shared" si="842"/>
        <v/>
      </c>
      <c r="P6778" s="168" t="str">
        <f t="shared" si="843"/>
        <v/>
      </c>
      <c r="Q6778" s="168" t="str">
        <f t="shared" si="844"/>
        <v/>
      </c>
      <c r="R6778" s="168" t="str">
        <f t="shared" si="845"/>
        <v/>
      </c>
      <c r="S6778" s="168" t="str">
        <f t="shared" si="846"/>
        <v/>
      </c>
      <c r="T6778" s="168" t="str">
        <f t="shared" si="847"/>
        <v/>
      </c>
    </row>
    <row r="6779" spans="1:20" x14ac:dyDescent="0.2">
      <c r="A6779" t="s">
        <v>6057</v>
      </c>
      <c r="M6779" s="170" t="str">
        <f t="shared" si="840"/>
        <v>Ttl</v>
      </c>
      <c r="N6779" s="169" t="str">
        <f t="shared" si="841"/>
        <v>8492</v>
      </c>
      <c r="O6779" s="168" t="str">
        <f t="shared" si="842"/>
        <v/>
      </c>
      <c r="P6779" s="168" t="str">
        <f t="shared" si="843"/>
        <v/>
      </c>
      <c r="Q6779" s="168" t="str">
        <f t="shared" si="844"/>
        <v/>
      </c>
      <c r="R6779" s="168" t="str">
        <f t="shared" si="845"/>
        <v/>
      </c>
      <c r="S6779" s="168" t="str">
        <f t="shared" si="846"/>
        <v/>
      </c>
      <c r="T6779" s="168" t="str">
        <f t="shared" si="847"/>
        <v/>
      </c>
    </row>
    <row r="6780" spans="1:20" x14ac:dyDescent="0.2">
      <c r="A6780" t="s">
        <v>4246</v>
      </c>
      <c r="M6780" s="170" t="str">
        <f t="shared" si="840"/>
        <v>DTL</v>
      </c>
      <c r="N6780" s="169" t="str">
        <f t="shared" si="841"/>
        <v>8492</v>
      </c>
      <c r="O6780" s="168" t="str">
        <f t="shared" si="842"/>
        <v/>
      </c>
      <c r="P6780" s="168" t="str">
        <f t="shared" si="843"/>
        <v/>
      </c>
      <c r="Q6780" s="168" t="str">
        <f t="shared" si="844"/>
        <v/>
      </c>
      <c r="R6780" s="168" t="str">
        <f t="shared" si="845"/>
        <v/>
      </c>
      <c r="S6780" s="168" t="str">
        <f t="shared" si="846"/>
        <v/>
      </c>
      <c r="T6780" s="168" t="str">
        <f t="shared" si="847"/>
        <v/>
      </c>
    </row>
    <row r="6781" spans="1:20" x14ac:dyDescent="0.2">
      <c r="A6781" t="s">
        <v>2611</v>
      </c>
      <c r="M6781" s="170" t="str">
        <f t="shared" si="840"/>
        <v>DTL</v>
      </c>
      <c r="N6781" s="169" t="str">
        <f t="shared" si="841"/>
        <v>8492</v>
      </c>
      <c r="O6781" s="168" t="str">
        <f t="shared" si="842"/>
        <v/>
      </c>
      <c r="P6781" s="168" t="str">
        <f t="shared" si="843"/>
        <v/>
      </c>
      <c r="Q6781" s="168" t="str">
        <f t="shared" si="844"/>
        <v/>
      </c>
      <c r="R6781" s="168" t="str">
        <f t="shared" si="845"/>
        <v/>
      </c>
      <c r="S6781" s="168" t="str">
        <f t="shared" si="846"/>
        <v/>
      </c>
      <c r="T6781" s="168" t="str">
        <f t="shared" si="847"/>
        <v/>
      </c>
    </row>
    <row r="6782" spans="1:20" x14ac:dyDescent="0.2">
      <c r="A6782" t="s">
        <v>6058</v>
      </c>
      <c r="M6782" s="170" t="str">
        <f t="shared" si="840"/>
        <v>DTL</v>
      </c>
      <c r="N6782" s="169" t="str">
        <f t="shared" si="841"/>
        <v>8492</v>
      </c>
      <c r="O6782" s="168" t="str">
        <f t="shared" si="842"/>
        <v xml:space="preserve">    </v>
      </c>
      <c r="P6782" s="168" t="str">
        <f t="shared" si="843"/>
        <v xml:space="preserve">8492    </v>
      </c>
      <c r="Q6782" s="168">
        <f t="shared" si="844"/>
        <v>1312366</v>
      </c>
      <c r="R6782" s="168">
        <f t="shared" si="845"/>
        <v>1670871</v>
      </c>
      <c r="S6782" s="168">
        <f t="shared" si="846"/>
        <v>1546478</v>
      </c>
      <c r="T6782" s="168">
        <f t="shared" si="847"/>
        <v>1205888</v>
      </c>
    </row>
    <row r="6783" spans="1:20" x14ac:dyDescent="0.2">
      <c r="A6783" t="s">
        <v>2611</v>
      </c>
      <c r="M6783" s="170" t="str">
        <f t="shared" si="840"/>
        <v>DTL</v>
      </c>
      <c r="N6783" s="169" t="str">
        <f t="shared" si="841"/>
        <v>8492</v>
      </c>
      <c r="O6783" s="168" t="str">
        <f t="shared" si="842"/>
        <v/>
      </c>
      <c r="P6783" s="168" t="str">
        <f t="shared" si="843"/>
        <v/>
      </c>
      <c r="Q6783" s="168" t="str">
        <f t="shared" si="844"/>
        <v/>
      </c>
      <c r="R6783" s="168" t="str">
        <f t="shared" si="845"/>
        <v/>
      </c>
      <c r="S6783" s="168" t="str">
        <f t="shared" si="846"/>
        <v/>
      </c>
      <c r="T6783" s="168" t="str">
        <f t="shared" si="847"/>
        <v/>
      </c>
    </row>
    <row r="6784" spans="1:20" x14ac:dyDescent="0.2">
      <c r="A6784" t="s">
        <v>3294</v>
      </c>
      <c r="M6784" s="170" t="str">
        <f t="shared" si="840"/>
        <v>DTL</v>
      </c>
      <c r="N6784" s="169" t="str">
        <f t="shared" si="841"/>
        <v>8492</v>
      </c>
      <c r="O6784" s="168" t="str">
        <f t="shared" si="842"/>
        <v>Tran</v>
      </c>
      <c r="P6784" s="168" t="str">
        <f t="shared" si="843"/>
        <v>8492Tran</v>
      </c>
      <c r="Q6784" s="168">
        <f t="shared" si="844"/>
        <v>0</v>
      </c>
      <c r="R6784" s="168">
        <f t="shared" si="845"/>
        <v>150000</v>
      </c>
      <c r="S6784" s="168">
        <f t="shared" si="846"/>
        <v>400000</v>
      </c>
      <c r="T6784" s="168">
        <f t="shared" si="847"/>
        <v>200000</v>
      </c>
    </row>
    <row r="6785" spans="1:20" x14ac:dyDescent="0.2">
      <c r="A6785" t="s">
        <v>2611</v>
      </c>
      <c r="M6785" s="170" t="str">
        <f t="shared" si="840"/>
        <v>DTL</v>
      </c>
      <c r="N6785" s="169" t="str">
        <f t="shared" si="841"/>
        <v>8492</v>
      </c>
      <c r="O6785" s="168" t="str">
        <f t="shared" si="842"/>
        <v/>
      </c>
      <c r="P6785" s="168" t="str">
        <f t="shared" si="843"/>
        <v/>
      </c>
      <c r="Q6785" s="168" t="str">
        <f t="shared" si="844"/>
        <v/>
      </c>
      <c r="R6785" s="168" t="str">
        <f t="shared" si="845"/>
        <v/>
      </c>
      <c r="S6785" s="168" t="str">
        <f t="shared" si="846"/>
        <v/>
      </c>
      <c r="T6785" s="168" t="str">
        <f t="shared" si="847"/>
        <v/>
      </c>
    </row>
    <row r="6786" spans="1:20" x14ac:dyDescent="0.2">
      <c r="A6786" t="s">
        <v>6059</v>
      </c>
      <c r="M6786" s="170" t="str">
        <f t="shared" si="840"/>
        <v>DTL</v>
      </c>
      <c r="N6786" s="169" t="str">
        <f t="shared" si="841"/>
        <v>8492</v>
      </c>
      <c r="O6786" s="168" t="str">
        <f t="shared" si="842"/>
        <v>Tran</v>
      </c>
      <c r="P6786" s="168" t="str">
        <f t="shared" si="843"/>
        <v>8492Tran</v>
      </c>
      <c r="Q6786" s="168">
        <f t="shared" si="844"/>
        <v>1312366</v>
      </c>
      <c r="R6786" s="168">
        <f t="shared" si="845"/>
        <v>1489447</v>
      </c>
      <c r="S6786" s="168">
        <f t="shared" si="846"/>
        <v>1946478</v>
      </c>
      <c r="T6786" s="168">
        <f t="shared" si="847"/>
        <v>1180269</v>
      </c>
    </row>
    <row r="6787" spans="1:20" x14ac:dyDescent="0.2">
      <c r="A6787" t="s">
        <v>4246</v>
      </c>
      <c r="M6787" s="170" t="str">
        <f t="shared" ref="M6787:M6850" si="848">IF(ROW()&lt;23,"",
  IF(NOT(ISERROR(FIND("Trinity County",$A6787,30))),"H1",
  IF(M6786="H1","H2",
  IF(M6786="H2","H3",
  IF(M6786="H3","H4",
  IF(M6786="H4","H5",
  IF(M6786="H5","H6",
  IF(M6786="H6","H7",
  IF(M6786="H7","H8",
  IF(M6786="H8","H9",
  IF(M6786="H9","H10",
  IF(TRIM(LEFT($A6787,7))="Total","Ttl","DTL"))))))))))))</f>
        <v>DTL</v>
      </c>
      <c r="N6787" s="169" t="str">
        <f t="shared" ref="N6787:N6850" si="849">IF(ROW()&lt;23,"",
  IF($M6787="H6",TRIM(LEFT($A6787,5)),N6786))</f>
        <v>8492</v>
      </c>
      <c r="O6787" s="168" t="str">
        <f t="shared" ref="O6787:O6850" si="850">IF($M6787&lt;&gt;"DTL","",
  IF(NOT(ISNUMBER(VALUE(MID($A6787,31,15)))),"",LEFT($A6787,4)))</f>
        <v/>
      </c>
      <c r="P6787" s="168" t="str">
        <f t="shared" ref="P6787:P6850" si="851">IF(O6787="","",N6787&amp;O6787)</f>
        <v/>
      </c>
      <c r="Q6787" s="168" t="str">
        <f t="shared" ref="Q6787:Q6850" si="852">IF($M6787&lt;&gt;"DTL","",
  IF(NOT(ISNUMBER(VALUE(MID($A6787,31,15)))),"",VALUE(TRIM(MID($A6787,47,15)))))</f>
        <v/>
      </c>
      <c r="R6787" s="168" t="str">
        <f t="shared" ref="R6787:R6850" si="853">IF($M6787&lt;&gt;"DTL","",
  IF(NOT(ISNUMBER(VALUE(MID($A6787,31,15)))),"",VALUE(TRIM(MID($A6787,61,14)))))</f>
        <v/>
      </c>
      <c r="S6787" s="168" t="str">
        <f t="shared" ref="S6787:S6850" si="854">IF($M6787&lt;&gt;"DTL","",
  IF(NOT(ISNUMBER(VALUE(MID($A6787,31,15)))),"",VALUE(TRIM(MID($A6787,76,14)))))</f>
        <v/>
      </c>
      <c r="T6787" s="168" t="str">
        <f t="shared" ref="T6787:T6850" si="855">IF($M6787&lt;&gt;"DTL","",
  IF(NOT(ISNUMBER(VALUE(MID($A6787,31,15)))),"",VALUE(TRIM(MID($A6787,90,14)))))</f>
        <v/>
      </c>
    </row>
    <row r="6788" spans="1:20" x14ac:dyDescent="0.2">
      <c r="A6788" t="s">
        <v>2611</v>
      </c>
      <c r="M6788" s="170" t="str">
        <f t="shared" si="848"/>
        <v>DTL</v>
      </c>
      <c r="N6788" s="169" t="str">
        <f t="shared" si="849"/>
        <v>8492</v>
      </c>
      <c r="O6788" s="168" t="str">
        <f t="shared" si="850"/>
        <v/>
      </c>
      <c r="P6788" s="168" t="str">
        <f t="shared" si="851"/>
        <v/>
      </c>
      <c r="Q6788" s="168" t="str">
        <f t="shared" si="852"/>
        <v/>
      </c>
      <c r="R6788" s="168" t="str">
        <f t="shared" si="853"/>
        <v/>
      </c>
      <c r="S6788" s="168" t="str">
        <f t="shared" si="854"/>
        <v/>
      </c>
      <c r="T6788" s="168" t="str">
        <f t="shared" si="855"/>
        <v/>
      </c>
    </row>
    <row r="6789" spans="1:20" x14ac:dyDescent="0.2">
      <c r="A6789" t="s">
        <v>6060</v>
      </c>
      <c r="M6789" s="170" t="str">
        <f t="shared" si="848"/>
        <v>Ttl</v>
      </c>
      <c r="N6789" s="169" t="str">
        <f t="shared" si="849"/>
        <v>8492</v>
      </c>
      <c r="O6789" s="168" t="str">
        <f t="shared" si="850"/>
        <v/>
      </c>
      <c r="P6789" s="168" t="str">
        <f t="shared" si="851"/>
        <v/>
      </c>
      <c r="Q6789" s="168" t="str">
        <f t="shared" si="852"/>
        <v/>
      </c>
      <c r="R6789" s="168" t="str">
        <f t="shared" si="853"/>
        <v/>
      </c>
      <c r="S6789" s="168" t="str">
        <f t="shared" si="854"/>
        <v/>
      </c>
      <c r="T6789" s="168" t="str">
        <f t="shared" si="855"/>
        <v/>
      </c>
    </row>
    <row r="6790" spans="1:20" x14ac:dyDescent="0.2">
      <c r="A6790" t="s">
        <v>4467</v>
      </c>
      <c r="M6790" s="170" t="str">
        <f t="shared" si="848"/>
        <v>DTL</v>
      </c>
      <c r="N6790" s="169" t="str">
        <f t="shared" si="849"/>
        <v>8492</v>
      </c>
      <c r="O6790" s="168" t="str">
        <f t="shared" si="850"/>
        <v/>
      </c>
      <c r="P6790" s="168" t="str">
        <f t="shared" si="851"/>
        <v/>
      </c>
      <c r="Q6790" s="168" t="str">
        <f t="shared" si="852"/>
        <v/>
      </c>
      <c r="R6790" s="168" t="str">
        <f t="shared" si="853"/>
        <v/>
      </c>
      <c r="S6790" s="168" t="str">
        <f t="shared" si="854"/>
        <v/>
      </c>
      <c r="T6790" s="168" t="str">
        <f t="shared" si="855"/>
        <v/>
      </c>
    </row>
    <row r="6791" spans="1:20" x14ac:dyDescent="0.2">
      <c r="A6791">
        <v>1</v>
      </c>
      <c r="M6791" s="170" t="str">
        <f t="shared" si="848"/>
        <v>DTL</v>
      </c>
      <c r="N6791" s="169" t="str">
        <f t="shared" si="849"/>
        <v>8492</v>
      </c>
      <c r="O6791" s="168" t="str">
        <f t="shared" si="850"/>
        <v/>
      </c>
      <c r="P6791" s="168" t="str">
        <f t="shared" si="851"/>
        <v/>
      </c>
      <c r="Q6791" s="168" t="str">
        <f t="shared" si="852"/>
        <v/>
      </c>
      <c r="R6791" s="168" t="str">
        <f t="shared" si="853"/>
        <v/>
      </c>
      <c r="S6791" s="168" t="str">
        <f t="shared" si="854"/>
        <v/>
      </c>
      <c r="T6791" s="168" t="str">
        <f t="shared" si="855"/>
        <v/>
      </c>
    </row>
    <row r="6792" spans="1:20" x14ac:dyDescent="0.2">
      <c r="M6792" s="170" t="str">
        <f t="shared" si="848"/>
        <v>DTL</v>
      </c>
      <c r="N6792" s="169" t="str">
        <f t="shared" si="849"/>
        <v>8492</v>
      </c>
      <c r="O6792" s="168" t="str">
        <f t="shared" si="850"/>
        <v/>
      </c>
      <c r="P6792" s="168" t="str">
        <f t="shared" si="851"/>
        <v/>
      </c>
      <c r="Q6792" s="168" t="str">
        <f t="shared" si="852"/>
        <v/>
      </c>
      <c r="R6792" s="168" t="str">
        <f t="shared" si="853"/>
        <v/>
      </c>
      <c r="S6792" s="168" t="str">
        <f t="shared" si="854"/>
        <v/>
      </c>
      <c r="T6792" s="168" t="str">
        <f t="shared" si="855"/>
        <v/>
      </c>
    </row>
    <row r="6793" spans="1:20" x14ac:dyDescent="0.2">
      <c r="A6793" t="s">
        <v>3295</v>
      </c>
      <c r="M6793" s="170" t="str">
        <f t="shared" si="848"/>
        <v>H1</v>
      </c>
      <c r="N6793" s="169" t="str">
        <f t="shared" si="849"/>
        <v>8492</v>
      </c>
      <c r="O6793" s="168" t="str">
        <f t="shared" si="850"/>
        <v/>
      </c>
      <c r="P6793" s="168" t="str">
        <f t="shared" si="851"/>
        <v/>
      </c>
      <c r="Q6793" s="168" t="str">
        <f t="shared" si="852"/>
        <v/>
      </c>
      <c r="R6793" s="168" t="str">
        <f t="shared" si="853"/>
        <v/>
      </c>
      <c r="S6793" s="168" t="str">
        <f t="shared" si="854"/>
        <v/>
      </c>
      <c r="T6793" s="168" t="str">
        <f t="shared" si="855"/>
        <v/>
      </c>
    </row>
    <row r="6794" spans="1:20" x14ac:dyDescent="0.2">
      <c r="A6794" t="s">
        <v>2600</v>
      </c>
      <c r="M6794" s="170" t="str">
        <f t="shared" si="848"/>
        <v>H2</v>
      </c>
      <c r="N6794" s="169" t="str">
        <f t="shared" si="849"/>
        <v>8492</v>
      </c>
      <c r="O6794" s="168" t="str">
        <f t="shared" si="850"/>
        <v/>
      </c>
      <c r="P6794" s="168" t="str">
        <f t="shared" si="851"/>
        <v/>
      </c>
      <c r="Q6794" s="168" t="str">
        <f t="shared" si="852"/>
        <v/>
      </c>
      <c r="R6794" s="168" t="str">
        <f t="shared" si="853"/>
        <v/>
      </c>
      <c r="S6794" s="168" t="str">
        <f t="shared" si="854"/>
        <v/>
      </c>
      <c r="T6794" s="168" t="str">
        <f t="shared" si="855"/>
        <v/>
      </c>
    </row>
    <row r="6795" spans="1:20" x14ac:dyDescent="0.2">
      <c r="A6795" t="s">
        <v>2601</v>
      </c>
      <c r="M6795" s="170" t="str">
        <f t="shared" si="848"/>
        <v>H3</v>
      </c>
      <c r="N6795" s="169" t="str">
        <f t="shared" si="849"/>
        <v>8492</v>
      </c>
      <c r="O6795" s="168" t="str">
        <f t="shared" si="850"/>
        <v/>
      </c>
      <c r="P6795" s="168" t="str">
        <f t="shared" si="851"/>
        <v/>
      </c>
      <c r="Q6795" s="168" t="str">
        <f t="shared" si="852"/>
        <v/>
      </c>
      <c r="R6795" s="168" t="str">
        <f t="shared" si="853"/>
        <v/>
      </c>
      <c r="S6795" s="168" t="str">
        <f t="shared" si="854"/>
        <v/>
      </c>
      <c r="T6795" s="168" t="str">
        <f t="shared" si="855"/>
        <v/>
      </c>
    </row>
    <row r="6796" spans="1:20" x14ac:dyDescent="0.2">
      <c r="A6796" t="s">
        <v>3199</v>
      </c>
      <c r="M6796" s="170" t="str">
        <f t="shared" si="848"/>
        <v>H4</v>
      </c>
      <c r="N6796" s="169" t="str">
        <f t="shared" si="849"/>
        <v>8492</v>
      </c>
      <c r="O6796" s="168" t="str">
        <f t="shared" si="850"/>
        <v/>
      </c>
      <c r="P6796" s="168" t="str">
        <f t="shared" si="851"/>
        <v/>
      </c>
      <c r="Q6796" s="168" t="str">
        <f t="shared" si="852"/>
        <v/>
      </c>
      <c r="R6796" s="168" t="str">
        <f t="shared" si="853"/>
        <v/>
      </c>
      <c r="S6796" s="168" t="str">
        <f t="shared" si="854"/>
        <v/>
      </c>
      <c r="T6796" s="168" t="str">
        <f t="shared" si="855"/>
        <v/>
      </c>
    </row>
    <row r="6797" spans="1:20" x14ac:dyDescent="0.2">
      <c r="A6797" t="s">
        <v>3296</v>
      </c>
      <c r="M6797" s="170" t="str">
        <f t="shared" si="848"/>
        <v>H5</v>
      </c>
      <c r="N6797" s="169" t="str">
        <f t="shared" si="849"/>
        <v>8492</v>
      </c>
      <c r="O6797" s="168" t="str">
        <f t="shared" si="850"/>
        <v/>
      </c>
      <c r="P6797" s="168" t="str">
        <f t="shared" si="851"/>
        <v/>
      </c>
      <c r="Q6797" s="168" t="str">
        <f t="shared" si="852"/>
        <v/>
      </c>
      <c r="R6797" s="168" t="str">
        <f t="shared" si="853"/>
        <v/>
      </c>
      <c r="S6797" s="168" t="str">
        <f t="shared" si="854"/>
        <v/>
      </c>
      <c r="T6797" s="168" t="str">
        <f t="shared" si="855"/>
        <v/>
      </c>
    </row>
    <row r="6798" spans="1:20" x14ac:dyDescent="0.2">
      <c r="A6798" t="s">
        <v>3297</v>
      </c>
      <c r="M6798" s="170" t="str">
        <f t="shared" si="848"/>
        <v>H6</v>
      </c>
      <c r="N6798" s="169" t="str">
        <f t="shared" si="849"/>
        <v>8493</v>
      </c>
      <c r="O6798" s="168" t="str">
        <f t="shared" si="850"/>
        <v/>
      </c>
      <c r="P6798" s="168" t="str">
        <f t="shared" si="851"/>
        <v/>
      </c>
      <c r="Q6798" s="168" t="str">
        <f t="shared" si="852"/>
        <v/>
      </c>
      <c r="R6798" s="168" t="str">
        <f t="shared" si="853"/>
        <v/>
      </c>
      <c r="S6798" s="168" t="str">
        <f t="shared" si="854"/>
        <v/>
      </c>
      <c r="T6798" s="168" t="str">
        <f t="shared" si="855"/>
        <v/>
      </c>
    </row>
    <row r="6799" spans="1:20" x14ac:dyDescent="0.2">
      <c r="A6799" t="s">
        <v>2605</v>
      </c>
      <c r="M6799" s="170" t="str">
        <f t="shared" si="848"/>
        <v>H7</v>
      </c>
      <c r="N6799" s="169" t="str">
        <f t="shared" si="849"/>
        <v>8493</v>
      </c>
      <c r="O6799" s="168" t="str">
        <f t="shared" si="850"/>
        <v/>
      </c>
      <c r="P6799" s="168" t="str">
        <f t="shared" si="851"/>
        <v/>
      </c>
      <c r="Q6799" s="168" t="str">
        <f t="shared" si="852"/>
        <v/>
      </c>
      <c r="R6799" s="168" t="str">
        <f t="shared" si="853"/>
        <v/>
      </c>
      <c r="S6799" s="168" t="str">
        <f t="shared" si="854"/>
        <v/>
      </c>
      <c r="T6799" s="168" t="str">
        <f t="shared" si="855"/>
        <v/>
      </c>
    </row>
    <row r="6800" spans="1:20" x14ac:dyDescent="0.2">
      <c r="A6800" t="s">
        <v>2606</v>
      </c>
      <c r="M6800" s="170" t="str">
        <f t="shared" si="848"/>
        <v>H8</v>
      </c>
      <c r="N6800" s="169" t="str">
        <f t="shared" si="849"/>
        <v>8493</v>
      </c>
      <c r="O6800" s="168" t="str">
        <f t="shared" si="850"/>
        <v/>
      </c>
      <c r="P6800" s="168" t="str">
        <f t="shared" si="851"/>
        <v/>
      </c>
      <c r="Q6800" s="168" t="str">
        <f t="shared" si="852"/>
        <v/>
      </c>
      <c r="R6800" s="168" t="str">
        <f t="shared" si="853"/>
        <v/>
      </c>
      <c r="S6800" s="168" t="str">
        <f t="shared" si="854"/>
        <v/>
      </c>
      <c r="T6800" s="168" t="str">
        <f t="shared" si="855"/>
        <v/>
      </c>
    </row>
    <row r="6801" spans="1:20" x14ac:dyDescent="0.2">
      <c r="A6801" t="s">
        <v>2607</v>
      </c>
      <c r="M6801" s="170" t="str">
        <f t="shared" si="848"/>
        <v>H9</v>
      </c>
      <c r="N6801" s="169" t="str">
        <f t="shared" si="849"/>
        <v>8493</v>
      </c>
      <c r="O6801" s="168" t="str">
        <f t="shared" si="850"/>
        <v/>
      </c>
      <c r="P6801" s="168" t="str">
        <f t="shared" si="851"/>
        <v/>
      </c>
      <c r="Q6801" s="168" t="str">
        <f t="shared" si="852"/>
        <v/>
      </c>
      <c r="R6801" s="168" t="str">
        <f t="shared" si="853"/>
        <v/>
      </c>
      <c r="S6801" s="168" t="str">
        <f t="shared" si="854"/>
        <v/>
      </c>
      <c r="T6801" s="168" t="str">
        <f t="shared" si="855"/>
        <v/>
      </c>
    </row>
    <row r="6802" spans="1:20" x14ac:dyDescent="0.2">
      <c r="A6802" t="s">
        <v>2608</v>
      </c>
      <c r="M6802" s="170" t="str">
        <f t="shared" si="848"/>
        <v>H10</v>
      </c>
      <c r="N6802" s="169" t="str">
        <f t="shared" si="849"/>
        <v>8493</v>
      </c>
      <c r="O6802" s="168" t="str">
        <f t="shared" si="850"/>
        <v/>
      </c>
      <c r="P6802" s="168" t="str">
        <f t="shared" si="851"/>
        <v/>
      </c>
      <c r="Q6802" s="168" t="str">
        <f t="shared" si="852"/>
        <v/>
      </c>
      <c r="R6802" s="168" t="str">
        <f t="shared" si="853"/>
        <v/>
      </c>
      <c r="S6802" s="168" t="str">
        <f t="shared" si="854"/>
        <v/>
      </c>
      <c r="T6802" s="168" t="str">
        <f t="shared" si="855"/>
        <v/>
      </c>
    </row>
    <row r="6803" spans="1:20" x14ac:dyDescent="0.2">
      <c r="A6803" t="s">
        <v>2609</v>
      </c>
      <c r="M6803" s="170" t="str">
        <f t="shared" si="848"/>
        <v>DTL</v>
      </c>
      <c r="N6803" s="169" t="str">
        <f t="shared" si="849"/>
        <v>8493</v>
      </c>
      <c r="O6803" s="168" t="str">
        <f t="shared" si="850"/>
        <v/>
      </c>
      <c r="P6803" s="168" t="str">
        <f t="shared" si="851"/>
        <v/>
      </c>
      <c r="Q6803" s="168" t="str">
        <f t="shared" si="852"/>
        <v/>
      </c>
      <c r="R6803" s="168" t="str">
        <f t="shared" si="853"/>
        <v/>
      </c>
      <c r="S6803" s="168" t="str">
        <f t="shared" si="854"/>
        <v/>
      </c>
      <c r="T6803" s="168" t="str">
        <f t="shared" si="855"/>
        <v/>
      </c>
    </row>
    <row r="6804" spans="1:20" x14ac:dyDescent="0.2">
      <c r="A6804" t="s">
        <v>6061</v>
      </c>
      <c r="M6804" s="170" t="str">
        <f t="shared" si="848"/>
        <v>DTL</v>
      </c>
      <c r="N6804" s="169" t="str">
        <f t="shared" si="849"/>
        <v>8493</v>
      </c>
      <c r="O6804" s="168" t="str">
        <f t="shared" si="850"/>
        <v>7063</v>
      </c>
      <c r="P6804" s="168" t="str">
        <f t="shared" si="851"/>
        <v>84937063</v>
      </c>
      <c r="Q6804" s="168">
        <f t="shared" si="852"/>
        <v>1173902</v>
      </c>
      <c r="R6804" s="168">
        <f t="shared" si="853"/>
        <v>1223434</v>
      </c>
      <c r="S6804" s="168">
        <f t="shared" si="854"/>
        <v>1210328</v>
      </c>
      <c r="T6804" s="168">
        <f t="shared" si="855"/>
        <v>932680</v>
      </c>
    </row>
    <row r="6805" spans="1:20" x14ac:dyDescent="0.2">
      <c r="A6805" t="s">
        <v>3298</v>
      </c>
      <c r="M6805" s="170" t="str">
        <f t="shared" si="848"/>
        <v>DTL</v>
      </c>
      <c r="N6805" s="169" t="str">
        <f t="shared" si="849"/>
        <v>8493</v>
      </c>
      <c r="O6805" s="168" t="str">
        <f t="shared" si="850"/>
        <v>7206</v>
      </c>
      <c r="P6805" s="168" t="str">
        <f t="shared" si="851"/>
        <v>84937206</v>
      </c>
      <c r="Q6805" s="168">
        <f t="shared" si="852"/>
        <v>85370</v>
      </c>
      <c r="R6805" s="168">
        <f t="shared" si="853"/>
        <v>76706</v>
      </c>
      <c r="S6805" s="168">
        <f t="shared" si="854"/>
        <v>76000</v>
      </c>
      <c r="T6805" s="168">
        <f t="shared" si="855"/>
        <v>70548</v>
      </c>
    </row>
    <row r="6806" spans="1:20" x14ac:dyDescent="0.2">
      <c r="A6806" t="s">
        <v>3299</v>
      </c>
      <c r="M6806" s="170" t="str">
        <f t="shared" si="848"/>
        <v>DTL</v>
      </c>
      <c r="N6806" s="169" t="str">
        <f t="shared" si="849"/>
        <v>8493</v>
      </c>
      <c r="O6806" s="168" t="str">
        <f t="shared" si="850"/>
        <v>7733</v>
      </c>
      <c r="P6806" s="168" t="str">
        <f t="shared" si="851"/>
        <v>84937733</v>
      </c>
      <c r="Q6806" s="168">
        <f t="shared" si="852"/>
        <v>140000</v>
      </c>
      <c r="R6806" s="168">
        <f t="shared" si="853"/>
        <v>0</v>
      </c>
      <c r="S6806" s="168">
        <f t="shared" si="854"/>
        <v>0</v>
      </c>
      <c r="T6806" s="168">
        <f t="shared" si="855"/>
        <v>0</v>
      </c>
    </row>
    <row r="6807" spans="1:20" x14ac:dyDescent="0.2">
      <c r="A6807" t="s">
        <v>4246</v>
      </c>
      <c r="M6807" s="170" t="str">
        <f t="shared" si="848"/>
        <v>DTL</v>
      </c>
      <c r="N6807" s="169" t="str">
        <f t="shared" si="849"/>
        <v>8493</v>
      </c>
      <c r="O6807" s="168" t="str">
        <f t="shared" si="850"/>
        <v/>
      </c>
      <c r="P6807" s="168" t="str">
        <f t="shared" si="851"/>
        <v/>
      </c>
      <c r="Q6807" s="168" t="str">
        <f t="shared" si="852"/>
        <v/>
      </c>
      <c r="R6807" s="168" t="str">
        <f t="shared" si="853"/>
        <v/>
      </c>
      <c r="S6807" s="168" t="str">
        <f t="shared" si="854"/>
        <v/>
      </c>
      <c r="T6807" s="168" t="str">
        <f t="shared" si="855"/>
        <v/>
      </c>
    </row>
    <row r="6808" spans="1:20" x14ac:dyDescent="0.2">
      <c r="A6808" t="s">
        <v>2611</v>
      </c>
      <c r="M6808" s="170" t="str">
        <f t="shared" si="848"/>
        <v>DTL</v>
      </c>
      <c r="N6808" s="169" t="str">
        <f t="shared" si="849"/>
        <v>8493</v>
      </c>
      <c r="O6808" s="168" t="str">
        <f t="shared" si="850"/>
        <v/>
      </c>
      <c r="P6808" s="168" t="str">
        <f t="shared" si="851"/>
        <v/>
      </c>
      <c r="Q6808" s="168" t="str">
        <f t="shared" si="852"/>
        <v/>
      </c>
      <c r="R6808" s="168" t="str">
        <f t="shared" si="853"/>
        <v/>
      </c>
      <c r="S6808" s="168" t="str">
        <f t="shared" si="854"/>
        <v/>
      </c>
      <c r="T6808" s="168" t="str">
        <f t="shared" si="855"/>
        <v/>
      </c>
    </row>
    <row r="6809" spans="1:20" x14ac:dyDescent="0.2">
      <c r="A6809" t="s">
        <v>6062</v>
      </c>
      <c r="M6809" s="170" t="str">
        <f t="shared" si="848"/>
        <v>Ttl</v>
      </c>
      <c r="N6809" s="169" t="str">
        <f t="shared" si="849"/>
        <v>8493</v>
      </c>
      <c r="O6809" s="168" t="str">
        <f t="shared" si="850"/>
        <v/>
      </c>
      <c r="P6809" s="168" t="str">
        <f t="shared" si="851"/>
        <v/>
      </c>
      <c r="Q6809" s="168" t="str">
        <f t="shared" si="852"/>
        <v/>
      </c>
      <c r="R6809" s="168" t="str">
        <f t="shared" si="853"/>
        <v/>
      </c>
      <c r="S6809" s="168" t="str">
        <f t="shared" si="854"/>
        <v/>
      </c>
      <c r="T6809" s="168" t="str">
        <f t="shared" si="855"/>
        <v/>
      </c>
    </row>
    <row r="6810" spans="1:20" x14ac:dyDescent="0.2">
      <c r="A6810" t="s">
        <v>2612</v>
      </c>
      <c r="M6810" s="170" t="str">
        <f t="shared" si="848"/>
        <v>DTL</v>
      </c>
      <c r="N6810" s="169" t="str">
        <f t="shared" si="849"/>
        <v>8493</v>
      </c>
      <c r="O6810" s="168" t="str">
        <f t="shared" si="850"/>
        <v/>
      </c>
      <c r="P6810" s="168" t="str">
        <f t="shared" si="851"/>
        <v/>
      </c>
      <c r="Q6810" s="168" t="str">
        <f t="shared" si="852"/>
        <v/>
      </c>
      <c r="R6810" s="168" t="str">
        <f t="shared" si="853"/>
        <v/>
      </c>
      <c r="S6810" s="168" t="str">
        <f t="shared" si="854"/>
        <v/>
      </c>
      <c r="T6810" s="168" t="str">
        <f t="shared" si="855"/>
        <v/>
      </c>
    </row>
    <row r="6811" spans="1:20" x14ac:dyDescent="0.2">
      <c r="A6811" t="s">
        <v>2611</v>
      </c>
      <c r="M6811" s="170" t="str">
        <f t="shared" si="848"/>
        <v>DTL</v>
      </c>
      <c r="N6811" s="169" t="str">
        <f t="shared" si="849"/>
        <v>8493</v>
      </c>
      <c r="O6811" s="168" t="str">
        <f t="shared" si="850"/>
        <v/>
      </c>
      <c r="P6811" s="168" t="str">
        <f t="shared" si="851"/>
        <v/>
      </c>
      <c r="Q6811" s="168" t="str">
        <f t="shared" si="852"/>
        <v/>
      </c>
      <c r="R6811" s="168" t="str">
        <f t="shared" si="853"/>
        <v/>
      </c>
      <c r="S6811" s="168" t="str">
        <f t="shared" si="854"/>
        <v/>
      </c>
      <c r="T6811" s="168" t="str">
        <f t="shared" si="855"/>
        <v/>
      </c>
    </row>
    <row r="6812" spans="1:20" x14ac:dyDescent="0.2">
      <c r="A6812" t="s">
        <v>2611</v>
      </c>
      <c r="M6812" s="170" t="str">
        <f t="shared" si="848"/>
        <v>DTL</v>
      </c>
      <c r="N6812" s="169" t="str">
        <f t="shared" si="849"/>
        <v>8493</v>
      </c>
      <c r="O6812" s="168" t="str">
        <f t="shared" si="850"/>
        <v/>
      </c>
      <c r="P6812" s="168" t="str">
        <f t="shared" si="851"/>
        <v/>
      </c>
      <c r="Q6812" s="168" t="str">
        <f t="shared" si="852"/>
        <v/>
      </c>
      <c r="R6812" s="168" t="str">
        <f t="shared" si="853"/>
        <v/>
      </c>
      <c r="S6812" s="168" t="str">
        <f t="shared" si="854"/>
        <v/>
      </c>
      <c r="T6812" s="168" t="str">
        <f t="shared" si="855"/>
        <v/>
      </c>
    </row>
    <row r="6813" spans="1:20" x14ac:dyDescent="0.2">
      <c r="A6813" t="s">
        <v>2673</v>
      </c>
      <c r="M6813" s="170" t="str">
        <f t="shared" si="848"/>
        <v>DTL</v>
      </c>
      <c r="N6813" s="169" t="str">
        <f t="shared" si="849"/>
        <v>8493</v>
      </c>
      <c r="O6813" s="168" t="str">
        <f t="shared" si="850"/>
        <v/>
      </c>
      <c r="P6813" s="168" t="str">
        <f t="shared" si="851"/>
        <v/>
      </c>
      <c r="Q6813" s="168" t="str">
        <f t="shared" si="852"/>
        <v/>
      </c>
      <c r="R6813" s="168" t="str">
        <f t="shared" si="853"/>
        <v/>
      </c>
      <c r="S6813" s="168" t="str">
        <f t="shared" si="854"/>
        <v/>
      </c>
      <c r="T6813" s="168" t="str">
        <f t="shared" si="855"/>
        <v/>
      </c>
    </row>
    <row r="6814" spans="1:20" x14ac:dyDescent="0.2">
      <c r="A6814" t="s">
        <v>3300</v>
      </c>
      <c r="M6814" s="170" t="str">
        <f t="shared" si="848"/>
        <v>DTL</v>
      </c>
      <c r="N6814" s="169" t="str">
        <f t="shared" si="849"/>
        <v>8493</v>
      </c>
      <c r="O6814" s="168" t="str">
        <f t="shared" si="850"/>
        <v>9800</v>
      </c>
      <c r="P6814" s="168" t="str">
        <f t="shared" si="851"/>
        <v>84939800</v>
      </c>
      <c r="Q6814" s="168">
        <f t="shared" si="852"/>
        <v>292662</v>
      </c>
      <c r="R6814" s="168">
        <f t="shared" si="853"/>
        <v>292662</v>
      </c>
      <c r="S6814" s="168">
        <f t="shared" si="854"/>
        <v>292662</v>
      </c>
      <c r="T6814" s="168">
        <f t="shared" si="855"/>
        <v>292662</v>
      </c>
    </row>
    <row r="6815" spans="1:20" x14ac:dyDescent="0.2">
      <c r="A6815" t="s">
        <v>4246</v>
      </c>
      <c r="M6815" s="170" t="str">
        <f t="shared" si="848"/>
        <v>DTL</v>
      </c>
      <c r="N6815" s="169" t="str">
        <f t="shared" si="849"/>
        <v>8493</v>
      </c>
      <c r="O6815" s="168" t="str">
        <f t="shared" si="850"/>
        <v/>
      </c>
      <c r="P6815" s="168" t="str">
        <f t="shared" si="851"/>
        <v/>
      </c>
      <c r="Q6815" s="168" t="str">
        <f t="shared" si="852"/>
        <v/>
      </c>
      <c r="R6815" s="168" t="str">
        <f t="shared" si="853"/>
        <v/>
      </c>
      <c r="S6815" s="168" t="str">
        <f t="shared" si="854"/>
        <v/>
      </c>
      <c r="T6815" s="168" t="str">
        <f t="shared" si="855"/>
        <v/>
      </c>
    </row>
    <row r="6816" spans="1:20" x14ac:dyDescent="0.2">
      <c r="A6816" t="s">
        <v>2611</v>
      </c>
      <c r="M6816" s="170" t="str">
        <f t="shared" si="848"/>
        <v>DTL</v>
      </c>
      <c r="N6816" s="169" t="str">
        <f t="shared" si="849"/>
        <v>8493</v>
      </c>
      <c r="O6816" s="168" t="str">
        <f t="shared" si="850"/>
        <v/>
      </c>
      <c r="P6816" s="168" t="str">
        <f t="shared" si="851"/>
        <v/>
      </c>
      <c r="Q6816" s="168" t="str">
        <f t="shared" si="852"/>
        <v/>
      </c>
      <c r="R6816" s="168" t="str">
        <f t="shared" si="853"/>
        <v/>
      </c>
      <c r="S6816" s="168" t="str">
        <f t="shared" si="854"/>
        <v/>
      </c>
      <c r="T6816" s="168" t="str">
        <f t="shared" si="855"/>
        <v/>
      </c>
    </row>
    <row r="6817" spans="1:20" x14ac:dyDescent="0.2">
      <c r="A6817" t="s">
        <v>3301</v>
      </c>
      <c r="M6817" s="170" t="str">
        <f t="shared" si="848"/>
        <v>Ttl</v>
      </c>
      <c r="N6817" s="169" t="str">
        <f t="shared" si="849"/>
        <v>8493</v>
      </c>
      <c r="O6817" s="168" t="str">
        <f t="shared" si="850"/>
        <v/>
      </c>
      <c r="P6817" s="168" t="str">
        <f t="shared" si="851"/>
        <v/>
      </c>
      <c r="Q6817" s="168" t="str">
        <f t="shared" si="852"/>
        <v/>
      </c>
      <c r="R6817" s="168" t="str">
        <f t="shared" si="853"/>
        <v/>
      </c>
      <c r="S6817" s="168" t="str">
        <f t="shared" si="854"/>
        <v/>
      </c>
      <c r="T6817" s="168" t="str">
        <f t="shared" si="855"/>
        <v/>
      </c>
    </row>
    <row r="6818" spans="1:20" x14ac:dyDescent="0.2">
      <c r="A6818" t="s">
        <v>2676</v>
      </c>
      <c r="M6818" s="170" t="str">
        <f t="shared" si="848"/>
        <v>DTL</v>
      </c>
      <c r="N6818" s="169" t="str">
        <f t="shared" si="849"/>
        <v>8493</v>
      </c>
      <c r="O6818" s="168" t="str">
        <f t="shared" si="850"/>
        <v/>
      </c>
      <c r="P6818" s="168" t="str">
        <f t="shared" si="851"/>
        <v/>
      </c>
      <c r="Q6818" s="168" t="str">
        <f t="shared" si="852"/>
        <v/>
      </c>
      <c r="R6818" s="168" t="str">
        <f t="shared" si="853"/>
        <v/>
      </c>
      <c r="S6818" s="168" t="str">
        <f t="shared" si="854"/>
        <v/>
      </c>
      <c r="T6818" s="168" t="str">
        <f t="shared" si="855"/>
        <v/>
      </c>
    </row>
    <row r="6819" spans="1:20" x14ac:dyDescent="0.2">
      <c r="A6819" t="s">
        <v>2611</v>
      </c>
      <c r="M6819" s="170" t="str">
        <f t="shared" si="848"/>
        <v>DTL</v>
      </c>
      <c r="N6819" s="169" t="str">
        <f t="shared" si="849"/>
        <v>8493</v>
      </c>
      <c r="O6819" s="168" t="str">
        <f t="shared" si="850"/>
        <v/>
      </c>
      <c r="P6819" s="168" t="str">
        <f t="shared" si="851"/>
        <v/>
      </c>
      <c r="Q6819" s="168" t="str">
        <f t="shared" si="852"/>
        <v/>
      </c>
      <c r="R6819" s="168" t="str">
        <f t="shared" si="853"/>
        <v/>
      </c>
      <c r="S6819" s="168" t="str">
        <f t="shared" si="854"/>
        <v/>
      </c>
      <c r="T6819" s="168" t="str">
        <f t="shared" si="855"/>
        <v/>
      </c>
    </row>
    <row r="6820" spans="1:20" x14ac:dyDescent="0.2">
      <c r="A6820" t="s">
        <v>2611</v>
      </c>
      <c r="M6820" s="170" t="str">
        <f t="shared" si="848"/>
        <v>DTL</v>
      </c>
      <c r="N6820" s="169" t="str">
        <f t="shared" si="849"/>
        <v>8493</v>
      </c>
      <c r="O6820" s="168" t="str">
        <f t="shared" si="850"/>
        <v/>
      </c>
      <c r="P6820" s="168" t="str">
        <f t="shared" si="851"/>
        <v/>
      </c>
      <c r="Q6820" s="168" t="str">
        <f t="shared" si="852"/>
        <v/>
      </c>
      <c r="R6820" s="168" t="str">
        <f t="shared" si="853"/>
        <v/>
      </c>
      <c r="S6820" s="168" t="str">
        <f t="shared" si="854"/>
        <v/>
      </c>
      <c r="T6820" s="168" t="str">
        <f t="shared" si="855"/>
        <v/>
      </c>
    </row>
    <row r="6821" spans="1:20" x14ac:dyDescent="0.2">
      <c r="A6821" t="s">
        <v>2642</v>
      </c>
      <c r="M6821" s="170" t="str">
        <f t="shared" si="848"/>
        <v>DTL</v>
      </c>
      <c r="N6821" s="169" t="str">
        <f t="shared" si="849"/>
        <v>8493</v>
      </c>
      <c r="O6821" s="168" t="str">
        <f t="shared" si="850"/>
        <v/>
      </c>
      <c r="P6821" s="168" t="str">
        <f t="shared" si="851"/>
        <v/>
      </c>
      <c r="Q6821" s="168" t="str">
        <f t="shared" si="852"/>
        <v/>
      </c>
      <c r="R6821" s="168" t="str">
        <f t="shared" si="853"/>
        <v/>
      </c>
      <c r="S6821" s="168" t="str">
        <f t="shared" si="854"/>
        <v/>
      </c>
      <c r="T6821" s="168" t="str">
        <f t="shared" si="855"/>
        <v/>
      </c>
    </row>
    <row r="6822" spans="1:20" x14ac:dyDescent="0.2">
      <c r="A6822" t="s">
        <v>6063</v>
      </c>
      <c r="M6822" s="170" t="str">
        <f t="shared" si="848"/>
        <v>DTL</v>
      </c>
      <c r="N6822" s="169" t="str">
        <f t="shared" si="849"/>
        <v>8493</v>
      </c>
      <c r="O6822" s="168" t="str">
        <f t="shared" si="850"/>
        <v>5500</v>
      </c>
      <c r="P6822" s="168" t="str">
        <f t="shared" si="851"/>
        <v>84935500</v>
      </c>
      <c r="Q6822" s="168">
        <f t="shared" si="852"/>
        <v>1291931</v>
      </c>
      <c r="R6822" s="168">
        <f t="shared" si="853"/>
        <v>1212056</v>
      </c>
      <c r="S6822" s="168">
        <f t="shared" si="854"/>
        <v>1418002</v>
      </c>
      <c r="T6822" s="168">
        <f t="shared" si="855"/>
        <v>776520</v>
      </c>
    </row>
    <row r="6823" spans="1:20" x14ac:dyDescent="0.2">
      <c r="A6823" t="s">
        <v>3302</v>
      </c>
      <c r="M6823" s="170" t="str">
        <f t="shared" si="848"/>
        <v>DTL</v>
      </c>
      <c r="N6823" s="169" t="str">
        <f t="shared" si="849"/>
        <v>8493</v>
      </c>
      <c r="O6823" s="168" t="str">
        <f t="shared" si="850"/>
        <v>5507</v>
      </c>
      <c r="P6823" s="168" t="str">
        <f t="shared" si="851"/>
        <v>84935507</v>
      </c>
      <c r="Q6823" s="168">
        <f t="shared" si="852"/>
        <v>292662</v>
      </c>
      <c r="R6823" s="168">
        <f t="shared" si="853"/>
        <v>292662</v>
      </c>
      <c r="S6823" s="168">
        <f t="shared" si="854"/>
        <v>292662</v>
      </c>
      <c r="T6823" s="168">
        <f t="shared" si="855"/>
        <v>292662</v>
      </c>
    </row>
    <row r="6824" spans="1:20" x14ac:dyDescent="0.2">
      <c r="A6824" t="s">
        <v>4246</v>
      </c>
      <c r="M6824" s="170" t="str">
        <f t="shared" si="848"/>
        <v>DTL</v>
      </c>
      <c r="N6824" s="169" t="str">
        <f t="shared" si="849"/>
        <v>8493</v>
      </c>
      <c r="O6824" s="168" t="str">
        <f t="shared" si="850"/>
        <v/>
      </c>
      <c r="P6824" s="168" t="str">
        <f t="shared" si="851"/>
        <v/>
      </c>
      <c r="Q6824" s="168" t="str">
        <f t="shared" si="852"/>
        <v/>
      </c>
      <c r="R6824" s="168" t="str">
        <f t="shared" si="853"/>
        <v/>
      </c>
      <c r="S6824" s="168" t="str">
        <f t="shared" si="854"/>
        <v/>
      </c>
      <c r="T6824" s="168" t="str">
        <f t="shared" si="855"/>
        <v/>
      </c>
    </row>
    <row r="6825" spans="1:20" x14ac:dyDescent="0.2">
      <c r="A6825" t="s">
        <v>2611</v>
      </c>
      <c r="M6825" s="170" t="str">
        <f t="shared" si="848"/>
        <v>DTL</v>
      </c>
      <c r="N6825" s="169" t="str">
        <f t="shared" si="849"/>
        <v>8493</v>
      </c>
      <c r="O6825" s="168" t="str">
        <f t="shared" si="850"/>
        <v/>
      </c>
      <c r="P6825" s="168" t="str">
        <f t="shared" si="851"/>
        <v/>
      </c>
      <c r="Q6825" s="168" t="str">
        <f t="shared" si="852"/>
        <v/>
      </c>
      <c r="R6825" s="168" t="str">
        <f t="shared" si="853"/>
        <v/>
      </c>
      <c r="S6825" s="168" t="str">
        <f t="shared" si="854"/>
        <v/>
      </c>
      <c r="T6825" s="168" t="str">
        <f t="shared" si="855"/>
        <v/>
      </c>
    </row>
    <row r="6826" spans="1:20" x14ac:dyDescent="0.2">
      <c r="A6826" t="s">
        <v>6064</v>
      </c>
      <c r="M6826" s="170" t="str">
        <f t="shared" si="848"/>
        <v>Ttl</v>
      </c>
      <c r="N6826" s="169" t="str">
        <f t="shared" si="849"/>
        <v>8493</v>
      </c>
      <c r="O6826" s="168" t="str">
        <f t="shared" si="850"/>
        <v/>
      </c>
      <c r="P6826" s="168" t="str">
        <f t="shared" si="851"/>
        <v/>
      </c>
      <c r="Q6826" s="168" t="str">
        <f t="shared" si="852"/>
        <v/>
      </c>
      <c r="R6826" s="168" t="str">
        <f t="shared" si="853"/>
        <v/>
      </c>
      <c r="S6826" s="168" t="str">
        <f t="shared" si="854"/>
        <v/>
      </c>
      <c r="T6826" s="168" t="str">
        <f t="shared" si="855"/>
        <v/>
      </c>
    </row>
    <row r="6827" spans="1:20" x14ac:dyDescent="0.2">
      <c r="A6827" t="s">
        <v>2611</v>
      </c>
      <c r="M6827" s="170" t="str">
        <f t="shared" si="848"/>
        <v>DTL</v>
      </c>
      <c r="N6827" s="169" t="str">
        <f t="shared" si="849"/>
        <v>8493</v>
      </c>
      <c r="O6827" s="168" t="str">
        <f t="shared" si="850"/>
        <v/>
      </c>
      <c r="P6827" s="168" t="str">
        <f t="shared" si="851"/>
        <v/>
      </c>
      <c r="Q6827" s="168" t="str">
        <f t="shared" si="852"/>
        <v/>
      </c>
      <c r="R6827" s="168" t="str">
        <f t="shared" si="853"/>
        <v/>
      </c>
      <c r="S6827" s="168" t="str">
        <f t="shared" si="854"/>
        <v/>
      </c>
      <c r="T6827" s="168" t="str">
        <f t="shared" si="855"/>
        <v/>
      </c>
    </row>
    <row r="6828" spans="1:20" x14ac:dyDescent="0.2">
      <c r="A6828" t="s">
        <v>2611</v>
      </c>
      <c r="M6828" s="170" t="str">
        <f t="shared" si="848"/>
        <v>DTL</v>
      </c>
      <c r="N6828" s="169" t="str">
        <f t="shared" si="849"/>
        <v>8493</v>
      </c>
      <c r="O6828" s="168" t="str">
        <f t="shared" si="850"/>
        <v/>
      </c>
      <c r="P6828" s="168" t="str">
        <f t="shared" si="851"/>
        <v/>
      </c>
      <c r="Q6828" s="168" t="str">
        <f t="shared" si="852"/>
        <v/>
      </c>
      <c r="R6828" s="168" t="str">
        <f t="shared" si="853"/>
        <v/>
      </c>
      <c r="S6828" s="168" t="str">
        <f t="shared" si="854"/>
        <v/>
      </c>
      <c r="T6828" s="168" t="str">
        <f t="shared" si="855"/>
        <v/>
      </c>
    </row>
    <row r="6829" spans="1:20" x14ac:dyDescent="0.2">
      <c r="A6829" t="s">
        <v>6065</v>
      </c>
      <c r="M6829" s="170" t="str">
        <f t="shared" si="848"/>
        <v>Ttl</v>
      </c>
      <c r="N6829" s="169" t="str">
        <f t="shared" si="849"/>
        <v>8493</v>
      </c>
      <c r="O6829" s="168" t="str">
        <f t="shared" si="850"/>
        <v/>
      </c>
      <c r="P6829" s="168" t="str">
        <f t="shared" si="851"/>
        <v/>
      </c>
      <c r="Q6829" s="168" t="str">
        <f t="shared" si="852"/>
        <v/>
      </c>
      <c r="R6829" s="168" t="str">
        <f t="shared" si="853"/>
        <v/>
      </c>
      <c r="S6829" s="168" t="str">
        <f t="shared" si="854"/>
        <v/>
      </c>
      <c r="T6829" s="168" t="str">
        <f t="shared" si="855"/>
        <v/>
      </c>
    </row>
    <row r="6830" spans="1:20" x14ac:dyDescent="0.2">
      <c r="A6830" t="s">
        <v>2643</v>
      </c>
      <c r="M6830" s="170" t="str">
        <f t="shared" si="848"/>
        <v>DTL</v>
      </c>
      <c r="N6830" s="169" t="str">
        <f t="shared" si="849"/>
        <v>8493</v>
      </c>
      <c r="O6830" s="168" t="str">
        <f t="shared" si="850"/>
        <v/>
      </c>
      <c r="P6830" s="168" t="str">
        <f t="shared" si="851"/>
        <v/>
      </c>
      <c r="Q6830" s="168" t="str">
        <f t="shared" si="852"/>
        <v/>
      </c>
      <c r="R6830" s="168" t="str">
        <f t="shared" si="853"/>
        <v/>
      </c>
      <c r="S6830" s="168" t="str">
        <f t="shared" si="854"/>
        <v/>
      </c>
      <c r="T6830" s="168" t="str">
        <f t="shared" si="855"/>
        <v/>
      </c>
    </row>
    <row r="6831" spans="1:20" x14ac:dyDescent="0.2">
      <c r="A6831" t="s">
        <v>2611</v>
      </c>
      <c r="M6831" s="170" t="str">
        <f t="shared" si="848"/>
        <v>DTL</v>
      </c>
      <c r="N6831" s="169" t="str">
        <f t="shared" si="849"/>
        <v>8493</v>
      </c>
      <c r="O6831" s="168" t="str">
        <f t="shared" si="850"/>
        <v/>
      </c>
      <c r="P6831" s="168" t="str">
        <f t="shared" si="851"/>
        <v/>
      </c>
      <c r="Q6831" s="168" t="str">
        <f t="shared" si="852"/>
        <v/>
      </c>
      <c r="R6831" s="168" t="str">
        <f t="shared" si="853"/>
        <v/>
      </c>
      <c r="S6831" s="168" t="str">
        <f t="shared" si="854"/>
        <v/>
      </c>
      <c r="T6831" s="168" t="str">
        <f t="shared" si="855"/>
        <v/>
      </c>
    </row>
    <row r="6832" spans="1:20" x14ac:dyDescent="0.2">
      <c r="A6832" t="s">
        <v>2620</v>
      </c>
      <c r="M6832" s="170" t="str">
        <f t="shared" si="848"/>
        <v>DTL</v>
      </c>
      <c r="N6832" s="169" t="str">
        <f t="shared" si="849"/>
        <v>8493</v>
      </c>
      <c r="O6832" s="168" t="str">
        <f t="shared" si="850"/>
        <v/>
      </c>
      <c r="P6832" s="168" t="str">
        <f t="shared" si="851"/>
        <v/>
      </c>
      <c r="Q6832" s="168" t="str">
        <f t="shared" si="852"/>
        <v/>
      </c>
      <c r="R6832" s="168" t="str">
        <f t="shared" si="853"/>
        <v/>
      </c>
      <c r="S6832" s="168" t="str">
        <f t="shared" si="854"/>
        <v/>
      </c>
      <c r="T6832" s="168" t="str">
        <f t="shared" si="855"/>
        <v/>
      </c>
    </row>
    <row r="6833" spans="1:20" x14ac:dyDescent="0.2">
      <c r="A6833" t="s">
        <v>6066</v>
      </c>
      <c r="M6833" s="170" t="str">
        <f t="shared" si="848"/>
        <v>Ttl</v>
      </c>
      <c r="N6833" s="169" t="str">
        <f t="shared" si="849"/>
        <v>8493</v>
      </c>
      <c r="O6833" s="168" t="str">
        <f t="shared" si="850"/>
        <v/>
      </c>
      <c r="P6833" s="168" t="str">
        <f t="shared" si="851"/>
        <v/>
      </c>
      <c r="Q6833" s="168" t="str">
        <f t="shared" si="852"/>
        <v/>
      </c>
      <c r="R6833" s="168" t="str">
        <f t="shared" si="853"/>
        <v/>
      </c>
      <c r="S6833" s="168" t="str">
        <f t="shared" si="854"/>
        <v/>
      </c>
      <c r="T6833" s="168" t="str">
        <f t="shared" si="855"/>
        <v/>
      </c>
    </row>
    <row r="6834" spans="1:20" x14ac:dyDescent="0.2">
      <c r="A6834" t="s">
        <v>2611</v>
      </c>
      <c r="M6834" s="170" t="str">
        <f t="shared" si="848"/>
        <v>DTL</v>
      </c>
      <c r="N6834" s="169" t="str">
        <f t="shared" si="849"/>
        <v>8493</v>
      </c>
      <c r="O6834" s="168" t="str">
        <f t="shared" si="850"/>
        <v/>
      </c>
      <c r="P6834" s="168" t="str">
        <f t="shared" si="851"/>
        <v/>
      </c>
      <c r="Q6834" s="168" t="str">
        <f t="shared" si="852"/>
        <v/>
      </c>
      <c r="R6834" s="168" t="str">
        <f t="shared" si="853"/>
        <v/>
      </c>
      <c r="S6834" s="168" t="str">
        <f t="shared" si="854"/>
        <v/>
      </c>
      <c r="T6834" s="168" t="str">
        <f t="shared" si="855"/>
        <v/>
      </c>
    </row>
    <row r="6835" spans="1:20" x14ac:dyDescent="0.2">
      <c r="A6835" t="s">
        <v>2732</v>
      </c>
      <c r="M6835" s="170" t="str">
        <f t="shared" si="848"/>
        <v>Ttl</v>
      </c>
      <c r="N6835" s="169" t="str">
        <f t="shared" si="849"/>
        <v>8493</v>
      </c>
      <c r="O6835" s="168" t="str">
        <f t="shared" si="850"/>
        <v/>
      </c>
      <c r="P6835" s="168" t="str">
        <f t="shared" si="851"/>
        <v/>
      </c>
      <c r="Q6835" s="168" t="str">
        <f t="shared" si="852"/>
        <v/>
      </c>
      <c r="R6835" s="168" t="str">
        <f t="shared" si="853"/>
        <v/>
      </c>
      <c r="S6835" s="168" t="str">
        <f t="shared" si="854"/>
        <v/>
      </c>
      <c r="T6835" s="168" t="str">
        <f t="shared" si="855"/>
        <v/>
      </c>
    </row>
    <row r="6836" spans="1:20" x14ac:dyDescent="0.2">
      <c r="A6836" t="s">
        <v>4246</v>
      </c>
      <c r="M6836" s="170" t="str">
        <f t="shared" si="848"/>
        <v>DTL</v>
      </c>
      <c r="N6836" s="169" t="str">
        <f t="shared" si="849"/>
        <v>8493</v>
      </c>
      <c r="O6836" s="168" t="str">
        <f t="shared" si="850"/>
        <v/>
      </c>
      <c r="P6836" s="168" t="str">
        <f t="shared" si="851"/>
        <v/>
      </c>
      <c r="Q6836" s="168" t="str">
        <f t="shared" si="852"/>
        <v/>
      </c>
      <c r="R6836" s="168" t="str">
        <f t="shared" si="853"/>
        <v/>
      </c>
      <c r="S6836" s="168" t="str">
        <f t="shared" si="854"/>
        <v/>
      </c>
      <c r="T6836" s="168" t="str">
        <f t="shared" si="855"/>
        <v/>
      </c>
    </row>
    <row r="6837" spans="1:20" x14ac:dyDescent="0.2">
      <c r="A6837" t="s">
        <v>2611</v>
      </c>
      <c r="M6837" s="170" t="str">
        <f t="shared" si="848"/>
        <v>DTL</v>
      </c>
      <c r="N6837" s="169" t="str">
        <f t="shared" si="849"/>
        <v>8493</v>
      </c>
      <c r="O6837" s="168" t="str">
        <f t="shared" si="850"/>
        <v/>
      </c>
      <c r="P6837" s="168" t="str">
        <f t="shared" si="851"/>
        <v/>
      </c>
      <c r="Q6837" s="168" t="str">
        <f t="shared" si="852"/>
        <v/>
      </c>
      <c r="R6837" s="168" t="str">
        <f t="shared" si="853"/>
        <v/>
      </c>
      <c r="S6837" s="168" t="str">
        <f t="shared" si="854"/>
        <v/>
      </c>
      <c r="T6837" s="168" t="str">
        <f t="shared" si="855"/>
        <v/>
      </c>
    </row>
    <row r="6838" spans="1:20" x14ac:dyDescent="0.2">
      <c r="A6838" t="s">
        <v>6067</v>
      </c>
      <c r="M6838" s="170" t="str">
        <f t="shared" si="848"/>
        <v>DTL</v>
      </c>
      <c r="N6838" s="169" t="str">
        <f t="shared" si="849"/>
        <v>8493</v>
      </c>
      <c r="O6838" s="168" t="str">
        <f t="shared" si="850"/>
        <v xml:space="preserve">    </v>
      </c>
      <c r="P6838" s="168" t="str">
        <f t="shared" si="851"/>
        <v xml:space="preserve">8493    </v>
      </c>
      <c r="Q6838" s="168">
        <f t="shared" si="852"/>
        <v>1399272</v>
      </c>
      <c r="R6838" s="168">
        <f t="shared" si="853"/>
        <v>1300140</v>
      </c>
      <c r="S6838" s="168">
        <f t="shared" si="854"/>
        <v>1286328</v>
      </c>
      <c r="T6838" s="168">
        <f t="shared" si="855"/>
        <v>1003228</v>
      </c>
    </row>
    <row r="6839" spans="1:20" x14ac:dyDescent="0.2">
      <c r="A6839" t="s">
        <v>4467</v>
      </c>
      <c r="M6839" s="170" t="str">
        <f t="shared" si="848"/>
        <v>DTL</v>
      </c>
      <c r="N6839" s="169" t="str">
        <f t="shared" si="849"/>
        <v>8493</v>
      </c>
      <c r="O6839" s="168" t="str">
        <f t="shared" si="850"/>
        <v/>
      </c>
      <c r="P6839" s="168" t="str">
        <f t="shared" si="851"/>
        <v/>
      </c>
      <c r="Q6839" s="168" t="str">
        <f t="shared" si="852"/>
        <v/>
      </c>
      <c r="R6839" s="168" t="str">
        <f t="shared" si="853"/>
        <v/>
      </c>
      <c r="S6839" s="168" t="str">
        <f t="shared" si="854"/>
        <v/>
      </c>
      <c r="T6839" s="168" t="str">
        <f t="shared" si="855"/>
        <v/>
      </c>
    </row>
    <row r="6840" spans="1:20" x14ac:dyDescent="0.2">
      <c r="A6840">
        <v>1</v>
      </c>
      <c r="M6840" s="170" t="str">
        <f t="shared" si="848"/>
        <v>DTL</v>
      </c>
      <c r="N6840" s="169" t="str">
        <f t="shared" si="849"/>
        <v>8493</v>
      </c>
      <c r="O6840" s="168" t="str">
        <f t="shared" si="850"/>
        <v/>
      </c>
      <c r="P6840" s="168" t="str">
        <f t="shared" si="851"/>
        <v/>
      </c>
      <c r="Q6840" s="168" t="str">
        <f t="shared" si="852"/>
        <v/>
      </c>
      <c r="R6840" s="168" t="str">
        <f t="shared" si="853"/>
        <v/>
      </c>
      <c r="S6840" s="168" t="str">
        <f t="shared" si="854"/>
        <v/>
      </c>
      <c r="T6840" s="168" t="str">
        <f t="shared" si="855"/>
        <v/>
      </c>
    </row>
    <row r="6841" spans="1:20" x14ac:dyDescent="0.2">
      <c r="M6841" s="170" t="str">
        <f t="shared" si="848"/>
        <v>DTL</v>
      </c>
      <c r="N6841" s="169" t="str">
        <f t="shared" si="849"/>
        <v>8493</v>
      </c>
      <c r="O6841" s="168" t="str">
        <f t="shared" si="850"/>
        <v/>
      </c>
      <c r="P6841" s="168" t="str">
        <f t="shared" si="851"/>
        <v/>
      </c>
      <c r="Q6841" s="168" t="str">
        <f t="shared" si="852"/>
        <v/>
      </c>
      <c r="R6841" s="168" t="str">
        <f t="shared" si="853"/>
        <v/>
      </c>
      <c r="S6841" s="168" t="str">
        <f t="shared" si="854"/>
        <v/>
      </c>
      <c r="T6841" s="168" t="str">
        <f t="shared" si="855"/>
        <v/>
      </c>
    </row>
    <row r="6842" spans="1:20" x14ac:dyDescent="0.2">
      <c r="A6842" t="s">
        <v>3303</v>
      </c>
      <c r="M6842" s="170" t="str">
        <f t="shared" si="848"/>
        <v>H1</v>
      </c>
      <c r="N6842" s="169" t="str">
        <f t="shared" si="849"/>
        <v>8493</v>
      </c>
      <c r="O6842" s="168" t="str">
        <f t="shared" si="850"/>
        <v/>
      </c>
      <c r="P6842" s="168" t="str">
        <f t="shared" si="851"/>
        <v/>
      </c>
      <c r="Q6842" s="168" t="str">
        <f t="shared" si="852"/>
        <v/>
      </c>
      <c r="R6842" s="168" t="str">
        <f t="shared" si="853"/>
        <v/>
      </c>
      <c r="S6842" s="168" t="str">
        <f t="shared" si="854"/>
        <v/>
      </c>
      <c r="T6842" s="168" t="str">
        <f t="shared" si="855"/>
        <v/>
      </c>
    </row>
    <row r="6843" spans="1:20" x14ac:dyDescent="0.2">
      <c r="A6843" t="s">
        <v>2600</v>
      </c>
      <c r="M6843" s="170" t="str">
        <f t="shared" si="848"/>
        <v>H2</v>
      </c>
      <c r="N6843" s="169" t="str">
        <f t="shared" si="849"/>
        <v>8493</v>
      </c>
      <c r="O6843" s="168" t="str">
        <f t="shared" si="850"/>
        <v/>
      </c>
      <c r="P6843" s="168" t="str">
        <f t="shared" si="851"/>
        <v/>
      </c>
      <c r="Q6843" s="168" t="str">
        <f t="shared" si="852"/>
        <v/>
      </c>
      <c r="R6843" s="168" t="str">
        <f t="shared" si="853"/>
        <v/>
      </c>
      <c r="S6843" s="168" t="str">
        <f t="shared" si="854"/>
        <v/>
      </c>
      <c r="T6843" s="168" t="str">
        <f t="shared" si="855"/>
        <v/>
      </c>
    </row>
    <row r="6844" spans="1:20" x14ac:dyDescent="0.2">
      <c r="A6844" t="s">
        <v>2601</v>
      </c>
      <c r="M6844" s="170" t="str">
        <f t="shared" si="848"/>
        <v>H3</v>
      </c>
      <c r="N6844" s="169" t="str">
        <f t="shared" si="849"/>
        <v>8493</v>
      </c>
      <c r="O6844" s="168" t="str">
        <f t="shared" si="850"/>
        <v/>
      </c>
      <c r="P6844" s="168" t="str">
        <f t="shared" si="851"/>
        <v/>
      </c>
      <c r="Q6844" s="168" t="str">
        <f t="shared" si="852"/>
        <v/>
      </c>
      <c r="R6844" s="168" t="str">
        <f t="shared" si="853"/>
        <v/>
      </c>
      <c r="S6844" s="168" t="str">
        <f t="shared" si="854"/>
        <v/>
      </c>
      <c r="T6844" s="168" t="str">
        <f t="shared" si="855"/>
        <v/>
      </c>
    </row>
    <row r="6845" spans="1:20" x14ac:dyDescent="0.2">
      <c r="A6845" t="s">
        <v>3199</v>
      </c>
      <c r="M6845" s="170" t="str">
        <f t="shared" si="848"/>
        <v>H4</v>
      </c>
      <c r="N6845" s="169" t="str">
        <f t="shared" si="849"/>
        <v>8493</v>
      </c>
      <c r="O6845" s="168" t="str">
        <f t="shared" si="850"/>
        <v/>
      </c>
      <c r="P6845" s="168" t="str">
        <f t="shared" si="851"/>
        <v/>
      </c>
      <c r="Q6845" s="168" t="str">
        <f t="shared" si="852"/>
        <v/>
      </c>
      <c r="R6845" s="168" t="str">
        <f t="shared" si="853"/>
        <v/>
      </c>
      <c r="S6845" s="168" t="str">
        <f t="shared" si="854"/>
        <v/>
      </c>
      <c r="T6845" s="168" t="str">
        <f t="shared" si="855"/>
        <v/>
      </c>
    </row>
    <row r="6846" spans="1:20" x14ac:dyDescent="0.2">
      <c r="A6846" t="s">
        <v>3296</v>
      </c>
      <c r="M6846" s="170" t="str">
        <f t="shared" si="848"/>
        <v>H5</v>
      </c>
      <c r="N6846" s="169" t="str">
        <f t="shared" si="849"/>
        <v>8493</v>
      </c>
      <c r="O6846" s="168" t="str">
        <f t="shared" si="850"/>
        <v/>
      </c>
      <c r="P6846" s="168" t="str">
        <f t="shared" si="851"/>
        <v/>
      </c>
      <c r="Q6846" s="168" t="str">
        <f t="shared" si="852"/>
        <v/>
      </c>
      <c r="R6846" s="168" t="str">
        <f t="shared" si="853"/>
        <v/>
      </c>
      <c r="S6846" s="168" t="str">
        <f t="shared" si="854"/>
        <v/>
      </c>
      <c r="T6846" s="168" t="str">
        <f t="shared" si="855"/>
        <v/>
      </c>
    </row>
    <row r="6847" spans="1:20" x14ac:dyDescent="0.2">
      <c r="A6847" t="s">
        <v>3297</v>
      </c>
      <c r="M6847" s="170" t="str">
        <f t="shared" si="848"/>
        <v>H6</v>
      </c>
      <c r="N6847" s="169" t="str">
        <f t="shared" si="849"/>
        <v>8493</v>
      </c>
      <c r="O6847" s="168" t="str">
        <f t="shared" si="850"/>
        <v/>
      </c>
      <c r="P6847" s="168" t="str">
        <f t="shared" si="851"/>
        <v/>
      </c>
      <c r="Q6847" s="168" t="str">
        <f t="shared" si="852"/>
        <v/>
      </c>
      <c r="R6847" s="168" t="str">
        <f t="shared" si="853"/>
        <v/>
      </c>
      <c r="S6847" s="168" t="str">
        <f t="shared" si="854"/>
        <v/>
      </c>
      <c r="T6847" s="168" t="str">
        <f t="shared" si="855"/>
        <v/>
      </c>
    </row>
    <row r="6848" spans="1:20" x14ac:dyDescent="0.2">
      <c r="A6848" t="s">
        <v>2605</v>
      </c>
      <c r="M6848" s="170" t="str">
        <f t="shared" si="848"/>
        <v>H7</v>
      </c>
      <c r="N6848" s="169" t="str">
        <f t="shared" si="849"/>
        <v>8493</v>
      </c>
      <c r="O6848" s="168" t="str">
        <f t="shared" si="850"/>
        <v/>
      </c>
      <c r="P6848" s="168" t="str">
        <f t="shared" si="851"/>
        <v/>
      </c>
      <c r="Q6848" s="168" t="str">
        <f t="shared" si="852"/>
        <v/>
      </c>
      <c r="R6848" s="168" t="str">
        <f t="shared" si="853"/>
        <v/>
      </c>
      <c r="S6848" s="168" t="str">
        <f t="shared" si="854"/>
        <v/>
      </c>
      <c r="T6848" s="168" t="str">
        <f t="shared" si="855"/>
        <v/>
      </c>
    </row>
    <row r="6849" spans="1:20" x14ac:dyDescent="0.2">
      <c r="A6849" t="s">
        <v>2606</v>
      </c>
      <c r="M6849" s="170" t="str">
        <f t="shared" si="848"/>
        <v>H8</v>
      </c>
      <c r="N6849" s="169" t="str">
        <f t="shared" si="849"/>
        <v>8493</v>
      </c>
      <c r="O6849" s="168" t="str">
        <f t="shared" si="850"/>
        <v/>
      </c>
      <c r="P6849" s="168" t="str">
        <f t="shared" si="851"/>
        <v/>
      </c>
      <c r="Q6849" s="168" t="str">
        <f t="shared" si="852"/>
        <v/>
      </c>
      <c r="R6849" s="168" t="str">
        <f t="shared" si="853"/>
        <v/>
      </c>
      <c r="S6849" s="168" t="str">
        <f t="shared" si="854"/>
        <v/>
      </c>
      <c r="T6849" s="168" t="str">
        <f t="shared" si="855"/>
        <v/>
      </c>
    </row>
    <row r="6850" spans="1:20" x14ac:dyDescent="0.2">
      <c r="A6850" t="s">
        <v>2607</v>
      </c>
      <c r="M6850" s="170" t="str">
        <f t="shared" si="848"/>
        <v>H9</v>
      </c>
      <c r="N6850" s="169" t="str">
        <f t="shared" si="849"/>
        <v>8493</v>
      </c>
      <c r="O6850" s="168" t="str">
        <f t="shared" si="850"/>
        <v/>
      </c>
      <c r="P6850" s="168" t="str">
        <f t="shared" si="851"/>
        <v/>
      </c>
      <c r="Q6850" s="168" t="str">
        <f t="shared" si="852"/>
        <v/>
      </c>
      <c r="R6850" s="168" t="str">
        <f t="shared" si="853"/>
        <v/>
      </c>
      <c r="S6850" s="168" t="str">
        <f t="shared" si="854"/>
        <v/>
      </c>
      <c r="T6850" s="168" t="str">
        <f t="shared" si="855"/>
        <v/>
      </c>
    </row>
    <row r="6851" spans="1:20" x14ac:dyDescent="0.2">
      <c r="A6851" t="s">
        <v>2608</v>
      </c>
      <c r="M6851" s="170" t="str">
        <f t="shared" ref="M6851:M6914" si="856">IF(ROW()&lt;23,"",
  IF(NOT(ISERROR(FIND("Trinity County",$A6851,30))),"H1",
  IF(M6850="H1","H2",
  IF(M6850="H2","H3",
  IF(M6850="H3","H4",
  IF(M6850="H4","H5",
  IF(M6850="H5","H6",
  IF(M6850="H6","H7",
  IF(M6850="H7","H8",
  IF(M6850="H8","H9",
  IF(M6850="H9","H10",
  IF(TRIM(LEFT($A6851,7))="Total","Ttl","DTL"))))))))))))</f>
        <v>H10</v>
      </c>
      <c r="N6851" s="169" t="str">
        <f t="shared" ref="N6851:N6914" si="857">IF(ROW()&lt;23,"",
  IF($M6851="H6",TRIM(LEFT($A6851,5)),N6850))</f>
        <v>8493</v>
      </c>
      <c r="O6851" s="168" t="str">
        <f t="shared" ref="O6851:O6914" si="858">IF($M6851&lt;&gt;"DTL","",
  IF(NOT(ISNUMBER(VALUE(MID($A6851,31,15)))),"",LEFT($A6851,4)))</f>
        <v/>
      </c>
      <c r="P6851" s="168" t="str">
        <f t="shared" ref="P6851:P6914" si="859">IF(O6851="","",N6851&amp;O6851)</f>
        <v/>
      </c>
      <c r="Q6851" s="168" t="str">
        <f t="shared" ref="Q6851:Q6914" si="860">IF($M6851&lt;&gt;"DTL","",
  IF(NOT(ISNUMBER(VALUE(MID($A6851,31,15)))),"",VALUE(TRIM(MID($A6851,47,15)))))</f>
        <v/>
      </c>
      <c r="R6851" s="168" t="str">
        <f t="shared" ref="R6851:R6914" si="861">IF($M6851&lt;&gt;"DTL","",
  IF(NOT(ISNUMBER(VALUE(MID($A6851,31,15)))),"",VALUE(TRIM(MID($A6851,61,14)))))</f>
        <v/>
      </c>
      <c r="S6851" s="168" t="str">
        <f t="shared" ref="S6851:S6914" si="862">IF($M6851&lt;&gt;"DTL","",
  IF(NOT(ISNUMBER(VALUE(MID($A6851,31,15)))),"",VALUE(TRIM(MID($A6851,76,14)))))</f>
        <v/>
      </c>
      <c r="T6851" s="168" t="str">
        <f t="shared" ref="T6851:T6914" si="863">IF($M6851&lt;&gt;"DTL","",
  IF(NOT(ISNUMBER(VALUE(MID($A6851,31,15)))),"",VALUE(TRIM(MID($A6851,90,14)))))</f>
        <v/>
      </c>
    </row>
    <row r="6852" spans="1:20" x14ac:dyDescent="0.2">
      <c r="A6852" t="s">
        <v>3304</v>
      </c>
      <c r="M6852" s="170" t="str">
        <f t="shared" si="856"/>
        <v>DTL</v>
      </c>
      <c r="N6852" s="169" t="str">
        <f t="shared" si="857"/>
        <v>8493</v>
      </c>
      <c r="O6852" s="168" t="str">
        <f t="shared" si="858"/>
        <v>Tran</v>
      </c>
      <c r="P6852" s="168" t="str">
        <f t="shared" si="859"/>
        <v>8493Tran</v>
      </c>
      <c r="Q6852" s="168">
        <f t="shared" si="860"/>
        <v>292662</v>
      </c>
      <c r="R6852" s="168">
        <f t="shared" si="861"/>
        <v>292662</v>
      </c>
      <c r="S6852" s="168">
        <f t="shared" si="862"/>
        <v>292662</v>
      </c>
      <c r="T6852" s="168">
        <f t="shared" si="863"/>
        <v>292662</v>
      </c>
    </row>
    <row r="6853" spans="1:20" x14ac:dyDescent="0.2">
      <c r="A6853" t="s">
        <v>2611</v>
      </c>
      <c r="M6853" s="170" t="str">
        <f t="shared" si="856"/>
        <v>DTL</v>
      </c>
      <c r="N6853" s="169" t="str">
        <f t="shared" si="857"/>
        <v>8493</v>
      </c>
      <c r="O6853" s="168" t="str">
        <f t="shared" si="858"/>
        <v/>
      </c>
      <c r="P6853" s="168" t="str">
        <f t="shared" si="859"/>
        <v/>
      </c>
      <c r="Q6853" s="168" t="str">
        <f t="shared" si="860"/>
        <v/>
      </c>
      <c r="R6853" s="168" t="str">
        <f t="shared" si="861"/>
        <v/>
      </c>
      <c r="S6853" s="168" t="str">
        <f t="shared" si="862"/>
        <v/>
      </c>
      <c r="T6853" s="168" t="str">
        <f t="shared" si="863"/>
        <v/>
      </c>
    </row>
    <row r="6854" spans="1:20" x14ac:dyDescent="0.2">
      <c r="A6854" t="s">
        <v>6068</v>
      </c>
      <c r="M6854" s="170" t="str">
        <f t="shared" si="856"/>
        <v>DTL</v>
      </c>
      <c r="N6854" s="169" t="str">
        <f t="shared" si="857"/>
        <v>8493</v>
      </c>
      <c r="O6854" s="168" t="str">
        <f t="shared" si="858"/>
        <v>Tran</v>
      </c>
      <c r="P6854" s="168" t="str">
        <f t="shared" si="859"/>
        <v>8493Tran</v>
      </c>
      <c r="Q6854" s="168">
        <f t="shared" si="860"/>
        <v>1584593</v>
      </c>
      <c r="R6854" s="168">
        <f t="shared" si="861"/>
        <v>1504718</v>
      </c>
      <c r="S6854" s="168">
        <f t="shared" si="862"/>
        <v>1710664</v>
      </c>
      <c r="T6854" s="168">
        <f t="shared" si="863"/>
        <v>1069182</v>
      </c>
    </row>
    <row r="6855" spans="1:20" x14ac:dyDescent="0.2">
      <c r="A6855" t="s">
        <v>4246</v>
      </c>
      <c r="M6855" s="170" t="str">
        <f t="shared" si="856"/>
        <v>DTL</v>
      </c>
      <c r="N6855" s="169" t="str">
        <f t="shared" si="857"/>
        <v>8493</v>
      </c>
      <c r="O6855" s="168" t="str">
        <f t="shared" si="858"/>
        <v/>
      </c>
      <c r="P6855" s="168" t="str">
        <f t="shared" si="859"/>
        <v/>
      </c>
      <c r="Q6855" s="168" t="str">
        <f t="shared" si="860"/>
        <v/>
      </c>
      <c r="R6855" s="168" t="str">
        <f t="shared" si="861"/>
        <v/>
      </c>
      <c r="S6855" s="168" t="str">
        <f t="shared" si="862"/>
        <v/>
      </c>
      <c r="T6855" s="168" t="str">
        <f t="shared" si="863"/>
        <v/>
      </c>
    </row>
    <row r="6856" spans="1:20" x14ac:dyDescent="0.2">
      <c r="A6856" t="s">
        <v>2611</v>
      </c>
      <c r="M6856" s="170" t="str">
        <f t="shared" si="856"/>
        <v>DTL</v>
      </c>
      <c r="N6856" s="169" t="str">
        <f t="shared" si="857"/>
        <v>8493</v>
      </c>
      <c r="O6856" s="168" t="str">
        <f t="shared" si="858"/>
        <v/>
      </c>
      <c r="P6856" s="168" t="str">
        <f t="shared" si="859"/>
        <v/>
      </c>
      <c r="Q6856" s="168" t="str">
        <f t="shared" si="860"/>
        <v/>
      </c>
      <c r="R6856" s="168" t="str">
        <f t="shared" si="861"/>
        <v/>
      </c>
      <c r="S6856" s="168" t="str">
        <f t="shared" si="862"/>
        <v/>
      </c>
      <c r="T6856" s="168" t="str">
        <f t="shared" si="863"/>
        <v/>
      </c>
    </row>
    <row r="6857" spans="1:20" x14ac:dyDescent="0.2">
      <c r="A6857" t="s">
        <v>6069</v>
      </c>
      <c r="M6857" s="170" t="str">
        <f t="shared" si="856"/>
        <v>Ttl</v>
      </c>
      <c r="N6857" s="169" t="str">
        <f t="shared" si="857"/>
        <v>8493</v>
      </c>
      <c r="O6857" s="168" t="str">
        <f t="shared" si="858"/>
        <v/>
      </c>
      <c r="P6857" s="168" t="str">
        <f t="shared" si="859"/>
        <v/>
      </c>
      <c r="Q6857" s="168" t="str">
        <f t="shared" si="860"/>
        <v/>
      </c>
      <c r="R6857" s="168" t="str">
        <f t="shared" si="861"/>
        <v/>
      </c>
      <c r="S6857" s="168" t="str">
        <f t="shared" si="862"/>
        <v/>
      </c>
      <c r="T6857" s="168" t="str">
        <f t="shared" si="863"/>
        <v/>
      </c>
    </row>
    <row r="6858" spans="1:20" x14ac:dyDescent="0.2">
      <c r="A6858" t="s">
        <v>4467</v>
      </c>
      <c r="M6858" s="170" t="str">
        <f t="shared" si="856"/>
        <v>DTL</v>
      </c>
      <c r="N6858" s="169" t="str">
        <f t="shared" si="857"/>
        <v>8493</v>
      </c>
      <c r="O6858" s="168" t="str">
        <f t="shared" si="858"/>
        <v/>
      </c>
      <c r="P6858" s="168" t="str">
        <f t="shared" si="859"/>
        <v/>
      </c>
      <c r="Q6858" s="168" t="str">
        <f t="shared" si="860"/>
        <v/>
      </c>
      <c r="R6858" s="168" t="str">
        <f t="shared" si="861"/>
        <v/>
      </c>
      <c r="S6858" s="168" t="str">
        <f t="shared" si="862"/>
        <v/>
      </c>
      <c r="T6858" s="168" t="str">
        <f t="shared" si="863"/>
        <v/>
      </c>
    </row>
    <row r="6859" spans="1:20" x14ac:dyDescent="0.2">
      <c r="A6859">
        <v>1</v>
      </c>
      <c r="M6859" s="170" t="str">
        <f t="shared" si="856"/>
        <v>DTL</v>
      </c>
      <c r="N6859" s="169" t="str">
        <f t="shared" si="857"/>
        <v>8493</v>
      </c>
      <c r="O6859" s="168" t="str">
        <f t="shared" si="858"/>
        <v/>
      </c>
      <c r="P6859" s="168" t="str">
        <f t="shared" si="859"/>
        <v/>
      </c>
      <c r="Q6859" s="168" t="str">
        <f t="shared" si="860"/>
        <v/>
      </c>
      <c r="R6859" s="168" t="str">
        <f t="shared" si="861"/>
        <v/>
      </c>
      <c r="S6859" s="168" t="str">
        <f t="shared" si="862"/>
        <v/>
      </c>
      <c r="T6859" s="168" t="str">
        <f t="shared" si="863"/>
        <v/>
      </c>
    </row>
    <row r="6860" spans="1:20" x14ac:dyDescent="0.2">
      <c r="M6860" s="170" t="str">
        <f t="shared" si="856"/>
        <v>DTL</v>
      </c>
      <c r="N6860" s="169" t="str">
        <f t="shared" si="857"/>
        <v>8493</v>
      </c>
      <c r="O6860" s="168" t="str">
        <f t="shared" si="858"/>
        <v/>
      </c>
      <c r="P6860" s="168" t="str">
        <f t="shared" si="859"/>
        <v/>
      </c>
      <c r="Q6860" s="168" t="str">
        <f t="shared" si="860"/>
        <v/>
      </c>
      <c r="R6860" s="168" t="str">
        <f t="shared" si="861"/>
        <v/>
      </c>
      <c r="S6860" s="168" t="str">
        <f t="shared" si="862"/>
        <v/>
      </c>
      <c r="T6860" s="168" t="str">
        <f t="shared" si="863"/>
        <v/>
      </c>
    </row>
    <row r="6861" spans="1:20" x14ac:dyDescent="0.2">
      <c r="A6861" t="s">
        <v>3305</v>
      </c>
      <c r="M6861" s="170" t="str">
        <f t="shared" si="856"/>
        <v>H1</v>
      </c>
      <c r="N6861" s="169" t="str">
        <f t="shared" si="857"/>
        <v>8493</v>
      </c>
      <c r="O6861" s="168" t="str">
        <f t="shared" si="858"/>
        <v/>
      </c>
      <c r="P6861" s="168" t="str">
        <f t="shared" si="859"/>
        <v/>
      </c>
      <c r="Q6861" s="168" t="str">
        <f t="shared" si="860"/>
        <v/>
      </c>
      <c r="R6861" s="168" t="str">
        <f t="shared" si="861"/>
        <v/>
      </c>
      <c r="S6861" s="168" t="str">
        <f t="shared" si="862"/>
        <v/>
      </c>
      <c r="T6861" s="168" t="str">
        <f t="shared" si="863"/>
        <v/>
      </c>
    </row>
    <row r="6862" spans="1:20" x14ac:dyDescent="0.2">
      <c r="A6862" t="s">
        <v>2600</v>
      </c>
      <c r="M6862" s="170" t="str">
        <f t="shared" si="856"/>
        <v>H2</v>
      </c>
      <c r="N6862" s="169" t="str">
        <f t="shared" si="857"/>
        <v>8493</v>
      </c>
      <c r="O6862" s="168" t="str">
        <f t="shared" si="858"/>
        <v/>
      </c>
      <c r="P6862" s="168" t="str">
        <f t="shared" si="859"/>
        <v/>
      </c>
      <c r="Q6862" s="168" t="str">
        <f t="shared" si="860"/>
        <v/>
      </c>
      <c r="R6862" s="168" t="str">
        <f t="shared" si="861"/>
        <v/>
      </c>
      <c r="S6862" s="168" t="str">
        <f t="shared" si="862"/>
        <v/>
      </c>
      <c r="T6862" s="168" t="str">
        <f t="shared" si="863"/>
        <v/>
      </c>
    </row>
    <row r="6863" spans="1:20" x14ac:dyDescent="0.2">
      <c r="A6863" t="s">
        <v>2601</v>
      </c>
      <c r="M6863" s="170" t="str">
        <f t="shared" si="856"/>
        <v>H3</v>
      </c>
      <c r="N6863" s="169" t="str">
        <f t="shared" si="857"/>
        <v>8493</v>
      </c>
      <c r="O6863" s="168" t="str">
        <f t="shared" si="858"/>
        <v/>
      </c>
      <c r="P6863" s="168" t="str">
        <f t="shared" si="859"/>
        <v/>
      </c>
      <c r="Q6863" s="168" t="str">
        <f t="shared" si="860"/>
        <v/>
      </c>
      <c r="R6863" s="168" t="str">
        <f t="shared" si="861"/>
        <v/>
      </c>
      <c r="S6863" s="168" t="str">
        <f t="shared" si="862"/>
        <v/>
      </c>
      <c r="T6863" s="168" t="str">
        <f t="shared" si="863"/>
        <v/>
      </c>
    </row>
    <row r="6864" spans="1:20" x14ac:dyDescent="0.2">
      <c r="A6864" t="s">
        <v>3199</v>
      </c>
      <c r="M6864" s="170" t="str">
        <f t="shared" si="856"/>
        <v>H4</v>
      </c>
      <c r="N6864" s="169" t="str">
        <f t="shared" si="857"/>
        <v>8493</v>
      </c>
      <c r="O6864" s="168" t="str">
        <f t="shared" si="858"/>
        <v/>
      </c>
      <c r="P6864" s="168" t="str">
        <f t="shared" si="859"/>
        <v/>
      </c>
      <c r="Q6864" s="168" t="str">
        <f t="shared" si="860"/>
        <v/>
      </c>
      <c r="R6864" s="168" t="str">
        <f t="shared" si="861"/>
        <v/>
      </c>
      <c r="S6864" s="168" t="str">
        <f t="shared" si="862"/>
        <v/>
      </c>
      <c r="T6864" s="168" t="str">
        <f t="shared" si="863"/>
        <v/>
      </c>
    </row>
    <row r="6865" spans="1:20" x14ac:dyDescent="0.2">
      <c r="A6865" t="s">
        <v>3306</v>
      </c>
      <c r="M6865" s="170" t="str">
        <f t="shared" si="856"/>
        <v>H5</v>
      </c>
      <c r="N6865" s="169" t="str">
        <f t="shared" si="857"/>
        <v>8493</v>
      </c>
      <c r="O6865" s="168" t="str">
        <f t="shared" si="858"/>
        <v/>
      </c>
      <c r="P6865" s="168" t="str">
        <f t="shared" si="859"/>
        <v/>
      </c>
      <c r="Q6865" s="168" t="str">
        <f t="shared" si="860"/>
        <v/>
      </c>
      <c r="R6865" s="168" t="str">
        <f t="shared" si="861"/>
        <v/>
      </c>
      <c r="S6865" s="168" t="str">
        <f t="shared" si="862"/>
        <v/>
      </c>
      <c r="T6865" s="168" t="str">
        <f t="shared" si="863"/>
        <v/>
      </c>
    </row>
    <row r="6866" spans="1:20" x14ac:dyDescent="0.2">
      <c r="A6866" t="s">
        <v>3307</v>
      </c>
      <c r="M6866" s="170" t="str">
        <f t="shared" si="856"/>
        <v>H6</v>
      </c>
      <c r="N6866" s="169" t="str">
        <f t="shared" si="857"/>
        <v>8503</v>
      </c>
      <c r="O6866" s="168" t="str">
        <f t="shared" si="858"/>
        <v/>
      </c>
      <c r="P6866" s="168" t="str">
        <f t="shared" si="859"/>
        <v/>
      </c>
      <c r="Q6866" s="168" t="str">
        <f t="shared" si="860"/>
        <v/>
      </c>
      <c r="R6866" s="168" t="str">
        <f t="shared" si="861"/>
        <v/>
      </c>
      <c r="S6866" s="168" t="str">
        <f t="shared" si="862"/>
        <v/>
      </c>
      <c r="T6866" s="168" t="str">
        <f t="shared" si="863"/>
        <v/>
      </c>
    </row>
    <row r="6867" spans="1:20" x14ac:dyDescent="0.2">
      <c r="A6867" t="s">
        <v>2605</v>
      </c>
      <c r="M6867" s="170" t="str">
        <f t="shared" si="856"/>
        <v>H7</v>
      </c>
      <c r="N6867" s="169" t="str">
        <f t="shared" si="857"/>
        <v>8503</v>
      </c>
      <c r="O6867" s="168" t="str">
        <f t="shared" si="858"/>
        <v/>
      </c>
      <c r="P6867" s="168" t="str">
        <f t="shared" si="859"/>
        <v/>
      </c>
      <c r="Q6867" s="168" t="str">
        <f t="shared" si="860"/>
        <v/>
      </c>
      <c r="R6867" s="168" t="str">
        <f t="shared" si="861"/>
        <v/>
      </c>
      <c r="S6867" s="168" t="str">
        <f t="shared" si="862"/>
        <v/>
      </c>
      <c r="T6867" s="168" t="str">
        <f t="shared" si="863"/>
        <v/>
      </c>
    </row>
    <row r="6868" spans="1:20" x14ac:dyDescent="0.2">
      <c r="A6868" t="s">
        <v>2606</v>
      </c>
      <c r="M6868" s="170" t="str">
        <f t="shared" si="856"/>
        <v>H8</v>
      </c>
      <c r="N6868" s="169" t="str">
        <f t="shared" si="857"/>
        <v>8503</v>
      </c>
      <c r="O6868" s="168" t="str">
        <f t="shared" si="858"/>
        <v/>
      </c>
      <c r="P6868" s="168" t="str">
        <f t="shared" si="859"/>
        <v/>
      </c>
      <c r="Q6868" s="168" t="str">
        <f t="shared" si="860"/>
        <v/>
      </c>
      <c r="R6868" s="168" t="str">
        <f t="shared" si="861"/>
        <v/>
      </c>
      <c r="S6868" s="168" t="str">
        <f t="shared" si="862"/>
        <v/>
      </c>
      <c r="T6868" s="168" t="str">
        <f t="shared" si="863"/>
        <v/>
      </c>
    </row>
    <row r="6869" spans="1:20" x14ac:dyDescent="0.2">
      <c r="A6869" t="s">
        <v>2607</v>
      </c>
      <c r="M6869" s="170" t="str">
        <f t="shared" si="856"/>
        <v>H9</v>
      </c>
      <c r="N6869" s="169" t="str">
        <f t="shared" si="857"/>
        <v>8503</v>
      </c>
      <c r="O6869" s="168" t="str">
        <f t="shared" si="858"/>
        <v/>
      </c>
      <c r="P6869" s="168" t="str">
        <f t="shared" si="859"/>
        <v/>
      </c>
      <c r="Q6869" s="168" t="str">
        <f t="shared" si="860"/>
        <v/>
      </c>
      <c r="R6869" s="168" t="str">
        <f t="shared" si="861"/>
        <v/>
      </c>
      <c r="S6869" s="168" t="str">
        <f t="shared" si="862"/>
        <v/>
      </c>
      <c r="T6869" s="168" t="str">
        <f t="shared" si="863"/>
        <v/>
      </c>
    </row>
    <row r="6870" spans="1:20" x14ac:dyDescent="0.2">
      <c r="A6870" t="s">
        <v>2608</v>
      </c>
      <c r="M6870" s="170" t="str">
        <f t="shared" si="856"/>
        <v>H10</v>
      </c>
      <c r="N6870" s="169" t="str">
        <f t="shared" si="857"/>
        <v>8503</v>
      </c>
      <c r="O6870" s="168" t="str">
        <f t="shared" si="858"/>
        <v/>
      </c>
      <c r="P6870" s="168" t="str">
        <f t="shared" si="859"/>
        <v/>
      </c>
      <c r="Q6870" s="168" t="str">
        <f t="shared" si="860"/>
        <v/>
      </c>
      <c r="R6870" s="168" t="str">
        <f t="shared" si="861"/>
        <v/>
      </c>
      <c r="S6870" s="168" t="str">
        <f t="shared" si="862"/>
        <v/>
      </c>
      <c r="T6870" s="168" t="str">
        <f t="shared" si="863"/>
        <v/>
      </c>
    </row>
    <row r="6871" spans="1:20" x14ac:dyDescent="0.2">
      <c r="A6871" t="s">
        <v>2609</v>
      </c>
      <c r="M6871" s="170" t="str">
        <f t="shared" si="856"/>
        <v>DTL</v>
      </c>
      <c r="N6871" s="169" t="str">
        <f t="shared" si="857"/>
        <v>8503</v>
      </c>
      <c r="O6871" s="168" t="str">
        <f t="shared" si="858"/>
        <v/>
      </c>
      <c r="P6871" s="168" t="str">
        <f t="shared" si="859"/>
        <v/>
      </c>
      <c r="Q6871" s="168" t="str">
        <f t="shared" si="860"/>
        <v/>
      </c>
      <c r="R6871" s="168" t="str">
        <f t="shared" si="861"/>
        <v/>
      </c>
      <c r="S6871" s="168" t="str">
        <f t="shared" si="862"/>
        <v/>
      </c>
      <c r="T6871" s="168" t="str">
        <f t="shared" si="863"/>
        <v/>
      </c>
    </row>
    <row r="6872" spans="1:20" x14ac:dyDescent="0.2">
      <c r="A6872" t="s">
        <v>6070</v>
      </c>
      <c r="M6872" s="170" t="str">
        <f t="shared" si="856"/>
        <v>DTL</v>
      </c>
      <c r="N6872" s="169" t="str">
        <f t="shared" si="857"/>
        <v>8503</v>
      </c>
      <c r="O6872" s="168" t="str">
        <f t="shared" si="858"/>
        <v>7082</v>
      </c>
      <c r="P6872" s="168" t="str">
        <f t="shared" si="859"/>
        <v>85037082</v>
      </c>
      <c r="Q6872" s="168">
        <f t="shared" si="860"/>
        <v>2568531</v>
      </c>
      <c r="R6872" s="168">
        <f t="shared" si="861"/>
        <v>2429255</v>
      </c>
      <c r="S6872" s="168">
        <f t="shared" si="862"/>
        <v>2745801</v>
      </c>
      <c r="T6872" s="168">
        <f t="shared" si="863"/>
        <v>2231712</v>
      </c>
    </row>
    <row r="6873" spans="1:20" x14ac:dyDescent="0.2">
      <c r="A6873" t="s">
        <v>4346</v>
      </c>
      <c r="M6873" s="170" t="str">
        <f t="shared" si="856"/>
        <v>DTL</v>
      </c>
      <c r="N6873" s="169" t="str">
        <f t="shared" si="857"/>
        <v>8503</v>
      </c>
      <c r="O6873" s="168" t="str">
        <f t="shared" si="858"/>
        <v>7097</v>
      </c>
      <c r="P6873" s="168" t="str">
        <f t="shared" si="859"/>
        <v>85037097</v>
      </c>
      <c r="Q6873" s="168">
        <f t="shared" si="860"/>
        <v>0</v>
      </c>
      <c r="R6873" s="168">
        <f t="shared" si="861"/>
        <v>72351</v>
      </c>
      <c r="S6873" s="168">
        <f t="shared" si="862"/>
        <v>0</v>
      </c>
      <c r="T6873" s="168">
        <f t="shared" si="863"/>
        <v>106374</v>
      </c>
    </row>
    <row r="6874" spans="1:20" x14ac:dyDescent="0.2">
      <c r="A6874" t="s">
        <v>4347</v>
      </c>
      <c r="M6874" s="170" t="str">
        <f t="shared" si="856"/>
        <v>DTL</v>
      </c>
      <c r="N6874" s="169" t="str">
        <f t="shared" si="857"/>
        <v>8503</v>
      </c>
      <c r="O6874" s="168" t="str">
        <f t="shared" si="858"/>
        <v>7111</v>
      </c>
      <c r="P6874" s="168" t="str">
        <f t="shared" si="859"/>
        <v>85037111</v>
      </c>
      <c r="Q6874" s="168">
        <f t="shared" si="860"/>
        <v>0</v>
      </c>
      <c r="R6874" s="168">
        <f t="shared" si="861"/>
        <v>0</v>
      </c>
      <c r="S6874" s="168">
        <f t="shared" si="862"/>
        <v>0</v>
      </c>
      <c r="T6874" s="168">
        <f t="shared" si="863"/>
        <v>48025</v>
      </c>
    </row>
    <row r="6875" spans="1:20" x14ac:dyDescent="0.2">
      <c r="A6875" t="s">
        <v>4246</v>
      </c>
      <c r="M6875" s="170" t="str">
        <f t="shared" si="856"/>
        <v>DTL</v>
      </c>
      <c r="N6875" s="169" t="str">
        <f t="shared" si="857"/>
        <v>8503</v>
      </c>
      <c r="O6875" s="168" t="str">
        <f t="shared" si="858"/>
        <v/>
      </c>
      <c r="P6875" s="168" t="str">
        <f t="shared" si="859"/>
        <v/>
      </c>
      <c r="Q6875" s="168" t="str">
        <f t="shared" si="860"/>
        <v/>
      </c>
      <c r="R6875" s="168" t="str">
        <f t="shared" si="861"/>
        <v/>
      </c>
      <c r="S6875" s="168" t="str">
        <f t="shared" si="862"/>
        <v/>
      </c>
      <c r="T6875" s="168" t="str">
        <f t="shared" si="863"/>
        <v/>
      </c>
    </row>
    <row r="6876" spans="1:20" x14ac:dyDescent="0.2">
      <c r="A6876" t="s">
        <v>2611</v>
      </c>
      <c r="M6876" s="170" t="str">
        <f t="shared" si="856"/>
        <v>DTL</v>
      </c>
      <c r="N6876" s="169" t="str">
        <f t="shared" si="857"/>
        <v>8503</v>
      </c>
      <c r="O6876" s="168" t="str">
        <f t="shared" si="858"/>
        <v/>
      </c>
      <c r="P6876" s="168" t="str">
        <f t="shared" si="859"/>
        <v/>
      </c>
      <c r="Q6876" s="168" t="str">
        <f t="shared" si="860"/>
        <v/>
      </c>
      <c r="R6876" s="168" t="str">
        <f t="shared" si="861"/>
        <v/>
      </c>
      <c r="S6876" s="168" t="str">
        <f t="shared" si="862"/>
        <v/>
      </c>
      <c r="T6876" s="168" t="str">
        <f t="shared" si="863"/>
        <v/>
      </c>
    </row>
    <row r="6877" spans="1:20" x14ac:dyDescent="0.2">
      <c r="A6877" t="s">
        <v>6071</v>
      </c>
      <c r="M6877" s="170" t="str">
        <f t="shared" si="856"/>
        <v>Ttl</v>
      </c>
      <c r="N6877" s="169" t="str">
        <f t="shared" si="857"/>
        <v>8503</v>
      </c>
      <c r="O6877" s="168" t="str">
        <f t="shared" si="858"/>
        <v/>
      </c>
      <c r="P6877" s="168" t="str">
        <f t="shared" si="859"/>
        <v/>
      </c>
      <c r="Q6877" s="168" t="str">
        <f t="shared" si="860"/>
        <v/>
      </c>
      <c r="R6877" s="168" t="str">
        <f t="shared" si="861"/>
        <v/>
      </c>
      <c r="S6877" s="168" t="str">
        <f t="shared" si="862"/>
        <v/>
      </c>
      <c r="T6877" s="168" t="str">
        <f t="shared" si="863"/>
        <v/>
      </c>
    </row>
    <row r="6878" spans="1:20" x14ac:dyDescent="0.2">
      <c r="A6878" t="s">
        <v>2612</v>
      </c>
      <c r="M6878" s="170" t="str">
        <f t="shared" si="856"/>
        <v>DTL</v>
      </c>
      <c r="N6878" s="169" t="str">
        <f t="shared" si="857"/>
        <v>8503</v>
      </c>
      <c r="O6878" s="168" t="str">
        <f t="shared" si="858"/>
        <v/>
      </c>
      <c r="P6878" s="168" t="str">
        <f t="shared" si="859"/>
        <v/>
      </c>
      <c r="Q6878" s="168" t="str">
        <f t="shared" si="860"/>
        <v/>
      </c>
      <c r="R6878" s="168" t="str">
        <f t="shared" si="861"/>
        <v/>
      </c>
      <c r="S6878" s="168" t="str">
        <f t="shared" si="862"/>
        <v/>
      </c>
      <c r="T6878" s="168" t="str">
        <f t="shared" si="863"/>
        <v/>
      </c>
    </row>
    <row r="6879" spans="1:20" x14ac:dyDescent="0.2">
      <c r="A6879" t="s">
        <v>2611</v>
      </c>
      <c r="M6879" s="170" t="str">
        <f t="shared" si="856"/>
        <v>DTL</v>
      </c>
      <c r="N6879" s="169" t="str">
        <f t="shared" si="857"/>
        <v>8503</v>
      </c>
      <c r="O6879" s="168" t="str">
        <f t="shared" si="858"/>
        <v/>
      </c>
      <c r="P6879" s="168" t="str">
        <f t="shared" si="859"/>
        <v/>
      </c>
      <c r="Q6879" s="168" t="str">
        <f t="shared" si="860"/>
        <v/>
      </c>
      <c r="R6879" s="168" t="str">
        <f t="shared" si="861"/>
        <v/>
      </c>
      <c r="S6879" s="168" t="str">
        <f t="shared" si="862"/>
        <v/>
      </c>
      <c r="T6879" s="168" t="str">
        <f t="shared" si="863"/>
        <v/>
      </c>
    </row>
    <row r="6880" spans="1:20" x14ac:dyDescent="0.2">
      <c r="A6880" t="s">
        <v>2611</v>
      </c>
      <c r="M6880" s="170" t="str">
        <f t="shared" si="856"/>
        <v>DTL</v>
      </c>
      <c r="N6880" s="169" t="str">
        <f t="shared" si="857"/>
        <v>8503</v>
      </c>
      <c r="O6880" s="168" t="str">
        <f t="shared" si="858"/>
        <v/>
      </c>
      <c r="P6880" s="168" t="str">
        <f t="shared" si="859"/>
        <v/>
      </c>
      <c r="Q6880" s="168" t="str">
        <f t="shared" si="860"/>
        <v/>
      </c>
      <c r="R6880" s="168" t="str">
        <f t="shared" si="861"/>
        <v/>
      </c>
      <c r="S6880" s="168" t="str">
        <f t="shared" si="862"/>
        <v/>
      </c>
      <c r="T6880" s="168" t="str">
        <f t="shared" si="863"/>
        <v/>
      </c>
    </row>
    <row r="6881" spans="1:20" x14ac:dyDescent="0.2">
      <c r="A6881" t="s">
        <v>2613</v>
      </c>
      <c r="M6881" s="170" t="str">
        <f t="shared" si="856"/>
        <v>DTL</v>
      </c>
      <c r="N6881" s="169" t="str">
        <f t="shared" si="857"/>
        <v>8503</v>
      </c>
      <c r="O6881" s="168" t="str">
        <f t="shared" si="858"/>
        <v/>
      </c>
      <c r="P6881" s="168" t="str">
        <f t="shared" si="859"/>
        <v/>
      </c>
      <c r="Q6881" s="168" t="str">
        <f t="shared" si="860"/>
        <v/>
      </c>
      <c r="R6881" s="168" t="str">
        <f t="shared" si="861"/>
        <v/>
      </c>
      <c r="S6881" s="168" t="str">
        <f t="shared" si="862"/>
        <v/>
      </c>
      <c r="T6881" s="168" t="str">
        <f t="shared" si="863"/>
        <v/>
      </c>
    </row>
    <row r="6882" spans="1:20" x14ac:dyDescent="0.2">
      <c r="A6882" t="s">
        <v>6072</v>
      </c>
      <c r="M6882" s="170" t="str">
        <f t="shared" si="856"/>
        <v>DTL</v>
      </c>
      <c r="N6882" s="169" t="str">
        <f t="shared" si="857"/>
        <v>8503</v>
      </c>
      <c r="O6882" s="168" t="str">
        <f t="shared" si="858"/>
        <v>2301</v>
      </c>
      <c r="P6882" s="168" t="str">
        <f t="shared" si="859"/>
        <v>85032301</v>
      </c>
      <c r="Q6882" s="168">
        <f t="shared" si="860"/>
        <v>352</v>
      </c>
      <c r="R6882" s="168">
        <f t="shared" si="861"/>
        <v>429</v>
      </c>
      <c r="S6882" s="168">
        <f t="shared" si="862"/>
        <v>429</v>
      </c>
      <c r="T6882" s="168">
        <f t="shared" si="863"/>
        <v>506</v>
      </c>
    </row>
    <row r="6883" spans="1:20" x14ac:dyDescent="0.2">
      <c r="A6883" t="s">
        <v>4246</v>
      </c>
      <c r="M6883" s="170" t="str">
        <f t="shared" si="856"/>
        <v>DTL</v>
      </c>
      <c r="N6883" s="169" t="str">
        <f t="shared" si="857"/>
        <v>8503</v>
      </c>
      <c r="O6883" s="168" t="str">
        <f t="shared" si="858"/>
        <v/>
      </c>
      <c r="P6883" s="168" t="str">
        <f t="shared" si="859"/>
        <v/>
      </c>
      <c r="Q6883" s="168" t="str">
        <f t="shared" si="860"/>
        <v/>
      </c>
      <c r="R6883" s="168" t="str">
        <f t="shared" si="861"/>
        <v/>
      </c>
      <c r="S6883" s="168" t="str">
        <f t="shared" si="862"/>
        <v/>
      </c>
      <c r="T6883" s="168" t="str">
        <f t="shared" si="863"/>
        <v/>
      </c>
    </row>
    <row r="6884" spans="1:20" x14ac:dyDescent="0.2">
      <c r="A6884" t="s">
        <v>2611</v>
      </c>
      <c r="M6884" s="170" t="str">
        <f t="shared" si="856"/>
        <v>DTL</v>
      </c>
      <c r="N6884" s="169" t="str">
        <f t="shared" si="857"/>
        <v>8503</v>
      </c>
      <c r="O6884" s="168" t="str">
        <f t="shared" si="858"/>
        <v/>
      </c>
      <c r="P6884" s="168" t="str">
        <f t="shared" si="859"/>
        <v/>
      </c>
      <c r="Q6884" s="168" t="str">
        <f t="shared" si="860"/>
        <v/>
      </c>
      <c r="R6884" s="168" t="str">
        <f t="shared" si="861"/>
        <v/>
      </c>
      <c r="S6884" s="168" t="str">
        <f t="shared" si="862"/>
        <v/>
      </c>
      <c r="T6884" s="168" t="str">
        <f t="shared" si="863"/>
        <v/>
      </c>
    </row>
    <row r="6885" spans="1:20" x14ac:dyDescent="0.2">
      <c r="A6885" t="s">
        <v>6073</v>
      </c>
      <c r="M6885" s="170" t="str">
        <f t="shared" si="856"/>
        <v>Ttl</v>
      </c>
      <c r="N6885" s="169" t="str">
        <f t="shared" si="857"/>
        <v>8503</v>
      </c>
      <c r="O6885" s="168" t="str">
        <f t="shared" si="858"/>
        <v/>
      </c>
      <c r="P6885" s="168" t="str">
        <f t="shared" si="859"/>
        <v/>
      </c>
      <c r="Q6885" s="168" t="str">
        <f t="shared" si="860"/>
        <v/>
      </c>
      <c r="R6885" s="168" t="str">
        <f t="shared" si="861"/>
        <v/>
      </c>
      <c r="S6885" s="168" t="str">
        <f t="shared" si="862"/>
        <v/>
      </c>
      <c r="T6885" s="168" t="str">
        <f t="shared" si="863"/>
        <v/>
      </c>
    </row>
    <row r="6886" spans="1:20" x14ac:dyDescent="0.2">
      <c r="A6886" t="s">
        <v>2611</v>
      </c>
      <c r="M6886" s="170" t="str">
        <f t="shared" si="856"/>
        <v>DTL</v>
      </c>
      <c r="N6886" s="169" t="str">
        <f t="shared" si="857"/>
        <v>8503</v>
      </c>
      <c r="O6886" s="168" t="str">
        <f t="shared" si="858"/>
        <v/>
      </c>
      <c r="P6886" s="168" t="str">
        <f t="shared" si="859"/>
        <v/>
      </c>
      <c r="Q6886" s="168" t="str">
        <f t="shared" si="860"/>
        <v/>
      </c>
      <c r="R6886" s="168" t="str">
        <f t="shared" si="861"/>
        <v/>
      </c>
      <c r="S6886" s="168" t="str">
        <f t="shared" si="862"/>
        <v/>
      </c>
      <c r="T6886" s="168" t="str">
        <f t="shared" si="863"/>
        <v/>
      </c>
    </row>
    <row r="6887" spans="1:20" x14ac:dyDescent="0.2">
      <c r="A6887" t="s">
        <v>2611</v>
      </c>
      <c r="M6887" s="170" t="str">
        <f t="shared" si="856"/>
        <v>DTL</v>
      </c>
      <c r="N6887" s="169" t="str">
        <f t="shared" si="857"/>
        <v>8503</v>
      </c>
      <c r="O6887" s="168" t="str">
        <f t="shared" si="858"/>
        <v/>
      </c>
      <c r="P6887" s="168" t="str">
        <f t="shared" si="859"/>
        <v/>
      </c>
      <c r="Q6887" s="168" t="str">
        <f t="shared" si="860"/>
        <v/>
      </c>
      <c r="R6887" s="168" t="str">
        <f t="shared" si="861"/>
        <v/>
      </c>
      <c r="S6887" s="168" t="str">
        <f t="shared" si="862"/>
        <v/>
      </c>
      <c r="T6887" s="168" t="str">
        <f t="shared" si="863"/>
        <v/>
      </c>
    </row>
    <row r="6888" spans="1:20" x14ac:dyDescent="0.2">
      <c r="A6888" t="s">
        <v>6074</v>
      </c>
      <c r="M6888" s="170" t="str">
        <f t="shared" si="856"/>
        <v>Ttl</v>
      </c>
      <c r="N6888" s="169" t="str">
        <f t="shared" si="857"/>
        <v>8503</v>
      </c>
      <c r="O6888" s="168" t="str">
        <f t="shared" si="858"/>
        <v/>
      </c>
      <c r="P6888" s="168" t="str">
        <f t="shared" si="859"/>
        <v/>
      </c>
      <c r="Q6888" s="168" t="str">
        <f t="shared" si="860"/>
        <v/>
      </c>
      <c r="R6888" s="168" t="str">
        <f t="shared" si="861"/>
        <v/>
      </c>
      <c r="S6888" s="168" t="str">
        <f t="shared" si="862"/>
        <v/>
      </c>
      <c r="T6888" s="168" t="str">
        <f t="shared" si="863"/>
        <v/>
      </c>
    </row>
    <row r="6889" spans="1:20" x14ac:dyDescent="0.2">
      <c r="A6889" t="s">
        <v>2612</v>
      </c>
      <c r="M6889" s="170" t="str">
        <f t="shared" si="856"/>
        <v>DTL</v>
      </c>
      <c r="N6889" s="169" t="str">
        <f t="shared" si="857"/>
        <v>8503</v>
      </c>
      <c r="O6889" s="168" t="str">
        <f t="shared" si="858"/>
        <v/>
      </c>
      <c r="P6889" s="168" t="str">
        <f t="shared" si="859"/>
        <v/>
      </c>
      <c r="Q6889" s="168" t="str">
        <f t="shared" si="860"/>
        <v/>
      </c>
      <c r="R6889" s="168" t="str">
        <f t="shared" si="861"/>
        <v/>
      </c>
      <c r="S6889" s="168" t="str">
        <f t="shared" si="862"/>
        <v/>
      </c>
      <c r="T6889" s="168" t="str">
        <f t="shared" si="863"/>
        <v/>
      </c>
    </row>
    <row r="6890" spans="1:20" x14ac:dyDescent="0.2">
      <c r="A6890" t="s">
        <v>2611</v>
      </c>
      <c r="M6890" s="170" t="str">
        <f t="shared" si="856"/>
        <v>DTL</v>
      </c>
      <c r="N6890" s="169" t="str">
        <f t="shared" si="857"/>
        <v>8503</v>
      </c>
      <c r="O6890" s="168" t="str">
        <f t="shared" si="858"/>
        <v/>
      </c>
      <c r="P6890" s="168" t="str">
        <f t="shared" si="859"/>
        <v/>
      </c>
      <c r="Q6890" s="168" t="str">
        <f t="shared" si="860"/>
        <v/>
      </c>
      <c r="R6890" s="168" t="str">
        <f t="shared" si="861"/>
        <v/>
      </c>
      <c r="S6890" s="168" t="str">
        <f t="shared" si="862"/>
        <v/>
      </c>
      <c r="T6890" s="168" t="str">
        <f t="shared" si="863"/>
        <v/>
      </c>
    </row>
    <row r="6891" spans="1:20" x14ac:dyDescent="0.2">
      <c r="A6891" t="s">
        <v>2611</v>
      </c>
      <c r="M6891" s="170" t="str">
        <f t="shared" si="856"/>
        <v>DTL</v>
      </c>
      <c r="N6891" s="169" t="str">
        <f t="shared" si="857"/>
        <v>8503</v>
      </c>
      <c r="O6891" s="168" t="str">
        <f t="shared" si="858"/>
        <v/>
      </c>
      <c r="P6891" s="168" t="str">
        <f t="shared" si="859"/>
        <v/>
      </c>
      <c r="Q6891" s="168" t="str">
        <f t="shared" si="860"/>
        <v/>
      </c>
      <c r="R6891" s="168" t="str">
        <f t="shared" si="861"/>
        <v/>
      </c>
      <c r="S6891" s="168" t="str">
        <f t="shared" si="862"/>
        <v/>
      </c>
      <c r="T6891" s="168" t="str">
        <f t="shared" si="863"/>
        <v/>
      </c>
    </row>
    <row r="6892" spans="1:20" x14ac:dyDescent="0.2">
      <c r="A6892" t="s">
        <v>2642</v>
      </c>
      <c r="M6892" s="170" t="str">
        <f t="shared" si="856"/>
        <v>DTL</v>
      </c>
      <c r="N6892" s="169" t="str">
        <f t="shared" si="857"/>
        <v>8503</v>
      </c>
      <c r="O6892" s="168" t="str">
        <f t="shared" si="858"/>
        <v/>
      </c>
      <c r="P6892" s="168" t="str">
        <f t="shared" si="859"/>
        <v/>
      </c>
      <c r="Q6892" s="168" t="str">
        <f t="shared" si="860"/>
        <v/>
      </c>
      <c r="R6892" s="168" t="str">
        <f t="shared" si="861"/>
        <v/>
      </c>
      <c r="S6892" s="168" t="str">
        <f t="shared" si="862"/>
        <v/>
      </c>
      <c r="T6892" s="168" t="str">
        <f t="shared" si="863"/>
        <v/>
      </c>
    </row>
    <row r="6893" spans="1:20" x14ac:dyDescent="0.2">
      <c r="A6893" t="s">
        <v>6075</v>
      </c>
      <c r="M6893" s="170" t="str">
        <f t="shared" si="856"/>
        <v>DTL</v>
      </c>
      <c r="N6893" s="169" t="str">
        <f t="shared" si="857"/>
        <v>8503</v>
      </c>
      <c r="O6893" s="168" t="str">
        <f t="shared" si="858"/>
        <v>5500</v>
      </c>
      <c r="P6893" s="168" t="str">
        <f t="shared" si="859"/>
        <v>85035500</v>
      </c>
      <c r="Q6893" s="168">
        <f t="shared" si="860"/>
        <v>2441983</v>
      </c>
      <c r="R6893" s="168">
        <f t="shared" si="861"/>
        <v>2400090</v>
      </c>
      <c r="S6893" s="168">
        <f t="shared" si="862"/>
        <v>2745372</v>
      </c>
      <c r="T6893" s="168">
        <f t="shared" si="863"/>
        <v>1300000</v>
      </c>
    </row>
    <row r="6894" spans="1:20" x14ac:dyDescent="0.2">
      <c r="A6894" t="s">
        <v>3308</v>
      </c>
      <c r="M6894" s="170" t="str">
        <f t="shared" si="856"/>
        <v>DTL</v>
      </c>
      <c r="N6894" s="169" t="str">
        <f t="shared" si="857"/>
        <v>8503</v>
      </c>
      <c r="O6894" s="168" t="str">
        <f t="shared" si="858"/>
        <v>5545</v>
      </c>
      <c r="P6894" s="168" t="str">
        <f t="shared" si="859"/>
        <v>85035545</v>
      </c>
      <c r="Q6894" s="168">
        <f t="shared" si="860"/>
        <v>0</v>
      </c>
      <c r="R6894" s="168">
        <f t="shared" si="861"/>
        <v>0</v>
      </c>
      <c r="S6894" s="168">
        <f t="shared" si="862"/>
        <v>0</v>
      </c>
      <c r="T6894" s="168">
        <f t="shared" si="863"/>
        <v>0</v>
      </c>
    </row>
    <row r="6895" spans="1:20" x14ac:dyDescent="0.2">
      <c r="A6895" t="s">
        <v>4246</v>
      </c>
      <c r="M6895" s="170" t="str">
        <f t="shared" si="856"/>
        <v>DTL</v>
      </c>
      <c r="N6895" s="169" t="str">
        <f t="shared" si="857"/>
        <v>8503</v>
      </c>
      <c r="O6895" s="168" t="str">
        <f t="shared" si="858"/>
        <v/>
      </c>
      <c r="P6895" s="168" t="str">
        <f t="shared" si="859"/>
        <v/>
      </c>
      <c r="Q6895" s="168" t="str">
        <f t="shared" si="860"/>
        <v/>
      </c>
      <c r="R6895" s="168" t="str">
        <f t="shared" si="861"/>
        <v/>
      </c>
      <c r="S6895" s="168" t="str">
        <f t="shared" si="862"/>
        <v/>
      </c>
      <c r="T6895" s="168" t="str">
        <f t="shared" si="863"/>
        <v/>
      </c>
    </row>
    <row r="6896" spans="1:20" x14ac:dyDescent="0.2">
      <c r="A6896" t="s">
        <v>2611</v>
      </c>
      <c r="M6896" s="170" t="str">
        <f t="shared" si="856"/>
        <v>DTL</v>
      </c>
      <c r="N6896" s="169" t="str">
        <f t="shared" si="857"/>
        <v>8503</v>
      </c>
      <c r="O6896" s="168" t="str">
        <f t="shared" si="858"/>
        <v/>
      </c>
      <c r="P6896" s="168" t="str">
        <f t="shared" si="859"/>
        <v/>
      </c>
      <c r="Q6896" s="168" t="str">
        <f t="shared" si="860"/>
        <v/>
      </c>
      <c r="R6896" s="168" t="str">
        <f t="shared" si="861"/>
        <v/>
      </c>
      <c r="S6896" s="168" t="str">
        <f t="shared" si="862"/>
        <v/>
      </c>
      <c r="T6896" s="168" t="str">
        <f t="shared" si="863"/>
        <v/>
      </c>
    </row>
    <row r="6897" spans="1:20" x14ac:dyDescent="0.2">
      <c r="A6897" t="s">
        <v>6076</v>
      </c>
      <c r="M6897" s="170" t="str">
        <f t="shared" si="856"/>
        <v>Ttl</v>
      </c>
      <c r="N6897" s="169" t="str">
        <f t="shared" si="857"/>
        <v>8503</v>
      </c>
      <c r="O6897" s="168" t="str">
        <f t="shared" si="858"/>
        <v/>
      </c>
      <c r="P6897" s="168" t="str">
        <f t="shared" si="859"/>
        <v/>
      </c>
      <c r="Q6897" s="168" t="str">
        <f t="shared" si="860"/>
        <v/>
      </c>
      <c r="R6897" s="168" t="str">
        <f t="shared" si="861"/>
        <v/>
      </c>
      <c r="S6897" s="168" t="str">
        <f t="shared" si="862"/>
        <v/>
      </c>
      <c r="T6897" s="168" t="str">
        <f t="shared" si="863"/>
        <v/>
      </c>
    </row>
    <row r="6898" spans="1:20" x14ac:dyDescent="0.2">
      <c r="A6898" t="s">
        <v>2611</v>
      </c>
      <c r="M6898" s="170" t="str">
        <f t="shared" si="856"/>
        <v>DTL</v>
      </c>
      <c r="N6898" s="169" t="str">
        <f t="shared" si="857"/>
        <v>8503</v>
      </c>
      <c r="O6898" s="168" t="str">
        <f t="shared" si="858"/>
        <v/>
      </c>
      <c r="P6898" s="168" t="str">
        <f t="shared" si="859"/>
        <v/>
      </c>
      <c r="Q6898" s="168" t="str">
        <f t="shared" si="860"/>
        <v/>
      </c>
      <c r="R6898" s="168" t="str">
        <f t="shared" si="861"/>
        <v/>
      </c>
      <c r="S6898" s="168" t="str">
        <f t="shared" si="862"/>
        <v/>
      </c>
      <c r="T6898" s="168" t="str">
        <f t="shared" si="863"/>
        <v/>
      </c>
    </row>
    <row r="6899" spans="1:20" x14ac:dyDescent="0.2">
      <c r="A6899" t="s">
        <v>2611</v>
      </c>
      <c r="M6899" s="170" t="str">
        <f t="shared" si="856"/>
        <v>DTL</v>
      </c>
      <c r="N6899" s="169" t="str">
        <f t="shared" si="857"/>
        <v>8503</v>
      </c>
      <c r="O6899" s="168" t="str">
        <f t="shared" si="858"/>
        <v/>
      </c>
      <c r="P6899" s="168" t="str">
        <f t="shared" si="859"/>
        <v/>
      </c>
      <c r="Q6899" s="168" t="str">
        <f t="shared" si="860"/>
        <v/>
      </c>
      <c r="R6899" s="168" t="str">
        <f t="shared" si="861"/>
        <v/>
      </c>
      <c r="S6899" s="168" t="str">
        <f t="shared" si="862"/>
        <v/>
      </c>
      <c r="T6899" s="168" t="str">
        <f t="shared" si="863"/>
        <v/>
      </c>
    </row>
    <row r="6900" spans="1:20" x14ac:dyDescent="0.2">
      <c r="A6900" t="s">
        <v>6077</v>
      </c>
      <c r="M6900" s="170" t="str">
        <f t="shared" si="856"/>
        <v>Ttl</v>
      </c>
      <c r="N6900" s="169" t="str">
        <f t="shared" si="857"/>
        <v>8503</v>
      </c>
      <c r="O6900" s="168" t="str">
        <f t="shared" si="858"/>
        <v/>
      </c>
      <c r="P6900" s="168" t="str">
        <f t="shared" si="859"/>
        <v/>
      </c>
      <c r="Q6900" s="168" t="str">
        <f t="shared" si="860"/>
        <v/>
      </c>
      <c r="R6900" s="168" t="str">
        <f t="shared" si="861"/>
        <v/>
      </c>
      <c r="S6900" s="168" t="str">
        <f t="shared" si="862"/>
        <v/>
      </c>
      <c r="T6900" s="168" t="str">
        <f t="shared" si="863"/>
        <v/>
      </c>
    </row>
    <row r="6901" spans="1:20" x14ac:dyDescent="0.2">
      <c r="A6901" t="s">
        <v>2643</v>
      </c>
      <c r="M6901" s="170" t="str">
        <f t="shared" si="856"/>
        <v>DTL</v>
      </c>
      <c r="N6901" s="169" t="str">
        <f t="shared" si="857"/>
        <v>8503</v>
      </c>
      <c r="O6901" s="168" t="str">
        <f t="shared" si="858"/>
        <v/>
      </c>
      <c r="P6901" s="168" t="str">
        <f t="shared" si="859"/>
        <v/>
      </c>
      <c r="Q6901" s="168" t="str">
        <f t="shared" si="860"/>
        <v/>
      </c>
      <c r="R6901" s="168" t="str">
        <f t="shared" si="861"/>
        <v/>
      </c>
      <c r="S6901" s="168" t="str">
        <f t="shared" si="862"/>
        <v/>
      </c>
      <c r="T6901" s="168" t="str">
        <f t="shared" si="863"/>
        <v/>
      </c>
    </row>
    <row r="6902" spans="1:20" x14ac:dyDescent="0.2">
      <c r="A6902" t="s">
        <v>2611</v>
      </c>
      <c r="M6902" s="170" t="str">
        <f t="shared" si="856"/>
        <v>DTL</v>
      </c>
      <c r="N6902" s="169" t="str">
        <f t="shared" si="857"/>
        <v>8503</v>
      </c>
      <c r="O6902" s="168" t="str">
        <f t="shared" si="858"/>
        <v/>
      </c>
      <c r="P6902" s="168" t="str">
        <f t="shared" si="859"/>
        <v/>
      </c>
      <c r="Q6902" s="168" t="str">
        <f t="shared" si="860"/>
        <v/>
      </c>
      <c r="R6902" s="168" t="str">
        <f t="shared" si="861"/>
        <v/>
      </c>
      <c r="S6902" s="168" t="str">
        <f t="shared" si="862"/>
        <v/>
      </c>
      <c r="T6902" s="168" t="str">
        <f t="shared" si="863"/>
        <v/>
      </c>
    </row>
    <row r="6903" spans="1:20" x14ac:dyDescent="0.2">
      <c r="A6903" t="s">
        <v>2620</v>
      </c>
      <c r="M6903" s="170" t="str">
        <f t="shared" si="856"/>
        <v>DTL</v>
      </c>
      <c r="N6903" s="169" t="str">
        <f t="shared" si="857"/>
        <v>8503</v>
      </c>
      <c r="O6903" s="168" t="str">
        <f t="shared" si="858"/>
        <v/>
      </c>
      <c r="P6903" s="168" t="str">
        <f t="shared" si="859"/>
        <v/>
      </c>
      <c r="Q6903" s="168" t="str">
        <f t="shared" si="860"/>
        <v/>
      </c>
      <c r="R6903" s="168" t="str">
        <f t="shared" si="861"/>
        <v/>
      </c>
      <c r="S6903" s="168" t="str">
        <f t="shared" si="862"/>
        <v/>
      </c>
      <c r="T6903" s="168" t="str">
        <f t="shared" si="863"/>
        <v/>
      </c>
    </row>
    <row r="6904" spans="1:20" x14ac:dyDescent="0.2">
      <c r="A6904" t="s">
        <v>6078</v>
      </c>
      <c r="M6904" s="170" t="str">
        <f t="shared" si="856"/>
        <v>Ttl</v>
      </c>
      <c r="N6904" s="169" t="str">
        <f t="shared" si="857"/>
        <v>8503</v>
      </c>
      <c r="O6904" s="168" t="str">
        <f t="shared" si="858"/>
        <v/>
      </c>
      <c r="P6904" s="168" t="str">
        <f t="shared" si="859"/>
        <v/>
      </c>
      <c r="Q6904" s="168" t="str">
        <f t="shared" si="860"/>
        <v/>
      </c>
      <c r="R6904" s="168" t="str">
        <f t="shared" si="861"/>
        <v/>
      </c>
      <c r="S6904" s="168" t="str">
        <f t="shared" si="862"/>
        <v/>
      </c>
      <c r="T6904" s="168" t="str">
        <f t="shared" si="863"/>
        <v/>
      </c>
    </row>
    <row r="6905" spans="1:20" x14ac:dyDescent="0.2">
      <c r="A6905" t="s">
        <v>4467</v>
      </c>
      <c r="M6905" s="170" t="str">
        <f t="shared" si="856"/>
        <v>DTL</v>
      </c>
      <c r="N6905" s="169" t="str">
        <f t="shared" si="857"/>
        <v>8503</v>
      </c>
      <c r="O6905" s="168" t="str">
        <f t="shared" si="858"/>
        <v/>
      </c>
      <c r="P6905" s="168" t="str">
        <f t="shared" si="859"/>
        <v/>
      </c>
      <c r="Q6905" s="168" t="str">
        <f t="shared" si="860"/>
        <v/>
      </c>
      <c r="R6905" s="168" t="str">
        <f t="shared" si="861"/>
        <v/>
      </c>
      <c r="S6905" s="168" t="str">
        <f t="shared" si="862"/>
        <v/>
      </c>
      <c r="T6905" s="168" t="str">
        <f t="shared" si="863"/>
        <v/>
      </c>
    </row>
    <row r="6906" spans="1:20" x14ac:dyDescent="0.2">
      <c r="A6906">
        <v>1</v>
      </c>
      <c r="M6906" s="170" t="str">
        <f t="shared" si="856"/>
        <v>DTL</v>
      </c>
      <c r="N6906" s="169" t="str">
        <f t="shared" si="857"/>
        <v>8503</v>
      </c>
      <c r="O6906" s="168" t="str">
        <f t="shared" si="858"/>
        <v/>
      </c>
      <c r="P6906" s="168" t="str">
        <f t="shared" si="859"/>
        <v/>
      </c>
      <c r="Q6906" s="168" t="str">
        <f t="shared" si="860"/>
        <v/>
      </c>
      <c r="R6906" s="168" t="str">
        <f t="shared" si="861"/>
        <v/>
      </c>
      <c r="S6906" s="168" t="str">
        <f t="shared" si="862"/>
        <v/>
      </c>
      <c r="T6906" s="168" t="str">
        <f t="shared" si="863"/>
        <v/>
      </c>
    </row>
    <row r="6907" spans="1:20" x14ac:dyDescent="0.2">
      <c r="M6907" s="170" t="str">
        <f t="shared" si="856"/>
        <v>DTL</v>
      </c>
      <c r="N6907" s="169" t="str">
        <f t="shared" si="857"/>
        <v>8503</v>
      </c>
      <c r="O6907" s="168" t="str">
        <f t="shared" si="858"/>
        <v/>
      </c>
      <c r="P6907" s="168" t="str">
        <f t="shared" si="859"/>
        <v/>
      </c>
      <c r="Q6907" s="168" t="str">
        <f t="shared" si="860"/>
        <v/>
      </c>
      <c r="R6907" s="168" t="str">
        <f t="shared" si="861"/>
        <v/>
      </c>
      <c r="S6907" s="168" t="str">
        <f t="shared" si="862"/>
        <v/>
      </c>
      <c r="T6907" s="168" t="str">
        <f t="shared" si="863"/>
        <v/>
      </c>
    </row>
    <row r="6908" spans="1:20" x14ac:dyDescent="0.2">
      <c r="A6908" t="s">
        <v>3309</v>
      </c>
      <c r="M6908" s="170" t="str">
        <f t="shared" si="856"/>
        <v>H1</v>
      </c>
      <c r="N6908" s="169" t="str">
        <f t="shared" si="857"/>
        <v>8503</v>
      </c>
      <c r="O6908" s="168" t="str">
        <f t="shared" si="858"/>
        <v/>
      </c>
      <c r="P6908" s="168" t="str">
        <f t="shared" si="859"/>
        <v/>
      </c>
      <c r="Q6908" s="168" t="str">
        <f t="shared" si="860"/>
        <v/>
      </c>
      <c r="R6908" s="168" t="str">
        <f t="shared" si="861"/>
        <v/>
      </c>
      <c r="S6908" s="168" t="str">
        <f t="shared" si="862"/>
        <v/>
      </c>
      <c r="T6908" s="168" t="str">
        <f t="shared" si="863"/>
        <v/>
      </c>
    </row>
    <row r="6909" spans="1:20" x14ac:dyDescent="0.2">
      <c r="A6909" t="s">
        <v>2600</v>
      </c>
      <c r="M6909" s="170" t="str">
        <f t="shared" si="856"/>
        <v>H2</v>
      </c>
      <c r="N6909" s="169" t="str">
        <f t="shared" si="857"/>
        <v>8503</v>
      </c>
      <c r="O6909" s="168" t="str">
        <f t="shared" si="858"/>
        <v/>
      </c>
      <c r="P6909" s="168" t="str">
        <f t="shared" si="859"/>
        <v/>
      </c>
      <c r="Q6909" s="168" t="str">
        <f t="shared" si="860"/>
        <v/>
      </c>
      <c r="R6909" s="168" t="str">
        <f t="shared" si="861"/>
        <v/>
      </c>
      <c r="S6909" s="168" t="str">
        <f t="shared" si="862"/>
        <v/>
      </c>
      <c r="T6909" s="168" t="str">
        <f t="shared" si="863"/>
        <v/>
      </c>
    </row>
    <row r="6910" spans="1:20" x14ac:dyDescent="0.2">
      <c r="A6910" t="s">
        <v>2601</v>
      </c>
      <c r="M6910" s="170" t="str">
        <f t="shared" si="856"/>
        <v>H3</v>
      </c>
      <c r="N6910" s="169" t="str">
        <f t="shared" si="857"/>
        <v>8503</v>
      </c>
      <c r="O6910" s="168" t="str">
        <f t="shared" si="858"/>
        <v/>
      </c>
      <c r="P6910" s="168" t="str">
        <f t="shared" si="859"/>
        <v/>
      </c>
      <c r="Q6910" s="168" t="str">
        <f t="shared" si="860"/>
        <v/>
      </c>
      <c r="R6910" s="168" t="str">
        <f t="shared" si="861"/>
        <v/>
      </c>
      <c r="S6910" s="168" t="str">
        <f t="shared" si="862"/>
        <v/>
      </c>
      <c r="T6910" s="168" t="str">
        <f t="shared" si="863"/>
        <v/>
      </c>
    </row>
    <row r="6911" spans="1:20" x14ac:dyDescent="0.2">
      <c r="A6911" t="s">
        <v>3199</v>
      </c>
      <c r="M6911" s="170" t="str">
        <f t="shared" si="856"/>
        <v>H4</v>
      </c>
      <c r="N6911" s="169" t="str">
        <f t="shared" si="857"/>
        <v>8503</v>
      </c>
      <c r="O6911" s="168" t="str">
        <f t="shared" si="858"/>
        <v/>
      </c>
      <c r="P6911" s="168" t="str">
        <f t="shared" si="859"/>
        <v/>
      </c>
      <c r="Q6911" s="168" t="str">
        <f t="shared" si="860"/>
        <v/>
      </c>
      <c r="R6911" s="168" t="str">
        <f t="shared" si="861"/>
        <v/>
      </c>
      <c r="S6911" s="168" t="str">
        <f t="shared" si="862"/>
        <v/>
      </c>
      <c r="T6911" s="168" t="str">
        <f t="shared" si="863"/>
        <v/>
      </c>
    </row>
    <row r="6912" spans="1:20" x14ac:dyDescent="0.2">
      <c r="A6912" t="s">
        <v>3306</v>
      </c>
      <c r="M6912" s="170" t="str">
        <f t="shared" si="856"/>
        <v>H5</v>
      </c>
      <c r="N6912" s="169" t="str">
        <f t="shared" si="857"/>
        <v>8503</v>
      </c>
      <c r="O6912" s="168" t="str">
        <f t="shared" si="858"/>
        <v/>
      </c>
      <c r="P6912" s="168" t="str">
        <f t="shared" si="859"/>
        <v/>
      </c>
      <c r="Q6912" s="168" t="str">
        <f t="shared" si="860"/>
        <v/>
      </c>
      <c r="R6912" s="168" t="str">
        <f t="shared" si="861"/>
        <v/>
      </c>
      <c r="S6912" s="168" t="str">
        <f t="shared" si="862"/>
        <v/>
      </c>
      <c r="T6912" s="168" t="str">
        <f t="shared" si="863"/>
        <v/>
      </c>
    </row>
    <row r="6913" spans="1:20" x14ac:dyDescent="0.2">
      <c r="A6913" t="s">
        <v>3307</v>
      </c>
      <c r="M6913" s="170" t="str">
        <f t="shared" si="856"/>
        <v>H6</v>
      </c>
      <c r="N6913" s="169" t="str">
        <f t="shared" si="857"/>
        <v>8503</v>
      </c>
      <c r="O6913" s="168" t="str">
        <f t="shared" si="858"/>
        <v/>
      </c>
      <c r="P6913" s="168" t="str">
        <f t="shared" si="859"/>
        <v/>
      </c>
      <c r="Q6913" s="168" t="str">
        <f t="shared" si="860"/>
        <v/>
      </c>
      <c r="R6913" s="168" t="str">
        <f t="shared" si="861"/>
        <v/>
      </c>
      <c r="S6913" s="168" t="str">
        <f t="shared" si="862"/>
        <v/>
      </c>
      <c r="T6913" s="168" t="str">
        <f t="shared" si="863"/>
        <v/>
      </c>
    </row>
    <row r="6914" spans="1:20" x14ac:dyDescent="0.2">
      <c r="A6914" t="s">
        <v>2605</v>
      </c>
      <c r="M6914" s="170" t="str">
        <f t="shared" si="856"/>
        <v>H7</v>
      </c>
      <c r="N6914" s="169" t="str">
        <f t="shared" si="857"/>
        <v>8503</v>
      </c>
      <c r="O6914" s="168" t="str">
        <f t="shared" si="858"/>
        <v/>
      </c>
      <c r="P6914" s="168" t="str">
        <f t="shared" si="859"/>
        <v/>
      </c>
      <c r="Q6914" s="168" t="str">
        <f t="shared" si="860"/>
        <v/>
      </c>
      <c r="R6914" s="168" t="str">
        <f t="shared" si="861"/>
        <v/>
      </c>
      <c r="S6914" s="168" t="str">
        <f t="shared" si="862"/>
        <v/>
      </c>
      <c r="T6914" s="168" t="str">
        <f t="shared" si="863"/>
        <v/>
      </c>
    </row>
    <row r="6915" spans="1:20" x14ac:dyDescent="0.2">
      <c r="A6915" t="s">
        <v>2606</v>
      </c>
      <c r="M6915" s="170" t="str">
        <f t="shared" ref="M6915:M6978" si="864">IF(ROW()&lt;23,"",
  IF(NOT(ISERROR(FIND("Trinity County",$A6915,30))),"H1",
  IF(M6914="H1","H2",
  IF(M6914="H2","H3",
  IF(M6914="H3","H4",
  IF(M6914="H4","H5",
  IF(M6914="H5","H6",
  IF(M6914="H6","H7",
  IF(M6914="H7","H8",
  IF(M6914="H8","H9",
  IF(M6914="H9","H10",
  IF(TRIM(LEFT($A6915,7))="Total","Ttl","DTL"))))))))))))</f>
        <v>H8</v>
      </c>
      <c r="N6915" s="169" t="str">
        <f t="shared" ref="N6915:N6978" si="865">IF(ROW()&lt;23,"",
  IF($M6915="H6",TRIM(LEFT($A6915,5)),N6914))</f>
        <v>8503</v>
      </c>
      <c r="O6915" s="168" t="str">
        <f t="shared" ref="O6915:O6978" si="866">IF($M6915&lt;&gt;"DTL","",
  IF(NOT(ISNUMBER(VALUE(MID($A6915,31,15)))),"",LEFT($A6915,4)))</f>
        <v/>
      </c>
      <c r="P6915" s="168" t="str">
        <f t="shared" ref="P6915:P6978" si="867">IF(O6915="","",N6915&amp;O6915)</f>
        <v/>
      </c>
      <c r="Q6915" s="168" t="str">
        <f t="shared" ref="Q6915:Q6978" si="868">IF($M6915&lt;&gt;"DTL","",
  IF(NOT(ISNUMBER(VALUE(MID($A6915,31,15)))),"",VALUE(TRIM(MID($A6915,47,15)))))</f>
        <v/>
      </c>
      <c r="R6915" s="168" t="str">
        <f t="shared" ref="R6915:R6978" si="869">IF($M6915&lt;&gt;"DTL","",
  IF(NOT(ISNUMBER(VALUE(MID($A6915,31,15)))),"",VALUE(TRIM(MID($A6915,61,14)))))</f>
        <v/>
      </c>
      <c r="S6915" s="168" t="str">
        <f t="shared" ref="S6915:S6978" si="870">IF($M6915&lt;&gt;"DTL","",
  IF(NOT(ISNUMBER(VALUE(MID($A6915,31,15)))),"",VALUE(TRIM(MID($A6915,76,14)))))</f>
        <v/>
      </c>
      <c r="T6915" s="168" t="str">
        <f t="shared" ref="T6915:T6978" si="871">IF($M6915&lt;&gt;"DTL","",
  IF(NOT(ISNUMBER(VALUE(MID($A6915,31,15)))),"",VALUE(TRIM(MID($A6915,90,14)))))</f>
        <v/>
      </c>
    </row>
    <row r="6916" spans="1:20" x14ac:dyDescent="0.2">
      <c r="A6916" t="s">
        <v>2607</v>
      </c>
      <c r="M6916" s="170" t="str">
        <f t="shared" si="864"/>
        <v>H9</v>
      </c>
      <c r="N6916" s="169" t="str">
        <f t="shared" si="865"/>
        <v>8503</v>
      </c>
      <c r="O6916" s="168" t="str">
        <f t="shared" si="866"/>
        <v/>
      </c>
      <c r="P6916" s="168" t="str">
        <f t="shared" si="867"/>
        <v/>
      </c>
      <c r="Q6916" s="168" t="str">
        <f t="shared" si="868"/>
        <v/>
      </c>
      <c r="R6916" s="168" t="str">
        <f t="shared" si="869"/>
        <v/>
      </c>
      <c r="S6916" s="168" t="str">
        <f t="shared" si="870"/>
        <v/>
      </c>
      <c r="T6916" s="168" t="str">
        <f t="shared" si="871"/>
        <v/>
      </c>
    </row>
    <row r="6917" spans="1:20" x14ac:dyDescent="0.2">
      <c r="A6917" t="s">
        <v>2608</v>
      </c>
      <c r="M6917" s="170" t="str">
        <f t="shared" si="864"/>
        <v>H10</v>
      </c>
      <c r="N6917" s="169" t="str">
        <f t="shared" si="865"/>
        <v>8503</v>
      </c>
      <c r="O6917" s="168" t="str">
        <f t="shared" si="866"/>
        <v/>
      </c>
      <c r="P6917" s="168" t="str">
        <f t="shared" si="867"/>
        <v/>
      </c>
      <c r="Q6917" s="168" t="str">
        <f t="shared" si="868"/>
        <v/>
      </c>
      <c r="R6917" s="168" t="str">
        <f t="shared" si="869"/>
        <v/>
      </c>
      <c r="S6917" s="168" t="str">
        <f t="shared" si="870"/>
        <v/>
      </c>
      <c r="T6917" s="168" t="str">
        <f t="shared" si="871"/>
        <v/>
      </c>
    </row>
    <row r="6918" spans="1:20" x14ac:dyDescent="0.2">
      <c r="A6918" t="s">
        <v>6079</v>
      </c>
      <c r="M6918" s="170" t="str">
        <f t="shared" si="864"/>
        <v>Ttl</v>
      </c>
      <c r="N6918" s="169" t="str">
        <f t="shared" si="865"/>
        <v>8503</v>
      </c>
      <c r="O6918" s="168" t="str">
        <f t="shared" si="866"/>
        <v/>
      </c>
      <c r="P6918" s="168" t="str">
        <f t="shared" si="867"/>
        <v/>
      </c>
      <c r="Q6918" s="168" t="str">
        <f t="shared" si="868"/>
        <v/>
      </c>
      <c r="R6918" s="168" t="str">
        <f t="shared" si="869"/>
        <v/>
      </c>
      <c r="S6918" s="168" t="str">
        <f t="shared" si="870"/>
        <v/>
      </c>
      <c r="T6918" s="168" t="str">
        <f t="shared" si="871"/>
        <v/>
      </c>
    </row>
    <row r="6919" spans="1:20" x14ac:dyDescent="0.2">
      <c r="A6919" t="s">
        <v>4246</v>
      </c>
      <c r="M6919" s="170" t="str">
        <f t="shared" si="864"/>
        <v>DTL</v>
      </c>
      <c r="N6919" s="169" t="str">
        <f t="shared" si="865"/>
        <v>8503</v>
      </c>
      <c r="O6919" s="168" t="str">
        <f t="shared" si="866"/>
        <v/>
      </c>
      <c r="P6919" s="168" t="str">
        <f t="shared" si="867"/>
        <v/>
      </c>
      <c r="Q6919" s="168" t="str">
        <f t="shared" si="868"/>
        <v/>
      </c>
      <c r="R6919" s="168" t="str">
        <f t="shared" si="869"/>
        <v/>
      </c>
      <c r="S6919" s="168" t="str">
        <f t="shared" si="870"/>
        <v/>
      </c>
      <c r="T6919" s="168" t="str">
        <f t="shared" si="871"/>
        <v/>
      </c>
    </row>
    <row r="6920" spans="1:20" x14ac:dyDescent="0.2">
      <c r="A6920" t="s">
        <v>2611</v>
      </c>
      <c r="M6920" s="170" t="str">
        <f t="shared" si="864"/>
        <v>DTL</v>
      </c>
      <c r="N6920" s="169" t="str">
        <f t="shared" si="865"/>
        <v>8503</v>
      </c>
      <c r="O6920" s="168" t="str">
        <f t="shared" si="866"/>
        <v/>
      </c>
      <c r="P6920" s="168" t="str">
        <f t="shared" si="867"/>
        <v/>
      </c>
      <c r="Q6920" s="168" t="str">
        <f t="shared" si="868"/>
        <v/>
      </c>
      <c r="R6920" s="168" t="str">
        <f t="shared" si="869"/>
        <v/>
      </c>
      <c r="S6920" s="168" t="str">
        <f t="shared" si="870"/>
        <v/>
      </c>
      <c r="T6920" s="168" t="str">
        <f t="shared" si="871"/>
        <v/>
      </c>
    </row>
    <row r="6921" spans="1:20" x14ac:dyDescent="0.2">
      <c r="A6921" t="s">
        <v>6080</v>
      </c>
      <c r="M6921" s="170" t="str">
        <f t="shared" si="864"/>
        <v>DTL</v>
      </c>
      <c r="N6921" s="169" t="str">
        <f t="shared" si="865"/>
        <v>8503</v>
      </c>
      <c r="O6921" s="168" t="str">
        <f t="shared" si="866"/>
        <v xml:space="preserve">    </v>
      </c>
      <c r="P6921" s="168" t="str">
        <f t="shared" si="867"/>
        <v xml:space="preserve">8503    </v>
      </c>
      <c r="Q6921" s="168">
        <f t="shared" si="868"/>
        <v>2568179</v>
      </c>
      <c r="R6921" s="168">
        <f t="shared" si="869"/>
        <v>2501177</v>
      </c>
      <c r="S6921" s="168">
        <f t="shared" si="870"/>
        <v>2745372</v>
      </c>
      <c r="T6921" s="168">
        <f t="shared" si="871"/>
        <v>2385604</v>
      </c>
    </row>
    <row r="6922" spans="1:20" x14ac:dyDescent="0.2">
      <c r="A6922" t="s">
        <v>2611</v>
      </c>
      <c r="M6922" s="170" t="str">
        <f t="shared" si="864"/>
        <v>DTL</v>
      </c>
      <c r="N6922" s="169" t="str">
        <f t="shared" si="865"/>
        <v>8503</v>
      </c>
      <c r="O6922" s="168" t="str">
        <f t="shared" si="866"/>
        <v/>
      </c>
      <c r="P6922" s="168" t="str">
        <f t="shared" si="867"/>
        <v/>
      </c>
      <c r="Q6922" s="168" t="str">
        <f t="shared" si="868"/>
        <v/>
      </c>
      <c r="R6922" s="168" t="str">
        <f t="shared" si="869"/>
        <v/>
      </c>
      <c r="S6922" s="168" t="str">
        <f t="shared" si="870"/>
        <v/>
      </c>
      <c r="T6922" s="168" t="str">
        <f t="shared" si="871"/>
        <v/>
      </c>
    </row>
    <row r="6923" spans="1:20" x14ac:dyDescent="0.2">
      <c r="A6923" t="s">
        <v>2622</v>
      </c>
      <c r="M6923" s="170" t="str">
        <f t="shared" si="864"/>
        <v>DTL</v>
      </c>
      <c r="N6923" s="169" t="str">
        <f t="shared" si="865"/>
        <v>8503</v>
      </c>
      <c r="O6923" s="168" t="str">
        <f t="shared" si="866"/>
        <v>Tran</v>
      </c>
      <c r="P6923" s="168" t="str">
        <f t="shared" si="867"/>
        <v>8503Tran</v>
      </c>
      <c r="Q6923" s="168">
        <f t="shared" si="868"/>
        <v>0</v>
      </c>
      <c r="R6923" s="168">
        <f t="shared" si="869"/>
        <v>0</v>
      </c>
      <c r="S6923" s="168">
        <f t="shared" si="870"/>
        <v>0</v>
      </c>
      <c r="T6923" s="168">
        <f t="shared" si="871"/>
        <v>0</v>
      </c>
    </row>
    <row r="6924" spans="1:20" x14ac:dyDescent="0.2">
      <c r="A6924" t="s">
        <v>2611</v>
      </c>
      <c r="M6924" s="170" t="str">
        <f t="shared" si="864"/>
        <v>DTL</v>
      </c>
      <c r="N6924" s="169" t="str">
        <f t="shared" si="865"/>
        <v>8503</v>
      </c>
      <c r="O6924" s="168" t="str">
        <f t="shared" si="866"/>
        <v/>
      </c>
      <c r="P6924" s="168" t="str">
        <f t="shared" si="867"/>
        <v/>
      </c>
      <c r="Q6924" s="168" t="str">
        <f t="shared" si="868"/>
        <v/>
      </c>
      <c r="R6924" s="168" t="str">
        <f t="shared" si="869"/>
        <v/>
      </c>
      <c r="S6924" s="168" t="str">
        <f t="shared" si="870"/>
        <v/>
      </c>
      <c r="T6924" s="168" t="str">
        <f t="shared" si="871"/>
        <v/>
      </c>
    </row>
    <row r="6925" spans="1:20" x14ac:dyDescent="0.2">
      <c r="A6925" t="s">
        <v>6081</v>
      </c>
      <c r="M6925" s="170" t="str">
        <f t="shared" si="864"/>
        <v>DTL</v>
      </c>
      <c r="N6925" s="169" t="str">
        <f t="shared" si="865"/>
        <v>8503</v>
      </c>
      <c r="O6925" s="168" t="str">
        <f t="shared" si="866"/>
        <v>Tran</v>
      </c>
      <c r="P6925" s="168" t="str">
        <f t="shared" si="867"/>
        <v>8503Tran</v>
      </c>
      <c r="Q6925" s="168">
        <f t="shared" si="868"/>
        <v>2441983</v>
      </c>
      <c r="R6925" s="168">
        <f t="shared" si="869"/>
        <v>2400090</v>
      </c>
      <c r="S6925" s="168">
        <f t="shared" si="870"/>
        <v>2745372</v>
      </c>
      <c r="T6925" s="168">
        <f t="shared" si="871"/>
        <v>1300000</v>
      </c>
    </row>
    <row r="6926" spans="1:20" x14ac:dyDescent="0.2">
      <c r="A6926" t="s">
        <v>4246</v>
      </c>
      <c r="M6926" s="170" t="str">
        <f t="shared" si="864"/>
        <v>DTL</v>
      </c>
      <c r="N6926" s="169" t="str">
        <f t="shared" si="865"/>
        <v>8503</v>
      </c>
      <c r="O6926" s="168" t="str">
        <f t="shared" si="866"/>
        <v/>
      </c>
      <c r="P6926" s="168" t="str">
        <f t="shared" si="867"/>
        <v/>
      </c>
      <c r="Q6926" s="168" t="str">
        <f t="shared" si="868"/>
        <v/>
      </c>
      <c r="R6926" s="168" t="str">
        <f t="shared" si="869"/>
        <v/>
      </c>
      <c r="S6926" s="168" t="str">
        <f t="shared" si="870"/>
        <v/>
      </c>
      <c r="T6926" s="168" t="str">
        <f t="shared" si="871"/>
        <v/>
      </c>
    </row>
    <row r="6927" spans="1:20" x14ac:dyDescent="0.2">
      <c r="A6927" t="s">
        <v>2611</v>
      </c>
      <c r="M6927" s="170" t="str">
        <f t="shared" si="864"/>
        <v>DTL</v>
      </c>
      <c r="N6927" s="169" t="str">
        <f t="shared" si="865"/>
        <v>8503</v>
      </c>
      <c r="O6927" s="168" t="str">
        <f t="shared" si="866"/>
        <v/>
      </c>
      <c r="P6927" s="168" t="str">
        <f t="shared" si="867"/>
        <v/>
      </c>
      <c r="Q6927" s="168" t="str">
        <f t="shared" si="868"/>
        <v/>
      </c>
      <c r="R6927" s="168" t="str">
        <f t="shared" si="869"/>
        <v/>
      </c>
      <c r="S6927" s="168" t="str">
        <f t="shared" si="870"/>
        <v/>
      </c>
      <c r="T6927" s="168" t="str">
        <f t="shared" si="871"/>
        <v/>
      </c>
    </row>
    <row r="6928" spans="1:20" x14ac:dyDescent="0.2">
      <c r="A6928" t="s">
        <v>6082</v>
      </c>
      <c r="M6928" s="170" t="str">
        <f t="shared" si="864"/>
        <v>Ttl</v>
      </c>
      <c r="N6928" s="169" t="str">
        <f t="shared" si="865"/>
        <v>8503</v>
      </c>
      <c r="O6928" s="168" t="str">
        <f t="shared" si="866"/>
        <v/>
      </c>
      <c r="P6928" s="168" t="str">
        <f t="shared" si="867"/>
        <v/>
      </c>
      <c r="Q6928" s="168" t="str">
        <f t="shared" si="868"/>
        <v/>
      </c>
      <c r="R6928" s="168" t="str">
        <f t="shared" si="869"/>
        <v/>
      </c>
      <c r="S6928" s="168" t="str">
        <f t="shared" si="870"/>
        <v/>
      </c>
      <c r="T6928" s="168" t="str">
        <f t="shared" si="871"/>
        <v/>
      </c>
    </row>
    <row r="6929" spans="1:20" x14ac:dyDescent="0.2">
      <c r="A6929" t="s">
        <v>4467</v>
      </c>
      <c r="M6929" s="170" t="str">
        <f t="shared" si="864"/>
        <v>DTL</v>
      </c>
      <c r="N6929" s="169" t="str">
        <f t="shared" si="865"/>
        <v>8503</v>
      </c>
      <c r="O6929" s="168" t="str">
        <f t="shared" si="866"/>
        <v/>
      </c>
      <c r="P6929" s="168" t="str">
        <f t="shared" si="867"/>
        <v/>
      </c>
      <c r="Q6929" s="168" t="str">
        <f t="shared" si="868"/>
        <v/>
      </c>
      <c r="R6929" s="168" t="str">
        <f t="shared" si="869"/>
        <v/>
      </c>
      <c r="S6929" s="168" t="str">
        <f t="shared" si="870"/>
        <v/>
      </c>
      <c r="T6929" s="168" t="str">
        <f t="shared" si="871"/>
        <v/>
      </c>
    </row>
    <row r="6930" spans="1:20" x14ac:dyDescent="0.2">
      <c r="A6930">
        <v>1</v>
      </c>
      <c r="M6930" s="170" t="str">
        <f t="shared" si="864"/>
        <v>DTL</v>
      </c>
      <c r="N6930" s="169" t="str">
        <f t="shared" si="865"/>
        <v>8503</v>
      </c>
      <c r="O6930" s="168" t="str">
        <f t="shared" si="866"/>
        <v/>
      </c>
      <c r="P6930" s="168" t="str">
        <f t="shared" si="867"/>
        <v/>
      </c>
      <c r="Q6930" s="168" t="str">
        <f t="shared" si="868"/>
        <v/>
      </c>
      <c r="R6930" s="168" t="str">
        <f t="shared" si="869"/>
        <v/>
      </c>
      <c r="S6930" s="168" t="str">
        <f t="shared" si="870"/>
        <v/>
      </c>
      <c r="T6930" s="168" t="str">
        <f t="shared" si="871"/>
        <v/>
      </c>
    </row>
    <row r="6931" spans="1:20" x14ac:dyDescent="0.2">
      <c r="M6931" s="170" t="str">
        <f t="shared" si="864"/>
        <v>DTL</v>
      </c>
      <c r="N6931" s="169" t="str">
        <f t="shared" si="865"/>
        <v>8503</v>
      </c>
      <c r="O6931" s="168" t="str">
        <f t="shared" si="866"/>
        <v/>
      </c>
      <c r="P6931" s="168" t="str">
        <f t="shared" si="867"/>
        <v/>
      </c>
      <c r="Q6931" s="168" t="str">
        <f t="shared" si="868"/>
        <v/>
      </c>
      <c r="R6931" s="168" t="str">
        <f t="shared" si="869"/>
        <v/>
      </c>
      <c r="S6931" s="168" t="str">
        <f t="shared" si="870"/>
        <v/>
      </c>
      <c r="T6931" s="168" t="str">
        <f t="shared" si="871"/>
        <v/>
      </c>
    </row>
    <row r="6932" spans="1:20" x14ac:dyDescent="0.2">
      <c r="A6932" t="s">
        <v>3310</v>
      </c>
      <c r="M6932" s="170" t="str">
        <f t="shared" si="864"/>
        <v>H1</v>
      </c>
      <c r="N6932" s="169" t="str">
        <f t="shared" si="865"/>
        <v>8503</v>
      </c>
      <c r="O6932" s="168" t="str">
        <f t="shared" si="866"/>
        <v/>
      </c>
      <c r="P6932" s="168" t="str">
        <f t="shared" si="867"/>
        <v/>
      </c>
      <c r="Q6932" s="168" t="str">
        <f t="shared" si="868"/>
        <v/>
      </c>
      <c r="R6932" s="168" t="str">
        <f t="shared" si="869"/>
        <v/>
      </c>
      <c r="S6932" s="168" t="str">
        <f t="shared" si="870"/>
        <v/>
      </c>
      <c r="T6932" s="168" t="str">
        <f t="shared" si="871"/>
        <v/>
      </c>
    </row>
    <row r="6933" spans="1:20" x14ac:dyDescent="0.2">
      <c r="A6933" t="s">
        <v>2600</v>
      </c>
      <c r="M6933" s="170" t="str">
        <f t="shared" si="864"/>
        <v>H2</v>
      </c>
      <c r="N6933" s="169" t="str">
        <f t="shared" si="865"/>
        <v>8503</v>
      </c>
      <c r="O6933" s="168" t="str">
        <f t="shared" si="866"/>
        <v/>
      </c>
      <c r="P6933" s="168" t="str">
        <f t="shared" si="867"/>
        <v/>
      </c>
      <c r="Q6933" s="168" t="str">
        <f t="shared" si="868"/>
        <v/>
      </c>
      <c r="R6933" s="168" t="str">
        <f t="shared" si="869"/>
        <v/>
      </c>
      <c r="S6933" s="168" t="str">
        <f t="shared" si="870"/>
        <v/>
      </c>
      <c r="T6933" s="168" t="str">
        <f t="shared" si="871"/>
        <v/>
      </c>
    </row>
    <row r="6934" spans="1:20" x14ac:dyDescent="0.2">
      <c r="A6934" t="s">
        <v>2601</v>
      </c>
      <c r="M6934" s="170" t="str">
        <f t="shared" si="864"/>
        <v>H3</v>
      </c>
      <c r="N6934" s="169" t="str">
        <f t="shared" si="865"/>
        <v>8503</v>
      </c>
      <c r="O6934" s="168" t="str">
        <f t="shared" si="866"/>
        <v/>
      </c>
      <c r="P6934" s="168" t="str">
        <f t="shared" si="867"/>
        <v/>
      </c>
      <c r="Q6934" s="168" t="str">
        <f t="shared" si="868"/>
        <v/>
      </c>
      <c r="R6934" s="168" t="str">
        <f t="shared" si="869"/>
        <v/>
      </c>
      <c r="S6934" s="168" t="str">
        <f t="shared" si="870"/>
        <v/>
      </c>
      <c r="T6934" s="168" t="str">
        <f t="shared" si="871"/>
        <v/>
      </c>
    </row>
    <row r="6935" spans="1:20" x14ac:dyDescent="0.2">
      <c r="A6935" t="s">
        <v>3199</v>
      </c>
      <c r="M6935" s="170" t="str">
        <f t="shared" si="864"/>
        <v>H4</v>
      </c>
      <c r="N6935" s="169" t="str">
        <f t="shared" si="865"/>
        <v>8503</v>
      </c>
      <c r="O6935" s="168" t="str">
        <f t="shared" si="866"/>
        <v/>
      </c>
      <c r="P6935" s="168" t="str">
        <f t="shared" si="867"/>
        <v/>
      </c>
      <c r="Q6935" s="168" t="str">
        <f t="shared" si="868"/>
        <v/>
      </c>
      <c r="R6935" s="168" t="str">
        <f t="shared" si="869"/>
        <v/>
      </c>
      <c r="S6935" s="168" t="str">
        <f t="shared" si="870"/>
        <v/>
      </c>
      <c r="T6935" s="168" t="str">
        <f t="shared" si="871"/>
        <v/>
      </c>
    </row>
    <row r="6936" spans="1:20" x14ac:dyDescent="0.2">
      <c r="A6936" t="s">
        <v>3311</v>
      </c>
      <c r="M6936" s="170" t="str">
        <f t="shared" si="864"/>
        <v>H5</v>
      </c>
      <c r="N6936" s="169" t="str">
        <f t="shared" si="865"/>
        <v>8503</v>
      </c>
      <c r="O6936" s="168" t="str">
        <f t="shared" si="866"/>
        <v/>
      </c>
      <c r="P6936" s="168" t="str">
        <f t="shared" si="867"/>
        <v/>
      </c>
      <c r="Q6936" s="168" t="str">
        <f t="shared" si="868"/>
        <v/>
      </c>
      <c r="R6936" s="168" t="str">
        <f t="shared" si="869"/>
        <v/>
      </c>
      <c r="S6936" s="168" t="str">
        <f t="shared" si="870"/>
        <v/>
      </c>
      <c r="T6936" s="168" t="str">
        <f t="shared" si="871"/>
        <v/>
      </c>
    </row>
    <row r="6937" spans="1:20" x14ac:dyDescent="0.2">
      <c r="A6937" t="s">
        <v>3312</v>
      </c>
      <c r="M6937" s="170" t="str">
        <f t="shared" si="864"/>
        <v>H6</v>
      </c>
      <c r="N6937" s="169" t="str">
        <f t="shared" si="865"/>
        <v>8511</v>
      </c>
      <c r="O6937" s="168" t="str">
        <f t="shared" si="866"/>
        <v/>
      </c>
      <c r="P6937" s="168" t="str">
        <f t="shared" si="867"/>
        <v/>
      </c>
      <c r="Q6937" s="168" t="str">
        <f t="shared" si="868"/>
        <v/>
      </c>
      <c r="R6937" s="168" t="str">
        <f t="shared" si="869"/>
        <v/>
      </c>
      <c r="S6937" s="168" t="str">
        <f t="shared" si="870"/>
        <v/>
      </c>
      <c r="T6937" s="168" t="str">
        <f t="shared" si="871"/>
        <v/>
      </c>
    </row>
    <row r="6938" spans="1:20" x14ac:dyDescent="0.2">
      <c r="A6938" t="s">
        <v>2605</v>
      </c>
      <c r="M6938" s="170" t="str">
        <f t="shared" si="864"/>
        <v>H7</v>
      </c>
      <c r="N6938" s="169" t="str">
        <f t="shared" si="865"/>
        <v>8511</v>
      </c>
      <c r="O6938" s="168" t="str">
        <f t="shared" si="866"/>
        <v/>
      </c>
      <c r="P6938" s="168" t="str">
        <f t="shared" si="867"/>
        <v/>
      </c>
      <c r="Q6938" s="168" t="str">
        <f t="shared" si="868"/>
        <v/>
      </c>
      <c r="R6938" s="168" t="str">
        <f t="shared" si="869"/>
        <v/>
      </c>
      <c r="S6938" s="168" t="str">
        <f t="shared" si="870"/>
        <v/>
      </c>
      <c r="T6938" s="168" t="str">
        <f t="shared" si="871"/>
        <v/>
      </c>
    </row>
    <row r="6939" spans="1:20" x14ac:dyDescent="0.2">
      <c r="A6939" t="s">
        <v>2606</v>
      </c>
      <c r="M6939" s="170" t="str">
        <f t="shared" si="864"/>
        <v>H8</v>
      </c>
      <c r="N6939" s="169" t="str">
        <f t="shared" si="865"/>
        <v>8511</v>
      </c>
      <c r="O6939" s="168" t="str">
        <f t="shared" si="866"/>
        <v/>
      </c>
      <c r="P6939" s="168" t="str">
        <f t="shared" si="867"/>
        <v/>
      </c>
      <c r="Q6939" s="168" t="str">
        <f t="shared" si="868"/>
        <v/>
      </c>
      <c r="R6939" s="168" t="str">
        <f t="shared" si="869"/>
        <v/>
      </c>
      <c r="S6939" s="168" t="str">
        <f t="shared" si="870"/>
        <v/>
      </c>
      <c r="T6939" s="168" t="str">
        <f t="shared" si="871"/>
        <v/>
      </c>
    </row>
    <row r="6940" spans="1:20" x14ac:dyDescent="0.2">
      <c r="A6940" t="s">
        <v>2607</v>
      </c>
      <c r="M6940" s="170" t="str">
        <f t="shared" si="864"/>
        <v>H9</v>
      </c>
      <c r="N6940" s="169" t="str">
        <f t="shared" si="865"/>
        <v>8511</v>
      </c>
      <c r="O6940" s="168" t="str">
        <f t="shared" si="866"/>
        <v/>
      </c>
      <c r="P6940" s="168" t="str">
        <f t="shared" si="867"/>
        <v/>
      </c>
      <c r="Q6940" s="168" t="str">
        <f t="shared" si="868"/>
        <v/>
      </c>
      <c r="R6940" s="168" t="str">
        <f t="shared" si="869"/>
        <v/>
      </c>
      <c r="S6940" s="168" t="str">
        <f t="shared" si="870"/>
        <v/>
      </c>
      <c r="T6940" s="168" t="str">
        <f t="shared" si="871"/>
        <v/>
      </c>
    </row>
    <row r="6941" spans="1:20" x14ac:dyDescent="0.2">
      <c r="A6941" t="s">
        <v>2608</v>
      </c>
      <c r="M6941" s="170" t="str">
        <f t="shared" si="864"/>
        <v>H10</v>
      </c>
      <c r="N6941" s="169" t="str">
        <f t="shared" si="865"/>
        <v>8511</v>
      </c>
      <c r="O6941" s="168" t="str">
        <f t="shared" si="866"/>
        <v/>
      </c>
      <c r="P6941" s="168" t="str">
        <f t="shared" si="867"/>
        <v/>
      </c>
      <c r="Q6941" s="168" t="str">
        <f t="shared" si="868"/>
        <v/>
      </c>
      <c r="R6941" s="168" t="str">
        <f t="shared" si="869"/>
        <v/>
      </c>
      <c r="S6941" s="168" t="str">
        <f t="shared" si="870"/>
        <v/>
      </c>
      <c r="T6941" s="168" t="str">
        <f t="shared" si="871"/>
        <v/>
      </c>
    </row>
    <row r="6942" spans="1:20" x14ac:dyDescent="0.2">
      <c r="A6942" t="s">
        <v>2609</v>
      </c>
      <c r="M6942" s="170" t="str">
        <f t="shared" si="864"/>
        <v>DTL</v>
      </c>
      <c r="N6942" s="169" t="str">
        <f t="shared" si="865"/>
        <v>8511</v>
      </c>
      <c r="O6942" s="168" t="str">
        <f t="shared" si="866"/>
        <v/>
      </c>
      <c r="P6942" s="168" t="str">
        <f t="shared" si="867"/>
        <v/>
      </c>
      <c r="Q6942" s="168" t="str">
        <f t="shared" si="868"/>
        <v/>
      </c>
      <c r="R6942" s="168" t="str">
        <f t="shared" si="869"/>
        <v/>
      </c>
      <c r="S6942" s="168" t="str">
        <f t="shared" si="870"/>
        <v/>
      </c>
      <c r="T6942" s="168" t="str">
        <f t="shared" si="871"/>
        <v/>
      </c>
    </row>
    <row r="6943" spans="1:20" x14ac:dyDescent="0.2">
      <c r="A6943" t="s">
        <v>6083</v>
      </c>
      <c r="M6943" s="170" t="str">
        <f t="shared" si="864"/>
        <v>DTL</v>
      </c>
      <c r="N6943" s="169" t="str">
        <f t="shared" si="865"/>
        <v>8511</v>
      </c>
      <c r="O6943" s="168" t="str">
        <f t="shared" si="866"/>
        <v>6550</v>
      </c>
      <c r="P6943" s="168" t="str">
        <f t="shared" si="867"/>
        <v>85116550</v>
      </c>
      <c r="Q6943" s="168">
        <f t="shared" si="868"/>
        <v>454</v>
      </c>
      <c r="R6943" s="168">
        <f t="shared" si="869"/>
        <v>500</v>
      </c>
      <c r="S6943" s="168">
        <f t="shared" si="870"/>
        <v>475</v>
      </c>
      <c r="T6943" s="168">
        <f t="shared" si="871"/>
        <v>324</v>
      </c>
    </row>
    <row r="6944" spans="1:20" x14ac:dyDescent="0.2">
      <c r="A6944" t="s">
        <v>6084</v>
      </c>
      <c r="M6944" s="170" t="str">
        <f t="shared" si="864"/>
        <v>DTL</v>
      </c>
      <c r="N6944" s="169" t="str">
        <f t="shared" si="865"/>
        <v>8511</v>
      </c>
      <c r="O6944" s="168" t="str">
        <f t="shared" si="866"/>
        <v>7420</v>
      </c>
      <c r="P6944" s="168" t="str">
        <f t="shared" si="867"/>
        <v>85117420</v>
      </c>
      <c r="Q6944" s="168">
        <f t="shared" si="868"/>
        <v>232</v>
      </c>
      <c r="R6944" s="168">
        <f t="shared" si="869"/>
        <v>225</v>
      </c>
      <c r="S6944" s="168">
        <f t="shared" si="870"/>
        <v>225</v>
      </c>
      <c r="T6944" s="168">
        <f t="shared" si="871"/>
        <v>0</v>
      </c>
    </row>
    <row r="6945" spans="1:20" x14ac:dyDescent="0.2">
      <c r="A6945" t="s">
        <v>6085</v>
      </c>
      <c r="M6945" s="170" t="str">
        <f t="shared" si="864"/>
        <v>DTL</v>
      </c>
      <c r="N6945" s="169" t="str">
        <f t="shared" si="865"/>
        <v>8511</v>
      </c>
      <c r="O6945" s="168" t="str">
        <f t="shared" si="866"/>
        <v>7801</v>
      </c>
      <c r="P6945" s="168" t="str">
        <f t="shared" si="867"/>
        <v>85117801</v>
      </c>
      <c r="Q6945" s="168">
        <f t="shared" si="868"/>
        <v>29719</v>
      </c>
      <c r="R6945" s="168">
        <f t="shared" si="869"/>
        <v>29618</v>
      </c>
      <c r="S6945" s="168">
        <f t="shared" si="870"/>
        <v>30000</v>
      </c>
      <c r="T6945" s="168">
        <f t="shared" si="871"/>
        <v>29543</v>
      </c>
    </row>
    <row r="6946" spans="1:20" x14ac:dyDescent="0.2">
      <c r="A6946" t="s">
        <v>4246</v>
      </c>
      <c r="M6946" s="170" t="str">
        <f t="shared" si="864"/>
        <v>DTL</v>
      </c>
      <c r="N6946" s="169" t="str">
        <f t="shared" si="865"/>
        <v>8511</v>
      </c>
      <c r="O6946" s="168" t="str">
        <f t="shared" si="866"/>
        <v/>
      </c>
      <c r="P6946" s="168" t="str">
        <f t="shared" si="867"/>
        <v/>
      </c>
      <c r="Q6946" s="168" t="str">
        <f t="shared" si="868"/>
        <v/>
      </c>
      <c r="R6946" s="168" t="str">
        <f t="shared" si="869"/>
        <v/>
      </c>
      <c r="S6946" s="168" t="str">
        <f t="shared" si="870"/>
        <v/>
      </c>
      <c r="T6946" s="168" t="str">
        <f t="shared" si="871"/>
        <v/>
      </c>
    </row>
    <row r="6947" spans="1:20" x14ac:dyDescent="0.2">
      <c r="A6947" t="s">
        <v>2611</v>
      </c>
      <c r="M6947" s="170" t="str">
        <f t="shared" si="864"/>
        <v>DTL</v>
      </c>
      <c r="N6947" s="169" t="str">
        <f t="shared" si="865"/>
        <v>8511</v>
      </c>
      <c r="O6947" s="168" t="str">
        <f t="shared" si="866"/>
        <v/>
      </c>
      <c r="P6947" s="168" t="str">
        <f t="shared" si="867"/>
        <v/>
      </c>
      <c r="Q6947" s="168" t="str">
        <f t="shared" si="868"/>
        <v/>
      </c>
      <c r="R6947" s="168" t="str">
        <f t="shared" si="869"/>
        <v/>
      </c>
      <c r="S6947" s="168" t="str">
        <f t="shared" si="870"/>
        <v/>
      </c>
      <c r="T6947" s="168" t="str">
        <f t="shared" si="871"/>
        <v/>
      </c>
    </row>
    <row r="6948" spans="1:20" x14ac:dyDescent="0.2">
      <c r="A6948" t="s">
        <v>6086</v>
      </c>
      <c r="M6948" s="170" t="str">
        <f t="shared" si="864"/>
        <v>Ttl</v>
      </c>
      <c r="N6948" s="169" t="str">
        <f t="shared" si="865"/>
        <v>8511</v>
      </c>
      <c r="O6948" s="168" t="str">
        <f t="shared" si="866"/>
        <v/>
      </c>
      <c r="P6948" s="168" t="str">
        <f t="shared" si="867"/>
        <v/>
      </c>
      <c r="Q6948" s="168" t="str">
        <f t="shared" si="868"/>
        <v/>
      </c>
      <c r="R6948" s="168" t="str">
        <f t="shared" si="869"/>
        <v/>
      </c>
      <c r="S6948" s="168" t="str">
        <f t="shared" si="870"/>
        <v/>
      </c>
      <c r="T6948" s="168" t="str">
        <f t="shared" si="871"/>
        <v/>
      </c>
    </row>
    <row r="6949" spans="1:20" x14ac:dyDescent="0.2">
      <c r="A6949" t="s">
        <v>2612</v>
      </c>
      <c r="M6949" s="170" t="str">
        <f t="shared" si="864"/>
        <v>DTL</v>
      </c>
      <c r="N6949" s="169" t="str">
        <f t="shared" si="865"/>
        <v>8511</v>
      </c>
      <c r="O6949" s="168" t="str">
        <f t="shared" si="866"/>
        <v/>
      </c>
      <c r="P6949" s="168" t="str">
        <f t="shared" si="867"/>
        <v/>
      </c>
      <c r="Q6949" s="168" t="str">
        <f t="shared" si="868"/>
        <v/>
      </c>
      <c r="R6949" s="168" t="str">
        <f t="shared" si="869"/>
        <v/>
      </c>
      <c r="S6949" s="168" t="str">
        <f t="shared" si="870"/>
        <v/>
      </c>
      <c r="T6949" s="168" t="str">
        <f t="shared" si="871"/>
        <v/>
      </c>
    </row>
    <row r="6950" spans="1:20" x14ac:dyDescent="0.2">
      <c r="A6950" t="s">
        <v>2611</v>
      </c>
      <c r="M6950" s="170" t="str">
        <f t="shared" si="864"/>
        <v>DTL</v>
      </c>
      <c r="N6950" s="169" t="str">
        <f t="shared" si="865"/>
        <v>8511</v>
      </c>
      <c r="O6950" s="168" t="str">
        <f t="shared" si="866"/>
        <v/>
      </c>
      <c r="P6950" s="168" t="str">
        <f t="shared" si="867"/>
        <v/>
      </c>
      <c r="Q6950" s="168" t="str">
        <f t="shared" si="868"/>
        <v/>
      </c>
      <c r="R6950" s="168" t="str">
        <f t="shared" si="869"/>
        <v/>
      </c>
      <c r="S6950" s="168" t="str">
        <f t="shared" si="870"/>
        <v/>
      </c>
      <c r="T6950" s="168" t="str">
        <f t="shared" si="871"/>
        <v/>
      </c>
    </row>
    <row r="6951" spans="1:20" x14ac:dyDescent="0.2">
      <c r="A6951" t="s">
        <v>2611</v>
      </c>
      <c r="M6951" s="170" t="str">
        <f t="shared" si="864"/>
        <v>DTL</v>
      </c>
      <c r="N6951" s="169" t="str">
        <f t="shared" si="865"/>
        <v>8511</v>
      </c>
      <c r="O6951" s="168" t="str">
        <f t="shared" si="866"/>
        <v/>
      </c>
      <c r="P6951" s="168" t="str">
        <f t="shared" si="867"/>
        <v/>
      </c>
      <c r="Q6951" s="168" t="str">
        <f t="shared" si="868"/>
        <v/>
      </c>
      <c r="R6951" s="168" t="str">
        <f t="shared" si="869"/>
        <v/>
      </c>
      <c r="S6951" s="168" t="str">
        <f t="shared" si="870"/>
        <v/>
      </c>
      <c r="T6951" s="168" t="str">
        <f t="shared" si="871"/>
        <v/>
      </c>
    </row>
    <row r="6952" spans="1:20" x14ac:dyDescent="0.2">
      <c r="A6952" t="s">
        <v>2613</v>
      </c>
      <c r="M6952" s="170" t="str">
        <f t="shared" si="864"/>
        <v>DTL</v>
      </c>
      <c r="N6952" s="169" t="str">
        <f t="shared" si="865"/>
        <v>8511</v>
      </c>
      <c r="O6952" s="168" t="str">
        <f t="shared" si="866"/>
        <v/>
      </c>
      <c r="P6952" s="168" t="str">
        <f t="shared" si="867"/>
        <v/>
      </c>
      <c r="Q6952" s="168" t="str">
        <f t="shared" si="868"/>
        <v/>
      </c>
      <c r="R6952" s="168" t="str">
        <f t="shared" si="869"/>
        <v/>
      </c>
      <c r="S6952" s="168" t="str">
        <f t="shared" si="870"/>
        <v/>
      </c>
      <c r="T6952" s="168" t="str">
        <f t="shared" si="871"/>
        <v/>
      </c>
    </row>
    <row r="6953" spans="1:20" x14ac:dyDescent="0.2">
      <c r="A6953" t="s">
        <v>6087</v>
      </c>
      <c r="M6953" s="170" t="str">
        <f t="shared" si="864"/>
        <v>DTL</v>
      </c>
      <c r="N6953" s="169" t="str">
        <f t="shared" si="865"/>
        <v>8511</v>
      </c>
      <c r="O6953" s="168" t="str">
        <f t="shared" si="866"/>
        <v>2300</v>
      </c>
      <c r="P6953" s="168" t="str">
        <f t="shared" si="867"/>
        <v>85112300</v>
      </c>
      <c r="Q6953" s="168">
        <f t="shared" si="868"/>
        <v>21157</v>
      </c>
      <c r="R6953" s="168">
        <f t="shared" si="869"/>
        <v>19531</v>
      </c>
      <c r="S6953" s="168">
        <f t="shared" si="870"/>
        <v>20000</v>
      </c>
      <c r="T6953" s="168">
        <f t="shared" si="871"/>
        <v>0</v>
      </c>
    </row>
    <row r="6954" spans="1:20" x14ac:dyDescent="0.2">
      <c r="A6954" t="s">
        <v>6088</v>
      </c>
      <c r="M6954" s="170" t="str">
        <f t="shared" si="864"/>
        <v>DTL</v>
      </c>
      <c r="N6954" s="169" t="str">
        <f t="shared" si="865"/>
        <v>8511</v>
      </c>
      <c r="O6954" s="168" t="str">
        <f t="shared" si="866"/>
        <v>2301</v>
      </c>
      <c r="P6954" s="168" t="str">
        <f t="shared" si="867"/>
        <v>85112301</v>
      </c>
      <c r="Q6954" s="168">
        <f t="shared" si="868"/>
        <v>40</v>
      </c>
      <c r="R6954" s="168">
        <f t="shared" si="869"/>
        <v>47</v>
      </c>
      <c r="S6954" s="168">
        <f t="shared" si="870"/>
        <v>150</v>
      </c>
      <c r="T6954" s="168">
        <f t="shared" si="871"/>
        <v>162</v>
      </c>
    </row>
    <row r="6955" spans="1:20" x14ac:dyDescent="0.2">
      <c r="A6955" t="s">
        <v>6089</v>
      </c>
      <c r="M6955" s="170" t="str">
        <f t="shared" si="864"/>
        <v>DTL</v>
      </c>
      <c r="N6955" s="169" t="str">
        <f t="shared" si="865"/>
        <v>8511</v>
      </c>
      <c r="O6955" s="168" t="str">
        <f t="shared" si="866"/>
        <v>2700</v>
      </c>
      <c r="P6955" s="168" t="str">
        <f t="shared" si="867"/>
        <v>85112700</v>
      </c>
      <c r="Q6955" s="168">
        <f t="shared" si="868"/>
        <v>841</v>
      </c>
      <c r="R6955" s="168">
        <f t="shared" si="869"/>
        <v>1938</v>
      </c>
      <c r="S6955" s="168">
        <f t="shared" si="870"/>
        <v>4000</v>
      </c>
      <c r="T6955" s="168">
        <f t="shared" si="871"/>
        <v>43</v>
      </c>
    </row>
    <row r="6956" spans="1:20" x14ac:dyDescent="0.2">
      <c r="A6956" t="s">
        <v>3313</v>
      </c>
      <c r="M6956" s="170" t="str">
        <f t="shared" si="864"/>
        <v>DTL</v>
      </c>
      <c r="N6956" s="169" t="str">
        <f t="shared" si="865"/>
        <v>8511</v>
      </c>
      <c r="O6956" s="168" t="str">
        <f t="shared" si="866"/>
        <v>2399</v>
      </c>
      <c r="P6956" s="168" t="str">
        <f t="shared" si="867"/>
        <v>85112399</v>
      </c>
      <c r="Q6956" s="168">
        <f t="shared" si="868"/>
        <v>0</v>
      </c>
      <c r="R6956" s="168">
        <f t="shared" si="869"/>
        <v>0</v>
      </c>
      <c r="S6956" s="168">
        <f t="shared" si="870"/>
        <v>10000</v>
      </c>
      <c r="T6956" s="168">
        <f t="shared" si="871"/>
        <v>0</v>
      </c>
    </row>
    <row r="6957" spans="1:20" x14ac:dyDescent="0.2">
      <c r="A6957" t="s">
        <v>4246</v>
      </c>
      <c r="M6957" s="170" t="str">
        <f t="shared" si="864"/>
        <v>DTL</v>
      </c>
      <c r="N6957" s="169" t="str">
        <f t="shared" si="865"/>
        <v>8511</v>
      </c>
      <c r="O6957" s="168" t="str">
        <f t="shared" si="866"/>
        <v/>
      </c>
      <c r="P6957" s="168" t="str">
        <f t="shared" si="867"/>
        <v/>
      </c>
      <c r="Q6957" s="168" t="str">
        <f t="shared" si="868"/>
        <v/>
      </c>
      <c r="R6957" s="168" t="str">
        <f t="shared" si="869"/>
        <v/>
      </c>
      <c r="S6957" s="168" t="str">
        <f t="shared" si="870"/>
        <v/>
      </c>
      <c r="T6957" s="168" t="str">
        <f t="shared" si="871"/>
        <v/>
      </c>
    </row>
    <row r="6958" spans="1:20" x14ac:dyDescent="0.2">
      <c r="A6958" t="s">
        <v>2611</v>
      </c>
      <c r="M6958" s="170" t="str">
        <f t="shared" si="864"/>
        <v>DTL</v>
      </c>
      <c r="N6958" s="169" t="str">
        <f t="shared" si="865"/>
        <v>8511</v>
      </c>
      <c r="O6958" s="168" t="str">
        <f t="shared" si="866"/>
        <v/>
      </c>
      <c r="P6958" s="168" t="str">
        <f t="shared" si="867"/>
        <v/>
      </c>
      <c r="Q6958" s="168" t="str">
        <f t="shared" si="868"/>
        <v/>
      </c>
      <c r="R6958" s="168" t="str">
        <f t="shared" si="869"/>
        <v/>
      </c>
      <c r="S6958" s="168" t="str">
        <f t="shared" si="870"/>
        <v/>
      </c>
      <c r="T6958" s="168" t="str">
        <f t="shared" si="871"/>
        <v/>
      </c>
    </row>
    <row r="6959" spans="1:20" x14ac:dyDescent="0.2">
      <c r="A6959" t="s">
        <v>6090</v>
      </c>
      <c r="M6959" s="170" t="str">
        <f t="shared" si="864"/>
        <v>Ttl</v>
      </c>
      <c r="N6959" s="169" t="str">
        <f t="shared" si="865"/>
        <v>8511</v>
      </c>
      <c r="O6959" s="168" t="str">
        <f t="shared" si="866"/>
        <v/>
      </c>
      <c r="P6959" s="168" t="str">
        <f t="shared" si="867"/>
        <v/>
      </c>
      <c r="Q6959" s="168" t="str">
        <f t="shared" si="868"/>
        <v/>
      </c>
      <c r="R6959" s="168" t="str">
        <f t="shared" si="869"/>
        <v/>
      </c>
      <c r="S6959" s="168" t="str">
        <f t="shared" si="870"/>
        <v/>
      </c>
      <c r="T6959" s="168" t="str">
        <f t="shared" si="871"/>
        <v/>
      </c>
    </row>
    <row r="6960" spans="1:20" x14ac:dyDescent="0.2">
      <c r="A6960" t="s">
        <v>2611</v>
      </c>
      <c r="M6960" s="170" t="str">
        <f t="shared" si="864"/>
        <v>DTL</v>
      </c>
      <c r="N6960" s="169" t="str">
        <f t="shared" si="865"/>
        <v>8511</v>
      </c>
      <c r="O6960" s="168" t="str">
        <f t="shared" si="866"/>
        <v/>
      </c>
      <c r="P6960" s="168" t="str">
        <f t="shared" si="867"/>
        <v/>
      </c>
      <c r="Q6960" s="168" t="str">
        <f t="shared" si="868"/>
        <v/>
      </c>
      <c r="R6960" s="168" t="str">
        <f t="shared" si="869"/>
        <v/>
      </c>
      <c r="S6960" s="168" t="str">
        <f t="shared" si="870"/>
        <v/>
      </c>
      <c r="T6960" s="168" t="str">
        <f t="shared" si="871"/>
        <v/>
      </c>
    </row>
    <row r="6961" spans="1:20" x14ac:dyDescent="0.2">
      <c r="A6961" t="s">
        <v>2611</v>
      </c>
      <c r="M6961" s="170" t="str">
        <f t="shared" si="864"/>
        <v>DTL</v>
      </c>
      <c r="N6961" s="169" t="str">
        <f t="shared" si="865"/>
        <v>8511</v>
      </c>
      <c r="O6961" s="168" t="str">
        <f t="shared" si="866"/>
        <v/>
      </c>
      <c r="P6961" s="168" t="str">
        <f t="shared" si="867"/>
        <v/>
      </c>
      <c r="Q6961" s="168" t="str">
        <f t="shared" si="868"/>
        <v/>
      </c>
      <c r="R6961" s="168" t="str">
        <f t="shared" si="869"/>
        <v/>
      </c>
      <c r="S6961" s="168" t="str">
        <f t="shared" si="870"/>
        <v/>
      </c>
      <c r="T6961" s="168" t="str">
        <f t="shared" si="871"/>
        <v/>
      </c>
    </row>
    <row r="6962" spans="1:20" x14ac:dyDescent="0.2">
      <c r="A6962" t="s">
        <v>6091</v>
      </c>
      <c r="M6962" s="170" t="str">
        <f t="shared" si="864"/>
        <v>Ttl</v>
      </c>
      <c r="N6962" s="169" t="str">
        <f t="shared" si="865"/>
        <v>8511</v>
      </c>
      <c r="O6962" s="168" t="str">
        <f t="shared" si="866"/>
        <v/>
      </c>
      <c r="P6962" s="168" t="str">
        <f t="shared" si="867"/>
        <v/>
      </c>
      <c r="Q6962" s="168" t="str">
        <f t="shared" si="868"/>
        <v/>
      </c>
      <c r="R6962" s="168" t="str">
        <f t="shared" si="869"/>
        <v/>
      </c>
      <c r="S6962" s="168" t="str">
        <f t="shared" si="870"/>
        <v/>
      </c>
      <c r="T6962" s="168" t="str">
        <f t="shared" si="871"/>
        <v/>
      </c>
    </row>
    <row r="6963" spans="1:20" x14ac:dyDescent="0.2">
      <c r="A6963" t="s">
        <v>2612</v>
      </c>
      <c r="M6963" s="170" t="str">
        <f t="shared" si="864"/>
        <v>DTL</v>
      </c>
      <c r="N6963" s="169" t="str">
        <f t="shared" si="865"/>
        <v>8511</v>
      </c>
      <c r="O6963" s="168" t="str">
        <f t="shared" si="866"/>
        <v/>
      </c>
      <c r="P6963" s="168" t="str">
        <f t="shared" si="867"/>
        <v/>
      </c>
      <c r="Q6963" s="168" t="str">
        <f t="shared" si="868"/>
        <v/>
      </c>
      <c r="R6963" s="168" t="str">
        <f t="shared" si="869"/>
        <v/>
      </c>
      <c r="S6963" s="168" t="str">
        <f t="shared" si="870"/>
        <v/>
      </c>
      <c r="T6963" s="168" t="str">
        <f t="shared" si="871"/>
        <v/>
      </c>
    </row>
    <row r="6964" spans="1:20" x14ac:dyDescent="0.2">
      <c r="A6964" t="s">
        <v>2611</v>
      </c>
      <c r="M6964" s="170" t="str">
        <f t="shared" si="864"/>
        <v>DTL</v>
      </c>
      <c r="N6964" s="169" t="str">
        <f t="shared" si="865"/>
        <v>8511</v>
      </c>
      <c r="O6964" s="168" t="str">
        <f t="shared" si="866"/>
        <v/>
      </c>
      <c r="P6964" s="168" t="str">
        <f t="shared" si="867"/>
        <v/>
      </c>
      <c r="Q6964" s="168" t="str">
        <f t="shared" si="868"/>
        <v/>
      </c>
      <c r="R6964" s="168" t="str">
        <f t="shared" si="869"/>
        <v/>
      </c>
      <c r="S6964" s="168" t="str">
        <f t="shared" si="870"/>
        <v/>
      </c>
      <c r="T6964" s="168" t="str">
        <f t="shared" si="871"/>
        <v/>
      </c>
    </row>
    <row r="6965" spans="1:20" x14ac:dyDescent="0.2">
      <c r="A6965" t="s">
        <v>2611</v>
      </c>
      <c r="M6965" s="170" t="str">
        <f t="shared" si="864"/>
        <v>DTL</v>
      </c>
      <c r="N6965" s="169" t="str">
        <f t="shared" si="865"/>
        <v>8511</v>
      </c>
      <c r="O6965" s="168" t="str">
        <f t="shared" si="866"/>
        <v/>
      </c>
      <c r="P6965" s="168" t="str">
        <f t="shared" si="867"/>
        <v/>
      </c>
      <c r="Q6965" s="168" t="str">
        <f t="shared" si="868"/>
        <v/>
      </c>
      <c r="R6965" s="168" t="str">
        <f t="shared" si="869"/>
        <v/>
      </c>
      <c r="S6965" s="168" t="str">
        <f t="shared" si="870"/>
        <v/>
      </c>
      <c r="T6965" s="168" t="str">
        <f t="shared" si="871"/>
        <v/>
      </c>
    </row>
    <row r="6966" spans="1:20" x14ac:dyDescent="0.2">
      <c r="A6966" t="s">
        <v>2642</v>
      </c>
      <c r="M6966" s="170" t="str">
        <f t="shared" si="864"/>
        <v>DTL</v>
      </c>
      <c r="N6966" s="169" t="str">
        <f t="shared" si="865"/>
        <v>8511</v>
      </c>
      <c r="O6966" s="168" t="str">
        <f t="shared" si="866"/>
        <v/>
      </c>
      <c r="P6966" s="168" t="str">
        <f t="shared" si="867"/>
        <v/>
      </c>
      <c r="Q6966" s="168" t="str">
        <f t="shared" si="868"/>
        <v/>
      </c>
      <c r="R6966" s="168" t="str">
        <f t="shared" si="869"/>
        <v/>
      </c>
      <c r="S6966" s="168" t="str">
        <f t="shared" si="870"/>
        <v/>
      </c>
      <c r="T6966" s="168" t="str">
        <f t="shared" si="871"/>
        <v/>
      </c>
    </row>
    <row r="6967" spans="1:20" x14ac:dyDescent="0.2">
      <c r="A6967" t="s">
        <v>6092</v>
      </c>
      <c r="M6967" s="170" t="str">
        <f t="shared" si="864"/>
        <v>DTL</v>
      </c>
      <c r="N6967" s="169" t="str">
        <f t="shared" si="865"/>
        <v>8511</v>
      </c>
      <c r="O6967" s="168" t="str">
        <f t="shared" si="866"/>
        <v>5500</v>
      </c>
      <c r="P6967" s="168" t="str">
        <f t="shared" si="867"/>
        <v>85115500</v>
      </c>
      <c r="Q6967" s="168">
        <f t="shared" si="868"/>
        <v>0</v>
      </c>
      <c r="R6967" s="168">
        <f t="shared" si="869"/>
        <v>10000</v>
      </c>
      <c r="S6967" s="168">
        <f t="shared" si="870"/>
        <v>10000</v>
      </c>
      <c r="T6967" s="168">
        <f t="shared" si="871"/>
        <v>0</v>
      </c>
    </row>
    <row r="6968" spans="1:20" x14ac:dyDescent="0.2">
      <c r="A6968" t="s">
        <v>4246</v>
      </c>
      <c r="M6968" s="170" t="str">
        <f t="shared" si="864"/>
        <v>DTL</v>
      </c>
      <c r="N6968" s="169" t="str">
        <f t="shared" si="865"/>
        <v>8511</v>
      </c>
      <c r="O6968" s="168" t="str">
        <f t="shared" si="866"/>
        <v/>
      </c>
      <c r="P6968" s="168" t="str">
        <f t="shared" si="867"/>
        <v/>
      </c>
      <c r="Q6968" s="168" t="str">
        <f t="shared" si="868"/>
        <v/>
      </c>
      <c r="R6968" s="168" t="str">
        <f t="shared" si="869"/>
        <v/>
      </c>
      <c r="S6968" s="168" t="str">
        <f t="shared" si="870"/>
        <v/>
      </c>
      <c r="T6968" s="168" t="str">
        <f t="shared" si="871"/>
        <v/>
      </c>
    </row>
    <row r="6969" spans="1:20" x14ac:dyDescent="0.2">
      <c r="A6969" t="s">
        <v>2611</v>
      </c>
      <c r="M6969" s="170" t="str">
        <f t="shared" si="864"/>
        <v>DTL</v>
      </c>
      <c r="N6969" s="169" t="str">
        <f t="shared" si="865"/>
        <v>8511</v>
      </c>
      <c r="O6969" s="168" t="str">
        <f t="shared" si="866"/>
        <v/>
      </c>
      <c r="P6969" s="168" t="str">
        <f t="shared" si="867"/>
        <v/>
      </c>
      <c r="Q6969" s="168" t="str">
        <f t="shared" si="868"/>
        <v/>
      </c>
      <c r="R6969" s="168" t="str">
        <f t="shared" si="869"/>
        <v/>
      </c>
      <c r="S6969" s="168" t="str">
        <f t="shared" si="870"/>
        <v/>
      </c>
      <c r="T6969" s="168" t="str">
        <f t="shared" si="871"/>
        <v/>
      </c>
    </row>
    <row r="6970" spans="1:20" x14ac:dyDescent="0.2">
      <c r="A6970" t="s">
        <v>6093</v>
      </c>
      <c r="M6970" s="170" t="str">
        <f t="shared" si="864"/>
        <v>Ttl</v>
      </c>
      <c r="N6970" s="169" t="str">
        <f t="shared" si="865"/>
        <v>8511</v>
      </c>
      <c r="O6970" s="168" t="str">
        <f t="shared" si="866"/>
        <v/>
      </c>
      <c r="P6970" s="168" t="str">
        <f t="shared" si="867"/>
        <v/>
      </c>
      <c r="Q6970" s="168" t="str">
        <f t="shared" si="868"/>
        <v/>
      </c>
      <c r="R6970" s="168" t="str">
        <f t="shared" si="869"/>
        <v/>
      </c>
      <c r="S6970" s="168" t="str">
        <f t="shared" si="870"/>
        <v/>
      </c>
      <c r="T6970" s="168" t="str">
        <f t="shared" si="871"/>
        <v/>
      </c>
    </row>
    <row r="6971" spans="1:20" x14ac:dyDescent="0.2">
      <c r="A6971" t="s">
        <v>2611</v>
      </c>
      <c r="M6971" s="170" t="str">
        <f t="shared" si="864"/>
        <v>DTL</v>
      </c>
      <c r="N6971" s="169" t="str">
        <f t="shared" si="865"/>
        <v>8511</v>
      </c>
      <c r="O6971" s="168" t="str">
        <f t="shared" si="866"/>
        <v/>
      </c>
      <c r="P6971" s="168" t="str">
        <f t="shared" si="867"/>
        <v/>
      </c>
      <c r="Q6971" s="168" t="str">
        <f t="shared" si="868"/>
        <v/>
      </c>
      <c r="R6971" s="168" t="str">
        <f t="shared" si="869"/>
        <v/>
      </c>
      <c r="S6971" s="168" t="str">
        <f t="shared" si="870"/>
        <v/>
      </c>
      <c r="T6971" s="168" t="str">
        <f t="shared" si="871"/>
        <v/>
      </c>
    </row>
    <row r="6972" spans="1:20" x14ac:dyDescent="0.2">
      <c r="A6972" t="s">
        <v>2611</v>
      </c>
      <c r="M6972" s="170" t="str">
        <f t="shared" si="864"/>
        <v>DTL</v>
      </c>
      <c r="N6972" s="169" t="str">
        <f t="shared" si="865"/>
        <v>8511</v>
      </c>
      <c r="O6972" s="168" t="str">
        <f t="shared" si="866"/>
        <v/>
      </c>
      <c r="P6972" s="168" t="str">
        <f t="shared" si="867"/>
        <v/>
      </c>
      <c r="Q6972" s="168" t="str">
        <f t="shared" si="868"/>
        <v/>
      </c>
      <c r="R6972" s="168" t="str">
        <f t="shared" si="869"/>
        <v/>
      </c>
      <c r="S6972" s="168" t="str">
        <f t="shared" si="870"/>
        <v/>
      </c>
      <c r="T6972" s="168" t="str">
        <f t="shared" si="871"/>
        <v/>
      </c>
    </row>
    <row r="6973" spans="1:20" x14ac:dyDescent="0.2">
      <c r="A6973" t="s">
        <v>6094</v>
      </c>
      <c r="M6973" s="170" t="str">
        <f t="shared" si="864"/>
        <v>Ttl</v>
      </c>
      <c r="N6973" s="169" t="str">
        <f t="shared" si="865"/>
        <v>8511</v>
      </c>
      <c r="O6973" s="168" t="str">
        <f t="shared" si="866"/>
        <v/>
      </c>
      <c r="P6973" s="168" t="str">
        <f t="shared" si="867"/>
        <v/>
      </c>
      <c r="Q6973" s="168" t="str">
        <f t="shared" si="868"/>
        <v/>
      </c>
      <c r="R6973" s="168" t="str">
        <f t="shared" si="869"/>
        <v/>
      </c>
      <c r="S6973" s="168" t="str">
        <f t="shared" si="870"/>
        <v/>
      </c>
      <c r="T6973" s="168" t="str">
        <f t="shared" si="871"/>
        <v/>
      </c>
    </row>
    <row r="6974" spans="1:20" x14ac:dyDescent="0.2">
      <c r="A6974" t="s">
        <v>2643</v>
      </c>
      <c r="M6974" s="170" t="str">
        <f t="shared" si="864"/>
        <v>DTL</v>
      </c>
      <c r="N6974" s="169" t="str">
        <f t="shared" si="865"/>
        <v>8511</v>
      </c>
      <c r="O6974" s="168" t="str">
        <f t="shared" si="866"/>
        <v/>
      </c>
      <c r="P6974" s="168" t="str">
        <f t="shared" si="867"/>
        <v/>
      </c>
      <c r="Q6974" s="168" t="str">
        <f t="shared" si="868"/>
        <v/>
      </c>
      <c r="R6974" s="168" t="str">
        <f t="shared" si="869"/>
        <v/>
      </c>
      <c r="S6974" s="168" t="str">
        <f t="shared" si="870"/>
        <v/>
      </c>
      <c r="T6974" s="168" t="str">
        <f t="shared" si="871"/>
        <v/>
      </c>
    </row>
    <row r="6975" spans="1:20" x14ac:dyDescent="0.2">
      <c r="A6975" t="s">
        <v>2611</v>
      </c>
      <c r="M6975" s="170" t="str">
        <f t="shared" si="864"/>
        <v>DTL</v>
      </c>
      <c r="N6975" s="169" t="str">
        <f t="shared" si="865"/>
        <v>8511</v>
      </c>
      <c r="O6975" s="168" t="str">
        <f t="shared" si="866"/>
        <v/>
      </c>
      <c r="P6975" s="168" t="str">
        <f t="shared" si="867"/>
        <v/>
      </c>
      <c r="Q6975" s="168" t="str">
        <f t="shared" si="868"/>
        <v/>
      </c>
      <c r="R6975" s="168" t="str">
        <f t="shared" si="869"/>
        <v/>
      </c>
      <c r="S6975" s="168" t="str">
        <f t="shared" si="870"/>
        <v/>
      </c>
      <c r="T6975" s="168" t="str">
        <f t="shared" si="871"/>
        <v/>
      </c>
    </row>
    <row r="6976" spans="1:20" x14ac:dyDescent="0.2">
      <c r="A6976" t="s">
        <v>2620</v>
      </c>
      <c r="M6976" s="170" t="str">
        <f t="shared" si="864"/>
        <v>DTL</v>
      </c>
      <c r="N6976" s="169" t="str">
        <f t="shared" si="865"/>
        <v>8511</v>
      </c>
      <c r="O6976" s="168" t="str">
        <f t="shared" si="866"/>
        <v/>
      </c>
      <c r="P6976" s="168" t="str">
        <f t="shared" si="867"/>
        <v/>
      </c>
      <c r="Q6976" s="168" t="str">
        <f t="shared" si="868"/>
        <v/>
      </c>
      <c r="R6976" s="168" t="str">
        <f t="shared" si="869"/>
        <v/>
      </c>
      <c r="S6976" s="168" t="str">
        <f t="shared" si="870"/>
        <v/>
      </c>
      <c r="T6976" s="168" t="str">
        <f t="shared" si="871"/>
        <v/>
      </c>
    </row>
    <row r="6977" spans="1:20" x14ac:dyDescent="0.2">
      <c r="A6977" t="s">
        <v>4467</v>
      </c>
      <c r="M6977" s="170" t="str">
        <f t="shared" si="864"/>
        <v>DTL</v>
      </c>
      <c r="N6977" s="169" t="str">
        <f t="shared" si="865"/>
        <v>8511</v>
      </c>
      <c r="O6977" s="168" t="str">
        <f t="shared" si="866"/>
        <v/>
      </c>
      <c r="P6977" s="168" t="str">
        <f t="shared" si="867"/>
        <v/>
      </c>
      <c r="Q6977" s="168" t="str">
        <f t="shared" si="868"/>
        <v/>
      </c>
      <c r="R6977" s="168" t="str">
        <f t="shared" si="869"/>
        <v/>
      </c>
      <c r="S6977" s="168" t="str">
        <f t="shared" si="870"/>
        <v/>
      </c>
      <c r="T6977" s="168" t="str">
        <f t="shared" si="871"/>
        <v/>
      </c>
    </row>
    <row r="6978" spans="1:20" x14ac:dyDescent="0.2">
      <c r="A6978">
        <v>1</v>
      </c>
      <c r="M6978" s="170" t="str">
        <f t="shared" si="864"/>
        <v>DTL</v>
      </c>
      <c r="N6978" s="169" t="str">
        <f t="shared" si="865"/>
        <v>8511</v>
      </c>
      <c r="O6978" s="168" t="str">
        <f t="shared" si="866"/>
        <v/>
      </c>
      <c r="P6978" s="168" t="str">
        <f t="shared" si="867"/>
        <v/>
      </c>
      <c r="Q6978" s="168" t="str">
        <f t="shared" si="868"/>
        <v/>
      </c>
      <c r="R6978" s="168" t="str">
        <f t="shared" si="869"/>
        <v/>
      </c>
      <c r="S6978" s="168" t="str">
        <f t="shared" si="870"/>
        <v/>
      </c>
      <c r="T6978" s="168" t="str">
        <f t="shared" si="871"/>
        <v/>
      </c>
    </row>
    <row r="6979" spans="1:20" x14ac:dyDescent="0.2">
      <c r="M6979" s="170" t="str">
        <f t="shared" ref="M6979:M7042" si="872">IF(ROW()&lt;23,"",
  IF(NOT(ISERROR(FIND("Trinity County",$A6979,30))),"H1",
  IF(M6978="H1","H2",
  IF(M6978="H2","H3",
  IF(M6978="H3","H4",
  IF(M6978="H4","H5",
  IF(M6978="H5","H6",
  IF(M6978="H6","H7",
  IF(M6978="H7","H8",
  IF(M6978="H8","H9",
  IF(M6978="H9","H10",
  IF(TRIM(LEFT($A6979,7))="Total","Ttl","DTL"))))))))))))</f>
        <v>DTL</v>
      </c>
      <c r="N6979" s="169" t="str">
        <f t="shared" ref="N6979:N7042" si="873">IF(ROW()&lt;23,"",
  IF($M6979="H6",TRIM(LEFT($A6979,5)),N6978))</f>
        <v>8511</v>
      </c>
      <c r="O6979" s="168" t="str">
        <f t="shared" ref="O6979:O7042" si="874">IF($M6979&lt;&gt;"DTL","",
  IF(NOT(ISNUMBER(VALUE(MID($A6979,31,15)))),"",LEFT($A6979,4)))</f>
        <v/>
      </c>
      <c r="P6979" s="168" t="str">
        <f t="shared" ref="P6979:P7042" si="875">IF(O6979="","",N6979&amp;O6979)</f>
        <v/>
      </c>
      <c r="Q6979" s="168" t="str">
        <f t="shared" ref="Q6979:Q7042" si="876">IF($M6979&lt;&gt;"DTL","",
  IF(NOT(ISNUMBER(VALUE(MID($A6979,31,15)))),"",VALUE(TRIM(MID($A6979,47,15)))))</f>
        <v/>
      </c>
      <c r="R6979" s="168" t="str">
        <f t="shared" ref="R6979:R7042" si="877">IF($M6979&lt;&gt;"DTL","",
  IF(NOT(ISNUMBER(VALUE(MID($A6979,31,15)))),"",VALUE(TRIM(MID($A6979,61,14)))))</f>
        <v/>
      </c>
      <c r="S6979" s="168" t="str">
        <f t="shared" ref="S6979:S7042" si="878">IF($M6979&lt;&gt;"DTL","",
  IF(NOT(ISNUMBER(VALUE(MID($A6979,31,15)))),"",VALUE(TRIM(MID($A6979,76,14)))))</f>
        <v/>
      </c>
      <c r="T6979" s="168" t="str">
        <f t="shared" ref="T6979:T7042" si="879">IF($M6979&lt;&gt;"DTL","",
  IF(NOT(ISNUMBER(VALUE(MID($A6979,31,15)))),"",VALUE(TRIM(MID($A6979,90,14)))))</f>
        <v/>
      </c>
    </row>
    <row r="6980" spans="1:20" x14ac:dyDescent="0.2">
      <c r="A6980" t="s">
        <v>3314</v>
      </c>
      <c r="M6980" s="170" t="str">
        <f t="shared" si="872"/>
        <v>H1</v>
      </c>
      <c r="N6980" s="169" t="str">
        <f t="shared" si="873"/>
        <v>8511</v>
      </c>
      <c r="O6980" s="168" t="str">
        <f t="shared" si="874"/>
        <v/>
      </c>
      <c r="P6980" s="168" t="str">
        <f t="shared" si="875"/>
        <v/>
      </c>
      <c r="Q6980" s="168" t="str">
        <f t="shared" si="876"/>
        <v/>
      </c>
      <c r="R6980" s="168" t="str">
        <f t="shared" si="877"/>
        <v/>
      </c>
      <c r="S6980" s="168" t="str">
        <f t="shared" si="878"/>
        <v/>
      </c>
      <c r="T6980" s="168" t="str">
        <f t="shared" si="879"/>
        <v/>
      </c>
    </row>
    <row r="6981" spans="1:20" x14ac:dyDescent="0.2">
      <c r="A6981" t="s">
        <v>2600</v>
      </c>
      <c r="M6981" s="170" t="str">
        <f t="shared" si="872"/>
        <v>H2</v>
      </c>
      <c r="N6981" s="169" t="str">
        <f t="shared" si="873"/>
        <v>8511</v>
      </c>
      <c r="O6981" s="168" t="str">
        <f t="shared" si="874"/>
        <v/>
      </c>
      <c r="P6981" s="168" t="str">
        <f t="shared" si="875"/>
        <v/>
      </c>
      <c r="Q6981" s="168" t="str">
        <f t="shared" si="876"/>
        <v/>
      </c>
      <c r="R6981" s="168" t="str">
        <f t="shared" si="877"/>
        <v/>
      </c>
      <c r="S6981" s="168" t="str">
        <f t="shared" si="878"/>
        <v/>
      </c>
      <c r="T6981" s="168" t="str">
        <f t="shared" si="879"/>
        <v/>
      </c>
    </row>
    <row r="6982" spans="1:20" x14ac:dyDescent="0.2">
      <c r="A6982" t="s">
        <v>2601</v>
      </c>
      <c r="M6982" s="170" t="str">
        <f t="shared" si="872"/>
        <v>H3</v>
      </c>
      <c r="N6982" s="169" t="str">
        <f t="shared" si="873"/>
        <v>8511</v>
      </c>
      <c r="O6982" s="168" t="str">
        <f t="shared" si="874"/>
        <v/>
      </c>
      <c r="P6982" s="168" t="str">
        <f t="shared" si="875"/>
        <v/>
      </c>
      <c r="Q6982" s="168" t="str">
        <f t="shared" si="876"/>
        <v/>
      </c>
      <c r="R6982" s="168" t="str">
        <f t="shared" si="877"/>
        <v/>
      </c>
      <c r="S6982" s="168" t="str">
        <f t="shared" si="878"/>
        <v/>
      </c>
      <c r="T6982" s="168" t="str">
        <f t="shared" si="879"/>
        <v/>
      </c>
    </row>
    <row r="6983" spans="1:20" x14ac:dyDescent="0.2">
      <c r="A6983" t="s">
        <v>3199</v>
      </c>
      <c r="M6983" s="170" t="str">
        <f t="shared" si="872"/>
        <v>H4</v>
      </c>
      <c r="N6983" s="169" t="str">
        <f t="shared" si="873"/>
        <v>8511</v>
      </c>
      <c r="O6983" s="168" t="str">
        <f t="shared" si="874"/>
        <v/>
      </c>
      <c r="P6983" s="168" t="str">
        <f t="shared" si="875"/>
        <v/>
      </c>
      <c r="Q6983" s="168" t="str">
        <f t="shared" si="876"/>
        <v/>
      </c>
      <c r="R6983" s="168" t="str">
        <f t="shared" si="877"/>
        <v/>
      </c>
      <c r="S6983" s="168" t="str">
        <f t="shared" si="878"/>
        <v/>
      </c>
      <c r="T6983" s="168" t="str">
        <f t="shared" si="879"/>
        <v/>
      </c>
    </row>
    <row r="6984" spans="1:20" x14ac:dyDescent="0.2">
      <c r="A6984" t="s">
        <v>3311</v>
      </c>
      <c r="M6984" s="170" t="str">
        <f t="shared" si="872"/>
        <v>H5</v>
      </c>
      <c r="N6984" s="169" t="str">
        <f t="shared" si="873"/>
        <v>8511</v>
      </c>
      <c r="O6984" s="168" t="str">
        <f t="shared" si="874"/>
        <v/>
      </c>
      <c r="P6984" s="168" t="str">
        <f t="shared" si="875"/>
        <v/>
      </c>
      <c r="Q6984" s="168" t="str">
        <f t="shared" si="876"/>
        <v/>
      </c>
      <c r="R6984" s="168" t="str">
        <f t="shared" si="877"/>
        <v/>
      </c>
      <c r="S6984" s="168" t="str">
        <f t="shared" si="878"/>
        <v/>
      </c>
      <c r="T6984" s="168" t="str">
        <f t="shared" si="879"/>
        <v/>
      </c>
    </row>
    <row r="6985" spans="1:20" x14ac:dyDescent="0.2">
      <c r="A6985" t="s">
        <v>3312</v>
      </c>
      <c r="M6985" s="170" t="str">
        <f t="shared" si="872"/>
        <v>H6</v>
      </c>
      <c r="N6985" s="169" t="str">
        <f t="shared" si="873"/>
        <v>8511</v>
      </c>
      <c r="O6985" s="168" t="str">
        <f t="shared" si="874"/>
        <v/>
      </c>
      <c r="P6985" s="168" t="str">
        <f t="shared" si="875"/>
        <v/>
      </c>
      <c r="Q6985" s="168" t="str">
        <f t="shared" si="876"/>
        <v/>
      </c>
      <c r="R6985" s="168" t="str">
        <f t="shared" si="877"/>
        <v/>
      </c>
      <c r="S6985" s="168" t="str">
        <f t="shared" si="878"/>
        <v/>
      </c>
      <c r="T6985" s="168" t="str">
        <f t="shared" si="879"/>
        <v/>
      </c>
    </row>
    <row r="6986" spans="1:20" x14ac:dyDescent="0.2">
      <c r="A6986" t="s">
        <v>2605</v>
      </c>
      <c r="M6986" s="170" t="str">
        <f t="shared" si="872"/>
        <v>H7</v>
      </c>
      <c r="N6986" s="169" t="str">
        <f t="shared" si="873"/>
        <v>8511</v>
      </c>
      <c r="O6986" s="168" t="str">
        <f t="shared" si="874"/>
        <v/>
      </c>
      <c r="P6986" s="168" t="str">
        <f t="shared" si="875"/>
        <v/>
      </c>
      <c r="Q6986" s="168" t="str">
        <f t="shared" si="876"/>
        <v/>
      </c>
      <c r="R6986" s="168" t="str">
        <f t="shared" si="877"/>
        <v/>
      </c>
      <c r="S6986" s="168" t="str">
        <f t="shared" si="878"/>
        <v/>
      </c>
      <c r="T6986" s="168" t="str">
        <f t="shared" si="879"/>
        <v/>
      </c>
    </row>
    <row r="6987" spans="1:20" x14ac:dyDescent="0.2">
      <c r="A6987" t="s">
        <v>2606</v>
      </c>
      <c r="M6987" s="170" t="str">
        <f t="shared" si="872"/>
        <v>H8</v>
      </c>
      <c r="N6987" s="169" t="str">
        <f t="shared" si="873"/>
        <v>8511</v>
      </c>
      <c r="O6987" s="168" t="str">
        <f t="shared" si="874"/>
        <v/>
      </c>
      <c r="P6987" s="168" t="str">
        <f t="shared" si="875"/>
        <v/>
      </c>
      <c r="Q6987" s="168" t="str">
        <f t="shared" si="876"/>
        <v/>
      </c>
      <c r="R6987" s="168" t="str">
        <f t="shared" si="877"/>
        <v/>
      </c>
      <c r="S6987" s="168" t="str">
        <f t="shared" si="878"/>
        <v/>
      </c>
      <c r="T6987" s="168" t="str">
        <f t="shared" si="879"/>
        <v/>
      </c>
    </row>
    <row r="6988" spans="1:20" x14ac:dyDescent="0.2">
      <c r="A6988" t="s">
        <v>2607</v>
      </c>
      <c r="M6988" s="170" t="str">
        <f t="shared" si="872"/>
        <v>H9</v>
      </c>
      <c r="N6988" s="169" t="str">
        <f t="shared" si="873"/>
        <v>8511</v>
      </c>
      <c r="O6988" s="168" t="str">
        <f t="shared" si="874"/>
        <v/>
      </c>
      <c r="P6988" s="168" t="str">
        <f t="shared" si="875"/>
        <v/>
      </c>
      <c r="Q6988" s="168" t="str">
        <f t="shared" si="876"/>
        <v/>
      </c>
      <c r="R6988" s="168" t="str">
        <f t="shared" si="877"/>
        <v/>
      </c>
      <c r="S6988" s="168" t="str">
        <f t="shared" si="878"/>
        <v/>
      </c>
      <c r="T6988" s="168" t="str">
        <f t="shared" si="879"/>
        <v/>
      </c>
    </row>
    <row r="6989" spans="1:20" x14ac:dyDescent="0.2">
      <c r="A6989" t="s">
        <v>2608</v>
      </c>
      <c r="M6989" s="170" t="str">
        <f t="shared" si="872"/>
        <v>H10</v>
      </c>
      <c r="N6989" s="169" t="str">
        <f t="shared" si="873"/>
        <v>8511</v>
      </c>
      <c r="O6989" s="168" t="str">
        <f t="shared" si="874"/>
        <v/>
      </c>
      <c r="P6989" s="168" t="str">
        <f t="shared" si="875"/>
        <v/>
      </c>
      <c r="Q6989" s="168" t="str">
        <f t="shared" si="876"/>
        <v/>
      </c>
      <c r="R6989" s="168" t="str">
        <f t="shared" si="877"/>
        <v/>
      </c>
      <c r="S6989" s="168" t="str">
        <f t="shared" si="878"/>
        <v/>
      </c>
      <c r="T6989" s="168" t="str">
        <f t="shared" si="879"/>
        <v/>
      </c>
    </row>
    <row r="6990" spans="1:20" x14ac:dyDescent="0.2">
      <c r="A6990" t="s">
        <v>6095</v>
      </c>
      <c r="M6990" s="170" t="str">
        <f t="shared" si="872"/>
        <v>Ttl</v>
      </c>
      <c r="N6990" s="169" t="str">
        <f t="shared" si="873"/>
        <v>8511</v>
      </c>
      <c r="O6990" s="168" t="str">
        <f t="shared" si="874"/>
        <v/>
      </c>
      <c r="P6990" s="168" t="str">
        <f t="shared" si="875"/>
        <v/>
      </c>
      <c r="Q6990" s="168" t="str">
        <f t="shared" si="876"/>
        <v/>
      </c>
      <c r="R6990" s="168" t="str">
        <f t="shared" si="877"/>
        <v/>
      </c>
      <c r="S6990" s="168" t="str">
        <f t="shared" si="878"/>
        <v/>
      </c>
      <c r="T6990" s="168" t="str">
        <f t="shared" si="879"/>
        <v/>
      </c>
    </row>
    <row r="6991" spans="1:20" x14ac:dyDescent="0.2">
      <c r="A6991" t="s">
        <v>2611</v>
      </c>
      <c r="M6991" s="170" t="str">
        <f t="shared" si="872"/>
        <v>DTL</v>
      </c>
      <c r="N6991" s="169" t="str">
        <f t="shared" si="873"/>
        <v>8511</v>
      </c>
      <c r="O6991" s="168" t="str">
        <f t="shared" si="874"/>
        <v/>
      </c>
      <c r="P6991" s="168" t="str">
        <f t="shared" si="875"/>
        <v/>
      </c>
      <c r="Q6991" s="168" t="str">
        <f t="shared" si="876"/>
        <v/>
      </c>
      <c r="R6991" s="168" t="str">
        <f t="shared" si="877"/>
        <v/>
      </c>
      <c r="S6991" s="168" t="str">
        <f t="shared" si="878"/>
        <v/>
      </c>
      <c r="T6991" s="168" t="str">
        <f t="shared" si="879"/>
        <v/>
      </c>
    </row>
    <row r="6992" spans="1:20" x14ac:dyDescent="0.2">
      <c r="A6992" t="s">
        <v>6096</v>
      </c>
      <c r="M6992" s="170" t="str">
        <f t="shared" si="872"/>
        <v>Ttl</v>
      </c>
      <c r="N6992" s="169" t="str">
        <f t="shared" si="873"/>
        <v>8511</v>
      </c>
      <c r="O6992" s="168" t="str">
        <f t="shared" si="874"/>
        <v/>
      </c>
      <c r="P6992" s="168" t="str">
        <f t="shared" si="875"/>
        <v/>
      </c>
      <c r="Q6992" s="168" t="str">
        <f t="shared" si="876"/>
        <v/>
      </c>
      <c r="R6992" s="168" t="str">
        <f t="shared" si="877"/>
        <v/>
      </c>
      <c r="S6992" s="168" t="str">
        <f t="shared" si="878"/>
        <v/>
      </c>
      <c r="T6992" s="168" t="str">
        <f t="shared" si="879"/>
        <v/>
      </c>
    </row>
    <row r="6993" spans="1:20" x14ac:dyDescent="0.2">
      <c r="A6993" t="s">
        <v>4246</v>
      </c>
      <c r="M6993" s="170" t="str">
        <f t="shared" si="872"/>
        <v>DTL</v>
      </c>
      <c r="N6993" s="169" t="str">
        <f t="shared" si="873"/>
        <v>8511</v>
      </c>
      <c r="O6993" s="168" t="str">
        <f t="shared" si="874"/>
        <v/>
      </c>
      <c r="P6993" s="168" t="str">
        <f t="shared" si="875"/>
        <v/>
      </c>
      <c r="Q6993" s="168" t="str">
        <f t="shared" si="876"/>
        <v/>
      </c>
      <c r="R6993" s="168" t="str">
        <f t="shared" si="877"/>
        <v/>
      </c>
      <c r="S6993" s="168" t="str">
        <f t="shared" si="878"/>
        <v/>
      </c>
      <c r="T6993" s="168" t="str">
        <f t="shared" si="879"/>
        <v/>
      </c>
    </row>
    <row r="6994" spans="1:20" x14ac:dyDescent="0.2">
      <c r="A6994" t="s">
        <v>2611</v>
      </c>
      <c r="M6994" s="170" t="str">
        <f t="shared" si="872"/>
        <v>DTL</v>
      </c>
      <c r="N6994" s="169" t="str">
        <f t="shared" si="873"/>
        <v>8511</v>
      </c>
      <c r="O6994" s="168" t="str">
        <f t="shared" si="874"/>
        <v/>
      </c>
      <c r="P6994" s="168" t="str">
        <f t="shared" si="875"/>
        <v/>
      </c>
      <c r="Q6994" s="168" t="str">
        <f t="shared" si="876"/>
        <v/>
      </c>
      <c r="R6994" s="168" t="str">
        <f t="shared" si="877"/>
        <v/>
      </c>
      <c r="S6994" s="168" t="str">
        <f t="shared" si="878"/>
        <v/>
      </c>
      <c r="T6994" s="168" t="str">
        <f t="shared" si="879"/>
        <v/>
      </c>
    </row>
    <row r="6995" spans="1:20" x14ac:dyDescent="0.2">
      <c r="A6995" t="s">
        <v>6097</v>
      </c>
      <c r="M6995" s="170" t="str">
        <f t="shared" si="872"/>
        <v>DTL</v>
      </c>
      <c r="N6995" s="169" t="str">
        <f t="shared" si="873"/>
        <v>8511</v>
      </c>
      <c r="O6995" s="168" t="str">
        <f t="shared" si="874"/>
        <v xml:space="preserve">    </v>
      </c>
      <c r="P6995" s="168" t="str">
        <f t="shared" si="875"/>
        <v xml:space="preserve">8511    </v>
      </c>
      <c r="Q6995" s="168">
        <f t="shared" si="876"/>
        <v>8366</v>
      </c>
      <c r="R6995" s="168">
        <f t="shared" si="877"/>
        <v>8828</v>
      </c>
      <c r="S6995" s="168">
        <f t="shared" si="878"/>
        <v>-3450</v>
      </c>
      <c r="T6995" s="168">
        <f t="shared" si="879"/>
        <v>29661</v>
      </c>
    </row>
    <row r="6996" spans="1:20" x14ac:dyDescent="0.2">
      <c r="A6996" t="s">
        <v>2611</v>
      </c>
      <c r="M6996" s="170" t="str">
        <f t="shared" si="872"/>
        <v>DTL</v>
      </c>
      <c r="N6996" s="169" t="str">
        <f t="shared" si="873"/>
        <v>8511</v>
      </c>
      <c r="O6996" s="168" t="str">
        <f t="shared" si="874"/>
        <v/>
      </c>
      <c r="P6996" s="168" t="str">
        <f t="shared" si="875"/>
        <v/>
      </c>
      <c r="Q6996" s="168" t="str">
        <f t="shared" si="876"/>
        <v/>
      </c>
      <c r="R6996" s="168" t="str">
        <f t="shared" si="877"/>
        <v/>
      </c>
      <c r="S6996" s="168" t="str">
        <f t="shared" si="878"/>
        <v/>
      </c>
      <c r="T6996" s="168" t="str">
        <f t="shared" si="879"/>
        <v/>
      </c>
    </row>
    <row r="6997" spans="1:20" x14ac:dyDescent="0.2">
      <c r="A6997" t="s">
        <v>2622</v>
      </c>
      <c r="M6997" s="170" t="str">
        <f t="shared" si="872"/>
        <v>DTL</v>
      </c>
      <c r="N6997" s="169" t="str">
        <f t="shared" si="873"/>
        <v>8511</v>
      </c>
      <c r="O6997" s="168" t="str">
        <f t="shared" si="874"/>
        <v>Tran</v>
      </c>
      <c r="P6997" s="168" t="str">
        <f t="shared" si="875"/>
        <v>8511Tran</v>
      </c>
      <c r="Q6997" s="168">
        <f t="shared" si="876"/>
        <v>0</v>
      </c>
      <c r="R6997" s="168">
        <f t="shared" si="877"/>
        <v>0</v>
      </c>
      <c r="S6997" s="168">
        <f t="shared" si="878"/>
        <v>0</v>
      </c>
      <c r="T6997" s="168">
        <f t="shared" si="879"/>
        <v>0</v>
      </c>
    </row>
    <row r="6998" spans="1:20" x14ac:dyDescent="0.2">
      <c r="A6998" t="s">
        <v>2611</v>
      </c>
      <c r="M6998" s="170" t="str">
        <f t="shared" si="872"/>
        <v>DTL</v>
      </c>
      <c r="N6998" s="169" t="str">
        <f t="shared" si="873"/>
        <v>8511</v>
      </c>
      <c r="O6998" s="168" t="str">
        <f t="shared" si="874"/>
        <v/>
      </c>
      <c r="P6998" s="168" t="str">
        <f t="shared" si="875"/>
        <v/>
      </c>
      <c r="Q6998" s="168" t="str">
        <f t="shared" si="876"/>
        <v/>
      </c>
      <c r="R6998" s="168" t="str">
        <f t="shared" si="877"/>
        <v/>
      </c>
      <c r="S6998" s="168" t="str">
        <f t="shared" si="878"/>
        <v/>
      </c>
      <c r="T6998" s="168" t="str">
        <f t="shared" si="879"/>
        <v/>
      </c>
    </row>
    <row r="6999" spans="1:20" x14ac:dyDescent="0.2">
      <c r="A6999" t="s">
        <v>6098</v>
      </c>
      <c r="M6999" s="170" t="str">
        <f t="shared" si="872"/>
        <v>DTL</v>
      </c>
      <c r="N6999" s="169" t="str">
        <f t="shared" si="873"/>
        <v>8511</v>
      </c>
      <c r="O6999" s="168" t="str">
        <f t="shared" si="874"/>
        <v>Tran</v>
      </c>
      <c r="P6999" s="168" t="str">
        <f t="shared" si="875"/>
        <v>8511Tran</v>
      </c>
      <c r="Q6999" s="168">
        <f t="shared" si="876"/>
        <v>0</v>
      </c>
      <c r="R6999" s="168">
        <f t="shared" si="877"/>
        <v>10000</v>
      </c>
      <c r="S6999" s="168">
        <f t="shared" si="878"/>
        <v>10000</v>
      </c>
      <c r="T6999" s="168">
        <f t="shared" si="879"/>
        <v>0</v>
      </c>
    </row>
    <row r="7000" spans="1:20" x14ac:dyDescent="0.2">
      <c r="A7000" t="s">
        <v>4246</v>
      </c>
      <c r="M7000" s="170" t="str">
        <f t="shared" si="872"/>
        <v>DTL</v>
      </c>
      <c r="N7000" s="169" t="str">
        <f t="shared" si="873"/>
        <v>8511</v>
      </c>
      <c r="O7000" s="168" t="str">
        <f t="shared" si="874"/>
        <v/>
      </c>
      <c r="P7000" s="168" t="str">
        <f t="shared" si="875"/>
        <v/>
      </c>
      <c r="Q7000" s="168" t="str">
        <f t="shared" si="876"/>
        <v/>
      </c>
      <c r="R7000" s="168" t="str">
        <f t="shared" si="877"/>
        <v/>
      </c>
      <c r="S7000" s="168" t="str">
        <f t="shared" si="878"/>
        <v/>
      </c>
      <c r="T7000" s="168" t="str">
        <f t="shared" si="879"/>
        <v/>
      </c>
    </row>
    <row r="7001" spans="1:20" x14ac:dyDescent="0.2">
      <c r="A7001" t="s">
        <v>2611</v>
      </c>
      <c r="M7001" s="170" t="str">
        <f t="shared" si="872"/>
        <v>DTL</v>
      </c>
      <c r="N7001" s="169" t="str">
        <f t="shared" si="873"/>
        <v>8511</v>
      </c>
      <c r="O7001" s="168" t="str">
        <f t="shared" si="874"/>
        <v/>
      </c>
      <c r="P7001" s="168" t="str">
        <f t="shared" si="875"/>
        <v/>
      </c>
      <c r="Q7001" s="168" t="str">
        <f t="shared" si="876"/>
        <v/>
      </c>
      <c r="R7001" s="168" t="str">
        <f t="shared" si="877"/>
        <v/>
      </c>
      <c r="S7001" s="168" t="str">
        <f t="shared" si="878"/>
        <v/>
      </c>
      <c r="T7001" s="168" t="str">
        <f t="shared" si="879"/>
        <v/>
      </c>
    </row>
    <row r="7002" spans="1:20" x14ac:dyDescent="0.2">
      <c r="A7002" t="s">
        <v>6099</v>
      </c>
      <c r="M7002" s="170" t="str">
        <f t="shared" si="872"/>
        <v>Ttl</v>
      </c>
      <c r="N7002" s="169" t="str">
        <f t="shared" si="873"/>
        <v>8511</v>
      </c>
      <c r="O7002" s="168" t="str">
        <f t="shared" si="874"/>
        <v/>
      </c>
      <c r="P7002" s="168" t="str">
        <f t="shared" si="875"/>
        <v/>
      </c>
      <c r="Q7002" s="168" t="str">
        <f t="shared" si="876"/>
        <v/>
      </c>
      <c r="R7002" s="168" t="str">
        <f t="shared" si="877"/>
        <v/>
      </c>
      <c r="S7002" s="168" t="str">
        <f t="shared" si="878"/>
        <v/>
      </c>
      <c r="T7002" s="168" t="str">
        <f t="shared" si="879"/>
        <v/>
      </c>
    </row>
    <row r="7003" spans="1:20" x14ac:dyDescent="0.2">
      <c r="A7003" t="s">
        <v>4467</v>
      </c>
      <c r="M7003" s="170" t="str">
        <f t="shared" si="872"/>
        <v>DTL</v>
      </c>
      <c r="N7003" s="169" t="str">
        <f t="shared" si="873"/>
        <v>8511</v>
      </c>
      <c r="O7003" s="168" t="str">
        <f t="shared" si="874"/>
        <v/>
      </c>
      <c r="P7003" s="168" t="str">
        <f t="shared" si="875"/>
        <v/>
      </c>
      <c r="Q7003" s="168" t="str">
        <f t="shared" si="876"/>
        <v/>
      </c>
      <c r="R7003" s="168" t="str">
        <f t="shared" si="877"/>
        <v/>
      </c>
      <c r="S7003" s="168" t="str">
        <f t="shared" si="878"/>
        <v/>
      </c>
      <c r="T7003" s="168" t="str">
        <f t="shared" si="879"/>
        <v/>
      </c>
    </row>
    <row r="7004" spans="1:20" x14ac:dyDescent="0.2">
      <c r="A7004">
        <v>1</v>
      </c>
      <c r="M7004" s="170" t="str">
        <f t="shared" si="872"/>
        <v>DTL</v>
      </c>
      <c r="N7004" s="169" t="str">
        <f t="shared" si="873"/>
        <v>8511</v>
      </c>
      <c r="O7004" s="168" t="str">
        <f t="shared" si="874"/>
        <v/>
      </c>
      <c r="P7004" s="168" t="str">
        <f t="shared" si="875"/>
        <v/>
      </c>
      <c r="Q7004" s="168" t="str">
        <f t="shared" si="876"/>
        <v/>
      </c>
      <c r="R7004" s="168" t="str">
        <f t="shared" si="877"/>
        <v/>
      </c>
      <c r="S7004" s="168" t="str">
        <f t="shared" si="878"/>
        <v/>
      </c>
      <c r="T7004" s="168" t="str">
        <f t="shared" si="879"/>
        <v/>
      </c>
    </row>
    <row r="7005" spans="1:20" x14ac:dyDescent="0.2">
      <c r="M7005" s="170" t="str">
        <f t="shared" si="872"/>
        <v>DTL</v>
      </c>
      <c r="N7005" s="169" t="str">
        <f t="shared" si="873"/>
        <v>8511</v>
      </c>
      <c r="O7005" s="168" t="str">
        <f t="shared" si="874"/>
        <v/>
      </c>
      <c r="P7005" s="168" t="str">
        <f t="shared" si="875"/>
        <v/>
      </c>
      <c r="Q7005" s="168" t="str">
        <f t="shared" si="876"/>
        <v/>
      </c>
      <c r="R7005" s="168" t="str">
        <f t="shared" si="877"/>
        <v/>
      </c>
      <c r="S7005" s="168" t="str">
        <f t="shared" si="878"/>
        <v/>
      </c>
      <c r="T7005" s="168" t="str">
        <f t="shared" si="879"/>
        <v/>
      </c>
    </row>
    <row r="7006" spans="1:20" x14ac:dyDescent="0.2">
      <c r="A7006" t="s">
        <v>3315</v>
      </c>
      <c r="M7006" s="170" t="str">
        <f t="shared" si="872"/>
        <v>H1</v>
      </c>
      <c r="N7006" s="169" t="str">
        <f t="shared" si="873"/>
        <v>8511</v>
      </c>
      <c r="O7006" s="168" t="str">
        <f t="shared" si="874"/>
        <v/>
      </c>
      <c r="P7006" s="168" t="str">
        <f t="shared" si="875"/>
        <v/>
      </c>
      <c r="Q7006" s="168" t="str">
        <f t="shared" si="876"/>
        <v/>
      </c>
      <c r="R7006" s="168" t="str">
        <f t="shared" si="877"/>
        <v/>
      </c>
      <c r="S7006" s="168" t="str">
        <f t="shared" si="878"/>
        <v/>
      </c>
      <c r="T7006" s="168" t="str">
        <f t="shared" si="879"/>
        <v/>
      </c>
    </row>
    <row r="7007" spans="1:20" x14ac:dyDescent="0.2">
      <c r="A7007" t="s">
        <v>2600</v>
      </c>
      <c r="M7007" s="170" t="str">
        <f t="shared" si="872"/>
        <v>H2</v>
      </c>
      <c r="N7007" s="169" t="str">
        <f t="shared" si="873"/>
        <v>8511</v>
      </c>
      <c r="O7007" s="168" t="str">
        <f t="shared" si="874"/>
        <v/>
      </c>
      <c r="P7007" s="168" t="str">
        <f t="shared" si="875"/>
        <v/>
      </c>
      <c r="Q7007" s="168" t="str">
        <f t="shared" si="876"/>
        <v/>
      </c>
      <c r="R7007" s="168" t="str">
        <f t="shared" si="877"/>
        <v/>
      </c>
      <c r="S7007" s="168" t="str">
        <f t="shared" si="878"/>
        <v/>
      </c>
      <c r="T7007" s="168" t="str">
        <f t="shared" si="879"/>
        <v/>
      </c>
    </row>
    <row r="7008" spans="1:20" x14ac:dyDescent="0.2">
      <c r="A7008" t="s">
        <v>2601</v>
      </c>
      <c r="M7008" s="170" t="str">
        <f t="shared" si="872"/>
        <v>H3</v>
      </c>
      <c r="N7008" s="169" t="str">
        <f t="shared" si="873"/>
        <v>8511</v>
      </c>
      <c r="O7008" s="168" t="str">
        <f t="shared" si="874"/>
        <v/>
      </c>
      <c r="P7008" s="168" t="str">
        <f t="shared" si="875"/>
        <v/>
      </c>
      <c r="Q7008" s="168" t="str">
        <f t="shared" si="876"/>
        <v/>
      </c>
      <c r="R7008" s="168" t="str">
        <f t="shared" si="877"/>
        <v/>
      </c>
      <c r="S7008" s="168" t="str">
        <f t="shared" si="878"/>
        <v/>
      </c>
      <c r="T7008" s="168" t="str">
        <f t="shared" si="879"/>
        <v/>
      </c>
    </row>
    <row r="7009" spans="1:20" x14ac:dyDescent="0.2">
      <c r="A7009" t="s">
        <v>3199</v>
      </c>
      <c r="M7009" s="170" t="str">
        <f t="shared" si="872"/>
        <v>H4</v>
      </c>
      <c r="N7009" s="169" t="str">
        <f t="shared" si="873"/>
        <v>8511</v>
      </c>
      <c r="O7009" s="168" t="str">
        <f t="shared" si="874"/>
        <v/>
      </c>
      <c r="P7009" s="168" t="str">
        <f t="shared" si="875"/>
        <v/>
      </c>
      <c r="Q7009" s="168" t="str">
        <f t="shared" si="876"/>
        <v/>
      </c>
      <c r="R7009" s="168" t="str">
        <f t="shared" si="877"/>
        <v/>
      </c>
      <c r="S7009" s="168" t="str">
        <f t="shared" si="878"/>
        <v/>
      </c>
      <c r="T7009" s="168" t="str">
        <f t="shared" si="879"/>
        <v/>
      </c>
    </row>
    <row r="7010" spans="1:20" x14ac:dyDescent="0.2">
      <c r="A7010" t="s">
        <v>3316</v>
      </c>
      <c r="M7010" s="170" t="str">
        <f t="shared" si="872"/>
        <v>H5</v>
      </c>
      <c r="N7010" s="169" t="str">
        <f t="shared" si="873"/>
        <v>8511</v>
      </c>
      <c r="O7010" s="168" t="str">
        <f t="shared" si="874"/>
        <v/>
      </c>
      <c r="P7010" s="168" t="str">
        <f t="shared" si="875"/>
        <v/>
      </c>
      <c r="Q7010" s="168" t="str">
        <f t="shared" si="876"/>
        <v/>
      </c>
      <c r="R7010" s="168" t="str">
        <f t="shared" si="877"/>
        <v/>
      </c>
      <c r="S7010" s="168" t="str">
        <f t="shared" si="878"/>
        <v/>
      </c>
      <c r="T7010" s="168" t="str">
        <f t="shared" si="879"/>
        <v/>
      </c>
    </row>
    <row r="7011" spans="1:20" x14ac:dyDescent="0.2">
      <c r="A7011" t="s">
        <v>3317</v>
      </c>
      <c r="M7011" s="170" t="str">
        <f t="shared" si="872"/>
        <v>H6</v>
      </c>
      <c r="N7011" s="169" t="str">
        <f t="shared" si="873"/>
        <v>8543</v>
      </c>
      <c r="O7011" s="168" t="str">
        <f t="shared" si="874"/>
        <v/>
      </c>
      <c r="P7011" s="168" t="str">
        <f t="shared" si="875"/>
        <v/>
      </c>
      <c r="Q7011" s="168" t="str">
        <f t="shared" si="876"/>
        <v/>
      </c>
      <c r="R7011" s="168" t="str">
        <f t="shared" si="877"/>
        <v/>
      </c>
      <c r="S7011" s="168" t="str">
        <f t="shared" si="878"/>
        <v/>
      </c>
      <c r="T7011" s="168" t="str">
        <f t="shared" si="879"/>
        <v/>
      </c>
    </row>
    <row r="7012" spans="1:20" x14ac:dyDescent="0.2">
      <c r="A7012" t="s">
        <v>2605</v>
      </c>
      <c r="M7012" s="170" t="str">
        <f t="shared" si="872"/>
        <v>H7</v>
      </c>
      <c r="N7012" s="169" t="str">
        <f t="shared" si="873"/>
        <v>8543</v>
      </c>
      <c r="O7012" s="168" t="str">
        <f t="shared" si="874"/>
        <v/>
      </c>
      <c r="P7012" s="168" t="str">
        <f t="shared" si="875"/>
        <v/>
      </c>
      <c r="Q7012" s="168" t="str">
        <f t="shared" si="876"/>
        <v/>
      </c>
      <c r="R7012" s="168" t="str">
        <f t="shared" si="877"/>
        <v/>
      </c>
      <c r="S7012" s="168" t="str">
        <f t="shared" si="878"/>
        <v/>
      </c>
      <c r="T7012" s="168" t="str">
        <f t="shared" si="879"/>
        <v/>
      </c>
    </row>
    <row r="7013" spans="1:20" x14ac:dyDescent="0.2">
      <c r="A7013" t="s">
        <v>2606</v>
      </c>
      <c r="M7013" s="170" t="str">
        <f t="shared" si="872"/>
        <v>H8</v>
      </c>
      <c r="N7013" s="169" t="str">
        <f t="shared" si="873"/>
        <v>8543</v>
      </c>
      <c r="O7013" s="168" t="str">
        <f t="shared" si="874"/>
        <v/>
      </c>
      <c r="P7013" s="168" t="str">
        <f t="shared" si="875"/>
        <v/>
      </c>
      <c r="Q7013" s="168" t="str">
        <f t="shared" si="876"/>
        <v/>
      </c>
      <c r="R7013" s="168" t="str">
        <f t="shared" si="877"/>
        <v/>
      </c>
      <c r="S7013" s="168" t="str">
        <f t="shared" si="878"/>
        <v/>
      </c>
      <c r="T7013" s="168" t="str">
        <f t="shared" si="879"/>
        <v/>
      </c>
    </row>
    <row r="7014" spans="1:20" x14ac:dyDescent="0.2">
      <c r="A7014" t="s">
        <v>2607</v>
      </c>
      <c r="M7014" s="170" t="str">
        <f t="shared" si="872"/>
        <v>H9</v>
      </c>
      <c r="N7014" s="169" t="str">
        <f t="shared" si="873"/>
        <v>8543</v>
      </c>
      <c r="O7014" s="168" t="str">
        <f t="shared" si="874"/>
        <v/>
      </c>
      <c r="P7014" s="168" t="str">
        <f t="shared" si="875"/>
        <v/>
      </c>
      <c r="Q7014" s="168" t="str">
        <f t="shared" si="876"/>
        <v/>
      </c>
      <c r="R7014" s="168" t="str">
        <f t="shared" si="877"/>
        <v/>
      </c>
      <c r="S7014" s="168" t="str">
        <f t="shared" si="878"/>
        <v/>
      </c>
      <c r="T7014" s="168" t="str">
        <f t="shared" si="879"/>
        <v/>
      </c>
    </row>
    <row r="7015" spans="1:20" x14ac:dyDescent="0.2">
      <c r="A7015" t="s">
        <v>2608</v>
      </c>
      <c r="M7015" s="170" t="str">
        <f t="shared" si="872"/>
        <v>H10</v>
      </c>
      <c r="N7015" s="169" t="str">
        <f t="shared" si="873"/>
        <v>8543</v>
      </c>
      <c r="O7015" s="168" t="str">
        <f t="shared" si="874"/>
        <v/>
      </c>
      <c r="P7015" s="168" t="str">
        <f t="shared" si="875"/>
        <v/>
      </c>
      <c r="Q7015" s="168" t="str">
        <f t="shared" si="876"/>
        <v/>
      </c>
      <c r="R7015" s="168" t="str">
        <f t="shared" si="877"/>
        <v/>
      </c>
      <c r="S7015" s="168" t="str">
        <f t="shared" si="878"/>
        <v/>
      </c>
      <c r="T7015" s="168" t="str">
        <f t="shared" si="879"/>
        <v/>
      </c>
    </row>
    <row r="7016" spans="1:20" x14ac:dyDescent="0.2">
      <c r="A7016" t="s">
        <v>2609</v>
      </c>
      <c r="M7016" s="170" t="str">
        <f t="shared" si="872"/>
        <v>DTL</v>
      </c>
      <c r="N7016" s="169" t="str">
        <f t="shared" si="873"/>
        <v>8543</v>
      </c>
      <c r="O7016" s="168" t="str">
        <f t="shared" si="874"/>
        <v/>
      </c>
      <c r="P7016" s="168" t="str">
        <f t="shared" si="875"/>
        <v/>
      </c>
      <c r="Q7016" s="168" t="str">
        <f t="shared" si="876"/>
        <v/>
      </c>
      <c r="R7016" s="168" t="str">
        <f t="shared" si="877"/>
        <v/>
      </c>
      <c r="S7016" s="168" t="str">
        <f t="shared" si="878"/>
        <v/>
      </c>
      <c r="T7016" s="168" t="str">
        <f t="shared" si="879"/>
        <v/>
      </c>
    </row>
    <row r="7017" spans="1:20" x14ac:dyDescent="0.2">
      <c r="A7017" t="s">
        <v>6100</v>
      </c>
      <c r="M7017" s="170" t="str">
        <f t="shared" si="872"/>
        <v>DTL</v>
      </c>
      <c r="N7017" s="169" t="str">
        <f t="shared" si="873"/>
        <v>8543</v>
      </c>
      <c r="O7017" s="168" t="str">
        <f t="shared" si="874"/>
        <v>7801</v>
      </c>
      <c r="P7017" s="168" t="str">
        <f t="shared" si="875"/>
        <v>85437801</v>
      </c>
      <c r="Q7017" s="168">
        <f t="shared" si="876"/>
        <v>142750</v>
      </c>
      <c r="R7017" s="168">
        <f t="shared" si="877"/>
        <v>122294</v>
      </c>
      <c r="S7017" s="168">
        <f t="shared" si="878"/>
        <v>145149</v>
      </c>
      <c r="T7017" s="168">
        <f t="shared" si="879"/>
        <v>82582</v>
      </c>
    </row>
    <row r="7018" spans="1:20" x14ac:dyDescent="0.2">
      <c r="A7018" t="s">
        <v>4246</v>
      </c>
      <c r="M7018" s="170" t="str">
        <f t="shared" si="872"/>
        <v>DTL</v>
      </c>
      <c r="N7018" s="169" t="str">
        <f t="shared" si="873"/>
        <v>8543</v>
      </c>
      <c r="O7018" s="168" t="str">
        <f t="shared" si="874"/>
        <v/>
      </c>
      <c r="P7018" s="168" t="str">
        <f t="shared" si="875"/>
        <v/>
      </c>
      <c r="Q7018" s="168" t="str">
        <f t="shared" si="876"/>
        <v/>
      </c>
      <c r="R7018" s="168" t="str">
        <f t="shared" si="877"/>
        <v/>
      </c>
      <c r="S7018" s="168" t="str">
        <f t="shared" si="878"/>
        <v/>
      </c>
      <c r="T7018" s="168" t="str">
        <f t="shared" si="879"/>
        <v/>
      </c>
    </row>
    <row r="7019" spans="1:20" x14ac:dyDescent="0.2">
      <c r="A7019" t="s">
        <v>2611</v>
      </c>
      <c r="M7019" s="170" t="str">
        <f t="shared" si="872"/>
        <v>DTL</v>
      </c>
      <c r="N7019" s="169" t="str">
        <f t="shared" si="873"/>
        <v>8543</v>
      </c>
      <c r="O7019" s="168" t="str">
        <f t="shared" si="874"/>
        <v/>
      </c>
      <c r="P7019" s="168" t="str">
        <f t="shared" si="875"/>
        <v/>
      </c>
      <c r="Q7019" s="168" t="str">
        <f t="shared" si="876"/>
        <v/>
      </c>
      <c r="R7019" s="168" t="str">
        <f t="shared" si="877"/>
        <v/>
      </c>
      <c r="S7019" s="168" t="str">
        <f t="shared" si="878"/>
        <v/>
      </c>
      <c r="T7019" s="168" t="str">
        <f t="shared" si="879"/>
        <v/>
      </c>
    </row>
    <row r="7020" spans="1:20" x14ac:dyDescent="0.2">
      <c r="A7020" t="s">
        <v>6101</v>
      </c>
      <c r="M7020" s="170" t="str">
        <f t="shared" si="872"/>
        <v>Ttl</v>
      </c>
      <c r="N7020" s="169" t="str">
        <f t="shared" si="873"/>
        <v>8543</v>
      </c>
      <c r="O7020" s="168" t="str">
        <f t="shared" si="874"/>
        <v/>
      </c>
      <c r="P7020" s="168" t="str">
        <f t="shared" si="875"/>
        <v/>
      </c>
      <c r="Q7020" s="168" t="str">
        <f t="shared" si="876"/>
        <v/>
      </c>
      <c r="R7020" s="168" t="str">
        <f t="shared" si="877"/>
        <v/>
      </c>
      <c r="S7020" s="168" t="str">
        <f t="shared" si="878"/>
        <v/>
      </c>
      <c r="T7020" s="168" t="str">
        <f t="shared" si="879"/>
        <v/>
      </c>
    </row>
    <row r="7021" spans="1:20" x14ac:dyDescent="0.2">
      <c r="A7021" t="s">
        <v>2612</v>
      </c>
      <c r="M7021" s="170" t="str">
        <f t="shared" si="872"/>
        <v>DTL</v>
      </c>
      <c r="N7021" s="169" t="str">
        <f t="shared" si="873"/>
        <v>8543</v>
      </c>
      <c r="O7021" s="168" t="str">
        <f t="shared" si="874"/>
        <v/>
      </c>
      <c r="P7021" s="168" t="str">
        <f t="shared" si="875"/>
        <v/>
      </c>
      <c r="Q7021" s="168" t="str">
        <f t="shared" si="876"/>
        <v/>
      </c>
      <c r="R7021" s="168" t="str">
        <f t="shared" si="877"/>
        <v/>
      </c>
      <c r="S7021" s="168" t="str">
        <f t="shared" si="878"/>
        <v/>
      </c>
      <c r="T7021" s="168" t="str">
        <f t="shared" si="879"/>
        <v/>
      </c>
    </row>
    <row r="7022" spans="1:20" x14ac:dyDescent="0.2">
      <c r="A7022" t="s">
        <v>2611</v>
      </c>
      <c r="M7022" s="170" t="str">
        <f t="shared" si="872"/>
        <v>DTL</v>
      </c>
      <c r="N7022" s="169" t="str">
        <f t="shared" si="873"/>
        <v>8543</v>
      </c>
      <c r="O7022" s="168" t="str">
        <f t="shared" si="874"/>
        <v/>
      </c>
      <c r="P7022" s="168" t="str">
        <f t="shared" si="875"/>
        <v/>
      </c>
      <c r="Q7022" s="168" t="str">
        <f t="shared" si="876"/>
        <v/>
      </c>
      <c r="R7022" s="168" t="str">
        <f t="shared" si="877"/>
        <v/>
      </c>
      <c r="S7022" s="168" t="str">
        <f t="shared" si="878"/>
        <v/>
      </c>
      <c r="T7022" s="168" t="str">
        <f t="shared" si="879"/>
        <v/>
      </c>
    </row>
    <row r="7023" spans="1:20" x14ac:dyDescent="0.2">
      <c r="A7023" t="s">
        <v>2611</v>
      </c>
      <c r="M7023" s="170" t="str">
        <f t="shared" si="872"/>
        <v>DTL</v>
      </c>
      <c r="N7023" s="169" t="str">
        <f t="shared" si="873"/>
        <v>8543</v>
      </c>
      <c r="O7023" s="168" t="str">
        <f t="shared" si="874"/>
        <v/>
      </c>
      <c r="P7023" s="168" t="str">
        <f t="shared" si="875"/>
        <v/>
      </c>
      <c r="Q7023" s="168" t="str">
        <f t="shared" si="876"/>
        <v/>
      </c>
      <c r="R7023" s="168" t="str">
        <f t="shared" si="877"/>
        <v/>
      </c>
      <c r="S7023" s="168" t="str">
        <f t="shared" si="878"/>
        <v/>
      </c>
      <c r="T7023" s="168" t="str">
        <f t="shared" si="879"/>
        <v/>
      </c>
    </row>
    <row r="7024" spans="1:20" x14ac:dyDescent="0.2">
      <c r="A7024" t="s">
        <v>2613</v>
      </c>
      <c r="M7024" s="170" t="str">
        <f t="shared" si="872"/>
        <v>DTL</v>
      </c>
      <c r="N7024" s="169" t="str">
        <f t="shared" si="873"/>
        <v>8543</v>
      </c>
      <c r="O7024" s="168" t="str">
        <f t="shared" si="874"/>
        <v/>
      </c>
      <c r="P7024" s="168" t="str">
        <f t="shared" si="875"/>
        <v/>
      </c>
      <c r="Q7024" s="168" t="str">
        <f t="shared" si="876"/>
        <v/>
      </c>
      <c r="R7024" s="168" t="str">
        <f t="shared" si="877"/>
        <v/>
      </c>
      <c r="S7024" s="168" t="str">
        <f t="shared" si="878"/>
        <v/>
      </c>
      <c r="T7024" s="168" t="str">
        <f t="shared" si="879"/>
        <v/>
      </c>
    </row>
    <row r="7025" spans="1:20" x14ac:dyDescent="0.2">
      <c r="A7025" t="s">
        <v>6102</v>
      </c>
      <c r="M7025" s="170" t="str">
        <f t="shared" si="872"/>
        <v>DTL</v>
      </c>
      <c r="N7025" s="169" t="str">
        <f t="shared" si="873"/>
        <v>8543</v>
      </c>
      <c r="O7025" s="168" t="str">
        <f t="shared" si="874"/>
        <v>2050</v>
      </c>
      <c r="P7025" s="168" t="str">
        <f t="shared" si="875"/>
        <v>85432050</v>
      </c>
      <c r="Q7025" s="168">
        <f t="shared" si="876"/>
        <v>0</v>
      </c>
      <c r="R7025" s="168">
        <f t="shared" si="877"/>
        <v>0</v>
      </c>
      <c r="S7025" s="168">
        <f t="shared" si="878"/>
        <v>0</v>
      </c>
      <c r="T7025" s="168">
        <f t="shared" si="879"/>
        <v>0</v>
      </c>
    </row>
    <row r="7026" spans="1:20" x14ac:dyDescent="0.2">
      <c r="A7026" t="s">
        <v>6103</v>
      </c>
      <c r="M7026" s="170" t="str">
        <f t="shared" si="872"/>
        <v>DTL</v>
      </c>
      <c r="N7026" s="169" t="str">
        <f t="shared" si="873"/>
        <v>8543</v>
      </c>
      <c r="O7026" s="168" t="str">
        <f t="shared" si="874"/>
        <v>2060</v>
      </c>
      <c r="P7026" s="168" t="str">
        <f t="shared" si="875"/>
        <v>85432060</v>
      </c>
      <c r="Q7026" s="168">
        <f t="shared" si="876"/>
        <v>2887</v>
      </c>
      <c r="R7026" s="168">
        <f t="shared" si="877"/>
        <v>0</v>
      </c>
      <c r="S7026" s="168">
        <f t="shared" si="878"/>
        <v>0</v>
      </c>
      <c r="T7026" s="168">
        <f t="shared" si="879"/>
        <v>0</v>
      </c>
    </row>
    <row r="7027" spans="1:20" x14ac:dyDescent="0.2">
      <c r="A7027" t="s">
        <v>6104</v>
      </c>
      <c r="M7027" s="170" t="str">
        <f t="shared" si="872"/>
        <v>DTL</v>
      </c>
      <c r="N7027" s="169" t="str">
        <f t="shared" si="873"/>
        <v>8543</v>
      </c>
      <c r="O7027" s="168" t="str">
        <f t="shared" si="874"/>
        <v>2080</v>
      </c>
      <c r="P7027" s="168" t="str">
        <f t="shared" si="875"/>
        <v>85432080</v>
      </c>
      <c r="Q7027" s="168">
        <f t="shared" si="876"/>
        <v>210</v>
      </c>
      <c r="R7027" s="168">
        <f t="shared" si="877"/>
        <v>346</v>
      </c>
      <c r="S7027" s="168">
        <f t="shared" si="878"/>
        <v>904</v>
      </c>
      <c r="T7027" s="168">
        <f t="shared" si="879"/>
        <v>62</v>
      </c>
    </row>
    <row r="7028" spans="1:20" x14ac:dyDescent="0.2">
      <c r="A7028" t="s">
        <v>6105</v>
      </c>
      <c r="M7028" s="170" t="str">
        <f t="shared" si="872"/>
        <v>DTL</v>
      </c>
      <c r="N7028" s="169" t="str">
        <f t="shared" si="873"/>
        <v>8543</v>
      </c>
      <c r="O7028" s="168" t="str">
        <f t="shared" si="874"/>
        <v>2220</v>
      </c>
      <c r="P7028" s="168" t="str">
        <f t="shared" si="875"/>
        <v>85432220</v>
      </c>
      <c r="Q7028" s="168">
        <f t="shared" si="876"/>
        <v>22724</v>
      </c>
      <c r="R7028" s="168">
        <f t="shared" si="877"/>
        <v>0</v>
      </c>
      <c r="S7028" s="168">
        <f t="shared" si="878"/>
        <v>0</v>
      </c>
      <c r="T7028" s="168">
        <f t="shared" si="879"/>
        <v>0</v>
      </c>
    </row>
    <row r="7029" spans="1:20" x14ac:dyDescent="0.2">
      <c r="A7029" t="s">
        <v>6106</v>
      </c>
      <c r="M7029" s="170" t="str">
        <f t="shared" si="872"/>
        <v>DTL</v>
      </c>
      <c r="N7029" s="169" t="str">
        <f t="shared" si="873"/>
        <v>8543</v>
      </c>
      <c r="O7029" s="168" t="str">
        <f t="shared" si="874"/>
        <v>2260</v>
      </c>
      <c r="P7029" s="168" t="str">
        <f t="shared" si="875"/>
        <v>85432260</v>
      </c>
      <c r="Q7029" s="168">
        <f t="shared" si="876"/>
        <v>6147</v>
      </c>
      <c r="R7029" s="168">
        <f t="shared" si="877"/>
        <v>965</v>
      </c>
      <c r="S7029" s="168">
        <f t="shared" si="878"/>
        <v>3456</v>
      </c>
      <c r="T7029" s="168">
        <f t="shared" si="879"/>
        <v>383</v>
      </c>
    </row>
    <row r="7030" spans="1:20" x14ac:dyDescent="0.2">
      <c r="A7030" t="s">
        <v>6107</v>
      </c>
      <c r="M7030" s="170" t="str">
        <f t="shared" si="872"/>
        <v>DTL</v>
      </c>
      <c r="N7030" s="169" t="str">
        <f t="shared" si="873"/>
        <v>8543</v>
      </c>
      <c r="O7030" s="168" t="str">
        <f t="shared" si="874"/>
        <v>2300</v>
      </c>
      <c r="P7030" s="168" t="str">
        <f t="shared" si="875"/>
        <v>85432300</v>
      </c>
      <c r="Q7030" s="168">
        <f t="shared" si="876"/>
        <v>31535</v>
      </c>
      <c r="R7030" s="168">
        <f t="shared" si="877"/>
        <v>36832</v>
      </c>
      <c r="S7030" s="168">
        <f t="shared" si="878"/>
        <v>63940</v>
      </c>
      <c r="T7030" s="168">
        <f t="shared" si="879"/>
        <v>15572</v>
      </c>
    </row>
    <row r="7031" spans="1:20" x14ac:dyDescent="0.2">
      <c r="A7031" t="s">
        <v>6108</v>
      </c>
      <c r="M7031" s="170" t="str">
        <f t="shared" si="872"/>
        <v>DTL</v>
      </c>
      <c r="N7031" s="169" t="str">
        <f t="shared" si="873"/>
        <v>8543</v>
      </c>
      <c r="O7031" s="168" t="str">
        <f t="shared" si="874"/>
        <v>2301</v>
      </c>
      <c r="P7031" s="168" t="str">
        <f t="shared" si="875"/>
        <v>85432301</v>
      </c>
      <c r="Q7031" s="168">
        <f t="shared" si="876"/>
        <v>210</v>
      </c>
      <c r="R7031" s="168">
        <f t="shared" si="877"/>
        <v>212</v>
      </c>
      <c r="S7031" s="168">
        <f t="shared" si="878"/>
        <v>300</v>
      </c>
      <c r="T7031" s="168">
        <f t="shared" si="879"/>
        <v>489</v>
      </c>
    </row>
    <row r="7032" spans="1:20" x14ac:dyDescent="0.2">
      <c r="A7032" t="s">
        <v>6109</v>
      </c>
      <c r="M7032" s="170" t="str">
        <f t="shared" si="872"/>
        <v>DTL</v>
      </c>
      <c r="N7032" s="169" t="str">
        <f t="shared" si="873"/>
        <v>8543</v>
      </c>
      <c r="O7032" s="168" t="str">
        <f t="shared" si="874"/>
        <v>2336</v>
      </c>
      <c r="P7032" s="168" t="str">
        <f t="shared" si="875"/>
        <v>85432336</v>
      </c>
      <c r="Q7032" s="168">
        <f t="shared" si="876"/>
        <v>8000</v>
      </c>
      <c r="R7032" s="168">
        <f t="shared" si="877"/>
        <v>0</v>
      </c>
      <c r="S7032" s="168">
        <f t="shared" si="878"/>
        <v>0</v>
      </c>
      <c r="T7032" s="168">
        <f t="shared" si="879"/>
        <v>0</v>
      </c>
    </row>
    <row r="7033" spans="1:20" x14ac:dyDescent="0.2">
      <c r="A7033" t="s">
        <v>6110</v>
      </c>
      <c r="M7033" s="170" t="str">
        <f t="shared" si="872"/>
        <v>DTL</v>
      </c>
      <c r="N7033" s="169" t="str">
        <f t="shared" si="873"/>
        <v>8543</v>
      </c>
      <c r="O7033" s="168" t="str">
        <f t="shared" si="874"/>
        <v>2700</v>
      </c>
      <c r="P7033" s="168" t="str">
        <f t="shared" si="875"/>
        <v>85432700</v>
      </c>
      <c r="Q7033" s="168">
        <f t="shared" si="876"/>
        <v>19941</v>
      </c>
      <c r="R7033" s="168">
        <f t="shared" si="877"/>
        <v>1914</v>
      </c>
      <c r="S7033" s="168">
        <f t="shared" si="878"/>
        <v>22459</v>
      </c>
      <c r="T7033" s="168">
        <f t="shared" si="879"/>
        <v>53</v>
      </c>
    </row>
    <row r="7034" spans="1:20" x14ac:dyDescent="0.2">
      <c r="A7034" t="s">
        <v>6111</v>
      </c>
      <c r="M7034" s="170" t="str">
        <f t="shared" si="872"/>
        <v>DTL</v>
      </c>
      <c r="N7034" s="169" t="str">
        <f t="shared" si="873"/>
        <v>8543</v>
      </c>
      <c r="O7034" s="168" t="str">
        <f t="shared" si="874"/>
        <v>2750</v>
      </c>
      <c r="P7034" s="168" t="str">
        <f t="shared" si="875"/>
        <v>85432750</v>
      </c>
      <c r="Q7034" s="168">
        <f t="shared" si="876"/>
        <v>3884</v>
      </c>
      <c r="R7034" s="168">
        <f t="shared" si="877"/>
        <v>4695</v>
      </c>
      <c r="S7034" s="168">
        <f t="shared" si="878"/>
        <v>11339</v>
      </c>
      <c r="T7034" s="168">
        <f t="shared" si="879"/>
        <v>4826</v>
      </c>
    </row>
    <row r="7035" spans="1:20" x14ac:dyDescent="0.2">
      <c r="A7035" t="s">
        <v>6112</v>
      </c>
      <c r="M7035" s="170" t="str">
        <f t="shared" si="872"/>
        <v>DTL</v>
      </c>
      <c r="N7035" s="169" t="str">
        <f t="shared" si="873"/>
        <v>8543</v>
      </c>
      <c r="O7035" s="168" t="str">
        <f t="shared" si="874"/>
        <v>2756</v>
      </c>
      <c r="P7035" s="168" t="str">
        <f t="shared" si="875"/>
        <v>85432756</v>
      </c>
      <c r="Q7035" s="168">
        <f t="shared" si="876"/>
        <v>2075</v>
      </c>
      <c r="R7035" s="168">
        <f t="shared" si="877"/>
        <v>3650</v>
      </c>
      <c r="S7035" s="168">
        <f t="shared" si="878"/>
        <v>6100</v>
      </c>
      <c r="T7035" s="168">
        <f t="shared" si="879"/>
        <v>3680</v>
      </c>
    </row>
    <row r="7036" spans="1:20" x14ac:dyDescent="0.2">
      <c r="A7036" t="s">
        <v>6113</v>
      </c>
      <c r="M7036" s="170" t="str">
        <f t="shared" si="872"/>
        <v>DTL</v>
      </c>
      <c r="N7036" s="169" t="str">
        <f t="shared" si="873"/>
        <v>8543</v>
      </c>
      <c r="O7036" s="168" t="str">
        <f t="shared" si="874"/>
        <v>2399</v>
      </c>
      <c r="P7036" s="168" t="str">
        <f t="shared" si="875"/>
        <v>85432399</v>
      </c>
      <c r="Q7036" s="168">
        <f t="shared" si="876"/>
        <v>49865</v>
      </c>
      <c r="R7036" s="168">
        <f t="shared" si="877"/>
        <v>50717</v>
      </c>
      <c r="S7036" s="168">
        <f t="shared" si="878"/>
        <v>30802</v>
      </c>
      <c r="T7036" s="168">
        <f t="shared" si="879"/>
        <v>22104</v>
      </c>
    </row>
    <row r="7037" spans="1:20" x14ac:dyDescent="0.2">
      <c r="A7037" t="s">
        <v>6114</v>
      </c>
      <c r="M7037" s="170" t="str">
        <f t="shared" si="872"/>
        <v>DTL</v>
      </c>
      <c r="N7037" s="169" t="str">
        <f t="shared" si="873"/>
        <v>8543</v>
      </c>
      <c r="O7037" s="168" t="str">
        <f t="shared" si="874"/>
        <v>2799</v>
      </c>
      <c r="P7037" s="168" t="str">
        <f t="shared" si="875"/>
        <v>85432799</v>
      </c>
      <c r="Q7037" s="168">
        <f t="shared" si="876"/>
        <v>253</v>
      </c>
      <c r="R7037" s="168">
        <f t="shared" si="877"/>
        <v>1307</v>
      </c>
      <c r="S7037" s="168">
        <f t="shared" si="878"/>
        <v>3749</v>
      </c>
      <c r="T7037" s="168">
        <f t="shared" si="879"/>
        <v>511</v>
      </c>
    </row>
    <row r="7038" spans="1:20" x14ac:dyDescent="0.2">
      <c r="A7038" t="s">
        <v>3318</v>
      </c>
      <c r="M7038" s="170" t="str">
        <f t="shared" si="872"/>
        <v>DTL</v>
      </c>
      <c r="N7038" s="169" t="str">
        <f t="shared" si="873"/>
        <v>8543</v>
      </c>
      <c r="O7038" s="168" t="str">
        <f t="shared" si="874"/>
        <v>3290</v>
      </c>
      <c r="P7038" s="168" t="str">
        <f t="shared" si="875"/>
        <v>85433290</v>
      </c>
      <c r="Q7038" s="168">
        <f t="shared" si="876"/>
        <v>895</v>
      </c>
      <c r="R7038" s="168">
        <f t="shared" si="877"/>
        <v>1860</v>
      </c>
      <c r="S7038" s="168">
        <f t="shared" si="878"/>
        <v>2100</v>
      </c>
      <c r="T7038" s="168">
        <f t="shared" si="879"/>
        <v>1464</v>
      </c>
    </row>
    <row r="7039" spans="1:20" x14ac:dyDescent="0.2">
      <c r="A7039" t="s">
        <v>4246</v>
      </c>
      <c r="M7039" s="170" t="str">
        <f t="shared" si="872"/>
        <v>DTL</v>
      </c>
      <c r="N7039" s="169" t="str">
        <f t="shared" si="873"/>
        <v>8543</v>
      </c>
      <c r="O7039" s="168" t="str">
        <f t="shared" si="874"/>
        <v/>
      </c>
      <c r="P7039" s="168" t="str">
        <f t="shared" si="875"/>
        <v/>
      </c>
      <c r="Q7039" s="168" t="str">
        <f t="shared" si="876"/>
        <v/>
      </c>
      <c r="R7039" s="168" t="str">
        <f t="shared" si="877"/>
        <v/>
      </c>
      <c r="S7039" s="168" t="str">
        <f t="shared" si="878"/>
        <v/>
      </c>
      <c r="T7039" s="168" t="str">
        <f t="shared" si="879"/>
        <v/>
      </c>
    </row>
    <row r="7040" spans="1:20" x14ac:dyDescent="0.2">
      <c r="A7040" t="s">
        <v>2611</v>
      </c>
      <c r="M7040" s="170" t="str">
        <f t="shared" si="872"/>
        <v>DTL</v>
      </c>
      <c r="N7040" s="169" t="str">
        <f t="shared" si="873"/>
        <v>8543</v>
      </c>
      <c r="O7040" s="168" t="str">
        <f t="shared" si="874"/>
        <v/>
      </c>
      <c r="P7040" s="168" t="str">
        <f t="shared" si="875"/>
        <v/>
      </c>
      <c r="Q7040" s="168" t="str">
        <f t="shared" si="876"/>
        <v/>
      </c>
      <c r="R7040" s="168" t="str">
        <f t="shared" si="877"/>
        <v/>
      </c>
      <c r="S7040" s="168" t="str">
        <f t="shared" si="878"/>
        <v/>
      </c>
      <c r="T7040" s="168" t="str">
        <f t="shared" si="879"/>
        <v/>
      </c>
    </row>
    <row r="7041" spans="1:20" x14ac:dyDescent="0.2">
      <c r="A7041" t="s">
        <v>6115</v>
      </c>
      <c r="M7041" s="170" t="str">
        <f t="shared" si="872"/>
        <v>Ttl</v>
      </c>
      <c r="N7041" s="169" t="str">
        <f t="shared" si="873"/>
        <v>8543</v>
      </c>
      <c r="O7041" s="168" t="str">
        <f t="shared" si="874"/>
        <v/>
      </c>
      <c r="P7041" s="168" t="str">
        <f t="shared" si="875"/>
        <v/>
      </c>
      <c r="Q7041" s="168" t="str">
        <f t="shared" si="876"/>
        <v/>
      </c>
      <c r="R7041" s="168" t="str">
        <f t="shared" si="877"/>
        <v/>
      </c>
      <c r="S7041" s="168" t="str">
        <f t="shared" si="878"/>
        <v/>
      </c>
      <c r="T7041" s="168" t="str">
        <f t="shared" si="879"/>
        <v/>
      </c>
    </row>
    <row r="7042" spans="1:20" x14ac:dyDescent="0.2">
      <c r="A7042" t="s">
        <v>2611</v>
      </c>
      <c r="M7042" s="170" t="str">
        <f t="shared" si="872"/>
        <v>DTL</v>
      </c>
      <c r="N7042" s="169" t="str">
        <f t="shared" si="873"/>
        <v>8543</v>
      </c>
      <c r="O7042" s="168" t="str">
        <f t="shared" si="874"/>
        <v/>
      </c>
      <c r="P7042" s="168" t="str">
        <f t="shared" si="875"/>
        <v/>
      </c>
      <c r="Q7042" s="168" t="str">
        <f t="shared" si="876"/>
        <v/>
      </c>
      <c r="R7042" s="168" t="str">
        <f t="shared" si="877"/>
        <v/>
      </c>
      <c r="S7042" s="168" t="str">
        <f t="shared" si="878"/>
        <v/>
      </c>
      <c r="T7042" s="168" t="str">
        <f t="shared" si="879"/>
        <v/>
      </c>
    </row>
    <row r="7043" spans="1:20" x14ac:dyDescent="0.2">
      <c r="A7043" t="s">
        <v>2611</v>
      </c>
      <c r="M7043" s="170" t="str">
        <f t="shared" ref="M7043:M7106" si="880">IF(ROW()&lt;23,"",
  IF(NOT(ISERROR(FIND("Trinity County",$A7043,30))),"H1",
  IF(M7042="H1","H2",
  IF(M7042="H2","H3",
  IF(M7042="H3","H4",
  IF(M7042="H4","H5",
  IF(M7042="H5","H6",
  IF(M7042="H6","H7",
  IF(M7042="H7","H8",
  IF(M7042="H8","H9",
  IF(M7042="H9","H10",
  IF(TRIM(LEFT($A7043,7))="Total","Ttl","DTL"))))))))))))</f>
        <v>DTL</v>
      </c>
      <c r="N7043" s="169" t="str">
        <f t="shared" ref="N7043:N7106" si="881">IF(ROW()&lt;23,"",
  IF($M7043="H6",TRIM(LEFT($A7043,5)),N7042))</f>
        <v>8543</v>
      </c>
      <c r="O7043" s="168" t="str">
        <f t="shared" ref="O7043:O7106" si="882">IF($M7043&lt;&gt;"DTL","",
  IF(NOT(ISNUMBER(VALUE(MID($A7043,31,15)))),"",LEFT($A7043,4)))</f>
        <v/>
      </c>
      <c r="P7043" s="168" t="str">
        <f t="shared" ref="P7043:P7106" si="883">IF(O7043="","",N7043&amp;O7043)</f>
        <v/>
      </c>
      <c r="Q7043" s="168" t="str">
        <f t="shared" ref="Q7043:Q7106" si="884">IF($M7043&lt;&gt;"DTL","",
  IF(NOT(ISNUMBER(VALUE(MID($A7043,31,15)))),"",VALUE(TRIM(MID($A7043,47,15)))))</f>
        <v/>
      </c>
      <c r="R7043" s="168" t="str">
        <f t="shared" ref="R7043:R7106" si="885">IF($M7043&lt;&gt;"DTL","",
  IF(NOT(ISNUMBER(VALUE(MID($A7043,31,15)))),"",VALUE(TRIM(MID($A7043,61,14)))))</f>
        <v/>
      </c>
      <c r="S7043" s="168" t="str">
        <f t="shared" ref="S7043:S7106" si="886">IF($M7043&lt;&gt;"DTL","",
  IF(NOT(ISNUMBER(VALUE(MID($A7043,31,15)))),"",VALUE(TRIM(MID($A7043,76,14)))))</f>
        <v/>
      </c>
      <c r="T7043" s="168" t="str">
        <f t="shared" ref="T7043:T7106" si="887">IF($M7043&lt;&gt;"DTL","",
  IF(NOT(ISNUMBER(VALUE(MID($A7043,31,15)))),"",VALUE(TRIM(MID($A7043,90,14)))))</f>
        <v/>
      </c>
    </row>
    <row r="7044" spans="1:20" x14ac:dyDescent="0.2">
      <c r="A7044" t="s">
        <v>6116</v>
      </c>
      <c r="M7044" s="170" t="str">
        <f t="shared" si="880"/>
        <v>Ttl</v>
      </c>
      <c r="N7044" s="169" t="str">
        <f t="shared" si="881"/>
        <v>8543</v>
      </c>
      <c r="O7044" s="168" t="str">
        <f t="shared" si="882"/>
        <v/>
      </c>
      <c r="P7044" s="168" t="str">
        <f t="shared" si="883"/>
        <v/>
      </c>
      <c r="Q7044" s="168" t="str">
        <f t="shared" si="884"/>
        <v/>
      </c>
      <c r="R7044" s="168" t="str">
        <f t="shared" si="885"/>
        <v/>
      </c>
      <c r="S7044" s="168" t="str">
        <f t="shared" si="886"/>
        <v/>
      </c>
      <c r="T7044" s="168" t="str">
        <f t="shared" si="887"/>
        <v/>
      </c>
    </row>
    <row r="7045" spans="1:20" x14ac:dyDescent="0.2">
      <c r="A7045" t="s">
        <v>2612</v>
      </c>
      <c r="M7045" s="170" t="str">
        <f t="shared" si="880"/>
        <v>DTL</v>
      </c>
      <c r="N7045" s="169" t="str">
        <f t="shared" si="881"/>
        <v>8543</v>
      </c>
      <c r="O7045" s="168" t="str">
        <f t="shared" si="882"/>
        <v/>
      </c>
      <c r="P7045" s="168" t="str">
        <f t="shared" si="883"/>
        <v/>
      </c>
      <c r="Q7045" s="168" t="str">
        <f t="shared" si="884"/>
        <v/>
      </c>
      <c r="R7045" s="168" t="str">
        <f t="shared" si="885"/>
        <v/>
      </c>
      <c r="S7045" s="168" t="str">
        <f t="shared" si="886"/>
        <v/>
      </c>
      <c r="T7045" s="168" t="str">
        <f t="shared" si="887"/>
        <v/>
      </c>
    </row>
    <row r="7046" spans="1:20" x14ac:dyDescent="0.2">
      <c r="A7046" t="s">
        <v>2611</v>
      </c>
      <c r="M7046" s="170" t="str">
        <f t="shared" si="880"/>
        <v>DTL</v>
      </c>
      <c r="N7046" s="169" t="str">
        <f t="shared" si="881"/>
        <v>8543</v>
      </c>
      <c r="O7046" s="168" t="str">
        <f t="shared" si="882"/>
        <v/>
      </c>
      <c r="P7046" s="168" t="str">
        <f t="shared" si="883"/>
        <v/>
      </c>
      <c r="Q7046" s="168" t="str">
        <f t="shared" si="884"/>
        <v/>
      </c>
      <c r="R7046" s="168" t="str">
        <f t="shared" si="885"/>
        <v/>
      </c>
      <c r="S7046" s="168" t="str">
        <f t="shared" si="886"/>
        <v/>
      </c>
      <c r="T7046" s="168" t="str">
        <f t="shared" si="887"/>
        <v/>
      </c>
    </row>
    <row r="7047" spans="1:20" x14ac:dyDescent="0.2">
      <c r="A7047" t="s">
        <v>2620</v>
      </c>
      <c r="M7047" s="170" t="str">
        <f t="shared" si="880"/>
        <v>DTL</v>
      </c>
      <c r="N7047" s="169" t="str">
        <f t="shared" si="881"/>
        <v>8543</v>
      </c>
      <c r="O7047" s="168" t="str">
        <f t="shared" si="882"/>
        <v/>
      </c>
      <c r="P7047" s="168" t="str">
        <f t="shared" si="883"/>
        <v/>
      </c>
      <c r="Q7047" s="168" t="str">
        <f t="shared" si="884"/>
        <v/>
      </c>
      <c r="R7047" s="168" t="str">
        <f t="shared" si="885"/>
        <v/>
      </c>
      <c r="S7047" s="168" t="str">
        <f t="shared" si="886"/>
        <v/>
      </c>
      <c r="T7047" s="168" t="str">
        <f t="shared" si="887"/>
        <v/>
      </c>
    </row>
    <row r="7048" spans="1:20" x14ac:dyDescent="0.2">
      <c r="A7048" t="s">
        <v>6117</v>
      </c>
      <c r="M7048" s="170" t="str">
        <f t="shared" si="880"/>
        <v>Ttl</v>
      </c>
      <c r="N7048" s="169" t="str">
        <f t="shared" si="881"/>
        <v>8543</v>
      </c>
      <c r="O7048" s="168" t="str">
        <f t="shared" si="882"/>
        <v/>
      </c>
      <c r="P7048" s="168" t="str">
        <f t="shared" si="883"/>
        <v/>
      </c>
      <c r="Q7048" s="168" t="str">
        <f t="shared" si="884"/>
        <v/>
      </c>
      <c r="R7048" s="168" t="str">
        <f t="shared" si="885"/>
        <v/>
      </c>
      <c r="S7048" s="168" t="str">
        <f t="shared" si="886"/>
        <v/>
      </c>
      <c r="T7048" s="168" t="str">
        <f t="shared" si="887"/>
        <v/>
      </c>
    </row>
    <row r="7049" spans="1:20" x14ac:dyDescent="0.2">
      <c r="A7049" t="s">
        <v>4467</v>
      </c>
      <c r="M7049" s="170" t="str">
        <f t="shared" si="880"/>
        <v>DTL</v>
      </c>
      <c r="N7049" s="169" t="str">
        <f t="shared" si="881"/>
        <v>8543</v>
      </c>
      <c r="O7049" s="168" t="str">
        <f t="shared" si="882"/>
        <v/>
      </c>
      <c r="P7049" s="168" t="str">
        <f t="shared" si="883"/>
        <v/>
      </c>
      <c r="Q7049" s="168" t="str">
        <f t="shared" si="884"/>
        <v/>
      </c>
      <c r="R7049" s="168" t="str">
        <f t="shared" si="885"/>
        <v/>
      </c>
      <c r="S7049" s="168" t="str">
        <f t="shared" si="886"/>
        <v/>
      </c>
      <c r="T7049" s="168" t="str">
        <f t="shared" si="887"/>
        <v/>
      </c>
    </row>
    <row r="7050" spans="1:20" x14ac:dyDescent="0.2">
      <c r="A7050">
        <v>1</v>
      </c>
      <c r="M7050" s="170" t="str">
        <f t="shared" si="880"/>
        <v>DTL</v>
      </c>
      <c r="N7050" s="169" t="str">
        <f t="shared" si="881"/>
        <v>8543</v>
      </c>
      <c r="O7050" s="168" t="str">
        <f t="shared" si="882"/>
        <v/>
      </c>
      <c r="P7050" s="168" t="str">
        <f t="shared" si="883"/>
        <v/>
      </c>
      <c r="Q7050" s="168" t="str">
        <f t="shared" si="884"/>
        <v/>
      </c>
      <c r="R7050" s="168" t="str">
        <f t="shared" si="885"/>
        <v/>
      </c>
      <c r="S7050" s="168" t="str">
        <f t="shared" si="886"/>
        <v/>
      </c>
      <c r="T7050" s="168" t="str">
        <f t="shared" si="887"/>
        <v/>
      </c>
    </row>
    <row r="7051" spans="1:20" x14ac:dyDescent="0.2">
      <c r="M7051" s="170" t="str">
        <f t="shared" si="880"/>
        <v>DTL</v>
      </c>
      <c r="N7051" s="169" t="str">
        <f t="shared" si="881"/>
        <v>8543</v>
      </c>
      <c r="O7051" s="168" t="str">
        <f t="shared" si="882"/>
        <v/>
      </c>
      <c r="P7051" s="168" t="str">
        <f t="shared" si="883"/>
        <v/>
      </c>
      <c r="Q7051" s="168" t="str">
        <f t="shared" si="884"/>
        <v/>
      </c>
      <c r="R7051" s="168" t="str">
        <f t="shared" si="885"/>
        <v/>
      </c>
      <c r="S7051" s="168" t="str">
        <f t="shared" si="886"/>
        <v/>
      </c>
      <c r="T7051" s="168" t="str">
        <f t="shared" si="887"/>
        <v/>
      </c>
    </row>
    <row r="7052" spans="1:20" x14ac:dyDescent="0.2">
      <c r="A7052" t="s">
        <v>3319</v>
      </c>
      <c r="M7052" s="170" t="str">
        <f t="shared" si="880"/>
        <v>H1</v>
      </c>
      <c r="N7052" s="169" t="str">
        <f t="shared" si="881"/>
        <v>8543</v>
      </c>
      <c r="O7052" s="168" t="str">
        <f t="shared" si="882"/>
        <v/>
      </c>
      <c r="P7052" s="168" t="str">
        <f t="shared" si="883"/>
        <v/>
      </c>
      <c r="Q7052" s="168" t="str">
        <f t="shared" si="884"/>
        <v/>
      </c>
      <c r="R7052" s="168" t="str">
        <f t="shared" si="885"/>
        <v/>
      </c>
      <c r="S7052" s="168" t="str">
        <f t="shared" si="886"/>
        <v/>
      </c>
      <c r="T7052" s="168" t="str">
        <f t="shared" si="887"/>
        <v/>
      </c>
    </row>
    <row r="7053" spans="1:20" x14ac:dyDescent="0.2">
      <c r="A7053" t="s">
        <v>2600</v>
      </c>
      <c r="M7053" s="170" t="str">
        <f t="shared" si="880"/>
        <v>H2</v>
      </c>
      <c r="N7053" s="169" t="str">
        <f t="shared" si="881"/>
        <v>8543</v>
      </c>
      <c r="O7053" s="168" t="str">
        <f t="shared" si="882"/>
        <v/>
      </c>
      <c r="P7053" s="168" t="str">
        <f t="shared" si="883"/>
        <v/>
      </c>
      <c r="Q7053" s="168" t="str">
        <f t="shared" si="884"/>
        <v/>
      </c>
      <c r="R7053" s="168" t="str">
        <f t="shared" si="885"/>
        <v/>
      </c>
      <c r="S7053" s="168" t="str">
        <f t="shared" si="886"/>
        <v/>
      </c>
      <c r="T7053" s="168" t="str">
        <f t="shared" si="887"/>
        <v/>
      </c>
    </row>
    <row r="7054" spans="1:20" x14ac:dyDescent="0.2">
      <c r="A7054" t="s">
        <v>2601</v>
      </c>
      <c r="M7054" s="170" t="str">
        <f t="shared" si="880"/>
        <v>H3</v>
      </c>
      <c r="N7054" s="169" t="str">
        <f t="shared" si="881"/>
        <v>8543</v>
      </c>
      <c r="O7054" s="168" t="str">
        <f t="shared" si="882"/>
        <v/>
      </c>
      <c r="P7054" s="168" t="str">
        <f t="shared" si="883"/>
        <v/>
      </c>
      <c r="Q7054" s="168" t="str">
        <f t="shared" si="884"/>
        <v/>
      </c>
      <c r="R7054" s="168" t="str">
        <f t="shared" si="885"/>
        <v/>
      </c>
      <c r="S7054" s="168" t="str">
        <f t="shared" si="886"/>
        <v/>
      </c>
      <c r="T7054" s="168" t="str">
        <f t="shared" si="887"/>
        <v/>
      </c>
    </row>
    <row r="7055" spans="1:20" x14ac:dyDescent="0.2">
      <c r="A7055" t="s">
        <v>3199</v>
      </c>
      <c r="M7055" s="170" t="str">
        <f t="shared" si="880"/>
        <v>H4</v>
      </c>
      <c r="N7055" s="169" t="str">
        <f t="shared" si="881"/>
        <v>8543</v>
      </c>
      <c r="O7055" s="168" t="str">
        <f t="shared" si="882"/>
        <v/>
      </c>
      <c r="P7055" s="168" t="str">
        <f t="shared" si="883"/>
        <v/>
      </c>
      <c r="Q7055" s="168" t="str">
        <f t="shared" si="884"/>
        <v/>
      </c>
      <c r="R7055" s="168" t="str">
        <f t="shared" si="885"/>
        <v/>
      </c>
      <c r="S7055" s="168" t="str">
        <f t="shared" si="886"/>
        <v/>
      </c>
      <c r="T7055" s="168" t="str">
        <f t="shared" si="887"/>
        <v/>
      </c>
    </row>
    <row r="7056" spans="1:20" x14ac:dyDescent="0.2">
      <c r="A7056" t="s">
        <v>3316</v>
      </c>
      <c r="M7056" s="170" t="str">
        <f t="shared" si="880"/>
        <v>H5</v>
      </c>
      <c r="N7056" s="169" t="str">
        <f t="shared" si="881"/>
        <v>8543</v>
      </c>
      <c r="O7056" s="168" t="str">
        <f t="shared" si="882"/>
        <v/>
      </c>
      <c r="P7056" s="168" t="str">
        <f t="shared" si="883"/>
        <v/>
      </c>
      <c r="Q7056" s="168" t="str">
        <f t="shared" si="884"/>
        <v/>
      </c>
      <c r="R7056" s="168" t="str">
        <f t="shared" si="885"/>
        <v/>
      </c>
      <c r="S7056" s="168" t="str">
        <f t="shared" si="886"/>
        <v/>
      </c>
      <c r="T7056" s="168" t="str">
        <f t="shared" si="887"/>
        <v/>
      </c>
    </row>
    <row r="7057" spans="1:20" x14ac:dyDescent="0.2">
      <c r="A7057" t="s">
        <v>3317</v>
      </c>
      <c r="M7057" s="170" t="str">
        <f t="shared" si="880"/>
        <v>H6</v>
      </c>
      <c r="N7057" s="169" t="str">
        <f t="shared" si="881"/>
        <v>8543</v>
      </c>
      <c r="O7057" s="168" t="str">
        <f t="shared" si="882"/>
        <v/>
      </c>
      <c r="P7057" s="168" t="str">
        <f t="shared" si="883"/>
        <v/>
      </c>
      <c r="Q7057" s="168" t="str">
        <f t="shared" si="884"/>
        <v/>
      </c>
      <c r="R7057" s="168" t="str">
        <f t="shared" si="885"/>
        <v/>
      </c>
      <c r="S7057" s="168" t="str">
        <f t="shared" si="886"/>
        <v/>
      </c>
      <c r="T7057" s="168" t="str">
        <f t="shared" si="887"/>
        <v/>
      </c>
    </row>
    <row r="7058" spans="1:20" x14ac:dyDescent="0.2">
      <c r="A7058" t="s">
        <v>2605</v>
      </c>
      <c r="M7058" s="170" t="str">
        <f t="shared" si="880"/>
        <v>H7</v>
      </c>
      <c r="N7058" s="169" t="str">
        <f t="shared" si="881"/>
        <v>8543</v>
      </c>
      <c r="O7058" s="168" t="str">
        <f t="shared" si="882"/>
        <v/>
      </c>
      <c r="P7058" s="168" t="str">
        <f t="shared" si="883"/>
        <v/>
      </c>
      <c r="Q7058" s="168" t="str">
        <f t="shared" si="884"/>
        <v/>
      </c>
      <c r="R7058" s="168" t="str">
        <f t="shared" si="885"/>
        <v/>
      </c>
      <c r="S7058" s="168" t="str">
        <f t="shared" si="886"/>
        <v/>
      </c>
      <c r="T7058" s="168" t="str">
        <f t="shared" si="887"/>
        <v/>
      </c>
    </row>
    <row r="7059" spans="1:20" x14ac:dyDescent="0.2">
      <c r="A7059" t="s">
        <v>2606</v>
      </c>
      <c r="M7059" s="170" t="str">
        <f t="shared" si="880"/>
        <v>H8</v>
      </c>
      <c r="N7059" s="169" t="str">
        <f t="shared" si="881"/>
        <v>8543</v>
      </c>
      <c r="O7059" s="168" t="str">
        <f t="shared" si="882"/>
        <v/>
      </c>
      <c r="P7059" s="168" t="str">
        <f t="shared" si="883"/>
        <v/>
      </c>
      <c r="Q7059" s="168" t="str">
        <f t="shared" si="884"/>
        <v/>
      </c>
      <c r="R7059" s="168" t="str">
        <f t="shared" si="885"/>
        <v/>
      </c>
      <c r="S7059" s="168" t="str">
        <f t="shared" si="886"/>
        <v/>
      </c>
      <c r="T7059" s="168" t="str">
        <f t="shared" si="887"/>
        <v/>
      </c>
    </row>
    <row r="7060" spans="1:20" x14ac:dyDescent="0.2">
      <c r="A7060" t="s">
        <v>2607</v>
      </c>
      <c r="M7060" s="170" t="str">
        <f t="shared" si="880"/>
        <v>H9</v>
      </c>
      <c r="N7060" s="169" t="str">
        <f t="shared" si="881"/>
        <v>8543</v>
      </c>
      <c r="O7060" s="168" t="str">
        <f t="shared" si="882"/>
        <v/>
      </c>
      <c r="P7060" s="168" t="str">
        <f t="shared" si="883"/>
        <v/>
      </c>
      <c r="Q7060" s="168" t="str">
        <f t="shared" si="884"/>
        <v/>
      </c>
      <c r="R7060" s="168" t="str">
        <f t="shared" si="885"/>
        <v/>
      </c>
      <c r="S7060" s="168" t="str">
        <f t="shared" si="886"/>
        <v/>
      </c>
      <c r="T7060" s="168" t="str">
        <f t="shared" si="887"/>
        <v/>
      </c>
    </row>
    <row r="7061" spans="1:20" x14ac:dyDescent="0.2">
      <c r="A7061" t="s">
        <v>2608</v>
      </c>
      <c r="M7061" s="170" t="str">
        <f t="shared" si="880"/>
        <v>H10</v>
      </c>
      <c r="N7061" s="169" t="str">
        <f t="shared" si="881"/>
        <v>8543</v>
      </c>
      <c r="O7061" s="168" t="str">
        <f t="shared" si="882"/>
        <v/>
      </c>
      <c r="P7061" s="168" t="str">
        <f t="shared" si="883"/>
        <v/>
      </c>
      <c r="Q7061" s="168" t="str">
        <f t="shared" si="884"/>
        <v/>
      </c>
      <c r="R7061" s="168" t="str">
        <f t="shared" si="885"/>
        <v/>
      </c>
      <c r="S7061" s="168" t="str">
        <f t="shared" si="886"/>
        <v/>
      </c>
      <c r="T7061" s="168" t="str">
        <f t="shared" si="887"/>
        <v/>
      </c>
    </row>
    <row r="7062" spans="1:20" x14ac:dyDescent="0.2">
      <c r="A7062" t="s">
        <v>6118</v>
      </c>
      <c r="M7062" s="170" t="str">
        <f t="shared" si="880"/>
        <v>Ttl</v>
      </c>
      <c r="N7062" s="169" t="str">
        <f t="shared" si="881"/>
        <v>8543</v>
      </c>
      <c r="O7062" s="168" t="str">
        <f t="shared" si="882"/>
        <v/>
      </c>
      <c r="P7062" s="168" t="str">
        <f t="shared" si="883"/>
        <v/>
      </c>
      <c r="Q7062" s="168" t="str">
        <f t="shared" si="884"/>
        <v/>
      </c>
      <c r="R7062" s="168" t="str">
        <f t="shared" si="885"/>
        <v/>
      </c>
      <c r="S7062" s="168" t="str">
        <f t="shared" si="886"/>
        <v/>
      </c>
      <c r="T7062" s="168" t="str">
        <f t="shared" si="887"/>
        <v/>
      </c>
    </row>
    <row r="7063" spans="1:20" x14ac:dyDescent="0.2">
      <c r="A7063" t="s">
        <v>4246</v>
      </c>
      <c r="M7063" s="170" t="str">
        <f t="shared" si="880"/>
        <v>DTL</v>
      </c>
      <c r="N7063" s="169" t="str">
        <f t="shared" si="881"/>
        <v>8543</v>
      </c>
      <c r="O7063" s="168" t="str">
        <f t="shared" si="882"/>
        <v/>
      </c>
      <c r="P7063" s="168" t="str">
        <f t="shared" si="883"/>
        <v/>
      </c>
      <c r="Q7063" s="168" t="str">
        <f t="shared" si="884"/>
        <v/>
      </c>
      <c r="R7063" s="168" t="str">
        <f t="shared" si="885"/>
        <v/>
      </c>
      <c r="S7063" s="168" t="str">
        <f t="shared" si="886"/>
        <v/>
      </c>
      <c r="T7063" s="168" t="str">
        <f t="shared" si="887"/>
        <v/>
      </c>
    </row>
    <row r="7064" spans="1:20" x14ac:dyDescent="0.2">
      <c r="A7064" t="s">
        <v>2611</v>
      </c>
      <c r="M7064" s="170" t="str">
        <f t="shared" si="880"/>
        <v>DTL</v>
      </c>
      <c r="N7064" s="169" t="str">
        <f t="shared" si="881"/>
        <v>8543</v>
      </c>
      <c r="O7064" s="168" t="str">
        <f t="shared" si="882"/>
        <v/>
      </c>
      <c r="P7064" s="168" t="str">
        <f t="shared" si="883"/>
        <v/>
      </c>
      <c r="Q7064" s="168" t="str">
        <f t="shared" si="884"/>
        <v/>
      </c>
      <c r="R7064" s="168" t="str">
        <f t="shared" si="885"/>
        <v/>
      </c>
      <c r="S7064" s="168" t="str">
        <f t="shared" si="886"/>
        <v/>
      </c>
      <c r="T7064" s="168" t="str">
        <f t="shared" si="887"/>
        <v/>
      </c>
    </row>
    <row r="7065" spans="1:20" x14ac:dyDescent="0.2">
      <c r="A7065" t="s">
        <v>6119</v>
      </c>
      <c r="M7065" s="170" t="str">
        <f t="shared" si="880"/>
        <v>DTL</v>
      </c>
      <c r="N7065" s="169" t="str">
        <f t="shared" si="881"/>
        <v>8543</v>
      </c>
      <c r="O7065" s="168" t="str">
        <f t="shared" si="882"/>
        <v xml:space="preserve">    </v>
      </c>
      <c r="P7065" s="168" t="str">
        <f t="shared" si="883"/>
        <v xml:space="preserve">8543    </v>
      </c>
      <c r="Q7065" s="168">
        <f t="shared" si="884"/>
        <v>-5876</v>
      </c>
      <c r="R7065" s="168">
        <f t="shared" si="885"/>
        <v>19794</v>
      </c>
      <c r="S7065" s="168">
        <f t="shared" si="886"/>
        <v>0</v>
      </c>
      <c r="T7065" s="168">
        <f t="shared" si="887"/>
        <v>33437</v>
      </c>
    </row>
    <row r="7066" spans="1:20" x14ac:dyDescent="0.2">
      <c r="A7066" t="s">
        <v>2611</v>
      </c>
      <c r="M7066" s="170" t="str">
        <f t="shared" si="880"/>
        <v>DTL</v>
      </c>
      <c r="N7066" s="169" t="str">
        <f t="shared" si="881"/>
        <v>8543</v>
      </c>
      <c r="O7066" s="168" t="str">
        <f t="shared" si="882"/>
        <v/>
      </c>
      <c r="P7066" s="168" t="str">
        <f t="shared" si="883"/>
        <v/>
      </c>
      <c r="Q7066" s="168" t="str">
        <f t="shared" si="884"/>
        <v/>
      </c>
      <c r="R7066" s="168" t="str">
        <f t="shared" si="885"/>
        <v/>
      </c>
      <c r="S7066" s="168" t="str">
        <f t="shared" si="886"/>
        <v/>
      </c>
      <c r="T7066" s="168" t="str">
        <f t="shared" si="887"/>
        <v/>
      </c>
    </row>
    <row r="7067" spans="1:20" x14ac:dyDescent="0.2">
      <c r="A7067" t="s">
        <v>2622</v>
      </c>
      <c r="M7067" s="170" t="str">
        <f t="shared" si="880"/>
        <v>DTL</v>
      </c>
      <c r="N7067" s="169" t="str">
        <f t="shared" si="881"/>
        <v>8543</v>
      </c>
      <c r="O7067" s="168" t="str">
        <f t="shared" si="882"/>
        <v>Tran</v>
      </c>
      <c r="P7067" s="168" t="str">
        <f t="shared" si="883"/>
        <v>8543Tran</v>
      </c>
      <c r="Q7067" s="168">
        <f t="shared" si="884"/>
        <v>0</v>
      </c>
      <c r="R7067" s="168">
        <f t="shared" si="885"/>
        <v>0</v>
      </c>
      <c r="S7067" s="168">
        <f t="shared" si="886"/>
        <v>0</v>
      </c>
      <c r="T7067" s="168">
        <f t="shared" si="887"/>
        <v>0</v>
      </c>
    </row>
    <row r="7068" spans="1:20" x14ac:dyDescent="0.2">
      <c r="A7068" t="s">
        <v>2611</v>
      </c>
      <c r="M7068" s="170" t="str">
        <f t="shared" si="880"/>
        <v>DTL</v>
      </c>
      <c r="N7068" s="169" t="str">
        <f t="shared" si="881"/>
        <v>8543</v>
      </c>
      <c r="O7068" s="168" t="str">
        <f t="shared" si="882"/>
        <v/>
      </c>
      <c r="P7068" s="168" t="str">
        <f t="shared" si="883"/>
        <v/>
      </c>
      <c r="Q7068" s="168" t="str">
        <f t="shared" si="884"/>
        <v/>
      </c>
      <c r="R7068" s="168" t="str">
        <f t="shared" si="885"/>
        <v/>
      </c>
      <c r="S7068" s="168" t="str">
        <f t="shared" si="886"/>
        <v/>
      </c>
      <c r="T7068" s="168" t="str">
        <f t="shared" si="887"/>
        <v/>
      </c>
    </row>
    <row r="7069" spans="1:20" x14ac:dyDescent="0.2">
      <c r="A7069" t="s">
        <v>2623</v>
      </c>
      <c r="M7069" s="170" t="str">
        <f t="shared" si="880"/>
        <v>DTL</v>
      </c>
      <c r="N7069" s="169" t="str">
        <f t="shared" si="881"/>
        <v>8543</v>
      </c>
      <c r="O7069" s="168" t="str">
        <f t="shared" si="882"/>
        <v>Tran</v>
      </c>
      <c r="P7069" s="168" t="str">
        <f t="shared" si="883"/>
        <v>8543Tran</v>
      </c>
      <c r="Q7069" s="168">
        <f t="shared" si="884"/>
        <v>0</v>
      </c>
      <c r="R7069" s="168">
        <f t="shared" si="885"/>
        <v>0</v>
      </c>
      <c r="S7069" s="168">
        <f t="shared" si="886"/>
        <v>0</v>
      </c>
      <c r="T7069" s="168">
        <f t="shared" si="887"/>
        <v>0</v>
      </c>
    </row>
    <row r="7070" spans="1:20" x14ac:dyDescent="0.2">
      <c r="A7070" t="s">
        <v>4246</v>
      </c>
      <c r="M7070" s="170" t="str">
        <f t="shared" si="880"/>
        <v>DTL</v>
      </c>
      <c r="N7070" s="169" t="str">
        <f t="shared" si="881"/>
        <v>8543</v>
      </c>
      <c r="O7070" s="168" t="str">
        <f t="shared" si="882"/>
        <v/>
      </c>
      <c r="P7070" s="168" t="str">
        <f t="shared" si="883"/>
        <v/>
      </c>
      <c r="Q7070" s="168" t="str">
        <f t="shared" si="884"/>
        <v/>
      </c>
      <c r="R7070" s="168" t="str">
        <f t="shared" si="885"/>
        <v/>
      </c>
      <c r="S7070" s="168" t="str">
        <f t="shared" si="886"/>
        <v/>
      </c>
      <c r="T7070" s="168" t="str">
        <f t="shared" si="887"/>
        <v/>
      </c>
    </row>
    <row r="7071" spans="1:20" x14ac:dyDescent="0.2">
      <c r="A7071" t="s">
        <v>2611</v>
      </c>
      <c r="M7071" s="170" t="str">
        <f t="shared" si="880"/>
        <v>DTL</v>
      </c>
      <c r="N7071" s="169" t="str">
        <f t="shared" si="881"/>
        <v>8543</v>
      </c>
      <c r="O7071" s="168" t="str">
        <f t="shared" si="882"/>
        <v/>
      </c>
      <c r="P7071" s="168" t="str">
        <f t="shared" si="883"/>
        <v/>
      </c>
      <c r="Q7071" s="168" t="str">
        <f t="shared" si="884"/>
        <v/>
      </c>
      <c r="R7071" s="168" t="str">
        <f t="shared" si="885"/>
        <v/>
      </c>
      <c r="S7071" s="168" t="str">
        <f t="shared" si="886"/>
        <v/>
      </c>
      <c r="T7071" s="168" t="str">
        <f t="shared" si="887"/>
        <v/>
      </c>
    </row>
    <row r="7072" spans="1:20" x14ac:dyDescent="0.2">
      <c r="A7072" t="s">
        <v>6120</v>
      </c>
      <c r="M7072" s="170" t="str">
        <f t="shared" si="880"/>
        <v>Ttl</v>
      </c>
      <c r="N7072" s="169" t="str">
        <f t="shared" si="881"/>
        <v>8543</v>
      </c>
      <c r="O7072" s="168" t="str">
        <f t="shared" si="882"/>
        <v/>
      </c>
      <c r="P7072" s="168" t="str">
        <f t="shared" si="883"/>
        <v/>
      </c>
      <c r="Q7072" s="168" t="str">
        <f t="shared" si="884"/>
        <v/>
      </c>
      <c r="R7072" s="168" t="str">
        <f t="shared" si="885"/>
        <v/>
      </c>
      <c r="S7072" s="168" t="str">
        <f t="shared" si="886"/>
        <v/>
      </c>
      <c r="T7072" s="168" t="str">
        <f t="shared" si="887"/>
        <v/>
      </c>
    </row>
    <row r="7073" spans="1:20" x14ac:dyDescent="0.2">
      <c r="A7073" t="s">
        <v>4467</v>
      </c>
      <c r="M7073" s="170" t="str">
        <f t="shared" si="880"/>
        <v>DTL</v>
      </c>
      <c r="N7073" s="169" t="str">
        <f t="shared" si="881"/>
        <v>8543</v>
      </c>
      <c r="O7073" s="168" t="str">
        <f t="shared" si="882"/>
        <v/>
      </c>
      <c r="P7073" s="168" t="str">
        <f t="shared" si="883"/>
        <v/>
      </c>
      <c r="Q7073" s="168" t="str">
        <f t="shared" si="884"/>
        <v/>
      </c>
      <c r="R7073" s="168" t="str">
        <f t="shared" si="885"/>
        <v/>
      </c>
      <c r="S7073" s="168" t="str">
        <f t="shared" si="886"/>
        <v/>
      </c>
      <c r="T7073" s="168" t="str">
        <f t="shared" si="887"/>
        <v/>
      </c>
    </row>
    <row r="7074" spans="1:20" x14ac:dyDescent="0.2">
      <c r="A7074">
        <v>1</v>
      </c>
      <c r="M7074" s="170" t="str">
        <f t="shared" si="880"/>
        <v>DTL</v>
      </c>
      <c r="N7074" s="169" t="str">
        <f t="shared" si="881"/>
        <v>8543</v>
      </c>
      <c r="O7074" s="168" t="str">
        <f t="shared" si="882"/>
        <v/>
      </c>
      <c r="P7074" s="168" t="str">
        <f t="shared" si="883"/>
        <v/>
      </c>
      <c r="Q7074" s="168" t="str">
        <f t="shared" si="884"/>
        <v/>
      </c>
      <c r="R7074" s="168" t="str">
        <f t="shared" si="885"/>
        <v/>
      </c>
      <c r="S7074" s="168" t="str">
        <f t="shared" si="886"/>
        <v/>
      </c>
      <c r="T7074" s="168" t="str">
        <f t="shared" si="887"/>
        <v/>
      </c>
    </row>
    <row r="7075" spans="1:20" x14ac:dyDescent="0.2">
      <c r="M7075" s="170" t="str">
        <f t="shared" si="880"/>
        <v>DTL</v>
      </c>
      <c r="N7075" s="169" t="str">
        <f t="shared" si="881"/>
        <v>8543</v>
      </c>
      <c r="O7075" s="168" t="str">
        <f t="shared" si="882"/>
        <v/>
      </c>
      <c r="P7075" s="168" t="str">
        <f t="shared" si="883"/>
        <v/>
      </c>
      <c r="Q7075" s="168" t="str">
        <f t="shared" si="884"/>
        <v/>
      </c>
      <c r="R7075" s="168" t="str">
        <f t="shared" si="885"/>
        <v/>
      </c>
      <c r="S7075" s="168" t="str">
        <f t="shared" si="886"/>
        <v/>
      </c>
      <c r="T7075" s="168" t="str">
        <f t="shared" si="887"/>
        <v/>
      </c>
    </row>
    <row r="7076" spans="1:20" x14ac:dyDescent="0.2">
      <c r="A7076" t="s">
        <v>3320</v>
      </c>
      <c r="M7076" s="170" t="str">
        <f t="shared" si="880"/>
        <v>H1</v>
      </c>
      <c r="N7076" s="169" t="str">
        <f t="shared" si="881"/>
        <v>8543</v>
      </c>
      <c r="O7076" s="168" t="str">
        <f t="shared" si="882"/>
        <v/>
      </c>
      <c r="P7076" s="168" t="str">
        <f t="shared" si="883"/>
        <v/>
      </c>
      <c r="Q7076" s="168" t="str">
        <f t="shared" si="884"/>
        <v/>
      </c>
      <c r="R7076" s="168" t="str">
        <f t="shared" si="885"/>
        <v/>
      </c>
      <c r="S7076" s="168" t="str">
        <f t="shared" si="886"/>
        <v/>
      </c>
      <c r="T7076" s="168" t="str">
        <f t="shared" si="887"/>
        <v/>
      </c>
    </row>
    <row r="7077" spans="1:20" x14ac:dyDescent="0.2">
      <c r="A7077" t="s">
        <v>2600</v>
      </c>
      <c r="M7077" s="170" t="str">
        <f t="shared" si="880"/>
        <v>H2</v>
      </c>
      <c r="N7077" s="169" t="str">
        <f t="shared" si="881"/>
        <v>8543</v>
      </c>
      <c r="O7077" s="168" t="str">
        <f t="shared" si="882"/>
        <v/>
      </c>
      <c r="P7077" s="168" t="str">
        <f t="shared" si="883"/>
        <v/>
      </c>
      <c r="Q7077" s="168" t="str">
        <f t="shared" si="884"/>
        <v/>
      </c>
      <c r="R7077" s="168" t="str">
        <f t="shared" si="885"/>
        <v/>
      </c>
      <c r="S7077" s="168" t="str">
        <f t="shared" si="886"/>
        <v/>
      </c>
      <c r="T7077" s="168" t="str">
        <f t="shared" si="887"/>
        <v/>
      </c>
    </row>
    <row r="7078" spans="1:20" x14ac:dyDescent="0.2">
      <c r="A7078" t="s">
        <v>2601</v>
      </c>
      <c r="M7078" s="170" t="str">
        <f t="shared" si="880"/>
        <v>H3</v>
      </c>
      <c r="N7078" s="169" t="str">
        <f t="shared" si="881"/>
        <v>8543</v>
      </c>
      <c r="O7078" s="168" t="str">
        <f t="shared" si="882"/>
        <v/>
      </c>
      <c r="P7078" s="168" t="str">
        <f t="shared" si="883"/>
        <v/>
      </c>
      <c r="Q7078" s="168" t="str">
        <f t="shared" si="884"/>
        <v/>
      </c>
      <c r="R7078" s="168" t="str">
        <f t="shared" si="885"/>
        <v/>
      </c>
      <c r="S7078" s="168" t="str">
        <f t="shared" si="886"/>
        <v/>
      </c>
      <c r="T7078" s="168" t="str">
        <f t="shared" si="887"/>
        <v/>
      </c>
    </row>
    <row r="7079" spans="1:20" x14ac:dyDescent="0.2">
      <c r="A7079" t="s">
        <v>3199</v>
      </c>
      <c r="M7079" s="170" t="str">
        <f t="shared" si="880"/>
        <v>H4</v>
      </c>
      <c r="N7079" s="169" t="str">
        <f t="shared" si="881"/>
        <v>8543</v>
      </c>
      <c r="O7079" s="168" t="str">
        <f t="shared" si="882"/>
        <v/>
      </c>
      <c r="P7079" s="168" t="str">
        <f t="shared" si="883"/>
        <v/>
      </c>
      <c r="Q7079" s="168" t="str">
        <f t="shared" si="884"/>
        <v/>
      </c>
      <c r="R7079" s="168" t="str">
        <f t="shared" si="885"/>
        <v/>
      </c>
      <c r="S7079" s="168" t="str">
        <f t="shared" si="886"/>
        <v/>
      </c>
      <c r="T7079" s="168" t="str">
        <f t="shared" si="887"/>
        <v/>
      </c>
    </row>
    <row r="7080" spans="1:20" x14ac:dyDescent="0.2">
      <c r="A7080" t="s">
        <v>3321</v>
      </c>
      <c r="M7080" s="170" t="str">
        <f t="shared" si="880"/>
        <v>H5</v>
      </c>
      <c r="N7080" s="169" t="str">
        <f t="shared" si="881"/>
        <v>8543</v>
      </c>
      <c r="O7080" s="168" t="str">
        <f t="shared" si="882"/>
        <v/>
      </c>
      <c r="P7080" s="168" t="str">
        <f t="shared" si="883"/>
        <v/>
      </c>
      <c r="Q7080" s="168" t="str">
        <f t="shared" si="884"/>
        <v/>
      </c>
      <c r="R7080" s="168" t="str">
        <f t="shared" si="885"/>
        <v/>
      </c>
      <c r="S7080" s="168" t="str">
        <f t="shared" si="886"/>
        <v/>
      </c>
      <c r="T7080" s="168" t="str">
        <f t="shared" si="887"/>
        <v/>
      </c>
    </row>
    <row r="7081" spans="1:20" x14ac:dyDescent="0.2">
      <c r="A7081" t="s">
        <v>3322</v>
      </c>
      <c r="M7081" s="170" t="str">
        <f t="shared" si="880"/>
        <v>H6</v>
      </c>
      <c r="N7081" s="169" t="str">
        <f t="shared" si="881"/>
        <v>8544</v>
      </c>
      <c r="O7081" s="168" t="str">
        <f t="shared" si="882"/>
        <v/>
      </c>
      <c r="P7081" s="168" t="str">
        <f t="shared" si="883"/>
        <v/>
      </c>
      <c r="Q7081" s="168" t="str">
        <f t="shared" si="884"/>
        <v/>
      </c>
      <c r="R7081" s="168" t="str">
        <f t="shared" si="885"/>
        <v/>
      </c>
      <c r="S7081" s="168" t="str">
        <f t="shared" si="886"/>
        <v/>
      </c>
      <c r="T7081" s="168" t="str">
        <f t="shared" si="887"/>
        <v/>
      </c>
    </row>
    <row r="7082" spans="1:20" x14ac:dyDescent="0.2">
      <c r="A7082" t="s">
        <v>2605</v>
      </c>
      <c r="M7082" s="170" t="str">
        <f t="shared" si="880"/>
        <v>H7</v>
      </c>
      <c r="N7082" s="169" t="str">
        <f t="shared" si="881"/>
        <v>8544</v>
      </c>
      <c r="O7082" s="168" t="str">
        <f t="shared" si="882"/>
        <v/>
      </c>
      <c r="P7082" s="168" t="str">
        <f t="shared" si="883"/>
        <v/>
      </c>
      <c r="Q7082" s="168" t="str">
        <f t="shared" si="884"/>
        <v/>
      </c>
      <c r="R7082" s="168" t="str">
        <f t="shared" si="885"/>
        <v/>
      </c>
      <c r="S7082" s="168" t="str">
        <f t="shared" si="886"/>
        <v/>
      </c>
      <c r="T7082" s="168" t="str">
        <f t="shared" si="887"/>
        <v/>
      </c>
    </row>
    <row r="7083" spans="1:20" x14ac:dyDescent="0.2">
      <c r="A7083" t="s">
        <v>2606</v>
      </c>
      <c r="M7083" s="170" t="str">
        <f t="shared" si="880"/>
        <v>H8</v>
      </c>
      <c r="N7083" s="169" t="str">
        <f t="shared" si="881"/>
        <v>8544</v>
      </c>
      <c r="O7083" s="168" t="str">
        <f t="shared" si="882"/>
        <v/>
      </c>
      <c r="P7083" s="168" t="str">
        <f t="shared" si="883"/>
        <v/>
      </c>
      <c r="Q7083" s="168" t="str">
        <f t="shared" si="884"/>
        <v/>
      </c>
      <c r="R7083" s="168" t="str">
        <f t="shared" si="885"/>
        <v/>
      </c>
      <c r="S7083" s="168" t="str">
        <f t="shared" si="886"/>
        <v/>
      </c>
      <c r="T7083" s="168" t="str">
        <f t="shared" si="887"/>
        <v/>
      </c>
    </row>
    <row r="7084" spans="1:20" x14ac:dyDescent="0.2">
      <c r="A7084" t="s">
        <v>2607</v>
      </c>
      <c r="M7084" s="170" t="str">
        <f t="shared" si="880"/>
        <v>H9</v>
      </c>
      <c r="N7084" s="169" t="str">
        <f t="shared" si="881"/>
        <v>8544</v>
      </c>
      <c r="O7084" s="168" t="str">
        <f t="shared" si="882"/>
        <v/>
      </c>
      <c r="P7084" s="168" t="str">
        <f t="shared" si="883"/>
        <v/>
      </c>
      <c r="Q7084" s="168" t="str">
        <f t="shared" si="884"/>
        <v/>
      </c>
      <c r="R7084" s="168" t="str">
        <f t="shared" si="885"/>
        <v/>
      </c>
      <c r="S7084" s="168" t="str">
        <f t="shared" si="886"/>
        <v/>
      </c>
      <c r="T7084" s="168" t="str">
        <f t="shared" si="887"/>
        <v/>
      </c>
    </row>
    <row r="7085" spans="1:20" x14ac:dyDescent="0.2">
      <c r="A7085" t="s">
        <v>2608</v>
      </c>
      <c r="M7085" s="170" t="str">
        <f t="shared" si="880"/>
        <v>H10</v>
      </c>
      <c r="N7085" s="169" t="str">
        <f t="shared" si="881"/>
        <v>8544</v>
      </c>
      <c r="O7085" s="168" t="str">
        <f t="shared" si="882"/>
        <v/>
      </c>
      <c r="P7085" s="168" t="str">
        <f t="shared" si="883"/>
        <v/>
      </c>
      <c r="Q7085" s="168" t="str">
        <f t="shared" si="884"/>
        <v/>
      </c>
      <c r="R7085" s="168" t="str">
        <f t="shared" si="885"/>
        <v/>
      </c>
      <c r="S7085" s="168" t="str">
        <f t="shared" si="886"/>
        <v/>
      </c>
      <c r="T7085" s="168" t="str">
        <f t="shared" si="887"/>
        <v/>
      </c>
    </row>
    <row r="7086" spans="1:20" x14ac:dyDescent="0.2">
      <c r="A7086" t="s">
        <v>2609</v>
      </c>
      <c r="M7086" s="170" t="str">
        <f t="shared" si="880"/>
        <v>DTL</v>
      </c>
      <c r="N7086" s="169" t="str">
        <f t="shared" si="881"/>
        <v>8544</v>
      </c>
      <c r="O7086" s="168" t="str">
        <f t="shared" si="882"/>
        <v/>
      </c>
      <c r="P7086" s="168" t="str">
        <f t="shared" si="883"/>
        <v/>
      </c>
      <c r="Q7086" s="168" t="str">
        <f t="shared" si="884"/>
        <v/>
      </c>
      <c r="R7086" s="168" t="str">
        <f t="shared" si="885"/>
        <v/>
      </c>
      <c r="S7086" s="168" t="str">
        <f t="shared" si="886"/>
        <v/>
      </c>
      <c r="T7086" s="168" t="str">
        <f t="shared" si="887"/>
        <v/>
      </c>
    </row>
    <row r="7087" spans="1:20" x14ac:dyDescent="0.2">
      <c r="A7087" t="s">
        <v>6121</v>
      </c>
      <c r="M7087" s="170" t="str">
        <f t="shared" si="880"/>
        <v>DTL</v>
      </c>
      <c r="N7087" s="169" t="str">
        <f t="shared" si="881"/>
        <v>8544</v>
      </c>
      <c r="O7087" s="168" t="str">
        <f t="shared" si="882"/>
        <v>6601</v>
      </c>
      <c r="P7087" s="168" t="str">
        <f t="shared" si="883"/>
        <v>85446601</v>
      </c>
      <c r="Q7087" s="168">
        <f t="shared" si="884"/>
        <v>100</v>
      </c>
      <c r="R7087" s="168">
        <f t="shared" si="885"/>
        <v>248</v>
      </c>
      <c r="S7087" s="168">
        <f t="shared" si="886"/>
        <v>0</v>
      </c>
      <c r="T7087" s="168">
        <f t="shared" si="887"/>
        <v>183</v>
      </c>
    </row>
    <row r="7088" spans="1:20" x14ac:dyDescent="0.2">
      <c r="A7088" t="s">
        <v>6122</v>
      </c>
      <c r="M7088" s="170" t="str">
        <f t="shared" si="880"/>
        <v>DTL</v>
      </c>
      <c r="N7088" s="169" t="str">
        <f t="shared" si="881"/>
        <v>8544</v>
      </c>
      <c r="O7088" s="168" t="str">
        <f t="shared" si="882"/>
        <v>7747</v>
      </c>
      <c r="P7088" s="168" t="str">
        <f t="shared" si="883"/>
        <v>85447747</v>
      </c>
      <c r="Q7088" s="168">
        <f t="shared" si="884"/>
        <v>0</v>
      </c>
      <c r="R7088" s="168">
        <f t="shared" si="885"/>
        <v>8274</v>
      </c>
      <c r="S7088" s="168">
        <f t="shared" si="886"/>
        <v>60445</v>
      </c>
      <c r="T7088" s="168">
        <f t="shared" si="887"/>
        <v>19396</v>
      </c>
    </row>
    <row r="7089" spans="1:20" x14ac:dyDescent="0.2">
      <c r="A7089" t="s">
        <v>6123</v>
      </c>
      <c r="M7089" s="170" t="str">
        <f t="shared" si="880"/>
        <v>DTL</v>
      </c>
      <c r="N7089" s="169" t="str">
        <f t="shared" si="881"/>
        <v>8544</v>
      </c>
      <c r="O7089" s="168" t="str">
        <f t="shared" si="882"/>
        <v>7746</v>
      </c>
      <c r="P7089" s="168" t="str">
        <f t="shared" si="883"/>
        <v>85447746</v>
      </c>
      <c r="Q7089" s="168">
        <f t="shared" si="884"/>
        <v>51348</v>
      </c>
      <c r="R7089" s="168">
        <f t="shared" si="885"/>
        <v>24677</v>
      </c>
      <c r="S7089" s="168">
        <f t="shared" si="886"/>
        <v>0</v>
      </c>
      <c r="T7089" s="168">
        <f t="shared" si="887"/>
        <v>0</v>
      </c>
    </row>
    <row r="7090" spans="1:20" x14ac:dyDescent="0.2">
      <c r="A7090" t="s">
        <v>4246</v>
      </c>
      <c r="M7090" s="170" t="str">
        <f t="shared" si="880"/>
        <v>DTL</v>
      </c>
      <c r="N7090" s="169" t="str">
        <f t="shared" si="881"/>
        <v>8544</v>
      </c>
      <c r="O7090" s="168" t="str">
        <f t="shared" si="882"/>
        <v/>
      </c>
      <c r="P7090" s="168" t="str">
        <f t="shared" si="883"/>
        <v/>
      </c>
      <c r="Q7090" s="168" t="str">
        <f t="shared" si="884"/>
        <v/>
      </c>
      <c r="R7090" s="168" t="str">
        <f t="shared" si="885"/>
        <v/>
      </c>
      <c r="S7090" s="168" t="str">
        <f t="shared" si="886"/>
        <v/>
      </c>
      <c r="T7090" s="168" t="str">
        <f t="shared" si="887"/>
        <v/>
      </c>
    </row>
    <row r="7091" spans="1:20" x14ac:dyDescent="0.2">
      <c r="A7091" t="s">
        <v>2611</v>
      </c>
      <c r="M7091" s="170" t="str">
        <f t="shared" si="880"/>
        <v>DTL</v>
      </c>
      <c r="N7091" s="169" t="str">
        <f t="shared" si="881"/>
        <v>8544</v>
      </c>
      <c r="O7091" s="168" t="str">
        <f t="shared" si="882"/>
        <v/>
      </c>
      <c r="P7091" s="168" t="str">
        <f t="shared" si="883"/>
        <v/>
      </c>
      <c r="Q7091" s="168" t="str">
        <f t="shared" si="884"/>
        <v/>
      </c>
      <c r="R7091" s="168" t="str">
        <f t="shared" si="885"/>
        <v/>
      </c>
      <c r="S7091" s="168" t="str">
        <f t="shared" si="886"/>
        <v/>
      </c>
      <c r="T7091" s="168" t="str">
        <f t="shared" si="887"/>
        <v/>
      </c>
    </row>
    <row r="7092" spans="1:20" x14ac:dyDescent="0.2">
      <c r="A7092" t="s">
        <v>6124</v>
      </c>
      <c r="M7092" s="170" t="str">
        <f t="shared" si="880"/>
        <v>Ttl</v>
      </c>
      <c r="N7092" s="169" t="str">
        <f t="shared" si="881"/>
        <v>8544</v>
      </c>
      <c r="O7092" s="168" t="str">
        <f t="shared" si="882"/>
        <v/>
      </c>
      <c r="P7092" s="168" t="str">
        <f t="shared" si="883"/>
        <v/>
      </c>
      <c r="Q7092" s="168" t="str">
        <f t="shared" si="884"/>
        <v/>
      </c>
      <c r="R7092" s="168" t="str">
        <f t="shared" si="885"/>
        <v/>
      </c>
      <c r="S7092" s="168" t="str">
        <f t="shared" si="886"/>
        <v/>
      </c>
      <c r="T7092" s="168" t="str">
        <f t="shared" si="887"/>
        <v/>
      </c>
    </row>
    <row r="7093" spans="1:20" x14ac:dyDescent="0.2">
      <c r="A7093" t="s">
        <v>2612</v>
      </c>
      <c r="M7093" s="170" t="str">
        <f t="shared" si="880"/>
        <v>DTL</v>
      </c>
      <c r="N7093" s="169" t="str">
        <f t="shared" si="881"/>
        <v>8544</v>
      </c>
      <c r="O7093" s="168" t="str">
        <f t="shared" si="882"/>
        <v/>
      </c>
      <c r="P7093" s="168" t="str">
        <f t="shared" si="883"/>
        <v/>
      </c>
      <c r="Q7093" s="168" t="str">
        <f t="shared" si="884"/>
        <v/>
      </c>
      <c r="R7093" s="168" t="str">
        <f t="shared" si="885"/>
        <v/>
      </c>
      <c r="S7093" s="168" t="str">
        <f t="shared" si="886"/>
        <v/>
      </c>
      <c r="T7093" s="168" t="str">
        <f t="shared" si="887"/>
        <v/>
      </c>
    </row>
    <row r="7094" spans="1:20" x14ac:dyDescent="0.2">
      <c r="A7094" t="s">
        <v>2611</v>
      </c>
      <c r="M7094" s="170" t="str">
        <f t="shared" si="880"/>
        <v>DTL</v>
      </c>
      <c r="N7094" s="169" t="str">
        <f t="shared" si="881"/>
        <v>8544</v>
      </c>
      <c r="O7094" s="168" t="str">
        <f t="shared" si="882"/>
        <v/>
      </c>
      <c r="P7094" s="168" t="str">
        <f t="shared" si="883"/>
        <v/>
      </c>
      <c r="Q7094" s="168" t="str">
        <f t="shared" si="884"/>
        <v/>
      </c>
      <c r="R7094" s="168" t="str">
        <f t="shared" si="885"/>
        <v/>
      </c>
      <c r="S7094" s="168" t="str">
        <f t="shared" si="886"/>
        <v/>
      </c>
      <c r="T7094" s="168" t="str">
        <f t="shared" si="887"/>
        <v/>
      </c>
    </row>
    <row r="7095" spans="1:20" x14ac:dyDescent="0.2">
      <c r="A7095" t="s">
        <v>2611</v>
      </c>
      <c r="M7095" s="170" t="str">
        <f t="shared" si="880"/>
        <v>DTL</v>
      </c>
      <c r="N7095" s="169" t="str">
        <f t="shared" si="881"/>
        <v>8544</v>
      </c>
      <c r="O7095" s="168" t="str">
        <f t="shared" si="882"/>
        <v/>
      </c>
      <c r="P7095" s="168" t="str">
        <f t="shared" si="883"/>
        <v/>
      </c>
      <c r="Q7095" s="168" t="str">
        <f t="shared" si="884"/>
        <v/>
      </c>
      <c r="R7095" s="168" t="str">
        <f t="shared" si="885"/>
        <v/>
      </c>
      <c r="S7095" s="168" t="str">
        <f t="shared" si="886"/>
        <v/>
      </c>
      <c r="T7095" s="168" t="str">
        <f t="shared" si="887"/>
        <v/>
      </c>
    </row>
    <row r="7096" spans="1:20" x14ac:dyDescent="0.2">
      <c r="A7096" t="s">
        <v>2613</v>
      </c>
      <c r="M7096" s="170" t="str">
        <f t="shared" si="880"/>
        <v>DTL</v>
      </c>
      <c r="N7096" s="169" t="str">
        <f t="shared" si="881"/>
        <v>8544</v>
      </c>
      <c r="O7096" s="168" t="str">
        <f t="shared" si="882"/>
        <v/>
      </c>
      <c r="P7096" s="168" t="str">
        <f t="shared" si="883"/>
        <v/>
      </c>
      <c r="Q7096" s="168" t="str">
        <f t="shared" si="884"/>
        <v/>
      </c>
      <c r="R7096" s="168" t="str">
        <f t="shared" si="885"/>
        <v/>
      </c>
      <c r="S7096" s="168" t="str">
        <f t="shared" si="886"/>
        <v/>
      </c>
      <c r="T7096" s="168" t="str">
        <f t="shared" si="887"/>
        <v/>
      </c>
    </row>
    <row r="7097" spans="1:20" x14ac:dyDescent="0.2">
      <c r="A7097" t="s">
        <v>3323</v>
      </c>
      <c r="M7097" s="170" t="str">
        <f t="shared" si="880"/>
        <v>DTL</v>
      </c>
      <c r="N7097" s="169" t="str">
        <f t="shared" si="881"/>
        <v>8544</v>
      </c>
      <c r="O7097" s="168" t="str">
        <f t="shared" si="882"/>
        <v>2080</v>
      </c>
      <c r="P7097" s="168" t="str">
        <f t="shared" si="883"/>
        <v>85442080</v>
      </c>
      <c r="Q7097" s="168">
        <f t="shared" si="884"/>
        <v>259</v>
      </c>
      <c r="R7097" s="168">
        <f t="shared" si="885"/>
        <v>106</v>
      </c>
      <c r="S7097" s="168">
        <f t="shared" si="886"/>
        <v>330</v>
      </c>
      <c r="T7097" s="168">
        <f t="shared" si="887"/>
        <v>243</v>
      </c>
    </row>
    <row r="7098" spans="1:20" x14ac:dyDescent="0.2">
      <c r="A7098" t="s">
        <v>3324</v>
      </c>
      <c r="M7098" s="170" t="str">
        <f t="shared" si="880"/>
        <v>DTL</v>
      </c>
      <c r="N7098" s="169" t="str">
        <f t="shared" si="881"/>
        <v>8544</v>
      </c>
      <c r="O7098" s="168" t="str">
        <f t="shared" si="882"/>
        <v>2090</v>
      </c>
      <c r="P7098" s="168" t="str">
        <f t="shared" si="883"/>
        <v>85442090</v>
      </c>
      <c r="Q7098" s="168">
        <f t="shared" si="884"/>
        <v>13</v>
      </c>
      <c r="R7098" s="168">
        <f t="shared" si="885"/>
        <v>0</v>
      </c>
      <c r="S7098" s="168">
        <f t="shared" si="886"/>
        <v>0</v>
      </c>
      <c r="T7098" s="168">
        <f t="shared" si="887"/>
        <v>0</v>
      </c>
    </row>
    <row r="7099" spans="1:20" x14ac:dyDescent="0.2">
      <c r="A7099" t="s">
        <v>3325</v>
      </c>
      <c r="M7099" s="170" t="str">
        <f t="shared" si="880"/>
        <v>DTL</v>
      </c>
      <c r="N7099" s="169" t="str">
        <f t="shared" si="881"/>
        <v>8544</v>
      </c>
      <c r="O7099" s="168" t="str">
        <f t="shared" si="882"/>
        <v>2220</v>
      </c>
      <c r="P7099" s="168" t="str">
        <f t="shared" si="883"/>
        <v>85442220</v>
      </c>
      <c r="Q7099" s="168">
        <f t="shared" si="884"/>
        <v>0</v>
      </c>
      <c r="R7099" s="168">
        <f t="shared" si="885"/>
        <v>85</v>
      </c>
      <c r="S7099" s="168">
        <f t="shared" si="886"/>
        <v>0</v>
      </c>
      <c r="T7099" s="168">
        <f t="shared" si="887"/>
        <v>0</v>
      </c>
    </row>
    <row r="7100" spans="1:20" x14ac:dyDescent="0.2">
      <c r="A7100" t="s">
        <v>6125</v>
      </c>
      <c r="M7100" s="170" t="str">
        <f t="shared" si="880"/>
        <v>DTL</v>
      </c>
      <c r="N7100" s="169" t="str">
        <f t="shared" si="881"/>
        <v>8544</v>
      </c>
      <c r="O7100" s="168" t="str">
        <f t="shared" si="882"/>
        <v>2260</v>
      </c>
      <c r="P7100" s="168" t="str">
        <f t="shared" si="883"/>
        <v>85442260</v>
      </c>
      <c r="Q7100" s="168">
        <f t="shared" si="884"/>
        <v>153</v>
      </c>
      <c r="R7100" s="168">
        <f t="shared" si="885"/>
        <v>21</v>
      </c>
      <c r="S7100" s="168">
        <f t="shared" si="886"/>
        <v>881</v>
      </c>
      <c r="T7100" s="168">
        <f t="shared" si="887"/>
        <v>61</v>
      </c>
    </row>
    <row r="7101" spans="1:20" x14ac:dyDescent="0.2">
      <c r="A7101" t="s">
        <v>6126</v>
      </c>
      <c r="M7101" s="170" t="str">
        <f t="shared" si="880"/>
        <v>DTL</v>
      </c>
      <c r="N7101" s="169" t="str">
        <f t="shared" si="881"/>
        <v>8544</v>
      </c>
      <c r="O7101" s="168" t="str">
        <f t="shared" si="882"/>
        <v>2301</v>
      </c>
      <c r="P7101" s="168" t="str">
        <f t="shared" si="883"/>
        <v>85442301</v>
      </c>
      <c r="Q7101" s="168">
        <f t="shared" si="884"/>
        <v>33</v>
      </c>
      <c r="R7101" s="168">
        <f t="shared" si="885"/>
        <v>35</v>
      </c>
      <c r="S7101" s="168">
        <f t="shared" si="886"/>
        <v>50</v>
      </c>
      <c r="T7101" s="168">
        <f t="shared" si="887"/>
        <v>32</v>
      </c>
    </row>
    <row r="7102" spans="1:20" x14ac:dyDescent="0.2">
      <c r="A7102" t="s">
        <v>6127</v>
      </c>
      <c r="M7102" s="170" t="str">
        <f t="shared" si="880"/>
        <v>DTL</v>
      </c>
      <c r="N7102" s="169" t="str">
        <f t="shared" si="881"/>
        <v>8544</v>
      </c>
      <c r="O7102" s="168" t="str">
        <f t="shared" si="882"/>
        <v>2700</v>
      </c>
      <c r="P7102" s="168" t="str">
        <f t="shared" si="883"/>
        <v>85442700</v>
      </c>
      <c r="Q7102" s="168">
        <f t="shared" si="884"/>
        <v>135</v>
      </c>
      <c r="R7102" s="168">
        <f t="shared" si="885"/>
        <v>1738</v>
      </c>
      <c r="S7102" s="168">
        <f t="shared" si="886"/>
        <v>5220</v>
      </c>
      <c r="T7102" s="168">
        <f t="shared" si="887"/>
        <v>422</v>
      </c>
    </row>
    <row r="7103" spans="1:20" x14ac:dyDescent="0.2">
      <c r="A7103" t="s">
        <v>6128</v>
      </c>
      <c r="M7103" s="170" t="str">
        <f t="shared" si="880"/>
        <v>DTL</v>
      </c>
      <c r="N7103" s="169" t="str">
        <f t="shared" si="881"/>
        <v>8544</v>
      </c>
      <c r="O7103" s="168" t="str">
        <f t="shared" si="882"/>
        <v>2750</v>
      </c>
      <c r="P7103" s="168" t="str">
        <f t="shared" si="883"/>
        <v>85442750</v>
      </c>
      <c r="Q7103" s="168">
        <f t="shared" si="884"/>
        <v>263</v>
      </c>
      <c r="R7103" s="168">
        <f t="shared" si="885"/>
        <v>0</v>
      </c>
      <c r="S7103" s="168">
        <f t="shared" si="886"/>
        <v>0</v>
      </c>
      <c r="T7103" s="168">
        <f t="shared" si="887"/>
        <v>0</v>
      </c>
    </row>
    <row r="7104" spans="1:20" x14ac:dyDescent="0.2">
      <c r="A7104" t="s">
        <v>6129</v>
      </c>
      <c r="M7104" s="170" t="str">
        <f t="shared" si="880"/>
        <v>DTL</v>
      </c>
      <c r="N7104" s="169" t="str">
        <f t="shared" si="881"/>
        <v>8544</v>
      </c>
      <c r="O7104" s="168" t="str">
        <f t="shared" si="882"/>
        <v>2399</v>
      </c>
      <c r="P7104" s="168" t="str">
        <f t="shared" si="883"/>
        <v>85442399</v>
      </c>
      <c r="Q7104" s="168">
        <f t="shared" si="884"/>
        <v>51717</v>
      </c>
      <c r="R7104" s="168">
        <f t="shared" si="885"/>
        <v>25588</v>
      </c>
      <c r="S7104" s="168">
        <f t="shared" si="886"/>
        <v>52164</v>
      </c>
      <c r="T7104" s="168">
        <f t="shared" si="887"/>
        <v>32888</v>
      </c>
    </row>
    <row r="7105" spans="1:20" x14ac:dyDescent="0.2">
      <c r="A7105" t="s">
        <v>6130</v>
      </c>
      <c r="M7105" s="170" t="str">
        <f t="shared" si="880"/>
        <v>DTL</v>
      </c>
      <c r="N7105" s="169" t="str">
        <f t="shared" si="881"/>
        <v>8544</v>
      </c>
      <c r="O7105" s="168" t="str">
        <f t="shared" si="882"/>
        <v>2799</v>
      </c>
      <c r="P7105" s="168" t="str">
        <f t="shared" si="883"/>
        <v>85442799</v>
      </c>
      <c r="Q7105" s="168">
        <f t="shared" si="884"/>
        <v>378</v>
      </c>
      <c r="R7105" s="168">
        <f t="shared" si="885"/>
        <v>217</v>
      </c>
      <c r="S7105" s="168">
        <f t="shared" si="886"/>
        <v>500</v>
      </c>
      <c r="T7105" s="168">
        <f t="shared" si="887"/>
        <v>282</v>
      </c>
    </row>
    <row r="7106" spans="1:20" x14ac:dyDescent="0.2">
      <c r="A7106" t="s">
        <v>3326</v>
      </c>
      <c r="M7106" s="170" t="str">
        <f t="shared" si="880"/>
        <v>DTL</v>
      </c>
      <c r="N7106" s="169" t="str">
        <f t="shared" si="881"/>
        <v>8544</v>
      </c>
      <c r="O7106" s="168" t="str">
        <f t="shared" si="882"/>
        <v>3290</v>
      </c>
      <c r="P7106" s="168" t="str">
        <f t="shared" si="883"/>
        <v>85443290</v>
      </c>
      <c r="Q7106" s="168">
        <f t="shared" si="884"/>
        <v>762</v>
      </c>
      <c r="R7106" s="168">
        <f t="shared" si="885"/>
        <v>969</v>
      </c>
      <c r="S7106" s="168">
        <f t="shared" si="886"/>
        <v>1300</v>
      </c>
      <c r="T7106" s="168">
        <f t="shared" si="887"/>
        <v>708</v>
      </c>
    </row>
    <row r="7107" spans="1:20" x14ac:dyDescent="0.2">
      <c r="A7107" t="s">
        <v>4246</v>
      </c>
      <c r="M7107" s="170" t="str">
        <f t="shared" ref="M7107:M7170" si="888">IF(ROW()&lt;23,"",
  IF(NOT(ISERROR(FIND("Trinity County",$A7107,30))),"H1",
  IF(M7106="H1","H2",
  IF(M7106="H2","H3",
  IF(M7106="H3","H4",
  IF(M7106="H4","H5",
  IF(M7106="H5","H6",
  IF(M7106="H6","H7",
  IF(M7106="H7","H8",
  IF(M7106="H8","H9",
  IF(M7106="H9","H10",
  IF(TRIM(LEFT($A7107,7))="Total","Ttl","DTL"))))))))))))</f>
        <v>DTL</v>
      </c>
      <c r="N7107" s="169" t="str">
        <f t="shared" ref="N7107:N7170" si="889">IF(ROW()&lt;23,"",
  IF($M7107="H6",TRIM(LEFT($A7107,5)),N7106))</f>
        <v>8544</v>
      </c>
      <c r="O7107" s="168" t="str">
        <f t="shared" ref="O7107:O7170" si="890">IF($M7107&lt;&gt;"DTL","",
  IF(NOT(ISNUMBER(VALUE(MID($A7107,31,15)))),"",LEFT($A7107,4)))</f>
        <v/>
      </c>
      <c r="P7107" s="168" t="str">
        <f t="shared" ref="P7107:P7170" si="891">IF(O7107="","",N7107&amp;O7107)</f>
        <v/>
      </c>
      <c r="Q7107" s="168" t="str">
        <f t="shared" ref="Q7107:Q7170" si="892">IF($M7107&lt;&gt;"DTL","",
  IF(NOT(ISNUMBER(VALUE(MID($A7107,31,15)))),"",VALUE(TRIM(MID($A7107,47,15)))))</f>
        <v/>
      </c>
      <c r="R7107" s="168" t="str">
        <f t="shared" ref="R7107:R7170" si="893">IF($M7107&lt;&gt;"DTL","",
  IF(NOT(ISNUMBER(VALUE(MID($A7107,31,15)))),"",VALUE(TRIM(MID($A7107,61,14)))))</f>
        <v/>
      </c>
      <c r="S7107" s="168" t="str">
        <f t="shared" ref="S7107:S7170" si="894">IF($M7107&lt;&gt;"DTL","",
  IF(NOT(ISNUMBER(VALUE(MID($A7107,31,15)))),"",VALUE(TRIM(MID($A7107,76,14)))))</f>
        <v/>
      </c>
      <c r="T7107" s="168" t="str">
        <f t="shared" ref="T7107:T7170" si="895">IF($M7107&lt;&gt;"DTL","",
  IF(NOT(ISNUMBER(VALUE(MID($A7107,31,15)))),"",VALUE(TRIM(MID($A7107,90,14)))))</f>
        <v/>
      </c>
    </row>
    <row r="7108" spans="1:20" x14ac:dyDescent="0.2">
      <c r="A7108" t="s">
        <v>2611</v>
      </c>
      <c r="M7108" s="170" t="str">
        <f t="shared" si="888"/>
        <v>DTL</v>
      </c>
      <c r="N7108" s="169" t="str">
        <f t="shared" si="889"/>
        <v>8544</v>
      </c>
      <c r="O7108" s="168" t="str">
        <f t="shared" si="890"/>
        <v/>
      </c>
      <c r="P7108" s="168" t="str">
        <f t="shared" si="891"/>
        <v/>
      </c>
      <c r="Q7108" s="168" t="str">
        <f t="shared" si="892"/>
        <v/>
      </c>
      <c r="R7108" s="168" t="str">
        <f t="shared" si="893"/>
        <v/>
      </c>
      <c r="S7108" s="168" t="str">
        <f t="shared" si="894"/>
        <v/>
      </c>
      <c r="T7108" s="168" t="str">
        <f t="shared" si="895"/>
        <v/>
      </c>
    </row>
    <row r="7109" spans="1:20" x14ac:dyDescent="0.2">
      <c r="A7109" t="s">
        <v>6131</v>
      </c>
      <c r="M7109" s="170" t="str">
        <f t="shared" si="888"/>
        <v>Ttl</v>
      </c>
      <c r="N7109" s="169" t="str">
        <f t="shared" si="889"/>
        <v>8544</v>
      </c>
      <c r="O7109" s="168" t="str">
        <f t="shared" si="890"/>
        <v/>
      </c>
      <c r="P7109" s="168" t="str">
        <f t="shared" si="891"/>
        <v/>
      </c>
      <c r="Q7109" s="168" t="str">
        <f t="shared" si="892"/>
        <v/>
      </c>
      <c r="R7109" s="168" t="str">
        <f t="shared" si="893"/>
        <v/>
      </c>
      <c r="S7109" s="168" t="str">
        <f t="shared" si="894"/>
        <v/>
      </c>
      <c r="T7109" s="168" t="str">
        <f t="shared" si="895"/>
        <v/>
      </c>
    </row>
    <row r="7110" spans="1:20" x14ac:dyDescent="0.2">
      <c r="A7110" t="s">
        <v>2611</v>
      </c>
      <c r="M7110" s="170" t="str">
        <f t="shared" si="888"/>
        <v>DTL</v>
      </c>
      <c r="N7110" s="169" t="str">
        <f t="shared" si="889"/>
        <v>8544</v>
      </c>
      <c r="O7110" s="168" t="str">
        <f t="shared" si="890"/>
        <v/>
      </c>
      <c r="P7110" s="168" t="str">
        <f t="shared" si="891"/>
        <v/>
      </c>
      <c r="Q7110" s="168" t="str">
        <f t="shared" si="892"/>
        <v/>
      </c>
      <c r="R7110" s="168" t="str">
        <f t="shared" si="893"/>
        <v/>
      </c>
      <c r="S7110" s="168" t="str">
        <f t="shared" si="894"/>
        <v/>
      </c>
      <c r="T7110" s="168" t="str">
        <f t="shared" si="895"/>
        <v/>
      </c>
    </row>
    <row r="7111" spans="1:20" x14ac:dyDescent="0.2">
      <c r="A7111" t="s">
        <v>2611</v>
      </c>
      <c r="M7111" s="170" t="str">
        <f t="shared" si="888"/>
        <v>DTL</v>
      </c>
      <c r="N7111" s="169" t="str">
        <f t="shared" si="889"/>
        <v>8544</v>
      </c>
      <c r="O7111" s="168" t="str">
        <f t="shared" si="890"/>
        <v/>
      </c>
      <c r="P7111" s="168" t="str">
        <f t="shared" si="891"/>
        <v/>
      </c>
      <c r="Q7111" s="168" t="str">
        <f t="shared" si="892"/>
        <v/>
      </c>
      <c r="R7111" s="168" t="str">
        <f t="shared" si="893"/>
        <v/>
      </c>
      <c r="S7111" s="168" t="str">
        <f t="shared" si="894"/>
        <v/>
      </c>
      <c r="T7111" s="168" t="str">
        <f t="shared" si="895"/>
        <v/>
      </c>
    </row>
    <row r="7112" spans="1:20" x14ac:dyDescent="0.2">
      <c r="A7112" t="s">
        <v>6132</v>
      </c>
      <c r="M7112" s="170" t="str">
        <f t="shared" si="888"/>
        <v>Ttl</v>
      </c>
      <c r="N7112" s="169" t="str">
        <f t="shared" si="889"/>
        <v>8544</v>
      </c>
      <c r="O7112" s="168" t="str">
        <f t="shared" si="890"/>
        <v/>
      </c>
      <c r="P7112" s="168" t="str">
        <f t="shared" si="891"/>
        <v/>
      </c>
      <c r="Q7112" s="168" t="str">
        <f t="shared" si="892"/>
        <v/>
      </c>
      <c r="R7112" s="168" t="str">
        <f t="shared" si="893"/>
        <v/>
      </c>
      <c r="S7112" s="168" t="str">
        <f t="shared" si="894"/>
        <v/>
      </c>
      <c r="T7112" s="168" t="str">
        <f t="shared" si="895"/>
        <v/>
      </c>
    </row>
    <row r="7113" spans="1:20" x14ac:dyDescent="0.2">
      <c r="A7113" t="s">
        <v>2612</v>
      </c>
      <c r="M7113" s="170" t="str">
        <f t="shared" si="888"/>
        <v>DTL</v>
      </c>
      <c r="N7113" s="169" t="str">
        <f t="shared" si="889"/>
        <v>8544</v>
      </c>
      <c r="O7113" s="168" t="str">
        <f t="shared" si="890"/>
        <v/>
      </c>
      <c r="P7113" s="168" t="str">
        <f t="shared" si="891"/>
        <v/>
      </c>
      <c r="Q7113" s="168" t="str">
        <f t="shared" si="892"/>
        <v/>
      </c>
      <c r="R7113" s="168" t="str">
        <f t="shared" si="893"/>
        <v/>
      </c>
      <c r="S7113" s="168" t="str">
        <f t="shared" si="894"/>
        <v/>
      </c>
      <c r="T7113" s="168" t="str">
        <f t="shared" si="895"/>
        <v/>
      </c>
    </row>
    <row r="7114" spans="1:20" x14ac:dyDescent="0.2">
      <c r="A7114" t="s">
        <v>2611</v>
      </c>
      <c r="M7114" s="170" t="str">
        <f t="shared" si="888"/>
        <v>DTL</v>
      </c>
      <c r="N7114" s="169" t="str">
        <f t="shared" si="889"/>
        <v>8544</v>
      </c>
      <c r="O7114" s="168" t="str">
        <f t="shared" si="890"/>
        <v/>
      </c>
      <c r="P7114" s="168" t="str">
        <f t="shared" si="891"/>
        <v/>
      </c>
      <c r="Q7114" s="168" t="str">
        <f t="shared" si="892"/>
        <v/>
      </c>
      <c r="R7114" s="168" t="str">
        <f t="shared" si="893"/>
        <v/>
      </c>
      <c r="S7114" s="168" t="str">
        <f t="shared" si="894"/>
        <v/>
      </c>
      <c r="T7114" s="168" t="str">
        <f t="shared" si="895"/>
        <v/>
      </c>
    </row>
    <row r="7115" spans="1:20" x14ac:dyDescent="0.2">
      <c r="A7115" t="s">
        <v>2620</v>
      </c>
      <c r="M7115" s="170" t="str">
        <f t="shared" si="888"/>
        <v>DTL</v>
      </c>
      <c r="N7115" s="169" t="str">
        <f t="shared" si="889"/>
        <v>8544</v>
      </c>
      <c r="O7115" s="168" t="str">
        <f t="shared" si="890"/>
        <v/>
      </c>
      <c r="P7115" s="168" t="str">
        <f t="shared" si="891"/>
        <v/>
      </c>
      <c r="Q7115" s="168" t="str">
        <f t="shared" si="892"/>
        <v/>
      </c>
      <c r="R7115" s="168" t="str">
        <f t="shared" si="893"/>
        <v/>
      </c>
      <c r="S7115" s="168" t="str">
        <f t="shared" si="894"/>
        <v/>
      </c>
      <c r="T7115" s="168" t="str">
        <f t="shared" si="895"/>
        <v/>
      </c>
    </row>
    <row r="7116" spans="1:20" x14ac:dyDescent="0.2">
      <c r="A7116" t="s">
        <v>6133</v>
      </c>
      <c r="M7116" s="170" t="str">
        <f t="shared" si="888"/>
        <v>Ttl</v>
      </c>
      <c r="N7116" s="169" t="str">
        <f t="shared" si="889"/>
        <v>8544</v>
      </c>
      <c r="O7116" s="168" t="str">
        <f t="shared" si="890"/>
        <v/>
      </c>
      <c r="P7116" s="168" t="str">
        <f t="shared" si="891"/>
        <v/>
      </c>
      <c r="Q7116" s="168" t="str">
        <f t="shared" si="892"/>
        <v/>
      </c>
      <c r="R7116" s="168" t="str">
        <f t="shared" si="893"/>
        <v/>
      </c>
      <c r="S7116" s="168" t="str">
        <f t="shared" si="894"/>
        <v/>
      </c>
      <c r="T7116" s="168" t="str">
        <f t="shared" si="895"/>
        <v/>
      </c>
    </row>
    <row r="7117" spans="1:20" x14ac:dyDescent="0.2">
      <c r="A7117" t="s">
        <v>2611</v>
      </c>
      <c r="M7117" s="170" t="str">
        <f t="shared" si="888"/>
        <v>DTL</v>
      </c>
      <c r="N7117" s="169" t="str">
        <f t="shared" si="889"/>
        <v>8544</v>
      </c>
      <c r="O7117" s="168" t="str">
        <f t="shared" si="890"/>
        <v/>
      </c>
      <c r="P7117" s="168" t="str">
        <f t="shared" si="891"/>
        <v/>
      </c>
      <c r="Q7117" s="168" t="str">
        <f t="shared" si="892"/>
        <v/>
      </c>
      <c r="R7117" s="168" t="str">
        <f t="shared" si="893"/>
        <v/>
      </c>
      <c r="S7117" s="168" t="str">
        <f t="shared" si="894"/>
        <v/>
      </c>
      <c r="T7117" s="168" t="str">
        <f t="shared" si="895"/>
        <v/>
      </c>
    </row>
    <row r="7118" spans="1:20" x14ac:dyDescent="0.2">
      <c r="A7118" t="s">
        <v>6134</v>
      </c>
      <c r="M7118" s="170" t="str">
        <f t="shared" si="888"/>
        <v>Ttl</v>
      </c>
      <c r="N7118" s="169" t="str">
        <f t="shared" si="889"/>
        <v>8544</v>
      </c>
      <c r="O7118" s="168" t="str">
        <f t="shared" si="890"/>
        <v/>
      </c>
      <c r="P7118" s="168" t="str">
        <f t="shared" si="891"/>
        <v/>
      </c>
      <c r="Q7118" s="168" t="str">
        <f t="shared" si="892"/>
        <v/>
      </c>
      <c r="R7118" s="168" t="str">
        <f t="shared" si="893"/>
        <v/>
      </c>
      <c r="S7118" s="168" t="str">
        <f t="shared" si="894"/>
        <v/>
      </c>
      <c r="T7118" s="168" t="str">
        <f t="shared" si="895"/>
        <v/>
      </c>
    </row>
    <row r="7119" spans="1:20" x14ac:dyDescent="0.2">
      <c r="A7119" t="s">
        <v>4246</v>
      </c>
      <c r="M7119" s="170" t="str">
        <f t="shared" si="888"/>
        <v>DTL</v>
      </c>
      <c r="N7119" s="169" t="str">
        <f t="shared" si="889"/>
        <v>8544</v>
      </c>
      <c r="O7119" s="168" t="str">
        <f t="shared" si="890"/>
        <v/>
      </c>
      <c r="P7119" s="168" t="str">
        <f t="shared" si="891"/>
        <v/>
      </c>
      <c r="Q7119" s="168" t="str">
        <f t="shared" si="892"/>
        <v/>
      </c>
      <c r="R7119" s="168" t="str">
        <f t="shared" si="893"/>
        <v/>
      </c>
      <c r="S7119" s="168" t="str">
        <f t="shared" si="894"/>
        <v/>
      </c>
      <c r="T7119" s="168" t="str">
        <f t="shared" si="895"/>
        <v/>
      </c>
    </row>
    <row r="7120" spans="1:20" x14ac:dyDescent="0.2">
      <c r="A7120" t="s">
        <v>4467</v>
      </c>
      <c r="M7120" s="170" t="str">
        <f t="shared" si="888"/>
        <v>DTL</v>
      </c>
      <c r="N7120" s="169" t="str">
        <f t="shared" si="889"/>
        <v>8544</v>
      </c>
      <c r="O7120" s="168" t="str">
        <f t="shared" si="890"/>
        <v/>
      </c>
      <c r="P7120" s="168" t="str">
        <f t="shared" si="891"/>
        <v/>
      </c>
      <c r="Q7120" s="168" t="str">
        <f t="shared" si="892"/>
        <v/>
      </c>
      <c r="R7120" s="168" t="str">
        <f t="shared" si="893"/>
        <v/>
      </c>
      <c r="S7120" s="168" t="str">
        <f t="shared" si="894"/>
        <v/>
      </c>
      <c r="T7120" s="168" t="str">
        <f t="shared" si="895"/>
        <v/>
      </c>
    </row>
    <row r="7121" spans="1:20" x14ac:dyDescent="0.2">
      <c r="A7121">
        <v>1</v>
      </c>
      <c r="M7121" s="170" t="str">
        <f t="shared" si="888"/>
        <v>DTL</v>
      </c>
      <c r="N7121" s="169" t="str">
        <f t="shared" si="889"/>
        <v>8544</v>
      </c>
      <c r="O7121" s="168" t="str">
        <f t="shared" si="890"/>
        <v/>
      </c>
      <c r="P7121" s="168" t="str">
        <f t="shared" si="891"/>
        <v/>
      </c>
      <c r="Q7121" s="168" t="str">
        <f t="shared" si="892"/>
        <v/>
      </c>
      <c r="R7121" s="168" t="str">
        <f t="shared" si="893"/>
        <v/>
      </c>
      <c r="S7121" s="168" t="str">
        <f t="shared" si="894"/>
        <v/>
      </c>
      <c r="T7121" s="168" t="str">
        <f t="shared" si="895"/>
        <v/>
      </c>
    </row>
    <row r="7122" spans="1:20" x14ac:dyDescent="0.2">
      <c r="M7122" s="170" t="str">
        <f t="shared" si="888"/>
        <v>DTL</v>
      </c>
      <c r="N7122" s="169" t="str">
        <f t="shared" si="889"/>
        <v>8544</v>
      </c>
      <c r="O7122" s="168" t="str">
        <f t="shared" si="890"/>
        <v/>
      </c>
      <c r="P7122" s="168" t="str">
        <f t="shared" si="891"/>
        <v/>
      </c>
      <c r="Q7122" s="168" t="str">
        <f t="shared" si="892"/>
        <v/>
      </c>
      <c r="R7122" s="168" t="str">
        <f t="shared" si="893"/>
        <v/>
      </c>
      <c r="S7122" s="168" t="str">
        <f t="shared" si="894"/>
        <v/>
      </c>
      <c r="T7122" s="168" t="str">
        <f t="shared" si="895"/>
        <v/>
      </c>
    </row>
    <row r="7123" spans="1:20" x14ac:dyDescent="0.2">
      <c r="A7123" t="s">
        <v>3327</v>
      </c>
      <c r="M7123" s="170" t="str">
        <f t="shared" si="888"/>
        <v>H1</v>
      </c>
      <c r="N7123" s="169" t="str">
        <f t="shared" si="889"/>
        <v>8544</v>
      </c>
      <c r="O7123" s="168" t="str">
        <f t="shared" si="890"/>
        <v/>
      </c>
      <c r="P7123" s="168" t="str">
        <f t="shared" si="891"/>
        <v/>
      </c>
      <c r="Q7123" s="168" t="str">
        <f t="shared" si="892"/>
        <v/>
      </c>
      <c r="R7123" s="168" t="str">
        <f t="shared" si="893"/>
        <v/>
      </c>
      <c r="S7123" s="168" t="str">
        <f t="shared" si="894"/>
        <v/>
      </c>
      <c r="T7123" s="168" t="str">
        <f t="shared" si="895"/>
        <v/>
      </c>
    </row>
    <row r="7124" spans="1:20" x14ac:dyDescent="0.2">
      <c r="A7124" t="s">
        <v>2600</v>
      </c>
      <c r="M7124" s="170" t="str">
        <f t="shared" si="888"/>
        <v>H2</v>
      </c>
      <c r="N7124" s="169" t="str">
        <f t="shared" si="889"/>
        <v>8544</v>
      </c>
      <c r="O7124" s="168" t="str">
        <f t="shared" si="890"/>
        <v/>
      </c>
      <c r="P7124" s="168" t="str">
        <f t="shared" si="891"/>
        <v/>
      </c>
      <c r="Q7124" s="168" t="str">
        <f t="shared" si="892"/>
        <v/>
      </c>
      <c r="R7124" s="168" t="str">
        <f t="shared" si="893"/>
        <v/>
      </c>
      <c r="S7124" s="168" t="str">
        <f t="shared" si="894"/>
        <v/>
      </c>
      <c r="T7124" s="168" t="str">
        <f t="shared" si="895"/>
        <v/>
      </c>
    </row>
    <row r="7125" spans="1:20" x14ac:dyDescent="0.2">
      <c r="A7125" t="s">
        <v>2601</v>
      </c>
      <c r="M7125" s="170" t="str">
        <f t="shared" si="888"/>
        <v>H3</v>
      </c>
      <c r="N7125" s="169" t="str">
        <f t="shared" si="889"/>
        <v>8544</v>
      </c>
      <c r="O7125" s="168" t="str">
        <f t="shared" si="890"/>
        <v/>
      </c>
      <c r="P7125" s="168" t="str">
        <f t="shared" si="891"/>
        <v/>
      </c>
      <c r="Q7125" s="168" t="str">
        <f t="shared" si="892"/>
        <v/>
      </c>
      <c r="R7125" s="168" t="str">
        <f t="shared" si="893"/>
        <v/>
      </c>
      <c r="S7125" s="168" t="str">
        <f t="shared" si="894"/>
        <v/>
      </c>
      <c r="T7125" s="168" t="str">
        <f t="shared" si="895"/>
        <v/>
      </c>
    </row>
    <row r="7126" spans="1:20" x14ac:dyDescent="0.2">
      <c r="A7126" t="s">
        <v>3199</v>
      </c>
      <c r="M7126" s="170" t="str">
        <f t="shared" si="888"/>
        <v>H4</v>
      </c>
      <c r="N7126" s="169" t="str">
        <f t="shared" si="889"/>
        <v>8544</v>
      </c>
      <c r="O7126" s="168" t="str">
        <f t="shared" si="890"/>
        <v/>
      </c>
      <c r="P7126" s="168" t="str">
        <f t="shared" si="891"/>
        <v/>
      </c>
      <c r="Q7126" s="168" t="str">
        <f t="shared" si="892"/>
        <v/>
      </c>
      <c r="R7126" s="168" t="str">
        <f t="shared" si="893"/>
        <v/>
      </c>
      <c r="S7126" s="168" t="str">
        <f t="shared" si="894"/>
        <v/>
      </c>
      <c r="T7126" s="168" t="str">
        <f t="shared" si="895"/>
        <v/>
      </c>
    </row>
    <row r="7127" spans="1:20" x14ac:dyDescent="0.2">
      <c r="A7127" t="s">
        <v>3321</v>
      </c>
      <c r="M7127" s="170" t="str">
        <f t="shared" si="888"/>
        <v>H5</v>
      </c>
      <c r="N7127" s="169" t="str">
        <f t="shared" si="889"/>
        <v>8544</v>
      </c>
      <c r="O7127" s="168" t="str">
        <f t="shared" si="890"/>
        <v/>
      </c>
      <c r="P7127" s="168" t="str">
        <f t="shared" si="891"/>
        <v/>
      </c>
      <c r="Q7127" s="168" t="str">
        <f t="shared" si="892"/>
        <v/>
      </c>
      <c r="R7127" s="168" t="str">
        <f t="shared" si="893"/>
        <v/>
      </c>
      <c r="S7127" s="168" t="str">
        <f t="shared" si="894"/>
        <v/>
      </c>
      <c r="T7127" s="168" t="str">
        <f t="shared" si="895"/>
        <v/>
      </c>
    </row>
    <row r="7128" spans="1:20" x14ac:dyDescent="0.2">
      <c r="A7128" t="s">
        <v>3322</v>
      </c>
      <c r="M7128" s="170" t="str">
        <f t="shared" si="888"/>
        <v>H6</v>
      </c>
      <c r="N7128" s="169" t="str">
        <f t="shared" si="889"/>
        <v>8544</v>
      </c>
      <c r="O7128" s="168" t="str">
        <f t="shared" si="890"/>
        <v/>
      </c>
      <c r="P7128" s="168" t="str">
        <f t="shared" si="891"/>
        <v/>
      </c>
      <c r="Q7128" s="168" t="str">
        <f t="shared" si="892"/>
        <v/>
      </c>
      <c r="R7128" s="168" t="str">
        <f t="shared" si="893"/>
        <v/>
      </c>
      <c r="S7128" s="168" t="str">
        <f t="shared" si="894"/>
        <v/>
      </c>
      <c r="T7128" s="168" t="str">
        <f t="shared" si="895"/>
        <v/>
      </c>
    </row>
    <row r="7129" spans="1:20" x14ac:dyDescent="0.2">
      <c r="A7129" t="s">
        <v>2605</v>
      </c>
      <c r="M7129" s="170" t="str">
        <f t="shared" si="888"/>
        <v>H7</v>
      </c>
      <c r="N7129" s="169" t="str">
        <f t="shared" si="889"/>
        <v>8544</v>
      </c>
      <c r="O7129" s="168" t="str">
        <f t="shared" si="890"/>
        <v/>
      </c>
      <c r="P7129" s="168" t="str">
        <f t="shared" si="891"/>
        <v/>
      </c>
      <c r="Q7129" s="168" t="str">
        <f t="shared" si="892"/>
        <v/>
      </c>
      <c r="R7129" s="168" t="str">
        <f t="shared" si="893"/>
        <v/>
      </c>
      <c r="S7129" s="168" t="str">
        <f t="shared" si="894"/>
        <v/>
      </c>
      <c r="T7129" s="168" t="str">
        <f t="shared" si="895"/>
        <v/>
      </c>
    </row>
    <row r="7130" spans="1:20" x14ac:dyDescent="0.2">
      <c r="A7130" t="s">
        <v>2606</v>
      </c>
      <c r="M7130" s="170" t="str">
        <f t="shared" si="888"/>
        <v>H8</v>
      </c>
      <c r="N7130" s="169" t="str">
        <f t="shared" si="889"/>
        <v>8544</v>
      </c>
      <c r="O7130" s="168" t="str">
        <f t="shared" si="890"/>
        <v/>
      </c>
      <c r="P7130" s="168" t="str">
        <f t="shared" si="891"/>
        <v/>
      </c>
      <c r="Q7130" s="168" t="str">
        <f t="shared" si="892"/>
        <v/>
      </c>
      <c r="R7130" s="168" t="str">
        <f t="shared" si="893"/>
        <v/>
      </c>
      <c r="S7130" s="168" t="str">
        <f t="shared" si="894"/>
        <v/>
      </c>
      <c r="T7130" s="168" t="str">
        <f t="shared" si="895"/>
        <v/>
      </c>
    </row>
    <row r="7131" spans="1:20" x14ac:dyDescent="0.2">
      <c r="A7131" t="s">
        <v>2607</v>
      </c>
      <c r="M7131" s="170" t="str">
        <f t="shared" si="888"/>
        <v>H9</v>
      </c>
      <c r="N7131" s="169" t="str">
        <f t="shared" si="889"/>
        <v>8544</v>
      </c>
      <c r="O7131" s="168" t="str">
        <f t="shared" si="890"/>
        <v/>
      </c>
      <c r="P7131" s="168" t="str">
        <f t="shared" si="891"/>
        <v/>
      </c>
      <c r="Q7131" s="168" t="str">
        <f t="shared" si="892"/>
        <v/>
      </c>
      <c r="R7131" s="168" t="str">
        <f t="shared" si="893"/>
        <v/>
      </c>
      <c r="S7131" s="168" t="str">
        <f t="shared" si="894"/>
        <v/>
      </c>
      <c r="T7131" s="168" t="str">
        <f t="shared" si="895"/>
        <v/>
      </c>
    </row>
    <row r="7132" spans="1:20" x14ac:dyDescent="0.2">
      <c r="A7132" t="s">
        <v>2608</v>
      </c>
      <c r="M7132" s="170" t="str">
        <f t="shared" si="888"/>
        <v>H10</v>
      </c>
      <c r="N7132" s="169" t="str">
        <f t="shared" si="889"/>
        <v>8544</v>
      </c>
      <c r="O7132" s="168" t="str">
        <f t="shared" si="890"/>
        <v/>
      </c>
      <c r="P7132" s="168" t="str">
        <f t="shared" si="891"/>
        <v/>
      </c>
      <c r="Q7132" s="168" t="str">
        <f t="shared" si="892"/>
        <v/>
      </c>
      <c r="R7132" s="168" t="str">
        <f t="shared" si="893"/>
        <v/>
      </c>
      <c r="S7132" s="168" t="str">
        <f t="shared" si="894"/>
        <v/>
      </c>
      <c r="T7132" s="168" t="str">
        <f t="shared" si="895"/>
        <v/>
      </c>
    </row>
    <row r="7133" spans="1:20" x14ac:dyDescent="0.2">
      <c r="A7133" t="s">
        <v>6135</v>
      </c>
      <c r="M7133" s="170" t="str">
        <f t="shared" si="888"/>
        <v>DTL</v>
      </c>
      <c r="N7133" s="169" t="str">
        <f t="shared" si="889"/>
        <v>8544</v>
      </c>
      <c r="O7133" s="168" t="str">
        <f t="shared" si="890"/>
        <v xml:space="preserve">    </v>
      </c>
      <c r="P7133" s="168" t="str">
        <f t="shared" si="891"/>
        <v xml:space="preserve">8544    </v>
      </c>
      <c r="Q7133" s="168">
        <f t="shared" si="892"/>
        <v>-2263</v>
      </c>
      <c r="R7133" s="168">
        <f t="shared" si="893"/>
        <v>4440</v>
      </c>
      <c r="S7133" s="168">
        <f t="shared" si="894"/>
        <v>0</v>
      </c>
      <c r="T7133" s="168">
        <f t="shared" si="895"/>
        <v>-15056</v>
      </c>
    </row>
    <row r="7134" spans="1:20" x14ac:dyDescent="0.2">
      <c r="A7134" t="s">
        <v>2611</v>
      </c>
      <c r="M7134" s="170" t="str">
        <f t="shared" si="888"/>
        <v>DTL</v>
      </c>
      <c r="N7134" s="169" t="str">
        <f t="shared" si="889"/>
        <v>8544</v>
      </c>
      <c r="O7134" s="168" t="str">
        <f t="shared" si="890"/>
        <v/>
      </c>
      <c r="P7134" s="168" t="str">
        <f t="shared" si="891"/>
        <v/>
      </c>
      <c r="Q7134" s="168" t="str">
        <f t="shared" si="892"/>
        <v/>
      </c>
      <c r="R7134" s="168" t="str">
        <f t="shared" si="893"/>
        <v/>
      </c>
      <c r="S7134" s="168" t="str">
        <f t="shared" si="894"/>
        <v/>
      </c>
      <c r="T7134" s="168" t="str">
        <f t="shared" si="895"/>
        <v/>
      </c>
    </row>
    <row r="7135" spans="1:20" x14ac:dyDescent="0.2">
      <c r="A7135" t="s">
        <v>2622</v>
      </c>
      <c r="M7135" s="170" t="str">
        <f t="shared" si="888"/>
        <v>DTL</v>
      </c>
      <c r="N7135" s="169" t="str">
        <f t="shared" si="889"/>
        <v>8544</v>
      </c>
      <c r="O7135" s="168" t="str">
        <f t="shared" si="890"/>
        <v>Tran</v>
      </c>
      <c r="P7135" s="168" t="str">
        <f t="shared" si="891"/>
        <v>8544Tran</v>
      </c>
      <c r="Q7135" s="168">
        <f t="shared" si="892"/>
        <v>0</v>
      </c>
      <c r="R7135" s="168">
        <f t="shared" si="893"/>
        <v>0</v>
      </c>
      <c r="S7135" s="168">
        <f t="shared" si="894"/>
        <v>0</v>
      </c>
      <c r="T7135" s="168">
        <f t="shared" si="895"/>
        <v>0</v>
      </c>
    </row>
    <row r="7136" spans="1:20" x14ac:dyDescent="0.2">
      <c r="A7136" t="s">
        <v>2611</v>
      </c>
      <c r="M7136" s="170" t="str">
        <f t="shared" si="888"/>
        <v>DTL</v>
      </c>
      <c r="N7136" s="169" t="str">
        <f t="shared" si="889"/>
        <v>8544</v>
      </c>
      <c r="O7136" s="168" t="str">
        <f t="shared" si="890"/>
        <v/>
      </c>
      <c r="P7136" s="168" t="str">
        <f t="shared" si="891"/>
        <v/>
      </c>
      <c r="Q7136" s="168" t="str">
        <f t="shared" si="892"/>
        <v/>
      </c>
      <c r="R7136" s="168" t="str">
        <f t="shared" si="893"/>
        <v/>
      </c>
      <c r="S7136" s="168" t="str">
        <f t="shared" si="894"/>
        <v/>
      </c>
      <c r="T7136" s="168" t="str">
        <f t="shared" si="895"/>
        <v/>
      </c>
    </row>
    <row r="7137" spans="1:20" x14ac:dyDescent="0.2">
      <c r="A7137" t="s">
        <v>2623</v>
      </c>
      <c r="M7137" s="170" t="str">
        <f t="shared" si="888"/>
        <v>DTL</v>
      </c>
      <c r="N7137" s="169" t="str">
        <f t="shared" si="889"/>
        <v>8544</v>
      </c>
      <c r="O7137" s="168" t="str">
        <f t="shared" si="890"/>
        <v>Tran</v>
      </c>
      <c r="P7137" s="168" t="str">
        <f t="shared" si="891"/>
        <v>8544Tran</v>
      </c>
      <c r="Q7137" s="168">
        <f t="shared" si="892"/>
        <v>0</v>
      </c>
      <c r="R7137" s="168">
        <f t="shared" si="893"/>
        <v>0</v>
      </c>
      <c r="S7137" s="168">
        <f t="shared" si="894"/>
        <v>0</v>
      </c>
      <c r="T7137" s="168">
        <f t="shared" si="895"/>
        <v>0</v>
      </c>
    </row>
    <row r="7138" spans="1:20" x14ac:dyDescent="0.2">
      <c r="A7138" t="s">
        <v>4246</v>
      </c>
      <c r="M7138" s="170" t="str">
        <f t="shared" si="888"/>
        <v>DTL</v>
      </c>
      <c r="N7138" s="169" t="str">
        <f t="shared" si="889"/>
        <v>8544</v>
      </c>
      <c r="O7138" s="168" t="str">
        <f t="shared" si="890"/>
        <v/>
      </c>
      <c r="P7138" s="168" t="str">
        <f t="shared" si="891"/>
        <v/>
      </c>
      <c r="Q7138" s="168" t="str">
        <f t="shared" si="892"/>
        <v/>
      </c>
      <c r="R7138" s="168" t="str">
        <f t="shared" si="893"/>
        <v/>
      </c>
      <c r="S7138" s="168" t="str">
        <f t="shared" si="894"/>
        <v/>
      </c>
      <c r="T7138" s="168" t="str">
        <f t="shared" si="895"/>
        <v/>
      </c>
    </row>
    <row r="7139" spans="1:20" x14ac:dyDescent="0.2">
      <c r="A7139" t="s">
        <v>2611</v>
      </c>
      <c r="M7139" s="170" t="str">
        <f t="shared" si="888"/>
        <v>DTL</v>
      </c>
      <c r="N7139" s="169" t="str">
        <f t="shared" si="889"/>
        <v>8544</v>
      </c>
      <c r="O7139" s="168" t="str">
        <f t="shared" si="890"/>
        <v/>
      </c>
      <c r="P7139" s="168" t="str">
        <f t="shared" si="891"/>
        <v/>
      </c>
      <c r="Q7139" s="168" t="str">
        <f t="shared" si="892"/>
        <v/>
      </c>
      <c r="R7139" s="168" t="str">
        <f t="shared" si="893"/>
        <v/>
      </c>
      <c r="S7139" s="168" t="str">
        <f t="shared" si="894"/>
        <v/>
      </c>
      <c r="T7139" s="168" t="str">
        <f t="shared" si="895"/>
        <v/>
      </c>
    </row>
    <row r="7140" spans="1:20" x14ac:dyDescent="0.2">
      <c r="A7140" t="s">
        <v>6136</v>
      </c>
      <c r="M7140" s="170" t="str">
        <f t="shared" si="888"/>
        <v>Ttl</v>
      </c>
      <c r="N7140" s="169" t="str">
        <f t="shared" si="889"/>
        <v>8544</v>
      </c>
      <c r="O7140" s="168" t="str">
        <f t="shared" si="890"/>
        <v/>
      </c>
      <c r="P7140" s="168" t="str">
        <f t="shared" si="891"/>
        <v/>
      </c>
      <c r="Q7140" s="168" t="str">
        <f t="shared" si="892"/>
        <v/>
      </c>
      <c r="R7140" s="168" t="str">
        <f t="shared" si="893"/>
        <v/>
      </c>
      <c r="S7140" s="168" t="str">
        <f t="shared" si="894"/>
        <v/>
      </c>
      <c r="T7140" s="168" t="str">
        <f t="shared" si="895"/>
        <v/>
      </c>
    </row>
    <row r="7141" spans="1:20" x14ac:dyDescent="0.2">
      <c r="A7141" t="s">
        <v>4467</v>
      </c>
      <c r="M7141" s="170" t="str">
        <f t="shared" si="888"/>
        <v>DTL</v>
      </c>
      <c r="N7141" s="169" t="str">
        <f t="shared" si="889"/>
        <v>8544</v>
      </c>
      <c r="O7141" s="168" t="str">
        <f t="shared" si="890"/>
        <v/>
      </c>
      <c r="P7141" s="168" t="str">
        <f t="shared" si="891"/>
        <v/>
      </c>
      <c r="Q7141" s="168" t="str">
        <f t="shared" si="892"/>
        <v/>
      </c>
      <c r="R7141" s="168" t="str">
        <f t="shared" si="893"/>
        <v/>
      </c>
      <c r="S7141" s="168" t="str">
        <f t="shared" si="894"/>
        <v/>
      </c>
      <c r="T7141" s="168" t="str">
        <f t="shared" si="895"/>
        <v/>
      </c>
    </row>
    <row r="7142" spans="1:20" x14ac:dyDescent="0.2">
      <c r="A7142">
        <v>1</v>
      </c>
      <c r="M7142" s="170" t="str">
        <f t="shared" si="888"/>
        <v>DTL</v>
      </c>
      <c r="N7142" s="169" t="str">
        <f t="shared" si="889"/>
        <v>8544</v>
      </c>
      <c r="O7142" s="168" t="str">
        <f t="shared" si="890"/>
        <v/>
      </c>
      <c r="P7142" s="168" t="str">
        <f t="shared" si="891"/>
        <v/>
      </c>
      <c r="Q7142" s="168" t="str">
        <f t="shared" si="892"/>
        <v/>
      </c>
      <c r="R7142" s="168" t="str">
        <f t="shared" si="893"/>
        <v/>
      </c>
      <c r="S7142" s="168" t="str">
        <f t="shared" si="894"/>
        <v/>
      </c>
      <c r="T7142" s="168" t="str">
        <f t="shared" si="895"/>
        <v/>
      </c>
    </row>
    <row r="7143" spans="1:20" x14ac:dyDescent="0.2">
      <c r="M7143" s="170" t="str">
        <f t="shared" si="888"/>
        <v>DTL</v>
      </c>
      <c r="N7143" s="169" t="str">
        <f t="shared" si="889"/>
        <v>8544</v>
      </c>
      <c r="O7143" s="168" t="str">
        <f t="shared" si="890"/>
        <v/>
      </c>
      <c r="P7143" s="168" t="str">
        <f t="shared" si="891"/>
        <v/>
      </c>
      <c r="Q7143" s="168" t="str">
        <f t="shared" si="892"/>
        <v/>
      </c>
      <c r="R7143" s="168" t="str">
        <f t="shared" si="893"/>
        <v/>
      </c>
      <c r="S7143" s="168" t="str">
        <f t="shared" si="894"/>
        <v/>
      </c>
      <c r="T7143" s="168" t="str">
        <f t="shared" si="895"/>
        <v/>
      </c>
    </row>
    <row r="7144" spans="1:20" x14ac:dyDescent="0.2">
      <c r="A7144" t="s">
        <v>3328</v>
      </c>
      <c r="M7144" s="170" t="str">
        <f t="shared" si="888"/>
        <v>H1</v>
      </c>
      <c r="N7144" s="169" t="str">
        <f t="shared" si="889"/>
        <v>8544</v>
      </c>
      <c r="O7144" s="168" t="str">
        <f t="shared" si="890"/>
        <v/>
      </c>
      <c r="P7144" s="168" t="str">
        <f t="shared" si="891"/>
        <v/>
      </c>
      <c r="Q7144" s="168" t="str">
        <f t="shared" si="892"/>
        <v/>
      </c>
      <c r="R7144" s="168" t="str">
        <f t="shared" si="893"/>
        <v/>
      </c>
      <c r="S7144" s="168" t="str">
        <f t="shared" si="894"/>
        <v/>
      </c>
      <c r="T7144" s="168" t="str">
        <f t="shared" si="895"/>
        <v/>
      </c>
    </row>
    <row r="7145" spans="1:20" x14ac:dyDescent="0.2">
      <c r="A7145" t="s">
        <v>2600</v>
      </c>
      <c r="M7145" s="170" t="str">
        <f t="shared" si="888"/>
        <v>H2</v>
      </c>
      <c r="N7145" s="169" t="str">
        <f t="shared" si="889"/>
        <v>8544</v>
      </c>
      <c r="O7145" s="168" t="str">
        <f t="shared" si="890"/>
        <v/>
      </c>
      <c r="P7145" s="168" t="str">
        <f t="shared" si="891"/>
        <v/>
      </c>
      <c r="Q7145" s="168" t="str">
        <f t="shared" si="892"/>
        <v/>
      </c>
      <c r="R7145" s="168" t="str">
        <f t="shared" si="893"/>
        <v/>
      </c>
      <c r="S7145" s="168" t="str">
        <f t="shared" si="894"/>
        <v/>
      </c>
      <c r="T7145" s="168" t="str">
        <f t="shared" si="895"/>
        <v/>
      </c>
    </row>
    <row r="7146" spans="1:20" x14ac:dyDescent="0.2">
      <c r="A7146" t="s">
        <v>2601</v>
      </c>
      <c r="M7146" s="170" t="str">
        <f t="shared" si="888"/>
        <v>H3</v>
      </c>
      <c r="N7146" s="169" t="str">
        <f t="shared" si="889"/>
        <v>8544</v>
      </c>
      <c r="O7146" s="168" t="str">
        <f t="shared" si="890"/>
        <v/>
      </c>
      <c r="P7146" s="168" t="str">
        <f t="shared" si="891"/>
        <v/>
      </c>
      <c r="Q7146" s="168" t="str">
        <f t="shared" si="892"/>
        <v/>
      </c>
      <c r="R7146" s="168" t="str">
        <f t="shared" si="893"/>
        <v/>
      </c>
      <c r="S7146" s="168" t="str">
        <f t="shared" si="894"/>
        <v/>
      </c>
      <c r="T7146" s="168" t="str">
        <f t="shared" si="895"/>
        <v/>
      </c>
    </row>
    <row r="7147" spans="1:20" x14ac:dyDescent="0.2">
      <c r="A7147" t="s">
        <v>3199</v>
      </c>
      <c r="M7147" s="170" t="str">
        <f t="shared" si="888"/>
        <v>H4</v>
      </c>
      <c r="N7147" s="169" t="str">
        <f t="shared" si="889"/>
        <v>8544</v>
      </c>
      <c r="O7147" s="168" t="str">
        <f t="shared" si="890"/>
        <v/>
      </c>
      <c r="P7147" s="168" t="str">
        <f t="shared" si="891"/>
        <v/>
      </c>
      <c r="Q7147" s="168" t="str">
        <f t="shared" si="892"/>
        <v/>
      </c>
      <c r="R7147" s="168" t="str">
        <f t="shared" si="893"/>
        <v/>
      </c>
      <c r="S7147" s="168" t="str">
        <f t="shared" si="894"/>
        <v/>
      </c>
      <c r="T7147" s="168" t="str">
        <f t="shared" si="895"/>
        <v/>
      </c>
    </row>
    <row r="7148" spans="1:20" x14ac:dyDescent="0.2">
      <c r="A7148" t="s">
        <v>3329</v>
      </c>
      <c r="M7148" s="170" t="str">
        <f t="shared" si="888"/>
        <v>H5</v>
      </c>
      <c r="N7148" s="169" t="str">
        <f t="shared" si="889"/>
        <v>8544</v>
      </c>
      <c r="O7148" s="168" t="str">
        <f t="shared" si="890"/>
        <v/>
      </c>
      <c r="P7148" s="168" t="str">
        <f t="shared" si="891"/>
        <v/>
      </c>
      <c r="Q7148" s="168" t="str">
        <f t="shared" si="892"/>
        <v/>
      </c>
      <c r="R7148" s="168" t="str">
        <f t="shared" si="893"/>
        <v/>
      </c>
      <c r="S7148" s="168" t="str">
        <f t="shared" si="894"/>
        <v/>
      </c>
      <c r="T7148" s="168" t="str">
        <f t="shared" si="895"/>
        <v/>
      </c>
    </row>
    <row r="7149" spans="1:20" x14ac:dyDescent="0.2">
      <c r="A7149" t="s">
        <v>3330</v>
      </c>
      <c r="M7149" s="170" t="str">
        <f t="shared" si="888"/>
        <v>H6</v>
      </c>
      <c r="N7149" s="169" t="str">
        <f t="shared" si="889"/>
        <v>8550</v>
      </c>
      <c r="O7149" s="168" t="str">
        <f t="shared" si="890"/>
        <v/>
      </c>
      <c r="P7149" s="168" t="str">
        <f t="shared" si="891"/>
        <v/>
      </c>
      <c r="Q7149" s="168" t="str">
        <f t="shared" si="892"/>
        <v/>
      </c>
      <c r="R7149" s="168" t="str">
        <f t="shared" si="893"/>
        <v/>
      </c>
      <c r="S7149" s="168" t="str">
        <f t="shared" si="894"/>
        <v/>
      </c>
      <c r="T7149" s="168" t="str">
        <f t="shared" si="895"/>
        <v/>
      </c>
    </row>
    <row r="7150" spans="1:20" x14ac:dyDescent="0.2">
      <c r="A7150" t="s">
        <v>2605</v>
      </c>
      <c r="M7150" s="170" t="str">
        <f t="shared" si="888"/>
        <v>H7</v>
      </c>
      <c r="N7150" s="169" t="str">
        <f t="shared" si="889"/>
        <v>8550</v>
      </c>
      <c r="O7150" s="168" t="str">
        <f t="shared" si="890"/>
        <v/>
      </c>
      <c r="P7150" s="168" t="str">
        <f t="shared" si="891"/>
        <v/>
      </c>
      <c r="Q7150" s="168" t="str">
        <f t="shared" si="892"/>
        <v/>
      </c>
      <c r="R7150" s="168" t="str">
        <f t="shared" si="893"/>
        <v/>
      </c>
      <c r="S7150" s="168" t="str">
        <f t="shared" si="894"/>
        <v/>
      </c>
      <c r="T7150" s="168" t="str">
        <f t="shared" si="895"/>
        <v/>
      </c>
    </row>
    <row r="7151" spans="1:20" x14ac:dyDescent="0.2">
      <c r="A7151" t="s">
        <v>2606</v>
      </c>
      <c r="M7151" s="170" t="str">
        <f t="shared" si="888"/>
        <v>H8</v>
      </c>
      <c r="N7151" s="169" t="str">
        <f t="shared" si="889"/>
        <v>8550</v>
      </c>
      <c r="O7151" s="168" t="str">
        <f t="shared" si="890"/>
        <v/>
      </c>
      <c r="P7151" s="168" t="str">
        <f t="shared" si="891"/>
        <v/>
      </c>
      <c r="Q7151" s="168" t="str">
        <f t="shared" si="892"/>
        <v/>
      </c>
      <c r="R7151" s="168" t="str">
        <f t="shared" si="893"/>
        <v/>
      </c>
      <c r="S7151" s="168" t="str">
        <f t="shared" si="894"/>
        <v/>
      </c>
      <c r="T7151" s="168" t="str">
        <f t="shared" si="895"/>
        <v/>
      </c>
    </row>
    <row r="7152" spans="1:20" x14ac:dyDescent="0.2">
      <c r="A7152" t="s">
        <v>2607</v>
      </c>
      <c r="M7152" s="170" t="str">
        <f t="shared" si="888"/>
        <v>H9</v>
      </c>
      <c r="N7152" s="169" t="str">
        <f t="shared" si="889"/>
        <v>8550</v>
      </c>
      <c r="O7152" s="168" t="str">
        <f t="shared" si="890"/>
        <v/>
      </c>
      <c r="P7152" s="168" t="str">
        <f t="shared" si="891"/>
        <v/>
      </c>
      <c r="Q7152" s="168" t="str">
        <f t="shared" si="892"/>
        <v/>
      </c>
      <c r="R7152" s="168" t="str">
        <f t="shared" si="893"/>
        <v/>
      </c>
      <c r="S7152" s="168" t="str">
        <f t="shared" si="894"/>
        <v/>
      </c>
      <c r="T7152" s="168" t="str">
        <f t="shared" si="895"/>
        <v/>
      </c>
    </row>
    <row r="7153" spans="1:20" x14ac:dyDescent="0.2">
      <c r="A7153" t="s">
        <v>2608</v>
      </c>
      <c r="M7153" s="170" t="str">
        <f t="shared" si="888"/>
        <v>H10</v>
      </c>
      <c r="N7153" s="169" t="str">
        <f t="shared" si="889"/>
        <v>8550</v>
      </c>
      <c r="O7153" s="168" t="str">
        <f t="shared" si="890"/>
        <v/>
      </c>
      <c r="P7153" s="168" t="str">
        <f t="shared" si="891"/>
        <v/>
      </c>
      <c r="Q7153" s="168" t="str">
        <f t="shared" si="892"/>
        <v/>
      </c>
      <c r="R7153" s="168" t="str">
        <f t="shared" si="893"/>
        <v/>
      </c>
      <c r="S7153" s="168" t="str">
        <f t="shared" si="894"/>
        <v/>
      </c>
      <c r="T7153" s="168" t="str">
        <f t="shared" si="895"/>
        <v/>
      </c>
    </row>
    <row r="7154" spans="1:20" x14ac:dyDescent="0.2">
      <c r="A7154" t="s">
        <v>2609</v>
      </c>
      <c r="M7154" s="170" t="str">
        <f t="shared" si="888"/>
        <v>DTL</v>
      </c>
      <c r="N7154" s="169" t="str">
        <f t="shared" si="889"/>
        <v>8550</v>
      </c>
      <c r="O7154" s="168" t="str">
        <f t="shared" si="890"/>
        <v/>
      </c>
      <c r="P7154" s="168" t="str">
        <f t="shared" si="891"/>
        <v/>
      </c>
      <c r="Q7154" s="168" t="str">
        <f t="shared" si="892"/>
        <v/>
      </c>
      <c r="R7154" s="168" t="str">
        <f t="shared" si="893"/>
        <v/>
      </c>
      <c r="S7154" s="168" t="str">
        <f t="shared" si="894"/>
        <v/>
      </c>
      <c r="T7154" s="168" t="str">
        <f t="shared" si="895"/>
        <v/>
      </c>
    </row>
    <row r="7155" spans="1:20" x14ac:dyDescent="0.2">
      <c r="A7155" t="s">
        <v>6137</v>
      </c>
      <c r="M7155" s="170" t="str">
        <f t="shared" si="888"/>
        <v>DTL</v>
      </c>
      <c r="N7155" s="169" t="str">
        <f t="shared" si="889"/>
        <v>8550</v>
      </c>
      <c r="O7155" s="168" t="str">
        <f t="shared" si="890"/>
        <v>6601</v>
      </c>
      <c r="P7155" s="168" t="str">
        <f t="shared" si="891"/>
        <v>85506601</v>
      </c>
      <c r="Q7155" s="168">
        <f t="shared" si="892"/>
        <v>-78</v>
      </c>
      <c r="R7155" s="168">
        <f t="shared" si="893"/>
        <v>8</v>
      </c>
      <c r="S7155" s="168">
        <f t="shared" si="894"/>
        <v>0</v>
      </c>
      <c r="T7155" s="168">
        <f t="shared" si="895"/>
        <v>58</v>
      </c>
    </row>
    <row r="7156" spans="1:20" x14ac:dyDescent="0.2">
      <c r="A7156" t="s">
        <v>6138</v>
      </c>
      <c r="M7156" s="170" t="str">
        <f t="shared" si="888"/>
        <v>DTL</v>
      </c>
      <c r="N7156" s="169" t="str">
        <f t="shared" si="889"/>
        <v>8550</v>
      </c>
      <c r="O7156" s="168" t="str">
        <f t="shared" si="890"/>
        <v>7259</v>
      </c>
      <c r="P7156" s="168" t="str">
        <f t="shared" si="891"/>
        <v>85507259</v>
      </c>
      <c r="Q7156" s="168">
        <f t="shared" si="892"/>
        <v>204523</v>
      </c>
      <c r="R7156" s="168">
        <f t="shared" si="893"/>
        <v>112234</v>
      </c>
      <c r="S7156" s="168">
        <f t="shared" si="894"/>
        <v>144657</v>
      </c>
      <c r="T7156" s="168">
        <f t="shared" si="895"/>
        <v>83479</v>
      </c>
    </row>
    <row r="7157" spans="1:20" x14ac:dyDescent="0.2">
      <c r="A7157" t="s">
        <v>4246</v>
      </c>
      <c r="M7157" s="170" t="str">
        <f t="shared" si="888"/>
        <v>DTL</v>
      </c>
      <c r="N7157" s="169" t="str">
        <f t="shared" si="889"/>
        <v>8550</v>
      </c>
      <c r="O7157" s="168" t="str">
        <f t="shared" si="890"/>
        <v/>
      </c>
      <c r="P7157" s="168" t="str">
        <f t="shared" si="891"/>
        <v/>
      </c>
      <c r="Q7157" s="168" t="str">
        <f t="shared" si="892"/>
        <v/>
      </c>
      <c r="R7157" s="168" t="str">
        <f t="shared" si="893"/>
        <v/>
      </c>
      <c r="S7157" s="168" t="str">
        <f t="shared" si="894"/>
        <v/>
      </c>
      <c r="T7157" s="168" t="str">
        <f t="shared" si="895"/>
        <v/>
      </c>
    </row>
    <row r="7158" spans="1:20" x14ac:dyDescent="0.2">
      <c r="A7158" t="s">
        <v>2611</v>
      </c>
      <c r="M7158" s="170" t="str">
        <f t="shared" si="888"/>
        <v>DTL</v>
      </c>
      <c r="N7158" s="169" t="str">
        <f t="shared" si="889"/>
        <v>8550</v>
      </c>
      <c r="O7158" s="168" t="str">
        <f t="shared" si="890"/>
        <v/>
      </c>
      <c r="P7158" s="168" t="str">
        <f t="shared" si="891"/>
        <v/>
      </c>
      <c r="Q7158" s="168" t="str">
        <f t="shared" si="892"/>
        <v/>
      </c>
      <c r="R7158" s="168" t="str">
        <f t="shared" si="893"/>
        <v/>
      </c>
      <c r="S7158" s="168" t="str">
        <f t="shared" si="894"/>
        <v/>
      </c>
      <c r="T7158" s="168" t="str">
        <f t="shared" si="895"/>
        <v/>
      </c>
    </row>
    <row r="7159" spans="1:20" x14ac:dyDescent="0.2">
      <c r="A7159" t="s">
        <v>6139</v>
      </c>
      <c r="M7159" s="170" t="str">
        <f t="shared" si="888"/>
        <v>Ttl</v>
      </c>
      <c r="N7159" s="169" t="str">
        <f t="shared" si="889"/>
        <v>8550</v>
      </c>
      <c r="O7159" s="168" t="str">
        <f t="shared" si="890"/>
        <v/>
      </c>
      <c r="P7159" s="168" t="str">
        <f t="shared" si="891"/>
        <v/>
      </c>
      <c r="Q7159" s="168" t="str">
        <f t="shared" si="892"/>
        <v/>
      </c>
      <c r="R7159" s="168" t="str">
        <f t="shared" si="893"/>
        <v/>
      </c>
      <c r="S7159" s="168" t="str">
        <f t="shared" si="894"/>
        <v/>
      </c>
      <c r="T7159" s="168" t="str">
        <f t="shared" si="895"/>
        <v/>
      </c>
    </row>
    <row r="7160" spans="1:20" x14ac:dyDescent="0.2">
      <c r="A7160" t="s">
        <v>2612</v>
      </c>
      <c r="M7160" s="170" t="str">
        <f t="shared" si="888"/>
        <v>DTL</v>
      </c>
      <c r="N7160" s="169" t="str">
        <f t="shared" si="889"/>
        <v>8550</v>
      </c>
      <c r="O7160" s="168" t="str">
        <f t="shared" si="890"/>
        <v/>
      </c>
      <c r="P7160" s="168" t="str">
        <f t="shared" si="891"/>
        <v/>
      </c>
      <c r="Q7160" s="168" t="str">
        <f t="shared" si="892"/>
        <v/>
      </c>
      <c r="R7160" s="168" t="str">
        <f t="shared" si="893"/>
        <v/>
      </c>
      <c r="S7160" s="168" t="str">
        <f t="shared" si="894"/>
        <v/>
      </c>
      <c r="T7160" s="168" t="str">
        <f t="shared" si="895"/>
        <v/>
      </c>
    </row>
    <row r="7161" spans="1:20" x14ac:dyDescent="0.2">
      <c r="A7161" t="s">
        <v>2611</v>
      </c>
      <c r="M7161" s="170" t="str">
        <f t="shared" si="888"/>
        <v>DTL</v>
      </c>
      <c r="N7161" s="169" t="str">
        <f t="shared" si="889"/>
        <v>8550</v>
      </c>
      <c r="O7161" s="168" t="str">
        <f t="shared" si="890"/>
        <v/>
      </c>
      <c r="P7161" s="168" t="str">
        <f t="shared" si="891"/>
        <v/>
      </c>
      <c r="Q7161" s="168" t="str">
        <f t="shared" si="892"/>
        <v/>
      </c>
      <c r="R7161" s="168" t="str">
        <f t="shared" si="893"/>
        <v/>
      </c>
      <c r="S7161" s="168" t="str">
        <f t="shared" si="894"/>
        <v/>
      </c>
      <c r="T7161" s="168" t="str">
        <f t="shared" si="895"/>
        <v/>
      </c>
    </row>
    <row r="7162" spans="1:20" x14ac:dyDescent="0.2">
      <c r="A7162" t="s">
        <v>2611</v>
      </c>
      <c r="M7162" s="170" t="str">
        <f t="shared" si="888"/>
        <v>DTL</v>
      </c>
      <c r="N7162" s="169" t="str">
        <f t="shared" si="889"/>
        <v>8550</v>
      </c>
      <c r="O7162" s="168" t="str">
        <f t="shared" si="890"/>
        <v/>
      </c>
      <c r="P7162" s="168" t="str">
        <f t="shared" si="891"/>
        <v/>
      </c>
      <c r="Q7162" s="168" t="str">
        <f t="shared" si="892"/>
        <v/>
      </c>
      <c r="R7162" s="168" t="str">
        <f t="shared" si="893"/>
        <v/>
      </c>
      <c r="S7162" s="168" t="str">
        <f t="shared" si="894"/>
        <v/>
      </c>
      <c r="T7162" s="168" t="str">
        <f t="shared" si="895"/>
        <v/>
      </c>
    </row>
    <row r="7163" spans="1:20" x14ac:dyDescent="0.2">
      <c r="A7163" t="s">
        <v>2613</v>
      </c>
      <c r="M7163" s="170" t="str">
        <f t="shared" si="888"/>
        <v>DTL</v>
      </c>
      <c r="N7163" s="169" t="str">
        <f t="shared" si="889"/>
        <v>8550</v>
      </c>
      <c r="O7163" s="168" t="str">
        <f t="shared" si="890"/>
        <v/>
      </c>
      <c r="P7163" s="168" t="str">
        <f t="shared" si="891"/>
        <v/>
      </c>
      <c r="Q7163" s="168" t="str">
        <f t="shared" si="892"/>
        <v/>
      </c>
      <c r="R7163" s="168" t="str">
        <f t="shared" si="893"/>
        <v/>
      </c>
      <c r="S7163" s="168" t="str">
        <f t="shared" si="894"/>
        <v/>
      </c>
      <c r="T7163" s="168" t="str">
        <f t="shared" si="895"/>
        <v/>
      </c>
    </row>
    <row r="7164" spans="1:20" x14ac:dyDescent="0.2">
      <c r="A7164" t="s">
        <v>6140</v>
      </c>
      <c r="M7164" s="170" t="str">
        <f t="shared" si="888"/>
        <v>DTL</v>
      </c>
      <c r="N7164" s="169" t="str">
        <f t="shared" si="889"/>
        <v>8550</v>
      </c>
      <c r="O7164" s="168" t="str">
        <f t="shared" si="890"/>
        <v>2050</v>
      </c>
      <c r="P7164" s="168" t="str">
        <f t="shared" si="891"/>
        <v>85502050</v>
      </c>
      <c r="Q7164" s="168">
        <f t="shared" si="892"/>
        <v>0</v>
      </c>
      <c r="R7164" s="168">
        <f t="shared" si="893"/>
        <v>0</v>
      </c>
      <c r="S7164" s="168">
        <f t="shared" si="894"/>
        <v>0</v>
      </c>
      <c r="T7164" s="168">
        <f t="shared" si="895"/>
        <v>0</v>
      </c>
    </row>
    <row r="7165" spans="1:20" x14ac:dyDescent="0.2">
      <c r="A7165" t="s">
        <v>6141</v>
      </c>
      <c r="M7165" s="170" t="str">
        <f t="shared" si="888"/>
        <v>DTL</v>
      </c>
      <c r="N7165" s="169" t="str">
        <f t="shared" si="889"/>
        <v>8550</v>
      </c>
      <c r="O7165" s="168" t="str">
        <f t="shared" si="890"/>
        <v>2060</v>
      </c>
      <c r="P7165" s="168" t="str">
        <f t="shared" si="891"/>
        <v>85502060</v>
      </c>
      <c r="Q7165" s="168">
        <f t="shared" si="892"/>
        <v>1303</v>
      </c>
      <c r="R7165" s="168">
        <f t="shared" si="893"/>
        <v>1360</v>
      </c>
      <c r="S7165" s="168">
        <f t="shared" si="894"/>
        <v>12690</v>
      </c>
      <c r="T7165" s="168">
        <f t="shared" si="895"/>
        <v>995</v>
      </c>
    </row>
    <row r="7166" spans="1:20" x14ac:dyDescent="0.2">
      <c r="A7166" t="s">
        <v>6142</v>
      </c>
      <c r="M7166" s="170" t="str">
        <f t="shared" si="888"/>
        <v>DTL</v>
      </c>
      <c r="N7166" s="169" t="str">
        <f t="shared" si="889"/>
        <v>8550</v>
      </c>
      <c r="O7166" s="168" t="str">
        <f t="shared" si="890"/>
        <v>2080</v>
      </c>
      <c r="P7166" s="168" t="str">
        <f t="shared" si="891"/>
        <v>85502080</v>
      </c>
      <c r="Q7166" s="168">
        <f t="shared" si="892"/>
        <v>58</v>
      </c>
      <c r="R7166" s="168">
        <f t="shared" si="893"/>
        <v>249</v>
      </c>
      <c r="S7166" s="168">
        <f t="shared" si="894"/>
        <v>300</v>
      </c>
      <c r="T7166" s="168">
        <f t="shared" si="895"/>
        <v>0</v>
      </c>
    </row>
    <row r="7167" spans="1:20" x14ac:dyDescent="0.2">
      <c r="A7167" t="s">
        <v>6143</v>
      </c>
      <c r="M7167" s="170" t="str">
        <f t="shared" si="888"/>
        <v>DTL</v>
      </c>
      <c r="N7167" s="169" t="str">
        <f t="shared" si="889"/>
        <v>8550</v>
      </c>
      <c r="O7167" s="168" t="str">
        <f t="shared" si="890"/>
        <v>2140</v>
      </c>
      <c r="P7167" s="168" t="str">
        <f t="shared" si="891"/>
        <v>85502140</v>
      </c>
      <c r="Q7167" s="168">
        <f t="shared" si="892"/>
        <v>0</v>
      </c>
      <c r="R7167" s="168">
        <f t="shared" si="893"/>
        <v>135</v>
      </c>
      <c r="S7167" s="168">
        <f t="shared" si="894"/>
        <v>4500</v>
      </c>
      <c r="T7167" s="168">
        <f t="shared" si="895"/>
        <v>0</v>
      </c>
    </row>
    <row r="7168" spans="1:20" x14ac:dyDescent="0.2">
      <c r="A7168" t="s">
        <v>6144</v>
      </c>
      <c r="M7168" s="170" t="str">
        <f t="shared" si="888"/>
        <v>DTL</v>
      </c>
      <c r="N7168" s="169" t="str">
        <f t="shared" si="889"/>
        <v>8550</v>
      </c>
      <c r="O7168" s="168" t="str">
        <f t="shared" si="890"/>
        <v>2220</v>
      </c>
      <c r="P7168" s="168" t="str">
        <f t="shared" si="891"/>
        <v>85502220</v>
      </c>
      <c r="Q7168" s="168">
        <f t="shared" si="892"/>
        <v>6097</v>
      </c>
      <c r="R7168" s="168">
        <f t="shared" si="893"/>
        <v>285</v>
      </c>
      <c r="S7168" s="168">
        <f t="shared" si="894"/>
        <v>0</v>
      </c>
      <c r="T7168" s="168">
        <f t="shared" si="895"/>
        <v>0</v>
      </c>
    </row>
    <row r="7169" spans="1:20" x14ac:dyDescent="0.2">
      <c r="A7169" t="s">
        <v>6145</v>
      </c>
      <c r="M7169" s="170" t="str">
        <f t="shared" si="888"/>
        <v>DTL</v>
      </c>
      <c r="N7169" s="169" t="str">
        <f t="shared" si="889"/>
        <v>8550</v>
      </c>
      <c r="O7169" s="168" t="str">
        <f t="shared" si="890"/>
        <v>2260</v>
      </c>
      <c r="P7169" s="168" t="str">
        <f t="shared" si="891"/>
        <v>85502260</v>
      </c>
      <c r="Q7169" s="168">
        <f t="shared" si="892"/>
        <v>13955</v>
      </c>
      <c r="R7169" s="168">
        <f t="shared" si="893"/>
        <v>819</v>
      </c>
      <c r="S7169" s="168">
        <f t="shared" si="894"/>
        <v>6688</v>
      </c>
      <c r="T7169" s="168">
        <f t="shared" si="895"/>
        <v>393</v>
      </c>
    </row>
    <row r="7170" spans="1:20" x14ac:dyDescent="0.2">
      <c r="A7170" t="s">
        <v>6146</v>
      </c>
      <c r="M7170" s="170" t="str">
        <f t="shared" si="888"/>
        <v>DTL</v>
      </c>
      <c r="N7170" s="169" t="str">
        <f t="shared" si="889"/>
        <v>8550</v>
      </c>
      <c r="O7170" s="168" t="str">
        <f t="shared" si="890"/>
        <v>2300</v>
      </c>
      <c r="P7170" s="168" t="str">
        <f t="shared" si="891"/>
        <v>85502300</v>
      </c>
      <c r="Q7170" s="168">
        <f t="shared" si="892"/>
        <v>20557</v>
      </c>
      <c r="R7170" s="168">
        <f t="shared" si="893"/>
        <v>4656</v>
      </c>
      <c r="S7170" s="168">
        <f t="shared" si="894"/>
        <v>3387</v>
      </c>
      <c r="T7170" s="168">
        <f t="shared" si="895"/>
        <v>2637</v>
      </c>
    </row>
    <row r="7171" spans="1:20" x14ac:dyDescent="0.2">
      <c r="A7171" t="s">
        <v>6147</v>
      </c>
      <c r="M7171" s="170" t="str">
        <f t="shared" ref="M7171:M7234" si="896">IF(ROW()&lt;23,"",
  IF(NOT(ISERROR(FIND("Trinity County",$A7171,30))),"H1",
  IF(M7170="H1","H2",
  IF(M7170="H2","H3",
  IF(M7170="H3","H4",
  IF(M7170="H4","H5",
  IF(M7170="H5","H6",
  IF(M7170="H6","H7",
  IF(M7170="H7","H8",
  IF(M7170="H8","H9",
  IF(M7170="H9","H10",
  IF(TRIM(LEFT($A7171,7))="Total","Ttl","DTL"))))))))))))</f>
        <v>DTL</v>
      </c>
      <c r="N7171" s="169" t="str">
        <f t="shared" ref="N7171:N7234" si="897">IF(ROW()&lt;23,"",
  IF($M7171="H6",TRIM(LEFT($A7171,5)),N7170))</f>
        <v>8550</v>
      </c>
      <c r="O7171" s="168" t="str">
        <f t="shared" ref="O7171:O7234" si="898">IF($M7171&lt;&gt;"DTL","",
  IF(NOT(ISNUMBER(VALUE(MID($A7171,31,15)))),"",LEFT($A7171,4)))</f>
        <v>2301</v>
      </c>
      <c r="P7171" s="168" t="str">
        <f t="shared" ref="P7171:P7234" si="899">IF(O7171="","",N7171&amp;O7171)</f>
        <v>85502301</v>
      </c>
      <c r="Q7171" s="168">
        <f t="shared" ref="Q7171:Q7234" si="900">IF($M7171&lt;&gt;"DTL","",
  IF(NOT(ISNUMBER(VALUE(MID($A7171,31,15)))),"",VALUE(TRIM(MID($A7171,47,15)))))</f>
        <v>335</v>
      </c>
      <c r="R7171" s="168">
        <f t="shared" ref="R7171:R7234" si="901">IF($M7171&lt;&gt;"DTL","",
  IF(NOT(ISNUMBER(VALUE(MID($A7171,31,15)))),"",VALUE(TRIM(MID($A7171,61,14)))))</f>
        <v>184</v>
      </c>
      <c r="S7171" s="168">
        <f t="shared" ref="S7171:S7234" si="902">IF($M7171&lt;&gt;"DTL","",
  IF(NOT(ISNUMBER(VALUE(MID($A7171,31,15)))),"",VALUE(TRIM(MID($A7171,76,14)))))</f>
        <v>351</v>
      </c>
      <c r="T7171" s="168">
        <f t="shared" ref="T7171:T7234" si="903">IF($M7171&lt;&gt;"DTL","",
  IF(NOT(ISNUMBER(VALUE(MID($A7171,31,15)))),"",VALUE(TRIM(MID($A7171,90,14)))))</f>
        <v>369</v>
      </c>
    </row>
    <row r="7172" spans="1:20" x14ac:dyDescent="0.2">
      <c r="A7172" t="s">
        <v>6148</v>
      </c>
      <c r="M7172" s="170" t="str">
        <f t="shared" si="896"/>
        <v>DTL</v>
      </c>
      <c r="N7172" s="169" t="str">
        <f t="shared" si="897"/>
        <v>8550</v>
      </c>
      <c r="O7172" s="168" t="str">
        <f t="shared" si="898"/>
        <v>2336</v>
      </c>
      <c r="P7172" s="168" t="str">
        <f t="shared" si="899"/>
        <v>85502336</v>
      </c>
      <c r="Q7172" s="168">
        <f t="shared" si="900"/>
        <v>4500</v>
      </c>
      <c r="R7172" s="168">
        <f t="shared" si="901"/>
        <v>0</v>
      </c>
      <c r="S7172" s="168">
        <f t="shared" si="902"/>
        <v>0</v>
      </c>
      <c r="T7172" s="168">
        <f t="shared" si="903"/>
        <v>0</v>
      </c>
    </row>
    <row r="7173" spans="1:20" x14ac:dyDescent="0.2">
      <c r="A7173" t="s">
        <v>4315</v>
      </c>
      <c r="M7173" s="170" t="str">
        <f t="shared" si="896"/>
        <v>DTL</v>
      </c>
      <c r="N7173" s="169" t="str">
        <f t="shared" si="897"/>
        <v>8550</v>
      </c>
      <c r="O7173" s="168" t="str">
        <f t="shared" si="898"/>
        <v>2630</v>
      </c>
      <c r="P7173" s="168" t="str">
        <f t="shared" si="899"/>
        <v>85502630</v>
      </c>
      <c r="Q7173" s="168">
        <f t="shared" si="900"/>
        <v>0</v>
      </c>
      <c r="R7173" s="168">
        <f t="shared" si="901"/>
        <v>0</v>
      </c>
      <c r="S7173" s="168">
        <f t="shared" si="902"/>
        <v>360</v>
      </c>
      <c r="T7173" s="168">
        <f t="shared" si="903"/>
        <v>0</v>
      </c>
    </row>
    <row r="7174" spans="1:20" x14ac:dyDescent="0.2">
      <c r="A7174" t="s">
        <v>6149</v>
      </c>
      <c r="M7174" s="170" t="str">
        <f t="shared" si="896"/>
        <v>DTL</v>
      </c>
      <c r="N7174" s="169" t="str">
        <f t="shared" si="897"/>
        <v>8550</v>
      </c>
      <c r="O7174" s="168" t="str">
        <f t="shared" si="898"/>
        <v>2660</v>
      </c>
      <c r="P7174" s="168" t="str">
        <f t="shared" si="899"/>
        <v>85502660</v>
      </c>
      <c r="Q7174" s="168">
        <f t="shared" si="900"/>
        <v>0</v>
      </c>
      <c r="R7174" s="168">
        <f t="shared" si="901"/>
        <v>1129</v>
      </c>
      <c r="S7174" s="168">
        <f t="shared" si="902"/>
        <v>0</v>
      </c>
      <c r="T7174" s="168">
        <f t="shared" si="903"/>
        <v>0</v>
      </c>
    </row>
    <row r="7175" spans="1:20" x14ac:dyDescent="0.2">
      <c r="A7175" t="s">
        <v>6150</v>
      </c>
      <c r="M7175" s="170" t="str">
        <f t="shared" si="896"/>
        <v>DTL</v>
      </c>
      <c r="N7175" s="169" t="str">
        <f t="shared" si="897"/>
        <v>8550</v>
      </c>
      <c r="O7175" s="168" t="str">
        <f t="shared" si="898"/>
        <v>2700</v>
      </c>
      <c r="P7175" s="168" t="str">
        <f t="shared" si="899"/>
        <v>85502700</v>
      </c>
      <c r="Q7175" s="168">
        <f t="shared" si="900"/>
        <v>11764</v>
      </c>
      <c r="R7175" s="168">
        <f t="shared" si="901"/>
        <v>10749</v>
      </c>
      <c r="S7175" s="168">
        <f t="shared" si="902"/>
        <v>28924</v>
      </c>
      <c r="T7175" s="168">
        <f t="shared" si="903"/>
        <v>934</v>
      </c>
    </row>
    <row r="7176" spans="1:20" x14ac:dyDescent="0.2">
      <c r="A7176" t="s">
        <v>6151</v>
      </c>
      <c r="M7176" s="170" t="str">
        <f t="shared" si="896"/>
        <v>DTL</v>
      </c>
      <c r="N7176" s="169" t="str">
        <f t="shared" si="897"/>
        <v>8550</v>
      </c>
      <c r="O7176" s="168" t="str">
        <f t="shared" si="898"/>
        <v>2750</v>
      </c>
      <c r="P7176" s="168" t="str">
        <f t="shared" si="899"/>
        <v>85502750</v>
      </c>
      <c r="Q7176" s="168">
        <f t="shared" si="900"/>
        <v>1526</v>
      </c>
      <c r="R7176" s="168">
        <f t="shared" si="901"/>
        <v>1227</v>
      </c>
      <c r="S7176" s="168">
        <f t="shared" si="902"/>
        <v>1756</v>
      </c>
      <c r="T7176" s="168">
        <f t="shared" si="903"/>
        <v>186</v>
      </c>
    </row>
    <row r="7177" spans="1:20" x14ac:dyDescent="0.2">
      <c r="A7177" t="s">
        <v>6152</v>
      </c>
      <c r="M7177" s="170" t="str">
        <f t="shared" si="896"/>
        <v>DTL</v>
      </c>
      <c r="N7177" s="169" t="str">
        <f t="shared" si="897"/>
        <v>8550</v>
      </c>
      <c r="O7177" s="168" t="str">
        <f t="shared" si="898"/>
        <v>2756</v>
      </c>
      <c r="P7177" s="168" t="str">
        <f t="shared" si="899"/>
        <v>85502756</v>
      </c>
      <c r="Q7177" s="168">
        <f t="shared" si="900"/>
        <v>625</v>
      </c>
      <c r="R7177" s="168">
        <f t="shared" si="901"/>
        <v>0</v>
      </c>
      <c r="S7177" s="168">
        <f t="shared" si="902"/>
        <v>850</v>
      </c>
      <c r="T7177" s="168">
        <f t="shared" si="903"/>
        <v>0</v>
      </c>
    </row>
    <row r="7178" spans="1:20" x14ac:dyDescent="0.2">
      <c r="A7178" t="s">
        <v>6153</v>
      </c>
      <c r="M7178" s="170" t="str">
        <f t="shared" si="896"/>
        <v>DTL</v>
      </c>
      <c r="N7178" s="169" t="str">
        <f t="shared" si="897"/>
        <v>8550</v>
      </c>
      <c r="O7178" s="168" t="str">
        <f t="shared" si="898"/>
        <v>2850</v>
      </c>
      <c r="P7178" s="168" t="str">
        <f t="shared" si="899"/>
        <v>85502850</v>
      </c>
      <c r="Q7178" s="168">
        <f t="shared" si="900"/>
        <v>0</v>
      </c>
      <c r="R7178" s="168">
        <f t="shared" si="901"/>
        <v>0</v>
      </c>
      <c r="S7178" s="168">
        <f t="shared" si="902"/>
        <v>200</v>
      </c>
      <c r="T7178" s="168">
        <f t="shared" si="903"/>
        <v>0</v>
      </c>
    </row>
    <row r="7179" spans="1:20" x14ac:dyDescent="0.2">
      <c r="A7179" t="s">
        <v>6154</v>
      </c>
      <c r="M7179" s="170" t="str">
        <f t="shared" si="896"/>
        <v>DTL</v>
      </c>
      <c r="N7179" s="169" t="str">
        <f t="shared" si="897"/>
        <v>8550</v>
      </c>
      <c r="O7179" s="168" t="str">
        <f t="shared" si="898"/>
        <v>2399</v>
      </c>
      <c r="P7179" s="168" t="str">
        <f t="shared" si="899"/>
        <v>85502399</v>
      </c>
      <c r="Q7179" s="168">
        <f t="shared" si="900"/>
        <v>87390</v>
      </c>
      <c r="R7179" s="168">
        <f t="shared" si="901"/>
        <v>59797</v>
      </c>
      <c r="S7179" s="168">
        <f t="shared" si="902"/>
        <v>80151</v>
      </c>
      <c r="T7179" s="168">
        <f t="shared" si="903"/>
        <v>60053</v>
      </c>
    </row>
    <row r="7180" spans="1:20" x14ac:dyDescent="0.2">
      <c r="A7180" t="s">
        <v>6155</v>
      </c>
      <c r="M7180" s="170" t="str">
        <f t="shared" si="896"/>
        <v>DTL</v>
      </c>
      <c r="N7180" s="169" t="str">
        <f t="shared" si="897"/>
        <v>8550</v>
      </c>
      <c r="O7180" s="168" t="str">
        <f t="shared" si="898"/>
        <v>2799</v>
      </c>
      <c r="P7180" s="168" t="str">
        <f t="shared" si="899"/>
        <v>85502799</v>
      </c>
      <c r="Q7180" s="168">
        <f t="shared" si="900"/>
        <v>1036</v>
      </c>
      <c r="R7180" s="168">
        <f t="shared" si="901"/>
        <v>460</v>
      </c>
      <c r="S7180" s="168">
        <f t="shared" si="902"/>
        <v>1500</v>
      </c>
      <c r="T7180" s="168">
        <f t="shared" si="903"/>
        <v>432</v>
      </c>
    </row>
    <row r="7181" spans="1:20" x14ac:dyDescent="0.2">
      <c r="A7181" t="s">
        <v>3331</v>
      </c>
      <c r="M7181" s="170" t="str">
        <f t="shared" si="896"/>
        <v>DTL</v>
      </c>
      <c r="N7181" s="169" t="str">
        <f t="shared" si="897"/>
        <v>8550</v>
      </c>
      <c r="O7181" s="168" t="str">
        <f t="shared" si="898"/>
        <v>3290</v>
      </c>
      <c r="P7181" s="168" t="str">
        <f t="shared" si="899"/>
        <v>85503290</v>
      </c>
      <c r="Q7181" s="168">
        <f t="shared" si="900"/>
        <v>2203</v>
      </c>
      <c r="R7181" s="168">
        <f t="shared" si="901"/>
        <v>2705</v>
      </c>
      <c r="S7181" s="168">
        <f t="shared" si="902"/>
        <v>3000</v>
      </c>
      <c r="T7181" s="168">
        <f t="shared" si="903"/>
        <v>1903</v>
      </c>
    </row>
    <row r="7182" spans="1:20" x14ac:dyDescent="0.2">
      <c r="A7182" t="s">
        <v>4246</v>
      </c>
      <c r="M7182" s="170" t="str">
        <f t="shared" si="896"/>
        <v>DTL</v>
      </c>
      <c r="N7182" s="169" t="str">
        <f t="shared" si="897"/>
        <v>8550</v>
      </c>
      <c r="O7182" s="168" t="str">
        <f t="shared" si="898"/>
        <v/>
      </c>
      <c r="P7182" s="168" t="str">
        <f t="shared" si="899"/>
        <v/>
      </c>
      <c r="Q7182" s="168" t="str">
        <f t="shared" si="900"/>
        <v/>
      </c>
      <c r="R7182" s="168" t="str">
        <f t="shared" si="901"/>
        <v/>
      </c>
      <c r="S7182" s="168" t="str">
        <f t="shared" si="902"/>
        <v/>
      </c>
      <c r="T7182" s="168" t="str">
        <f t="shared" si="903"/>
        <v/>
      </c>
    </row>
    <row r="7183" spans="1:20" x14ac:dyDescent="0.2">
      <c r="A7183" t="s">
        <v>2611</v>
      </c>
      <c r="M7183" s="170" t="str">
        <f t="shared" si="896"/>
        <v>DTL</v>
      </c>
      <c r="N7183" s="169" t="str">
        <f t="shared" si="897"/>
        <v>8550</v>
      </c>
      <c r="O7183" s="168" t="str">
        <f t="shared" si="898"/>
        <v/>
      </c>
      <c r="P7183" s="168" t="str">
        <f t="shared" si="899"/>
        <v/>
      </c>
      <c r="Q7183" s="168" t="str">
        <f t="shared" si="900"/>
        <v/>
      </c>
      <c r="R7183" s="168" t="str">
        <f t="shared" si="901"/>
        <v/>
      </c>
      <c r="S7183" s="168" t="str">
        <f t="shared" si="902"/>
        <v/>
      </c>
      <c r="T7183" s="168" t="str">
        <f t="shared" si="903"/>
        <v/>
      </c>
    </row>
    <row r="7184" spans="1:20" x14ac:dyDescent="0.2">
      <c r="A7184" t="s">
        <v>6156</v>
      </c>
      <c r="M7184" s="170" t="str">
        <f t="shared" si="896"/>
        <v>Ttl</v>
      </c>
      <c r="N7184" s="169" t="str">
        <f t="shared" si="897"/>
        <v>8550</v>
      </c>
      <c r="O7184" s="168" t="str">
        <f t="shared" si="898"/>
        <v/>
      </c>
      <c r="P7184" s="168" t="str">
        <f t="shared" si="899"/>
        <v/>
      </c>
      <c r="Q7184" s="168" t="str">
        <f t="shared" si="900"/>
        <v/>
      </c>
      <c r="R7184" s="168" t="str">
        <f t="shared" si="901"/>
        <v/>
      </c>
      <c r="S7184" s="168" t="str">
        <f t="shared" si="902"/>
        <v/>
      </c>
      <c r="T7184" s="168" t="str">
        <f t="shared" si="903"/>
        <v/>
      </c>
    </row>
    <row r="7185" spans="1:20" x14ac:dyDescent="0.2">
      <c r="A7185" t="s">
        <v>2611</v>
      </c>
      <c r="M7185" s="170" t="str">
        <f t="shared" si="896"/>
        <v>DTL</v>
      </c>
      <c r="N7185" s="169" t="str">
        <f t="shared" si="897"/>
        <v>8550</v>
      </c>
      <c r="O7185" s="168" t="str">
        <f t="shared" si="898"/>
        <v/>
      </c>
      <c r="P7185" s="168" t="str">
        <f t="shared" si="899"/>
        <v/>
      </c>
      <c r="Q7185" s="168" t="str">
        <f t="shared" si="900"/>
        <v/>
      </c>
      <c r="R7185" s="168" t="str">
        <f t="shared" si="901"/>
        <v/>
      </c>
      <c r="S7185" s="168" t="str">
        <f t="shared" si="902"/>
        <v/>
      </c>
      <c r="T7185" s="168" t="str">
        <f t="shared" si="903"/>
        <v/>
      </c>
    </row>
    <row r="7186" spans="1:20" x14ac:dyDescent="0.2">
      <c r="A7186" t="s">
        <v>4467</v>
      </c>
      <c r="M7186" s="170" t="str">
        <f t="shared" si="896"/>
        <v>DTL</v>
      </c>
      <c r="N7186" s="169" t="str">
        <f t="shared" si="897"/>
        <v>8550</v>
      </c>
      <c r="O7186" s="168" t="str">
        <f t="shared" si="898"/>
        <v/>
      </c>
      <c r="P7186" s="168" t="str">
        <f t="shared" si="899"/>
        <v/>
      </c>
      <c r="Q7186" s="168" t="str">
        <f t="shared" si="900"/>
        <v/>
      </c>
      <c r="R7186" s="168" t="str">
        <f t="shared" si="901"/>
        <v/>
      </c>
      <c r="S7186" s="168" t="str">
        <f t="shared" si="902"/>
        <v/>
      </c>
      <c r="T7186" s="168" t="str">
        <f t="shared" si="903"/>
        <v/>
      </c>
    </row>
    <row r="7187" spans="1:20" x14ac:dyDescent="0.2">
      <c r="A7187">
        <v>1</v>
      </c>
      <c r="M7187" s="170" t="str">
        <f t="shared" si="896"/>
        <v>DTL</v>
      </c>
      <c r="N7187" s="169" t="str">
        <f t="shared" si="897"/>
        <v>8550</v>
      </c>
      <c r="O7187" s="168" t="str">
        <f t="shared" si="898"/>
        <v/>
      </c>
      <c r="P7187" s="168" t="str">
        <f t="shared" si="899"/>
        <v/>
      </c>
      <c r="Q7187" s="168" t="str">
        <f t="shared" si="900"/>
        <v/>
      </c>
      <c r="R7187" s="168" t="str">
        <f t="shared" si="901"/>
        <v/>
      </c>
      <c r="S7187" s="168" t="str">
        <f t="shared" si="902"/>
        <v/>
      </c>
      <c r="T7187" s="168" t="str">
        <f t="shared" si="903"/>
        <v/>
      </c>
    </row>
    <row r="7188" spans="1:20" x14ac:dyDescent="0.2">
      <c r="M7188" s="170" t="str">
        <f t="shared" si="896"/>
        <v>DTL</v>
      </c>
      <c r="N7188" s="169" t="str">
        <f t="shared" si="897"/>
        <v>8550</v>
      </c>
      <c r="O7188" s="168" t="str">
        <f t="shared" si="898"/>
        <v/>
      </c>
      <c r="P7188" s="168" t="str">
        <f t="shared" si="899"/>
        <v/>
      </c>
      <c r="Q7188" s="168" t="str">
        <f t="shared" si="900"/>
        <v/>
      </c>
      <c r="R7188" s="168" t="str">
        <f t="shared" si="901"/>
        <v/>
      </c>
      <c r="S7188" s="168" t="str">
        <f t="shared" si="902"/>
        <v/>
      </c>
      <c r="T7188" s="168" t="str">
        <f t="shared" si="903"/>
        <v/>
      </c>
    </row>
    <row r="7189" spans="1:20" x14ac:dyDescent="0.2">
      <c r="A7189" t="s">
        <v>3332</v>
      </c>
      <c r="M7189" s="170" t="str">
        <f t="shared" si="896"/>
        <v>H1</v>
      </c>
      <c r="N7189" s="169" t="str">
        <f t="shared" si="897"/>
        <v>8550</v>
      </c>
      <c r="O7189" s="168" t="str">
        <f t="shared" si="898"/>
        <v/>
      </c>
      <c r="P7189" s="168" t="str">
        <f t="shared" si="899"/>
        <v/>
      </c>
      <c r="Q7189" s="168" t="str">
        <f t="shared" si="900"/>
        <v/>
      </c>
      <c r="R7189" s="168" t="str">
        <f t="shared" si="901"/>
        <v/>
      </c>
      <c r="S7189" s="168" t="str">
        <f t="shared" si="902"/>
        <v/>
      </c>
      <c r="T7189" s="168" t="str">
        <f t="shared" si="903"/>
        <v/>
      </c>
    </row>
    <row r="7190" spans="1:20" x14ac:dyDescent="0.2">
      <c r="A7190" t="s">
        <v>2600</v>
      </c>
      <c r="M7190" s="170" t="str">
        <f t="shared" si="896"/>
        <v>H2</v>
      </c>
      <c r="N7190" s="169" t="str">
        <f t="shared" si="897"/>
        <v>8550</v>
      </c>
      <c r="O7190" s="168" t="str">
        <f t="shared" si="898"/>
        <v/>
      </c>
      <c r="P7190" s="168" t="str">
        <f t="shared" si="899"/>
        <v/>
      </c>
      <c r="Q7190" s="168" t="str">
        <f t="shared" si="900"/>
        <v/>
      </c>
      <c r="R7190" s="168" t="str">
        <f t="shared" si="901"/>
        <v/>
      </c>
      <c r="S7190" s="168" t="str">
        <f t="shared" si="902"/>
        <v/>
      </c>
      <c r="T7190" s="168" t="str">
        <f t="shared" si="903"/>
        <v/>
      </c>
    </row>
    <row r="7191" spans="1:20" x14ac:dyDescent="0.2">
      <c r="A7191" t="s">
        <v>2601</v>
      </c>
      <c r="M7191" s="170" t="str">
        <f t="shared" si="896"/>
        <v>H3</v>
      </c>
      <c r="N7191" s="169" t="str">
        <f t="shared" si="897"/>
        <v>8550</v>
      </c>
      <c r="O7191" s="168" t="str">
        <f t="shared" si="898"/>
        <v/>
      </c>
      <c r="P7191" s="168" t="str">
        <f t="shared" si="899"/>
        <v/>
      </c>
      <c r="Q7191" s="168" t="str">
        <f t="shared" si="900"/>
        <v/>
      </c>
      <c r="R7191" s="168" t="str">
        <f t="shared" si="901"/>
        <v/>
      </c>
      <c r="S7191" s="168" t="str">
        <f t="shared" si="902"/>
        <v/>
      </c>
      <c r="T7191" s="168" t="str">
        <f t="shared" si="903"/>
        <v/>
      </c>
    </row>
    <row r="7192" spans="1:20" x14ac:dyDescent="0.2">
      <c r="A7192" t="s">
        <v>3199</v>
      </c>
      <c r="M7192" s="170" t="str">
        <f t="shared" si="896"/>
        <v>H4</v>
      </c>
      <c r="N7192" s="169" t="str">
        <f t="shared" si="897"/>
        <v>8550</v>
      </c>
      <c r="O7192" s="168" t="str">
        <f t="shared" si="898"/>
        <v/>
      </c>
      <c r="P7192" s="168" t="str">
        <f t="shared" si="899"/>
        <v/>
      </c>
      <c r="Q7192" s="168" t="str">
        <f t="shared" si="900"/>
        <v/>
      </c>
      <c r="R7192" s="168" t="str">
        <f t="shared" si="901"/>
        <v/>
      </c>
      <c r="S7192" s="168" t="str">
        <f t="shared" si="902"/>
        <v/>
      </c>
      <c r="T7192" s="168" t="str">
        <f t="shared" si="903"/>
        <v/>
      </c>
    </row>
    <row r="7193" spans="1:20" x14ac:dyDescent="0.2">
      <c r="A7193" t="s">
        <v>3329</v>
      </c>
      <c r="M7193" s="170" t="str">
        <f t="shared" si="896"/>
        <v>H5</v>
      </c>
      <c r="N7193" s="169" t="str">
        <f t="shared" si="897"/>
        <v>8550</v>
      </c>
      <c r="O7193" s="168" t="str">
        <f t="shared" si="898"/>
        <v/>
      </c>
      <c r="P7193" s="168" t="str">
        <f t="shared" si="899"/>
        <v/>
      </c>
      <c r="Q7193" s="168" t="str">
        <f t="shared" si="900"/>
        <v/>
      </c>
      <c r="R7193" s="168" t="str">
        <f t="shared" si="901"/>
        <v/>
      </c>
      <c r="S7193" s="168" t="str">
        <f t="shared" si="902"/>
        <v/>
      </c>
      <c r="T7193" s="168" t="str">
        <f t="shared" si="903"/>
        <v/>
      </c>
    </row>
    <row r="7194" spans="1:20" x14ac:dyDescent="0.2">
      <c r="A7194" t="s">
        <v>3330</v>
      </c>
      <c r="M7194" s="170" t="str">
        <f t="shared" si="896"/>
        <v>H6</v>
      </c>
      <c r="N7194" s="169" t="str">
        <f t="shared" si="897"/>
        <v>8550</v>
      </c>
      <c r="O7194" s="168" t="str">
        <f t="shared" si="898"/>
        <v/>
      </c>
      <c r="P7194" s="168" t="str">
        <f t="shared" si="899"/>
        <v/>
      </c>
      <c r="Q7194" s="168" t="str">
        <f t="shared" si="900"/>
        <v/>
      </c>
      <c r="R7194" s="168" t="str">
        <f t="shared" si="901"/>
        <v/>
      </c>
      <c r="S7194" s="168" t="str">
        <f t="shared" si="902"/>
        <v/>
      </c>
      <c r="T7194" s="168" t="str">
        <f t="shared" si="903"/>
        <v/>
      </c>
    </row>
    <row r="7195" spans="1:20" x14ac:dyDescent="0.2">
      <c r="A7195" t="s">
        <v>2605</v>
      </c>
      <c r="M7195" s="170" t="str">
        <f t="shared" si="896"/>
        <v>H7</v>
      </c>
      <c r="N7195" s="169" t="str">
        <f t="shared" si="897"/>
        <v>8550</v>
      </c>
      <c r="O7195" s="168" t="str">
        <f t="shared" si="898"/>
        <v/>
      </c>
      <c r="P7195" s="168" t="str">
        <f t="shared" si="899"/>
        <v/>
      </c>
      <c r="Q7195" s="168" t="str">
        <f t="shared" si="900"/>
        <v/>
      </c>
      <c r="R7195" s="168" t="str">
        <f t="shared" si="901"/>
        <v/>
      </c>
      <c r="S7195" s="168" t="str">
        <f t="shared" si="902"/>
        <v/>
      </c>
      <c r="T7195" s="168" t="str">
        <f t="shared" si="903"/>
        <v/>
      </c>
    </row>
    <row r="7196" spans="1:20" x14ac:dyDescent="0.2">
      <c r="A7196" t="s">
        <v>2606</v>
      </c>
      <c r="M7196" s="170" t="str">
        <f t="shared" si="896"/>
        <v>H8</v>
      </c>
      <c r="N7196" s="169" t="str">
        <f t="shared" si="897"/>
        <v>8550</v>
      </c>
      <c r="O7196" s="168" t="str">
        <f t="shared" si="898"/>
        <v/>
      </c>
      <c r="P7196" s="168" t="str">
        <f t="shared" si="899"/>
        <v/>
      </c>
      <c r="Q7196" s="168" t="str">
        <f t="shared" si="900"/>
        <v/>
      </c>
      <c r="R7196" s="168" t="str">
        <f t="shared" si="901"/>
        <v/>
      </c>
      <c r="S7196" s="168" t="str">
        <f t="shared" si="902"/>
        <v/>
      </c>
      <c r="T7196" s="168" t="str">
        <f t="shared" si="903"/>
        <v/>
      </c>
    </row>
    <row r="7197" spans="1:20" x14ac:dyDescent="0.2">
      <c r="A7197" t="s">
        <v>2607</v>
      </c>
      <c r="M7197" s="170" t="str">
        <f t="shared" si="896"/>
        <v>H9</v>
      </c>
      <c r="N7197" s="169" t="str">
        <f t="shared" si="897"/>
        <v>8550</v>
      </c>
      <c r="O7197" s="168" t="str">
        <f t="shared" si="898"/>
        <v/>
      </c>
      <c r="P7197" s="168" t="str">
        <f t="shared" si="899"/>
        <v/>
      </c>
      <c r="Q7197" s="168" t="str">
        <f t="shared" si="900"/>
        <v/>
      </c>
      <c r="R7197" s="168" t="str">
        <f t="shared" si="901"/>
        <v/>
      </c>
      <c r="S7197" s="168" t="str">
        <f t="shared" si="902"/>
        <v/>
      </c>
      <c r="T7197" s="168" t="str">
        <f t="shared" si="903"/>
        <v/>
      </c>
    </row>
    <row r="7198" spans="1:20" x14ac:dyDescent="0.2">
      <c r="A7198" t="s">
        <v>2608</v>
      </c>
      <c r="M7198" s="170" t="str">
        <f t="shared" si="896"/>
        <v>H10</v>
      </c>
      <c r="N7198" s="169" t="str">
        <f t="shared" si="897"/>
        <v>8550</v>
      </c>
      <c r="O7198" s="168" t="str">
        <f t="shared" si="898"/>
        <v/>
      </c>
      <c r="P7198" s="168" t="str">
        <f t="shared" si="899"/>
        <v/>
      </c>
      <c r="Q7198" s="168" t="str">
        <f t="shared" si="900"/>
        <v/>
      </c>
      <c r="R7198" s="168" t="str">
        <f t="shared" si="901"/>
        <v/>
      </c>
      <c r="S7198" s="168" t="str">
        <f t="shared" si="902"/>
        <v/>
      </c>
      <c r="T7198" s="168" t="str">
        <f t="shared" si="903"/>
        <v/>
      </c>
    </row>
    <row r="7199" spans="1:20" x14ac:dyDescent="0.2">
      <c r="A7199" t="s">
        <v>6157</v>
      </c>
      <c r="M7199" s="170" t="str">
        <f t="shared" si="896"/>
        <v>DTL</v>
      </c>
      <c r="N7199" s="169" t="str">
        <f t="shared" si="897"/>
        <v>8550</v>
      </c>
      <c r="O7199" s="168" t="str">
        <f t="shared" si="898"/>
        <v>4300</v>
      </c>
      <c r="P7199" s="168" t="str">
        <f t="shared" si="899"/>
        <v>85504300</v>
      </c>
      <c r="Q7199" s="168">
        <f t="shared" si="900"/>
        <v>10262</v>
      </c>
      <c r="R7199" s="168">
        <f t="shared" si="901"/>
        <v>5121</v>
      </c>
      <c r="S7199" s="168">
        <f t="shared" si="902"/>
        <v>0</v>
      </c>
      <c r="T7199" s="168">
        <f t="shared" si="903"/>
        <v>0</v>
      </c>
    </row>
    <row r="7200" spans="1:20" x14ac:dyDescent="0.2">
      <c r="A7200" t="s">
        <v>4246</v>
      </c>
      <c r="M7200" s="170" t="str">
        <f t="shared" si="896"/>
        <v>DTL</v>
      </c>
      <c r="N7200" s="169" t="str">
        <f t="shared" si="897"/>
        <v>8550</v>
      </c>
      <c r="O7200" s="168" t="str">
        <f t="shared" si="898"/>
        <v/>
      </c>
      <c r="P7200" s="168" t="str">
        <f t="shared" si="899"/>
        <v/>
      </c>
      <c r="Q7200" s="168" t="str">
        <f t="shared" si="900"/>
        <v/>
      </c>
      <c r="R7200" s="168" t="str">
        <f t="shared" si="901"/>
        <v/>
      </c>
      <c r="S7200" s="168" t="str">
        <f t="shared" si="902"/>
        <v/>
      </c>
      <c r="T7200" s="168" t="str">
        <f t="shared" si="903"/>
        <v/>
      </c>
    </row>
    <row r="7201" spans="1:20" x14ac:dyDescent="0.2">
      <c r="A7201" t="s">
        <v>2611</v>
      </c>
      <c r="M7201" s="170" t="str">
        <f t="shared" si="896"/>
        <v>DTL</v>
      </c>
      <c r="N7201" s="169" t="str">
        <f t="shared" si="897"/>
        <v>8550</v>
      </c>
      <c r="O7201" s="168" t="str">
        <f t="shared" si="898"/>
        <v/>
      </c>
      <c r="P7201" s="168" t="str">
        <f t="shared" si="899"/>
        <v/>
      </c>
      <c r="Q7201" s="168" t="str">
        <f t="shared" si="900"/>
        <v/>
      </c>
      <c r="R7201" s="168" t="str">
        <f t="shared" si="901"/>
        <v/>
      </c>
      <c r="S7201" s="168" t="str">
        <f t="shared" si="902"/>
        <v/>
      </c>
      <c r="T7201" s="168" t="str">
        <f t="shared" si="903"/>
        <v/>
      </c>
    </row>
    <row r="7202" spans="1:20" x14ac:dyDescent="0.2">
      <c r="A7202" t="s">
        <v>6158</v>
      </c>
      <c r="M7202" s="170" t="str">
        <f t="shared" si="896"/>
        <v>Ttl</v>
      </c>
      <c r="N7202" s="169" t="str">
        <f t="shared" si="897"/>
        <v>8550</v>
      </c>
      <c r="O7202" s="168" t="str">
        <f t="shared" si="898"/>
        <v/>
      </c>
      <c r="P7202" s="168" t="str">
        <f t="shared" si="899"/>
        <v/>
      </c>
      <c r="Q7202" s="168" t="str">
        <f t="shared" si="900"/>
        <v/>
      </c>
      <c r="R7202" s="168" t="str">
        <f t="shared" si="901"/>
        <v/>
      </c>
      <c r="S7202" s="168" t="str">
        <f t="shared" si="902"/>
        <v/>
      </c>
      <c r="T7202" s="168" t="str">
        <f t="shared" si="903"/>
        <v/>
      </c>
    </row>
    <row r="7203" spans="1:20" x14ac:dyDescent="0.2">
      <c r="A7203" t="s">
        <v>2611</v>
      </c>
      <c r="M7203" s="170" t="str">
        <f t="shared" si="896"/>
        <v>DTL</v>
      </c>
      <c r="N7203" s="169" t="str">
        <f t="shared" si="897"/>
        <v>8550</v>
      </c>
      <c r="O7203" s="168" t="str">
        <f t="shared" si="898"/>
        <v/>
      </c>
      <c r="P7203" s="168" t="str">
        <f t="shared" si="899"/>
        <v/>
      </c>
      <c r="Q7203" s="168" t="str">
        <f t="shared" si="900"/>
        <v/>
      </c>
      <c r="R7203" s="168" t="str">
        <f t="shared" si="901"/>
        <v/>
      </c>
      <c r="S7203" s="168" t="str">
        <f t="shared" si="902"/>
        <v/>
      </c>
      <c r="T7203" s="168" t="str">
        <f t="shared" si="903"/>
        <v/>
      </c>
    </row>
    <row r="7204" spans="1:20" x14ac:dyDescent="0.2">
      <c r="A7204" t="s">
        <v>2611</v>
      </c>
      <c r="M7204" s="170" t="str">
        <f t="shared" si="896"/>
        <v>DTL</v>
      </c>
      <c r="N7204" s="169" t="str">
        <f t="shared" si="897"/>
        <v>8550</v>
      </c>
      <c r="O7204" s="168" t="str">
        <f t="shared" si="898"/>
        <v/>
      </c>
      <c r="P7204" s="168" t="str">
        <f t="shared" si="899"/>
        <v/>
      </c>
      <c r="Q7204" s="168" t="str">
        <f t="shared" si="900"/>
        <v/>
      </c>
      <c r="R7204" s="168" t="str">
        <f t="shared" si="901"/>
        <v/>
      </c>
      <c r="S7204" s="168" t="str">
        <f t="shared" si="902"/>
        <v/>
      </c>
      <c r="T7204" s="168" t="str">
        <f t="shared" si="903"/>
        <v/>
      </c>
    </row>
    <row r="7205" spans="1:20" x14ac:dyDescent="0.2">
      <c r="A7205" t="s">
        <v>6159</v>
      </c>
      <c r="M7205" s="170" t="str">
        <f t="shared" si="896"/>
        <v>Ttl</v>
      </c>
      <c r="N7205" s="169" t="str">
        <f t="shared" si="897"/>
        <v>8550</v>
      </c>
      <c r="O7205" s="168" t="str">
        <f t="shared" si="898"/>
        <v/>
      </c>
      <c r="P7205" s="168" t="str">
        <f t="shared" si="899"/>
        <v/>
      </c>
      <c r="Q7205" s="168" t="str">
        <f t="shared" si="900"/>
        <v/>
      </c>
      <c r="R7205" s="168" t="str">
        <f t="shared" si="901"/>
        <v/>
      </c>
      <c r="S7205" s="168" t="str">
        <f t="shared" si="902"/>
        <v/>
      </c>
      <c r="T7205" s="168" t="str">
        <f t="shared" si="903"/>
        <v/>
      </c>
    </row>
    <row r="7206" spans="1:20" x14ac:dyDescent="0.2">
      <c r="A7206" t="s">
        <v>2612</v>
      </c>
      <c r="M7206" s="170" t="str">
        <f t="shared" si="896"/>
        <v>DTL</v>
      </c>
      <c r="N7206" s="169" t="str">
        <f t="shared" si="897"/>
        <v>8550</v>
      </c>
      <c r="O7206" s="168" t="str">
        <f t="shared" si="898"/>
        <v/>
      </c>
      <c r="P7206" s="168" t="str">
        <f t="shared" si="899"/>
        <v/>
      </c>
      <c r="Q7206" s="168" t="str">
        <f t="shared" si="900"/>
        <v/>
      </c>
      <c r="R7206" s="168" t="str">
        <f t="shared" si="901"/>
        <v/>
      </c>
      <c r="S7206" s="168" t="str">
        <f t="shared" si="902"/>
        <v/>
      </c>
      <c r="T7206" s="168" t="str">
        <f t="shared" si="903"/>
        <v/>
      </c>
    </row>
    <row r="7207" spans="1:20" x14ac:dyDescent="0.2">
      <c r="A7207" t="s">
        <v>2611</v>
      </c>
      <c r="M7207" s="170" t="str">
        <f t="shared" si="896"/>
        <v>DTL</v>
      </c>
      <c r="N7207" s="169" t="str">
        <f t="shared" si="897"/>
        <v>8550</v>
      </c>
      <c r="O7207" s="168" t="str">
        <f t="shared" si="898"/>
        <v/>
      </c>
      <c r="P7207" s="168" t="str">
        <f t="shared" si="899"/>
        <v/>
      </c>
      <c r="Q7207" s="168" t="str">
        <f t="shared" si="900"/>
        <v/>
      </c>
      <c r="R7207" s="168" t="str">
        <f t="shared" si="901"/>
        <v/>
      </c>
      <c r="S7207" s="168" t="str">
        <f t="shared" si="902"/>
        <v/>
      </c>
      <c r="T7207" s="168" t="str">
        <f t="shared" si="903"/>
        <v/>
      </c>
    </row>
    <row r="7208" spans="1:20" x14ac:dyDescent="0.2">
      <c r="A7208" t="s">
        <v>2620</v>
      </c>
      <c r="M7208" s="170" t="str">
        <f t="shared" si="896"/>
        <v>DTL</v>
      </c>
      <c r="N7208" s="169" t="str">
        <f t="shared" si="897"/>
        <v>8550</v>
      </c>
      <c r="O7208" s="168" t="str">
        <f t="shared" si="898"/>
        <v/>
      </c>
      <c r="P7208" s="168" t="str">
        <f t="shared" si="899"/>
        <v/>
      </c>
      <c r="Q7208" s="168" t="str">
        <f t="shared" si="900"/>
        <v/>
      </c>
      <c r="R7208" s="168" t="str">
        <f t="shared" si="901"/>
        <v/>
      </c>
      <c r="S7208" s="168" t="str">
        <f t="shared" si="902"/>
        <v/>
      </c>
      <c r="T7208" s="168" t="str">
        <f t="shared" si="903"/>
        <v/>
      </c>
    </row>
    <row r="7209" spans="1:20" x14ac:dyDescent="0.2">
      <c r="A7209" t="s">
        <v>6160</v>
      </c>
      <c r="M7209" s="170" t="str">
        <f t="shared" si="896"/>
        <v>Ttl</v>
      </c>
      <c r="N7209" s="169" t="str">
        <f t="shared" si="897"/>
        <v>8550</v>
      </c>
      <c r="O7209" s="168" t="str">
        <f t="shared" si="898"/>
        <v/>
      </c>
      <c r="P7209" s="168" t="str">
        <f t="shared" si="899"/>
        <v/>
      </c>
      <c r="Q7209" s="168" t="str">
        <f t="shared" si="900"/>
        <v/>
      </c>
      <c r="R7209" s="168" t="str">
        <f t="shared" si="901"/>
        <v/>
      </c>
      <c r="S7209" s="168" t="str">
        <f t="shared" si="902"/>
        <v/>
      </c>
      <c r="T7209" s="168" t="str">
        <f t="shared" si="903"/>
        <v/>
      </c>
    </row>
    <row r="7210" spans="1:20" x14ac:dyDescent="0.2">
      <c r="A7210" t="s">
        <v>2611</v>
      </c>
      <c r="M7210" s="170" t="str">
        <f t="shared" si="896"/>
        <v>DTL</v>
      </c>
      <c r="N7210" s="169" t="str">
        <f t="shared" si="897"/>
        <v>8550</v>
      </c>
      <c r="O7210" s="168" t="str">
        <f t="shared" si="898"/>
        <v/>
      </c>
      <c r="P7210" s="168" t="str">
        <f t="shared" si="899"/>
        <v/>
      </c>
      <c r="Q7210" s="168" t="str">
        <f t="shared" si="900"/>
        <v/>
      </c>
      <c r="R7210" s="168" t="str">
        <f t="shared" si="901"/>
        <v/>
      </c>
      <c r="S7210" s="168" t="str">
        <f t="shared" si="902"/>
        <v/>
      </c>
      <c r="T7210" s="168" t="str">
        <f t="shared" si="903"/>
        <v/>
      </c>
    </row>
    <row r="7211" spans="1:20" x14ac:dyDescent="0.2">
      <c r="A7211" t="s">
        <v>6161</v>
      </c>
      <c r="M7211" s="170" t="str">
        <f t="shared" si="896"/>
        <v>Ttl</v>
      </c>
      <c r="N7211" s="169" t="str">
        <f t="shared" si="897"/>
        <v>8550</v>
      </c>
      <c r="O7211" s="168" t="str">
        <f t="shared" si="898"/>
        <v/>
      </c>
      <c r="P7211" s="168" t="str">
        <f t="shared" si="899"/>
        <v/>
      </c>
      <c r="Q7211" s="168" t="str">
        <f t="shared" si="900"/>
        <v/>
      </c>
      <c r="R7211" s="168" t="str">
        <f t="shared" si="901"/>
        <v/>
      </c>
      <c r="S7211" s="168" t="str">
        <f t="shared" si="902"/>
        <v/>
      </c>
      <c r="T7211" s="168" t="str">
        <f t="shared" si="903"/>
        <v/>
      </c>
    </row>
    <row r="7212" spans="1:20" x14ac:dyDescent="0.2">
      <c r="A7212" t="s">
        <v>4246</v>
      </c>
      <c r="M7212" s="170" t="str">
        <f t="shared" si="896"/>
        <v>DTL</v>
      </c>
      <c r="N7212" s="169" t="str">
        <f t="shared" si="897"/>
        <v>8550</v>
      </c>
      <c r="O7212" s="168" t="str">
        <f t="shared" si="898"/>
        <v/>
      </c>
      <c r="P7212" s="168" t="str">
        <f t="shared" si="899"/>
        <v/>
      </c>
      <c r="Q7212" s="168" t="str">
        <f t="shared" si="900"/>
        <v/>
      </c>
      <c r="R7212" s="168" t="str">
        <f t="shared" si="901"/>
        <v/>
      </c>
      <c r="S7212" s="168" t="str">
        <f t="shared" si="902"/>
        <v/>
      </c>
      <c r="T7212" s="168" t="str">
        <f t="shared" si="903"/>
        <v/>
      </c>
    </row>
    <row r="7213" spans="1:20" x14ac:dyDescent="0.2">
      <c r="A7213" t="s">
        <v>2611</v>
      </c>
      <c r="M7213" s="170" t="str">
        <f t="shared" si="896"/>
        <v>DTL</v>
      </c>
      <c r="N7213" s="169" t="str">
        <f t="shared" si="897"/>
        <v>8550</v>
      </c>
      <c r="O7213" s="168" t="str">
        <f t="shared" si="898"/>
        <v/>
      </c>
      <c r="P7213" s="168" t="str">
        <f t="shared" si="899"/>
        <v/>
      </c>
      <c r="Q7213" s="168" t="str">
        <f t="shared" si="900"/>
        <v/>
      </c>
      <c r="R7213" s="168" t="str">
        <f t="shared" si="901"/>
        <v/>
      </c>
      <c r="S7213" s="168" t="str">
        <f t="shared" si="902"/>
        <v/>
      </c>
      <c r="T7213" s="168" t="str">
        <f t="shared" si="903"/>
        <v/>
      </c>
    </row>
    <row r="7214" spans="1:20" x14ac:dyDescent="0.2">
      <c r="A7214" t="s">
        <v>6162</v>
      </c>
      <c r="M7214" s="170" t="str">
        <f t="shared" si="896"/>
        <v>DTL</v>
      </c>
      <c r="N7214" s="169" t="str">
        <f t="shared" si="897"/>
        <v>8550</v>
      </c>
      <c r="O7214" s="168" t="str">
        <f t="shared" si="898"/>
        <v xml:space="preserve">    </v>
      </c>
      <c r="P7214" s="168" t="str">
        <f t="shared" si="899"/>
        <v xml:space="preserve">8550    </v>
      </c>
      <c r="Q7214" s="168">
        <f t="shared" si="900"/>
        <v>42835</v>
      </c>
      <c r="R7214" s="168">
        <f t="shared" si="901"/>
        <v>23364</v>
      </c>
      <c r="S7214" s="168">
        <f t="shared" si="902"/>
        <v>0</v>
      </c>
      <c r="T7214" s="168">
        <f t="shared" si="903"/>
        <v>15636</v>
      </c>
    </row>
    <row r="7215" spans="1:20" x14ac:dyDescent="0.2">
      <c r="A7215" t="s">
        <v>2611</v>
      </c>
      <c r="M7215" s="170" t="str">
        <f t="shared" si="896"/>
        <v>DTL</v>
      </c>
      <c r="N7215" s="169" t="str">
        <f t="shared" si="897"/>
        <v>8550</v>
      </c>
      <c r="O7215" s="168" t="str">
        <f t="shared" si="898"/>
        <v/>
      </c>
      <c r="P7215" s="168" t="str">
        <f t="shared" si="899"/>
        <v/>
      </c>
      <c r="Q7215" s="168" t="str">
        <f t="shared" si="900"/>
        <v/>
      </c>
      <c r="R7215" s="168" t="str">
        <f t="shared" si="901"/>
        <v/>
      </c>
      <c r="S7215" s="168" t="str">
        <f t="shared" si="902"/>
        <v/>
      </c>
      <c r="T7215" s="168" t="str">
        <f t="shared" si="903"/>
        <v/>
      </c>
    </row>
    <row r="7216" spans="1:20" x14ac:dyDescent="0.2">
      <c r="A7216" t="s">
        <v>2622</v>
      </c>
      <c r="M7216" s="170" t="str">
        <f t="shared" si="896"/>
        <v>DTL</v>
      </c>
      <c r="N7216" s="169" t="str">
        <f t="shared" si="897"/>
        <v>8550</v>
      </c>
      <c r="O7216" s="168" t="str">
        <f t="shared" si="898"/>
        <v>Tran</v>
      </c>
      <c r="P7216" s="168" t="str">
        <f t="shared" si="899"/>
        <v>8550Tran</v>
      </c>
      <c r="Q7216" s="168">
        <f t="shared" si="900"/>
        <v>0</v>
      </c>
      <c r="R7216" s="168">
        <f t="shared" si="901"/>
        <v>0</v>
      </c>
      <c r="S7216" s="168">
        <f t="shared" si="902"/>
        <v>0</v>
      </c>
      <c r="T7216" s="168">
        <f t="shared" si="903"/>
        <v>0</v>
      </c>
    </row>
    <row r="7217" spans="1:20" x14ac:dyDescent="0.2">
      <c r="A7217" t="s">
        <v>2611</v>
      </c>
      <c r="M7217" s="170" t="str">
        <f t="shared" si="896"/>
        <v>DTL</v>
      </c>
      <c r="N7217" s="169" t="str">
        <f t="shared" si="897"/>
        <v>8550</v>
      </c>
      <c r="O7217" s="168" t="str">
        <f t="shared" si="898"/>
        <v/>
      </c>
      <c r="P7217" s="168" t="str">
        <f t="shared" si="899"/>
        <v/>
      </c>
      <c r="Q7217" s="168" t="str">
        <f t="shared" si="900"/>
        <v/>
      </c>
      <c r="R7217" s="168" t="str">
        <f t="shared" si="901"/>
        <v/>
      </c>
      <c r="S7217" s="168" t="str">
        <f t="shared" si="902"/>
        <v/>
      </c>
      <c r="T7217" s="168" t="str">
        <f t="shared" si="903"/>
        <v/>
      </c>
    </row>
    <row r="7218" spans="1:20" x14ac:dyDescent="0.2">
      <c r="A7218" t="s">
        <v>2623</v>
      </c>
      <c r="M7218" s="170" t="str">
        <f t="shared" si="896"/>
        <v>DTL</v>
      </c>
      <c r="N7218" s="169" t="str">
        <f t="shared" si="897"/>
        <v>8550</v>
      </c>
      <c r="O7218" s="168" t="str">
        <f t="shared" si="898"/>
        <v>Tran</v>
      </c>
      <c r="P7218" s="168" t="str">
        <f t="shared" si="899"/>
        <v>8550Tran</v>
      </c>
      <c r="Q7218" s="168">
        <f t="shared" si="900"/>
        <v>0</v>
      </c>
      <c r="R7218" s="168">
        <f t="shared" si="901"/>
        <v>0</v>
      </c>
      <c r="S7218" s="168">
        <f t="shared" si="902"/>
        <v>0</v>
      </c>
      <c r="T7218" s="168">
        <f t="shared" si="903"/>
        <v>0</v>
      </c>
    </row>
    <row r="7219" spans="1:20" x14ac:dyDescent="0.2">
      <c r="A7219" t="s">
        <v>4246</v>
      </c>
      <c r="M7219" s="170" t="str">
        <f t="shared" si="896"/>
        <v>DTL</v>
      </c>
      <c r="N7219" s="169" t="str">
        <f t="shared" si="897"/>
        <v>8550</v>
      </c>
      <c r="O7219" s="168" t="str">
        <f t="shared" si="898"/>
        <v/>
      </c>
      <c r="P7219" s="168" t="str">
        <f t="shared" si="899"/>
        <v/>
      </c>
      <c r="Q7219" s="168" t="str">
        <f t="shared" si="900"/>
        <v/>
      </c>
      <c r="R7219" s="168" t="str">
        <f t="shared" si="901"/>
        <v/>
      </c>
      <c r="S7219" s="168" t="str">
        <f t="shared" si="902"/>
        <v/>
      </c>
      <c r="T7219" s="168" t="str">
        <f t="shared" si="903"/>
        <v/>
      </c>
    </row>
    <row r="7220" spans="1:20" x14ac:dyDescent="0.2">
      <c r="A7220" t="s">
        <v>2611</v>
      </c>
      <c r="M7220" s="170" t="str">
        <f t="shared" si="896"/>
        <v>DTL</v>
      </c>
      <c r="N7220" s="169" t="str">
        <f t="shared" si="897"/>
        <v>8550</v>
      </c>
      <c r="O7220" s="168" t="str">
        <f t="shared" si="898"/>
        <v/>
      </c>
      <c r="P7220" s="168" t="str">
        <f t="shared" si="899"/>
        <v/>
      </c>
      <c r="Q7220" s="168" t="str">
        <f t="shared" si="900"/>
        <v/>
      </c>
      <c r="R7220" s="168" t="str">
        <f t="shared" si="901"/>
        <v/>
      </c>
      <c r="S7220" s="168" t="str">
        <f t="shared" si="902"/>
        <v/>
      </c>
      <c r="T7220" s="168" t="str">
        <f t="shared" si="903"/>
        <v/>
      </c>
    </row>
    <row r="7221" spans="1:20" x14ac:dyDescent="0.2">
      <c r="A7221" t="s">
        <v>6163</v>
      </c>
      <c r="M7221" s="170" t="str">
        <f t="shared" si="896"/>
        <v>Ttl</v>
      </c>
      <c r="N7221" s="169" t="str">
        <f t="shared" si="897"/>
        <v>8550</v>
      </c>
      <c r="O7221" s="168" t="str">
        <f t="shared" si="898"/>
        <v/>
      </c>
      <c r="P7221" s="168" t="str">
        <f t="shared" si="899"/>
        <v/>
      </c>
      <c r="Q7221" s="168" t="str">
        <f t="shared" si="900"/>
        <v/>
      </c>
      <c r="R7221" s="168" t="str">
        <f t="shared" si="901"/>
        <v/>
      </c>
      <c r="S7221" s="168" t="str">
        <f t="shared" si="902"/>
        <v/>
      </c>
      <c r="T7221" s="168" t="str">
        <f t="shared" si="903"/>
        <v/>
      </c>
    </row>
    <row r="7222" spans="1:20" x14ac:dyDescent="0.2">
      <c r="A7222" t="s">
        <v>4467</v>
      </c>
      <c r="M7222" s="170" t="str">
        <f t="shared" si="896"/>
        <v>DTL</v>
      </c>
      <c r="N7222" s="169" t="str">
        <f t="shared" si="897"/>
        <v>8550</v>
      </c>
      <c r="O7222" s="168" t="str">
        <f t="shared" si="898"/>
        <v/>
      </c>
      <c r="P7222" s="168" t="str">
        <f t="shared" si="899"/>
        <v/>
      </c>
      <c r="Q7222" s="168" t="str">
        <f t="shared" si="900"/>
        <v/>
      </c>
      <c r="R7222" s="168" t="str">
        <f t="shared" si="901"/>
        <v/>
      </c>
      <c r="S7222" s="168" t="str">
        <f t="shared" si="902"/>
        <v/>
      </c>
      <c r="T7222" s="168" t="str">
        <f t="shared" si="903"/>
        <v/>
      </c>
    </row>
    <row r="7223" spans="1:20" x14ac:dyDescent="0.2">
      <c r="A7223">
        <v>1</v>
      </c>
      <c r="M7223" s="170" t="str">
        <f t="shared" si="896"/>
        <v>DTL</v>
      </c>
      <c r="N7223" s="169" t="str">
        <f t="shared" si="897"/>
        <v>8550</v>
      </c>
      <c r="O7223" s="168" t="str">
        <f t="shared" si="898"/>
        <v/>
      </c>
      <c r="P7223" s="168" t="str">
        <f t="shared" si="899"/>
        <v/>
      </c>
      <c r="Q7223" s="168" t="str">
        <f t="shared" si="900"/>
        <v/>
      </c>
      <c r="R7223" s="168" t="str">
        <f t="shared" si="901"/>
        <v/>
      </c>
      <c r="S7223" s="168" t="str">
        <f t="shared" si="902"/>
        <v/>
      </c>
      <c r="T7223" s="168" t="str">
        <f t="shared" si="903"/>
        <v/>
      </c>
    </row>
    <row r="7224" spans="1:20" x14ac:dyDescent="0.2">
      <c r="M7224" s="170" t="str">
        <f t="shared" si="896"/>
        <v>DTL</v>
      </c>
      <c r="N7224" s="169" t="str">
        <f t="shared" si="897"/>
        <v>8550</v>
      </c>
      <c r="O7224" s="168" t="str">
        <f t="shared" si="898"/>
        <v/>
      </c>
      <c r="P7224" s="168" t="str">
        <f t="shared" si="899"/>
        <v/>
      </c>
      <c r="Q7224" s="168" t="str">
        <f t="shared" si="900"/>
        <v/>
      </c>
      <c r="R7224" s="168" t="str">
        <f t="shared" si="901"/>
        <v/>
      </c>
      <c r="S7224" s="168" t="str">
        <f t="shared" si="902"/>
        <v/>
      </c>
      <c r="T7224" s="168" t="str">
        <f t="shared" si="903"/>
        <v/>
      </c>
    </row>
    <row r="7225" spans="1:20" x14ac:dyDescent="0.2">
      <c r="A7225" t="s">
        <v>3333</v>
      </c>
      <c r="M7225" s="170" t="str">
        <f t="shared" si="896"/>
        <v>H1</v>
      </c>
      <c r="N7225" s="169" t="str">
        <f t="shared" si="897"/>
        <v>8550</v>
      </c>
      <c r="O7225" s="168" t="str">
        <f t="shared" si="898"/>
        <v/>
      </c>
      <c r="P7225" s="168" t="str">
        <f t="shared" si="899"/>
        <v/>
      </c>
      <c r="Q7225" s="168" t="str">
        <f t="shared" si="900"/>
        <v/>
      </c>
      <c r="R7225" s="168" t="str">
        <f t="shared" si="901"/>
        <v/>
      </c>
      <c r="S7225" s="168" t="str">
        <f t="shared" si="902"/>
        <v/>
      </c>
      <c r="T7225" s="168" t="str">
        <f t="shared" si="903"/>
        <v/>
      </c>
    </row>
    <row r="7226" spans="1:20" x14ac:dyDescent="0.2">
      <c r="A7226" t="s">
        <v>2600</v>
      </c>
      <c r="M7226" s="170" t="str">
        <f t="shared" si="896"/>
        <v>H2</v>
      </c>
      <c r="N7226" s="169" t="str">
        <f t="shared" si="897"/>
        <v>8550</v>
      </c>
      <c r="O7226" s="168" t="str">
        <f t="shared" si="898"/>
        <v/>
      </c>
      <c r="P7226" s="168" t="str">
        <f t="shared" si="899"/>
        <v/>
      </c>
      <c r="Q7226" s="168" t="str">
        <f t="shared" si="900"/>
        <v/>
      </c>
      <c r="R7226" s="168" t="str">
        <f t="shared" si="901"/>
        <v/>
      </c>
      <c r="S7226" s="168" t="str">
        <f t="shared" si="902"/>
        <v/>
      </c>
      <c r="T7226" s="168" t="str">
        <f t="shared" si="903"/>
        <v/>
      </c>
    </row>
    <row r="7227" spans="1:20" x14ac:dyDescent="0.2">
      <c r="A7227" t="s">
        <v>2601</v>
      </c>
      <c r="M7227" s="170" t="str">
        <f t="shared" si="896"/>
        <v>H3</v>
      </c>
      <c r="N7227" s="169" t="str">
        <f t="shared" si="897"/>
        <v>8550</v>
      </c>
      <c r="O7227" s="168" t="str">
        <f t="shared" si="898"/>
        <v/>
      </c>
      <c r="P7227" s="168" t="str">
        <f t="shared" si="899"/>
        <v/>
      </c>
      <c r="Q7227" s="168" t="str">
        <f t="shared" si="900"/>
        <v/>
      </c>
      <c r="R7227" s="168" t="str">
        <f t="shared" si="901"/>
        <v/>
      </c>
      <c r="S7227" s="168" t="str">
        <f t="shared" si="902"/>
        <v/>
      </c>
      <c r="T7227" s="168" t="str">
        <f t="shared" si="903"/>
        <v/>
      </c>
    </row>
    <row r="7228" spans="1:20" x14ac:dyDescent="0.2">
      <c r="A7228" t="s">
        <v>3334</v>
      </c>
      <c r="M7228" s="170" t="str">
        <f t="shared" si="896"/>
        <v>H4</v>
      </c>
      <c r="N7228" s="169" t="str">
        <f t="shared" si="897"/>
        <v>8550</v>
      </c>
      <c r="O7228" s="168" t="str">
        <f t="shared" si="898"/>
        <v/>
      </c>
      <c r="P7228" s="168" t="str">
        <f t="shared" si="899"/>
        <v/>
      </c>
      <c r="Q7228" s="168" t="str">
        <f t="shared" si="900"/>
        <v/>
      </c>
      <c r="R7228" s="168" t="str">
        <f t="shared" si="901"/>
        <v/>
      </c>
      <c r="S7228" s="168" t="str">
        <f t="shared" si="902"/>
        <v/>
      </c>
      <c r="T7228" s="168" t="str">
        <f t="shared" si="903"/>
        <v/>
      </c>
    </row>
    <row r="7229" spans="1:20" x14ac:dyDescent="0.2">
      <c r="A7229" t="s">
        <v>3335</v>
      </c>
      <c r="M7229" s="170" t="str">
        <f t="shared" si="896"/>
        <v>H5</v>
      </c>
      <c r="N7229" s="169" t="str">
        <f t="shared" si="897"/>
        <v>8550</v>
      </c>
      <c r="O7229" s="168" t="str">
        <f t="shared" si="898"/>
        <v/>
      </c>
      <c r="P7229" s="168" t="str">
        <f t="shared" si="899"/>
        <v/>
      </c>
      <c r="Q7229" s="168" t="str">
        <f t="shared" si="900"/>
        <v/>
      </c>
      <c r="R7229" s="168" t="str">
        <f t="shared" si="901"/>
        <v/>
      </c>
      <c r="S7229" s="168" t="str">
        <f t="shared" si="902"/>
        <v/>
      </c>
      <c r="T7229" s="168" t="str">
        <f t="shared" si="903"/>
        <v/>
      </c>
    </row>
    <row r="7230" spans="1:20" x14ac:dyDescent="0.2">
      <c r="A7230" t="s">
        <v>3336</v>
      </c>
      <c r="M7230" s="170" t="str">
        <f t="shared" si="896"/>
        <v>H6</v>
      </c>
      <c r="N7230" s="169" t="str">
        <f t="shared" si="897"/>
        <v>4200</v>
      </c>
      <c r="O7230" s="168" t="str">
        <f t="shared" si="898"/>
        <v/>
      </c>
      <c r="P7230" s="168" t="str">
        <f t="shared" si="899"/>
        <v/>
      </c>
      <c r="Q7230" s="168" t="str">
        <f t="shared" si="900"/>
        <v/>
      </c>
      <c r="R7230" s="168" t="str">
        <f t="shared" si="901"/>
        <v/>
      </c>
      <c r="S7230" s="168" t="str">
        <f t="shared" si="902"/>
        <v/>
      </c>
      <c r="T7230" s="168" t="str">
        <f t="shared" si="903"/>
        <v/>
      </c>
    </row>
    <row r="7231" spans="1:20" x14ac:dyDescent="0.2">
      <c r="A7231" t="s">
        <v>2605</v>
      </c>
      <c r="M7231" s="170" t="str">
        <f t="shared" si="896"/>
        <v>H7</v>
      </c>
      <c r="N7231" s="169" t="str">
        <f t="shared" si="897"/>
        <v>4200</v>
      </c>
      <c r="O7231" s="168" t="str">
        <f t="shared" si="898"/>
        <v/>
      </c>
      <c r="P7231" s="168" t="str">
        <f t="shared" si="899"/>
        <v/>
      </c>
      <c r="Q7231" s="168" t="str">
        <f t="shared" si="900"/>
        <v/>
      </c>
      <c r="R7231" s="168" t="str">
        <f t="shared" si="901"/>
        <v/>
      </c>
      <c r="S7231" s="168" t="str">
        <f t="shared" si="902"/>
        <v/>
      </c>
      <c r="T7231" s="168" t="str">
        <f t="shared" si="903"/>
        <v/>
      </c>
    </row>
    <row r="7232" spans="1:20" x14ac:dyDescent="0.2">
      <c r="A7232" t="s">
        <v>2606</v>
      </c>
      <c r="M7232" s="170" t="str">
        <f t="shared" si="896"/>
        <v>H8</v>
      </c>
      <c r="N7232" s="169" t="str">
        <f t="shared" si="897"/>
        <v>4200</v>
      </c>
      <c r="O7232" s="168" t="str">
        <f t="shared" si="898"/>
        <v/>
      </c>
      <c r="P7232" s="168" t="str">
        <f t="shared" si="899"/>
        <v/>
      </c>
      <c r="Q7232" s="168" t="str">
        <f t="shared" si="900"/>
        <v/>
      </c>
      <c r="R7232" s="168" t="str">
        <f t="shared" si="901"/>
        <v/>
      </c>
      <c r="S7232" s="168" t="str">
        <f t="shared" si="902"/>
        <v/>
      </c>
      <c r="T7232" s="168" t="str">
        <f t="shared" si="903"/>
        <v/>
      </c>
    </row>
    <row r="7233" spans="1:20" x14ac:dyDescent="0.2">
      <c r="A7233" t="s">
        <v>2607</v>
      </c>
      <c r="M7233" s="170" t="str">
        <f t="shared" si="896"/>
        <v>H9</v>
      </c>
      <c r="N7233" s="169" t="str">
        <f t="shared" si="897"/>
        <v>4200</v>
      </c>
      <c r="O7233" s="168" t="str">
        <f t="shared" si="898"/>
        <v/>
      </c>
      <c r="P7233" s="168" t="str">
        <f t="shared" si="899"/>
        <v/>
      </c>
      <c r="Q7233" s="168" t="str">
        <f t="shared" si="900"/>
        <v/>
      </c>
      <c r="R7233" s="168" t="str">
        <f t="shared" si="901"/>
        <v/>
      </c>
      <c r="S7233" s="168" t="str">
        <f t="shared" si="902"/>
        <v/>
      </c>
      <c r="T7233" s="168" t="str">
        <f t="shared" si="903"/>
        <v/>
      </c>
    </row>
    <row r="7234" spans="1:20" x14ac:dyDescent="0.2">
      <c r="A7234" t="s">
        <v>2608</v>
      </c>
      <c r="M7234" s="170" t="str">
        <f t="shared" si="896"/>
        <v>H10</v>
      </c>
      <c r="N7234" s="169" t="str">
        <f t="shared" si="897"/>
        <v>4200</v>
      </c>
      <c r="O7234" s="168" t="str">
        <f t="shared" si="898"/>
        <v/>
      </c>
      <c r="P7234" s="168" t="str">
        <f t="shared" si="899"/>
        <v/>
      </c>
      <c r="Q7234" s="168" t="str">
        <f t="shared" si="900"/>
        <v/>
      </c>
      <c r="R7234" s="168" t="str">
        <f t="shared" si="901"/>
        <v/>
      </c>
      <c r="S7234" s="168" t="str">
        <f t="shared" si="902"/>
        <v/>
      </c>
      <c r="T7234" s="168" t="str">
        <f t="shared" si="903"/>
        <v/>
      </c>
    </row>
    <row r="7235" spans="1:20" x14ac:dyDescent="0.2">
      <c r="A7235" t="s">
        <v>2609</v>
      </c>
      <c r="M7235" s="170" t="str">
        <f t="shared" ref="M7235:M7298" si="904">IF(ROW()&lt;23,"",
  IF(NOT(ISERROR(FIND("Trinity County",$A7235,30))),"H1",
  IF(M7234="H1","H2",
  IF(M7234="H2","H3",
  IF(M7234="H3","H4",
  IF(M7234="H4","H5",
  IF(M7234="H5","H6",
  IF(M7234="H6","H7",
  IF(M7234="H7","H8",
  IF(M7234="H8","H9",
  IF(M7234="H9","H10",
  IF(TRIM(LEFT($A7235,7))="Total","Ttl","DTL"))))))))))))</f>
        <v>DTL</v>
      </c>
      <c r="N7235" s="169" t="str">
        <f t="shared" ref="N7235:N7298" si="905">IF(ROW()&lt;23,"",
  IF($M7235="H6",TRIM(LEFT($A7235,5)),N7234))</f>
        <v>4200</v>
      </c>
      <c r="O7235" s="168" t="str">
        <f t="shared" ref="O7235:O7298" si="906">IF($M7235&lt;&gt;"DTL","",
  IF(NOT(ISNUMBER(VALUE(MID($A7235,31,15)))),"",LEFT($A7235,4)))</f>
        <v/>
      </c>
      <c r="P7235" s="168" t="str">
        <f t="shared" ref="P7235:P7298" si="907">IF(O7235="","",N7235&amp;O7235)</f>
        <v/>
      </c>
      <c r="Q7235" s="168" t="str">
        <f t="shared" ref="Q7235:Q7298" si="908">IF($M7235&lt;&gt;"DTL","",
  IF(NOT(ISNUMBER(VALUE(MID($A7235,31,15)))),"",VALUE(TRIM(MID($A7235,47,15)))))</f>
        <v/>
      </c>
      <c r="R7235" s="168" t="str">
        <f t="shared" ref="R7235:R7298" si="909">IF($M7235&lt;&gt;"DTL","",
  IF(NOT(ISNUMBER(VALUE(MID($A7235,31,15)))),"",VALUE(TRIM(MID($A7235,61,14)))))</f>
        <v/>
      </c>
      <c r="S7235" s="168" t="str">
        <f t="shared" ref="S7235:S7298" si="910">IF($M7235&lt;&gt;"DTL","",
  IF(NOT(ISNUMBER(VALUE(MID($A7235,31,15)))),"",VALUE(TRIM(MID($A7235,76,14)))))</f>
        <v/>
      </c>
      <c r="T7235" s="168" t="str">
        <f t="shared" ref="T7235:T7298" si="911">IF($M7235&lt;&gt;"DTL","",
  IF(NOT(ISNUMBER(VALUE(MID($A7235,31,15)))),"",VALUE(TRIM(MID($A7235,90,14)))))</f>
        <v/>
      </c>
    </row>
    <row r="7236" spans="1:20" x14ac:dyDescent="0.2">
      <c r="A7236" t="s">
        <v>6164</v>
      </c>
      <c r="M7236" s="170" t="str">
        <f t="shared" si="904"/>
        <v>DTL</v>
      </c>
      <c r="N7236" s="169" t="str">
        <f t="shared" si="905"/>
        <v>4200</v>
      </c>
      <c r="O7236" s="168" t="str">
        <f t="shared" si="906"/>
        <v>6601</v>
      </c>
      <c r="P7236" s="168" t="str">
        <f t="shared" si="907"/>
        <v>42006601</v>
      </c>
      <c r="Q7236" s="168">
        <f t="shared" si="908"/>
        <v>-264</v>
      </c>
      <c r="R7236" s="168">
        <f t="shared" si="909"/>
        <v>2057</v>
      </c>
      <c r="S7236" s="168">
        <f t="shared" si="910"/>
        <v>7000</v>
      </c>
      <c r="T7236" s="168">
        <f t="shared" si="911"/>
        <v>3648</v>
      </c>
    </row>
    <row r="7237" spans="1:20" x14ac:dyDescent="0.2">
      <c r="A7237" t="s">
        <v>6165</v>
      </c>
      <c r="M7237" s="170" t="str">
        <f t="shared" si="904"/>
        <v>DTL</v>
      </c>
      <c r="N7237" s="169" t="str">
        <f t="shared" si="905"/>
        <v>4200</v>
      </c>
      <c r="O7237" s="168" t="str">
        <f t="shared" si="906"/>
        <v>6659</v>
      </c>
      <c r="P7237" s="168" t="str">
        <f t="shared" si="907"/>
        <v>42006659</v>
      </c>
      <c r="Q7237" s="168">
        <f t="shared" si="908"/>
        <v>4800</v>
      </c>
      <c r="R7237" s="168">
        <f t="shared" si="909"/>
        <v>4800</v>
      </c>
      <c r="S7237" s="168">
        <f t="shared" si="910"/>
        <v>12000</v>
      </c>
      <c r="T7237" s="168">
        <f t="shared" si="911"/>
        <v>9650</v>
      </c>
    </row>
    <row r="7238" spans="1:20" x14ac:dyDescent="0.2">
      <c r="A7238" t="s">
        <v>6166</v>
      </c>
      <c r="M7238" s="170" t="str">
        <f t="shared" si="904"/>
        <v>DTL</v>
      </c>
      <c r="N7238" s="169" t="str">
        <f t="shared" si="905"/>
        <v>4200</v>
      </c>
      <c r="O7238" s="168" t="str">
        <f t="shared" si="906"/>
        <v>7190</v>
      </c>
      <c r="P7238" s="168" t="str">
        <f t="shared" si="907"/>
        <v>42007190</v>
      </c>
      <c r="Q7238" s="168">
        <f t="shared" si="908"/>
        <v>145672</v>
      </c>
      <c r="R7238" s="168">
        <f t="shared" si="909"/>
        <v>176060</v>
      </c>
      <c r="S7238" s="168">
        <f t="shared" si="910"/>
        <v>837000</v>
      </c>
      <c r="T7238" s="168">
        <f t="shared" si="911"/>
        <v>825000</v>
      </c>
    </row>
    <row r="7239" spans="1:20" x14ac:dyDescent="0.2">
      <c r="A7239" t="s">
        <v>6167</v>
      </c>
      <c r="M7239" s="170" t="str">
        <f t="shared" si="904"/>
        <v>DTL</v>
      </c>
      <c r="N7239" s="169" t="str">
        <f t="shared" si="905"/>
        <v>4200</v>
      </c>
      <c r="O7239" s="168" t="str">
        <f t="shared" si="906"/>
        <v>7738</v>
      </c>
      <c r="P7239" s="168" t="str">
        <f t="shared" si="907"/>
        <v>42007738</v>
      </c>
      <c r="Q7239" s="168">
        <f t="shared" si="908"/>
        <v>1167988</v>
      </c>
      <c r="R7239" s="168">
        <f t="shared" si="909"/>
        <v>991188</v>
      </c>
      <c r="S7239" s="168">
        <f t="shared" si="910"/>
        <v>1070000</v>
      </c>
      <c r="T7239" s="168">
        <f t="shared" si="911"/>
        <v>852462</v>
      </c>
    </row>
    <row r="7240" spans="1:20" x14ac:dyDescent="0.2">
      <c r="A7240" t="s">
        <v>6168</v>
      </c>
      <c r="M7240" s="170" t="str">
        <f t="shared" si="904"/>
        <v>DTL</v>
      </c>
      <c r="N7240" s="169" t="str">
        <f t="shared" si="905"/>
        <v>4200</v>
      </c>
      <c r="O7240" s="168" t="str">
        <f t="shared" si="906"/>
        <v>7071</v>
      </c>
      <c r="P7240" s="168" t="str">
        <f t="shared" si="907"/>
        <v>42007071</v>
      </c>
      <c r="Q7240" s="168">
        <f t="shared" si="908"/>
        <v>17615</v>
      </c>
      <c r="R7240" s="168">
        <f t="shared" si="909"/>
        <v>32387</v>
      </c>
      <c r="S7240" s="168">
        <f t="shared" si="910"/>
        <v>26000</v>
      </c>
      <c r="T7240" s="168">
        <f t="shared" si="911"/>
        <v>18488</v>
      </c>
    </row>
    <row r="7241" spans="1:20" x14ac:dyDescent="0.2">
      <c r="A7241" t="s">
        <v>6169</v>
      </c>
      <c r="M7241" s="170" t="str">
        <f t="shared" si="904"/>
        <v>DTL</v>
      </c>
      <c r="N7241" s="169" t="str">
        <f t="shared" si="905"/>
        <v>4200</v>
      </c>
      <c r="O7241" s="168" t="str">
        <f t="shared" si="906"/>
        <v>7162</v>
      </c>
      <c r="P7241" s="168" t="str">
        <f t="shared" si="907"/>
        <v>42007162</v>
      </c>
      <c r="Q7241" s="168">
        <f t="shared" si="908"/>
        <v>157268</v>
      </c>
      <c r="R7241" s="168">
        <f t="shared" si="909"/>
        <v>169227</v>
      </c>
      <c r="S7241" s="168">
        <f t="shared" si="910"/>
        <v>181000</v>
      </c>
      <c r="T7241" s="168">
        <f t="shared" si="911"/>
        <v>50460</v>
      </c>
    </row>
    <row r="7242" spans="1:20" x14ac:dyDescent="0.2">
      <c r="A7242" t="s">
        <v>6170</v>
      </c>
      <c r="M7242" s="170" t="str">
        <f t="shared" si="904"/>
        <v>DTL</v>
      </c>
      <c r="N7242" s="169" t="str">
        <f t="shared" si="905"/>
        <v>4200</v>
      </c>
      <c r="O7242" s="168" t="str">
        <f t="shared" si="906"/>
        <v>7732</v>
      </c>
      <c r="P7242" s="168" t="str">
        <f t="shared" si="907"/>
        <v>42007732</v>
      </c>
      <c r="Q7242" s="168">
        <f t="shared" si="908"/>
        <v>0</v>
      </c>
      <c r="R7242" s="168">
        <f t="shared" si="909"/>
        <v>0</v>
      </c>
      <c r="S7242" s="168">
        <f t="shared" si="910"/>
        <v>22000</v>
      </c>
      <c r="T7242" s="168">
        <f t="shared" si="911"/>
        <v>15926</v>
      </c>
    </row>
    <row r="7243" spans="1:20" x14ac:dyDescent="0.2">
      <c r="A7243" t="s">
        <v>6171</v>
      </c>
      <c r="M7243" s="170" t="str">
        <f t="shared" si="904"/>
        <v>DTL</v>
      </c>
      <c r="N7243" s="169" t="str">
        <f t="shared" si="905"/>
        <v>4200</v>
      </c>
      <c r="O7243" s="168" t="str">
        <f t="shared" si="906"/>
        <v>7733</v>
      </c>
      <c r="P7243" s="168" t="str">
        <f t="shared" si="907"/>
        <v>42007733</v>
      </c>
      <c r="Q7243" s="168">
        <f t="shared" si="908"/>
        <v>34849</v>
      </c>
      <c r="R7243" s="168">
        <f t="shared" si="909"/>
        <v>167476</v>
      </c>
      <c r="S7243" s="168">
        <f t="shared" si="910"/>
        <v>105000</v>
      </c>
      <c r="T7243" s="168">
        <f t="shared" si="911"/>
        <v>70625</v>
      </c>
    </row>
    <row r="7244" spans="1:20" x14ac:dyDescent="0.2">
      <c r="A7244" t="s">
        <v>3337</v>
      </c>
      <c r="M7244" s="170" t="str">
        <f t="shared" si="904"/>
        <v>DTL</v>
      </c>
      <c r="N7244" s="169" t="str">
        <f t="shared" si="905"/>
        <v>4200</v>
      </c>
      <c r="O7244" s="168" t="str">
        <f t="shared" si="906"/>
        <v>7736</v>
      </c>
      <c r="P7244" s="168" t="str">
        <f t="shared" si="907"/>
        <v>42007736</v>
      </c>
      <c r="Q7244" s="168">
        <f t="shared" si="908"/>
        <v>0</v>
      </c>
      <c r="R7244" s="168">
        <f t="shared" si="909"/>
        <v>322740</v>
      </c>
      <c r="S7244" s="168">
        <f t="shared" si="910"/>
        <v>724116</v>
      </c>
      <c r="T7244" s="168">
        <f t="shared" si="911"/>
        <v>362058</v>
      </c>
    </row>
    <row r="7245" spans="1:20" x14ac:dyDescent="0.2">
      <c r="A7245" t="s">
        <v>3338</v>
      </c>
      <c r="M7245" s="170" t="str">
        <f t="shared" si="904"/>
        <v>DTL</v>
      </c>
      <c r="N7245" s="169" t="str">
        <f t="shared" si="905"/>
        <v>4200</v>
      </c>
      <c r="O7245" s="168" t="str">
        <f t="shared" si="906"/>
        <v>9282</v>
      </c>
      <c r="P7245" s="168" t="str">
        <f t="shared" si="907"/>
        <v>42009282</v>
      </c>
      <c r="Q7245" s="168">
        <f t="shared" si="908"/>
        <v>25</v>
      </c>
      <c r="R7245" s="168">
        <f t="shared" si="909"/>
        <v>0</v>
      </c>
      <c r="S7245" s="168">
        <f t="shared" si="910"/>
        <v>0</v>
      </c>
      <c r="T7245" s="168">
        <f t="shared" si="911"/>
        <v>0</v>
      </c>
    </row>
    <row r="7246" spans="1:20" x14ac:dyDescent="0.2">
      <c r="A7246" t="s">
        <v>6172</v>
      </c>
      <c r="M7246" s="170" t="str">
        <f t="shared" si="904"/>
        <v>DTL</v>
      </c>
      <c r="N7246" s="169" t="str">
        <f t="shared" si="905"/>
        <v>4200</v>
      </c>
      <c r="O7246" s="168" t="str">
        <f t="shared" si="906"/>
        <v>8030</v>
      </c>
      <c r="P7246" s="168" t="str">
        <f t="shared" si="907"/>
        <v>42008030</v>
      </c>
      <c r="Q7246" s="168">
        <f t="shared" si="908"/>
        <v>40041</v>
      </c>
      <c r="R7246" s="168">
        <f t="shared" si="909"/>
        <v>61395</v>
      </c>
      <c r="S7246" s="168">
        <f t="shared" si="910"/>
        <v>45000</v>
      </c>
      <c r="T7246" s="168">
        <f t="shared" si="911"/>
        <v>31594</v>
      </c>
    </row>
    <row r="7247" spans="1:20" x14ac:dyDescent="0.2">
      <c r="A7247" t="s">
        <v>6173</v>
      </c>
      <c r="M7247" s="170" t="str">
        <f t="shared" si="904"/>
        <v>DTL</v>
      </c>
      <c r="N7247" s="169" t="str">
        <f t="shared" si="905"/>
        <v>4200</v>
      </c>
      <c r="O7247" s="168" t="str">
        <f t="shared" si="906"/>
        <v>8853</v>
      </c>
      <c r="P7247" s="168" t="str">
        <f t="shared" si="907"/>
        <v>42008853</v>
      </c>
      <c r="Q7247" s="168">
        <f t="shared" si="908"/>
        <v>1138</v>
      </c>
      <c r="R7247" s="168">
        <f t="shared" si="909"/>
        <v>1134</v>
      </c>
      <c r="S7247" s="168">
        <f t="shared" si="910"/>
        <v>800</v>
      </c>
      <c r="T7247" s="168">
        <f t="shared" si="911"/>
        <v>382</v>
      </c>
    </row>
    <row r="7248" spans="1:20" x14ac:dyDescent="0.2">
      <c r="A7248" t="s">
        <v>6174</v>
      </c>
      <c r="M7248" s="170" t="str">
        <f t="shared" si="904"/>
        <v>DTL</v>
      </c>
      <c r="N7248" s="169" t="str">
        <f t="shared" si="905"/>
        <v>4200</v>
      </c>
      <c r="O7248" s="168" t="str">
        <f t="shared" si="906"/>
        <v>8900</v>
      </c>
      <c r="P7248" s="168" t="str">
        <f t="shared" si="907"/>
        <v>42008900</v>
      </c>
      <c r="Q7248" s="168">
        <f t="shared" si="908"/>
        <v>6429</v>
      </c>
      <c r="R7248" s="168">
        <f t="shared" si="909"/>
        <v>175</v>
      </c>
      <c r="S7248" s="168">
        <f t="shared" si="910"/>
        <v>392</v>
      </c>
      <c r="T7248" s="168">
        <f t="shared" si="911"/>
        <v>392</v>
      </c>
    </row>
    <row r="7249" spans="1:20" x14ac:dyDescent="0.2">
      <c r="A7249" t="s">
        <v>6175</v>
      </c>
      <c r="M7249" s="170" t="str">
        <f t="shared" si="904"/>
        <v>DTL</v>
      </c>
      <c r="N7249" s="169" t="str">
        <f t="shared" si="905"/>
        <v>4200</v>
      </c>
      <c r="O7249" s="168" t="str">
        <f t="shared" si="906"/>
        <v>9299</v>
      </c>
      <c r="P7249" s="168" t="str">
        <f t="shared" si="907"/>
        <v>42009299</v>
      </c>
      <c r="Q7249" s="168">
        <f t="shared" si="908"/>
        <v>0</v>
      </c>
      <c r="R7249" s="168">
        <f t="shared" si="909"/>
        <v>0</v>
      </c>
      <c r="S7249" s="168">
        <f t="shared" si="910"/>
        <v>982</v>
      </c>
      <c r="T7249" s="168">
        <f t="shared" si="911"/>
        <v>982</v>
      </c>
    </row>
    <row r="7250" spans="1:20" x14ac:dyDescent="0.2">
      <c r="A7250" t="s">
        <v>6176</v>
      </c>
      <c r="M7250" s="170" t="str">
        <f t="shared" si="904"/>
        <v>DTL</v>
      </c>
      <c r="N7250" s="169" t="str">
        <f t="shared" si="905"/>
        <v>4200</v>
      </c>
      <c r="O7250" s="168" t="str">
        <f t="shared" si="906"/>
        <v>9590</v>
      </c>
      <c r="P7250" s="168" t="str">
        <f t="shared" si="907"/>
        <v>42009590</v>
      </c>
      <c r="Q7250" s="168">
        <f t="shared" si="908"/>
        <v>10268</v>
      </c>
      <c r="R7250" s="168">
        <f t="shared" si="909"/>
        <v>0</v>
      </c>
      <c r="S7250" s="168">
        <f t="shared" si="910"/>
        <v>1157</v>
      </c>
      <c r="T7250" s="168">
        <f t="shared" si="911"/>
        <v>1157</v>
      </c>
    </row>
    <row r="7251" spans="1:20" x14ac:dyDescent="0.2">
      <c r="A7251" t="s">
        <v>4246</v>
      </c>
      <c r="M7251" s="170" t="str">
        <f t="shared" si="904"/>
        <v>DTL</v>
      </c>
      <c r="N7251" s="169" t="str">
        <f t="shared" si="905"/>
        <v>4200</v>
      </c>
      <c r="O7251" s="168" t="str">
        <f t="shared" si="906"/>
        <v/>
      </c>
      <c r="P7251" s="168" t="str">
        <f t="shared" si="907"/>
        <v/>
      </c>
      <c r="Q7251" s="168" t="str">
        <f t="shared" si="908"/>
        <v/>
      </c>
      <c r="R7251" s="168" t="str">
        <f t="shared" si="909"/>
        <v/>
      </c>
      <c r="S7251" s="168" t="str">
        <f t="shared" si="910"/>
        <v/>
      </c>
      <c r="T7251" s="168" t="str">
        <f t="shared" si="911"/>
        <v/>
      </c>
    </row>
    <row r="7252" spans="1:20" x14ac:dyDescent="0.2">
      <c r="A7252" t="s">
        <v>2611</v>
      </c>
      <c r="M7252" s="170" t="str">
        <f t="shared" si="904"/>
        <v>DTL</v>
      </c>
      <c r="N7252" s="169" t="str">
        <f t="shared" si="905"/>
        <v>4200</v>
      </c>
      <c r="O7252" s="168" t="str">
        <f t="shared" si="906"/>
        <v/>
      </c>
      <c r="P7252" s="168" t="str">
        <f t="shared" si="907"/>
        <v/>
      </c>
      <c r="Q7252" s="168" t="str">
        <f t="shared" si="908"/>
        <v/>
      </c>
      <c r="R7252" s="168" t="str">
        <f t="shared" si="909"/>
        <v/>
      </c>
      <c r="S7252" s="168" t="str">
        <f t="shared" si="910"/>
        <v/>
      </c>
      <c r="T7252" s="168" t="str">
        <f t="shared" si="911"/>
        <v/>
      </c>
    </row>
    <row r="7253" spans="1:20" x14ac:dyDescent="0.2">
      <c r="A7253" t="s">
        <v>6177</v>
      </c>
      <c r="M7253" s="170" t="str">
        <f t="shared" si="904"/>
        <v>Ttl</v>
      </c>
      <c r="N7253" s="169" t="str">
        <f t="shared" si="905"/>
        <v>4200</v>
      </c>
      <c r="O7253" s="168" t="str">
        <f t="shared" si="906"/>
        <v/>
      </c>
      <c r="P7253" s="168" t="str">
        <f t="shared" si="907"/>
        <v/>
      </c>
      <c r="Q7253" s="168" t="str">
        <f t="shared" si="908"/>
        <v/>
      </c>
      <c r="R7253" s="168" t="str">
        <f t="shared" si="909"/>
        <v/>
      </c>
      <c r="S7253" s="168" t="str">
        <f t="shared" si="910"/>
        <v/>
      </c>
      <c r="T7253" s="168" t="str">
        <f t="shared" si="911"/>
        <v/>
      </c>
    </row>
    <row r="7254" spans="1:20" x14ac:dyDescent="0.2">
      <c r="A7254" t="s">
        <v>2612</v>
      </c>
      <c r="M7254" s="170" t="str">
        <f t="shared" si="904"/>
        <v>DTL</v>
      </c>
      <c r="N7254" s="169" t="str">
        <f t="shared" si="905"/>
        <v>4200</v>
      </c>
      <c r="O7254" s="168" t="str">
        <f t="shared" si="906"/>
        <v/>
      </c>
      <c r="P7254" s="168" t="str">
        <f t="shared" si="907"/>
        <v/>
      </c>
      <c r="Q7254" s="168" t="str">
        <f t="shared" si="908"/>
        <v/>
      </c>
      <c r="R7254" s="168" t="str">
        <f t="shared" si="909"/>
        <v/>
      </c>
      <c r="S7254" s="168" t="str">
        <f t="shared" si="910"/>
        <v/>
      </c>
      <c r="T7254" s="168" t="str">
        <f t="shared" si="911"/>
        <v/>
      </c>
    </row>
    <row r="7255" spans="1:20" x14ac:dyDescent="0.2">
      <c r="A7255" t="s">
        <v>2611</v>
      </c>
      <c r="M7255" s="170" t="str">
        <f t="shared" si="904"/>
        <v>DTL</v>
      </c>
      <c r="N7255" s="169" t="str">
        <f t="shared" si="905"/>
        <v>4200</v>
      </c>
      <c r="O7255" s="168" t="str">
        <f t="shared" si="906"/>
        <v/>
      </c>
      <c r="P7255" s="168" t="str">
        <f t="shared" si="907"/>
        <v/>
      </c>
      <c r="Q7255" s="168" t="str">
        <f t="shared" si="908"/>
        <v/>
      </c>
      <c r="R7255" s="168" t="str">
        <f t="shared" si="909"/>
        <v/>
      </c>
      <c r="S7255" s="168" t="str">
        <f t="shared" si="910"/>
        <v/>
      </c>
      <c r="T7255" s="168" t="str">
        <f t="shared" si="911"/>
        <v/>
      </c>
    </row>
    <row r="7256" spans="1:20" x14ac:dyDescent="0.2">
      <c r="A7256" t="s">
        <v>2611</v>
      </c>
      <c r="M7256" s="170" t="str">
        <f t="shared" si="904"/>
        <v>DTL</v>
      </c>
      <c r="N7256" s="169" t="str">
        <f t="shared" si="905"/>
        <v>4200</v>
      </c>
      <c r="O7256" s="168" t="str">
        <f t="shared" si="906"/>
        <v/>
      </c>
      <c r="P7256" s="168" t="str">
        <f t="shared" si="907"/>
        <v/>
      </c>
      <c r="Q7256" s="168" t="str">
        <f t="shared" si="908"/>
        <v/>
      </c>
      <c r="R7256" s="168" t="str">
        <f t="shared" si="909"/>
        <v/>
      </c>
      <c r="S7256" s="168" t="str">
        <f t="shared" si="910"/>
        <v/>
      </c>
      <c r="T7256" s="168" t="str">
        <f t="shared" si="911"/>
        <v/>
      </c>
    </row>
    <row r="7257" spans="1:20" x14ac:dyDescent="0.2">
      <c r="A7257" t="s">
        <v>2613</v>
      </c>
      <c r="M7257" s="170" t="str">
        <f t="shared" si="904"/>
        <v>DTL</v>
      </c>
      <c r="N7257" s="169" t="str">
        <f t="shared" si="905"/>
        <v>4200</v>
      </c>
      <c r="O7257" s="168" t="str">
        <f t="shared" si="906"/>
        <v/>
      </c>
      <c r="P7257" s="168" t="str">
        <f t="shared" si="907"/>
        <v/>
      </c>
      <c r="Q7257" s="168" t="str">
        <f t="shared" si="908"/>
        <v/>
      </c>
      <c r="R7257" s="168" t="str">
        <f t="shared" si="909"/>
        <v/>
      </c>
      <c r="S7257" s="168" t="str">
        <f t="shared" si="910"/>
        <v/>
      </c>
      <c r="T7257" s="168" t="str">
        <f t="shared" si="911"/>
        <v/>
      </c>
    </row>
    <row r="7258" spans="1:20" x14ac:dyDescent="0.2">
      <c r="A7258" t="s">
        <v>6178</v>
      </c>
      <c r="M7258" s="170" t="str">
        <f t="shared" si="904"/>
        <v>DTL</v>
      </c>
      <c r="N7258" s="169" t="str">
        <f t="shared" si="905"/>
        <v>4200</v>
      </c>
      <c r="O7258" s="168" t="str">
        <f t="shared" si="906"/>
        <v>1010</v>
      </c>
      <c r="P7258" s="168" t="str">
        <f t="shared" si="907"/>
        <v>42001010</v>
      </c>
      <c r="Q7258" s="168">
        <f t="shared" si="908"/>
        <v>1315129</v>
      </c>
      <c r="R7258" s="168">
        <f t="shared" si="909"/>
        <v>1488461</v>
      </c>
      <c r="S7258" s="168">
        <f t="shared" si="910"/>
        <v>1485609</v>
      </c>
      <c r="T7258" s="168">
        <f t="shared" si="911"/>
        <v>1097526</v>
      </c>
    </row>
    <row r="7259" spans="1:20" x14ac:dyDescent="0.2">
      <c r="A7259" t="s">
        <v>6179</v>
      </c>
      <c r="M7259" s="170" t="str">
        <f t="shared" si="904"/>
        <v>DTL</v>
      </c>
      <c r="N7259" s="169" t="str">
        <f t="shared" si="905"/>
        <v>4200</v>
      </c>
      <c r="O7259" s="168" t="str">
        <f t="shared" si="906"/>
        <v>1020</v>
      </c>
      <c r="P7259" s="168" t="str">
        <f t="shared" si="907"/>
        <v>42001020</v>
      </c>
      <c r="Q7259" s="168">
        <f t="shared" si="908"/>
        <v>23376</v>
      </c>
      <c r="R7259" s="168">
        <f t="shared" si="909"/>
        <v>7465</v>
      </c>
      <c r="S7259" s="168">
        <f t="shared" si="910"/>
        <v>0</v>
      </c>
      <c r="T7259" s="168">
        <f t="shared" si="911"/>
        <v>2391</v>
      </c>
    </row>
    <row r="7260" spans="1:20" x14ac:dyDescent="0.2">
      <c r="A7260" t="s">
        <v>6180</v>
      </c>
      <c r="M7260" s="170" t="str">
        <f t="shared" si="904"/>
        <v>DTL</v>
      </c>
      <c r="N7260" s="169" t="str">
        <f t="shared" si="905"/>
        <v>4200</v>
      </c>
      <c r="O7260" s="168" t="str">
        <f t="shared" si="906"/>
        <v>1030</v>
      </c>
      <c r="P7260" s="168" t="str">
        <f t="shared" si="907"/>
        <v>42001030</v>
      </c>
      <c r="Q7260" s="168">
        <f t="shared" si="908"/>
        <v>24314</v>
      </c>
      <c r="R7260" s="168">
        <f t="shared" si="909"/>
        <v>14808</v>
      </c>
      <c r="S7260" s="168">
        <f t="shared" si="910"/>
        <v>16000</v>
      </c>
      <c r="T7260" s="168">
        <f t="shared" si="911"/>
        <v>16775</v>
      </c>
    </row>
    <row r="7261" spans="1:20" x14ac:dyDescent="0.2">
      <c r="A7261" t="s">
        <v>6181</v>
      </c>
      <c r="M7261" s="170" t="str">
        <f t="shared" si="904"/>
        <v>DTL</v>
      </c>
      <c r="N7261" s="169" t="str">
        <f t="shared" si="905"/>
        <v>4200</v>
      </c>
      <c r="O7261" s="168" t="str">
        <f t="shared" si="906"/>
        <v>1050</v>
      </c>
      <c r="P7261" s="168" t="str">
        <f t="shared" si="907"/>
        <v>42001050</v>
      </c>
      <c r="Q7261" s="168">
        <f t="shared" si="908"/>
        <v>21629</v>
      </c>
      <c r="R7261" s="168">
        <f t="shared" si="909"/>
        <v>20946</v>
      </c>
      <c r="S7261" s="168">
        <f t="shared" si="910"/>
        <v>21000</v>
      </c>
      <c r="T7261" s="168">
        <f t="shared" si="911"/>
        <v>15260</v>
      </c>
    </row>
    <row r="7262" spans="1:20" x14ac:dyDescent="0.2">
      <c r="A7262" t="s">
        <v>6182</v>
      </c>
      <c r="M7262" s="170" t="str">
        <f t="shared" si="904"/>
        <v>DTL</v>
      </c>
      <c r="N7262" s="169" t="str">
        <f t="shared" si="905"/>
        <v>4200</v>
      </c>
      <c r="O7262" s="168" t="str">
        <f t="shared" si="906"/>
        <v>1100</v>
      </c>
      <c r="P7262" s="168" t="str">
        <f t="shared" si="907"/>
        <v>42001100</v>
      </c>
      <c r="Q7262" s="168">
        <f t="shared" si="908"/>
        <v>106818</v>
      </c>
      <c r="R7262" s="168">
        <f t="shared" si="909"/>
        <v>120808</v>
      </c>
      <c r="S7262" s="168">
        <f t="shared" si="910"/>
        <v>113648</v>
      </c>
      <c r="T7262" s="168">
        <f t="shared" si="911"/>
        <v>88504</v>
      </c>
    </row>
    <row r="7263" spans="1:20" x14ac:dyDescent="0.2">
      <c r="A7263" t="s">
        <v>6183</v>
      </c>
      <c r="M7263" s="170" t="str">
        <f t="shared" si="904"/>
        <v>DTL</v>
      </c>
      <c r="N7263" s="169" t="str">
        <f t="shared" si="905"/>
        <v>4200</v>
      </c>
      <c r="O7263" s="168" t="str">
        <f t="shared" si="906"/>
        <v>1200</v>
      </c>
      <c r="P7263" s="168" t="str">
        <f t="shared" si="907"/>
        <v>42001200</v>
      </c>
      <c r="Q7263" s="168">
        <f t="shared" si="908"/>
        <v>407832</v>
      </c>
      <c r="R7263" s="168">
        <f t="shared" si="909"/>
        <v>488546</v>
      </c>
      <c r="S7263" s="168">
        <f t="shared" si="910"/>
        <v>495569</v>
      </c>
      <c r="T7263" s="168">
        <f t="shared" si="911"/>
        <v>365750</v>
      </c>
    </row>
    <row r="7264" spans="1:20" x14ac:dyDescent="0.2">
      <c r="A7264" t="s">
        <v>6184</v>
      </c>
      <c r="M7264" s="170" t="str">
        <f t="shared" si="904"/>
        <v>DTL</v>
      </c>
      <c r="N7264" s="169" t="str">
        <f t="shared" si="905"/>
        <v>4200</v>
      </c>
      <c r="O7264" s="168" t="str">
        <f t="shared" si="906"/>
        <v>1210</v>
      </c>
      <c r="P7264" s="168" t="str">
        <f t="shared" si="907"/>
        <v>42001210</v>
      </c>
      <c r="Q7264" s="168">
        <f t="shared" si="908"/>
        <v>13128</v>
      </c>
      <c r="R7264" s="168">
        <f t="shared" si="909"/>
        <v>14019</v>
      </c>
      <c r="S7264" s="168">
        <f t="shared" si="910"/>
        <v>25022</v>
      </c>
      <c r="T7264" s="168">
        <f t="shared" si="911"/>
        <v>11951</v>
      </c>
    </row>
    <row r="7265" spans="1:20" x14ac:dyDescent="0.2">
      <c r="A7265" t="s">
        <v>6185</v>
      </c>
      <c r="M7265" s="170" t="str">
        <f t="shared" si="904"/>
        <v>DTL</v>
      </c>
      <c r="N7265" s="169" t="str">
        <f t="shared" si="905"/>
        <v>4200</v>
      </c>
      <c r="O7265" s="168" t="str">
        <f t="shared" si="906"/>
        <v>1300</v>
      </c>
      <c r="P7265" s="168" t="str">
        <f t="shared" si="907"/>
        <v>42001300</v>
      </c>
      <c r="Q7265" s="168">
        <f t="shared" si="908"/>
        <v>262771</v>
      </c>
      <c r="R7265" s="168">
        <f t="shared" si="909"/>
        <v>290114</v>
      </c>
      <c r="S7265" s="168">
        <f t="shared" si="910"/>
        <v>289440</v>
      </c>
      <c r="T7265" s="168">
        <f t="shared" si="911"/>
        <v>200498</v>
      </c>
    </row>
    <row r="7266" spans="1:20" x14ac:dyDescent="0.2">
      <c r="A7266" t="s">
        <v>4467</v>
      </c>
      <c r="M7266" s="170" t="str">
        <f t="shared" si="904"/>
        <v>DTL</v>
      </c>
      <c r="N7266" s="169" t="str">
        <f t="shared" si="905"/>
        <v>4200</v>
      </c>
      <c r="O7266" s="168" t="str">
        <f t="shared" si="906"/>
        <v/>
      </c>
      <c r="P7266" s="168" t="str">
        <f t="shared" si="907"/>
        <v/>
      </c>
      <c r="Q7266" s="168" t="str">
        <f t="shared" si="908"/>
        <v/>
      </c>
      <c r="R7266" s="168" t="str">
        <f t="shared" si="909"/>
        <v/>
      </c>
      <c r="S7266" s="168" t="str">
        <f t="shared" si="910"/>
        <v/>
      </c>
      <c r="T7266" s="168" t="str">
        <f t="shared" si="911"/>
        <v/>
      </c>
    </row>
    <row r="7267" spans="1:20" x14ac:dyDescent="0.2">
      <c r="A7267">
        <v>1</v>
      </c>
      <c r="M7267" s="170" t="str">
        <f t="shared" si="904"/>
        <v>DTL</v>
      </c>
      <c r="N7267" s="169" t="str">
        <f t="shared" si="905"/>
        <v>4200</v>
      </c>
      <c r="O7267" s="168" t="str">
        <f t="shared" si="906"/>
        <v/>
      </c>
      <c r="P7267" s="168" t="str">
        <f t="shared" si="907"/>
        <v/>
      </c>
      <c r="Q7267" s="168" t="str">
        <f t="shared" si="908"/>
        <v/>
      </c>
      <c r="R7267" s="168" t="str">
        <f t="shared" si="909"/>
        <v/>
      </c>
      <c r="S7267" s="168" t="str">
        <f t="shared" si="910"/>
        <v/>
      </c>
      <c r="T7267" s="168" t="str">
        <f t="shared" si="911"/>
        <v/>
      </c>
    </row>
    <row r="7268" spans="1:20" x14ac:dyDescent="0.2">
      <c r="M7268" s="170" t="str">
        <f t="shared" si="904"/>
        <v>DTL</v>
      </c>
      <c r="N7268" s="169" t="str">
        <f t="shared" si="905"/>
        <v>4200</v>
      </c>
      <c r="O7268" s="168" t="str">
        <f t="shared" si="906"/>
        <v/>
      </c>
      <c r="P7268" s="168" t="str">
        <f t="shared" si="907"/>
        <v/>
      </c>
      <c r="Q7268" s="168" t="str">
        <f t="shared" si="908"/>
        <v/>
      </c>
      <c r="R7268" s="168" t="str">
        <f t="shared" si="909"/>
        <v/>
      </c>
      <c r="S7268" s="168" t="str">
        <f t="shared" si="910"/>
        <v/>
      </c>
      <c r="T7268" s="168" t="str">
        <f t="shared" si="911"/>
        <v/>
      </c>
    </row>
    <row r="7269" spans="1:20" x14ac:dyDescent="0.2">
      <c r="A7269" t="s">
        <v>3339</v>
      </c>
      <c r="M7269" s="170" t="str">
        <f t="shared" si="904"/>
        <v>H1</v>
      </c>
      <c r="N7269" s="169" t="str">
        <f t="shared" si="905"/>
        <v>4200</v>
      </c>
      <c r="O7269" s="168" t="str">
        <f t="shared" si="906"/>
        <v/>
      </c>
      <c r="P7269" s="168" t="str">
        <f t="shared" si="907"/>
        <v/>
      </c>
      <c r="Q7269" s="168" t="str">
        <f t="shared" si="908"/>
        <v/>
      </c>
      <c r="R7269" s="168" t="str">
        <f t="shared" si="909"/>
        <v/>
      </c>
      <c r="S7269" s="168" t="str">
        <f t="shared" si="910"/>
        <v/>
      </c>
      <c r="T7269" s="168" t="str">
        <f t="shared" si="911"/>
        <v/>
      </c>
    </row>
    <row r="7270" spans="1:20" x14ac:dyDescent="0.2">
      <c r="A7270" t="s">
        <v>2600</v>
      </c>
      <c r="M7270" s="170" t="str">
        <f t="shared" si="904"/>
        <v>H2</v>
      </c>
      <c r="N7270" s="169" t="str">
        <f t="shared" si="905"/>
        <v>4200</v>
      </c>
      <c r="O7270" s="168" t="str">
        <f t="shared" si="906"/>
        <v/>
      </c>
      <c r="P7270" s="168" t="str">
        <f t="shared" si="907"/>
        <v/>
      </c>
      <c r="Q7270" s="168" t="str">
        <f t="shared" si="908"/>
        <v/>
      </c>
      <c r="R7270" s="168" t="str">
        <f t="shared" si="909"/>
        <v/>
      </c>
      <c r="S7270" s="168" t="str">
        <f t="shared" si="910"/>
        <v/>
      </c>
      <c r="T7270" s="168" t="str">
        <f t="shared" si="911"/>
        <v/>
      </c>
    </row>
    <row r="7271" spans="1:20" x14ac:dyDescent="0.2">
      <c r="A7271" t="s">
        <v>2601</v>
      </c>
      <c r="M7271" s="170" t="str">
        <f t="shared" si="904"/>
        <v>H3</v>
      </c>
      <c r="N7271" s="169" t="str">
        <f t="shared" si="905"/>
        <v>4200</v>
      </c>
      <c r="O7271" s="168" t="str">
        <f t="shared" si="906"/>
        <v/>
      </c>
      <c r="P7271" s="168" t="str">
        <f t="shared" si="907"/>
        <v/>
      </c>
      <c r="Q7271" s="168" t="str">
        <f t="shared" si="908"/>
        <v/>
      </c>
      <c r="R7271" s="168" t="str">
        <f t="shared" si="909"/>
        <v/>
      </c>
      <c r="S7271" s="168" t="str">
        <f t="shared" si="910"/>
        <v/>
      </c>
      <c r="T7271" s="168" t="str">
        <f t="shared" si="911"/>
        <v/>
      </c>
    </row>
    <row r="7272" spans="1:20" x14ac:dyDescent="0.2">
      <c r="A7272" t="s">
        <v>3334</v>
      </c>
      <c r="M7272" s="170" t="str">
        <f t="shared" si="904"/>
        <v>H4</v>
      </c>
      <c r="N7272" s="169" t="str">
        <f t="shared" si="905"/>
        <v>4200</v>
      </c>
      <c r="O7272" s="168" t="str">
        <f t="shared" si="906"/>
        <v/>
      </c>
      <c r="P7272" s="168" t="str">
        <f t="shared" si="907"/>
        <v/>
      </c>
      <c r="Q7272" s="168" t="str">
        <f t="shared" si="908"/>
        <v/>
      </c>
      <c r="R7272" s="168" t="str">
        <f t="shared" si="909"/>
        <v/>
      </c>
      <c r="S7272" s="168" t="str">
        <f t="shared" si="910"/>
        <v/>
      </c>
      <c r="T7272" s="168" t="str">
        <f t="shared" si="911"/>
        <v/>
      </c>
    </row>
    <row r="7273" spans="1:20" x14ac:dyDescent="0.2">
      <c r="A7273" t="s">
        <v>3335</v>
      </c>
      <c r="M7273" s="170" t="str">
        <f t="shared" si="904"/>
        <v>H5</v>
      </c>
      <c r="N7273" s="169" t="str">
        <f t="shared" si="905"/>
        <v>4200</v>
      </c>
      <c r="O7273" s="168" t="str">
        <f t="shared" si="906"/>
        <v/>
      </c>
      <c r="P7273" s="168" t="str">
        <f t="shared" si="907"/>
        <v/>
      </c>
      <c r="Q7273" s="168" t="str">
        <f t="shared" si="908"/>
        <v/>
      </c>
      <c r="R7273" s="168" t="str">
        <f t="shared" si="909"/>
        <v/>
      </c>
      <c r="S7273" s="168" t="str">
        <f t="shared" si="910"/>
        <v/>
      </c>
      <c r="T7273" s="168" t="str">
        <f t="shared" si="911"/>
        <v/>
      </c>
    </row>
    <row r="7274" spans="1:20" x14ac:dyDescent="0.2">
      <c r="A7274" t="s">
        <v>3336</v>
      </c>
      <c r="M7274" s="170" t="str">
        <f t="shared" si="904"/>
        <v>H6</v>
      </c>
      <c r="N7274" s="169" t="str">
        <f t="shared" si="905"/>
        <v>4200</v>
      </c>
      <c r="O7274" s="168" t="str">
        <f t="shared" si="906"/>
        <v/>
      </c>
      <c r="P7274" s="168" t="str">
        <f t="shared" si="907"/>
        <v/>
      </c>
      <c r="Q7274" s="168" t="str">
        <f t="shared" si="908"/>
        <v/>
      </c>
      <c r="R7274" s="168" t="str">
        <f t="shared" si="909"/>
        <v/>
      </c>
      <c r="S7274" s="168" t="str">
        <f t="shared" si="910"/>
        <v/>
      </c>
      <c r="T7274" s="168" t="str">
        <f t="shared" si="911"/>
        <v/>
      </c>
    </row>
    <row r="7275" spans="1:20" x14ac:dyDescent="0.2">
      <c r="A7275" t="s">
        <v>2605</v>
      </c>
      <c r="M7275" s="170" t="str">
        <f t="shared" si="904"/>
        <v>H7</v>
      </c>
      <c r="N7275" s="169" t="str">
        <f t="shared" si="905"/>
        <v>4200</v>
      </c>
      <c r="O7275" s="168" t="str">
        <f t="shared" si="906"/>
        <v/>
      </c>
      <c r="P7275" s="168" t="str">
        <f t="shared" si="907"/>
        <v/>
      </c>
      <c r="Q7275" s="168" t="str">
        <f t="shared" si="908"/>
        <v/>
      </c>
      <c r="R7275" s="168" t="str">
        <f t="shared" si="909"/>
        <v/>
      </c>
      <c r="S7275" s="168" t="str">
        <f t="shared" si="910"/>
        <v/>
      </c>
      <c r="T7275" s="168" t="str">
        <f t="shared" si="911"/>
        <v/>
      </c>
    </row>
    <row r="7276" spans="1:20" x14ac:dyDescent="0.2">
      <c r="A7276" t="s">
        <v>2606</v>
      </c>
      <c r="M7276" s="170" t="str">
        <f t="shared" si="904"/>
        <v>H8</v>
      </c>
      <c r="N7276" s="169" t="str">
        <f t="shared" si="905"/>
        <v>4200</v>
      </c>
      <c r="O7276" s="168" t="str">
        <f t="shared" si="906"/>
        <v/>
      </c>
      <c r="P7276" s="168" t="str">
        <f t="shared" si="907"/>
        <v/>
      </c>
      <c r="Q7276" s="168" t="str">
        <f t="shared" si="908"/>
        <v/>
      </c>
      <c r="R7276" s="168" t="str">
        <f t="shared" si="909"/>
        <v/>
      </c>
      <c r="S7276" s="168" t="str">
        <f t="shared" si="910"/>
        <v/>
      </c>
      <c r="T7276" s="168" t="str">
        <f t="shared" si="911"/>
        <v/>
      </c>
    </row>
    <row r="7277" spans="1:20" x14ac:dyDescent="0.2">
      <c r="A7277" t="s">
        <v>2607</v>
      </c>
      <c r="M7277" s="170" t="str">
        <f t="shared" si="904"/>
        <v>H9</v>
      </c>
      <c r="N7277" s="169" t="str">
        <f t="shared" si="905"/>
        <v>4200</v>
      </c>
      <c r="O7277" s="168" t="str">
        <f t="shared" si="906"/>
        <v/>
      </c>
      <c r="P7277" s="168" t="str">
        <f t="shared" si="907"/>
        <v/>
      </c>
      <c r="Q7277" s="168" t="str">
        <f t="shared" si="908"/>
        <v/>
      </c>
      <c r="R7277" s="168" t="str">
        <f t="shared" si="909"/>
        <v/>
      </c>
      <c r="S7277" s="168" t="str">
        <f t="shared" si="910"/>
        <v/>
      </c>
      <c r="T7277" s="168" t="str">
        <f t="shared" si="911"/>
        <v/>
      </c>
    </row>
    <row r="7278" spans="1:20" x14ac:dyDescent="0.2">
      <c r="A7278" t="s">
        <v>2608</v>
      </c>
      <c r="M7278" s="170" t="str">
        <f t="shared" si="904"/>
        <v>H10</v>
      </c>
      <c r="N7278" s="169" t="str">
        <f t="shared" si="905"/>
        <v>4200</v>
      </c>
      <c r="O7278" s="168" t="str">
        <f t="shared" si="906"/>
        <v/>
      </c>
      <c r="P7278" s="168" t="str">
        <f t="shared" si="907"/>
        <v/>
      </c>
      <c r="Q7278" s="168" t="str">
        <f t="shared" si="908"/>
        <v/>
      </c>
      <c r="R7278" s="168" t="str">
        <f t="shared" si="909"/>
        <v/>
      </c>
      <c r="S7278" s="168" t="str">
        <f t="shared" si="910"/>
        <v/>
      </c>
      <c r="T7278" s="168" t="str">
        <f t="shared" si="911"/>
        <v/>
      </c>
    </row>
    <row r="7279" spans="1:20" x14ac:dyDescent="0.2">
      <c r="A7279" t="s">
        <v>6186</v>
      </c>
      <c r="M7279" s="170" t="str">
        <f t="shared" si="904"/>
        <v>DTL</v>
      </c>
      <c r="N7279" s="169" t="str">
        <f t="shared" si="905"/>
        <v>4200</v>
      </c>
      <c r="O7279" s="168" t="str">
        <f t="shared" si="906"/>
        <v>1301</v>
      </c>
      <c r="P7279" s="168" t="str">
        <f t="shared" si="907"/>
        <v>42001301</v>
      </c>
      <c r="Q7279" s="168">
        <f t="shared" si="908"/>
        <v>327751</v>
      </c>
      <c r="R7279" s="168">
        <f t="shared" si="909"/>
        <v>367803</v>
      </c>
      <c r="S7279" s="168">
        <f t="shared" si="910"/>
        <v>505891</v>
      </c>
      <c r="T7279" s="168">
        <f t="shared" si="911"/>
        <v>252945</v>
      </c>
    </row>
    <row r="7280" spans="1:20" x14ac:dyDescent="0.2">
      <c r="A7280" t="s">
        <v>6187</v>
      </c>
      <c r="M7280" s="170" t="str">
        <f t="shared" si="904"/>
        <v>DTL</v>
      </c>
      <c r="N7280" s="169" t="str">
        <f t="shared" si="905"/>
        <v>4200</v>
      </c>
      <c r="O7280" s="168" t="str">
        <f t="shared" si="906"/>
        <v>1400</v>
      </c>
      <c r="P7280" s="168" t="str">
        <f t="shared" si="907"/>
        <v>42001400</v>
      </c>
      <c r="Q7280" s="168">
        <f t="shared" si="908"/>
        <v>19731</v>
      </c>
      <c r="R7280" s="168">
        <f t="shared" si="909"/>
        <v>17945</v>
      </c>
      <c r="S7280" s="168">
        <f t="shared" si="910"/>
        <v>15950</v>
      </c>
      <c r="T7280" s="168">
        <f t="shared" si="911"/>
        <v>16386</v>
      </c>
    </row>
    <row r="7281" spans="1:20" x14ac:dyDescent="0.2">
      <c r="A7281" t="s">
        <v>3340</v>
      </c>
      <c r="M7281" s="170" t="str">
        <f t="shared" si="904"/>
        <v>DTL</v>
      </c>
      <c r="N7281" s="169" t="str">
        <f t="shared" si="905"/>
        <v>4200</v>
      </c>
      <c r="O7281" s="168" t="str">
        <f t="shared" si="906"/>
        <v>1500</v>
      </c>
      <c r="P7281" s="168" t="str">
        <f t="shared" si="907"/>
        <v>42001500</v>
      </c>
      <c r="Q7281" s="168">
        <f t="shared" si="908"/>
        <v>32678</v>
      </c>
      <c r="R7281" s="168">
        <f t="shared" si="909"/>
        <v>37993</v>
      </c>
      <c r="S7281" s="168">
        <f t="shared" si="910"/>
        <v>40975</v>
      </c>
      <c r="T7281" s="168">
        <f t="shared" si="911"/>
        <v>40975</v>
      </c>
    </row>
    <row r="7282" spans="1:20" x14ac:dyDescent="0.2">
      <c r="A7282" t="s">
        <v>6188</v>
      </c>
      <c r="M7282" s="170" t="str">
        <f t="shared" si="904"/>
        <v>DTL</v>
      </c>
      <c r="N7282" s="169" t="str">
        <f t="shared" si="905"/>
        <v>4200</v>
      </c>
      <c r="O7282" s="168" t="str">
        <f t="shared" si="906"/>
        <v>1299</v>
      </c>
      <c r="P7282" s="168" t="str">
        <f t="shared" si="907"/>
        <v>42001299</v>
      </c>
      <c r="Q7282" s="168">
        <f t="shared" si="908"/>
        <v>165686</v>
      </c>
      <c r="R7282" s="168">
        <f t="shared" si="909"/>
        <v>169904</v>
      </c>
      <c r="S7282" s="168">
        <f t="shared" si="910"/>
        <v>0</v>
      </c>
      <c r="T7282" s="168">
        <f t="shared" si="911"/>
        <v>0</v>
      </c>
    </row>
    <row r="7283" spans="1:20" x14ac:dyDescent="0.2">
      <c r="A7283" t="s">
        <v>4246</v>
      </c>
      <c r="M7283" s="170" t="str">
        <f t="shared" si="904"/>
        <v>DTL</v>
      </c>
      <c r="N7283" s="169" t="str">
        <f t="shared" si="905"/>
        <v>4200</v>
      </c>
      <c r="O7283" s="168" t="str">
        <f t="shared" si="906"/>
        <v/>
      </c>
      <c r="P7283" s="168" t="str">
        <f t="shared" si="907"/>
        <v/>
      </c>
      <c r="Q7283" s="168" t="str">
        <f t="shared" si="908"/>
        <v/>
      </c>
      <c r="R7283" s="168" t="str">
        <f t="shared" si="909"/>
        <v/>
      </c>
      <c r="S7283" s="168" t="str">
        <f t="shared" si="910"/>
        <v/>
      </c>
      <c r="T7283" s="168" t="str">
        <f t="shared" si="911"/>
        <v/>
      </c>
    </row>
    <row r="7284" spans="1:20" x14ac:dyDescent="0.2">
      <c r="A7284" t="s">
        <v>2611</v>
      </c>
      <c r="M7284" s="170" t="str">
        <f t="shared" si="904"/>
        <v>DTL</v>
      </c>
      <c r="N7284" s="169" t="str">
        <f t="shared" si="905"/>
        <v>4200</v>
      </c>
      <c r="O7284" s="168" t="str">
        <f t="shared" si="906"/>
        <v/>
      </c>
      <c r="P7284" s="168" t="str">
        <f t="shared" si="907"/>
        <v/>
      </c>
      <c r="Q7284" s="168" t="str">
        <f t="shared" si="908"/>
        <v/>
      </c>
      <c r="R7284" s="168" t="str">
        <f t="shared" si="909"/>
        <v/>
      </c>
      <c r="S7284" s="168" t="str">
        <f t="shared" si="910"/>
        <v/>
      </c>
      <c r="T7284" s="168" t="str">
        <f t="shared" si="911"/>
        <v/>
      </c>
    </row>
    <row r="7285" spans="1:20" x14ac:dyDescent="0.2">
      <c r="A7285" t="s">
        <v>6189</v>
      </c>
      <c r="M7285" s="170" t="str">
        <f t="shared" si="904"/>
        <v>Ttl</v>
      </c>
      <c r="N7285" s="169" t="str">
        <f t="shared" si="905"/>
        <v>4200</v>
      </c>
      <c r="O7285" s="168" t="str">
        <f t="shared" si="906"/>
        <v/>
      </c>
      <c r="P7285" s="168" t="str">
        <f t="shared" si="907"/>
        <v/>
      </c>
      <c r="Q7285" s="168" t="str">
        <f t="shared" si="908"/>
        <v/>
      </c>
      <c r="R7285" s="168" t="str">
        <f t="shared" si="909"/>
        <v/>
      </c>
      <c r="S7285" s="168" t="str">
        <f t="shared" si="910"/>
        <v/>
      </c>
      <c r="T7285" s="168" t="str">
        <f t="shared" si="911"/>
        <v/>
      </c>
    </row>
    <row r="7286" spans="1:20" x14ac:dyDescent="0.2">
      <c r="A7286" t="s">
        <v>2611</v>
      </c>
      <c r="M7286" s="170" t="str">
        <f t="shared" si="904"/>
        <v>DTL</v>
      </c>
      <c r="N7286" s="169" t="str">
        <f t="shared" si="905"/>
        <v>4200</v>
      </c>
      <c r="O7286" s="168" t="str">
        <f t="shared" si="906"/>
        <v/>
      </c>
      <c r="P7286" s="168" t="str">
        <f t="shared" si="907"/>
        <v/>
      </c>
      <c r="Q7286" s="168" t="str">
        <f t="shared" si="908"/>
        <v/>
      </c>
      <c r="R7286" s="168" t="str">
        <f t="shared" si="909"/>
        <v/>
      </c>
      <c r="S7286" s="168" t="str">
        <f t="shared" si="910"/>
        <v/>
      </c>
      <c r="T7286" s="168" t="str">
        <f t="shared" si="911"/>
        <v/>
      </c>
    </row>
    <row r="7287" spans="1:20" x14ac:dyDescent="0.2">
      <c r="A7287" t="s">
        <v>6190</v>
      </c>
      <c r="M7287" s="170" t="str">
        <f t="shared" si="904"/>
        <v>DTL</v>
      </c>
      <c r="N7287" s="169" t="str">
        <f t="shared" si="905"/>
        <v>4200</v>
      </c>
      <c r="O7287" s="168" t="str">
        <f t="shared" si="906"/>
        <v>2000</v>
      </c>
      <c r="P7287" s="168" t="str">
        <f t="shared" si="907"/>
        <v>42002000</v>
      </c>
      <c r="Q7287" s="168">
        <f t="shared" si="908"/>
        <v>0</v>
      </c>
      <c r="R7287" s="168">
        <f t="shared" si="909"/>
        <v>0</v>
      </c>
      <c r="S7287" s="168">
        <f t="shared" si="910"/>
        <v>0</v>
      </c>
      <c r="T7287" s="168">
        <f t="shared" si="911"/>
        <v>13783</v>
      </c>
    </row>
    <row r="7288" spans="1:20" x14ac:dyDescent="0.2">
      <c r="A7288" t="s">
        <v>6191</v>
      </c>
      <c r="M7288" s="170" t="str">
        <f t="shared" si="904"/>
        <v>DTL</v>
      </c>
      <c r="N7288" s="169" t="str">
        <f t="shared" si="905"/>
        <v>4200</v>
      </c>
      <c r="O7288" s="168" t="str">
        <f t="shared" si="906"/>
        <v>2050</v>
      </c>
      <c r="P7288" s="168" t="str">
        <f t="shared" si="907"/>
        <v>42002050</v>
      </c>
      <c r="Q7288" s="168">
        <f t="shared" si="908"/>
        <v>0</v>
      </c>
      <c r="R7288" s="168">
        <f t="shared" si="909"/>
        <v>0</v>
      </c>
      <c r="S7288" s="168">
        <f t="shared" si="910"/>
        <v>0</v>
      </c>
      <c r="T7288" s="168">
        <f t="shared" si="911"/>
        <v>0</v>
      </c>
    </row>
    <row r="7289" spans="1:20" x14ac:dyDescent="0.2">
      <c r="A7289" t="s">
        <v>6192</v>
      </c>
      <c r="M7289" s="170" t="str">
        <f t="shared" si="904"/>
        <v>DTL</v>
      </c>
      <c r="N7289" s="169" t="str">
        <f t="shared" si="905"/>
        <v>4200</v>
      </c>
      <c r="O7289" s="168" t="str">
        <f t="shared" si="906"/>
        <v>2060</v>
      </c>
      <c r="P7289" s="168" t="str">
        <f t="shared" si="907"/>
        <v>42002060</v>
      </c>
      <c r="Q7289" s="168">
        <f t="shared" si="908"/>
        <v>35203</v>
      </c>
      <c r="R7289" s="168">
        <f t="shared" si="909"/>
        <v>40771</v>
      </c>
      <c r="S7289" s="168">
        <f t="shared" si="910"/>
        <v>38000</v>
      </c>
      <c r="T7289" s="168">
        <f t="shared" si="911"/>
        <v>31556</v>
      </c>
    </row>
    <row r="7290" spans="1:20" x14ac:dyDescent="0.2">
      <c r="A7290" t="s">
        <v>6193</v>
      </c>
      <c r="M7290" s="170" t="str">
        <f t="shared" si="904"/>
        <v>DTL</v>
      </c>
      <c r="N7290" s="169" t="str">
        <f t="shared" si="905"/>
        <v>4200</v>
      </c>
      <c r="O7290" s="168" t="str">
        <f t="shared" si="906"/>
        <v>2080</v>
      </c>
      <c r="P7290" s="168" t="str">
        <f t="shared" si="907"/>
        <v>42002080</v>
      </c>
      <c r="Q7290" s="168">
        <f t="shared" si="908"/>
        <v>592</v>
      </c>
      <c r="R7290" s="168">
        <f t="shared" si="909"/>
        <v>292</v>
      </c>
      <c r="S7290" s="168">
        <f t="shared" si="910"/>
        <v>400</v>
      </c>
      <c r="T7290" s="168">
        <f t="shared" si="911"/>
        <v>128</v>
      </c>
    </row>
    <row r="7291" spans="1:20" x14ac:dyDescent="0.2">
      <c r="A7291" t="s">
        <v>6194</v>
      </c>
      <c r="M7291" s="170" t="str">
        <f t="shared" si="904"/>
        <v>DTL</v>
      </c>
      <c r="N7291" s="169" t="str">
        <f t="shared" si="905"/>
        <v>4200</v>
      </c>
      <c r="O7291" s="168" t="str">
        <f t="shared" si="906"/>
        <v>2090</v>
      </c>
      <c r="P7291" s="168" t="str">
        <f t="shared" si="907"/>
        <v>42002090</v>
      </c>
      <c r="Q7291" s="168">
        <f t="shared" si="908"/>
        <v>2312</v>
      </c>
      <c r="R7291" s="168">
        <f t="shared" si="909"/>
        <v>743</v>
      </c>
      <c r="S7291" s="168">
        <f t="shared" si="910"/>
        <v>26400</v>
      </c>
      <c r="T7291" s="168">
        <f t="shared" si="911"/>
        <v>3387</v>
      </c>
    </row>
    <row r="7292" spans="1:20" x14ac:dyDescent="0.2">
      <c r="A7292" t="s">
        <v>3341</v>
      </c>
      <c r="M7292" s="170" t="str">
        <f t="shared" si="904"/>
        <v>DTL</v>
      </c>
      <c r="N7292" s="169" t="str">
        <f t="shared" si="905"/>
        <v>4200</v>
      </c>
      <c r="O7292" s="168" t="str">
        <f t="shared" si="906"/>
        <v>2100</v>
      </c>
      <c r="P7292" s="168" t="str">
        <f t="shared" si="907"/>
        <v>42002100</v>
      </c>
      <c r="Q7292" s="168">
        <f t="shared" si="908"/>
        <v>21083</v>
      </c>
      <c r="R7292" s="168">
        <f t="shared" si="909"/>
        <v>20579</v>
      </c>
      <c r="S7292" s="168">
        <f t="shared" si="910"/>
        <v>21595</v>
      </c>
      <c r="T7292" s="168">
        <f t="shared" si="911"/>
        <v>21595</v>
      </c>
    </row>
    <row r="7293" spans="1:20" x14ac:dyDescent="0.2">
      <c r="A7293" t="s">
        <v>6195</v>
      </c>
      <c r="M7293" s="170" t="str">
        <f t="shared" si="904"/>
        <v>DTL</v>
      </c>
      <c r="N7293" s="169" t="str">
        <f t="shared" si="905"/>
        <v>4200</v>
      </c>
      <c r="O7293" s="168" t="str">
        <f t="shared" si="906"/>
        <v>2140</v>
      </c>
      <c r="P7293" s="168" t="str">
        <f t="shared" si="907"/>
        <v>42002140</v>
      </c>
      <c r="Q7293" s="168">
        <f t="shared" si="908"/>
        <v>580</v>
      </c>
      <c r="R7293" s="168">
        <f t="shared" si="909"/>
        <v>78</v>
      </c>
      <c r="S7293" s="168">
        <f t="shared" si="910"/>
        <v>900</v>
      </c>
      <c r="T7293" s="168">
        <f t="shared" si="911"/>
        <v>180</v>
      </c>
    </row>
    <row r="7294" spans="1:20" x14ac:dyDescent="0.2">
      <c r="A7294" t="s">
        <v>6196</v>
      </c>
      <c r="M7294" s="170" t="str">
        <f t="shared" si="904"/>
        <v>DTL</v>
      </c>
      <c r="N7294" s="169" t="str">
        <f t="shared" si="905"/>
        <v>4200</v>
      </c>
      <c r="O7294" s="168" t="str">
        <f t="shared" si="906"/>
        <v>2150</v>
      </c>
      <c r="P7294" s="168" t="str">
        <f t="shared" si="907"/>
        <v>42002150</v>
      </c>
      <c r="Q7294" s="168">
        <f t="shared" si="908"/>
        <v>1710</v>
      </c>
      <c r="R7294" s="168">
        <f t="shared" si="909"/>
        <v>528</v>
      </c>
      <c r="S7294" s="168">
        <f t="shared" si="910"/>
        <v>1750</v>
      </c>
      <c r="T7294" s="168">
        <f t="shared" si="911"/>
        <v>1709</v>
      </c>
    </row>
    <row r="7295" spans="1:20" x14ac:dyDescent="0.2">
      <c r="A7295" t="s">
        <v>6197</v>
      </c>
      <c r="M7295" s="170" t="str">
        <f t="shared" si="904"/>
        <v>DTL</v>
      </c>
      <c r="N7295" s="169" t="str">
        <f t="shared" si="905"/>
        <v>4200</v>
      </c>
      <c r="O7295" s="168" t="str">
        <f t="shared" si="906"/>
        <v>2220</v>
      </c>
      <c r="P7295" s="168" t="str">
        <f t="shared" si="907"/>
        <v>42002220</v>
      </c>
      <c r="Q7295" s="168">
        <f t="shared" si="908"/>
        <v>945</v>
      </c>
      <c r="R7295" s="168">
        <f t="shared" si="909"/>
        <v>218</v>
      </c>
      <c r="S7295" s="168">
        <f t="shared" si="910"/>
        <v>0</v>
      </c>
      <c r="T7295" s="168">
        <f t="shared" si="911"/>
        <v>60</v>
      </c>
    </row>
    <row r="7296" spans="1:20" x14ac:dyDescent="0.2">
      <c r="A7296" t="s">
        <v>3342</v>
      </c>
      <c r="M7296" s="170" t="str">
        <f t="shared" si="904"/>
        <v>DTL</v>
      </c>
      <c r="N7296" s="169" t="str">
        <f t="shared" si="905"/>
        <v>4200</v>
      </c>
      <c r="O7296" s="168" t="str">
        <f t="shared" si="906"/>
        <v>2240</v>
      </c>
      <c r="P7296" s="168" t="str">
        <f t="shared" si="907"/>
        <v>42002240</v>
      </c>
      <c r="Q7296" s="168">
        <f t="shared" si="908"/>
        <v>5838</v>
      </c>
      <c r="R7296" s="168">
        <f t="shared" si="909"/>
        <v>5120</v>
      </c>
      <c r="S7296" s="168">
        <f t="shared" si="910"/>
        <v>17600</v>
      </c>
      <c r="T7296" s="168">
        <f t="shared" si="911"/>
        <v>16596</v>
      </c>
    </row>
    <row r="7297" spans="1:20" x14ac:dyDescent="0.2">
      <c r="A7297" t="s">
        <v>3343</v>
      </c>
      <c r="M7297" s="170" t="str">
        <f t="shared" si="904"/>
        <v>DTL</v>
      </c>
      <c r="N7297" s="169" t="str">
        <f t="shared" si="905"/>
        <v>4200</v>
      </c>
      <c r="O7297" s="168" t="str">
        <f t="shared" si="906"/>
        <v>2250</v>
      </c>
      <c r="P7297" s="168" t="str">
        <f t="shared" si="907"/>
        <v>42002250</v>
      </c>
      <c r="Q7297" s="168">
        <f t="shared" si="908"/>
        <v>5</v>
      </c>
      <c r="R7297" s="168">
        <f t="shared" si="909"/>
        <v>0</v>
      </c>
      <c r="S7297" s="168">
        <f t="shared" si="910"/>
        <v>0</v>
      </c>
      <c r="T7297" s="168">
        <f t="shared" si="911"/>
        <v>0</v>
      </c>
    </row>
    <row r="7298" spans="1:20" x14ac:dyDescent="0.2">
      <c r="A7298" t="s">
        <v>6198</v>
      </c>
      <c r="M7298" s="170" t="str">
        <f t="shared" si="904"/>
        <v>DTL</v>
      </c>
      <c r="N7298" s="169" t="str">
        <f t="shared" si="905"/>
        <v>4200</v>
      </c>
      <c r="O7298" s="168" t="str">
        <f t="shared" si="906"/>
        <v>2260</v>
      </c>
      <c r="P7298" s="168" t="str">
        <f t="shared" si="907"/>
        <v>42002260</v>
      </c>
      <c r="Q7298" s="168">
        <f t="shared" si="908"/>
        <v>48094</v>
      </c>
      <c r="R7298" s="168">
        <f t="shared" si="909"/>
        <v>44313</v>
      </c>
      <c r="S7298" s="168">
        <f t="shared" si="910"/>
        <v>42000</v>
      </c>
      <c r="T7298" s="168">
        <f t="shared" si="911"/>
        <v>31595</v>
      </c>
    </row>
    <row r="7299" spans="1:20" x14ac:dyDescent="0.2">
      <c r="A7299" t="s">
        <v>6199</v>
      </c>
      <c r="M7299" s="170" t="str">
        <f t="shared" ref="M7299:M7362" si="912">IF(ROW()&lt;23,"",
  IF(NOT(ISERROR(FIND("Trinity County",$A7299,30))),"H1",
  IF(M7298="H1","H2",
  IF(M7298="H2","H3",
  IF(M7298="H3","H4",
  IF(M7298="H4","H5",
  IF(M7298="H5","H6",
  IF(M7298="H6","H7",
  IF(M7298="H7","H8",
  IF(M7298="H8","H9",
  IF(M7298="H9","H10",
  IF(TRIM(LEFT($A7299,7))="Total","Ttl","DTL"))))))))))))</f>
        <v>DTL</v>
      </c>
      <c r="N7299" s="169" t="str">
        <f t="shared" ref="N7299:N7362" si="913">IF(ROW()&lt;23,"",
  IF($M7299="H6",TRIM(LEFT($A7299,5)),N7298))</f>
        <v>4200</v>
      </c>
      <c r="O7299" s="168" t="str">
        <f t="shared" ref="O7299:O7362" si="914">IF($M7299&lt;&gt;"DTL","",
  IF(NOT(ISNUMBER(VALUE(MID($A7299,31,15)))),"",LEFT($A7299,4)))</f>
        <v>2300</v>
      </c>
      <c r="P7299" s="168" t="str">
        <f t="shared" ref="P7299:P7362" si="915">IF(O7299="","",N7299&amp;O7299)</f>
        <v>42002300</v>
      </c>
      <c r="Q7299" s="168">
        <f t="shared" ref="Q7299:Q7362" si="916">IF($M7299&lt;&gt;"DTL","",
  IF(NOT(ISNUMBER(VALUE(MID($A7299,31,15)))),"",VALUE(TRIM(MID($A7299,47,15)))))</f>
        <v>1047751</v>
      </c>
      <c r="R7299" s="168">
        <f t="shared" ref="R7299:R7362" si="917">IF($M7299&lt;&gt;"DTL","",
  IF(NOT(ISNUMBER(VALUE(MID($A7299,31,15)))),"",VALUE(TRIM(MID($A7299,61,14)))))</f>
        <v>1081049</v>
      </c>
      <c r="S7299" s="168">
        <f t="shared" ref="S7299:S7362" si="918">IF($M7299&lt;&gt;"DTL","",
  IF(NOT(ISNUMBER(VALUE(MID($A7299,31,15)))),"",VALUE(TRIM(MID($A7299,76,14)))))</f>
        <v>1006000</v>
      </c>
      <c r="T7299" s="168">
        <f t="shared" ref="T7299:T7362" si="919">IF($M7299&lt;&gt;"DTL","",
  IF(NOT(ISNUMBER(VALUE(MID($A7299,31,15)))),"",VALUE(TRIM(MID($A7299,90,14)))))</f>
        <v>673688</v>
      </c>
    </row>
    <row r="7300" spans="1:20" x14ac:dyDescent="0.2">
      <c r="A7300" t="s">
        <v>6200</v>
      </c>
      <c r="M7300" s="170" t="str">
        <f t="shared" si="912"/>
        <v>DTL</v>
      </c>
      <c r="N7300" s="169" t="str">
        <f t="shared" si="913"/>
        <v>4200</v>
      </c>
      <c r="O7300" s="168" t="str">
        <f t="shared" si="914"/>
        <v>2301</v>
      </c>
      <c r="P7300" s="168" t="str">
        <f t="shared" si="915"/>
        <v>42002301</v>
      </c>
      <c r="Q7300" s="168">
        <f t="shared" si="916"/>
        <v>964</v>
      </c>
      <c r="R7300" s="168">
        <f t="shared" si="917"/>
        <v>2287</v>
      </c>
      <c r="S7300" s="168">
        <f t="shared" si="918"/>
        <v>2500</v>
      </c>
      <c r="T7300" s="168">
        <f t="shared" si="919"/>
        <v>2264</v>
      </c>
    </row>
    <row r="7301" spans="1:20" x14ac:dyDescent="0.2">
      <c r="A7301" t="s">
        <v>6201</v>
      </c>
      <c r="M7301" s="170" t="str">
        <f t="shared" si="912"/>
        <v>DTL</v>
      </c>
      <c r="N7301" s="169" t="str">
        <f t="shared" si="913"/>
        <v>4200</v>
      </c>
      <c r="O7301" s="168" t="str">
        <f t="shared" si="914"/>
        <v>2313</v>
      </c>
      <c r="P7301" s="168" t="str">
        <f t="shared" si="915"/>
        <v>42002313</v>
      </c>
      <c r="Q7301" s="168">
        <f t="shared" si="916"/>
        <v>448</v>
      </c>
      <c r="R7301" s="168">
        <f t="shared" si="917"/>
        <v>0</v>
      </c>
      <c r="S7301" s="168">
        <f t="shared" si="918"/>
        <v>0</v>
      </c>
      <c r="T7301" s="168">
        <f t="shared" si="919"/>
        <v>178</v>
      </c>
    </row>
    <row r="7302" spans="1:20" x14ac:dyDescent="0.2">
      <c r="A7302" t="s">
        <v>6202</v>
      </c>
      <c r="M7302" s="170" t="str">
        <f t="shared" si="912"/>
        <v>DTL</v>
      </c>
      <c r="N7302" s="169" t="str">
        <f t="shared" si="913"/>
        <v>4200</v>
      </c>
      <c r="O7302" s="168" t="str">
        <f t="shared" si="914"/>
        <v>2500</v>
      </c>
      <c r="P7302" s="168" t="str">
        <f t="shared" si="915"/>
        <v>42002500</v>
      </c>
      <c r="Q7302" s="168">
        <f t="shared" si="916"/>
        <v>2623</v>
      </c>
      <c r="R7302" s="168">
        <f t="shared" si="917"/>
        <v>1122</v>
      </c>
      <c r="S7302" s="168">
        <f t="shared" si="918"/>
        <v>750</v>
      </c>
      <c r="T7302" s="168">
        <f t="shared" si="919"/>
        <v>202</v>
      </c>
    </row>
    <row r="7303" spans="1:20" x14ac:dyDescent="0.2">
      <c r="A7303" t="s">
        <v>6203</v>
      </c>
      <c r="M7303" s="170" t="str">
        <f t="shared" si="912"/>
        <v>DTL</v>
      </c>
      <c r="N7303" s="169" t="str">
        <f t="shared" si="913"/>
        <v>4200</v>
      </c>
      <c r="O7303" s="168" t="str">
        <f t="shared" si="914"/>
        <v>2600</v>
      </c>
      <c r="P7303" s="168" t="str">
        <f t="shared" si="915"/>
        <v>42002600</v>
      </c>
      <c r="Q7303" s="168">
        <f t="shared" si="916"/>
        <v>569</v>
      </c>
      <c r="R7303" s="168">
        <f t="shared" si="917"/>
        <v>0</v>
      </c>
      <c r="S7303" s="168">
        <f t="shared" si="918"/>
        <v>0</v>
      </c>
      <c r="T7303" s="168">
        <f t="shared" si="919"/>
        <v>0</v>
      </c>
    </row>
    <row r="7304" spans="1:20" x14ac:dyDescent="0.2">
      <c r="A7304" t="s">
        <v>6204</v>
      </c>
      <c r="M7304" s="170" t="str">
        <f t="shared" si="912"/>
        <v>DTL</v>
      </c>
      <c r="N7304" s="169" t="str">
        <f t="shared" si="913"/>
        <v>4200</v>
      </c>
      <c r="O7304" s="168" t="str">
        <f t="shared" si="914"/>
        <v>2630</v>
      </c>
      <c r="P7304" s="168" t="str">
        <f t="shared" si="915"/>
        <v>42002630</v>
      </c>
      <c r="Q7304" s="168">
        <f t="shared" si="916"/>
        <v>124376</v>
      </c>
      <c r="R7304" s="168">
        <f t="shared" si="917"/>
        <v>136037</v>
      </c>
      <c r="S7304" s="168">
        <f t="shared" si="918"/>
        <v>136000</v>
      </c>
      <c r="T7304" s="168">
        <f t="shared" si="919"/>
        <v>106717</v>
      </c>
    </row>
    <row r="7305" spans="1:20" x14ac:dyDescent="0.2">
      <c r="A7305" t="s">
        <v>6205</v>
      </c>
      <c r="M7305" s="170" t="str">
        <f t="shared" si="912"/>
        <v>DTL</v>
      </c>
      <c r="N7305" s="169" t="str">
        <f t="shared" si="913"/>
        <v>4200</v>
      </c>
      <c r="O7305" s="168" t="str">
        <f t="shared" si="914"/>
        <v>2660</v>
      </c>
      <c r="P7305" s="168" t="str">
        <f t="shared" si="915"/>
        <v>42002660</v>
      </c>
      <c r="Q7305" s="168">
        <f t="shared" si="916"/>
        <v>10</v>
      </c>
      <c r="R7305" s="168">
        <f t="shared" si="917"/>
        <v>3</v>
      </c>
      <c r="S7305" s="168">
        <f t="shared" si="918"/>
        <v>25</v>
      </c>
      <c r="T7305" s="168">
        <f t="shared" si="919"/>
        <v>158</v>
      </c>
    </row>
    <row r="7306" spans="1:20" x14ac:dyDescent="0.2">
      <c r="A7306" t="s">
        <v>6206</v>
      </c>
      <c r="M7306" s="170" t="str">
        <f t="shared" si="912"/>
        <v>DTL</v>
      </c>
      <c r="N7306" s="169" t="str">
        <f t="shared" si="913"/>
        <v>4200</v>
      </c>
      <c r="O7306" s="168" t="str">
        <f t="shared" si="914"/>
        <v>2700</v>
      </c>
      <c r="P7306" s="168" t="str">
        <f t="shared" si="915"/>
        <v>42002700</v>
      </c>
      <c r="Q7306" s="168">
        <f t="shared" si="916"/>
        <v>224</v>
      </c>
      <c r="R7306" s="168">
        <f t="shared" si="917"/>
        <v>0</v>
      </c>
      <c r="S7306" s="168">
        <f t="shared" si="918"/>
        <v>0</v>
      </c>
      <c r="T7306" s="168">
        <f t="shared" si="919"/>
        <v>885</v>
      </c>
    </row>
    <row r="7307" spans="1:20" x14ac:dyDescent="0.2">
      <c r="A7307" t="s">
        <v>6207</v>
      </c>
      <c r="M7307" s="170" t="str">
        <f t="shared" si="912"/>
        <v>DTL</v>
      </c>
      <c r="N7307" s="169" t="str">
        <f t="shared" si="913"/>
        <v>4200</v>
      </c>
      <c r="O7307" s="168" t="str">
        <f t="shared" si="914"/>
        <v>2750</v>
      </c>
      <c r="P7307" s="168" t="str">
        <f t="shared" si="915"/>
        <v>42002750</v>
      </c>
      <c r="Q7307" s="168">
        <f t="shared" si="916"/>
        <v>79014</v>
      </c>
      <c r="R7307" s="168">
        <f t="shared" si="917"/>
        <v>83759</v>
      </c>
      <c r="S7307" s="168">
        <f t="shared" si="918"/>
        <v>70000</v>
      </c>
      <c r="T7307" s="168">
        <f t="shared" si="919"/>
        <v>50425</v>
      </c>
    </row>
    <row r="7308" spans="1:20" x14ac:dyDescent="0.2">
      <c r="A7308" t="s">
        <v>6208</v>
      </c>
      <c r="M7308" s="170" t="str">
        <f t="shared" si="912"/>
        <v>DTL</v>
      </c>
      <c r="N7308" s="169" t="str">
        <f t="shared" si="913"/>
        <v>4200</v>
      </c>
      <c r="O7308" s="168" t="str">
        <f t="shared" si="914"/>
        <v>2752</v>
      </c>
      <c r="P7308" s="168" t="str">
        <f t="shared" si="915"/>
        <v>42002752</v>
      </c>
      <c r="Q7308" s="168">
        <f t="shared" si="916"/>
        <v>2225</v>
      </c>
      <c r="R7308" s="168">
        <f t="shared" si="917"/>
        <v>1540</v>
      </c>
      <c r="S7308" s="168">
        <f t="shared" si="918"/>
        <v>1000</v>
      </c>
      <c r="T7308" s="168">
        <f t="shared" si="919"/>
        <v>1452</v>
      </c>
    </row>
    <row r="7309" spans="1:20" x14ac:dyDescent="0.2">
      <c r="A7309" t="s">
        <v>4467</v>
      </c>
      <c r="M7309" s="170" t="str">
        <f t="shared" si="912"/>
        <v>DTL</v>
      </c>
      <c r="N7309" s="169" t="str">
        <f t="shared" si="913"/>
        <v>4200</v>
      </c>
      <c r="O7309" s="168" t="str">
        <f t="shared" si="914"/>
        <v/>
      </c>
      <c r="P7309" s="168" t="str">
        <f t="shared" si="915"/>
        <v/>
      </c>
      <c r="Q7309" s="168" t="str">
        <f t="shared" si="916"/>
        <v/>
      </c>
      <c r="R7309" s="168" t="str">
        <f t="shared" si="917"/>
        <v/>
      </c>
      <c r="S7309" s="168" t="str">
        <f t="shared" si="918"/>
        <v/>
      </c>
      <c r="T7309" s="168" t="str">
        <f t="shared" si="919"/>
        <v/>
      </c>
    </row>
    <row r="7310" spans="1:20" x14ac:dyDescent="0.2">
      <c r="A7310">
        <v>1</v>
      </c>
      <c r="M7310" s="170" t="str">
        <f t="shared" si="912"/>
        <v>DTL</v>
      </c>
      <c r="N7310" s="169" t="str">
        <f t="shared" si="913"/>
        <v>4200</v>
      </c>
      <c r="O7310" s="168" t="str">
        <f t="shared" si="914"/>
        <v/>
      </c>
      <c r="P7310" s="168" t="str">
        <f t="shared" si="915"/>
        <v/>
      </c>
      <c r="Q7310" s="168" t="str">
        <f t="shared" si="916"/>
        <v/>
      </c>
      <c r="R7310" s="168" t="str">
        <f t="shared" si="917"/>
        <v/>
      </c>
      <c r="S7310" s="168" t="str">
        <f t="shared" si="918"/>
        <v/>
      </c>
      <c r="T7310" s="168" t="str">
        <f t="shared" si="919"/>
        <v/>
      </c>
    </row>
    <row r="7311" spans="1:20" x14ac:dyDescent="0.2">
      <c r="M7311" s="170" t="str">
        <f t="shared" si="912"/>
        <v>DTL</v>
      </c>
      <c r="N7311" s="169" t="str">
        <f t="shared" si="913"/>
        <v>4200</v>
      </c>
      <c r="O7311" s="168" t="str">
        <f t="shared" si="914"/>
        <v/>
      </c>
      <c r="P7311" s="168" t="str">
        <f t="shared" si="915"/>
        <v/>
      </c>
      <c r="Q7311" s="168" t="str">
        <f t="shared" si="916"/>
        <v/>
      </c>
      <c r="R7311" s="168" t="str">
        <f t="shared" si="917"/>
        <v/>
      </c>
      <c r="S7311" s="168" t="str">
        <f t="shared" si="918"/>
        <v/>
      </c>
      <c r="T7311" s="168" t="str">
        <f t="shared" si="919"/>
        <v/>
      </c>
    </row>
    <row r="7312" spans="1:20" x14ac:dyDescent="0.2">
      <c r="A7312" t="s">
        <v>3344</v>
      </c>
      <c r="M7312" s="170" t="str">
        <f t="shared" si="912"/>
        <v>H1</v>
      </c>
      <c r="N7312" s="169" t="str">
        <f t="shared" si="913"/>
        <v>4200</v>
      </c>
      <c r="O7312" s="168" t="str">
        <f t="shared" si="914"/>
        <v/>
      </c>
      <c r="P7312" s="168" t="str">
        <f t="shared" si="915"/>
        <v/>
      </c>
      <c r="Q7312" s="168" t="str">
        <f t="shared" si="916"/>
        <v/>
      </c>
      <c r="R7312" s="168" t="str">
        <f t="shared" si="917"/>
        <v/>
      </c>
      <c r="S7312" s="168" t="str">
        <f t="shared" si="918"/>
        <v/>
      </c>
      <c r="T7312" s="168" t="str">
        <f t="shared" si="919"/>
        <v/>
      </c>
    </row>
    <row r="7313" spans="1:20" x14ac:dyDescent="0.2">
      <c r="A7313" t="s">
        <v>2600</v>
      </c>
      <c r="M7313" s="170" t="str">
        <f t="shared" si="912"/>
        <v>H2</v>
      </c>
      <c r="N7313" s="169" t="str">
        <f t="shared" si="913"/>
        <v>4200</v>
      </c>
      <c r="O7313" s="168" t="str">
        <f t="shared" si="914"/>
        <v/>
      </c>
      <c r="P7313" s="168" t="str">
        <f t="shared" si="915"/>
        <v/>
      </c>
      <c r="Q7313" s="168" t="str">
        <f t="shared" si="916"/>
        <v/>
      </c>
      <c r="R7313" s="168" t="str">
        <f t="shared" si="917"/>
        <v/>
      </c>
      <c r="S7313" s="168" t="str">
        <f t="shared" si="918"/>
        <v/>
      </c>
      <c r="T7313" s="168" t="str">
        <f t="shared" si="919"/>
        <v/>
      </c>
    </row>
    <row r="7314" spans="1:20" x14ac:dyDescent="0.2">
      <c r="A7314" t="s">
        <v>2601</v>
      </c>
      <c r="M7314" s="170" t="str">
        <f t="shared" si="912"/>
        <v>H3</v>
      </c>
      <c r="N7314" s="169" t="str">
        <f t="shared" si="913"/>
        <v>4200</v>
      </c>
      <c r="O7314" s="168" t="str">
        <f t="shared" si="914"/>
        <v/>
      </c>
      <c r="P7314" s="168" t="str">
        <f t="shared" si="915"/>
        <v/>
      </c>
      <c r="Q7314" s="168" t="str">
        <f t="shared" si="916"/>
        <v/>
      </c>
      <c r="R7314" s="168" t="str">
        <f t="shared" si="917"/>
        <v/>
      </c>
      <c r="S7314" s="168" t="str">
        <f t="shared" si="918"/>
        <v/>
      </c>
      <c r="T7314" s="168" t="str">
        <f t="shared" si="919"/>
        <v/>
      </c>
    </row>
    <row r="7315" spans="1:20" x14ac:dyDescent="0.2">
      <c r="A7315" t="s">
        <v>3334</v>
      </c>
      <c r="M7315" s="170" t="str">
        <f t="shared" si="912"/>
        <v>H4</v>
      </c>
      <c r="N7315" s="169" t="str">
        <f t="shared" si="913"/>
        <v>4200</v>
      </c>
      <c r="O7315" s="168" t="str">
        <f t="shared" si="914"/>
        <v/>
      </c>
      <c r="P7315" s="168" t="str">
        <f t="shared" si="915"/>
        <v/>
      </c>
      <c r="Q7315" s="168" t="str">
        <f t="shared" si="916"/>
        <v/>
      </c>
      <c r="R7315" s="168" t="str">
        <f t="shared" si="917"/>
        <v/>
      </c>
      <c r="S7315" s="168" t="str">
        <f t="shared" si="918"/>
        <v/>
      </c>
      <c r="T7315" s="168" t="str">
        <f t="shared" si="919"/>
        <v/>
      </c>
    </row>
    <row r="7316" spans="1:20" x14ac:dyDescent="0.2">
      <c r="A7316" t="s">
        <v>3335</v>
      </c>
      <c r="M7316" s="170" t="str">
        <f t="shared" si="912"/>
        <v>H5</v>
      </c>
      <c r="N7316" s="169" t="str">
        <f t="shared" si="913"/>
        <v>4200</v>
      </c>
      <c r="O7316" s="168" t="str">
        <f t="shared" si="914"/>
        <v/>
      </c>
      <c r="P7316" s="168" t="str">
        <f t="shared" si="915"/>
        <v/>
      </c>
      <c r="Q7316" s="168" t="str">
        <f t="shared" si="916"/>
        <v/>
      </c>
      <c r="R7316" s="168" t="str">
        <f t="shared" si="917"/>
        <v/>
      </c>
      <c r="S7316" s="168" t="str">
        <f t="shared" si="918"/>
        <v/>
      </c>
      <c r="T7316" s="168" t="str">
        <f t="shared" si="919"/>
        <v/>
      </c>
    </row>
    <row r="7317" spans="1:20" x14ac:dyDescent="0.2">
      <c r="A7317" t="s">
        <v>3336</v>
      </c>
      <c r="M7317" s="170" t="str">
        <f t="shared" si="912"/>
        <v>H6</v>
      </c>
      <c r="N7317" s="169" t="str">
        <f t="shared" si="913"/>
        <v>4200</v>
      </c>
      <c r="O7317" s="168" t="str">
        <f t="shared" si="914"/>
        <v/>
      </c>
      <c r="P7317" s="168" t="str">
        <f t="shared" si="915"/>
        <v/>
      </c>
      <c r="Q7317" s="168" t="str">
        <f t="shared" si="916"/>
        <v/>
      </c>
      <c r="R7317" s="168" t="str">
        <f t="shared" si="917"/>
        <v/>
      </c>
      <c r="S7317" s="168" t="str">
        <f t="shared" si="918"/>
        <v/>
      </c>
      <c r="T7317" s="168" t="str">
        <f t="shared" si="919"/>
        <v/>
      </c>
    </row>
    <row r="7318" spans="1:20" x14ac:dyDescent="0.2">
      <c r="A7318" t="s">
        <v>2605</v>
      </c>
      <c r="M7318" s="170" t="str">
        <f t="shared" si="912"/>
        <v>H7</v>
      </c>
      <c r="N7318" s="169" t="str">
        <f t="shared" si="913"/>
        <v>4200</v>
      </c>
      <c r="O7318" s="168" t="str">
        <f t="shared" si="914"/>
        <v/>
      </c>
      <c r="P7318" s="168" t="str">
        <f t="shared" si="915"/>
        <v/>
      </c>
      <c r="Q7318" s="168" t="str">
        <f t="shared" si="916"/>
        <v/>
      </c>
      <c r="R7318" s="168" t="str">
        <f t="shared" si="917"/>
        <v/>
      </c>
      <c r="S7318" s="168" t="str">
        <f t="shared" si="918"/>
        <v/>
      </c>
      <c r="T7318" s="168" t="str">
        <f t="shared" si="919"/>
        <v/>
      </c>
    </row>
    <row r="7319" spans="1:20" x14ac:dyDescent="0.2">
      <c r="A7319" t="s">
        <v>2606</v>
      </c>
      <c r="M7319" s="170" t="str">
        <f t="shared" si="912"/>
        <v>H8</v>
      </c>
      <c r="N7319" s="169" t="str">
        <f t="shared" si="913"/>
        <v>4200</v>
      </c>
      <c r="O7319" s="168" t="str">
        <f t="shared" si="914"/>
        <v/>
      </c>
      <c r="P7319" s="168" t="str">
        <f t="shared" si="915"/>
        <v/>
      </c>
      <c r="Q7319" s="168" t="str">
        <f t="shared" si="916"/>
        <v/>
      </c>
      <c r="R7319" s="168" t="str">
        <f t="shared" si="917"/>
        <v/>
      </c>
      <c r="S7319" s="168" t="str">
        <f t="shared" si="918"/>
        <v/>
      </c>
      <c r="T7319" s="168" t="str">
        <f t="shared" si="919"/>
        <v/>
      </c>
    </row>
    <row r="7320" spans="1:20" x14ac:dyDescent="0.2">
      <c r="A7320" t="s">
        <v>2607</v>
      </c>
      <c r="M7320" s="170" t="str">
        <f t="shared" si="912"/>
        <v>H9</v>
      </c>
      <c r="N7320" s="169" t="str">
        <f t="shared" si="913"/>
        <v>4200</v>
      </c>
      <c r="O7320" s="168" t="str">
        <f t="shared" si="914"/>
        <v/>
      </c>
      <c r="P7320" s="168" t="str">
        <f t="shared" si="915"/>
        <v/>
      </c>
      <c r="Q7320" s="168" t="str">
        <f t="shared" si="916"/>
        <v/>
      </c>
      <c r="R7320" s="168" t="str">
        <f t="shared" si="917"/>
        <v/>
      </c>
      <c r="S7320" s="168" t="str">
        <f t="shared" si="918"/>
        <v/>
      </c>
      <c r="T7320" s="168" t="str">
        <f t="shared" si="919"/>
        <v/>
      </c>
    </row>
    <row r="7321" spans="1:20" x14ac:dyDescent="0.2">
      <c r="A7321" t="s">
        <v>2608</v>
      </c>
      <c r="M7321" s="170" t="str">
        <f t="shared" si="912"/>
        <v>H10</v>
      </c>
      <c r="N7321" s="169" t="str">
        <f t="shared" si="913"/>
        <v>4200</v>
      </c>
      <c r="O7321" s="168" t="str">
        <f t="shared" si="914"/>
        <v/>
      </c>
      <c r="P7321" s="168" t="str">
        <f t="shared" si="915"/>
        <v/>
      </c>
      <c r="Q7321" s="168" t="str">
        <f t="shared" si="916"/>
        <v/>
      </c>
      <c r="R7321" s="168" t="str">
        <f t="shared" si="917"/>
        <v/>
      </c>
      <c r="S7321" s="168" t="str">
        <f t="shared" si="918"/>
        <v/>
      </c>
      <c r="T7321" s="168" t="str">
        <f t="shared" si="919"/>
        <v/>
      </c>
    </row>
    <row r="7322" spans="1:20" x14ac:dyDescent="0.2">
      <c r="A7322" t="s">
        <v>6209</v>
      </c>
      <c r="M7322" s="170" t="str">
        <f t="shared" si="912"/>
        <v>DTL</v>
      </c>
      <c r="N7322" s="169" t="str">
        <f t="shared" si="913"/>
        <v>4200</v>
      </c>
      <c r="O7322" s="168" t="str">
        <f t="shared" si="914"/>
        <v>2756</v>
      </c>
      <c r="P7322" s="168" t="str">
        <f t="shared" si="915"/>
        <v>42002756</v>
      </c>
      <c r="Q7322" s="168">
        <f t="shared" si="916"/>
        <v>11385</v>
      </c>
      <c r="R7322" s="168">
        <f t="shared" si="917"/>
        <v>7749</v>
      </c>
      <c r="S7322" s="168">
        <f t="shared" si="918"/>
        <v>11600</v>
      </c>
      <c r="T7322" s="168">
        <f t="shared" si="919"/>
        <v>3152</v>
      </c>
    </row>
    <row r="7323" spans="1:20" x14ac:dyDescent="0.2">
      <c r="A7323" t="s">
        <v>6210</v>
      </c>
      <c r="M7323" s="170" t="str">
        <f t="shared" si="912"/>
        <v>DTL</v>
      </c>
      <c r="N7323" s="169" t="str">
        <f t="shared" si="913"/>
        <v>4200</v>
      </c>
      <c r="O7323" s="168" t="str">
        <f t="shared" si="914"/>
        <v>2850</v>
      </c>
      <c r="P7323" s="168" t="str">
        <f t="shared" si="915"/>
        <v>42002850</v>
      </c>
      <c r="Q7323" s="168">
        <f t="shared" si="916"/>
        <v>18039</v>
      </c>
      <c r="R7323" s="168">
        <f t="shared" si="917"/>
        <v>19896</v>
      </c>
      <c r="S7323" s="168">
        <f t="shared" si="918"/>
        <v>21000</v>
      </c>
      <c r="T7323" s="168">
        <f t="shared" si="919"/>
        <v>14704</v>
      </c>
    </row>
    <row r="7324" spans="1:20" x14ac:dyDescent="0.2">
      <c r="A7324" t="s">
        <v>6211</v>
      </c>
      <c r="M7324" s="170" t="str">
        <f t="shared" si="912"/>
        <v>DTL</v>
      </c>
      <c r="N7324" s="169" t="str">
        <f t="shared" si="913"/>
        <v>4200</v>
      </c>
      <c r="O7324" s="168" t="str">
        <f t="shared" si="914"/>
        <v>2199</v>
      </c>
      <c r="P7324" s="168" t="str">
        <f t="shared" si="915"/>
        <v>42002199</v>
      </c>
      <c r="Q7324" s="168">
        <f t="shared" si="916"/>
        <v>6664</v>
      </c>
      <c r="R7324" s="168">
        <f t="shared" si="917"/>
        <v>2654</v>
      </c>
      <c r="S7324" s="168">
        <f t="shared" si="918"/>
        <v>3500</v>
      </c>
      <c r="T7324" s="168">
        <f t="shared" si="919"/>
        <v>2203</v>
      </c>
    </row>
    <row r="7325" spans="1:20" x14ac:dyDescent="0.2">
      <c r="A7325" t="s">
        <v>6212</v>
      </c>
      <c r="M7325" s="170" t="str">
        <f t="shared" si="912"/>
        <v>DTL</v>
      </c>
      <c r="N7325" s="169" t="str">
        <f t="shared" si="913"/>
        <v>4200</v>
      </c>
      <c r="O7325" s="168" t="str">
        <f t="shared" si="914"/>
        <v>2399</v>
      </c>
      <c r="P7325" s="168" t="str">
        <f t="shared" si="915"/>
        <v>42002399</v>
      </c>
      <c r="Q7325" s="168">
        <f t="shared" si="916"/>
        <v>99821</v>
      </c>
      <c r="R7325" s="168">
        <f t="shared" si="917"/>
        <v>95401</v>
      </c>
      <c r="S7325" s="168">
        <f t="shared" si="918"/>
        <v>102326</v>
      </c>
      <c r="T7325" s="168">
        <f t="shared" si="919"/>
        <v>100398</v>
      </c>
    </row>
    <row r="7326" spans="1:20" x14ac:dyDescent="0.2">
      <c r="A7326" t="s">
        <v>6213</v>
      </c>
      <c r="M7326" s="170" t="str">
        <f t="shared" si="912"/>
        <v>DTL</v>
      </c>
      <c r="N7326" s="169" t="str">
        <f t="shared" si="913"/>
        <v>4200</v>
      </c>
      <c r="O7326" s="168" t="str">
        <f t="shared" si="914"/>
        <v>2599</v>
      </c>
      <c r="P7326" s="168" t="str">
        <f t="shared" si="915"/>
        <v>42002599</v>
      </c>
      <c r="Q7326" s="168">
        <f t="shared" si="916"/>
        <v>0</v>
      </c>
      <c r="R7326" s="168">
        <f t="shared" si="917"/>
        <v>0</v>
      </c>
      <c r="S7326" s="168">
        <f t="shared" si="918"/>
        <v>0</v>
      </c>
      <c r="T7326" s="168">
        <f t="shared" si="919"/>
        <v>0</v>
      </c>
    </row>
    <row r="7327" spans="1:20" x14ac:dyDescent="0.2">
      <c r="A7327" t="s">
        <v>6214</v>
      </c>
      <c r="M7327" s="170" t="str">
        <f t="shared" si="912"/>
        <v>DTL</v>
      </c>
      <c r="N7327" s="169" t="str">
        <f t="shared" si="913"/>
        <v>4200</v>
      </c>
      <c r="O7327" s="168" t="str">
        <f t="shared" si="914"/>
        <v>2799</v>
      </c>
      <c r="P7327" s="168" t="str">
        <f t="shared" si="915"/>
        <v>42002799</v>
      </c>
      <c r="Q7327" s="168">
        <f t="shared" si="916"/>
        <v>9033</v>
      </c>
      <c r="R7327" s="168">
        <f t="shared" si="917"/>
        <v>8539</v>
      </c>
      <c r="S7327" s="168">
        <f t="shared" si="918"/>
        <v>12000</v>
      </c>
      <c r="T7327" s="168">
        <f t="shared" si="919"/>
        <v>7342</v>
      </c>
    </row>
    <row r="7328" spans="1:20" x14ac:dyDescent="0.2">
      <c r="A7328" t="s">
        <v>6215</v>
      </c>
      <c r="M7328" s="170" t="str">
        <f t="shared" si="912"/>
        <v>DTL</v>
      </c>
      <c r="N7328" s="169" t="str">
        <f t="shared" si="913"/>
        <v>4200</v>
      </c>
      <c r="O7328" s="168" t="str">
        <f t="shared" si="914"/>
        <v>3290</v>
      </c>
      <c r="P7328" s="168" t="str">
        <f t="shared" si="915"/>
        <v>42003290</v>
      </c>
      <c r="Q7328" s="168">
        <f t="shared" si="916"/>
        <v>225523</v>
      </c>
      <c r="R7328" s="168">
        <f t="shared" si="917"/>
        <v>319331</v>
      </c>
      <c r="S7328" s="168">
        <f t="shared" si="918"/>
        <v>458066</v>
      </c>
      <c r="T7328" s="168">
        <f t="shared" si="919"/>
        <v>458055</v>
      </c>
    </row>
    <row r="7329" spans="1:20" x14ac:dyDescent="0.2">
      <c r="A7329" t="s">
        <v>6216</v>
      </c>
      <c r="M7329" s="170" t="str">
        <f t="shared" si="912"/>
        <v>DTL</v>
      </c>
      <c r="N7329" s="169" t="str">
        <f t="shared" si="913"/>
        <v>4200</v>
      </c>
      <c r="O7329" s="168" t="str">
        <f t="shared" si="914"/>
        <v>4699</v>
      </c>
      <c r="P7329" s="168" t="str">
        <f t="shared" si="915"/>
        <v>42004699</v>
      </c>
      <c r="Q7329" s="168">
        <f t="shared" si="916"/>
        <v>0</v>
      </c>
      <c r="R7329" s="168">
        <f t="shared" si="917"/>
        <v>9195</v>
      </c>
      <c r="S7329" s="168">
        <f t="shared" si="918"/>
        <v>0</v>
      </c>
      <c r="T7329" s="168">
        <f t="shared" si="919"/>
        <v>0</v>
      </c>
    </row>
    <row r="7330" spans="1:20" x14ac:dyDescent="0.2">
      <c r="A7330" t="s">
        <v>4246</v>
      </c>
      <c r="M7330" s="170" t="str">
        <f t="shared" si="912"/>
        <v>DTL</v>
      </c>
      <c r="N7330" s="169" t="str">
        <f t="shared" si="913"/>
        <v>4200</v>
      </c>
      <c r="O7330" s="168" t="str">
        <f t="shared" si="914"/>
        <v/>
      </c>
      <c r="P7330" s="168" t="str">
        <f t="shared" si="915"/>
        <v/>
      </c>
      <c r="Q7330" s="168" t="str">
        <f t="shared" si="916"/>
        <v/>
      </c>
      <c r="R7330" s="168" t="str">
        <f t="shared" si="917"/>
        <v/>
      </c>
      <c r="S7330" s="168" t="str">
        <f t="shared" si="918"/>
        <v/>
      </c>
      <c r="T7330" s="168" t="str">
        <f t="shared" si="919"/>
        <v/>
      </c>
    </row>
    <row r="7331" spans="1:20" x14ac:dyDescent="0.2">
      <c r="A7331" t="s">
        <v>2611</v>
      </c>
      <c r="M7331" s="170" t="str">
        <f t="shared" si="912"/>
        <v>DTL</v>
      </c>
      <c r="N7331" s="169" t="str">
        <f t="shared" si="913"/>
        <v>4200</v>
      </c>
      <c r="O7331" s="168" t="str">
        <f t="shared" si="914"/>
        <v/>
      </c>
      <c r="P7331" s="168" t="str">
        <f t="shared" si="915"/>
        <v/>
      </c>
      <c r="Q7331" s="168" t="str">
        <f t="shared" si="916"/>
        <v/>
      </c>
      <c r="R7331" s="168" t="str">
        <f t="shared" si="917"/>
        <v/>
      </c>
      <c r="S7331" s="168" t="str">
        <f t="shared" si="918"/>
        <v/>
      </c>
      <c r="T7331" s="168" t="str">
        <f t="shared" si="919"/>
        <v/>
      </c>
    </row>
    <row r="7332" spans="1:20" x14ac:dyDescent="0.2">
      <c r="A7332" t="s">
        <v>6217</v>
      </c>
      <c r="M7332" s="170" t="str">
        <f t="shared" si="912"/>
        <v>Ttl</v>
      </c>
      <c r="N7332" s="169" t="str">
        <f t="shared" si="913"/>
        <v>4200</v>
      </c>
      <c r="O7332" s="168" t="str">
        <f t="shared" si="914"/>
        <v/>
      </c>
      <c r="P7332" s="168" t="str">
        <f t="shared" si="915"/>
        <v/>
      </c>
      <c r="Q7332" s="168" t="str">
        <f t="shared" si="916"/>
        <v/>
      </c>
      <c r="R7332" s="168" t="str">
        <f t="shared" si="917"/>
        <v/>
      </c>
      <c r="S7332" s="168" t="str">
        <f t="shared" si="918"/>
        <v/>
      </c>
      <c r="T7332" s="168" t="str">
        <f t="shared" si="919"/>
        <v/>
      </c>
    </row>
    <row r="7333" spans="1:20" x14ac:dyDescent="0.2">
      <c r="A7333" t="s">
        <v>2611</v>
      </c>
      <c r="M7333" s="170" t="str">
        <f t="shared" si="912"/>
        <v>DTL</v>
      </c>
      <c r="N7333" s="169" t="str">
        <f t="shared" si="913"/>
        <v>4200</v>
      </c>
      <c r="O7333" s="168" t="str">
        <f t="shared" si="914"/>
        <v/>
      </c>
      <c r="P7333" s="168" t="str">
        <f t="shared" si="915"/>
        <v/>
      </c>
      <c r="Q7333" s="168" t="str">
        <f t="shared" si="916"/>
        <v/>
      </c>
      <c r="R7333" s="168" t="str">
        <f t="shared" si="917"/>
        <v/>
      </c>
      <c r="S7333" s="168" t="str">
        <f t="shared" si="918"/>
        <v/>
      </c>
      <c r="T7333" s="168" t="str">
        <f t="shared" si="919"/>
        <v/>
      </c>
    </row>
    <row r="7334" spans="1:20" x14ac:dyDescent="0.2">
      <c r="A7334" t="s">
        <v>6218</v>
      </c>
      <c r="M7334" s="170" t="str">
        <f t="shared" si="912"/>
        <v>DTL</v>
      </c>
      <c r="N7334" s="169" t="str">
        <f t="shared" si="913"/>
        <v>4200</v>
      </c>
      <c r="O7334" s="168" t="str">
        <f t="shared" si="914"/>
        <v>3100</v>
      </c>
      <c r="P7334" s="168" t="str">
        <f t="shared" si="915"/>
        <v>42003100</v>
      </c>
      <c r="Q7334" s="168">
        <f t="shared" si="916"/>
        <v>238248</v>
      </c>
      <c r="R7334" s="168">
        <f t="shared" si="917"/>
        <v>191558</v>
      </c>
      <c r="S7334" s="168">
        <f t="shared" si="918"/>
        <v>250000</v>
      </c>
      <c r="T7334" s="168">
        <f t="shared" si="919"/>
        <v>209891</v>
      </c>
    </row>
    <row r="7335" spans="1:20" x14ac:dyDescent="0.2">
      <c r="A7335" t="s">
        <v>6219</v>
      </c>
      <c r="M7335" s="170" t="str">
        <f t="shared" si="912"/>
        <v>DTL</v>
      </c>
      <c r="N7335" s="169" t="str">
        <f t="shared" si="913"/>
        <v>4200</v>
      </c>
      <c r="O7335" s="168" t="str">
        <f t="shared" si="914"/>
        <v>3101</v>
      </c>
      <c r="P7335" s="168" t="str">
        <f t="shared" si="915"/>
        <v>42003101</v>
      </c>
      <c r="Q7335" s="168">
        <f t="shared" si="916"/>
        <v>27304</v>
      </c>
      <c r="R7335" s="168">
        <f t="shared" si="917"/>
        <v>40905</v>
      </c>
      <c r="S7335" s="168">
        <f t="shared" si="918"/>
        <v>50000</v>
      </c>
      <c r="T7335" s="168">
        <f t="shared" si="919"/>
        <v>5953</v>
      </c>
    </row>
    <row r="7336" spans="1:20" x14ac:dyDescent="0.2">
      <c r="A7336" t="s">
        <v>6220</v>
      </c>
      <c r="M7336" s="170" t="str">
        <f t="shared" si="912"/>
        <v>DTL</v>
      </c>
      <c r="N7336" s="169" t="str">
        <f t="shared" si="913"/>
        <v>4200</v>
      </c>
      <c r="O7336" s="168" t="str">
        <f t="shared" si="914"/>
        <v>3360</v>
      </c>
      <c r="P7336" s="168" t="str">
        <f t="shared" si="915"/>
        <v>42003360</v>
      </c>
      <c r="Q7336" s="168">
        <f t="shared" si="916"/>
        <v>91</v>
      </c>
      <c r="R7336" s="168">
        <f t="shared" si="917"/>
        <v>44</v>
      </c>
      <c r="S7336" s="168">
        <f t="shared" si="918"/>
        <v>75</v>
      </c>
      <c r="T7336" s="168">
        <f t="shared" si="919"/>
        <v>5</v>
      </c>
    </row>
    <row r="7337" spans="1:20" x14ac:dyDescent="0.2">
      <c r="A7337" t="s">
        <v>6221</v>
      </c>
      <c r="M7337" s="170" t="str">
        <f t="shared" si="912"/>
        <v>DTL</v>
      </c>
      <c r="N7337" s="169" t="str">
        <f t="shared" si="913"/>
        <v>4200</v>
      </c>
      <c r="O7337" s="168" t="str">
        <f t="shared" si="914"/>
        <v>3375</v>
      </c>
      <c r="P7337" s="168" t="str">
        <f t="shared" si="915"/>
        <v>42003375</v>
      </c>
      <c r="Q7337" s="168">
        <f t="shared" si="916"/>
        <v>0</v>
      </c>
      <c r="R7337" s="168">
        <f t="shared" si="917"/>
        <v>616</v>
      </c>
      <c r="S7337" s="168">
        <f t="shared" si="918"/>
        <v>0</v>
      </c>
      <c r="T7337" s="168">
        <f t="shared" si="919"/>
        <v>0</v>
      </c>
    </row>
    <row r="7338" spans="1:20" x14ac:dyDescent="0.2">
      <c r="A7338" t="s">
        <v>6222</v>
      </c>
      <c r="M7338" s="170" t="str">
        <f t="shared" si="912"/>
        <v>DTL</v>
      </c>
      <c r="N7338" s="169" t="str">
        <f t="shared" si="913"/>
        <v>4200</v>
      </c>
      <c r="O7338" s="168" t="str">
        <f t="shared" si="914"/>
        <v>3376</v>
      </c>
      <c r="P7338" s="168" t="str">
        <f t="shared" si="915"/>
        <v>42003376</v>
      </c>
      <c r="Q7338" s="168">
        <f t="shared" si="916"/>
        <v>60877</v>
      </c>
      <c r="R7338" s="168">
        <f t="shared" si="917"/>
        <v>12333</v>
      </c>
      <c r="S7338" s="168">
        <f t="shared" si="918"/>
        <v>0</v>
      </c>
      <c r="T7338" s="168">
        <f t="shared" si="919"/>
        <v>2206</v>
      </c>
    </row>
    <row r="7339" spans="1:20" x14ac:dyDescent="0.2">
      <c r="A7339" t="s">
        <v>4246</v>
      </c>
      <c r="M7339" s="170" t="str">
        <f t="shared" si="912"/>
        <v>DTL</v>
      </c>
      <c r="N7339" s="169" t="str">
        <f t="shared" si="913"/>
        <v>4200</v>
      </c>
      <c r="O7339" s="168" t="str">
        <f t="shared" si="914"/>
        <v/>
      </c>
      <c r="P7339" s="168" t="str">
        <f t="shared" si="915"/>
        <v/>
      </c>
      <c r="Q7339" s="168" t="str">
        <f t="shared" si="916"/>
        <v/>
      </c>
      <c r="R7339" s="168" t="str">
        <f t="shared" si="917"/>
        <v/>
      </c>
      <c r="S7339" s="168" t="str">
        <f t="shared" si="918"/>
        <v/>
      </c>
      <c r="T7339" s="168" t="str">
        <f t="shared" si="919"/>
        <v/>
      </c>
    </row>
    <row r="7340" spans="1:20" x14ac:dyDescent="0.2">
      <c r="A7340" t="s">
        <v>2611</v>
      </c>
      <c r="M7340" s="170" t="str">
        <f t="shared" si="912"/>
        <v>DTL</v>
      </c>
      <c r="N7340" s="169" t="str">
        <f t="shared" si="913"/>
        <v>4200</v>
      </c>
      <c r="O7340" s="168" t="str">
        <f t="shared" si="914"/>
        <v/>
      </c>
      <c r="P7340" s="168" t="str">
        <f t="shared" si="915"/>
        <v/>
      </c>
      <c r="Q7340" s="168" t="str">
        <f t="shared" si="916"/>
        <v/>
      </c>
      <c r="R7340" s="168" t="str">
        <f t="shared" si="917"/>
        <v/>
      </c>
      <c r="S7340" s="168" t="str">
        <f t="shared" si="918"/>
        <v/>
      </c>
      <c r="T7340" s="168" t="str">
        <f t="shared" si="919"/>
        <v/>
      </c>
    </row>
    <row r="7341" spans="1:20" x14ac:dyDescent="0.2">
      <c r="A7341" t="s">
        <v>6223</v>
      </c>
      <c r="M7341" s="170" t="str">
        <f t="shared" si="912"/>
        <v>Ttl</v>
      </c>
      <c r="N7341" s="169" t="str">
        <f t="shared" si="913"/>
        <v>4200</v>
      </c>
      <c r="O7341" s="168" t="str">
        <f t="shared" si="914"/>
        <v/>
      </c>
      <c r="P7341" s="168" t="str">
        <f t="shared" si="915"/>
        <v/>
      </c>
      <c r="Q7341" s="168" t="str">
        <f t="shared" si="916"/>
        <v/>
      </c>
      <c r="R7341" s="168" t="str">
        <f t="shared" si="917"/>
        <v/>
      </c>
      <c r="S7341" s="168" t="str">
        <f t="shared" si="918"/>
        <v/>
      </c>
      <c r="T7341" s="168" t="str">
        <f t="shared" si="919"/>
        <v/>
      </c>
    </row>
    <row r="7342" spans="1:20" x14ac:dyDescent="0.2">
      <c r="A7342" t="s">
        <v>2611</v>
      </c>
      <c r="M7342" s="170" t="str">
        <f t="shared" si="912"/>
        <v>DTL</v>
      </c>
      <c r="N7342" s="169" t="str">
        <f t="shared" si="913"/>
        <v>4200</v>
      </c>
      <c r="O7342" s="168" t="str">
        <f t="shared" si="914"/>
        <v/>
      </c>
      <c r="P7342" s="168" t="str">
        <f t="shared" si="915"/>
        <v/>
      </c>
      <c r="Q7342" s="168" t="str">
        <f t="shared" si="916"/>
        <v/>
      </c>
      <c r="R7342" s="168" t="str">
        <f t="shared" si="917"/>
        <v/>
      </c>
      <c r="S7342" s="168" t="str">
        <f t="shared" si="918"/>
        <v/>
      </c>
      <c r="T7342" s="168" t="str">
        <f t="shared" si="919"/>
        <v/>
      </c>
    </row>
    <row r="7343" spans="1:20" x14ac:dyDescent="0.2">
      <c r="A7343" t="s">
        <v>6224</v>
      </c>
      <c r="M7343" s="170" t="str">
        <f t="shared" si="912"/>
        <v>DTL</v>
      </c>
      <c r="N7343" s="169" t="str">
        <f t="shared" si="913"/>
        <v>4200</v>
      </c>
      <c r="O7343" s="168" t="str">
        <f t="shared" si="914"/>
        <v>4600</v>
      </c>
      <c r="P7343" s="168" t="str">
        <f t="shared" si="915"/>
        <v>42004600</v>
      </c>
      <c r="Q7343" s="168">
        <f t="shared" si="916"/>
        <v>0</v>
      </c>
      <c r="R7343" s="168">
        <f t="shared" si="917"/>
        <v>62687</v>
      </c>
      <c r="S7343" s="168">
        <f t="shared" si="918"/>
        <v>729000</v>
      </c>
      <c r="T7343" s="168">
        <f t="shared" si="919"/>
        <v>719000</v>
      </c>
    </row>
    <row r="7344" spans="1:20" x14ac:dyDescent="0.2">
      <c r="A7344" t="s">
        <v>4246</v>
      </c>
      <c r="M7344" s="170" t="str">
        <f t="shared" si="912"/>
        <v>DTL</v>
      </c>
      <c r="N7344" s="169" t="str">
        <f t="shared" si="913"/>
        <v>4200</v>
      </c>
      <c r="O7344" s="168" t="str">
        <f t="shared" si="914"/>
        <v/>
      </c>
      <c r="P7344" s="168" t="str">
        <f t="shared" si="915"/>
        <v/>
      </c>
      <c r="Q7344" s="168" t="str">
        <f t="shared" si="916"/>
        <v/>
      </c>
      <c r="R7344" s="168" t="str">
        <f t="shared" si="917"/>
        <v/>
      </c>
      <c r="S7344" s="168" t="str">
        <f t="shared" si="918"/>
        <v/>
      </c>
      <c r="T7344" s="168" t="str">
        <f t="shared" si="919"/>
        <v/>
      </c>
    </row>
    <row r="7345" spans="1:20" x14ac:dyDescent="0.2">
      <c r="A7345" t="s">
        <v>2611</v>
      </c>
      <c r="M7345" s="170" t="str">
        <f t="shared" si="912"/>
        <v>DTL</v>
      </c>
      <c r="N7345" s="169" t="str">
        <f t="shared" si="913"/>
        <v>4200</v>
      </c>
      <c r="O7345" s="168" t="str">
        <f t="shared" si="914"/>
        <v/>
      </c>
      <c r="P7345" s="168" t="str">
        <f t="shared" si="915"/>
        <v/>
      </c>
      <c r="Q7345" s="168" t="str">
        <f t="shared" si="916"/>
        <v/>
      </c>
      <c r="R7345" s="168" t="str">
        <f t="shared" si="917"/>
        <v/>
      </c>
      <c r="S7345" s="168" t="str">
        <f t="shared" si="918"/>
        <v/>
      </c>
      <c r="T7345" s="168" t="str">
        <f t="shared" si="919"/>
        <v/>
      </c>
    </row>
    <row r="7346" spans="1:20" x14ac:dyDescent="0.2">
      <c r="A7346" t="s">
        <v>6225</v>
      </c>
      <c r="M7346" s="170" t="str">
        <f t="shared" si="912"/>
        <v>Ttl</v>
      </c>
      <c r="N7346" s="169" t="str">
        <f t="shared" si="913"/>
        <v>4200</v>
      </c>
      <c r="O7346" s="168" t="str">
        <f t="shared" si="914"/>
        <v/>
      </c>
      <c r="P7346" s="168" t="str">
        <f t="shared" si="915"/>
        <v/>
      </c>
      <c r="Q7346" s="168" t="str">
        <f t="shared" si="916"/>
        <v/>
      </c>
      <c r="R7346" s="168" t="str">
        <f t="shared" si="917"/>
        <v/>
      </c>
      <c r="S7346" s="168" t="str">
        <f t="shared" si="918"/>
        <v/>
      </c>
      <c r="T7346" s="168" t="str">
        <f t="shared" si="919"/>
        <v/>
      </c>
    </row>
    <row r="7347" spans="1:20" x14ac:dyDescent="0.2">
      <c r="A7347" t="s">
        <v>2611</v>
      </c>
      <c r="M7347" s="170" t="str">
        <f t="shared" si="912"/>
        <v>DTL</v>
      </c>
      <c r="N7347" s="169" t="str">
        <f t="shared" si="913"/>
        <v>4200</v>
      </c>
      <c r="O7347" s="168" t="str">
        <f t="shared" si="914"/>
        <v/>
      </c>
      <c r="P7347" s="168" t="str">
        <f t="shared" si="915"/>
        <v/>
      </c>
      <c r="Q7347" s="168" t="str">
        <f t="shared" si="916"/>
        <v/>
      </c>
      <c r="R7347" s="168" t="str">
        <f t="shared" si="917"/>
        <v/>
      </c>
      <c r="S7347" s="168" t="str">
        <f t="shared" si="918"/>
        <v/>
      </c>
      <c r="T7347" s="168" t="str">
        <f t="shared" si="919"/>
        <v/>
      </c>
    </row>
    <row r="7348" spans="1:20" x14ac:dyDescent="0.2">
      <c r="A7348" t="s">
        <v>2611</v>
      </c>
      <c r="M7348" s="170" t="str">
        <f t="shared" si="912"/>
        <v>DTL</v>
      </c>
      <c r="N7348" s="169" t="str">
        <f t="shared" si="913"/>
        <v>4200</v>
      </c>
      <c r="O7348" s="168" t="str">
        <f t="shared" si="914"/>
        <v/>
      </c>
      <c r="P7348" s="168" t="str">
        <f t="shared" si="915"/>
        <v/>
      </c>
      <c r="Q7348" s="168" t="str">
        <f t="shared" si="916"/>
        <v/>
      </c>
      <c r="R7348" s="168" t="str">
        <f t="shared" si="917"/>
        <v/>
      </c>
      <c r="S7348" s="168" t="str">
        <f t="shared" si="918"/>
        <v/>
      </c>
      <c r="T7348" s="168" t="str">
        <f t="shared" si="919"/>
        <v/>
      </c>
    </row>
    <row r="7349" spans="1:20" x14ac:dyDescent="0.2">
      <c r="A7349" t="s">
        <v>6226</v>
      </c>
      <c r="M7349" s="170" t="str">
        <f t="shared" si="912"/>
        <v>Ttl</v>
      </c>
      <c r="N7349" s="169" t="str">
        <f t="shared" si="913"/>
        <v>4200</v>
      </c>
      <c r="O7349" s="168" t="str">
        <f t="shared" si="914"/>
        <v/>
      </c>
      <c r="P7349" s="168" t="str">
        <f t="shared" si="915"/>
        <v/>
      </c>
      <c r="Q7349" s="168" t="str">
        <f t="shared" si="916"/>
        <v/>
      </c>
      <c r="R7349" s="168" t="str">
        <f t="shared" si="917"/>
        <v/>
      </c>
      <c r="S7349" s="168" t="str">
        <f t="shared" si="918"/>
        <v/>
      </c>
      <c r="T7349" s="168" t="str">
        <f t="shared" si="919"/>
        <v/>
      </c>
    </row>
    <row r="7350" spans="1:20" x14ac:dyDescent="0.2">
      <c r="A7350" t="s">
        <v>2612</v>
      </c>
      <c r="M7350" s="170" t="str">
        <f t="shared" si="912"/>
        <v>DTL</v>
      </c>
      <c r="N7350" s="169" t="str">
        <f t="shared" si="913"/>
        <v>4200</v>
      </c>
      <c r="O7350" s="168" t="str">
        <f t="shared" si="914"/>
        <v/>
      </c>
      <c r="P7350" s="168" t="str">
        <f t="shared" si="915"/>
        <v/>
      </c>
      <c r="Q7350" s="168" t="str">
        <f t="shared" si="916"/>
        <v/>
      </c>
      <c r="R7350" s="168" t="str">
        <f t="shared" si="917"/>
        <v/>
      </c>
      <c r="S7350" s="168" t="str">
        <f t="shared" si="918"/>
        <v/>
      </c>
      <c r="T7350" s="168" t="str">
        <f t="shared" si="919"/>
        <v/>
      </c>
    </row>
    <row r="7351" spans="1:20" x14ac:dyDescent="0.2">
      <c r="A7351" t="s">
        <v>2611</v>
      </c>
      <c r="M7351" s="170" t="str">
        <f t="shared" si="912"/>
        <v>DTL</v>
      </c>
      <c r="N7351" s="169" t="str">
        <f t="shared" si="913"/>
        <v>4200</v>
      </c>
      <c r="O7351" s="168" t="str">
        <f t="shared" si="914"/>
        <v/>
      </c>
      <c r="P7351" s="168" t="str">
        <f t="shared" si="915"/>
        <v/>
      </c>
      <c r="Q7351" s="168" t="str">
        <f t="shared" si="916"/>
        <v/>
      </c>
      <c r="R7351" s="168" t="str">
        <f t="shared" si="917"/>
        <v/>
      </c>
      <c r="S7351" s="168" t="str">
        <f t="shared" si="918"/>
        <v/>
      </c>
      <c r="T7351" s="168" t="str">
        <f t="shared" si="919"/>
        <v/>
      </c>
    </row>
    <row r="7352" spans="1:20" x14ac:dyDescent="0.2">
      <c r="A7352" t="s">
        <v>2611</v>
      </c>
      <c r="M7352" s="170" t="str">
        <f t="shared" si="912"/>
        <v>DTL</v>
      </c>
      <c r="N7352" s="169" t="str">
        <f t="shared" si="913"/>
        <v>4200</v>
      </c>
      <c r="O7352" s="168" t="str">
        <f t="shared" si="914"/>
        <v/>
      </c>
      <c r="P7352" s="168" t="str">
        <f t="shared" si="915"/>
        <v/>
      </c>
      <c r="Q7352" s="168" t="str">
        <f t="shared" si="916"/>
        <v/>
      </c>
      <c r="R7352" s="168" t="str">
        <f t="shared" si="917"/>
        <v/>
      </c>
      <c r="S7352" s="168" t="str">
        <f t="shared" si="918"/>
        <v/>
      </c>
      <c r="T7352" s="168" t="str">
        <f t="shared" si="919"/>
        <v/>
      </c>
    </row>
    <row r="7353" spans="1:20" x14ac:dyDescent="0.2">
      <c r="A7353" t="s">
        <v>2673</v>
      </c>
      <c r="M7353" s="170" t="str">
        <f t="shared" si="912"/>
        <v>DTL</v>
      </c>
      <c r="N7353" s="169" t="str">
        <f t="shared" si="913"/>
        <v>4200</v>
      </c>
      <c r="O7353" s="168" t="str">
        <f t="shared" si="914"/>
        <v/>
      </c>
      <c r="P7353" s="168" t="str">
        <f t="shared" si="915"/>
        <v/>
      </c>
      <c r="Q7353" s="168" t="str">
        <f t="shared" si="916"/>
        <v/>
      </c>
      <c r="R7353" s="168" t="str">
        <f t="shared" si="917"/>
        <v/>
      </c>
      <c r="S7353" s="168" t="str">
        <f t="shared" si="918"/>
        <v/>
      </c>
      <c r="T7353" s="168" t="str">
        <f t="shared" si="919"/>
        <v/>
      </c>
    </row>
    <row r="7354" spans="1:20" x14ac:dyDescent="0.2">
      <c r="A7354" t="s">
        <v>6227</v>
      </c>
      <c r="M7354" s="170" t="str">
        <f t="shared" si="912"/>
        <v>DTL</v>
      </c>
      <c r="N7354" s="169" t="str">
        <f t="shared" si="913"/>
        <v>4200</v>
      </c>
      <c r="O7354" s="168" t="str">
        <f t="shared" si="914"/>
        <v>9800</v>
      </c>
      <c r="P7354" s="168" t="str">
        <f t="shared" si="915"/>
        <v>42009800</v>
      </c>
      <c r="Q7354" s="168">
        <f t="shared" si="916"/>
        <v>3633915</v>
      </c>
      <c r="R7354" s="168">
        <f t="shared" si="917"/>
        <v>3752249</v>
      </c>
      <c r="S7354" s="168">
        <f t="shared" si="918"/>
        <v>3210501</v>
      </c>
      <c r="T7354" s="168">
        <f t="shared" si="919"/>
        <v>1991882</v>
      </c>
    </row>
    <row r="7355" spans="1:20" x14ac:dyDescent="0.2">
      <c r="A7355" t="s">
        <v>4246</v>
      </c>
      <c r="M7355" s="170" t="str">
        <f t="shared" si="912"/>
        <v>DTL</v>
      </c>
      <c r="N7355" s="169" t="str">
        <f t="shared" si="913"/>
        <v>4200</v>
      </c>
      <c r="O7355" s="168" t="str">
        <f t="shared" si="914"/>
        <v/>
      </c>
      <c r="P7355" s="168" t="str">
        <f t="shared" si="915"/>
        <v/>
      </c>
      <c r="Q7355" s="168" t="str">
        <f t="shared" si="916"/>
        <v/>
      </c>
      <c r="R7355" s="168" t="str">
        <f t="shared" si="917"/>
        <v/>
      </c>
      <c r="S7355" s="168" t="str">
        <f t="shared" si="918"/>
        <v/>
      </c>
      <c r="T7355" s="168" t="str">
        <f t="shared" si="919"/>
        <v/>
      </c>
    </row>
    <row r="7356" spans="1:20" x14ac:dyDescent="0.2">
      <c r="A7356" t="s">
        <v>4467</v>
      </c>
      <c r="M7356" s="170" t="str">
        <f t="shared" si="912"/>
        <v>DTL</v>
      </c>
      <c r="N7356" s="169" t="str">
        <f t="shared" si="913"/>
        <v>4200</v>
      </c>
      <c r="O7356" s="168" t="str">
        <f t="shared" si="914"/>
        <v/>
      </c>
      <c r="P7356" s="168" t="str">
        <f t="shared" si="915"/>
        <v/>
      </c>
      <c r="Q7356" s="168" t="str">
        <f t="shared" si="916"/>
        <v/>
      </c>
      <c r="R7356" s="168" t="str">
        <f t="shared" si="917"/>
        <v/>
      </c>
      <c r="S7356" s="168" t="str">
        <f t="shared" si="918"/>
        <v/>
      </c>
      <c r="T7356" s="168" t="str">
        <f t="shared" si="919"/>
        <v/>
      </c>
    </row>
    <row r="7357" spans="1:20" x14ac:dyDescent="0.2">
      <c r="A7357">
        <v>1</v>
      </c>
      <c r="M7357" s="170" t="str">
        <f t="shared" si="912"/>
        <v>DTL</v>
      </c>
      <c r="N7357" s="169" t="str">
        <f t="shared" si="913"/>
        <v>4200</v>
      </c>
      <c r="O7357" s="168" t="str">
        <f t="shared" si="914"/>
        <v/>
      </c>
      <c r="P7357" s="168" t="str">
        <f t="shared" si="915"/>
        <v/>
      </c>
      <c r="Q7357" s="168" t="str">
        <f t="shared" si="916"/>
        <v/>
      </c>
      <c r="R7357" s="168" t="str">
        <f t="shared" si="917"/>
        <v/>
      </c>
      <c r="S7357" s="168" t="str">
        <f t="shared" si="918"/>
        <v/>
      </c>
      <c r="T7357" s="168" t="str">
        <f t="shared" si="919"/>
        <v/>
      </c>
    </row>
    <row r="7358" spans="1:20" x14ac:dyDescent="0.2">
      <c r="M7358" s="170" t="str">
        <f t="shared" si="912"/>
        <v>DTL</v>
      </c>
      <c r="N7358" s="169" t="str">
        <f t="shared" si="913"/>
        <v>4200</v>
      </c>
      <c r="O7358" s="168" t="str">
        <f t="shared" si="914"/>
        <v/>
      </c>
      <c r="P7358" s="168" t="str">
        <f t="shared" si="915"/>
        <v/>
      </c>
      <c r="Q7358" s="168" t="str">
        <f t="shared" si="916"/>
        <v/>
      </c>
      <c r="R7358" s="168" t="str">
        <f t="shared" si="917"/>
        <v/>
      </c>
      <c r="S7358" s="168" t="str">
        <f t="shared" si="918"/>
        <v/>
      </c>
      <c r="T7358" s="168" t="str">
        <f t="shared" si="919"/>
        <v/>
      </c>
    </row>
    <row r="7359" spans="1:20" x14ac:dyDescent="0.2">
      <c r="A7359" t="s">
        <v>3345</v>
      </c>
      <c r="M7359" s="170" t="str">
        <f t="shared" si="912"/>
        <v>H1</v>
      </c>
      <c r="N7359" s="169" t="str">
        <f t="shared" si="913"/>
        <v>4200</v>
      </c>
      <c r="O7359" s="168" t="str">
        <f t="shared" si="914"/>
        <v/>
      </c>
      <c r="P7359" s="168" t="str">
        <f t="shared" si="915"/>
        <v/>
      </c>
      <c r="Q7359" s="168" t="str">
        <f t="shared" si="916"/>
        <v/>
      </c>
      <c r="R7359" s="168" t="str">
        <f t="shared" si="917"/>
        <v/>
      </c>
      <c r="S7359" s="168" t="str">
        <f t="shared" si="918"/>
        <v/>
      </c>
      <c r="T7359" s="168" t="str">
        <f t="shared" si="919"/>
        <v/>
      </c>
    </row>
    <row r="7360" spans="1:20" x14ac:dyDescent="0.2">
      <c r="A7360" t="s">
        <v>2600</v>
      </c>
      <c r="M7360" s="170" t="str">
        <f t="shared" si="912"/>
        <v>H2</v>
      </c>
      <c r="N7360" s="169" t="str">
        <f t="shared" si="913"/>
        <v>4200</v>
      </c>
      <c r="O7360" s="168" t="str">
        <f t="shared" si="914"/>
        <v/>
      </c>
      <c r="P7360" s="168" t="str">
        <f t="shared" si="915"/>
        <v/>
      </c>
      <c r="Q7360" s="168" t="str">
        <f t="shared" si="916"/>
        <v/>
      </c>
      <c r="R7360" s="168" t="str">
        <f t="shared" si="917"/>
        <v/>
      </c>
      <c r="S7360" s="168" t="str">
        <f t="shared" si="918"/>
        <v/>
      </c>
      <c r="T7360" s="168" t="str">
        <f t="shared" si="919"/>
        <v/>
      </c>
    </row>
    <row r="7361" spans="1:20" x14ac:dyDescent="0.2">
      <c r="A7361" t="s">
        <v>2601</v>
      </c>
      <c r="M7361" s="170" t="str">
        <f t="shared" si="912"/>
        <v>H3</v>
      </c>
      <c r="N7361" s="169" t="str">
        <f t="shared" si="913"/>
        <v>4200</v>
      </c>
      <c r="O7361" s="168" t="str">
        <f t="shared" si="914"/>
        <v/>
      </c>
      <c r="P7361" s="168" t="str">
        <f t="shared" si="915"/>
        <v/>
      </c>
      <c r="Q7361" s="168" t="str">
        <f t="shared" si="916"/>
        <v/>
      </c>
      <c r="R7361" s="168" t="str">
        <f t="shared" si="917"/>
        <v/>
      </c>
      <c r="S7361" s="168" t="str">
        <f t="shared" si="918"/>
        <v/>
      </c>
      <c r="T7361" s="168" t="str">
        <f t="shared" si="919"/>
        <v/>
      </c>
    </row>
    <row r="7362" spans="1:20" x14ac:dyDescent="0.2">
      <c r="A7362" t="s">
        <v>3334</v>
      </c>
      <c r="M7362" s="170" t="str">
        <f t="shared" si="912"/>
        <v>H4</v>
      </c>
      <c r="N7362" s="169" t="str">
        <f t="shared" si="913"/>
        <v>4200</v>
      </c>
      <c r="O7362" s="168" t="str">
        <f t="shared" si="914"/>
        <v/>
      </c>
      <c r="P7362" s="168" t="str">
        <f t="shared" si="915"/>
        <v/>
      </c>
      <c r="Q7362" s="168" t="str">
        <f t="shared" si="916"/>
        <v/>
      </c>
      <c r="R7362" s="168" t="str">
        <f t="shared" si="917"/>
        <v/>
      </c>
      <c r="S7362" s="168" t="str">
        <f t="shared" si="918"/>
        <v/>
      </c>
      <c r="T7362" s="168" t="str">
        <f t="shared" si="919"/>
        <v/>
      </c>
    </row>
    <row r="7363" spans="1:20" x14ac:dyDescent="0.2">
      <c r="A7363" t="s">
        <v>3335</v>
      </c>
      <c r="M7363" s="170" t="str">
        <f t="shared" ref="M7363:M7426" si="920">IF(ROW()&lt;23,"",
  IF(NOT(ISERROR(FIND("Trinity County",$A7363,30))),"H1",
  IF(M7362="H1","H2",
  IF(M7362="H2","H3",
  IF(M7362="H3","H4",
  IF(M7362="H4","H5",
  IF(M7362="H5","H6",
  IF(M7362="H6","H7",
  IF(M7362="H7","H8",
  IF(M7362="H8","H9",
  IF(M7362="H9","H10",
  IF(TRIM(LEFT($A7363,7))="Total","Ttl","DTL"))))))))))))</f>
        <v>H5</v>
      </c>
      <c r="N7363" s="169" t="str">
        <f t="shared" ref="N7363:N7426" si="921">IF(ROW()&lt;23,"",
  IF($M7363="H6",TRIM(LEFT($A7363,5)),N7362))</f>
        <v>4200</v>
      </c>
      <c r="O7363" s="168" t="str">
        <f t="shared" ref="O7363:O7426" si="922">IF($M7363&lt;&gt;"DTL","",
  IF(NOT(ISNUMBER(VALUE(MID($A7363,31,15)))),"",LEFT($A7363,4)))</f>
        <v/>
      </c>
      <c r="P7363" s="168" t="str">
        <f t="shared" ref="P7363:P7426" si="923">IF(O7363="","",N7363&amp;O7363)</f>
        <v/>
      </c>
      <c r="Q7363" s="168" t="str">
        <f t="shared" ref="Q7363:Q7426" si="924">IF($M7363&lt;&gt;"DTL","",
  IF(NOT(ISNUMBER(VALUE(MID($A7363,31,15)))),"",VALUE(TRIM(MID($A7363,47,15)))))</f>
        <v/>
      </c>
      <c r="R7363" s="168" t="str">
        <f t="shared" ref="R7363:R7426" si="925">IF($M7363&lt;&gt;"DTL","",
  IF(NOT(ISNUMBER(VALUE(MID($A7363,31,15)))),"",VALUE(TRIM(MID($A7363,61,14)))))</f>
        <v/>
      </c>
      <c r="S7363" s="168" t="str">
        <f t="shared" ref="S7363:S7426" si="926">IF($M7363&lt;&gt;"DTL","",
  IF(NOT(ISNUMBER(VALUE(MID($A7363,31,15)))),"",VALUE(TRIM(MID($A7363,76,14)))))</f>
        <v/>
      </c>
      <c r="T7363" s="168" t="str">
        <f t="shared" ref="T7363:T7426" si="927">IF($M7363&lt;&gt;"DTL","",
  IF(NOT(ISNUMBER(VALUE(MID($A7363,31,15)))),"",VALUE(TRIM(MID($A7363,90,14)))))</f>
        <v/>
      </c>
    </row>
    <row r="7364" spans="1:20" x14ac:dyDescent="0.2">
      <c r="A7364" t="s">
        <v>3336</v>
      </c>
      <c r="M7364" s="170" t="str">
        <f t="shared" si="920"/>
        <v>H6</v>
      </c>
      <c r="N7364" s="169" t="str">
        <f t="shared" si="921"/>
        <v>4200</v>
      </c>
      <c r="O7364" s="168" t="str">
        <f t="shared" si="922"/>
        <v/>
      </c>
      <c r="P7364" s="168" t="str">
        <f t="shared" si="923"/>
        <v/>
      </c>
      <c r="Q7364" s="168" t="str">
        <f t="shared" si="924"/>
        <v/>
      </c>
      <c r="R7364" s="168" t="str">
        <f t="shared" si="925"/>
        <v/>
      </c>
      <c r="S7364" s="168" t="str">
        <f t="shared" si="926"/>
        <v/>
      </c>
      <c r="T7364" s="168" t="str">
        <f t="shared" si="927"/>
        <v/>
      </c>
    </row>
    <row r="7365" spans="1:20" x14ac:dyDescent="0.2">
      <c r="A7365" t="s">
        <v>2605</v>
      </c>
      <c r="M7365" s="170" t="str">
        <f t="shared" si="920"/>
        <v>H7</v>
      </c>
      <c r="N7365" s="169" t="str">
        <f t="shared" si="921"/>
        <v>4200</v>
      </c>
      <c r="O7365" s="168" t="str">
        <f t="shared" si="922"/>
        <v/>
      </c>
      <c r="P7365" s="168" t="str">
        <f t="shared" si="923"/>
        <v/>
      </c>
      <c r="Q7365" s="168" t="str">
        <f t="shared" si="924"/>
        <v/>
      </c>
      <c r="R7365" s="168" t="str">
        <f t="shared" si="925"/>
        <v/>
      </c>
      <c r="S7365" s="168" t="str">
        <f t="shared" si="926"/>
        <v/>
      </c>
      <c r="T7365" s="168" t="str">
        <f t="shared" si="927"/>
        <v/>
      </c>
    </row>
    <row r="7366" spans="1:20" x14ac:dyDescent="0.2">
      <c r="A7366" t="s">
        <v>2606</v>
      </c>
      <c r="M7366" s="170" t="str">
        <f t="shared" si="920"/>
        <v>H8</v>
      </c>
      <c r="N7366" s="169" t="str">
        <f t="shared" si="921"/>
        <v>4200</v>
      </c>
      <c r="O7366" s="168" t="str">
        <f t="shared" si="922"/>
        <v/>
      </c>
      <c r="P7366" s="168" t="str">
        <f t="shared" si="923"/>
        <v/>
      </c>
      <c r="Q7366" s="168" t="str">
        <f t="shared" si="924"/>
        <v/>
      </c>
      <c r="R7366" s="168" t="str">
        <f t="shared" si="925"/>
        <v/>
      </c>
      <c r="S7366" s="168" t="str">
        <f t="shared" si="926"/>
        <v/>
      </c>
      <c r="T7366" s="168" t="str">
        <f t="shared" si="927"/>
        <v/>
      </c>
    </row>
    <row r="7367" spans="1:20" x14ac:dyDescent="0.2">
      <c r="A7367" t="s">
        <v>2607</v>
      </c>
      <c r="M7367" s="170" t="str">
        <f t="shared" si="920"/>
        <v>H9</v>
      </c>
      <c r="N7367" s="169" t="str">
        <f t="shared" si="921"/>
        <v>4200</v>
      </c>
      <c r="O7367" s="168" t="str">
        <f t="shared" si="922"/>
        <v/>
      </c>
      <c r="P7367" s="168" t="str">
        <f t="shared" si="923"/>
        <v/>
      </c>
      <c r="Q7367" s="168" t="str">
        <f t="shared" si="924"/>
        <v/>
      </c>
      <c r="R7367" s="168" t="str">
        <f t="shared" si="925"/>
        <v/>
      </c>
      <c r="S7367" s="168" t="str">
        <f t="shared" si="926"/>
        <v/>
      </c>
      <c r="T7367" s="168" t="str">
        <f t="shared" si="927"/>
        <v/>
      </c>
    </row>
    <row r="7368" spans="1:20" x14ac:dyDescent="0.2">
      <c r="A7368" t="s">
        <v>2608</v>
      </c>
      <c r="M7368" s="170" t="str">
        <f t="shared" si="920"/>
        <v>H10</v>
      </c>
      <c r="N7368" s="169" t="str">
        <f t="shared" si="921"/>
        <v>4200</v>
      </c>
      <c r="O7368" s="168" t="str">
        <f t="shared" si="922"/>
        <v/>
      </c>
      <c r="P7368" s="168" t="str">
        <f t="shared" si="923"/>
        <v/>
      </c>
      <c r="Q7368" s="168" t="str">
        <f t="shared" si="924"/>
        <v/>
      </c>
      <c r="R7368" s="168" t="str">
        <f t="shared" si="925"/>
        <v/>
      </c>
      <c r="S7368" s="168" t="str">
        <f t="shared" si="926"/>
        <v/>
      </c>
      <c r="T7368" s="168" t="str">
        <f t="shared" si="927"/>
        <v/>
      </c>
    </row>
    <row r="7369" spans="1:20" x14ac:dyDescent="0.2">
      <c r="A7369" t="s">
        <v>6228</v>
      </c>
      <c r="M7369" s="170" t="str">
        <f t="shared" si="920"/>
        <v>Ttl</v>
      </c>
      <c r="N7369" s="169" t="str">
        <f t="shared" si="921"/>
        <v>4200</v>
      </c>
      <c r="O7369" s="168" t="str">
        <f t="shared" si="922"/>
        <v/>
      </c>
      <c r="P7369" s="168" t="str">
        <f t="shared" si="923"/>
        <v/>
      </c>
      <c r="Q7369" s="168" t="str">
        <f t="shared" si="924"/>
        <v/>
      </c>
      <c r="R7369" s="168" t="str">
        <f t="shared" si="925"/>
        <v/>
      </c>
      <c r="S7369" s="168" t="str">
        <f t="shared" si="926"/>
        <v/>
      </c>
      <c r="T7369" s="168" t="str">
        <f t="shared" si="927"/>
        <v/>
      </c>
    </row>
    <row r="7370" spans="1:20" x14ac:dyDescent="0.2">
      <c r="A7370" t="s">
        <v>2676</v>
      </c>
      <c r="M7370" s="170" t="str">
        <f t="shared" si="920"/>
        <v>DTL</v>
      </c>
      <c r="N7370" s="169" t="str">
        <f t="shared" si="921"/>
        <v>4200</v>
      </c>
      <c r="O7370" s="168" t="str">
        <f t="shared" si="922"/>
        <v/>
      </c>
      <c r="P7370" s="168" t="str">
        <f t="shared" si="923"/>
        <v/>
      </c>
      <c r="Q7370" s="168" t="str">
        <f t="shared" si="924"/>
        <v/>
      </c>
      <c r="R7370" s="168" t="str">
        <f t="shared" si="925"/>
        <v/>
      </c>
      <c r="S7370" s="168" t="str">
        <f t="shared" si="926"/>
        <v/>
      </c>
      <c r="T7370" s="168" t="str">
        <f t="shared" si="927"/>
        <v/>
      </c>
    </row>
    <row r="7371" spans="1:20" x14ac:dyDescent="0.2">
      <c r="A7371" t="s">
        <v>2611</v>
      </c>
      <c r="M7371" s="170" t="str">
        <f t="shared" si="920"/>
        <v>DTL</v>
      </c>
      <c r="N7371" s="169" t="str">
        <f t="shared" si="921"/>
        <v>4200</v>
      </c>
      <c r="O7371" s="168" t="str">
        <f t="shared" si="922"/>
        <v/>
      </c>
      <c r="P7371" s="168" t="str">
        <f t="shared" si="923"/>
        <v/>
      </c>
      <c r="Q7371" s="168" t="str">
        <f t="shared" si="924"/>
        <v/>
      </c>
      <c r="R7371" s="168" t="str">
        <f t="shared" si="925"/>
        <v/>
      </c>
      <c r="S7371" s="168" t="str">
        <f t="shared" si="926"/>
        <v/>
      </c>
      <c r="T7371" s="168" t="str">
        <f t="shared" si="927"/>
        <v/>
      </c>
    </row>
    <row r="7372" spans="1:20" x14ac:dyDescent="0.2">
      <c r="A7372" t="s">
        <v>2611</v>
      </c>
      <c r="M7372" s="170" t="str">
        <f t="shared" si="920"/>
        <v>DTL</v>
      </c>
      <c r="N7372" s="169" t="str">
        <f t="shared" si="921"/>
        <v>4200</v>
      </c>
      <c r="O7372" s="168" t="str">
        <f t="shared" si="922"/>
        <v/>
      </c>
      <c r="P7372" s="168" t="str">
        <f t="shared" si="923"/>
        <v/>
      </c>
      <c r="Q7372" s="168" t="str">
        <f t="shared" si="924"/>
        <v/>
      </c>
      <c r="R7372" s="168" t="str">
        <f t="shared" si="925"/>
        <v/>
      </c>
      <c r="S7372" s="168" t="str">
        <f t="shared" si="926"/>
        <v/>
      </c>
      <c r="T7372" s="168" t="str">
        <f t="shared" si="927"/>
        <v/>
      </c>
    </row>
    <row r="7373" spans="1:20" x14ac:dyDescent="0.2">
      <c r="A7373" t="s">
        <v>2642</v>
      </c>
      <c r="M7373" s="170" t="str">
        <f t="shared" si="920"/>
        <v>DTL</v>
      </c>
      <c r="N7373" s="169" t="str">
        <f t="shared" si="921"/>
        <v>4200</v>
      </c>
      <c r="O7373" s="168" t="str">
        <f t="shared" si="922"/>
        <v/>
      </c>
      <c r="P7373" s="168" t="str">
        <f t="shared" si="923"/>
        <v/>
      </c>
      <c r="Q7373" s="168" t="str">
        <f t="shared" si="924"/>
        <v/>
      </c>
      <c r="R7373" s="168" t="str">
        <f t="shared" si="925"/>
        <v/>
      </c>
      <c r="S7373" s="168" t="str">
        <f t="shared" si="926"/>
        <v/>
      </c>
      <c r="T7373" s="168" t="str">
        <f t="shared" si="927"/>
        <v/>
      </c>
    </row>
    <row r="7374" spans="1:20" x14ac:dyDescent="0.2">
      <c r="A7374" t="s">
        <v>3346</v>
      </c>
      <c r="M7374" s="170" t="str">
        <f t="shared" si="920"/>
        <v>DTL</v>
      </c>
      <c r="N7374" s="169" t="str">
        <f t="shared" si="921"/>
        <v>4200</v>
      </c>
      <c r="O7374" s="168" t="str">
        <f t="shared" si="922"/>
        <v>5500</v>
      </c>
      <c r="P7374" s="168" t="str">
        <f t="shared" si="923"/>
        <v>42005500</v>
      </c>
      <c r="Q7374" s="168">
        <f t="shared" si="924"/>
        <v>0</v>
      </c>
      <c r="R7374" s="168">
        <f t="shared" si="925"/>
        <v>215000</v>
      </c>
      <c r="S7374" s="168">
        <f t="shared" si="926"/>
        <v>389779</v>
      </c>
      <c r="T7374" s="168">
        <f t="shared" si="927"/>
        <v>0</v>
      </c>
    </row>
    <row r="7375" spans="1:20" x14ac:dyDescent="0.2">
      <c r="A7375" t="s">
        <v>4246</v>
      </c>
      <c r="M7375" s="170" t="str">
        <f t="shared" si="920"/>
        <v>DTL</v>
      </c>
      <c r="N7375" s="169" t="str">
        <f t="shared" si="921"/>
        <v>4200</v>
      </c>
      <c r="O7375" s="168" t="str">
        <f t="shared" si="922"/>
        <v/>
      </c>
      <c r="P7375" s="168" t="str">
        <f t="shared" si="923"/>
        <v/>
      </c>
      <c r="Q7375" s="168" t="str">
        <f t="shared" si="924"/>
        <v/>
      </c>
      <c r="R7375" s="168" t="str">
        <f t="shared" si="925"/>
        <v/>
      </c>
      <c r="S7375" s="168" t="str">
        <f t="shared" si="926"/>
        <v/>
      </c>
      <c r="T7375" s="168" t="str">
        <f t="shared" si="927"/>
        <v/>
      </c>
    </row>
    <row r="7376" spans="1:20" x14ac:dyDescent="0.2">
      <c r="A7376" t="s">
        <v>2611</v>
      </c>
      <c r="M7376" s="170" t="str">
        <f t="shared" si="920"/>
        <v>DTL</v>
      </c>
      <c r="N7376" s="169" t="str">
        <f t="shared" si="921"/>
        <v>4200</v>
      </c>
      <c r="O7376" s="168" t="str">
        <f t="shared" si="922"/>
        <v/>
      </c>
      <c r="P7376" s="168" t="str">
        <f t="shared" si="923"/>
        <v/>
      </c>
      <c r="Q7376" s="168" t="str">
        <f t="shared" si="924"/>
        <v/>
      </c>
      <c r="R7376" s="168" t="str">
        <f t="shared" si="925"/>
        <v/>
      </c>
      <c r="S7376" s="168" t="str">
        <f t="shared" si="926"/>
        <v/>
      </c>
      <c r="T7376" s="168" t="str">
        <f t="shared" si="927"/>
        <v/>
      </c>
    </row>
    <row r="7377" spans="1:20" x14ac:dyDescent="0.2">
      <c r="A7377" t="s">
        <v>3347</v>
      </c>
      <c r="M7377" s="170" t="str">
        <f t="shared" si="920"/>
        <v>Ttl</v>
      </c>
      <c r="N7377" s="169" t="str">
        <f t="shared" si="921"/>
        <v>4200</v>
      </c>
      <c r="O7377" s="168" t="str">
        <f t="shared" si="922"/>
        <v/>
      </c>
      <c r="P7377" s="168" t="str">
        <f t="shared" si="923"/>
        <v/>
      </c>
      <c r="Q7377" s="168" t="str">
        <f t="shared" si="924"/>
        <v/>
      </c>
      <c r="R7377" s="168" t="str">
        <f t="shared" si="925"/>
        <v/>
      </c>
      <c r="S7377" s="168" t="str">
        <f t="shared" si="926"/>
        <v/>
      </c>
      <c r="T7377" s="168" t="str">
        <f t="shared" si="927"/>
        <v/>
      </c>
    </row>
    <row r="7378" spans="1:20" x14ac:dyDescent="0.2">
      <c r="A7378" t="s">
        <v>2611</v>
      </c>
      <c r="M7378" s="170" t="str">
        <f t="shared" si="920"/>
        <v>DTL</v>
      </c>
      <c r="N7378" s="169" t="str">
        <f t="shared" si="921"/>
        <v>4200</v>
      </c>
      <c r="O7378" s="168" t="str">
        <f t="shared" si="922"/>
        <v/>
      </c>
      <c r="P7378" s="168" t="str">
        <f t="shared" si="923"/>
        <v/>
      </c>
      <c r="Q7378" s="168" t="str">
        <f t="shared" si="924"/>
        <v/>
      </c>
      <c r="R7378" s="168" t="str">
        <f t="shared" si="925"/>
        <v/>
      </c>
      <c r="S7378" s="168" t="str">
        <f t="shared" si="926"/>
        <v/>
      </c>
      <c r="T7378" s="168" t="str">
        <f t="shared" si="927"/>
        <v/>
      </c>
    </row>
    <row r="7379" spans="1:20" x14ac:dyDescent="0.2">
      <c r="A7379" t="s">
        <v>2611</v>
      </c>
      <c r="M7379" s="170" t="str">
        <f t="shared" si="920"/>
        <v>DTL</v>
      </c>
      <c r="N7379" s="169" t="str">
        <f t="shared" si="921"/>
        <v>4200</v>
      </c>
      <c r="O7379" s="168" t="str">
        <f t="shared" si="922"/>
        <v/>
      </c>
      <c r="P7379" s="168" t="str">
        <f t="shared" si="923"/>
        <v/>
      </c>
      <c r="Q7379" s="168" t="str">
        <f t="shared" si="924"/>
        <v/>
      </c>
      <c r="R7379" s="168" t="str">
        <f t="shared" si="925"/>
        <v/>
      </c>
      <c r="S7379" s="168" t="str">
        <f t="shared" si="926"/>
        <v/>
      </c>
      <c r="T7379" s="168" t="str">
        <f t="shared" si="927"/>
        <v/>
      </c>
    </row>
    <row r="7380" spans="1:20" x14ac:dyDescent="0.2">
      <c r="A7380" t="s">
        <v>3348</v>
      </c>
      <c r="M7380" s="170" t="str">
        <f t="shared" si="920"/>
        <v>Ttl</v>
      </c>
      <c r="N7380" s="169" t="str">
        <f t="shared" si="921"/>
        <v>4200</v>
      </c>
      <c r="O7380" s="168" t="str">
        <f t="shared" si="922"/>
        <v/>
      </c>
      <c r="P7380" s="168" t="str">
        <f t="shared" si="923"/>
        <v/>
      </c>
      <c r="Q7380" s="168" t="str">
        <f t="shared" si="924"/>
        <v/>
      </c>
      <c r="R7380" s="168" t="str">
        <f t="shared" si="925"/>
        <v/>
      </c>
      <c r="S7380" s="168" t="str">
        <f t="shared" si="926"/>
        <v/>
      </c>
      <c r="T7380" s="168" t="str">
        <f t="shared" si="927"/>
        <v/>
      </c>
    </row>
    <row r="7381" spans="1:20" x14ac:dyDescent="0.2">
      <c r="A7381" t="s">
        <v>2643</v>
      </c>
      <c r="M7381" s="170" t="str">
        <f t="shared" si="920"/>
        <v>DTL</v>
      </c>
      <c r="N7381" s="169" t="str">
        <f t="shared" si="921"/>
        <v>4200</v>
      </c>
      <c r="O7381" s="168" t="str">
        <f t="shared" si="922"/>
        <v/>
      </c>
      <c r="P7381" s="168" t="str">
        <f t="shared" si="923"/>
        <v/>
      </c>
      <c r="Q7381" s="168" t="str">
        <f t="shared" si="924"/>
        <v/>
      </c>
      <c r="R7381" s="168" t="str">
        <f t="shared" si="925"/>
        <v/>
      </c>
      <c r="S7381" s="168" t="str">
        <f t="shared" si="926"/>
        <v/>
      </c>
      <c r="T7381" s="168" t="str">
        <f t="shared" si="927"/>
        <v/>
      </c>
    </row>
    <row r="7382" spans="1:20" x14ac:dyDescent="0.2">
      <c r="A7382" t="s">
        <v>2611</v>
      </c>
      <c r="M7382" s="170" t="str">
        <f t="shared" si="920"/>
        <v>DTL</v>
      </c>
      <c r="N7382" s="169" t="str">
        <f t="shared" si="921"/>
        <v>4200</v>
      </c>
      <c r="O7382" s="168" t="str">
        <f t="shared" si="922"/>
        <v/>
      </c>
      <c r="P7382" s="168" t="str">
        <f t="shared" si="923"/>
        <v/>
      </c>
      <c r="Q7382" s="168" t="str">
        <f t="shared" si="924"/>
        <v/>
      </c>
      <c r="R7382" s="168" t="str">
        <f t="shared" si="925"/>
        <v/>
      </c>
      <c r="S7382" s="168" t="str">
        <f t="shared" si="926"/>
        <v/>
      </c>
      <c r="T7382" s="168" t="str">
        <f t="shared" si="927"/>
        <v/>
      </c>
    </row>
    <row r="7383" spans="1:20" x14ac:dyDescent="0.2">
      <c r="A7383" t="s">
        <v>2620</v>
      </c>
      <c r="M7383" s="170" t="str">
        <f t="shared" si="920"/>
        <v>DTL</v>
      </c>
      <c r="N7383" s="169" t="str">
        <f t="shared" si="921"/>
        <v>4200</v>
      </c>
      <c r="O7383" s="168" t="str">
        <f t="shared" si="922"/>
        <v/>
      </c>
      <c r="P7383" s="168" t="str">
        <f t="shared" si="923"/>
        <v/>
      </c>
      <c r="Q7383" s="168" t="str">
        <f t="shared" si="924"/>
        <v/>
      </c>
      <c r="R7383" s="168" t="str">
        <f t="shared" si="925"/>
        <v/>
      </c>
      <c r="S7383" s="168" t="str">
        <f t="shared" si="926"/>
        <v/>
      </c>
      <c r="T7383" s="168" t="str">
        <f t="shared" si="927"/>
        <v/>
      </c>
    </row>
    <row r="7384" spans="1:20" x14ac:dyDescent="0.2">
      <c r="A7384" t="s">
        <v>6229</v>
      </c>
      <c r="M7384" s="170" t="str">
        <f t="shared" si="920"/>
        <v>Ttl</v>
      </c>
      <c r="N7384" s="169" t="str">
        <f t="shared" si="921"/>
        <v>4200</v>
      </c>
      <c r="O7384" s="168" t="str">
        <f t="shared" si="922"/>
        <v/>
      </c>
      <c r="P7384" s="168" t="str">
        <f t="shared" si="923"/>
        <v/>
      </c>
      <c r="Q7384" s="168" t="str">
        <f t="shared" si="924"/>
        <v/>
      </c>
      <c r="R7384" s="168" t="str">
        <f t="shared" si="925"/>
        <v/>
      </c>
      <c r="S7384" s="168" t="str">
        <f t="shared" si="926"/>
        <v/>
      </c>
      <c r="T7384" s="168" t="str">
        <f t="shared" si="927"/>
        <v/>
      </c>
    </row>
    <row r="7385" spans="1:20" x14ac:dyDescent="0.2">
      <c r="A7385" t="s">
        <v>2611</v>
      </c>
      <c r="M7385" s="170" t="str">
        <f t="shared" si="920"/>
        <v>DTL</v>
      </c>
      <c r="N7385" s="169" t="str">
        <f t="shared" si="921"/>
        <v>4200</v>
      </c>
      <c r="O7385" s="168" t="str">
        <f t="shared" si="922"/>
        <v/>
      </c>
      <c r="P7385" s="168" t="str">
        <f t="shared" si="923"/>
        <v/>
      </c>
      <c r="Q7385" s="168" t="str">
        <f t="shared" si="924"/>
        <v/>
      </c>
      <c r="R7385" s="168" t="str">
        <f t="shared" si="925"/>
        <v/>
      </c>
      <c r="S7385" s="168" t="str">
        <f t="shared" si="926"/>
        <v/>
      </c>
      <c r="T7385" s="168" t="str">
        <f t="shared" si="927"/>
        <v/>
      </c>
    </row>
    <row r="7386" spans="1:20" x14ac:dyDescent="0.2">
      <c r="A7386" t="s">
        <v>6230</v>
      </c>
      <c r="M7386" s="170" t="str">
        <f t="shared" si="920"/>
        <v>Ttl</v>
      </c>
      <c r="N7386" s="169" t="str">
        <f t="shared" si="921"/>
        <v>4200</v>
      </c>
      <c r="O7386" s="168" t="str">
        <f t="shared" si="922"/>
        <v/>
      </c>
      <c r="P7386" s="168" t="str">
        <f t="shared" si="923"/>
        <v/>
      </c>
      <c r="Q7386" s="168" t="str">
        <f t="shared" si="924"/>
        <v/>
      </c>
      <c r="R7386" s="168" t="str">
        <f t="shared" si="925"/>
        <v/>
      </c>
      <c r="S7386" s="168" t="str">
        <f t="shared" si="926"/>
        <v/>
      </c>
      <c r="T7386" s="168" t="str">
        <f t="shared" si="927"/>
        <v/>
      </c>
    </row>
    <row r="7387" spans="1:20" x14ac:dyDescent="0.2">
      <c r="A7387" t="s">
        <v>4246</v>
      </c>
      <c r="M7387" s="170" t="str">
        <f t="shared" si="920"/>
        <v>DTL</v>
      </c>
      <c r="N7387" s="169" t="str">
        <f t="shared" si="921"/>
        <v>4200</v>
      </c>
      <c r="O7387" s="168" t="str">
        <f t="shared" si="922"/>
        <v/>
      </c>
      <c r="P7387" s="168" t="str">
        <f t="shared" si="923"/>
        <v/>
      </c>
      <c r="Q7387" s="168" t="str">
        <f t="shared" si="924"/>
        <v/>
      </c>
      <c r="R7387" s="168" t="str">
        <f t="shared" si="925"/>
        <v/>
      </c>
      <c r="S7387" s="168" t="str">
        <f t="shared" si="926"/>
        <v/>
      </c>
      <c r="T7387" s="168" t="str">
        <f t="shared" si="927"/>
        <v/>
      </c>
    </row>
    <row r="7388" spans="1:20" x14ac:dyDescent="0.2">
      <c r="A7388" t="s">
        <v>2611</v>
      </c>
      <c r="M7388" s="170" t="str">
        <f t="shared" si="920"/>
        <v>DTL</v>
      </c>
      <c r="N7388" s="169" t="str">
        <f t="shared" si="921"/>
        <v>4200</v>
      </c>
      <c r="O7388" s="168" t="str">
        <f t="shared" si="922"/>
        <v/>
      </c>
      <c r="P7388" s="168" t="str">
        <f t="shared" si="923"/>
        <v/>
      </c>
      <c r="Q7388" s="168" t="str">
        <f t="shared" si="924"/>
        <v/>
      </c>
      <c r="R7388" s="168" t="str">
        <f t="shared" si="925"/>
        <v/>
      </c>
      <c r="S7388" s="168" t="str">
        <f t="shared" si="926"/>
        <v/>
      </c>
      <c r="T7388" s="168" t="str">
        <f t="shared" si="927"/>
        <v/>
      </c>
    </row>
    <row r="7389" spans="1:20" x14ac:dyDescent="0.2">
      <c r="A7389" t="s">
        <v>6231</v>
      </c>
      <c r="M7389" s="170" t="str">
        <f t="shared" si="920"/>
        <v>DTL</v>
      </c>
      <c r="N7389" s="169" t="str">
        <f t="shared" si="921"/>
        <v>4200</v>
      </c>
      <c r="O7389" s="168" t="str">
        <f t="shared" si="922"/>
        <v xml:space="preserve">    </v>
      </c>
      <c r="P7389" s="168" t="str">
        <f t="shared" si="923"/>
        <v xml:space="preserve">4200    </v>
      </c>
      <c r="Q7389" s="168">
        <f t="shared" si="924"/>
        <v>-3206566</v>
      </c>
      <c r="R7389" s="168">
        <f t="shared" si="925"/>
        <v>-3299521</v>
      </c>
      <c r="S7389" s="168">
        <f t="shared" si="926"/>
        <v>-2979144</v>
      </c>
      <c r="T7389" s="168">
        <f t="shared" si="927"/>
        <v>-2345604</v>
      </c>
    </row>
    <row r="7390" spans="1:20" x14ac:dyDescent="0.2">
      <c r="A7390" t="s">
        <v>2611</v>
      </c>
      <c r="M7390" s="170" t="str">
        <f t="shared" si="920"/>
        <v>DTL</v>
      </c>
      <c r="N7390" s="169" t="str">
        <f t="shared" si="921"/>
        <v>4200</v>
      </c>
      <c r="O7390" s="168" t="str">
        <f t="shared" si="922"/>
        <v/>
      </c>
      <c r="P7390" s="168" t="str">
        <f t="shared" si="923"/>
        <v/>
      </c>
      <c r="Q7390" s="168" t="str">
        <f t="shared" si="924"/>
        <v/>
      </c>
      <c r="R7390" s="168" t="str">
        <f t="shared" si="925"/>
        <v/>
      </c>
      <c r="S7390" s="168" t="str">
        <f t="shared" si="926"/>
        <v/>
      </c>
      <c r="T7390" s="168" t="str">
        <f t="shared" si="927"/>
        <v/>
      </c>
    </row>
    <row r="7391" spans="1:20" x14ac:dyDescent="0.2">
      <c r="A7391" t="s">
        <v>6232</v>
      </c>
      <c r="M7391" s="170" t="str">
        <f t="shared" si="920"/>
        <v>DTL</v>
      </c>
      <c r="N7391" s="169" t="str">
        <f t="shared" si="921"/>
        <v>4200</v>
      </c>
      <c r="O7391" s="168" t="str">
        <f t="shared" si="922"/>
        <v>Tran</v>
      </c>
      <c r="P7391" s="168" t="str">
        <f t="shared" si="923"/>
        <v>4200Tran</v>
      </c>
      <c r="Q7391" s="168">
        <f t="shared" si="924"/>
        <v>3633915</v>
      </c>
      <c r="R7391" s="168">
        <f t="shared" si="925"/>
        <v>3752249</v>
      </c>
      <c r="S7391" s="168">
        <f t="shared" si="926"/>
        <v>3210501</v>
      </c>
      <c r="T7391" s="168">
        <f t="shared" si="927"/>
        <v>1991882</v>
      </c>
    </row>
    <row r="7392" spans="1:20" x14ac:dyDescent="0.2">
      <c r="A7392" t="s">
        <v>2611</v>
      </c>
      <c r="M7392" s="170" t="str">
        <f t="shared" si="920"/>
        <v>DTL</v>
      </c>
      <c r="N7392" s="169" t="str">
        <f t="shared" si="921"/>
        <v>4200</v>
      </c>
      <c r="O7392" s="168" t="str">
        <f t="shared" si="922"/>
        <v/>
      </c>
      <c r="P7392" s="168" t="str">
        <f t="shared" si="923"/>
        <v/>
      </c>
      <c r="Q7392" s="168" t="str">
        <f t="shared" si="924"/>
        <v/>
      </c>
      <c r="R7392" s="168" t="str">
        <f t="shared" si="925"/>
        <v/>
      </c>
      <c r="S7392" s="168" t="str">
        <f t="shared" si="926"/>
        <v/>
      </c>
      <c r="T7392" s="168" t="str">
        <f t="shared" si="927"/>
        <v/>
      </c>
    </row>
    <row r="7393" spans="1:20" x14ac:dyDescent="0.2">
      <c r="A7393" t="s">
        <v>3349</v>
      </c>
      <c r="M7393" s="170" t="str">
        <f t="shared" si="920"/>
        <v>DTL</v>
      </c>
      <c r="N7393" s="169" t="str">
        <f t="shared" si="921"/>
        <v>4200</v>
      </c>
      <c r="O7393" s="168" t="str">
        <f t="shared" si="922"/>
        <v>Tran</v>
      </c>
      <c r="P7393" s="168" t="str">
        <f t="shared" si="923"/>
        <v>4200Tran</v>
      </c>
      <c r="Q7393" s="168">
        <f t="shared" si="924"/>
        <v>0</v>
      </c>
      <c r="R7393" s="168">
        <f t="shared" si="925"/>
        <v>215000</v>
      </c>
      <c r="S7393" s="168">
        <f t="shared" si="926"/>
        <v>389779</v>
      </c>
      <c r="T7393" s="168">
        <f t="shared" si="927"/>
        <v>0</v>
      </c>
    </row>
    <row r="7394" spans="1:20" x14ac:dyDescent="0.2">
      <c r="A7394" t="s">
        <v>4246</v>
      </c>
      <c r="M7394" s="170" t="str">
        <f t="shared" si="920"/>
        <v>DTL</v>
      </c>
      <c r="N7394" s="169" t="str">
        <f t="shared" si="921"/>
        <v>4200</v>
      </c>
      <c r="O7394" s="168" t="str">
        <f t="shared" si="922"/>
        <v/>
      </c>
      <c r="P7394" s="168" t="str">
        <f t="shared" si="923"/>
        <v/>
      </c>
      <c r="Q7394" s="168" t="str">
        <f t="shared" si="924"/>
        <v/>
      </c>
      <c r="R7394" s="168" t="str">
        <f t="shared" si="925"/>
        <v/>
      </c>
      <c r="S7394" s="168" t="str">
        <f t="shared" si="926"/>
        <v/>
      </c>
      <c r="T7394" s="168" t="str">
        <f t="shared" si="927"/>
        <v/>
      </c>
    </row>
    <row r="7395" spans="1:20" x14ac:dyDescent="0.2">
      <c r="A7395" t="s">
        <v>2611</v>
      </c>
      <c r="M7395" s="170" t="str">
        <f t="shared" si="920"/>
        <v>DTL</v>
      </c>
      <c r="N7395" s="169" t="str">
        <f t="shared" si="921"/>
        <v>4200</v>
      </c>
      <c r="O7395" s="168" t="str">
        <f t="shared" si="922"/>
        <v/>
      </c>
      <c r="P7395" s="168" t="str">
        <f t="shared" si="923"/>
        <v/>
      </c>
      <c r="Q7395" s="168" t="str">
        <f t="shared" si="924"/>
        <v/>
      </c>
      <c r="R7395" s="168" t="str">
        <f t="shared" si="925"/>
        <v/>
      </c>
      <c r="S7395" s="168" t="str">
        <f t="shared" si="926"/>
        <v/>
      </c>
      <c r="T7395" s="168" t="str">
        <f t="shared" si="927"/>
        <v/>
      </c>
    </row>
    <row r="7396" spans="1:20" x14ac:dyDescent="0.2">
      <c r="A7396" t="s">
        <v>6233</v>
      </c>
      <c r="M7396" s="170" t="str">
        <f t="shared" si="920"/>
        <v>Ttl</v>
      </c>
      <c r="N7396" s="169" t="str">
        <f t="shared" si="921"/>
        <v>4200</v>
      </c>
      <c r="O7396" s="168" t="str">
        <f t="shared" si="922"/>
        <v/>
      </c>
      <c r="P7396" s="168" t="str">
        <f t="shared" si="923"/>
        <v/>
      </c>
      <c r="Q7396" s="168" t="str">
        <f t="shared" si="924"/>
        <v/>
      </c>
      <c r="R7396" s="168" t="str">
        <f t="shared" si="925"/>
        <v/>
      </c>
      <c r="S7396" s="168" t="str">
        <f t="shared" si="926"/>
        <v/>
      </c>
      <c r="T7396" s="168" t="str">
        <f t="shared" si="927"/>
        <v/>
      </c>
    </row>
    <row r="7397" spans="1:20" x14ac:dyDescent="0.2">
      <c r="M7397" s="170" t="str">
        <f t="shared" si="920"/>
        <v>DTL</v>
      </c>
      <c r="N7397" s="169" t="str">
        <f t="shared" si="921"/>
        <v>4200</v>
      </c>
      <c r="O7397" s="168" t="str">
        <f t="shared" si="922"/>
        <v/>
      </c>
      <c r="P7397" s="168" t="str">
        <f t="shared" si="923"/>
        <v/>
      </c>
      <c r="Q7397" s="168" t="str">
        <f t="shared" si="924"/>
        <v/>
      </c>
      <c r="R7397" s="168" t="str">
        <f t="shared" si="925"/>
        <v/>
      </c>
      <c r="S7397" s="168" t="str">
        <f t="shared" si="926"/>
        <v/>
      </c>
      <c r="T7397" s="168" t="str">
        <f t="shared" si="927"/>
        <v/>
      </c>
    </row>
    <row r="7398" spans="1:20" x14ac:dyDescent="0.2">
      <c r="A7398" t="s">
        <v>4467</v>
      </c>
      <c r="M7398" s="170" t="str">
        <f t="shared" si="920"/>
        <v>DTL</v>
      </c>
      <c r="N7398" s="169" t="str">
        <f t="shared" si="921"/>
        <v>4200</v>
      </c>
      <c r="O7398" s="168" t="str">
        <f t="shared" si="922"/>
        <v/>
      </c>
      <c r="P7398" s="168" t="str">
        <f t="shared" si="923"/>
        <v/>
      </c>
      <c r="Q7398" s="168" t="str">
        <f t="shared" si="924"/>
        <v/>
      </c>
      <c r="R7398" s="168" t="str">
        <f t="shared" si="925"/>
        <v/>
      </c>
      <c r="S7398" s="168" t="str">
        <f t="shared" si="926"/>
        <v/>
      </c>
      <c r="T7398" s="168" t="str">
        <f t="shared" si="927"/>
        <v/>
      </c>
    </row>
    <row r="7399" spans="1:20" x14ac:dyDescent="0.2">
      <c r="A7399">
        <v>1</v>
      </c>
      <c r="M7399" s="170" t="str">
        <f t="shared" si="920"/>
        <v>DTL</v>
      </c>
      <c r="N7399" s="169" t="str">
        <f t="shared" si="921"/>
        <v>4200</v>
      </c>
      <c r="O7399" s="168" t="str">
        <f t="shared" si="922"/>
        <v/>
      </c>
      <c r="P7399" s="168" t="str">
        <f t="shared" si="923"/>
        <v/>
      </c>
      <c r="Q7399" s="168" t="str">
        <f t="shared" si="924"/>
        <v/>
      </c>
      <c r="R7399" s="168" t="str">
        <f t="shared" si="925"/>
        <v/>
      </c>
      <c r="S7399" s="168" t="str">
        <f t="shared" si="926"/>
        <v/>
      </c>
      <c r="T7399" s="168" t="str">
        <f t="shared" si="927"/>
        <v/>
      </c>
    </row>
    <row r="7400" spans="1:20" x14ac:dyDescent="0.2">
      <c r="M7400" s="170" t="str">
        <f t="shared" si="920"/>
        <v>DTL</v>
      </c>
      <c r="N7400" s="169" t="str">
        <f t="shared" si="921"/>
        <v>4200</v>
      </c>
      <c r="O7400" s="168" t="str">
        <f t="shared" si="922"/>
        <v/>
      </c>
      <c r="P7400" s="168" t="str">
        <f t="shared" si="923"/>
        <v/>
      </c>
      <c r="Q7400" s="168" t="str">
        <f t="shared" si="924"/>
        <v/>
      </c>
      <c r="R7400" s="168" t="str">
        <f t="shared" si="925"/>
        <v/>
      </c>
      <c r="S7400" s="168" t="str">
        <f t="shared" si="926"/>
        <v/>
      </c>
      <c r="T7400" s="168" t="str">
        <f t="shared" si="927"/>
        <v/>
      </c>
    </row>
    <row r="7401" spans="1:20" x14ac:dyDescent="0.2">
      <c r="A7401" t="s">
        <v>3350</v>
      </c>
      <c r="M7401" s="170" t="str">
        <f t="shared" si="920"/>
        <v>H1</v>
      </c>
      <c r="N7401" s="169" t="str">
        <f t="shared" si="921"/>
        <v>4200</v>
      </c>
      <c r="O7401" s="168" t="str">
        <f t="shared" si="922"/>
        <v/>
      </c>
      <c r="P7401" s="168" t="str">
        <f t="shared" si="923"/>
        <v/>
      </c>
      <c r="Q7401" s="168" t="str">
        <f t="shared" si="924"/>
        <v/>
      </c>
      <c r="R7401" s="168" t="str">
        <f t="shared" si="925"/>
        <v/>
      </c>
      <c r="S7401" s="168" t="str">
        <f t="shared" si="926"/>
        <v/>
      </c>
      <c r="T7401" s="168" t="str">
        <f t="shared" si="927"/>
        <v/>
      </c>
    </row>
    <row r="7402" spans="1:20" x14ac:dyDescent="0.2">
      <c r="A7402" t="s">
        <v>2600</v>
      </c>
      <c r="M7402" s="170" t="str">
        <f t="shared" si="920"/>
        <v>H2</v>
      </c>
      <c r="N7402" s="169" t="str">
        <f t="shared" si="921"/>
        <v>4200</v>
      </c>
      <c r="O7402" s="168" t="str">
        <f t="shared" si="922"/>
        <v/>
      </c>
      <c r="P7402" s="168" t="str">
        <f t="shared" si="923"/>
        <v/>
      </c>
      <c r="Q7402" s="168" t="str">
        <f t="shared" si="924"/>
        <v/>
      </c>
      <c r="R7402" s="168" t="str">
        <f t="shared" si="925"/>
        <v/>
      </c>
      <c r="S7402" s="168" t="str">
        <f t="shared" si="926"/>
        <v/>
      </c>
      <c r="T7402" s="168" t="str">
        <f t="shared" si="927"/>
        <v/>
      </c>
    </row>
    <row r="7403" spans="1:20" x14ac:dyDescent="0.2">
      <c r="A7403" t="s">
        <v>2601</v>
      </c>
      <c r="M7403" s="170" t="str">
        <f t="shared" si="920"/>
        <v>H3</v>
      </c>
      <c r="N7403" s="169" t="str">
        <f t="shared" si="921"/>
        <v>4200</v>
      </c>
      <c r="O7403" s="168" t="str">
        <f t="shared" si="922"/>
        <v/>
      </c>
      <c r="P7403" s="168" t="str">
        <f t="shared" si="923"/>
        <v/>
      </c>
      <c r="Q7403" s="168" t="str">
        <f t="shared" si="924"/>
        <v/>
      </c>
      <c r="R7403" s="168" t="str">
        <f t="shared" si="925"/>
        <v/>
      </c>
      <c r="S7403" s="168" t="str">
        <f t="shared" si="926"/>
        <v/>
      </c>
      <c r="T7403" s="168" t="str">
        <f t="shared" si="927"/>
        <v/>
      </c>
    </row>
    <row r="7404" spans="1:20" x14ac:dyDescent="0.2">
      <c r="A7404" t="s">
        <v>3334</v>
      </c>
      <c r="M7404" s="170" t="str">
        <f t="shared" si="920"/>
        <v>H4</v>
      </c>
      <c r="N7404" s="169" t="str">
        <f t="shared" si="921"/>
        <v>4200</v>
      </c>
      <c r="O7404" s="168" t="str">
        <f t="shared" si="922"/>
        <v/>
      </c>
      <c r="P7404" s="168" t="str">
        <f t="shared" si="923"/>
        <v/>
      </c>
      <c r="Q7404" s="168" t="str">
        <f t="shared" si="924"/>
        <v/>
      </c>
      <c r="R7404" s="168" t="str">
        <f t="shared" si="925"/>
        <v/>
      </c>
      <c r="S7404" s="168" t="str">
        <f t="shared" si="926"/>
        <v/>
      </c>
      <c r="T7404" s="168" t="str">
        <f t="shared" si="927"/>
        <v/>
      </c>
    </row>
    <row r="7405" spans="1:20" x14ac:dyDescent="0.2">
      <c r="A7405" t="s">
        <v>3351</v>
      </c>
      <c r="M7405" s="170" t="str">
        <f t="shared" si="920"/>
        <v>H5</v>
      </c>
      <c r="N7405" s="169" t="str">
        <f t="shared" si="921"/>
        <v>4200</v>
      </c>
      <c r="O7405" s="168" t="str">
        <f t="shared" si="922"/>
        <v/>
      </c>
      <c r="P7405" s="168" t="str">
        <f t="shared" si="923"/>
        <v/>
      </c>
      <c r="Q7405" s="168" t="str">
        <f t="shared" si="924"/>
        <v/>
      </c>
      <c r="R7405" s="168" t="str">
        <f t="shared" si="925"/>
        <v/>
      </c>
      <c r="S7405" s="168" t="str">
        <f t="shared" si="926"/>
        <v/>
      </c>
      <c r="T7405" s="168" t="str">
        <f t="shared" si="927"/>
        <v/>
      </c>
    </row>
    <row r="7406" spans="1:20" x14ac:dyDescent="0.2">
      <c r="A7406" t="s">
        <v>3352</v>
      </c>
      <c r="M7406" s="170" t="str">
        <f t="shared" si="920"/>
        <v>H6</v>
      </c>
      <c r="N7406" s="169" t="str">
        <f t="shared" si="921"/>
        <v>4230</v>
      </c>
      <c r="O7406" s="168" t="str">
        <f t="shared" si="922"/>
        <v/>
      </c>
      <c r="P7406" s="168" t="str">
        <f t="shared" si="923"/>
        <v/>
      </c>
      <c r="Q7406" s="168" t="str">
        <f t="shared" si="924"/>
        <v/>
      </c>
      <c r="R7406" s="168" t="str">
        <f t="shared" si="925"/>
        <v/>
      </c>
      <c r="S7406" s="168" t="str">
        <f t="shared" si="926"/>
        <v/>
      </c>
      <c r="T7406" s="168" t="str">
        <f t="shared" si="927"/>
        <v/>
      </c>
    </row>
    <row r="7407" spans="1:20" x14ac:dyDescent="0.2">
      <c r="A7407" t="s">
        <v>2605</v>
      </c>
      <c r="M7407" s="170" t="str">
        <f t="shared" si="920"/>
        <v>H7</v>
      </c>
      <c r="N7407" s="169" t="str">
        <f t="shared" si="921"/>
        <v>4230</v>
      </c>
      <c r="O7407" s="168" t="str">
        <f t="shared" si="922"/>
        <v/>
      </c>
      <c r="P7407" s="168" t="str">
        <f t="shared" si="923"/>
        <v/>
      </c>
      <c r="Q7407" s="168" t="str">
        <f t="shared" si="924"/>
        <v/>
      </c>
      <c r="R7407" s="168" t="str">
        <f t="shared" si="925"/>
        <v/>
      </c>
      <c r="S7407" s="168" t="str">
        <f t="shared" si="926"/>
        <v/>
      </c>
      <c r="T7407" s="168" t="str">
        <f t="shared" si="927"/>
        <v/>
      </c>
    </row>
    <row r="7408" spans="1:20" x14ac:dyDescent="0.2">
      <c r="A7408" t="s">
        <v>2606</v>
      </c>
      <c r="M7408" s="170" t="str">
        <f t="shared" si="920"/>
        <v>H8</v>
      </c>
      <c r="N7408" s="169" t="str">
        <f t="shared" si="921"/>
        <v>4230</v>
      </c>
      <c r="O7408" s="168" t="str">
        <f t="shared" si="922"/>
        <v/>
      </c>
      <c r="P7408" s="168" t="str">
        <f t="shared" si="923"/>
        <v/>
      </c>
      <c r="Q7408" s="168" t="str">
        <f t="shared" si="924"/>
        <v/>
      </c>
      <c r="R7408" s="168" t="str">
        <f t="shared" si="925"/>
        <v/>
      </c>
      <c r="S7408" s="168" t="str">
        <f t="shared" si="926"/>
        <v/>
      </c>
      <c r="T7408" s="168" t="str">
        <f t="shared" si="927"/>
        <v/>
      </c>
    </row>
    <row r="7409" spans="1:20" x14ac:dyDescent="0.2">
      <c r="A7409" t="s">
        <v>2607</v>
      </c>
      <c r="M7409" s="170" t="str">
        <f t="shared" si="920"/>
        <v>H9</v>
      </c>
      <c r="N7409" s="169" t="str">
        <f t="shared" si="921"/>
        <v>4230</v>
      </c>
      <c r="O7409" s="168" t="str">
        <f t="shared" si="922"/>
        <v/>
      </c>
      <c r="P7409" s="168" t="str">
        <f t="shared" si="923"/>
        <v/>
      </c>
      <c r="Q7409" s="168" t="str">
        <f t="shared" si="924"/>
        <v/>
      </c>
      <c r="R7409" s="168" t="str">
        <f t="shared" si="925"/>
        <v/>
      </c>
      <c r="S7409" s="168" t="str">
        <f t="shared" si="926"/>
        <v/>
      </c>
      <c r="T7409" s="168" t="str">
        <f t="shared" si="927"/>
        <v/>
      </c>
    </row>
    <row r="7410" spans="1:20" x14ac:dyDescent="0.2">
      <c r="A7410" t="s">
        <v>2608</v>
      </c>
      <c r="M7410" s="170" t="str">
        <f t="shared" si="920"/>
        <v>H10</v>
      </c>
      <c r="N7410" s="169" t="str">
        <f t="shared" si="921"/>
        <v>4230</v>
      </c>
      <c r="O7410" s="168" t="str">
        <f t="shared" si="922"/>
        <v/>
      </c>
      <c r="P7410" s="168" t="str">
        <f t="shared" si="923"/>
        <v/>
      </c>
      <c r="Q7410" s="168" t="str">
        <f t="shared" si="924"/>
        <v/>
      </c>
      <c r="R7410" s="168" t="str">
        <f t="shared" si="925"/>
        <v/>
      </c>
      <c r="S7410" s="168" t="str">
        <f t="shared" si="926"/>
        <v/>
      </c>
      <c r="T7410" s="168" t="str">
        <f t="shared" si="927"/>
        <v/>
      </c>
    </row>
    <row r="7411" spans="1:20" x14ac:dyDescent="0.2">
      <c r="A7411" t="s">
        <v>2609</v>
      </c>
      <c r="M7411" s="170" t="str">
        <f t="shared" si="920"/>
        <v>DTL</v>
      </c>
      <c r="N7411" s="169" t="str">
        <f t="shared" si="921"/>
        <v>4230</v>
      </c>
      <c r="O7411" s="168" t="str">
        <f t="shared" si="922"/>
        <v/>
      </c>
      <c r="P7411" s="168" t="str">
        <f t="shared" si="923"/>
        <v/>
      </c>
      <c r="Q7411" s="168" t="str">
        <f t="shared" si="924"/>
        <v/>
      </c>
      <c r="R7411" s="168" t="str">
        <f t="shared" si="925"/>
        <v/>
      </c>
      <c r="S7411" s="168" t="str">
        <f t="shared" si="926"/>
        <v/>
      </c>
      <c r="T7411" s="168" t="str">
        <f t="shared" si="927"/>
        <v/>
      </c>
    </row>
    <row r="7412" spans="1:20" x14ac:dyDescent="0.2">
      <c r="A7412" t="s">
        <v>6234</v>
      </c>
      <c r="M7412" s="170" t="str">
        <f t="shared" si="920"/>
        <v>DTL</v>
      </c>
      <c r="N7412" s="169" t="str">
        <f t="shared" si="921"/>
        <v>4230</v>
      </c>
      <c r="O7412" s="168" t="str">
        <f t="shared" si="922"/>
        <v>6550</v>
      </c>
      <c r="P7412" s="168" t="str">
        <f t="shared" si="923"/>
        <v>42306550</v>
      </c>
      <c r="Q7412" s="168">
        <f t="shared" si="924"/>
        <v>2362</v>
      </c>
      <c r="R7412" s="168">
        <f t="shared" si="925"/>
        <v>2923</v>
      </c>
      <c r="S7412" s="168">
        <f t="shared" si="926"/>
        <v>2500</v>
      </c>
      <c r="T7412" s="168">
        <f t="shared" si="927"/>
        <v>1650</v>
      </c>
    </row>
    <row r="7413" spans="1:20" x14ac:dyDescent="0.2">
      <c r="A7413" t="s">
        <v>6235</v>
      </c>
      <c r="M7413" s="170" t="str">
        <f t="shared" si="920"/>
        <v>DTL</v>
      </c>
      <c r="N7413" s="169" t="str">
        <f t="shared" si="921"/>
        <v>4230</v>
      </c>
      <c r="O7413" s="168" t="str">
        <f t="shared" si="922"/>
        <v>6601</v>
      </c>
      <c r="P7413" s="168" t="str">
        <f t="shared" si="923"/>
        <v>42306601</v>
      </c>
      <c r="Q7413" s="168">
        <f t="shared" si="924"/>
        <v>-43</v>
      </c>
      <c r="R7413" s="168">
        <f t="shared" si="925"/>
        <v>-639</v>
      </c>
      <c r="S7413" s="168">
        <f t="shared" si="926"/>
        <v>-900</v>
      </c>
      <c r="T7413" s="168">
        <f t="shared" si="927"/>
        <v>-513</v>
      </c>
    </row>
    <row r="7414" spans="1:20" x14ac:dyDescent="0.2">
      <c r="A7414" t="s">
        <v>6236</v>
      </c>
      <c r="M7414" s="170" t="str">
        <f t="shared" si="920"/>
        <v>DTL</v>
      </c>
      <c r="N7414" s="169" t="str">
        <f t="shared" si="921"/>
        <v>4230</v>
      </c>
      <c r="O7414" s="168" t="str">
        <f t="shared" si="922"/>
        <v>6659</v>
      </c>
      <c r="P7414" s="168" t="str">
        <f t="shared" si="923"/>
        <v>42306659</v>
      </c>
      <c r="Q7414" s="168">
        <f t="shared" si="924"/>
        <v>4200</v>
      </c>
      <c r="R7414" s="168">
        <f t="shared" si="925"/>
        <v>3000</v>
      </c>
      <c r="S7414" s="168">
        <f t="shared" si="926"/>
        <v>3000</v>
      </c>
      <c r="T7414" s="168">
        <f t="shared" si="927"/>
        <v>1500</v>
      </c>
    </row>
    <row r="7415" spans="1:20" x14ac:dyDescent="0.2">
      <c r="A7415" t="s">
        <v>6237</v>
      </c>
      <c r="M7415" s="170" t="str">
        <f t="shared" si="920"/>
        <v>DTL</v>
      </c>
      <c r="N7415" s="169" t="str">
        <f t="shared" si="921"/>
        <v>4230</v>
      </c>
      <c r="O7415" s="168" t="str">
        <f t="shared" si="922"/>
        <v>7172</v>
      </c>
      <c r="P7415" s="168" t="str">
        <f t="shared" si="923"/>
        <v>42307172</v>
      </c>
      <c r="Q7415" s="168">
        <f t="shared" si="924"/>
        <v>11185</v>
      </c>
      <c r="R7415" s="168">
        <f t="shared" si="925"/>
        <v>10887</v>
      </c>
      <c r="S7415" s="168">
        <f t="shared" si="926"/>
        <v>6500</v>
      </c>
      <c r="T7415" s="168">
        <f t="shared" si="927"/>
        <v>5176</v>
      </c>
    </row>
    <row r="7416" spans="1:20" x14ac:dyDescent="0.2">
      <c r="A7416" t="s">
        <v>6238</v>
      </c>
      <c r="M7416" s="170" t="str">
        <f t="shared" si="920"/>
        <v>DTL</v>
      </c>
      <c r="N7416" s="169" t="str">
        <f t="shared" si="921"/>
        <v>4230</v>
      </c>
      <c r="O7416" s="168" t="str">
        <f t="shared" si="922"/>
        <v>7173</v>
      </c>
      <c r="P7416" s="168" t="str">
        <f t="shared" si="923"/>
        <v>42307173</v>
      </c>
      <c r="Q7416" s="168">
        <f t="shared" si="924"/>
        <v>1532</v>
      </c>
      <c r="R7416" s="168">
        <f t="shared" si="925"/>
        <v>1554</v>
      </c>
      <c r="S7416" s="168">
        <f t="shared" si="926"/>
        <v>950</v>
      </c>
      <c r="T7416" s="168">
        <f t="shared" si="927"/>
        <v>689</v>
      </c>
    </row>
    <row r="7417" spans="1:20" x14ac:dyDescent="0.2">
      <c r="A7417" t="s">
        <v>6239</v>
      </c>
      <c r="M7417" s="170" t="str">
        <f t="shared" si="920"/>
        <v>DTL</v>
      </c>
      <c r="N7417" s="169" t="str">
        <f t="shared" si="921"/>
        <v>4230</v>
      </c>
      <c r="O7417" s="168" t="str">
        <f t="shared" si="922"/>
        <v>7171</v>
      </c>
      <c r="P7417" s="168" t="str">
        <f t="shared" si="923"/>
        <v>42307171</v>
      </c>
      <c r="Q7417" s="168">
        <f t="shared" si="924"/>
        <v>396252</v>
      </c>
      <c r="R7417" s="168">
        <f t="shared" si="925"/>
        <v>315373</v>
      </c>
      <c r="S7417" s="168">
        <f t="shared" si="926"/>
        <v>428363</v>
      </c>
      <c r="T7417" s="168">
        <f t="shared" si="927"/>
        <v>214182</v>
      </c>
    </row>
    <row r="7418" spans="1:20" x14ac:dyDescent="0.2">
      <c r="A7418" t="s">
        <v>6240</v>
      </c>
      <c r="M7418" s="170" t="str">
        <f t="shared" si="920"/>
        <v>DTL</v>
      </c>
      <c r="N7418" s="169" t="str">
        <f t="shared" si="921"/>
        <v>4230</v>
      </c>
      <c r="O7418" s="168" t="str">
        <f t="shared" si="922"/>
        <v>7733</v>
      </c>
      <c r="P7418" s="168" t="str">
        <f t="shared" si="923"/>
        <v>42307733</v>
      </c>
      <c r="Q7418" s="168">
        <f t="shared" si="924"/>
        <v>0</v>
      </c>
      <c r="R7418" s="168">
        <f t="shared" si="925"/>
        <v>648</v>
      </c>
      <c r="S7418" s="168">
        <f t="shared" si="926"/>
        <v>0</v>
      </c>
      <c r="T7418" s="168">
        <f t="shared" si="927"/>
        <v>0</v>
      </c>
    </row>
    <row r="7419" spans="1:20" x14ac:dyDescent="0.2">
      <c r="A7419" t="s">
        <v>6241</v>
      </c>
      <c r="M7419" s="170" t="str">
        <f t="shared" si="920"/>
        <v>DTL</v>
      </c>
      <c r="N7419" s="169" t="str">
        <f t="shared" si="921"/>
        <v>4230</v>
      </c>
      <c r="O7419" s="168" t="str">
        <f t="shared" si="922"/>
        <v>7743</v>
      </c>
      <c r="P7419" s="168" t="str">
        <f t="shared" si="923"/>
        <v>42307743</v>
      </c>
      <c r="Q7419" s="168">
        <f t="shared" si="924"/>
        <v>88631</v>
      </c>
      <c r="R7419" s="168">
        <f t="shared" si="925"/>
        <v>38868</v>
      </c>
      <c r="S7419" s="168">
        <f t="shared" si="926"/>
        <v>42000</v>
      </c>
      <c r="T7419" s="168">
        <f t="shared" si="927"/>
        <v>17849</v>
      </c>
    </row>
    <row r="7420" spans="1:20" x14ac:dyDescent="0.2">
      <c r="A7420" t="s">
        <v>6242</v>
      </c>
      <c r="M7420" s="170" t="str">
        <f t="shared" si="920"/>
        <v>DTL</v>
      </c>
      <c r="N7420" s="169" t="str">
        <f t="shared" si="921"/>
        <v>4230</v>
      </c>
      <c r="O7420" s="168" t="str">
        <f t="shared" si="922"/>
        <v>8030</v>
      </c>
      <c r="P7420" s="168" t="str">
        <f t="shared" si="923"/>
        <v>42308030</v>
      </c>
      <c r="Q7420" s="168">
        <f t="shared" si="924"/>
        <v>6155</v>
      </c>
      <c r="R7420" s="168">
        <f t="shared" si="925"/>
        <v>1074</v>
      </c>
      <c r="S7420" s="168">
        <f t="shared" si="926"/>
        <v>500</v>
      </c>
      <c r="T7420" s="168">
        <f t="shared" si="927"/>
        <v>282</v>
      </c>
    </row>
    <row r="7421" spans="1:20" x14ac:dyDescent="0.2">
      <c r="A7421" t="s">
        <v>6243</v>
      </c>
      <c r="M7421" s="170" t="str">
        <f t="shared" si="920"/>
        <v>DTL</v>
      </c>
      <c r="N7421" s="169" t="str">
        <f t="shared" si="921"/>
        <v>4230</v>
      </c>
      <c r="O7421" s="168" t="str">
        <f t="shared" si="922"/>
        <v>8900</v>
      </c>
      <c r="P7421" s="168" t="str">
        <f t="shared" si="923"/>
        <v>42308900</v>
      </c>
      <c r="Q7421" s="168">
        <f t="shared" si="924"/>
        <v>45120</v>
      </c>
      <c r="R7421" s="168">
        <f t="shared" si="925"/>
        <v>87131</v>
      </c>
      <c r="S7421" s="168">
        <f t="shared" si="926"/>
        <v>19800</v>
      </c>
      <c r="T7421" s="168">
        <f t="shared" si="927"/>
        <v>19781</v>
      </c>
    </row>
    <row r="7422" spans="1:20" x14ac:dyDescent="0.2">
      <c r="A7422" t="s">
        <v>6244</v>
      </c>
      <c r="M7422" s="170" t="str">
        <f t="shared" si="920"/>
        <v>DTL</v>
      </c>
      <c r="N7422" s="169" t="str">
        <f t="shared" si="921"/>
        <v>4230</v>
      </c>
      <c r="O7422" s="168" t="str">
        <f t="shared" si="922"/>
        <v>9255</v>
      </c>
      <c r="P7422" s="168" t="str">
        <f t="shared" si="923"/>
        <v>42309255</v>
      </c>
      <c r="Q7422" s="168">
        <f t="shared" si="924"/>
        <v>0</v>
      </c>
      <c r="R7422" s="168">
        <f t="shared" si="925"/>
        <v>60</v>
      </c>
      <c r="S7422" s="168">
        <f t="shared" si="926"/>
        <v>0</v>
      </c>
      <c r="T7422" s="168">
        <f t="shared" si="927"/>
        <v>0</v>
      </c>
    </row>
    <row r="7423" spans="1:20" x14ac:dyDescent="0.2">
      <c r="A7423" t="s">
        <v>6245</v>
      </c>
      <c r="M7423" s="170" t="str">
        <f t="shared" si="920"/>
        <v>DTL</v>
      </c>
      <c r="N7423" s="169" t="str">
        <f t="shared" si="921"/>
        <v>4230</v>
      </c>
      <c r="O7423" s="168" t="str">
        <f t="shared" si="922"/>
        <v>9590</v>
      </c>
      <c r="P7423" s="168" t="str">
        <f t="shared" si="923"/>
        <v>42309590</v>
      </c>
      <c r="Q7423" s="168">
        <f t="shared" si="924"/>
        <v>21</v>
      </c>
      <c r="R7423" s="168">
        <f t="shared" si="925"/>
        <v>0</v>
      </c>
      <c r="S7423" s="168">
        <f t="shared" si="926"/>
        <v>0</v>
      </c>
      <c r="T7423" s="168">
        <f t="shared" si="927"/>
        <v>0</v>
      </c>
    </row>
    <row r="7424" spans="1:20" x14ac:dyDescent="0.2">
      <c r="A7424" t="s">
        <v>3353</v>
      </c>
      <c r="M7424" s="170" t="str">
        <f t="shared" si="920"/>
        <v>DTL</v>
      </c>
      <c r="N7424" s="169" t="str">
        <f t="shared" si="921"/>
        <v>4230</v>
      </c>
      <c r="O7424" s="168" t="str">
        <f t="shared" si="922"/>
        <v>9297</v>
      </c>
      <c r="P7424" s="168" t="str">
        <f t="shared" si="923"/>
        <v>42309297</v>
      </c>
      <c r="Q7424" s="168">
        <f t="shared" si="924"/>
        <v>0</v>
      </c>
      <c r="R7424" s="168">
        <f t="shared" si="925"/>
        <v>5000</v>
      </c>
      <c r="S7424" s="168">
        <f t="shared" si="926"/>
        <v>5000</v>
      </c>
      <c r="T7424" s="168">
        <f t="shared" si="927"/>
        <v>5000</v>
      </c>
    </row>
    <row r="7425" spans="1:20" x14ac:dyDescent="0.2">
      <c r="A7425" t="s">
        <v>4246</v>
      </c>
      <c r="M7425" s="170" t="str">
        <f t="shared" si="920"/>
        <v>DTL</v>
      </c>
      <c r="N7425" s="169" t="str">
        <f t="shared" si="921"/>
        <v>4230</v>
      </c>
      <c r="O7425" s="168" t="str">
        <f t="shared" si="922"/>
        <v/>
      </c>
      <c r="P7425" s="168" t="str">
        <f t="shared" si="923"/>
        <v/>
      </c>
      <c r="Q7425" s="168" t="str">
        <f t="shared" si="924"/>
        <v/>
      </c>
      <c r="R7425" s="168" t="str">
        <f t="shared" si="925"/>
        <v/>
      </c>
      <c r="S7425" s="168" t="str">
        <f t="shared" si="926"/>
        <v/>
      </c>
      <c r="T7425" s="168" t="str">
        <f t="shared" si="927"/>
        <v/>
      </c>
    </row>
    <row r="7426" spans="1:20" x14ac:dyDescent="0.2">
      <c r="A7426" t="s">
        <v>2611</v>
      </c>
      <c r="M7426" s="170" t="str">
        <f t="shared" si="920"/>
        <v>DTL</v>
      </c>
      <c r="N7426" s="169" t="str">
        <f t="shared" si="921"/>
        <v>4230</v>
      </c>
      <c r="O7426" s="168" t="str">
        <f t="shared" si="922"/>
        <v/>
      </c>
      <c r="P7426" s="168" t="str">
        <f t="shared" si="923"/>
        <v/>
      </c>
      <c r="Q7426" s="168" t="str">
        <f t="shared" si="924"/>
        <v/>
      </c>
      <c r="R7426" s="168" t="str">
        <f t="shared" si="925"/>
        <v/>
      </c>
      <c r="S7426" s="168" t="str">
        <f t="shared" si="926"/>
        <v/>
      </c>
      <c r="T7426" s="168" t="str">
        <f t="shared" si="927"/>
        <v/>
      </c>
    </row>
    <row r="7427" spans="1:20" x14ac:dyDescent="0.2">
      <c r="A7427" t="s">
        <v>6246</v>
      </c>
      <c r="M7427" s="170" t="str">
        <f t="shared" ref="M7427:M7490" si="928">IF(ROW()&lt;23,"",
  IF(NOT(ISERROR(FIND("Trinity County",$A7427,30))),"H1",
  IF(M7426="H1","H2",
  IF(M7426="H2","H3",
  IF(M7426="H3","H4",
  IF(M7426="H4","H5",
  IF(M7426="H5","H6",
  IF(M7426="H6","H7",
  IF(M7426="H7","H8",
  IF(M7426="H8","H9",
  IF(M7426="H9","H10",
  IF(TRIM(LEFT($A7427,7))="Total","Ttl","DTL"))))))))))))</f>
        <v>Ttl</v>
      </c>
      <c r="N7427" s="169" t="str">
        <f t="shared" ref="N7427:N7490" si="929">IF(ROW()&lt;23,"",
  IF($M7427="H6",TRIM(LEFT($A7427,5)),N7426))</f>
        <v>4230</v>
      </c>
      <c r="O7427" s="168" t="str">
        <f t="shared" ref="O7427:O7490" si="930">IF($M7427&lt;&gt;"DTL","",
  IF(NOT(ISNUMBER(VALUE(MID($A7427,31,15)))),"",LEFT($A7427,4)))</f>
        <v/>
      </c>
      <c r="P7427" s="168" t="str">
        <f t="shared" ref="P7427:P7490" si="931">IF(O7427="","",N7427&amp;O7427)</f>
        <v/>
      </c>
      <c r="Q7427" s="168" t="str">
        <f t="shared" ref="Q7427:Q7490" si="932">IF($M7427&lt;&gt;"DTL","",
  IF(NOT(ISNUMBER(VALUE(MID($A7427,31,15)))),"",VALUE(TRIM(MID($A7427,47,15)))))</f>
        <v/>
      </c>
      <c r="R7427" s="168" t="str">
        <f t="shared" ref="R7427:R7490" si="933">IF($M7427&lt;&gt;"DTL","",
  IF(NOT(ISNUMBER(VALUE(MID($A7427,31,15)))),"",VALUE(TRIM(MID($A7427,61,14)))))</f>
        <v/>
      </c>
      <c r="S7427" s="168" t="str">
        <f t="shared" ref="S7427:S7490" si="934">IF($M7427&lt;&gt;"DTL","",
  IF(NOT(ISNUMBER(VALUE(MID($A7427,31,15)))),"",VALUE(TRIM(MID($A7427,76,14)))))</f>
        <v/>
      </c>
      <c r="T7427" s="168" t="str">
        <f t="shared" ref="T7427:T7490" si="935">IF($M7427&lt;&gt;"DTL","",
  IF(NOT(ISNUMBER(VALUE(MID($A7427,31,15)))),"",VALUE(TRIM(MID($A7427,90,14)))))</f>
        <v/>
      </c>
    </row>
    <row r="7428" spans="1:20" x14ac:dyDescent="0.2">
      <c r="A7428" t="s">
        <v>2612</v>
      </c>
      <c r="M7428" s="170" t="str">
        <f t="shared" si="928"/>
        <v>DTL</v>
      </c>
      <c r="N7428" s="169" t="str">
        <f t="shared" si="929"/>
        <v>4230</v>
      </c>
      <c r="O7428" s="168" t="str">
        <f t="shared" si="930"/>
        <v/>
      </c>
      <c r="P7428" s="168" t="str">
        <f t="shared" si="931"/>
        <v/>
      </c>
      <c r="Q7428" s="168" t="str">
        <f t="shared" si="932"/>
        <v/>
      </c>
      <c r="R7428" s="168" t="str">
        <f t="shared" si="933"/>
        <v/>
      </c>
      <c r="S7428" s="168" t="str">
        <f t="shared" si="934"/>
        <v/>
      </c>
      <c r="T7428" s="168" t="str">
        <f t="shared" si="935"/>
        <v/>
      </c>
    </row>
    <row r="7429" spans="1:20" x14ac:dyDescent="0.2">
      <c r="A7429" t="s">
        <v>2611</v>
      </c>
      <c r="M7429" s="170" t="str">
        <f t="shared" si="928"/>
        <v>DTL</v>
      </c>
      <c r="N7429" s="169" t="str">
        <f t="shared" si="929"/>
        <v>4230</v>
      </c>
      <c r="O7429" s="168" t="str">
        <f t="shared" si="930"/>
        <v/>
      </c>
      <c r="P7429" s="168" t="str">
        <f t="shared" si="931"/>
        <v/>
      </c>
      <c r="Q7429" s="168" t="str">
        <f t="shared" si="932"/>
        <v/>
      </c>
      <c r="R7429" s="168" t="str">
        <f t="shared" si="933"/>
        <v/>
      </c>
      <c r="S7429" s="168" t="str">
        <f t="shared" si="934"/>
        <v/>
      </c>
      <c r="T7429" s="168" t="str">
        <f t="shared" si="935"/>
        <v/>
      </c>
    </row>
    <row r="7430" spans="1:20" x14ac:dyDescent="0.2">
      <c r="A7430" t="s">
        <v>2611</v>
      </c>
      <c r="M7430" s="170" t="str">
        <f t="shared" si="928"/>
        <v>DTL</v>
      </c>
      <c r="N7430" s="169" t="str">
        <f t="shared" si="929"/>
        <v>4230</v>
      </c>
      <c r="O7430" s="168" t="str">
        <f t="shared" si="930"/>
        <v/>
      </c>
      <c r="P7430" s="168" t="str">
        <f t="shared" si="931"/>
        <v/>
      </c>
      <c r="Q7430" s="168" t="str">
        <f t="shared" si="932"/>
        <v/>
      </c>
      <c r="R7430" s="168" t="str">
        <f t="shared" si="933"/>
        <v/>
      </c>
      <c r="S7430" s="168" t="str">
        <f t="shared" si="934"/>
        <v/>
      </c>
      <c r="T7430" s="168" t="str">
        <f t="shared" si="935"/>
        <v/>
      </c>
    </row>
    <row r="7431" spans="1:20" x14ac:dyDescent="0.2">
      <c r="A7431" t="s">
        <v>2613</v>
      </c>
      <c r="M7431" s="170" t="str">
        <f t="shared" si="928"/>
        <v>DTL</v>
      </c>
      <c r="N7431" s="169" t="str">
        <f t="shared" si="929"/>
        <v>4230</v>
      </c>
      <c r="O7431" s="168" t="str">
        <f t="shared" si="930"/>
        <v/>
      </c>
      <c r="P7431" s="168" t="str">
        <f t="shared" si="931"/>
        <v/>
      </c>
      <c r="Q7431" s="168" t="str">
        <f t="shared" si="932"/>
        <v/>
      </c>
      <c r="R7431" s="168" t="str">
        <f t="shared" si="933"/>
        <v/>
      </c>
      <c r="S7431" s="168" t="str">
        <f t="shared" si="934"/>
        <v/>
      </c>
      <c r="T7431" s="168" t="str">
        <f t="shared" si="935"/>
        <v/>
      </c>
    </row>
    <row r="7432" spans="1:20" x14ac:dyDescent="0.2">
      <c r="A7432" t="s">
        <v>6247</v>
      </c>
      <c r="M7432" s="170" t="str">
        <f t="shared" si="928"/>
        <v>DTL</v>
      </c>
      <c r="N7432" s="169" t="str">
        <f t="shared" si="929"/>
        <v>4230</v>
      </c>
      <c r="O7432" s="168" t="str">
        <f t="shared" si="930"/>
        <v>1010</v>
      </c>
      <c r="P7432" s="168" t="str">
        <f t="shared" si="931"/>
        <v>42301010</v>
      </c>
      <c r="Q7432" s="168">
        <f t="shared" si="932"/>
        <v>324460</v>
      </c>
      <c r="R7432" s="168">
        <f t="shared" si="933"/>
        <v>376166</v>
      </c>
      <c r="S7432" s="168">
        <f t="shared" si="934"/>
        <v>315519</v>
      </c>
      <c r="T7432" s="168">
        <f t="shared" si="935"/>
        <v>229399</v>
      </c>
    </row>
    <row r="7433" spans="1:20" x14ac:dyDescent="0.2">
      <c r="A7433" t="s">
        <v>4348</v>
      </c>
      <c r="M7433" s="170" t="str">
        <f t="shared" si="928"/>
        <v>DTL</v>
      </c>
      <c r="N7433" s="169" t="str">
        <f t="shared" si="929"/>
        <v>4230</v>
      </c>
      <c r="O7433" s="168" t="str">
        <f t="shared" si="930"/>
        <v>1020</v>
      </c>
      <c r="P7433" s="168" t="str">
        <f t="shared" si="931"/>
        <v>42301020</v>
      </c>
      <c r="Q7433" s="168">
        <f t="shared" si="932"/>
        <v>0</v>
      </c>
      <c r="R7433" s="168">
        <f t="shared" si="933"/>
        <v>0</v>
      </c>
      <c r="S7433" s="168">
        <f t="shared" si="934"/>
        <v>0</v>
      </c>
      <c r="T7433" s="168">
        <f t="shared" si="935"/>
        <v>50</v>
      </c>
    </row>
    <row r="7434" spans="1:20" x14ac:dyDescent="0.2">
      <c r="A7434" t="s">
        <v>6248</v>
      </c>
      <c r="M7434" s="170" t="str">
        <f t="shared" si="928"/>
        <v>DTL</v>
      </c>
      <c r="N7434" s="169" t="str">
        <f t="shared" si="929"/>
        <v>4230</v>
      </c>
      <c r="O7434" s="168" t="str">
        <f t="shared" si="930"/>
        <v>1030</v>
      </c>
      <c r="P7434" s="168" t="str">
        <f t="shared" si="931"/>
        <v>42301030</v>
      </c>
      <c r="Q7434" s="168">
        <f t="shared" si="932"/>
        <v>0</v>
      </c>
      <c r="R7434" s="168">
        <f t="shared" si="933"/>
        <v>0</v>
      </c>
      <c r="S7434" s="168">
        <f t="shared" si="934"/>
        <v>0</v>
      </c>
      <c r="T7434" s="168">
        <f t="shared" si="935"/>
        <v>107</v>
      </c>
    </row>
    <row r="7435" spans="1:20" x14ac:dyDescent="0.2">
      <c r="A7435" t="s">
        <v>6249</v>
      </c>
      <c r="M7435" s="170" t="str">
        <f t="shared" si="928"/>
        <v>DTL</v>
      </c>
      <c r="N7435" s="169" t="str">
        <f t="shared" si="929"/>
        <v>4230</v>
      </c>
      <c r="O7435" s="168" t="str">
        <f t="shared" si="930"/>
        <v>1050</v>
      </c>
      <c r="P7435" s="168" t="str">
        <f t="shared" si="931"/>
        <v>42301050</v>
      </c>
      <c r="Q7435" s="168">
        <f t="shared" si="932"/>
        <v>0</v>
      </c>
      <c r="R7435" s="168">
        <f t="shared" si="933"/>
        <v>0</v>
      </c>
      <c r="S7435" s="168">
        <f t="shared" si="934"/>
        <v>0</v>
      </c>
      <c r="T7435" s="168">
        <f t="shared" si="935"/>
        <v>395</v>
      </c>
    </row>
    <row r="7436" spans="1:20" x14ac:dyDescent="0.2">
      <c r="A7436" t="s">
        <v>6250</v>
      </c>
      <c r="M7436" s="170" t="str">
        <f t="shared" si="928"/>
        <v>DTL</v>
      </c>
      <c r="N7436" s="169" t="str">
        <f t="shared" si="929"/>
        <v>4230</v>
      </c>
      <c r="O7436" s="168" t="str">
        <f t="shared" si="930"/>
        <v>1100</v>
      </c>
      <c r="P7436" s="168" t="str">
        <f t="shared" si="931"/>
        <v>42301100</v>
      </c>
      <c r="Q7436" s="168">
        <f t="shared" si="932"/>
        <v>25607</v>
      </c>
      <c r="R7436" s="168">
        <f t="shared" si="933"/>
        <v>30650</v>
      </c>
      <c r="S7436" s="168">
        <f t="shared" si="934"/>
        <v>25487</v>
      </c>
      <c r="T7436" s="168">
        <f t="shared" si="935"/>
        <v>18813</v>
      </c>
    </row>
    <row r="7437" spans="1:20" x14ac:dyDescent="0.2">
      <c r="A7437" t="s">
        <v>6251</v>
      </c>
      <c r="M7437" s="170" t="str">
        <f t="shared" si="928"/>
        <v>DTL</v>
      </c>
      <c r="N7437" s="169" t="str">
        <f t="shared" si="929"/>
        <v>4230</v>
      </c>
      <c r="O7437" s="168" t="str">
        <f t="shared" si="930"/>
        <v>1200</v>
      </c>
      <c r="P7437" s="168" t="str">
        <f t="shared" si="931"/>
        <v>42301200</v>
      </c>
      <c r="Q7437" s="168">
        <f t="shared" si="932"/>
        <v>99315</v>
      </c>
      <c r="R7437" s="168">
        <f t="shared" si="933"/>
        <v>123109</v>
      </c>
      <c r="S7437" s="168">
        <f t="shared" si="934"/>
        <v>107116</v>
      </c>
      <c r="T7437" s="168">
        <f t="shared" si="935"/>
        <v>76591</v>
      </c>
    </row>
    <row r="7438" spans="1:20" x14ac:dyDescent="0.2">
      <c r="A7438" t="s">
        <v>6252</v>
      </c>
      <c r="M7438" s="170" t="str">
        <f t="shared" si="928"/>
        <v>DTL</v>
      </c>
      <c r="N7438" s="169" t="str">
        <f t="shared" si="929"/>
        <v>4230</v>
      </c>
      <c r="O7438" s="168" t="str">
        <f t="shared" si="930"/>
        <v>1210</v>
      </c>
      <c r="P7438" s="168" t="str">
        <f t="shared" si="931"/>
        <v>42301210</v>
      </c>
      <c r="Q7438" s="168">
        <f t="shared" si="932"/>
        <v>2516</v>
      </c>
      <c r="R7438" s="168">
        <f t="shared" si="933"/>
        <v>2792</v>
      </c>
      <c r="S7438" s="168">
        <f t="shared" si="934"/>
        <v>3732</v>
      </c>
      <c r="T7438" s="168">
        <f t="shared" si="935"/>
        <v>1960</v>
      </c>
    </row>
    <row r="7439" spans="1:20" x14ac:dyDescent="0.2">
      <c r="A7439" t="s">
        <v>6253</v>
      </c>
      <c r="M7439" s="170" t="str">
        <f t="shared" si="928"/>
        <v>DTL</v>
      </c>
      <c r="N7439" s="169" t="str">
        <f t="shared" si="929"/>
        <v>4230</v>
      </c>
      <c r="O7439" s="168" t="str">
        <f t="shared" si="930"/>
        <v>1300</v>
      </c>
      <c r="P7439" s="168" t="str">
        <f t="shared" si="931"/>
        <v>42301300</v>
      </c>
      <c r="Q7439" s="168">
        <f t="shared" si="932"/>
        <v>65226</v>
      </c>
      <c r="R7439" s="168">
        <f t="shared" si="933"/>
        <v>71342</v>
      </c>
      <c r="S7439" s="168">
        <f t="shared" si="934"/>
        <v>74637</v>
      </c>
      <c r="T7439" s="168">
        <f t="shared" si="935"/>
        <v>40826</v>
      </c>
    </row>
    <row r="7440" spans="1:20" x14ac:dyDescent="0.2">
      <c r="A7440" t="s">
        <v>6254</v>
      </c>
      <c r="M7440" s="170" t="str">
        <f t="shared" si="928"/>
        <v>DTL</v>
      </c>
      <c r="N7440" s="169" t="str">
        <f t="shared" si="929"/>
        <v>4230</v>
      </c>
      <c r="O7440" s="168" t="str">
        <f t="shared" si="930"/>
        <v>1301</v>
      </c>
      <c r="P7440" s="168" t="str">
        <f t="shared" si="931"/>
        <v>42301301</v>
      </c>
      <c r="Q7440" s="168">
        <f t="shared" si="932"/>
        <v>35918</v>
      </c>
      <c r="R7440" s="168">
        <f t="shared" si="933"/>
        <v>64614</v>
      </c>
      <c r="S7440" s="168">
        <f t="shared" si="934"/>
        <v>86534</v>
      </c>
      <c r="T7440" s="168">
        <f t="shared" si="935"/>
        <v>43267</v>
      </c>
    </row>
    <row r="7441" spans="1:20" x14ac:dyDescent="0.2">
      <c r="A7441" t="s">
        <v>6255</v>
      </c>
      <c r="M7441" s="170" t="str">
        <f t="shared" si="928"/>
        <v>DTL</v>
      </c>
      <c r="N7441" s="169" t="str">
        <f t="shared" si="929"/>
        <v>4230</v>
      </c>
      <c r="O7441" s="168" t="str">
        <f t="shared" si="930"/>
        <v>1400</v>
      </c>
      <c r="P7441" s="168" t="str">
        <f t="shared" si="931"/>
        <v>42301400</v>
      </c>
      <c r="Q7441" s="168">
        <f t="shared" si="932"/>
        <v>4741</v>
      </c>
      <c r="R7441" s="168">
        <f t="shared" si="933"/>
        <v>4119</v>
      </c>
      <c r="S7441" s="168">
        <f t="shared" si="934"/>
        <v>4141</v>
      </c>
      <c r="T7441" s="168">
        <f t="shared" si="935"/>
        <v>2791</v>
      </c>
    </row>
    <row r="7442" spans="1:20" x14ac:dyDescent="0.2">
      <c r="A7442" t="s">
        <v>4467</v>
      </c>
      <c r="M7442" s="170" t="str">
        <f t="shared" si="928"/>
        <v>DTL</v>
      </c>
      <c r="N7442" s="169" t="str">
        <f t="shared" si="929"/>
        <v>4230</v>
      </c>
      <c r="O7442" s="168" t="str">
        <f t="shared" si="930"/>
        <v/>
      </c>
      <c r="P7442" s="168" t="str">
        <f t="shared" si="931"/>
        <v/>
      </c>
      <c r="Q7442" s="168" t="str">
        <f t="shared" si="932"/>
        <v/>
      </c>
      <c r="R7442" s="168" t="str">
        <f t="shared" si="933"/>
        <v/>
      </c>
      <c r="S7442" s="168" t="str">
        <f t="shared" si="934"/>
        <v/>
      </c>
      <c r="T7442" s="168" t="str">
        <f t="shared" si="935"/>
        <v/>
      </c>
    </row>
    <row r="7443" spans="1:20" x14ac:dyDescent="0.2">
      <c r="A7443">
        <v>1</v>
      </c>
      <c r="M7443" s="170" t="str">
        <f t="shared" si="928"/>
        <v>DTL</v>
      </c>
      <c r="N7443" s="169" t="str">
        <f t="shared" si="929"/>
        <v>4230</v>
      </c>
      <c r="O7443" s="168" t="str">
        <f t="shared" si="930"/>
        <v/>
      </c>
      <c r="P7443" s="168" t="str">
        <f t="shared" si="931"/>
        <v/>
      </c>
      <c r="Q7443" s="168" t="str">
        <f t="shared" si="932"/>
        <v/>
      </c>
      <c r="R7443" s="168" t="str">
        <f t="shared" si="933"/>
        <v/>
      </c>
      <c r="S7443" s="168" t="str">
        <f t="shared" si="934"/>
        <v/>
      </c>
      <c r="T7443" s="168" t="str">
        <f t="shared" si="935"/>
        <v/>
      </c>
    </row>
    <row r="7444" spans="1:20" x14ac:dyDescent="0.2">
      <c r="M7444" s="170" t="str">
        <f t="shared" si="928"/>
        <v>DTL</v>
      </c>
      <c r="N7444" s="169" t="str">
        <f t="shared" si="929"/>
        <v>4230</v>
      </c>
      <c r="O7444" s="168" t="str">
        <f t="shared" si="930"/>
        <v/>
      </c>
      <c r="P7444" s="168" t="str">
        <f t="shared" si="931"/>
        <v/>
      </c>
      <c r="Q7444" s="168" t="str">
        <f t="shared" si="932"/>
        <v/>
      </c>
      <c r="R7444" s="168" t="str">
        <f t="shared" si="933"/>
        <v/>
      </c>
      <c r="S7444" s="168" t="str">
        <f t="shared" si="934"/>
        <v/>
      </c>
      <c r="T7444" s="168" t="str">
        <f t="shared" si="935"/>
        <v/>
      </c>
    </row>
    <row r="7445" spans="1:20" x14ac:dyDescent="0.2">
      <c r="A7445" t="s">
        <v>6256</v>
      </c>
      <c r="M7445" s="170" t="str">
        <f t="shared" si="928"/>
        <v>H1</v>
      </c>
      <c r="N7445" s="169" t="str">
        <f t="shared" si="929"/>
        <v>4230</v>
      </c>
      <c r="O7445" s="168" t="str">
        <f t="shared" si="930"/>
        <v/>
      </c>
      <c r="P7445" s="168" t="str">
        <f t="shared" si="931"/>
        <v/>
      </c>
      <c r="Q7445" s="168" t="str">
        <f t="shared" si="932"/>
        <v/>
      </c>
      <c r="R7445" s="168" t="str">
        <f t="shared" si="933"/>
        <v/>
      </c>
      <c r="S7445" s="168" t="str">
        <f t="shared" si="934"/>
        <v/>
      </c>
      <c r="T7445" s="168" t="str">
        <f t="shared" si="935"/>
        <v/>
      </c>
    </row>
    <row r="7446" spans="1:20" x14ac:dyDescent="0.2">
      <c r="A7446" t="s">
        <v>2600</v>
      </c>
      <c r="M7446" s="170" t="str">
        <f t="shared" si="928"/>
        <v>H2</v>
      </c>
      <c r="N7446" s="169" t="str">
        <f t="shared" si="929"/>
        <v>4230</v>
      </c>
      <c r="O7446" s="168" t="str">
        <f t="shared" si="930"/>
        <v/>
      </c>
      <c r="P7446" s="168" t="str">
        <f t="shared" si="931"/>
        <v/>
      </c>
      <c r="Q7446" s="168" t="str">
        <f t="shared" si="932"/>
        <v/>
      </c>
      <c r="R7446" s="168" t="str">
        <f t="shared" si="933"/>
        <v/>
      </c>
      <c r="S7446" s="168" t="str">
        <f t="shared" si="934"/>
        <v/>
      </c>
      <c r="T7446" s="168" t="str">
        <f t="shared" si="935"/>
        <v/>
      </c>
    </row>
    <row r="7447" spans="1:20" x14ac:dyDescent="0.2">
      <c r="A7447" t="s">
        <v>2601</v>
      </c>
      <c r="M7447" s="170" t="str">
        <f t="shared" si="928"/>
        <v>H3</v>
      </c>
      <c r="N7447" s="169" t="str">
        <f t="shared" si="929"/>
        <v>4230</v>
      </c>
      <c r="O7447" s="168" t="str">
        <f t="shared" si="930"/>
        <v/>
      </c>
      <c r="P7447" s="168" t="str">
        <f t="shared" si="931"/>
        <v/>
      </c>
      <c r="Q7447" s="168" t="str">
        <f t="shared" si="932"/>
        <v/>
      </c>
      <c r="R7447" s="168" t="str">
        <f t="shared" si="933"/>
        <v/>
      </c>
      <c r="S7447" s="168" t="str">
        <f t="shared" si="934"/>
        <v/>
      </c>
      <c r="T7447" s="168" t="str">
        <f t="shared" si="935"/>
        <v/>
      </c>
    </row>
    <row r="7448" spans="1:20" x14ac:dyDescent="0.2">
      <c r="A7448" t="s">
        <v>3334</v>
      </c>
      <c r="M7448" s="170" t="str">
        <f t="shared" si="928"/>
        <v>H4</v>
      </c>
      <c r="N7448" s="169" t="str">
        <f t="shared" si="929"/>
        <v>4230</v>
      </c>
      <c r="O7448" s="168" t="str">
        <f t="shared" si="930"/>
        <v/>
      </c>
      <c r="P7448" s="168" t="str">
        <f t="shared" si="931"/>
        <v/>
      </c>
      <c r="Q7448" s="168" t="str">
        <f t="shared" si="932"/>
        <v/>
      </c>
      <c r="R7448" s="168" t="str">
        <f t="shared" si="933"/>
        <v/>
      </c>
      <c r="S7448" s="168" t="str">
        <f t="shared" si="934"/>
        <v/>
      </c>
      <c r="T7448" s="168" t="str">
        <f t="shared" si="935"/>
        <v/>
      </c>
    </row>
    <row r="7449" spans="1:20" x14ac:dyDescent="0.2">
      <c r="A7449" t="s">
        <v>3351</v>
      </c>
      <c r="M7449" s="170" t="str">
        <f t="shared" si="928"/>
        <v>H5</v>
      </c>
      <c r="N7449" s="169" t="str">
        <f t="shared" si="929"/>
        <v>4230</v>
      </c>
      <c r="O7449" s="168" t="str">
        <f t="shared" si="930"/>
        <v/>
      </c>
      <c r="P7449" s="168" t="str">
        <f t="shared" si="931"/>
        <v/>
      </c>
      <c r="Q7449" s="168" t="str">
        <f t="shared" si="932"/>
        <v/>
      </c>
      <c r="R7449" s="168" t="str">
        <f t="shared" si="933"/>
        <v/>
      </c>
      <c r="S7449" s="168" t="str">
        <f t="shared" si="934"/>
        <v/>
      </c>
      <c r="T7449" s="168" t="str">
        <f t="shared" si="935"/>
        <v/>
      </c>
    </row>
    <row r="7450" spans="1:20" x14ac:dyDescent="0.2">
      <c r="A7450" t="s">
        <v>3352</v>
      </c>
      <c r="M7450" s="170" t="str">
        <f t="shared" si="928"/>
        <v>H6</v>
      </c>
      <c r="N7450" s="169" t="str">
        <f t="shared" si="929"/>
        <v>4230</v>
      </c>
      <c r="O7450" s="168" t="str">
        <f t="shared" si="930"/>
        <v/>
      </c>
      <c r="P7450" s="168" t="str">
        <f t="shared" si="931"/>
        <v/>
      </c>
      <c r="Q7450" s="168" t="str">
        <f t="shared" si="932"/>
        <v/>
      </c>
      <c r="R7450" s="168" t="str">
        <f t="shared" si="933"/>
        <v/>
      </c>
      <c r="S7450" s="168" t="str">
        <f t="shared" si="934"/>
        <v/>
      </c>
      <c r="T7450" s="168" t="str">
        <f t="shared" si="935"/>
        <v/>
      </c>
    </row>
    <row r="7451" spans="1:20" x14ac:dyDescent="0.2">
      <c r="A7451" t="s">
        <v>2605</v>
      </c>
      <c r="M7451" s="170" t="str">
        <f t="shared" si="928"/>
        <v>H7</v>
      </c>
      <c r="N7451" s="169" t="str">
        <f t="shared" si="929"/>
        <v>4230</v>
      </c>
      <c r="O7451" s="168" t="str">
        <f t="shared" si="930"/>
        <v/>
      </c>
      <c r="P7451" s="168" t="str">
        <f t="shared" si="931"/>
        <v/>
      </c>
      <c r="Q7451" s="168" t="str">
        <f t="shared" si="932"/>
        <v/>
      </c>
      <c r="R7451" s="168" t="str">
        <f t="shared" si="933"/>
        <v/>
      </c>
      <c r="S7451" s="168" t="str">
        <f t="shared" si="934"/>
        <v/>
      </c>
      <c r="T7451" s="168" t="str">
        <f t="shared" si="935"/>
        <v/>
      </c>
    </row>
    <row r="7452" spans="1:20" x14ac:dyDescent="0.2">
      <c r="A7452" t="s">
        <v>2606</v>
      </c>
      <c r="M7452" s="170" t="str">
        <f t="shared" si="928"/>
        <v>H8</v>
      </c>
      <c r="N7452" s="169" t="str">
        <f t="shared" si="929"/>
        <v>4230</v>
      </c>
      <c r="O7452" s="168" t="str">
        <f t="shared" si="930"/>
        <v/>
      </c>
      <c r="P7452" s="168" t="str">
        <f t="shared" si="931"/>
        <v/>
      </c>
      <c r="Q7452" s="168" t="str">
        <f t="shared" si="932"/>
        <v/>
      </c>
      <c r="R7452" s="168" t="str">
        <f t="shared" si="933"/>
        <v/>
      </c>
      <c r="S7452" s="168" t="str">
        <f t="shared" si="934"/>
        <v/>
      </c>
      <c r="T7452" s="168" t="str">
        <f t="shared" si="935"/>
        <v/>
      </c>
    </row>
    <row r="7453" spans="1:20" x14ac:dyDescent="0.2">
      <c r="A7453" t="s">
        <v>2607</v>
      </c>
      <c r="M7453" s="170" t="str">
        <f t="shared" si="928"/>
        <v>H9</v>
      </c>
      <c r="N7453" s="169" t="str">
        <f t="shared" si="929"/>
        <v>4230</v>
      </c>
      <c r="O7453" s="168" t="str">
        <f t="shared" si="930"/>
        <v/>
      </c>
      <c r="P7453" s="168" t="str">
        <f t="shared" si="931"/>
        <v/>
      </c>
      <c r="Q7453" s="168" t="str">
        <f t="shared" si="932"/>
        <v/>
      </c>
      <c r="R7453" s="168" t="str">
        <f t="shared" si="933"/>
        <v/>
      </c>
      <c r="S7453" s="168" t="str">
        <f t="shared" si="934"/>
        <v/>
      </c>
      <c r="T7453" s="168" t="str">
        <f t="shared" si="935"/>
        <v/>
      </c>
    </row>
    <row r="7454" spans="1:20" x14ac:dyDescent="0.2">
      <c r="A7454" t="s">
        <v>2608</v>
      </c>
      <c r="M7454" s="170" t="str">
        <f t="shared" si="928"/>
        <v>H10</v>
      </c>
      <c r="N7454" s="169" t="str">
        <f t="shared" si="929"/>
        <v>4230</v>
      </c>
      <c r="O7454" s="168" t="str">
        <f t="shared" si="930"/>
        <v/>
      </c>
      <c r="P7454" s="168" t="str">
        <f t="shared" si="931"/>
        <v/>
      </c>
      <c r="Q7454" s="168" t="str">
        <f t="shared" si="932"/>
        <v/>
      </c>
      <c r="R7454" s="168" t="str">
        <f t="shared" si="933"/>
        <v/>
      </c>
      <c r="S7454" s="168" t="str">
        <f t="shared" si="934"/>
        <v/>
      </c>
      <c r="T7454" s="168" t="str">
        <f t="shared" si="935"/>
        <v/>
      </c>
    </row>
    <row r="7455" spans="1:20" x14ac:dyDescent="0.2">
      <c r="A7455" t="s">
        <v>3354</v>
      </c>
      <c r="M7455" s="170" t="str">
        <f t="shared" si="928"/>
        <v>DTL</v>
      </c>
      <c r="N7455" s="169" t="str">
        <f t="shared" si="929"/>
        <v>4230</v>
      </c>
      <c r="O7455" s="168" t="str">
        <f t="shared" si="930"/>
        <v>1500</v>
      </c>
      <c r="P7455" s="168" t="str">
        <f t="shared" si="931"/>
        <v>42301500</v>
      </c>
      <c r="Q7455" s="168">
        <f t="shared" si="932"/>
        <v>3184</v>
      </c>
      <c r="R7455" s="168">
        <f t="shared" si="933"/>
        <v>4549</v>
      </c>
      <c r="S7455" s="168">
        <f t="shared" si="934"/>
        <v>4527</v>
      </c>
      <c r="T7455" s="168">
        <f t="shared" si="935"/>
        <v>4527</v>
      </c>
    </row>
    <row r="7456" spans="1:20" x14ac:dyDescent="0.2">
      <c r="A7456" t="s">
        <v>6257</v>
      </c>
      <c r="M7456" s="170" t="str">
        <f t="shared" si="928"/>
        <v>DTL</v>
      </c>
      <c r="N7456" s="169" t="str">
        <f t="shared" si="929"/>
        <v>4230</v>
      </c>
      <c r="O7456" s="168" t="str">
        <f t="shared" si="930"/>
        <v>1299</v>
      </c>
      <c r="P7456" s="168" t="str">
        <f t="shared" si="931"/>
        <v>42301299</v>
      </c>
      <c r="Q7456" s="168">
        <f t="shared" si="932"/>
        <v>18157</v>
      </c>
      <c r="R7456" s="168">
        <f t="shared" si="933"/>
        <v>29848</v>
      </c>
      <c r="S7456" s="168">
        <f t="shared" si="934"/>
        <v>0</v>
      </c>
      <c r="T7456" s="168">
        <f t="shared" si="935"/>
        <v>0</v>
      </c>
    </row>
    <row r="7457" spans="1:20" x14ac:dyDescent="0.2">
      <c r="A7457" t="s">
        <v>4246</v>
      </c>
      <c r="M7457" s="170" t="str">
        <f t="shared" si="928"/>
        <v>DTL</v>
      </c>
      <c r="N7457" s="169" t="str">
        <f t="shared" si="929"/>
        <v>4230</v>
      </c>
      <c r="O7457" s="168" t="str">
        <f t="shared" si="930"/>
        <v/>
      </c>
      <c r="P7457" s="168" t="str">
        <f t="shared" si="931"/>
        <v/>
      </c>
      <c r="Q7457" s="168" t="str">
        <f t="shared" si="932"/>
        <v/>
      </c>
      <c r="R7457" s="168" t="str">
        <f t="shared" si="933"/>
        <v/>
      </c>
      <c r="S7457" s="168" t="str">
        <f t="shared" si="934"/>
        <v/>
      </c>
      <c r="T7457" s="168" t="str">
        <f t="shared" si="935"/>
        <v/>
      </c>
    </row>
    <row r="7458" spans="1:20" x14ac:dyDescent="0.2">
      <c r="A7458" t="s">
        <v>2611</v>
      </c>
      <c r="M7458" s="170" t="str">
        <f t="shared" si="928"/>
        <v>DTL</v>
      </c>
      <c r="N7458" s="169" t="str">
        <f t="shared" si="929"/>
        <v>4230</v>
      </c>
      <c r="O7458" s="168" t="str">
        <f t="shared" si="930"/>
        <v/>
      </c>
      <c r="P7458" s="168" t="str">
        <f t="shared" si="931"/>
        <v/>
      </c>
      <c r="Q7458" s="168" t="str">
        <f t="shared" si="932"/>
        <v/>
      </c>
      <c r="R7458" s="168" t="str">
        <f t="shared" si="933"/>
        <v/>
      </c>
      <c r="S7458" s="168" t="str">
        <f t="shared" si="934"/>
        <v/>
      </c>
      <c r="T7458" s="168" t="str">
        <f t="shared" si="935"/>
        <v/>
      </c>
    </row>
    <row r="7459" spans="1:20" x14ac:dyDescent="0.2">
      <c r="A7459" t="s">
        <v>6258</v>
      </c>
      <c r="M7459" s="170" t="str">
        <f t="shared" si="928"/>
        <v>Ttl</v>
      </c>
      <c r="N7459" s="169" t="str">
        <f t="shared" si="929"/>
        <v>4230</v>
      </c>
      <c r="O7459" s="168" t="str">
        <f t="shared" si="930"/>
        <v/>
      </c>
      <c r="P7459" s="168" t="str">
        <f t="shared" si="931"/>
        <v/>
      </c>
      <c r="Q7459" s="168" t="str">
        <f t="shared" si="932"/>
        <v/>
      </c>
      <c r="R7459" s="168" t="str">
        <f t="shared" si="933"/>
        <v/>
      </c>
      <c r="S7459" s="168" t="str">
        <f t="shared" si="934"/>
        <v/>
      </c>
      <c r="T7459" s="168" t="str">
        <f t="shared" si="935"/>
        <v/>
      </c>
    </row>
    <row r="7460" spans="1:20" x14ac:dyDescent="0.2">
      <c r="A7460" t="s">
        <v>2611</v>
      </c>
      <c r="M7460" s="170" t="str">
        <f t="shared" si="928"/>
        <v>DTL</v>
      </c>
      <c r="N7460" s="169" t="str">
        <f t="shared" si="929"/>
        <v>4230</v>
      </c>
      <c r="O7460" s="168" t="str">
        <f t="shared" si="930"/>
        <v/>
      </c>
      <c r="P7460" s="168" t="str">
        <f t="shared" si="931"/>
        <v/>
      </c>
      <c r="Q7460" s="168" t="str">
        <f t="shared" si="932"/>
        <v/>
      </c>
      <c r="R7460" s="168" t="str">
        <f t="shared" si="933"/>
        <v/>
      </c>
      <c r="S7460" s="168" t="str">
        <f t="shared" si="934"/>
        <v/>
      </c>
      <c r="T7460" s="168" t="str">
        <f t="shared" si="935"/>
        <v/>
      </c>
    </row>
    <row r="7461" spans="1:20" x14ac:dyDescent="0.2">
      <c r="A7461" t="s">
        <v>6259</v>
      </c>
      <c r="M7461" s="170" t="str">
        <f t="shared" si="928"/>
        <v>DTL</v>
      </c>
      <c r="N7461" s="169" t="str">
        <f t="shared" si="929"/>
        <v>4230</v>
      </c>
      <c r="O7461" s="168" t="str">
        <f t="shared" si="930"/>
        <v>2060</v>
      </c>
      <c r="P7461" s="168" t="str">
        <f t="shared" si="931"/>
        <v>42302060</v>
      </c>
      <c r="Q7461" s="168">
        <f t="shared" si="932"/>
        <v>2953</v>
      </c>
      <c r="R7461" s="168">
        <f t="shared" si="933"/>
        <v>3301</v>
      </c>
      <c r="S7461" s="168">
        <f t="shared" si="934"/>
        <v>3500</v>
      </c>
      <c r="T7461" s="168">
        <f t="shared" si="935"/>
        <v>2993</v>
      </c>
    </row>
    <row r="7462" spans="1:20" x14ac:dyDescent="0.2">
      <c r="A7462" t="s">
        <v>6260</v>
      </c>
      <c r="M7462" s="170" t="str">
        <f t="shared" si="928"/>
        <v>DTL</v>
      </c>
      <c r="N7462" s="169" t="str">
        <f t="shared" si="929"/>
        <v>4230</v>
      </c>
      <c r="O7462" s="168" t="str">
        <f t="shared" si="930"/>
        <v>2080</v>
      </c>
      <c r="P7462" s="168" t="str">
        <f t="shared" si="931"/>
        <v>42302080</v>
      </c>
      <c r="Q7462" s="168">
        <f t="shared" si="932"/>
        <v>72</v>
      </c>
      <c r="R7462" s="168">
        <f t="shared" si="933"/>
        <v>242</v>
      </c>
      <c r="S7462" s="168">
        <f t="shared" si="934"/>
        <v>250</v>
      </c>
      <c r="T7462" s="168">
        <f t="shared" si="935"/>
        <v>0</v>
      </c>
    </row>
    <row r="7463" spans="1:20" x14ac:dyDescent="0.2">
      <c r="A7463" t="s">
        <v>6261</v>
      </c>
      <c r="M7463" s="170" t="str">
        <f t="shared" si="928"/>
        <v>DTL</v>
      </c>
      <c r="N7463" s="169" t="str">
        <f t="shared" si="929"/>
        <v>4230</v>
      </c>
      <c r="O7463" s="168" t="str">
        <f t="shared" si="930"/>
        <v>2090</v>
      </c>
      <c r="P7463" s="168" t="str">
        <f t="shared" si="931"/>
        <v>42302090</v>
      </c>
      <c r="Q7463" s="168">
        <f t="shared" si="932"/>
        <v>89</v>
      </c>
      <c r="R7463" s="168">
        <f t="shared" si="933"/>
        <v>220</v>
      </c>
      <c r="S7463" s="168">
        <f t="shared" si="934"/>
        <v>50</v>
      </c>
      <c r="T7463" s="168">
        <f t="shared" si="935"/>
        <v>77</v>
      </c>
    </row>
    <row r="7464" spans="1:20" x14ac:dyDescent="0.2">
      <c r="A7464" t="s">
        <v>3355</v>
      </c>
      <c r="M7464" s="170" t="str">
        <f t="shared" si="928"/>
        <v>DTL</v>
      </c>
      <c r="N7464" s="169" t="str">
        <f t="shared" si="929"/>
        <v>4230</v>
      </c>
      <c r="O7464" s="168" t="str">
        <f t="shared" si="930"/>
        <v>2100</v>
      </c>
      <c r="P7464" s="168" t="str">
        <f t="shared" si="931"/>
        <v>42302100</v>
      </c>
      <c r="Q7464" s="168">
        <f t="shared" si="932"/>
        <v>1044</v>
      </c>
      <c r="R7464" s="168">
        <f t="shared" si="933"/>
        <v>1377</v>
      </c>
      <c r="S7464" s="168">
        <f t="shared" si="934"/>
        <v>1257</v>
      </c>
      <c r="T7464" s="168">
        <f t="shared" si="935"/>
        <v>1257</v>
      </c>
    </row>
    <row r="7465" spans="1:20" x14ac:dyDescent="0.2">
      <c r="A7465" t="s">
        <v>6262</v>
      </c>
      <c r="M7465" s="170" t="str">
        <f t="shared" si="928"/>
        <v>DTL</v>
      </c>
      <c r="N7465" s="169" t="str">
        <f t="shared" si="929"/>
        <v>4230</v>
      </c>
      <c r="O7465" s="168" t="str">
        <f t="shared" si="930"/>
        <v>2140</v>
      </c>
      <c r="P7465" s="168" t="str">
        <f t="shared" si="931"/>
        <v>42302140</v>
      </c>
      <c r="Q7465" s="168">
        <f t="shared" si="932"/>
        <v>90</v>
      </c>
      <c r="R7465" s="168">
        <f t="shared" si="933"/>
        <v>14</v>
      </c>
      <c r="S7465" s="168">
        <f t="shared" si="934"/>
        <v>1200</v>
      </c>
      <c r="T7465" s="168">
        <f t="shared" si="935"/>
        <v>32</v>
      </c>
    </row>
    <row r="7466" spans="1:20" x14ac:dyDescent="0.2">
      <c r="A7466" t="s">
        <v>6263</v>
      </c>
      <c r="M7466" s="170" t="str">
        <f t="shared" si="928"/>
        <v>DTL</v>
      </c>
      <c r="N7466" s="169" t="str">
        <f t="shared" si="929"/>
        <v>4230</v>
      </c>
      <c r="O7466" s="168" t="str">
        <f t="shared" si="930"/>
        <v>2150</v>
      </c>
      <c r="P7466" s="168" t="str">
        <f t="shared" si="931"/>
        <v>42302150</v>
      </c>
      <c r="Q7466" s="168">
        <f t="shared" si="932"/>
        <v>286</v>
      </c>
      <c r="R7466" s="168">
        <f t="shared" si="933"/>
        <v>93</v>
      </c>
      <c r="S7466" s="168">
        <f t="shared" si="934"/>
        <v>150</v>
      </c>
      <c r="T7466" s="168">
        <f t="shared" si="935"/>
        <v>295</v>
      </c>
    </row>
    <row r="7467" spans="1:20" x14ac:dyDescent="0.2">
      <c r="A7467" t="s">
        <v>6264</v>
      </c>
      <c r="M7467" s="170" t="str">
        <f t="shared" si="928"/>
        <v>DTL</v>
      </c>
      <c r="N7467" s="169" t="str">
        <f t="shared" si="929"/>
        <v>4230</v>
      </c>
      <c r="O7467" s="168" t="str">
        <f t="shared" si="930"/>
        <v>2220</v>
      </c>
      <c r="P7467" s="168" t="str">
        <f t="shared" si="931"/>
        <v>42302220</v>
      </c>
      <c r="Q7467" s="168">
        <f t="shared" si="932"/>
        <v>1854</v>
      </c>
      <c r="R7467" s="168">
        <f t="shared" si="933"/>
        <v>1206</v>
      </c>
      <c r="S7467" s="168">
        <f t="shared" si="934"/>
        <v>2000</v>
      </c>
      <c r="T7467" s="168">
        <f t="shared" si="935"/>
        <v>11</v>
      </c>
    </row>
    <row r="7468" spans="1:20" x14ac:dyDescent="0.2">
      <c r="A7468" t="s">
        <v>6265</v>
      </c>
      <c r="M7468" s="170" t="str">
        <f t="shared" si="928"/>
        <v>DTL</v>
      </c>
      <c r="N7468" s="169" t="str">
        <f t="shared" si="929"/>
        <v>4230</v>
      </c>
      <c r="O7468" s="168" t="str">
        <f t="shared" si="930"/>
        <v>2240</v>
      </c>
      <c r="P7468" s="168" t="str">
        <f t="shared" si="931"/>
        <v>42302240</v>
      </c>
      <c r="Q7468" s="168">
        <f t="shared" si="932"/>
        <v>2923</v>
      </c>
      <c r="R7468" s="168">
        <f t="shared" si="933"/>
        <v>7482</v>
      </c>
      <c r="S7468" s="168">
        <f t="shared" si="934"/>
        <v>3500</v>
      </c>
      <c r="T7468" s="168">
        <f t="shared" si="935"/>
        <v>2840</v>
      </c>
    </row>
    <row r="7469" spans="1:20" x14ac:dyDescent="0.2">
      <c r="A7469" t="s">
        <v>3356</v>
      </c>
      <c r="M7469" s="170" t="str">
        <f t="shared" si="928"/>
        <v>DTL</v>
      </c>
      <c r="N7469" s="169" t="str">
        <f t="shared" si="929"/>
        <v>4230</v>
      </c>
      <c r="O7469" s="168" t="str">
        <f t="shared" si="930"/>
        <v>2250</v>
      </c>
      <c r="P7469" s="168" t="str">
        <f t="shared" si="931"/>
        <v>42302250</v>
      </c>
      <c r="Q7469" s="168">
        <f t="shared" si="932"/>
        <v>1</v>
      </c>
      <c r="R7469" s="168">
        <f t="shared" si="933"/>
        <v>0</v>
      </c>
      <c r="S7469" s="168">
        <f t="shared" si="934"/>
        <v>0</v>
      </c>
      <c r="T7469" s="168">
        <f t="shared" si="935"/>
        <v>0</v>
      </c>
    </row>
    <row r="7470" spans="1:20" x14ac:dyDescent="0.2">
      <c r="A7470" t="s">
        <v>6266</v>
      </c>
      <c r="M7470" s="170" t="str">
        <f t="shared" si="928"/>
        <v>DTL</v>
      </c>
      <c r="N7470" s="169" t="str">
        <f t="shared" si="929"/>
        <v>4230</v>
      </c>
      <c r="O7470" s="168" t="str">
        <f t="shared" si="930"/>
        <v>2260</v>
      </c>
      <c r="P7470" s="168" t="str">
        <f t="shared" si="931"/>
        <v>42302260</v>
      </c>
      <c r="Q7470" s="168">
        <f t="shared" si="932"/>
        <v>6177</v>
      </c>
      <c r="R7470" s="168">
        <f t="shared" si="933"/>
        <v>2307</v>
      </c>
      <c r="S7470" s="168">
        <f t="shared" si="934"/>
        <v>5900</v>
      </c>
      <c r="T7470" s="168">
        <f t="shared" si="935"/>
        <v>4775</v>
      </c>
    </row>
    <row r="7471" spans="1:20" x14ac:dyDescent="0.2">
      <c r="A7471" t="s">
        <v>6267</v>
      </c>
      <c r="M7471" s="170" t="str">
        <f t="shared" si="928"/>
        <v>DTL</v>
      </c>
      <c r="N7471" s="169" t="str">
        <f t="shared" si="929"/>
        <v>4230</v>
      </c>
      <c r="O7471" s="168" t="str">
        <f t="shared" si="930"/>
        <v>2300</v>
      </c>
      <c r="P7471" s="168" t="str">
        <f t="shared" si="931"/>
        <v>42302300</v>
      </c>
      <c r="Q7471" s="168">
        <f t="shared" si="932"/>
        <v>65741</v>
      </c>
      <c r="R7471" s="168">
        <f t="shared" si="933"/>
        <v>56852</v>
      </c>
      <c r="S7471" s="168">
        <f t="shared" si="934"/>
        <v>53096</v>
      </c>
      <c r="T7471" s="168">
        <f t="shared" si="935"/>
        <v>33625</v>
      </c>
    </row>
    <row r="7472" spans="1:20" x14ac:dyDescent="0.2">
      <c r="A7472" t="s">
        <v>6268</v>
      </c>
      <c r="M7472" s="170" t="str">
        <f t="shared" si="928"/>
        <v>DTL</v>
      </c>
      <c r="N7472" s="169" t="str">
        <f t="shared" si="929"/>
        <v>4230</v>
      </c>
      <c r="O7472" s="168" t="str">
        <f t="shared" si="930"/>
        <v>2301</v>
      </c>
      <c r="P7472" s="168" t="str">
        <f t="shared" si="931"/>
        <v>42302301</v>
      </c>
      <c r="Q7472" s="168">
        <f t="shared" si="932"/>
        <v>601</v>
      </c>
      <c r="R7472" s="168">
        <f t="shared" si="933"/>
        <v>319</v>
      </c>
      <c r="S7472" s="168">
        <f t="shared" si="934"/>
        <v>750</v>
      </c>
      <c r="T7472" s="168">
        <f t="shared" si="935"/>
        <v>1580</v>
      </c>
    </row>
    <row r="7473" spans="1:20" x14ac:dyDescent="0.2">
      <c r="A7473" t="s">
        <v>6269</v>
      </c>
      <c r="M7473" s="170" t="str">
        <f t="shared" si="928"/>
        <v>DTL</v>
      </c>
      <c r="N7473" s="169" t="str">
        <f t="shared" si="929"/>
        <v>4230</v>
      </c>
      <c r="O7473" s="168" t="str">
        <f t="shared" si="930"/>
        <v>2313</v>
      </c>
      <c r="P7473" s="168" t="str">
        <f t="shared" si="931"/>
        <v>42302313</v>
      </c>
      <c r="Q7473" s="168">
        <f t="shared" si="932"/>
        <v>0</v>
      </c>
      <c r="R7473" s="168">
        <f t="shared" si="933"/>
        <v>55</v>
      </c>
      <c r="S7473" s="168">
        <f t="shared" si="934"/>
        <v>0</v>
      </c>
      <c r="T7473" s="168">
        <f t="shared" si="935"/>
        <v>46</v>
      </c>
    </row>
    <row r="7474" spans="1:20" x14ac:dyDescent="0.2">
      <c r="A7474" t="s">
        <v>6270</v>
      </c>
      <c r="M7474" s="170" t="str">
        <f t="shared" si="928"/>
        <v>DTL</v>
      </c>
      <c r="N7474" s="169" t="str">
        <f t="shared" si="929"/>
        <v>4230</v>
      </c>
      <c r="O7474" s="168" t="str">
        <f t="shared" si="930"/>
        <v>2500</v>
      </c>
      <c r="P7474" s="168" t="str">
        <f t="shared" si="931"/>
        <v>42302500</v>
      </c>
      <c r="Q7474" s="168">
        <f t="shared" si="932"/>
        <v>87</v>
      </c>
      <c r="R7474" s="168">
        <f t="shared" si="933"/>
        <v>18</v>
      </c>
      <c r="S7474" s="168">
        <f t="shared" si="934"/>
        <v>75</v>
      </c>
      <c r="T7474" s="168">
        <f t="shared" si="935"/>
        <v>5</v>
      </c>
    </row>
    <row r="7475" spans="1:20" x14ac:dyDescent="0.2">
      <c r="A7475" t="s">
        <v>6271</v>
      </c>
      <c r="M7475" s="170" t="str">
        <f t="shared" si="928"/>
        <v>DTL</v>
      </c>
      <c r="N7475" s="169" t="str">
        <f t="shared" si="929"/>
        <v>4230</v>
      </c>
      <c r="O7475" s="168" t="str">
        <f t="shared" si="930"/>
        <v>2600</v>
      </c>
      <c r="P7475" s="168" t="str">
        <f t="shared" si="931"/>
        <v>42302600</v>
      </c>
      <c r="Q7475" s="168">
        <f t="shared" si="932"/>
        <v>100</v>
      </c>
      <c r="R7475" s="168">
        <f t="shared" si="933"/>
        <v>0</v>
      </c>
      <c r="S7475" s="168">
        <f t="shared" si="934"/>
        <v>0</v>
      </c>
      <c r="T7475" s="168">
        <f t="shared" si="935"/>
        <v>0</v>
      </c>
    </row>
    <row r="7476" spans="1:20" x14ac:dyDescent="0.2">
      <c r="A7476" t="s">
        <v>6272</v>
      </c>
      <c r="M7476" s="170" t="str">
        <f t="shared" si="928"/>
        <v>DTL</v>
      </c>
      <c r="N7476" s="169" t="str">
        <f t="shared" si="929"/>
        <v>4230</v>
      </c>
      <c r="O7476" s="168" t="str">
        <f t="shared" si="930"/>
        <v>2630</v>
      </c>
      <c r="P7476" s="168" t="str">
        <f t="shared" si="931"/>
        <v>42302630</v>
      </c>
      <c r="Q7476" s="168">
        <f t="shared" si="932"/>
        <v>19591</v>
      </c>
      <c r="R7476" s="168">
        <f t="shared" si="933"/>
        <v>20125</v>
      </c>
      <c r="S7476" s="168">
        <f t="shared" si="934"/>
        <v>22700</v>
      </c>
      <c r="T7476" s="168">
        <f t="shared" si="935"/>
        <v>16078</v>
      </c>
    </row>
    <row r="7477" spans="1:20" x14ac:dyDescent="0.2">
      <c r="A7477" t="s">
        <v>6273</v>
      </c>
      <c r="M7477" s="170" t="str">
        <f t="shared" si="928"/>
        <v>DTL</v>
      </c>
      <c r="N7477" s="169" t="str">
        <f t="shared" si="929"/>
        <v>4230</v>
      </c>
      <c r="O7477" s="168" t="str">
        <f t="shared" si="930"/>
        <v>2660</v>
      </c>
      <c r="P7477" s="168" t="str">
        <f t="shared" si="931"/>
        <v>42302660</v>
      </c>
      <c r="Q7477" s="168">
        <f t="shared" si="932"/>
        <v>34</v>
      </c>
      <c r="R7477" s="168">
        <f t="shared" si="933"/>
        <v>1</v>
      </c>
      <c r="S7477" s="168">
        <f t="shared" si="934"/>
        <v>50</v>
      </c>
      <c r="T7477" s="168">
        <f t="shared" si="935"/>
        <v>28</v>
      </c>
    </row>
    <row r="7478" spans="1:20" x14ac:dyDescent="0.2">
      <c r="A7478" t="s">
        <v>6274</v>
      </c>
      <c r="M7478" s="170" t="str">
        <f t="shared" si="928"/>
        <v>DTL</v>
      </c>
      <c r="N7478" s="169" t="str">
        <f t="shared" si="929"/>
        <v>4230</v>
      </c>
      <c r="O7478" s="168" t="str">
        <f t="shared" si="930"/>
        <v>2700</v>
      </c>
      <c r="P7478" s="168" t="str">
        <f t="shared" si="931"/>
        <v>42302700</v>
      </c>
      <c r="Q7478" s="168">
        <f t="shared" si="932"/>
        <v>29</v>
      </c>
      <c r="R7478" s="168">
        <f t="shared" si="933"/>
        <v>22983</v>
      </c>
      <c r="S7478" s="168">
        <f t="shared" si="934"/>
        <v>0</v>
      </c>
      <c r="T7478" s="168">
        <f t="shared" si="935"/>
        <v>12</v>
      </c>
    </row>
    <row r="7479" spans="1:20" x14ac:dyDescent="0.2">
      <c r="A7479" t="s">
        <v>6275</v>
      </c>
      <c r="M7479" s="170" t="str">
        <f t="shared" si="928"/>
        <v>DTL</v>
      </c>
      <c r="N7479" s="169" t="str">
        <f t="shared" si="929"/>
        <v>4230</v>
      </c>
      <c r="O7479" s="168" t="str">
        <f t="shared" si="930"/>
        <v>2750</v>
      </c>
      <c r="P7479" s="168" t="str">
        <f t="shared" si="931"/>
        <v>42302750</v>
      </c>
      <c r="Q7479" s="168">
        <f t="shared" si="932"/>
        <v>21166</v>
      </c>
      <c r="R7479" s="168">
        <f t="shared" si="933"/>
        <v>20495</v>
      </c>
      <c r="S7479" s="168">
        <f t="shared" si="934"/>
        <v>23515</v>
      </c>
      <c r="T7479" s="168">
        <f t="shared" si="935"/>
        <v>17449</v>
      </c>
    </row>
    <row r="7480" spans="1:20" x14ac:dyDescent="0.2">
      <c r="A7480" t="s">
        <v>6276</v>
      </c>
      <c r="M7480" s="170" t="str">
        <f t="shared" si="928"/>
        <v>DTL</v>
      </c>
      <c r="N7480" s="169" t="str">
        <f t="shared" si="929"/>
        <v>4230</v>
      </c>
      <c r="O7480" s="168" t="str">
        <f t="shared" si="930"/>
        <v>2752</v>
      </c>
      <c r="P7480" s="168" t="str">
        <f t="shared" si="931"/>
        <v>42302752</v>
      </c>
      <c r="Q7480" s="168">
        <f t="shared" si="932"/>
        <v>89</v>
      </c>
      <c r="R7480" s="168">
        <f t="shared" si="933"/>
        <v>296</v>
      </c>
      <c r="S7480" s="168">
        <f t="shared" si="934"/>
        <v>125</v>
      </c>
      <c r="T7480" s="168">
        <f t="shared" si="935"/>
        <v>74</v>
      </c>
    </row>
    <row r="7481" spans="1:20" x14ac:dyDescent="0.2">
      <c r="A7481" t="s">
        <v>6277</v>
      </c>
      <c r="M7481" s="170" t="str">
        <f t="shared" si="928"/>
        <v>DTL</v>
      </c>
      <c r="N7481" s="169" t="str">
        <f t="shared" si="929"/>
        <v>4230</v>
      </c>
      <c r="O7481" s="168" t="str">
        <f t="shared" si="930"/>
        <v>2756</v>
      </c>
      <c r="P7481" s="168" t="str">
        <f t="shared" si="931"/>
        <v>42302756</v>
      </c>
      <c r="Q7481" s="168">
        <f t="shared" si="932"/>
        <v>4700</v>
      </c>
      <c r="R7481" s="168">
        <f t="shared" si="933"/>
        <v>4491</v>
      </c>
      <c r="S7481" s="168">
        <f t="shared" si="934"/>
        <v>5000</v>
      </c>
      <c r="T7481" s="168">
        <f t="shared" si="935"/>
        <v>5246</v>
      </c>
    </row>
    <row r="7482" spans="1:20" x14ac:dyDescent="0.2">
      <c r="A7482" t="s">
        <v>6278</v>
      </c>
      <c r="M7482" s="170" t="str">
        <f t="shared" si="928"/>
        <v>DTL</v>
      </c>
      <c r="N7482" s="169" t="str">
        <f t="shared" si="929"/>
        <v>4230</v>
      </c>
      <c r="O7482" s="168" t="str">
        <f t="shared" si="930"/>
        <v>2850</v>
      </c>
      <c r="P7482" s="168" t="str">
        <f t="shared" si="931"/>
        <v>42302850</v>
      </c>
      <c r="Q7482" s="168">
        <f t="shared" si="932"/>
        <v>2738</v>
      </c>
      <c r="R7482" s="168">
        <f t="shared" si="933"/>
        <v>2819</v>
      </c>
      <c r="S7482" s="168">
        <f t="shared" si="934"/>
        <v>2500</v>
      </c>
      <c r="T7482" s="168">
        <f t="shared" si="935"/>
        <v>1969</v>
      </c>
    </row>
    <row r="7483" spans="1:20" x14ac:dyDescent="0.2">
      <c r="A7483" t="s">
        <v>6279</v>
      </c>
      <c r="M7483" s="170" t="str">
        <f t="shared" si="928"/>
        <v>DTL</v>
      </c>
      <c r="N7483" s="169" t="str">
        <f t="shared" si="929"/>
        <v>4230</v>
      </c>
      <c r="O7483" s="168" t="str">
        <f t="shared" si="930"/>
        <v>2199</v>
      </c>
      <c r="P7483" s="168" t="str">
        <f t="shared" si="931"/>
        <v>42302199</v>
      </c>
      <c r="Q7483" s="168">
        <f t="shared" si="932"/>
        <v>1176</v>
      </c>
      <c r="R7483" s="168">
        <f t="shared" si="933"/>
        <v>468</v>
      </c>
      <c r="S7483" s="168">
        <f t="shared" si="934"/>
        <v>750</v>
      </c>
      <c r="T7483" s="168">
        <f t="shared" si="935"/>
        <v>389</v>
      </c>
    </row>
    <row r="7484" spans="1:20" x14ac:dyDescent="0.2">
      <c r="A7484" t="s">
        <v>6280</v>
      </c>
      <c r="M7484" s="170" t="str">
        <f t="shared" si="928"/>
        <v>DTL</v>
      </c>
      <c r="N7484" s="169" t="str">
        <f t="shared" si="929"/>
        <v>4230</v>
      </c>
      <c r="O7484" s="168" t="str">
        <f t="shared" si="930"/>
        <v>2399</v>
      </c>
      <c r="P7484" s="168" t="str">
        <f t="shared" si="931"/>
        <v>42302399</v>
      </c>
      <c r="Q7484" s="168">
        <f t="shared" si="932"/>
        <v>75</v>
      </c>
      <c r="R7484" s="168">
        <f t="shared" si="933"/>
        <v>75</v>
      </c>
      <c r="S7484" s="168">
        <f t="shared" si="934"/>
        <v>1700</v>
      </c>
      <c r="T7484" s="168">
        <f t="shared" si="935"/>
        <v>1422</v>
      </c>
    </row>
    <row r="7485" spans="1:20" x14ac:dyDescent="0.2">
      <c r="A7485" t="s">
        <v>4467</v>
      </c>
      <c r="M7485" s="170" t="str">
        <f t="shared" si="928"/>
        <v>DTL</v>
      </c>
      <c r="N7485" s="169" t="str">
        <f t="shared" si="929"/>
        <v>4230</v>
      </c>
      <c r="O7485" s="168" t="str">
        <f t="shared" si="930"/>
        <v/>
      </c>
      <c r="P7485" s="168" t="str">
        <f t="shared" si="931"/>
        <v/>
      </c>
      <c r="Q7485" s="168" t="str">
        <f t="shared" si="932"/>
        <v/>
      </c>
      <c r="R7485" s="168" t="str">
        <f t="shared" si="933"/>
        <v/>
      </c>
      <c r="S7485" s="168" t="str">
        <f t="shared" si="934"/>
        <v/>
      </c>
      <c r="T7485" s="168" t="str">
        <f t="shared" si="935"/>
        <v/>
      </c>
    </row>
    <row r="7486" spans="1:20" x14ac:dyDescent="0.2">
      <c r="A7486">
        <v>1</v>
      </c>
      <c r="M7486" s="170" t="str">
        <f t="shared" si="928"/>
        <v>DTL</v>
      </c>
      <c r="N7486" s="169" t="str">
        <f t="shared" si="929"/>
        <v>4230</v>
      </c>
      <c r="O7486" s="168" t="str">
        <f t="shared" si="930"/>
        <v/>
      </c>
      <c r="P7486" s="168" t="str">
        <f t="shared" si="931"/>
        <v/>
      </c>
      <c r="Q7486" s="168" t="str">
        <f t="shared" si="932"/>
        <v/>
      </c>
      <c r="R7486" s="168" t="str">
        <f t="shared" si="933"/>
        <v/>
      </c>
      <c r="S7486" s="168" t="str">
        <f t="shared" si="934"/>
        <v/>
      </c>
      <c r="T7486" s="168" t="str">
        <f t="shared" si="935"/>
        <v/>
      </c>
    </row>
    <row r="7487" spans="1:20" x14ac:dyDescent="0.2">
      <c r="M7487" s="170" t="str">
        <f t="shared" si="928"/>
        <v>DTL</v>
      </c>
      <c r="N7487" s="169" t="str">
        <f t="shared" si="929"/>
        <v>4230</v>
      </c>
      <c r="O7487" s="168" t="str">
        <f t="shared" si="930"/>
        <v/>
      </c>
      <c r="P7487" s="168" t="str">
        <f t="shared" si="931"/>
        <v/>
      </c>
      <c r="Q7487" s="168" t="str">
        <f t="shared" si="932"/>
        <v/>
      </c>
      <c r="R7487" s="168" t="str">
        <f t="shared" si="933"/>
        <v/>
      </c>
      <c r="S7487" s="168" t="str">
        <f t="shared" si="934"/>
        <v/>
      </c>
      <c r="T7487" s="168" t="str">
        <f t="shared" si="935"/>
        <v/>
      </c>
    </row>
    <row r="7488" spans="1:20" x14ac:dyDescent="0.2">
      <c r="A7488" t="s">
        <v>3357</v>
      </c>
      <c r="M7488" s="170" t="str">
        <f t="shared" si="928"/>
        <v>H1</v>
      </c>
      <c r="N7488" s="169" t="str">
        <f t="shared" si="929"/>
        <v>4230</v>
      </c>
      <c r="O7488" s="168" t="str">
        <f t="shared" si="930"/>
        <v/>
      </c>
      <c r="P7488" s="168" t="str">
        <f t="shared" si="931"/>
        <v/>
      </c>
      <c r="Q7488" s="168" t="str">
        <f t="shared" si="932"/>
        <v/>
      </c>
      <c r="R7488" s="168" t="str">
        <f t="shared" si="933"/>
        <v/>
      </c>
      <c r="S7488" s="168" t="str">
        <f t="shared" si="934"/>
        <v/>
      </c>
      <c r="T7488" s="168" t="str">
        <f t="shared" si="935"/>
        <v/>
      </c>
    </row>
    <row r="7489" spans="1:20" x14ac:dyDescent="0.2">
      <c r="A7489" t="s">
        <v>2600</v>
      </c>
      <c r="M7489" s="170" t="str">
        <f t="shared" si="928"/>
        <v>H2</v>
      </c>
      <c r="N7489" s="169" t="str">
        <f t="shared" si="929"/>
        <v>4230</v>
      </c>
      <c r="O7489" s="168" t="str">
        <f t="shared" si="930"/>
        <v/>
      </c>
      <c r="P7489" s="168" t="str">
        <f t="shared" si="931"/>
        <v/>
      </c>
      <c r="Q7489" s="168" t="str">
        <f t="shared" si="932"/>
        <v/>
      </c>
      <c r="R7489" s="168" t="str">
        <f t="shared" si="933"/>
        <v/>
      </c>
      <c r="S7489" s="168" t="str">
        <f t="shared" si="934"/>
        <v/>
      </c>
      <c r="T7489" s="168" t="str">
        <f t="shared" si="935"/>
        <v/>
      </c>
    </row>
    <row r="7490" spans="1:20" x14ac:dyDescent="0.2">
      <c r="A7490" t="s">
        <v>2601</v>
      </c>
      <c r="M7490" s="170" t="str">
        <f t="shared" si="928"/>
        <v>H3</v>
      </c>
      <c r="N7490" s="169" t="str">
        <f t="shared" si="929"/>
        <v>4230</v>
      </c>
      <c r="O7490" s="168" t="str">
        <f t="shared" si="930"/>
        <v/>
      </c>
      <c r="P7490" s="168" t="str">
        <f t="shared" si="931"/>
        <v/>
      </c>
      <c r="Q7490" s="168" t="str">
        <f t="shared" si="932"/>
        <v/>
      </c>
      <c r="R7490" s="168" t="str">
        <f t="shared" si="933"/>
        <v/>
      </c>
      <c r="S7490" s="168" t="str">
        <f t="shared" si="934"/>
        <v/>
      </c>
      <c r="T7490" s="168" t="str">
        <f t="shared" si="935"/>
        <v/>
      </c>
    </row>
    <row r="7491" spans="1:20" x14ac:dyDescent="0.2">
      <c r="A7491" t="s">
        <v>3334</v>
      </c>
      <c r="M7491" s="170" t="str">
        <f t="shared" ref="M7491:M7554" si="936">IF(ROW()&lt;23,"",
  IF(NOT(ISERROR(FIND("Trinity County",$A7491,30))),"H1",
  IF(M7490="H1","H2",
  IF(M7490="H2","H3",
  IF(M7490="H3","H4",
  IF(M7490="H4","H5",
  IF(M7490="H5","H6",
  IF(M7490="H6","H7",
  IF(M7490="H7","H8",
  IF(M7490="H8","H9",
  IF(M7490="H9","H10",
  IF(TRIM(LEFT($A7491,7))="Total","Ttl","DTL"))))))))))))</f>
        <v>H4</v>
      </c>
      <c r="N7491" s="169" t="str">
        <f t="shared" ref="N7491:N7554" si="937">IF(ROW()&lt;23,"",
  IF($M7491="H6",TRIM(LEFT($A7491,5)),N7490))</f>
        <v>4230</v>
      </c>
      <c r="O7491" s="168" t="str">
        <f t="shared" ref="O7491:O7554" si="938">IF($M7491&lt;&gt;"DTL","",
  IF(NOT(ISNUMBER(VALUE(MID($A7491,31,15)))),"",LEFT($A7491,4)))</f>
        <v/>
      </c>
      <c r="P7491" s="168" t="str">
        <f t="shared" ref="P7491:P7554" si="939">IF(O7491="","",N7491&amp;O7491)</f>
        <v/>
      </c>
      <c r="Q7491" s="168" t="str">
        <f t="shared" ref="Q7491:Q7554" si="940">IF($M7491&lt;&gt;"DTL","",
  IF(NOT(ISNUMBER(VALUE(MID($A7491,31,15)))),"",VALUE(TRIM(MID($A7491,47,15)))))</f>
        <v/>
      </c>
      <c r="R7491" s="168" t="str">
        <f t="shared" ref="R7491:R7554" si="941">IF($M7491&lt;&gt;"DTL","",
  IF(NOT(ISNUMBER(VALUE(MID($A7491,31,15)))),"",VALUE(TRIM(MID($A7491,61,14)))))</f>
        <v/>
      </c>
      <c r="S7491" s="168" t="str">
        <f t="shared" ref="S7491:S7554" si="942">IF($M7491&lt;&gt;"DTL","",
  IF(NOT(ISNUMBER(VALUE(MID($A7491,31,15)))),"",VALUE(TRIM(MID($A7491,76,14)))))</f>
        <v/>
      </c>
      <c r="T7491" s="168" t="str">
        <f t="shared" ref="T7491:T7554" si="943">IF($M7491&lt;&gt;"DTL","",
  IF(NOT(ISNUMBER(VALUE(MID($A7491,31,15)))),"",VALUE(TRIM(MID($A7491,90,14)))))</f>
        <v/>
      </c>
    </row>
    <row r="7492" spans="1:20" x14ac:dyDescent="0.2">
      <c r="A7492" t="s">
        <v>3351</v>
      </c>
      <c r="M7492" s="170" t="str">
        <f t="shared" si="936"/>
        <v>H5</v>
      </c>
      <c r="N7492" s="169" t="str">
        <f t="shared" si="937"/>
        <v>4230</v>
      </c>
      <c r="O7492" s="168" t="str">
        <f t="shared" si="938"/>
        <v/>
      </c>
      <c r="P7492" s="168" t="str">
        <f t="shared" si="939"/>
        <v/>
      </c>
      <c r="Q7492" s="168" t="str">
        <f t="shared" si="940"/>
        <v/>
      </c>
      <c r="R7492" s="168" t="str">
        <f t="shared" si="941"/>
        <v/>
      </c>
      <c r="S7492" s="168" t="str">
        <f t="shared" si="942"/>
        <v/>
      </c>
      <c r="T7492" s="168" t="str">
        <f t="shared" si="943"/>
        <v/>
      </c>
    </row>
    <row r="7493" spans="1:20" x14ac:dyDescent="0.2">
      <c r="A7493" t="s">
        <v>3352</v>
      </c>
      <c r="M7493" s="170" t="str">
        <f t="shared" si="936"/>
        <v>H6</v>
      </c>
      <c r="N7493" s="169" t="str">
        <f t="shared" si="937"/>
        <v>4230</v>
      </c>
      <c r="O7493" s="168" t="str">
        <f t="shared" si="938"/>
        <v/>
      </c>
      <c r="P7493" s="168" t="str">
        <f t="shared" si="939"/>
        <v/>
      </c>
      <c r="Q7493" s="168" t="str">
        <f t="shared" si="940"/>
        <v/>
      </c>
      <c r="R7493" s="168" t="str">
        <f t="shared" si="941"/>
        <v/>
      </c>
      <c r="S7493" s="168" t="str">
        <f t="shared" si="942"/>
        <v/>
      </c>
      <c r="T7493" s="168" t="str">
        <f t="shared" si="943"/>
        <v/>
      </c>
    </row>
    <row r="7494" spans="1:20" x14ac:dyDescent="0.2">
      <c r="A7494" t="s">
        <v>2605</v>
      </c>
      <c r="M7494" s="170" t="str">
        <f t="shared" si="936"/>
        <v>H7</v>
      </c>
      <c r="N7494" s="169" t="str">
        <f t="shared" si="937"/>
        <v>4230</v>
      </c>
      <c r="O7494" s="168" t="str">
        <f t="shared" si="938"/>
        <v/>
      </c>
      <c r="P7494" s="168" t="str">
        <f t="shared" si="939"/>
        <v/>
      </c>
      <c r="Q7494" s="168" t="str">
        <f t="shared" si="940"/>
        <v/>
      </c>
      <c r="R7494" s="168" t="str">
        <f t="shared" si="941"/>
        <v/>
      </c>
      <c r="S7494" s="168" t="str">
        <f t="shared" si="942"/>
        <v/>
      </c>
      <c r="T7494" s="168" t="str">
        <f t="shared" si="943"/>
        <v/>
      </c>
    </row>
    <row r="7495" spans="1:20" x14ac:dyDescent="0.2">
      <c r="A7495" t="s">
        <v>2606</v>
      </c>
      <c r="M7495" s="170" t="str">
        <f t="shared" si="936"/>
        <v>H8</v>
      </c>
      <c r="N7495" s="169" t="str">
        <f t="shared" si="937"/>
        <v>4230</v>
      </c>
      <c r="O7495" s="168" t="str">
        <f t="shared" si="938"/>
        <v/>
      </c>
      <c r="P7495" s="168" t="str">
        <f t="shared" si="939"/>
        <v/>
      </c>
      <c r="Q7495" s="168" t="str">
        <f t="shared" si="940"/>
        <v/>
      </c>
      <c r="R7495" s="168" t="str">
        <f t="shared" si="941"/>
        <v/>
      </c>
      <c r="S7495" s="168" t="str">
        <f t="shared" si="942"/>
        <v/>
      </c>
      <c r="T7495" s="168" t="str">
        <f t="shared" si="943"/>
        <v/>
      </c>
    </row>
    <row r="7496" spans="1:20" x14ac:dyDescent="0.2">
      <c r="A7496" t="s">
        <v>2607</v>
      </c>
      <c r="M7496" s="170" t="str">
        <f t="shared" si="936"/>
        <v>H9</v>
      </c>
      <c r="N7496" s="169" t="str">
        <f t="shared" si="937"/>
        <v>4230</v>
      </c>
      <c r="O7496" s="168" t="str">
        <f t="shared" si="938"/>
        <v/>
      </c>
      <c r="P7496" s="168" t="str">
        <f t="shared" si="939"/>
        <v/>
      </c>
      <c r="Q7496" s="168" t="str">
        <f t="shared" si="940"/>
        <v/>
      </c>
      <c r="R7496" s="168" t="str">
        <f t="shared" si="941"/>
        <v/>
      </c>
      <c r="S7496" s="168" t="str">
        <f t="shared" si="942"/>
        <v/>
      </c>
      <c r="T7496" s="168" t="str">
        <f t="shared" si="943"/>
        <v/>
      </c>
    </row>
    <row r="7497" spans="1:20" x14ac:dyDescent="0.2">
      <c r="A7497" t="s">
        <v>2608</v>
      </c>
      <c r="M7497" s="170" t="str">
        <f t="shared" si="936"/>
        <v>H10</v>
      </c>
      <c r="N7497" s="169" t="str">
        <f t="shared" si="937"/>
        <v>4230</v>
      </c>
      <c r="O7497" s="168" t="str">
        <f t="shared" si="938"/>
        <v/>
      </c>
      <c r="P7497" s="168" t="str">
        <f t="shared" si="939"/>
        <v/>
      </c>
      <c r="Q7497" s="168" t="str">
        <f t="shared" si="940"/>
        <v/>
      </c>
      <c r="R7497" s="168" t="str">
        <f t="shared" si="941"/>
        <v/>
      </c>
      <c r="S7497" s="168" t="str">
        <f t="shared" si="942"/>
        <v/>
      </c>
      <c r="T7497" s="168" t="str">
        <f t="shared" si="943"/>
        <v/>
      </c>
    </row>
    <row r="7498" spans="1:20" x14ac:dyDescent="0.2">
      <c r="A7498" t="s">
        <v>6281</v>
      </c>
      <c r="M7498" s="170" t="str">
        <f t="shared" si="936"/>
        <v>DTL</v>
      </c>
      <c r="N7498" s="169" t="str">
        <f t="shared" si="937"/>
        <v>4230</v>
      </c>
      <c r="O7498" s="168" t="str">
        <f t="shared" si="938"/>
        <v>2799</v>
      </c>
      <c r="P7498" s="168" t="str">
        <f t="shared" si="939"/>
        <v>42302799</v>
      </c>
      <c r="Q7498" s="168">
        <f t="shared" si="940"/>
        <v>2347</v>
      </c>
      <c r="R7498" s="168">
        <f t="shared" si="941"/>
        <v>1622</v>
      </c>
      <c r="S7498" s="168">
        <f t="shared" si="942"/>
        <v>2000</v>
      </c>
      <c r="T7498" s="168">
        <f t="shared" si="943"/>
        <v>994</v>
      </c>
    </row>
    <row r="7499" spans="1:20" x14ac:dyDescent="0.2">
      <c r="A7499" t="s">
        <v>3358</v>
      </c>
      <c r="M7499" s="170" t="str">
        <f t="shared" si="936"/>
        <v>DTL</v>
      </c>
      <c r="N7499" s="169" t="str">
        <f t="shared" si="937"/>
        <v>4230</v>
      </c>
      <c r="O7499" s="168" t="str">
        <f t="shared" si="938"/>
        <v>3290</v>
      </c>
      <c r="P7499" s="168" t="str">
        <f t="shared" si="939"/>
        <v>42303290</v>
      </c>
      <c r="Q7499" s="168">
        <f t="shared" si="940"/>
        <v>23191</v>
      </c>
      <c r="R7499" s="168">
        <f t="shared" si="941"/>
        <v>24895</v>
      </c>
      <c r="S7499" s="168">
        <f t="shared" si="942"/>
        <v>42000</v>
      </c>
      <c r="T7499" s="168">
        <f t="shared" si="943"/>
        <v>41062</v>
      </c>
    </row>
    <row r="7500" spans="1:20" x14ac:dyDescent="0.2">
      <c r="A7500" t="s">
        <v>4246</v>
      </c>
      <c r="M7500" s="170" t="str">
        <f t="shared" si="936"/>
        <v>DTL</v>
      </c>
      <c r="N7500" s="169" t="str">
        <f t="shared" si="937"/>
        <v>4230</v>
      </c>
      <c r="O7500" s="168" t="str">
        <f t="shared" si="938"/>
        <v/>
      </c>
      <c r="P7500" s="168" t="str">
        <f t="shared" si="939"/>
        <v/>
      </c>
      <c r="Q7500" s="168" t="str">
        <f t="shared" si="940"/>
        <v/>
      </c>
      <c r="R7500" s="168" t="str">
        <f t="shared" si="941"/>
        <v/>
      </c>
      <c r="S7500" s="168" t="str">
        <f t="shared" si="942"/>
        <v/>
      </c>
      <c r="T7500" s="168" t="str">
        <f t="shared" si="943"/>
        <v/>
      </c>
    </row>
    <row r="7501" spans="1:20" x14ac:dyDescent="0.2">
      <c r="A7501" t="s">
        <v>2611</v>
      </c>
      <c r="M7501" s="170" t="str">
        <f t="shared" si="936"/>
        <v>DTL</v>
      </c>
      <c r="N7501" s="169" t="str">
        <f t="shared" si="937"/>
        <v>4230</v>
      </c>
      <c r="O7501" s="168" t="str">
        <f t="shared" si="938"/>
        <v/>
      </c>
      <c r="P7501" s="168" t="str">
        <f t="shared" si="939"/>
        <v/>
      </c>
      <c r="Q7501" s="168" t="str">
        <f t="shared" si="940"/>
        <v/>
      </c>
      <c r="R7501" s="168" t="str">
        <f t="shared" si="941"/>
        <v/>
      </c>
      <c r="S7501" s="168" t="str">
        <f t="shared" si="942"/>
        <v/>
      </c>
      <c r="T7501" s="168" t="str">
        <f t="shared" si="943"/>
        <v/>
      </c>
    </row>
    <row r="7502" spans="1:20" x14ac:dyDescent="0.2">
      <c r="A7502" t="s">
        <v>6282</v>
      </c>
      <c r="M7502" s="170" t="str">
        <f t="shared" si="936"/>
        <v>Ttl</v>
      </c>
      <c r="N7502" s="169" t="str">
        <f t="shared" si="937"/>
        <v>4230</v>
      </c>
      <c r="O7502" s="168" t="str">
        <f t="shared" si="938"/>
        <v/>
      </c>
      <c r="P7502" s="168" t="str">
        <f t="shared" si="939"/>
        <v/>
      </c>
      <c r="Q7502" s="168" t="str">
        <f t="shared" si="940"/>
        <v/>
      </c>
      <c r="R7502" s="168" t="str">
        <f t="shared" si="941"/>
        <v/>
      </c>
      <c r="S7502" s="168" t="str">
        <f t="shared" si="942"/>
        <v/>
      </c>
      <c r="T7502" s="168" t="str">
        <f t="shared" si="943"/>
        <v/>
      </c>
    </row>
    <row r="7503" spans="1:20" x14ac:dyDescent="0.2">
      <c r="A7503" t="s">
        <v>2611</v>
      </c>
      <c r="M7503" s="170" t="str">
        <f t="shared" si="936"/>
        <v>DTL</v>
      </c>
      <c r="N7503" s="169" t="str">
        <f t="shared" si="937"/>
        <v>4230</v>
      </c>
      <c r="O7503" s="168" t="str">
        <f t="shared" si="938"/>
        <v/>
      </c>
      <c r="P7503" s="168" t="str">
        <f t="shared" si="939"/>
        <v/>
      </c>
      <c r="Q7503" s="168" t="str">
        <f t="shared" si="940"/>
        <v/>
      </c>
      <c r="R7503" s="168" t="str">
        <f t="shared" si="941"/>
        <v/>
      </c>
      <c r="S7503" s="168" t="str">
        <f t="shared" si="942"/>
        <v/>
      </c>
      <c r="T7503" s="168" t="str">
        <f t="shared" si="943"/>
        <v/>
      </c>
    </row>
    <row r="7504" spans="1:20" x14ac:dyDescent="0.2">
      <c r="A7504" t="s">
        <v>6283</v>
      </c>
      <c r="M7504" s="170" t="str">
        <f t="shared" si="936"/>
        <v>DTL</v>
      </c>
      <c r="N7504" s="169" t="str">
        <f t="shared" si="937"/>
        <v>4230</v>
      </c>
      <c r="O7504" s="168" t="str">
        <f t="shared" si="938"/>
        <v>3100</v>
      </c>
      <c r="P7504" s="168" t="str">
        <f t="shared" si="939"/>
        <v>42303100</v>
      </c>
      <c r="Q7504" s="168">
        <f t="shared" si="940"/>
        <v>5414</v>
      </c>
      <c r="R7504" s="168">
        <f t="shared" si="941"/>
        <v>8702</v>
      </c>
      <c r="S7504" s="168">
        <f t="shared" si="942"/>
        <v>13550</v>
      </c>
      <c r="T7504" s="168">
        <f t="shared" si="943"/>
        <v>8481</v>
      </c>
    </row>
    <row r="7505" spans="1:20" x14ac:dyDescent="0.2">
      <c r="A7505" t="s">
        <v>6284</v>
      </c>
      <c r="M7505" s="170" t="str">
        <f t="shared" si="936"/>
        <v>DTL</v>
      </c>
      <c r="N7505" s="169" t="str">
        <f t="shared" si="937"/>
        <v>4230</v>
      </c>
      <c r="O7505" s="168" t="str">
        <f t="shared" si="938"/>
        <v>3101</v>
      </c>
      <c r="P7505" s="168" t="str">
        <f t="shared" si="939"/>
        <v>42303101</v>
      </c>
      <c r="Q7505" s="168">
        <f t="shared" si="940"/>
        <v>0</v>
      </c>
      <c r="R7505" s="168">
        <f t="shared" si="941"/>
        <v>0</v>
      </c>
      <c r="S7505" s="168">
        <f t="shared" si="942"/>
        <v>0</v>
      </c>
      <c r="T7505" s="168">
        <f t="shared" si="943"/>
        <v>0</v>
      </c>
    </row>
    <row r="7506" spans="1:20" x14ac:dyDescent="0.2">
      <c r="A7506" t="s">
        <v>6285</v>
      </c>
      <c r="M7506" s="170" t="str">
        <f t="shared" si="936"/>
        <v>DTL</v>
      </c>
      <c r="N7506" s="169" t="str">
        <f t="shared" si="937"/>
        <v>4230</v>
      </c>
      <c r="O7506" s="168" t="str">
        <f t="shared" si="938"/>
        <v>3375</v>
      </c>
      <c r="P7506" s="168" t="str">
        <f t="shared" si="939"/>
        <v>42303375</v>
      </c>
      <c r="Q7506" s="168">
        <f t="shared" si="940"/>
        <v>1666</v>
      </c>
      <c r="R7506" s="168">
        <f t="shared" si="941"/>
        <v>0</v>
      </c>
      <c r="S7506" s="168">
        <f t="shared" si="942"/>
        <v>0</v>
      </c>
      <c r="T7506" s="168">
        <f t="shared" si="943"/>
        <v>0</v>
      </c>
    </row>
    <row r="7507" spans="1:20" x14ac:dyDescent="0.2">
      <c r="A7507" t="s">
        <v>6286</v>
      </c>
      <c r="M7507" s="170" t="str">
        <f t="shared" si="936"/>
        <v>DTL</v>
      </c>
      <c r="N7507" s="169" t="str">
        <f t="shared" si="937"/>
        <v>4230</v>
      </c>
      <c r="O7507" s="168" t="str">
        <f t="shared" si="938"/>
        <v>3400</v>
      </c>
      <c r="P7507" s="168" t="str">
        <f t="shared" si="939"/>
        <v>42303400</v>
      </c>
      <c r="Q7507" s="168">
        <f t="shared" si="940"/>
        <v>500</v>
      </c>
      <c r="R7507" s="168">
        <f t="shared" si="941"/>
        <v>0</v>
      </c>
      <c r="S7507" s="168">
        <f t="shared" si="942"/>
        <v>0</v>
      </c>
      <c r="T7507" s="168">
        <f t="shared" si="943"/>
        <v>0</v>
      </c>
    </row>
    <row r="7508" spans="1:20" x14ac:dyDescent="0.2">
      <c r="A7508" t="s">
        <v>4246</v>
      </c>
      <c r="M7508" s="170" t="str">
        <f t="shared" si="936"/>
        <v>DTL</v>
      </c>
      <c r="N7508" s="169" t="str">
        <f t="shared" si="937"/>
        <v>4230</v>
      </c>
      <c r="O7508" s="168" t="str">
        <f t="shared" si="938"/>
        <v/>
      </c>
      <c r="P7508" s="168" t="str">
        <f t="shared" si="939"/>
        <v/>
      </c>
      <c r="Q7508" s="168" t="str">
        <f t="shared" si="940"/>
        <v/>
      </c>
      <c r="R7508" s="168" t="str">
        <f t="shared" si="941"/>
        <v/>
      </c>
      <c r="S7508" s="168" t="str">
        <f t="shared" si="942"/>
        <v/>
      </c>
      <c r="T7508" s="168" t="str">
        <f t="shared" si="943"/>
        <v/>
      </c>
    </row>
    <row r="7509" spans="1:20" x14ac:dyDescent="0.2">
      <c r="A7509" t="s">
        <v>2611</v>
      </c>
      <c r="M7509" s="170" t="str">
        <f t="shared" si="936"/>
        <v>DTL</v>
      </c>
      <c r="N7509" s="169" t="str">
        <f t="shared" si="937"/>
        <v>4230</v>
      </c>
      <c r="O7509" s="168" t="str">
        <f t="shared" si="938"/>
        <v/>
      </c>
      <c r="P7509" s="168" t="str">
        <f t="shared" si="939"/>
        <v/>
      </c>
      <c r="Q7509" s="168" t="str">
        <f t="shared" si="940"/>
        <v/>
      </c>
      <c r="R7509" s="168" t="str">
        <f t="shared" si="941"/>
        <v/>
      </c>
      <c r="S7509" s="168" t="str">
        <f t="shared" si="942"/>
        <v/>
      </c>
      <c r="T7509" s="168" t="str">
        <f t="shared" si="943"/>
        <v/>
      </c>
    </row>
    <row r="7510" spans="1:20" x14ac:dyDescent="0.2">
      <c r="A7510" t="s">
        <v>6287</v>
      </c>
      <c r="M7510" s="170" t="str">
        <f t="shared" si="936"/>
        <v>Ttl</v>
      </c>
      <c r="N7510" s="169" t="str">
        <f t="shared" si="937"/>
        <v>4230</v>
      </c>
      <c r="O7510" s="168" t="str">
        <f t="shared" si="938"/>
        <v/>
      </c>
      <c r="P7510" s="168" t="str">
        <f t="shared" si="939"/>
        <v/>
      </c>
      <c r="Q7510" s="168" t="str">
        <f t="shared" si="940"/>
        <v/>
      </c>
      <c r="R7510" s="168" t="str">
        <f t="shared" si="941"/>
        <v/>
      </c>
      <c r="S7510" s="168" t="str">
        <f t="shared" si="942"/>
        <v/>
      </c>
      <c r="T7510" s="168" t="str">
        <f t="shared" si="943"/>
        <v/>
      </c>
    </row>
    <row r="7511" spans="1:20" x14ac:dyDescent="0.2">
      <c r="A7511" t="s">
        <v>2611</v>
      </c>
      <c r="M7511" s="170" t="str">
        <f t="shared" si="936"/>
        <v>DTL</v>
      </c>
      <c r="N7511" s="169" t="str">
        <f t="shared" si="937"/>
        <v>4230</v>
      </c>
      <c r="O7511" s="168" t="str">
        <f t="shared" si="938"/>
        <v/>
      </c>
      <c r="P7511" s="168" t="str">
        <f t="shared" si="939"/>
        <v/>
      </c>
      <c r="Q7511" s="168" t="str">
        <f t="shared" si="940"/>
        <v/>
      </c>
      <c r="R7511" s="168" t="str">
        <f t="shared" si="941"/>
        <v/>
      </c>
      <c r="S7511" s="168" t="str">
        <f t="shared" si="942"/>
        <v/>
      </c>
      <c r="T7511" s="168" t="str">
        <f t="shared" si="943"/>
        <v/>
      </c>
    </row>
    <row r="7512" spans="1:20" x14ac:dyDescent="0.2">
      <c r="A7512" t="s">
        <v>2611</v>
      </c>
      <c r="M7512" s="170" t="str">
        <f t="shared" si="936"/>
        <v>DTL</v>
      </c>
      <c r="N7512" s="169" t="str">
        <f t="shared" si="937"/>
        <v>4230</v>
      </c>
      <c r="O7512" s="168" t="str">
        <f t="shared" si="938"/>
        <v/>
      </c>
      <c r="P7512" s="168" t="str">
        <f t="shared" si="939"/>
        <v/>
      </c>
      <c r="Q7512" s="168" t="str">
        <f t="shared" si="940"/>
        <v/>
      </c>
      <c r="R7512" s="168" t="str">
        <f t="shared" si="941"/>
        <v/>
      </c>
      <c r="S7512" s="168" t="str">
        <f t="shared" si="942"/>
        <v/>
      </c>
      <c r="T7512" s="168" t="str">
        <f t="shared" si="943"/>
        <v/>
      </c>
    </row>
    <row r="7513" spans="1:20" x14ac:dyDescent="0.2">
      <c r="A7513" t="s">
        <v>6288</v>
      </c>
      <c r="M7513" s="170" t="str">
        <f t="shared" si="936"/>
        <v>Ttl</v>
      </c>
      <c r="N7513" s="169" t="str">
        <f t="shared" si="937"/>
        <v>4230</v>
      </c>
      <c r="O7513" s="168" t="str">
        <f t="shared" si="938"/>
        <v/>
      </c>
      <c r="P7513" s="168" t="str">
        <f t="shared" si="939"/>
        <v/>
      </c>
      <c r="Q7513" s="168" t="str">
        <f t="shared" si="940"/>
        <v/>
      </c>
      <c r="R7513" s="168" t="str">
        <f t="shared" si="941"/>
        <v/>
      </c>
      <c r="S7513" s="168" t="str">
        <f t="shared" si="942"/>
        <v/>
      </c>
      <c r="T7513" s="168" t="str">
        <f t="shared" si="943"/>
        <v/>
      </c>
    </row>
    <row r="7514" spans="1:20" x14ac:dyDescent="0.2">
      <c r="A7514" t="s">
        <v>2612</v>
      </c>
      <c r="M7514" s="170" t="str">
        <f t="shared" si="936"/>
        <v>DTL</v>
      </c>
      <c r="N7514" s="169" t="str">
        <f t="shared" si="937"/>
        <v>4230</v>
      </c>
      <c r="O7514" s="168" t="str">
        <f t="shared" si="938"/>
        <v/>
      </c>
      <c r="P7514" s="168" t="str">
        <f t="shared" si="939"/>
        <v/>
      </c>
      <c r="Q7514" s="168" t="str">
        <f t="shared" si="940"/>
        <v/>
      </c>
      <c r="R7514" s="168" t="str">
        <f t="shared" si="941"/>
        <v/>
      </c>
      <c r="S7514" s="168" t="str">
        <f t="shared" si="942"/>
        <v/>
      </c>
      <c r="T7514" s="168" t="str">
        <f t="shared" si="943"/>
        <v/>
      </c>
    </row>
    <row r="7515" spans="1:20" x14ac:dyDescent="0.2">
      <c r="A7515" t="s">
        <v>2611</v>
      </c>
      <c r="M7515" s="170" t="str">
        <f t="shared" si="936"/>
        <v>DTL</v>
      </c>
      <c r="N7515" s="169" t="str">
        <f t="shared" si="937"/>
        <v>4230</v>
      </c>
      <c r="O7515" s="168" t="str">
        <f t="shared" si="938"/>
        <v/>
      </c>
      <c r="P7515" s="168" t="str">
        <f t="shared" si="939"/>
        <v/>
      </c>
      <c r="Q7515" s="168" t="str">
        <f t="shared" si="940"/>
        <v/>
      </c>
      <c r="R7515" s="168" t="str">
        <f t="shared" si="941"/>
        <v/>
      </c>
      <c r="S7515" s="168" t="str">
        <f t="shared" si="942"/>
        <v/>
      </c>
      <c r="T7515" s="168" t="str">
        <f t="shared" si="943"/>
        <v/>
      </c>
    </row>
    <row r="7516" spans="1:20" x14ac:dyDescent="0.2">
      <c r="A7516" t="s">
        <v>2611</v>
      </c>
      <c r="M7516" s="170" t="str">
        <f t="shared" si="936"/>
        <v>DTL</v>
      </c>
      <c r="N7516" s="169" t="str">
        <f t="shared" si="937"/>
        <v>4230</v>
      </c>
      <c r="O7516" s="168" t="str">
        <f t="shared" si="938"/>
        <v/>
      </c>
      <c r="P7516" s="168" t="str">
        <f t="shared" si="939"/>
        <v/>
      </c>
      <c r="Q7516" s="168" t="str">
        <f t="shared" si="940"/>
        <v/>
      </c>
      <c r="R7516" s="168" t="str">
        <f t="shared" si="941"/>
        <v/>
      </c>
      <c r="S7516" s="168" t="str">
        <f t="shared" si="942"/>
        <v/>
      </c>
      <c r="T7516" s="168" t="str">
        <f t="shared" si="943"/>
        <v/>
      </c>
    </row>
    <row r="7517" spans="1:20" x14ac:dyDescent="0.2">
      <c r="A7517" t="s">
        <v>2673</v>
      </c>
      <c r="M7517" s="170" t="str">
        <f t="shared" si="936"/>
        <v>DTL</v>
      </c>
      <c r="N7517" s="169" t="str">
        <f t="shared" si="937"/>
        <v>4230</v>
      </c>
      <c r="O7517" s="168" t="str">
        <f t="shared" si="938"/>
        <v/>
      </c>
      <c r="P7517" s="168" t="str">
        <f t="shared" si="939"/>
        <v/>
      </c>
      <c r="Q7517" s="168" t="str">
        <f t="shared" si="940"/>
        <v/>
      </c>
      <c r="R7517" s="168" t="str">
        <f t="shared" si="941"/>
        <v/>
      </c>
      <c r="S7517" s="168" t="str">
        <f t="shared" si="942"/>
        <v/>
      </c>
      <c r="T7517" s="168" t="str">
        <f t="shared" si="943"/>
        <v/>
      </c>
    </row>
    <row r="7518" spans="1:20" x14ac:dyDescent="0.2">
      <c r="A7518" t="s">
        <v>6289</v>
      </c>
      <c r="M7518" s="170" t="str">
        <f t="shared" si="936"/>
        <v>DTL</v>
      </c>
      <c r="N7518" s="169" t="str">
        <f t="shared" si="937"/>
        <v>4230</v>
      </c>
      <c r="O7518" s="168" t="str">
        <f t="shared" si="938"/>
        <v>9800</v>
      </c>
      <c r="P7518" s="168" t="str">
        <f t="shared" si="939"/>
        <v>42309800</v>
      </c>
      <c r="Q7518" s="168">
        <f t="shared" si="940"/>
        <v>195337</v>
      </c>
      <c r="R7518" s="168">
        <f t="shared" si="941"/>
        <v>269608</v>
      </c>
      <c r="S7518" s="168">
        <f t="shared" si="942"/>
        <v>299598</v>
      </c>
      <c r="T7518" s="168">
        <f t="shared" si="943"/>
        <v>191477</v>
      </c>
    </row>
    <row r="7519" spans="1:20" x14ac:dyDescent="0.2">
      <c r="A7519" t="s">
        <v>4246</v>
      </c>
      <c r="M7519" s="170" t="str">
        <f t="shared" si="936"/>
        <v>DTL</v>
      </c>
      <c r="N7519" s="169" t="str">
        <f t="shared" si="937"/>
        <v>4230</v>
      </c>
      <c r="O7519" s="168" t="str">
        <f t="shared" si="938"/>
        <v/>
      </c>
      <c r="P7519" s="168" t="str">
        <f t="shared" si="939"/>
        <v/>
      </c>
      <c r="Q7519" s="168" t="str">
        <f t="shared" si="940"/>
        <v/>
      </c>
      <c r="R7519" s="168" t="str">
        <f t="shared" si="941"/>
        <v/>
      </c>
      <c r="S7519" s="168" t="str">
        <f t="shared" si="942"/>
        <v/>
      </c>
      <c r="T7519" s="168" t="str">
        <f t="shared" si="943"/>
        <v/>
      </c>
    </row>
    <row r="7520" spans="1:20" x14ac:dyDescent="0.2">
      <c r="A7520" t="s">
        <v>2611</v>
      </c>
      <c r="M7520" s="170" t="str">
        <f t="shared" si="936"/>
        <v>DTL</v>
      </c>
      <c r="N7520" s="169" t="str">
        <f t="shared" si="937"/>
        <v>4230</v>
      </c>
      <c r="O7520" s="168" t="str">
        <f t="shared" si="938"/>
        <v/>
      </c>
      <c r="P7520" s="168" t="str">
        <f t="shared" si="939"/>
        <v/>
      </c>
      <c r="Q7520" s="168" t="str">
        <f t="shared" si="940"/>
        <v/>
      </c>
      <c r="R7520" s="168" t="str">
        <f t="shared" si="941"/>
        <v/>
      </c>
      <c r="S7520" s="168" t="str">
        <f t="shared" si="942"/>
        <v/>
      </c>
      <c r="T7520" s="168" t="str">
        <f t="shared" si="943"/>
        <v/>
      </c>
    </row>
    <row r="7521" spans="1:20" x14ac:dyDescent="0.2">
      <c r="A7521" t="s">
        <v>6290</v>
      </c>
      <c r="M7521" s="170" t="str">
        <f t="shared" si="936"/>
        <v>Ttl</v>
      </c>
      <c r="N7521" s="169" t="str">
        <f t="shared" si="937"/>
        <v>4230</v>
      </c>
      <c r="O7521" s="168" t="str">
        <f t="shared" si="938"/>
        <v/>
      </c>
      <c r="P7521" s="168" t="str">
        <f t="shared" si="939"/>
        <v/>
      </c>
      <c r="Q7521" s="168" t="str">
        <f t="shared" si="940"/>
        <v/>
      </c>
      <c r="R7521" s="168" t="str">
        <f t="shared" si="941"/>
        <v/>
      </c>
      <c r="S7521" s="168" t="str">
        <f t="shared" si="942"/>
        <v/>
      </c>
      <c r="T7521" s="168" t="str">
        <f t="shared" si="943"/>
        <v/>
      </c>
    </row>
    <row r="7522" spans="1:20" x14ac:dyDescent="0.2">
      <c r="A7522" t="s">
        <v>2676</v>
      </c>
      <c r="M7522" s="170" t="str">
        <f t="shared" si="936"/>
        <v>DTL</v>
      </c>
      <c r="N7522" s="169" t="str">
        <f t="shared" si="937"/>
        <v>4230</v>
      </c>
      <c r="O7522" s="168" t="str">
        <f t="shared" si="938"/>
        <v/>
      </c>
      <c r="P7522" s="168" t="str">
        <f t="shared" si="939"/>
        <v/>
      </c>
      <c r="Q7522" s="168" t="str">
        <f t="shared" si="940"/>
        <v/>
      </c>
      <c r="R7522" s="168" t="str">
        <f t="shared" si="941"/>
        <v/>
      </c>
      <c r="S7522" s="168" t="str">
        <f t="shared" si="942"/>
        <v/>
      </c>
      <c r="T7522" s="168" t="str">
        <f t="shared" si="943"/>
        <v/>
      </c>
    </row>
    <row r="7523" spans="1:20" x14ac:dyDescent="0.2">
      <c r="A7523" t="s">
        <v>2611</v>
      </c>
      <c r="M7523" s="170" t="str">
        <f t="shared" si="936"/>
        <v>DTL</v>
      </c>
      <c r="N7523" s="169" t="str">
        <f t="shared" si="937"/>
        <v>4230</v>
      </c>
      <c r="O7523" s="168" t="str">
        <f t="shared" si="938"/>
        <v/>
      </c>
      <c r="P7523" s="168" t="str">
        <f t="shared" si="939"/>
        <v/>
      </c>
      <c r="Q7523" s="168" t="str">
        <f t="shared" si="940"/>
        <v/>
      </c>
      <c r="R7523" s="168" t="str">
        <f t="shared" si="941"/>
        <v/>
      </c>
      <c r="S7523" s="168" t="str">
        <f t="shared" si="942"/>
        <v/>
      </c>
      <c r="T7523" s="168" t="str">
        <f t="shared" si="943"/>
        <v/>
      </c>
    </row>
    <row r="7524" spans="1:20" x14ac:dyDescent="0.2">
      <c r="A7524" t="s">
        <v>2611</v>
      </c>
      <c r="M7524" s="170" t="str">
        <f t="shared" si="936"/>
        <v>DTL</v>
      </c>
      <c r="N7524" s="169" t="str">
        <f t="shared" si="937"/>
        <v>4230</v>
      </c>
      <c r="O7524" s="168" t="str">
        <f t="shared" si="938"/>
        <v/>
      </c>
      <c r="P7524" s="168" t="str">
        <f t="shared" si="939"/>
        <v/>
      </c>
      <c r="Q7524" s="168" t="str">
        <f t="shared" si="940"/>
        <v/>
      </c>
      <c r="R7524" s="168" t="str">
        <f t="shared" si="941"/>
        <v/>
      </c>
      <c r="S7524" s="168" t="str">
        <f t="shared" si="942"/>
        <v/>
      </c>
      <c r="T7524" s="168" t="str">
        <f t="shared" si="943"/>
        <v/>
      </c>
    </row>
    <row r="7525" spans="1:20" x14ac:dyDescent="0.2">
      <c r="A7525" t="s">
        <v>2642</v>
      </c>
      <c r="M7525" s="170" t="str">
        <f t="shared" si="936"/>
        <v>DTL</v>
      </c>
      <c r="N7525" s="169" t="str">
        <f t="shared" si="937"/>
        <v>4230</v>
      </c>
      <c r="O7525" s="168" t="str">
        <f t="shared" si="938"/>
        <v/>
      </c>
      <c r="P7525" s="168" t="str">
        <f t="shared" si="939"/>
        <v/>
      </c>
      <c r="Q7525" s="168" t="str">
        <f t="shared" si="940"/>
        <v/>
      </c>
      <c r="R7525" s="168" t="str">
        <f t="shared" si="941"/>
        <v/>
      </c>
      <c r="S7525" s="168" t="str">
        <f t="shared" si="942"/>
        <v/>
      </c>
      <c r="T7525" s="168" t="str">
        <f t="shared" si="943"/>
        <v/>
      </c>
    </row>
    <row r="7526" spans="1:20" x14ac:dyDescent="0.2">
      <c r="A7526" t="s">
        <v>6291</v>
      </c>
      <c r="M7526" s="170" t="str">
        <f t="shared" si="936"/>
        <v>DTL</v>
      </c>
      <c r="N7526" s="169" t="str">
        <f t="shared" si="937"/>
        <v>4230</v>
      </c>
      <c r="O7526" s="168" t="str">
        <f t="shared" si="938"/>
        <v>5500</v>
      </c>
      <c r="P7526" s="168" t="str">
        <f t="shared" si="939"/>
        <v>42305500</v>
      </c>
      <c r="Q7526" s="168">
        <f t="shared" si="940"/>
        <v>0</v>
      </c>
      <c r="R7526" s="168">
        <f t="shared" si="941"/>
        <v>63000</v>
      </c>
      <c r="S7526" s="168">
        <f t="shared" si="942"/>
        <v>0</v>
      </c>
      <c r="T7526" s="168">
        <f t="shared" si="943"/>
        <v>0</v>
      </c>
    </row>
    <row r="7527" spans="1:20" x14ac:dyDescent="0.2">
      <c r="A7527" t="s">
        <v>4246</v>
      </c>
      <c r="M7527" s="170" t="str">
        <f t="shared" si="936"/>
        <v>DTL</v>
      </c>
      <c r="N7527" s="169" t="str">
        <f t="shared" si="937"/>
        <v>4230</v>
      </c>
      <c r="O7527" s="168" t="str">
        <f t="shared" si="938"/>
        <v/>
      </c>
      <c r="P7527" s="168" t="str">
        <f t="shared" si="939"/>
        <v/>
      </c>
      <c r="Q7527" s="168" t="str">
        <f t="shared" si="940"/>
        <v/>
      </c>
      <c r="R7527" s="168" t="str">
        <f t="shared" si="941"/>
        <v/>
      </c>
      <c r="S7527" s="168" t="str">
        <f t="shared" si="942"/>
        <v/>
      </c>
      <c r="T7527" s="168" t="str">
        <f t="shared" si="943"/>
        <v/>
      </c>
    </row>
    <row r="7528" spans="1:20" x14ac:dyDescent="0.2">
      <c r="A7528" t="s">
        <v>2611</v>
      </c>
      <c r="M7528" s="170" t="str">
        <f t="shared" si="936"/>
        <v>DTL</v>
      </c>
      <c r="N7528" s="169" t="str">
        <f t="shared" si="937"/>
        <v>4230</v>
      </c>
      <c r="O7528" s="168" t="str">
        <f t="shared" si="938"/>
        <v/>
      </c>
      <c r="P7528" s="168" t="str">
        <f t="shared" si="939"/>
        <v/>
      </c>
      <c r="Q7528" s="168" t="str">
        <f t="shared" si="940"/>
        <v/>
      </c>
      <c r="R7528" s="168" t="str">
        <f t="shared" si="941"/>
        <v/>
      </c>
      <c r="S7528" s="168" t="str">
        <f t="shared" si="942"/>
        <v/>
      </c>
      <c r="T7528" s="168" t="str">
        <f t="shared" si="943"/>
        <v/>
      </c>
    </row>
    <row r="7529" spans="1:20" x14ac:dyDescent="0.2">
      <c r="A7529" t="s">
        <v>6292</v>
      </c>
      <c r="M7529" s="170" t="str">
        <f t="shared" si="936"/>
        <v>Ttl</v>
      </c>
      <c r="N7529" s="169" t="str">
        <f t="shared" si="937"/>
        <v>4230</v>
      </c>
      <c r="O7529" s="168" t="str">
        <f t="shared" si="938"/>
        <v/>
      </c>
      <c r="P7529" s="168" t="str">
        <f t="shared" si="939"/>
        <v/>
      </c>
      <c r="Q7529" s="168" t="str">
        <f t="shared" si="940"/>
        <v/>
      </c>
      <c r="R7529" s="168" t="str">
        <f t="shared" si="941"/>
        <v/>
      </c>
      <c r="S7529" s="168" t="str">
        <f t="shared" si="942"/>
        <v/>
      </c>
      <c r="T7529" s="168" t="str">
        <f t="shared" si="943"/>
        <v/>
      </c>
    </row>
    <row r="7530" spans="1:20" x14ac:dyDescent="0.2">
      <c r="A7530" t="s">
        <v>2611</v>
      </c>
      <c r="M7530" s="170" t="str">
        <f t="shared" si="936"/>
        <v>DTL</v>
      </c>
      <c r="N7530" s="169" t="str">
        <f t="shared" si="937"/>
        <v>4230</v>
      </c>
      <c r="O7530" s="168" t="str">
        <f t="shared" si="938"/>
        <v/>
      </c>
      <c r="P7530" s="168" t="str">
        <f t="shared" si="939"/>
        <v/>
      </c>
      <c r="Q7530" s="168" t="str">
        <f t="shared" si="940"/>
        <v/>
      </c>
      <c r="R7530" s="168" t="str">
        <f t="shared" si="941"/>
        <v/>
      </c>
      <c r="S7530" s="168" t="str">
        <f t="shared" si="942"/>
        <v/>
      </c>
      <c r="T7530" s="168" t="str">
        <f t="shared" si="943"/>
        <v/>
      </c>
    </row>
    <row r="7531" spans="1:20" x14ac:dyDescent="0.2">
      <c r="A7531" t="s">
        <v>2611</v>
      </c>
      <c r="M7531" s="170" t="str">
        <f t="shared" si="936"/>
        <v>DTL</v>
      </c>
      <c r="N7531" s="169" t="str">
        <f t="shared" si="937"/>
        <v>4230</v>
      </c>
      <c r="O7531" s="168" t="str">
        <f t="shared" si="938"/>
        <v/>
      </c>
      <c r="P7531" s="168" t="str">
        <f t="shared" si="939"/>
        <v/>
      </c>
      <c r="Q7531" s="168" t="str">
        <f t="shared" si="940"/>
        <v/>
      </c>
      <c r="R7531" s="168" t="str">
        <f t="shared" si="941"/>
        <v/>
      </c>
      <c r="S7531" s="168" t="str">
        <f t="shared" si="942"/>
        <v/>
      </c>
      <c r="T7531" s="168" t="str">
        <f t="shared" si="943"/>
        <v/>
      </c>
    </row>
    <row r="7532" spans="1:20" x14ac:dyDescent="0.2">
      <c r="A7532" t="s">
        <v>6293</v>
      </c>
      <c r="M7532" s="170" t="str">
        <f t="shared" si="936"/>
        <v>Ttl</v>
      </c>
      <c r="N7532" s="169" t="str">
        <f t="shared" si="937"/>
        <v>4230</v>
      </c>
      <c r="O7532" s="168" t="str">
        <f t="shared" si="938"/>
        <v/>
      </c>
      <c r="P7532" s="168" t="str">
        <f t="shared" si="939"/>
        <v/>
      </c>
      <c r="Q7532" s="168" t="str">
        <f t="shared" si="940"/>
        <v/>
      </c>
      <c r="R7532" s="168" t="str">
        <f t="shared" si="941"/>
        <v/>
      </c>
      <c r="S7532" s="168" t="str">
        <f t="shared" si="942"/>
        <v/>
      </c>
      <c r="T7532" s="168" t="str">
        <f t="shared" si="943"/>
        <v/>
      </c>
    </row>
    <row r="7533" spans="1:20" x14ac:dyDescent="0.2">
      <c r="A7533" t="s">
        <v>2643</v>
      </c>
      <c r="M7533" s="170" t="str">
        <f t="shared" si="936"/>
        <v>DTL</v>
      </c>
      <c r="N7533" s="169" t="str">
        <f t="shared" si="937"/>
        <v>4230</v>
      </c>
      <c r="O7533" s="168" t="str">
        <f t="shared" si="938"/>
        <v/>
      </c>
      <c r="P7533" s="168" t="str">
        <f t="shared" si="939"/>
        <v/>
      </c>
      <c r="Q7533" s="168" t="str">
        <f t="shared" si="940"/>
        <v/>
      </c>
      <c r="R7533" s="168" t="str">
        <f t="shared" si="941"/>
        <v/>
      </c>
      <c r="S7533" s="168" t="str">
        <f t="shared" si="942"/>
        <v/>
      </c>
      <c r="T7533" s="168" t="str">
        <f t="shared" si="943"/>
        <v/>
      </c>
    </row>
    <row r="7534" spans="1:20" x14ac:dyDescent="0.2">
      <c r="A7534" t="s">
        <v>4467</v>
      </c>
      <c r="M7534" s="170" t="str">
        <f t="shared" si="936"/>
        <v>DTL</v>
      </c>
      <c r="N7534" s="169" t="str">
        <f t="shared" si="937"/>
        <v>4230</v>
      </c>
      <c r="O7534" s="168" t="str">
        <f t="shared" si="938"/>
        <v/>
      </c>
      <c r="P7534" s="168" t="str">
        <f t="shared" si="939"/>
        <v/>
      </c>
      <c r="Q7534" s="168" t="str">
        <f t="shared" si="940"/>
        <v/>
      </c>
      <c r="R7534" s="168" t="str">
        <f t="shared" si="941"/>
        <v/>
      </c>
      <c r="S7534" s="168" t="str">
        <f t="shared" si="942"/>
        <v/>
      </c>
      <c r="T7534" s="168" t="str">
        <f t="shared" si="943"/>
        <v/>
      </c>
    </row>
    <row r="7535" spans="1:20" x14ac:dyDescent="0.2">
      <c r="A7535">
        <v>1</v>
      </c>
      <c r="M7535" s="170" t="str">
        <f t="shared" si="936"/>
        <v>DTL</v>
      </c>
      <c r="N7535" s="169" t="str">
        <f t="shared" si="937"/>
        <v>4230</v>
      </c>
      <c r="O7535" s="168" t="str">
        <f t="shared" si="938"/>
        <v/>
      </c>
      <c r="P7535" s="168" t="str">
        <f t="shared" si="939"/>
        <v/>
      </c>
      <c r="Q7535" s="168" t="str">
        <f t="shared" si="940"/>
        <v/>
      </c>
      <c r="R7535" s="168" t="str">
        <f t="shared" si="941"/>
        <v/>
      </c>
      <c r="S7535" s="168" t="str">
        <f t="shared" si="942"/>
        <v/>
      </c>
      <c r="T7535" s="168" t="str">
        <f t="shared" si="943"/>
        <v/>
      </c>
    </row>
    <row r="7536" spans="1:20" x14ac:dyDescent="0.2">
      <c r="M7536" s="170" t="str">
        <f t="shared" si="936"/>
        <v>DTL</v>
      </c>
      <c r="N7536" s="169" t="str">
        <f t="shared" si="937"/>
        <v>4230</v>
      </c>
      <c r="O7536" s="168" t="str">
        <f t="shared" si="938"/>
        <v/>
      </c>
      <c r="P7536" s="168" t="str">
        <f t="shared" si="939"/>
        <v/>
      </c>
      <c r="Q7536" s="168" t="str">
        <f t="shared" si="940"/>
        <v/>
      </c>
      <c r="R7536" s="168" t="str">
        <f t="shared" si="941"/>
        <v/>
      </c>
      <c r="S7536" s="168" t="str">
        <f t="shared" si="942"/>
        <v/>
      </c>
      <c r="T7536" s="168" t="str">
        <f t="shared" si="943"/>
        <v/>
      </c>
    </row>
    <row r="7537" spans="1:20" x14ac:dyDescent="0.2">
      <c r="A7537" t="s">
        <v>3359</v>
      </c>
      <c r="M7537" s="170" t="str">
        <f t="shared" si="936"/>
        <v>H1</v>
      </c>
      <c r="N7537" s="169" t="str">
        <f t="shared" si="937"/>
        <v>4230</v>
      </c>
      <c r="O7537" s="168" t="str">
        <f t="shared" si="938"/>
        <v/>
      </c>
      <c r="P7537" s="168" t="str">
        <f t="shared" si="939"/>
        <v/>
      </c>
      <c r="Q7537" s="168" t="str">
        <f t="shared" si="940"/>
        <v/>
      </c>
      <c r="R7537" s="168" t="str">
        <f t="shared" si="941"/>
        <v/>
      </c>
      <c r="S7537" s="168" t="str">
        <f t="shared" si="942"/>
        <v/>
      </c>
      <c r="T7537" s="168" t="str">
        <f t="shared" si="943"/>
        <v/>
      </c>
    </row>
    <row r="7538" spans="1:20" x14ac:dyDescent="0.2">
      <c r="A7538" t="s">
        <v>2600</v>
      </c>
      <c r="M7538" s="170" t="str">
        <f t="shared" si="936"/>
        <v>H2</v>
      </c>
      <c r="N7538" s="169" t="str">
        <f t="shared" si="937"/>
        <v>4230</v>
      </c>
      <c r="O7538" s="168" t="str">
        <f t="shared" si="938"/>
        <v/>
      </c>
      <c r="P7538" s="168" t="str">
        <f t="shared" si="939"/>
        <v/>
      </c>
      <c r="Q7538" s="168" t="str">
        <f t="shared" si="940"/>
        <v/>
      </c>
      <c r="R7538" s="168" t="str">
        <f t="shared" si="941"/>
        <v/>
      </c>
      <c r="S7538" s="168" t="str">
        <f t="shared" si="942"/>
        <v/>
      </c>
      <c r="T7538" s="168" t="str">
        <f t="shared" si="943"/>
        <v/>
      </c>
    </row>
    <row r="7539" spans="1:20" x14ac:dyDescent="0.2">
      <c r="A7539" t="s">
        <v>2601</v>
      </c>
      <c r="M7539" s="170" t="str">
        <f t="shared" si="936"/>
        <v>H3</v>
      </c>
      <c r="N7539" s="169" t="str">
        <f t="shared" si="937"/>
        <v>4230</v>
      </c>
      <c r="O7539" s="168" t="str">
        <f t="shared" si="938"/>
        <v/>
      </c>
      <c r="P7539" s="168" t="str">
        <f t="shared" si="939"/>
        <v/>
      </c>
      <c r="Q7539" s="168" t="str">
        <f t="shared" si="940"/>
        <v/>
      </c>
      <c r="R7539" s="168" t="str">
        <f t="shared" si="941"/>
        <v/>
      </c>
      <c r="S7539" s="168" t="str">
        <f t="shared" si="942"/>
        <v/>
      </c>
      <c r="T7539" s="168" t="str">
        <f t="shared" si="943"/>
        <v/>
      </c>
    </row>
    <row r="7540" spans="1:20" x14ac:dyDescent="0.2">
      <c r="A7540" t="s">
        <v>3334</v>
      </c>
      <c r="M7540" s="170" t="str">
        <f t="shared" si="936"/>
        <v>H4</v>
      </c>
      <c r="N7540" s="169" t="str">
        <f t="shared" si="937"/>
        <v>4230</v>
      </c>
      <c r="O7540" s="168" t="str">
        <f t="shared" si="938"/>
        <v/>
      </c>
      <c r="P7540" s="168" t="str">
        <f t="shared" si="939"/>
        <v/>
      </c>
      <c r="Q7540" s="168" t="str">
        <f t="shared" si="940"/>
        <v/>
      </c>
      <c r="R7540" s="168" t="str">
        <f t="shared" si="941"/>
        <v/>
      </c>
      <c r="S7540" s="168" t="str">
        <f t="shared" si="942"/>
        <v/>
      </c>
      <c r="T7540" s="168" t="str">
        <f t="shared" si="943"/>
        <v/>
      </c>
    </row>
    <row r="7541" spans="1:20" x14ac:dyDescent="0.2">
      <c r="A7541" t="s">
        <v>3351</v>
      </c>
      <c r="M7541" s="170" t="str">
        <f t="shared" si="936"/>
        <v>H5</v>
      </c>
      <c r="N7541" s="169" t="str">
        <f t="shared" si="937"/>
        <v>4230</v>
      </c>
      <c r="O7541" s="168" t="str">
        <f t="shared" si="938"/>
        <v/>
      </c>
      <c r="P7541" s="168" t="str">
        <f t="shared" si="939"/>
        <v/>
      </c>
      <c r="Q7541" s="168" t="str">
        <f t="shared" si="940"/>
        <v/>
      </c>
      <c r="R7541" s="168" t="str">
        <f t="shared" si="941"/>
        <v/>
      </c>
      <c r="S7541" s="168" t="str">
        <f t="shared" si="942"/>
        <v/>
      </c>
      <c r="T7541" s="168" t="str">
        <f t="shared" si="943"/>
        <v/>
      </c>
    </row>
    <row r="7542" spans="1:20" x14ac:dyDescent="0.2">
      <c r="A7542" t="s">
        <v>3352</v>
      </c>
      <c r="M7542" s="170" t="str">
        <f t="shared" si="936"/>
        <v>H6</v>
      </c>
      <c r="N7542" s="169" t="str">
        <f t="shared" si="937"/>
        <v>4230</v>
      </c>
      <c r="O7542" s="168" t="str">
        <f t="shared" si="938"/>
        <v/>
      </c>
      <c r="P7542" s="168" t="str">
        <f t="shared" si="939"/>
        <v/>
      </c>
      <c r="Q7542" s="168" t="str">
        <f t="shared" si="940"/>
        <v/>
      </c>
      <c r="R7542" s="168" t="str">
        <f t="shared" si="941"/>
        <v/>
      </c>
      <c r="S7542" s="168" t="str">
        <f t="shared" si="942"/>
        <v/>
      </c>
      <c r="T7542" s="168" t="str">
        <f t="shared" si="943"/>
        <v/>
      </c>
    </row>
    <row r="7543" spans="1:20" x14ac:dyDescent="0.2">
      <c r="A7543" t="s">
        <v>2605</v>
      </c>
      <c r="M7543" s="170" t="str">
        <f t="shared" si="936"/>
        <v>H7</v>
      </c>
      <c r="N7543" s="169" t="str">
        <f t="shared" si="937"/>
        <v>4230</v>
      </c>
      <c r="O7543" s="168" t="str">
        <f t="shared" si="938"/>
        <v/>
      </c>
      <c r="P7543" s="168" t="str">
        <f t="shared" si="939"/>
        <v/>
      </c>
      <c r="Q7543" s="168" t="str">
        <f t="shared" si="940"/>
        <v/>
      </c>
      <c r="R7543" s="168" t="str">
        <f t="shared" si="941"/>
        <v/>
      </c>
      <c r="S7543" s="168" t="str">
        <f t="shared" si="942"/>
        <v/>
      </c>
      <c r="T7543" s="168" t="str">
        <f t="shared" si="943"/>
        <v/>
      </c>
    </row>
    <row r="7544" spans="1:20" x14ac:dyDescent="0.2">
      <c r="A7544" t="s">
        <v>2606</v>
      </c>
      <c r="M7544" s="170" t="str">
        <f t="shared" si="936"/>
        <v>H8</v>
      </c>
      <c r="N7544" s="169" t="str">
        <f t="shared" si="937"/>
        <v>4230</v>
      </c>
      <c r="O7544" s="168" t="str">
        <f t="shared" si="938"/>
        <v/>
      </c>
      <c r="P7544" s="168" t="str">
        <f t="shared" si="939"/>
        <v/>
      </c>
      <c r="Q7544" s="168" t="str">
        <f t="shared" si="940"/>
        <v/>
      </c>
      <c r="R7544" s="168" t="str">
        <f t="shared" si="941"/>
        <v/>
      </c>
      <c r="S7544" s="168" t="str">
        <f t="shared" si="942"/>
        <v/>
      </c>
      <c r="T7544" s="168" t="str">
        <f t="shared" si="943"/>
        <v/>
      </c>
    </row>
    <row r="7545" spans="1:20" x14ac:dyDescent="0.2">
      <c r="A7545" t="s">
        <v>2607</v>
      </c>
      <c r="M7545" s="170" t="str">
        <f t="shared" si="936"/>
        <v>H9</v>
      </c>
      <c r="N7545" s="169" t="str">
        <f t="shared" si="937"/>
        <v>4230</v>
      </c>
      <c r="O7545" s="168" t="str">
        <f t="shared" si="938"/>
        <v/>
      </c>
      <c r="P7545" s="168" t="str">
        <f t="shared" si="939"/>
        <v/>
      </c>
      <c r="Q7545" s="168" t="str">
        <f t="shared" si="940"/>
        <v/>
      </c>
      <c r="R7545" s="168" t="str">
        <f t="shared" si="941"/>
        <v/>
      </c>
      <c r="S7545" s="168" t="str">
        <f t="shared" si="942"/>
        <v/>
      </c>
      <c r="T7545" s="168" t="str">
        <f t="shared" si="943"/>
        <v/>
      </c>
    </row>
    <row r="7546" spans="1:20" x14ac:dyDescent="0.2">
      <c r="A7546" t="s">
        <v>2608</v>
      </c>
      <c r="M7546" s="170" t="str">
        <f t="shared" si="936"/>
        <v>H10</v>
      </c>
      <c r="N7546" s="169" t="str">
        <f t="shared" si="937"/>
        <v>4230</v>
      </c>
      <c r="O7546" s="168" t="str">
        <f t="shared" si="938"/>
        <v/>
      </c>
      <c r="P7546" s="168" t="str">
        <f t="shared" si="939"/>
        <v/>
      </c>
      <c r="Q7546" s="168" t="str">
        <f t="shared" si="940"/>
        <v/>
      </c>
      <c r="R7546" s="168" t="str">
        <f t="shared" si="941"/>
        <v/>
      </c>
      <c r="S7546" s="168" t="str">
        <f t="shared" si="942"/>
        <v/>
      </c>
      <c r="T7546" s="168" t="str">
        <f t="shared" si="943"/>
        <v/>
      </c>
    </row>
    <row r="7547" spans="1:20" x14ac:dyDescent="0.2">
      <c r="A7547" t="s">
        <v>2611</v>
      </c>
      <c r="M7547" s="170" t="str">
        <f t="shared" si="936"/>
        <v>DTL</v>
      </c>
      <c r="N7547" s="169" t="str">
        <f t="shared" si="937"/>
        <v>4230</v>
      </c>
      <c r="O7547" s="168" t="str">
        <f t="shared" si="938"/>
        <v/>
      </c>
      <c r="P7547" s="168" t="str">
        <f t="shared" si="939"/>
        <v/>
      </c>
      <c r="Q7547" s="168" t="str">
        <f t="shared" si="940"/>
        <v/>
      </c>
      <c r="R7547" s="168" t="str">
        <f t="shared" si="941"/>
        <v/>
      </c>
      <c r="S7547" s="168" t="str">
        <f t="shared" si="942"/>
        <v/>
      </c>
      <c r="T7547" s="168" t="str">
        <f t="shared" si="943"/>
        <v/>
      </c>
    </row>
    <row r="7548" spans="1:20" x14ac:dyDescent="0.2">
      <c r="A7548" t="s">
        <v>2620</v>
      </c>
      <c r="M7548" s="170" t="str">
        <f t="shared" si="936"/>
        <v>DTL</v>
      </c>
      <c r="N7548" s="169" t="str">
        <f t="shared" si="937"/>
        <v>4230</v>
      </c>
      <c r="O7548" s="168" t="str">
        <f t="shared" si="938"/>
        <v/>
      </c>
      <c r="P7548" s="168" t="str">
        <f t="shared" si="939"/>
        <v/>
      </c>
      <c r="Q7548" s="168" t="str">
        <f t="shared" si="940"/>
        <v/>
      </c>
      <c r="R7548" s="168" t="str">
        <f t="shared" si="941"/>
        <v/>
      </c>
      <c r="S7548" s="168" t="str">
        <f t="shared" si="942"/>
        <v/>
      </c>
      <c r="T7548" s="168" t="str">
        <f t="shared" si="943"/>
        <v/>
      </c>
    </row>
    <row r="7549" spans="1:20" x14ac:dyDescent="0.2">
      <c r="A7549" t="s">
        <v>6294</v>
      </c>
      <c r="M7549" s="170" t="str">
        <f t="shared" si="936"/>
        <v>Ttl</v>
      </c>
      <c r="N7549" s="169" t="str">
        <f t="shared" si="937"/>
        <v>4230</v>
      </c>
      <c r="O7549" s="168" t="str">
        <f t="shared" si="938"/>
        <v/>
      </c>
      <c r="P7549" s="168" t="str">
        <f t="shared" si="939"/>
        <v/>
      </c>
      <c r="Q7549" s="168" t="str">
        <f t="shared" si="940"/>
        <v/>
      </c>
      <c r="R7549" s="168" t="str">
        <f t="shared" si="941"/>
        <v/>
      </c>
      <c r="S7549" s="168" t="str">
        <f t="shared" si="942"/>
        <v/>
      </c>
      <c r="T7549" s="168" t="str">
        <f t="shared" si="943"/>
        <v/>
      </c>
    </row>
    <row r="7550" spans="1:20" x14ac:dyDescent="0.2">
      <c r="A7550" t="s">
        <v>2611</v>
      </c>
      <c r="M7550" s="170" t="str">
        <f t="shared" si="936"/>
        <v>DTL</v>
      </c>
      <c r="N7550" s="169" t="str">
        <f t="shared" si="937"/>
        <v>4230</v>
      </c>
      <c r="O7550" s="168" t="str">
        <f t="shared" si="938"/>
        <v/>
      </c>
      <c r="P7550" s="168" t="str">
        <f t="shared" si="939"/>
        <v/>
      </c>
      <c r="Q7550" s="168" t="str">
        <f t="shared" si="940"/>
        <v/>
      </c>
      <c r="R7550" s="168" t="str">
        <f t="shared" si="941"/>
        <v/>
      </c>
      <c r="S7550" s="168" t="str">
        <f t="shared" si="942"/>
        <v/>
      </c>
      <c r="T7550" s="168" t="str">
        <f t="shared" si="943"/>
        <v/>
      </c>
    </row>
    <row r="7551" spans="1:20" x14ac:dyDescent="0.2">
      <c r="A7551" t="s">
        <v>6295</v>
      </c>
      <c r="M7551" s="170" t="str">
        <f t="shared" si="936"/>
        <v>Ttl</v>
      </c>
      <c r="N7551" s="169" t="str">
        <f t="shared" si="937"/>
        <v>4230</v>
      </c>
      <c r="O7551" s="168" t="str">
        <f t="shared" si="938"/>
        <v/>
      </c>
      <c r="P7551" s="168" t="str">
        <f t="shared" si="939"/>
        <v/>
      </c>
      <c r="Q7551" s="168" t="str">
        <f t="shared" si="940"/>
        <v/>
      </c>
      <c r="R7551" s="168" t="str">
        <f t="shared" si="941"/>
        <v/>
      </c>
      <c r="S7551" s="168" t="str">
        <f t="shared" si="942"/>
        <v/>
      </c>
      <c r="T7551" s="168" t="str">
        <f t="shared" si="943"/>
        <v/>
      </c>
    </row>
    <row r="7552" spans="1:20" x14ac:dyDescent="0.2">
      <c r="A7552" t="s">
        <v>4246</v>
      </c>
      <c r="M7552" s="170" t="str">
        <f t="shared" si="936"/>
        <v>DTL</v>
      </c>
      <c r="N7552" s="169" t="str">
        <f t="shared" si="937"/>
        <v>4230</v>
      </c>
      <c r="O7552" s="168" t="str">
        <f t="shared" si="938"/>
        <v/>
      </c>
      <c r="P7552" s="168" t="str">
        <f t="shared" si="939"/>
        <v/>
      </c>
      <c r="Q7552" s="168" t="str">
        <f t="shared" si="940"/>
        <v/>
      </c>
      <c r="R7552" s="168" t="str">
        <f t="shared" si="941"/>
        <v/>
      </c>
      <c r="S7552" s="168" t="str">
        <f t="shared" si="942"/>
        <v/>
      </c>
      <c r="T7552" s="168" t="str">
        <f t="shared" si="943"/>
        <v/>
      </c>
    </row>
    <row r="7553" spans="1:20" x14ac:dyDescent="0.2">
      <c r="A7553" t="s">
        <v>2611</v>
      </c>
      <c r="M7553" s="170" t="str">
        <f t="shared" si="936"/>
        <v>DTL</v>
      </c>
      <c r="N7553" s="169" t="str">
        <f t="shared" si="937"/>
        <v>4230</v>
      </c>
      <c r="O7553" s="168" t="str">
        <f t="shared" si="938"/>
        <v/>
      </c>
      <c r="P7553" s="168" t="str">
        <f t="shared" si="939"/>
        <v/>
      </c>
      <c r="Q7553" s="168" t="str">
        <f t="shared" si="940"/>
        <v/>
      </c>
      <c r="R7553" s="168" t="str">
        <f t="shared" si="941"/>
        <v/>
      </c>
      <c r="S7553" s="168" t="str">
        <f t="shared" si="942"/>
        <v/>
      </c>
      <c r="T7553" s="168" t="str">
        <f t="shared" si="943"/>
        <v/>
      </c>
    </row>
    <row r="7554" spans="1:20" x14ac:dyDescent="0.2">
      <c r="A7554" t="s">
        <v>6296</v>
      </c>
      <c r="M7554" s="170" t="str">
        <f t="shared" si="936"/>
        <v>DTL</v>
      </c>
      <c r="N7554" s="169" t="str">
        <f t="shared" si="937"/>
        <v>4230</v>
      </c>
      <c r="O7554" s="168" t="str">
        <f t="shared" si="938"/>
        <v xml:space="preserve">    </v>
      </c>
      <c r="P7554" s="168" t="str">
        <f t="shared" si="939"/>
        <v xml:space="preserve">4230    </v>
      </c>
      <c r="Q7554" s="168">
        <f t="shared" si="940"/>
        <v>-188442</v>
      </c>
      <c r="R7554" s="168">
        <f t="shared" si="941"/>
        <v>-421772</v>
      </c>
      <c r="S7554" s="168">
        <f t="shared" si="942"/>
        <v>-299598</v>
      </c>
      <c r="T7554" s="168">
        <f t="shared" si="943"/>
        <v>-293872</v>
      </c>
    </row>
    <row r="7555" spans="1:20" x14ac:dyDescent="0.2">
      <c r="A7555" t="s">
        <v>2611</v>
      </c>
      <c r="M7555" s="170" t="str">
        <f t="shared" ref="M7555:M7618" si="944">IF(ROW()&lt;23,"",
  IF(NOT(ISERROR(FIND("Trinity County",$A7555,30))),"H1",
  IF(M7554="H1","H2",
  IF(M7554="H2","H3",
  IF(M7554="H3","H4",
  IF(M7554="H4","H5",
  IF(M7554="H5","H6",
  IF(M7554="H6","H7",
  IF(M7554="H7","H8",
  IF(M7554="H8","H9",
  IF(M7554="H9","H10",
  IF(TRIM(LEFT($A7555,7))="Total","Ttl","DTL"))))))))))))</f>
        <v>DTL</v>
      </c>
      <c r="N7555" s="169" t="str">
        <f t="shared" ref="N7555:N7618" si="945">IF(ROW()&lt;23,"",
  IF($M7555="H6",TRIM(LEFT($A7555,5)),N7554))</f>
        <v>4230</v>
      </c>
      <c r="O7555" s="168" t="str">
        <f t="shared" ref="O7555:O7618" si="946">IF($M7555&lt;&gt;"DTL","",
  IF(NOT(ISNUMBER(VALUE(MID($A7555,31,15)))),"",LEFT($A7555,4)))</f>
        <v/>
      </c>
      <c r="P7555" s="168" t="str">
        <f t="shared" ref="P7555:P7618" si="947">IF(O7555="","",N7555&amp;O7555)</f>
        <v/>
      </c>
      <c r="Q7555" s="168" t="str">
        <f t="shared" ref="Q7555:Q7618" si="948">IF($M7555&lt;&gt;"DTL","",
  IF(NOT(ISNUMBER(VALUE(MID($A7555,31,15)))),"",VALUE(TRIM(MID($A7555,47,15)))))</f>
        <v/>
      </c>
      <c r="R7555" s="168" t="str">
        <f t="shared" ref="R7555:R7618" si="949">IF($M7555&lt;&gt;"DTL","",
  IF(NOT(ISNUMBER(VALUE(MID($A7555,31,15)))),"",VALUE(TRIM(MID($A7555,61,14)))))</f>
        <v/>
      </c>
      <c r="S7555" s="168" t="str">
        <f t="shared" ref="S7555:S7618" si="950">IF($M7555&lt;&gt;"DTL","",
  IF(NOT(ISNUMBER(VALUE(MID($A7555,31,15)))),"",VALUE(TRIM(MID($A7555,76,14)))))</f>
        <v/>
      </c>
      <c r="T7555" s="168" t="str">
        <f t="shared" ref="T7555:T7618" si="951">IF($M7555&lt;&gt;"DTL","",
  IF(NOT(ISNUMBER(VALUE(MID($A7555,31,15)))),"",VALUE(TRIM(MID($A7555,90,14)))))</f>
        <v/>
      </c>
    </row>
    <row r="7556" spans="1:20" x14ac:dyDescent="0.2">
      <c r="A7556" t="s">
        <v>6297</v>
      </c>
      <c r="M7556" s="170" t="str">
        <f t="shared" si="944"/>
        <v>DTL</v>
      </c>
      <c r="N7556" s="169" t="str">
        <f t="shared" si="945"/>
        <v>4230</v>
      </c>
      <c r="O7556" s="168" t="str">
        <f t="shared" si="946"/>
        <v>Tran</v>
      </c>
      <c r="P7556" s="168" t="str">
        <f t="shared" si="947"/>
        <v>4230Tran</v>
      </c>
      <c r="Q7556" s="168">
        <f t="shared" si="948"/>
        <v>195337</v>
      </c>
      <c r="R7556" s="168">
        <f t="shared" si="949"/>
        <v>269608</v>
      </c>
      <c r="S7556" s="168">
        <f t="shared" si="950"/>
        <v>299598</v>
      </c>
      <c r="T7556" s="168">
        <f t="shared" si="951"/>
        <v>191477</v>
      </c>
    </row>
    <row r="7557" spans="1:20" x14ac:dyDescent="0.2">
      <c r="A7557" t="s">
        <v>2611</v>
      </c>
      <c r="M7557" s="170" t="str">
        <f t="shared" si="944"/>
        <v>DTL</v>
      </c>
      <c r="N7557" s="169" t="str">
        <f t="shared" si="945"/>
        <v>4230</v>
      </c>
      <c r="O7557" s="168" t="str">
        <f t="shared" si="946"/>
        <v/>
      </c>
      <c r="P7557" s="168" t="str">
        <f t="shared" si="947"/>
        <v/>
      </c>
      <c r="Q7557" s="168" t="str">
        <f t="shared" si="948"/>
        <v/>
      </c>
      <c r="R7557" s="168" t="str">
        <f t="shared" si="949"/>
        <v/>
      </c>
      <c r="S7557" s="168" t="str">
        <f t="shared" si="950"/>
        <v/>
      </c>
      <c r="T7557" s="168" t="str">
        <f t="shared" si="951"/>
        <v/>
      </c>
    </row>
    <row r="7558" spans="1:20" x14ac:dyDescent="0.2">
      <c r="A7558" t="s">
        <v>6298</v>
      </c>
      <c r="M7558" s="170" t="str">
        <f t="shared" si="944"/>
        <v>DTL</v>
      </c>
      <c r="N7558" s="169" t="str">
        <f t="shared" si="945"/>
        <v>4230</v>
      </c>
      <c r="O7558" s="168" t="str">
        <f t="shared" si="946"/>
        <v>Tran</v>
      </c>
      <c r="P7558" s="168" t="str">
        <f t="shared" si="947"/>
        <v>4230Tran</v>
      </c>
      <c r="Q7558" s="168">
        <f t="shared" si="948"/>
        <v>0</v>
      </c>
      <c r="R7558" s="168">
        <f t="shared" si="949"/>
        <v>63000</v>
      </c>
      <c r="S7558" s="168">
        <f t="shared" si="950"/>
        <v>0</v>
      </c>
      <c r="T7558" s="168">
        <f t="shared" si="951"/>
        <v>0</v>
      </c>
    </row>
    <row r="7559" spans="1:20" x14ac:dyDescent="0.2">
      <c r="A7559" t="s">
        <v>4246</v>
      </c>
      <c r="M7559" s="170" t="str">
        <f t="shared" si="944"/>
        <v>DTL</v>
      </c>
      <c r="N7559" s="169" t="str">
        <f t="shared" si="945"/>
        <v>4230</v>
      </c>
      <c r="O7559" s="168" t="str">
        <f t="shared" si="946"/>
        <v/>
      </c>
      <c r="P7559" s="168" t="str">
        <f t="shared" si="947"/>
        <v/>
      </c>
      <c r="Q7559" s="168" t="str">
        <f t="shared" si="948"/>
        <v/>
      </c>
      <c r="R7559" s="168" t="str">
        <f t="shared" si="949"/>
        <v/>
      </c>
      <c r="S7559" s="168" t="str">
        <f t="shared" si="950"/>
        <v/>
      </c>
      <c r="T7559" s="168" t="str">
        <f t="shared" si="951"/>
        <v/>
      </c>
    </row>
    <row r="7560" spans="1:20" x14ac:dyDescent="0.2">
      <c r="A7560" t="s">
        <v>2611</v>
      </c>
      <c r="M7560" s="170" t="str">
        <f t="shared" si="944"/>
        <v>DTL</v>
      </c>
      <c r="N7560" s="169" t="str">
        <f t="shared" si="945"/>
        <v>4230</v>
      </c>
      <c r="O7560" s="168" t="str">
        <f t="shared" si="946"/>
        <v/>
      </c>
      <c r="P7560" s="168" t="str">
        <f t="shared" si="947"/>
        <v/>
      </c>
      <c r="Q7560" s="168" t="str">
        <f t="shared" si="948"/>
        <v/>
      </c>
      <c r="R7560" s="168" t="str">
        <f t="shared" si="949"/>
        <v/>
      </c>
      <c r="S7560" s="168" t="str">
        <f t="shared" si="950"/>
        <v/>
      </c>
      <c r="T7560" s="168" t="str">
        <f t="shared" si="951"/>
        <v/>
      </c>
    </row>
    <row r="7561" spans="1:20" x14ac:dyDescent="0.2">
      <c r="A7561" t="s">
        <v>6299</v>
      </c>
      <c r="M7561" s="170" t="str">
        <f t="shared" si="944"/>
        <v>Ttl</v>
      </c>
      <c r="N7561" s="169" t="str">
        <f t="shared" si="945"/>
        <v>4230</v>
      </c>
      <c r="O7561" s="168" t="str">
        <f t="shared" si="946"/>
        <v/>
      </c>
      <c r="P7561" s="168" t="str">
        <f t="shared" si="947"/>
        <v/>
      </c>
      <c r="Q7561" s="168" t="str">
        <f t="shared" si="948"/>
        <v/>
      </c>
      <c r="R7561" s="168" t="str">
        <f t="shared" si="949"/>
        <v/>
      </c>
      <c r="S7561" s="168" t="str">
        <f t="shared" si="950"/>
        <v/>
      </c>
      <c r="T7561" s="168" t="str">
        <f t="shared" si="951"/>
        <v/>
      </c>
    </row>
    <row r="7562" spans="1:20" x14ac:dyDescent="0.2">
      <c r="A7562" t="s">
        <v>4467</v>
      </c>
      <c r="M7562" s="170" t="str">
        <f t="shared" si="944"/>
        <v>DTL</v>
      </c>
      <c r="N7562" s="169" t="str">
        <f t="shared" si="945"/>
        <v>4230</v>
      </c>
      <c r="O7562" s="168" t="str">
        <f t="shared" si="946"/>
        <v/>
      </c>
      <c r="P7562" s="168" t="str">
        <f t="shared" si="947"/>
        <v/>
      </c>
      <c r="Q7562" s="168" t="str">
        <f t="shared" si="948"/>
        <v/>
      </c>
      <c r="R7562" s="168" t="str">
        <f t="shared" si="949"/>
        <v/>
      </c>
      <c r="S7562" s="168" t="str">
        <f t="shared" si="950"/>
        <v/>
      </c>
      <c r="T7562" s="168" t="str">
        <f t="shared" si="951"/>
        <v/>
      </c>
    </row>
    <row r="7563" spans="1:20" x14ac:dyDescent="0.2">
      <c r="A7563">
        <v>1</v>
      </c>
      <c r="M7563" s="170" t="str">
        <f t="shared" si="944"/>
        <v>DTL</v>
      </c>
      <c r="N7563" s="169" t="str">
        <f t="shared" si="945"/>
        <v>4230</v>
      </c>
      <c r="O7563" s="168" t="str">
        <f t="shared" si="946"/>
        <v/>
      </c>
      <c r="P7563" s="168" t="str">
        <f t="shared" si="947"/>
        <v/>
      </c>
      <c r="Q7563" s="168" t="str">
        <f t="shared" si="948"/>
        <v/>
      </c>
      <c r="R7563" s="168" t="str">
        <f t="shared" si="949"/>
        <v/>
      </c>
      <c r="S7563" s="168" t="str">
        <f t="shared" si="950"/>
        <v/>
      </c>
      <c r="T7563" s="168" t="str">
        <f t="shared" si="951"/>
        <v/>
      </c>
    </row>
    <row r="7564" spans="1:20" x14ac:dyDescent="0.2">
      <c r="M7564" s="170" t="str">
        <f t="shared" si="944"/>
        <v>DTL</v>
      </c>
      <c r="N7564" s="169" t="str">
        <f t="shared" si="945"/>
        <v>4230</v>
      </c>
      <c r="O7564" s="168" t="str">
        <f t="shared" si="946"/>
        <v/>
      </c>
      <c r="P7564" s="168" t="str">
        <f t="shared" si="947"/>
        <v/>
      </c>
      <c r="Q7564" s="168" t="str">
        <f t="shared" si="948"/>
        <v/>
      </c>
      <c r="R7564" s="168" t="str">
        <f t="shared" si="949"/>
        <v/>
      </c>
      <c r="S7564" s="168" t="str">
        <f t="shared" si="950"/>
        <v/>
      </c>
      <c r="T7564" s="168" t="str">
        <f t="shared" si="951"/>
        <v/>
      </c>
    </row>
    <row r="7565" spans="1:20" x14ac:dyDescent="0.2">
      <c r="A7565" t="s">
        <v>3360</v>
      </c>
      <c r="M7565" s="170" t="str">
        <f t="shared" si="944"/>
        <v>H1</v>
      </c>
      <c r="N7565" s="169" t="str">
        <f t="shared" si="945"/>
        <v>4230</v>
      </c>
      <c r="O7565" s="168" t="str">
        <f t="shared" si="946"/>
        <v/>
      </c>
      <c r="P7565" s="168" t="str">
        <f t="shared" si="947"/>
        <v/>
      </c>
      <c r="Q7565" s="168" t="str">
        <f t="shared" si="948"/>
        <v/>
      </c>
      <c r="R7565" s="168" t="str">
        <f t="shared" si="949"/>
        <v/>
      </c>
      <c r="S7565" s="168" t="str">
        <f t="shared" si="950"/>
        <v/>
      </c>
      <c r="T7565" s="168" t="str">
        <f t="shared" si="951"/>
        <v/>
      </c>
    </row>
    <row r="7566" spans="1:20" x14ac:dyDescent="0.2">
      <c r="A7566" t="s">
        <v>2600</v>
      </c>
      <c r="M7566" s="170" t="str">
        <f t="shared" si="944"/>
        <v>H2</v>
      </c>
      <c r="N7566" s="169" t="str">
        <f t="shared" si="945"/>
        <v>4230</v>
      </c>
      <c r="O7566" s="168" t="str">
        <f t="shared" si="946"/>
        <v/>
      </c>
      <c r="P7566" s="168" t="str">
        <f t="shared" si="947"/>
        <v/>
      </c>
      <c r="Q7566" s="168" t="str">
        <f t="shared" si="948"/>
        <v/>
      </c>
      <c r="R7566" s="168" t="str">
        <f t="shared" si="949"/>
        <v/>
      </c>
      <c r="S7566" s="168" t="str">
        <f t="shared" si="950"/>
        <v/>
      </c>
      <c r="T7566" s="168" t="str">
        <f t="shared" si="951"/>
        <v/>
      </c>
    </row>
    <row r="7567" spans="1:20" x14ac:dyDescent="0.2">
      <c r="A7567" t="s">
        <v>2601</v>
      </c>
      <c r="M7567" s="170" t="str">
        <f t="shared" si="944"/>
        <v>H3</v>
      </c>
      <c r="N7567" s="169" t="str">
        <f t="shared" si="945"/>
        <v>4230</v>
      </c>
      <c r="O7567" s="168" t="str">
        <f t="shared" si="946"/>
        <v/>
      </c>
      <c r="P7567" s="168" t="str">
        <f t="shared" si="947"/>
        <v/>
      </c>
      <c r="Q7567" s="168" t="str">
        <f t="shared" si="948"/>
        <v/>
      </c>
      <c r="R7567" s="168" t="str">
        <f t="shared" si="949"/>
        <v/>
      </c>
      <c r="S7567" s="168" t="str">
        <f t="shared" si="950"/>
        <v/>
      </c>
      <c r="T7567" s="168" t="str">
        <f t="shared" si="951"/>
        <v/>
      </c>
    </row>
    <row r="7568" spans="1:20" x14ac:dyDescent="0.2">
      <c r="A7568" t="s">
        <v>3334</v>
      </c>
      <c r="M7568" s="170" t="str">
        <f t="shared" si="944"/>
        <v>H4</v>
      </c>
      <c r="N7568" s="169" t="str">
        <f t="shared" si="945"/>
        <v>4230</v>
      </c>
      <c r="O7568" s="168" t="str">
        <f t="shared" si="946"/>
        <v/>
      </c>
      <c r="P7568" s="168" t="str">
        <f t="shared" si="947"/>
        <v/>
      </c>
      <c r="Q7568" s="168" t="str">
        <f t="shared" si="948"/>
        <v/>
      </c>
      <c r="R7568" s="168" t="str">
        <f t="shared" si="949"/>
        <v/>
      </c>
      <c r="S7568" s="168" t="str">
        <f t="shared" si="950"/>
        <v/>
      </c>
      <c r="T7568" s="168" t="str">
        <f t="shared" si="951"/>
        <v/>
      </c>
    </row>
    <row r="7569" spans="1:20" x14ac:dyDescent="0.2">
      <c r="A7569" t="s">
        <v>3361</v>
      </c>
      <c r="M7569" s="170" t="str">
        <f t="shared" si="944"/>
        <v>H5</v>
      </c>
      <c r="N7569" s="169" t="str">
        <f t="shared" si="945"/>
        <v>4230</v>
      </c>
      <c r="O7569" s="168" t="str">
        <f t="shared" si="946"/>
        <v/>
      </c>
      <c r="P7569" s="168" t="str">
        <f t="shared" si="947"/>
        <v/>
      </c>
      <c r="Q7569" s="168" t="str">
        <f t="shared" si="948"/>
        <v/>
      </c>
      <c r="R7569" s="168" t="str">
        <f t="shared" si="949"/>
        <v/>
      </c>
      <c r="S7569" s="168" t="str">
        <f t="shared" si="950"/>
        <v/>
      </c>
      <c r="T7569" s="168" t="str">
        <f t="shared" si="951"/>
        <v/>
      </c>
    </row>
    <row r="7570" spans="1:20" x14ac:dyDescent="0.2">
      <c r="A7570" t="s">
        <v>3362</v>
      </c>
      <c r="M7570" s="170" t="str">
        <f t="shared" si="944"/>
        <v>H6</v>
      </c>
      <c r="N7570" s="169" t="str">
        <f t="shared" si="945"/>
        <v>9494</v>
      </c>
      <c r="O7570" s="168" t="str">
        <f t="shared" si="946"/>
        <v/>
      </c>
      <c r="P7570" s="168" t="str">
        <f t="shared" si="947"/>
        <v/>
      </c>
      <c r="Q7570" s="168" t="str">
        <f t="shared" si="948"/>
        <v/>
      </c>
      <c r="R7570" s="168" t="str">
        <f t="shared" si="949"/>
        <v/>
      </c>
      <c r="S7570" s="168" t="str">
        <f t="shared" si="950"/>
        <v/>
      </c>
      <c r="T7570" s="168" t="str">
        <f t="shared" si="951"/>
        <v/>
      </c>
    </row>
    <row r="7571" spans="1:20" x14ac:dyDescent="0.2">
      <c r="A7571" t="s">
        <v>2605</v>
      </c>
      <c r="M7571" s="170" t="str">
        <f t="shared" si="944"/>
        <v>H7</v>
      </c>
      <c r="N7571" s="169" t="str">
        <f t="shared" si="945"/>
        <v>9494</v>
      </c>
      <c r="O7571" s="168" t="str">
        <f t="shared" si="946"/>
        <v/>
      </c>
      <c r="P7571" s="168" t="str">
        <f t="shared" si="947"/>
        <v/>
      </c>
      <c r="Q7571" s="168" t="str">
        <f t="shared" si="948"/>
        <v/>
      </c>
      <c r="R7571" s="168" t="str">
        <f t="shared" si="949"/>
        <v/>
      </c>
      <c r="S7571" s="168" t="str">
        <f t="shared" si="950"/>
        <v/>
      </c>
      <c r="T7571" s="168" t="str">
        <f t="shared" si="951"/>
        <v/>
      </c>
    </row>
    <row r="7572" spans="1:20" x14ac:dyDescent="0.2">
      <c r="A7572" t="s">
        <v>2606</v>
      </c>
      <c r="M7572" s="170" t="str">
        <f t="shared" si="944"/>
        <v>H8</v>
      </c>
      <c r="N7572" s="169" t="str">
        <f t="shared" si="945"/>
        <v>9494</v>
      </c>
      <c r="O7572" s="168" t="str">
        <f t="shared" si="946"/>
        <v/>
      </c>
      <c r="P7572" s="168" t="str">
        <f t="shared" si="947"/>
        <v/>
      </c>
      <c r="Q7572" s="168" t="str">
        <f t="shared" si="948"/>
        <v/>
      </c>
      <c r="R7572" s="168" t="str">
        <f t="shared" si="949"/>
        <v/>
      </c>
      <c r="S7572" s="168" t="str">
        <f t="shared" si="950"/>
        <v/>
      </c>
      <c r="T7572" s="168" t="str">
        <f t="shared" si="951"/>
        <v/>
      </c>
    </row>
    <row r="7573" spans="1:20" x14ac:dyDescent="0.2">
      <c r="A7573" t="s">
        <v>2607</v>
      </c>
      <c r="M7573" s="170" t="str">
        <f t="shared" si="944"/>
        <v>H9</v>
      </c>
      <c r="N7573" s="169" t="str">
        <f t="shared" si="945"/>
        <v>9494</v>
      </c>
      <c r="O7573" s="168" t="str">
        <f t="shared" si="946"/>
        <v/>
      </c>
      <c r="P7573" s="168" t="str">
        <f t="shared" si="947"/>
        <v/>
      </c>
      <c r="Q7573" s="168" t="str">
        <f t="shared" si="948"/>
        <v/>
      </c>
      <c r="R7573" s="168" t="str">
        <f t="shared" si="949"/>
        <v/>
      </c>
      <c r="S7573" s="168" t="str">
        <f t="shared" si="950"/>
        <v/>
      </c>
      <c r="T7573" s="168" t="str">
        <f t="shared" si="951"/>
        <v/>
      </c>
    </row>
    <row r="7574" spans="1:20" x14ac:dyDescent="0.2">
      <c r="A7574" t="s">
        <v>2608</v>
      </c>
      <c r="M7574" s="170" t="str">
        <f t="shared" si="944"/>
        <v>H10</v>
      </c>
      <c r="N7574" s="169" t="str">
        <f t="shared" si="945"/>
        <v>9494</v>
      </c>
      <c r="O7574" s="168" t="str">
        <f t="shared" si="946"/>
        <v/>
      </c>
      <c r="P7574" s="168" t="str">
        <f t="shared" si="947"/>
        <v/>
      </c>
      <c r="Q7574" s="168" t="str">
        <f t="shared" si="948"/>
        <v/>
      </c>
      <c r="R7574" s="168" t="str">
        <f t="shared" si="949"/>
        <v/>
      </c>
      <c r="S7574" s="168" t="str">
        <f t="shared" si="950"/>
        <v/>
      </c>
      <c r="T7574" s="168" t="str">
        <f t="shared" si="951"/>
        <v/>
      </c>
    </row>
    <row r="7575" spans="1:20" x14ac:dyDescent="0.2">
      <c r="A7575" t="s">
        <v>2609</v>
      </c>
      <c r="M7575" s="170" t="str">
        <f t="shared" si="944"/>
        <v>DTL</v>
      </c>
      <c r="N7575" s="169" t="str">
        <f t="shared" si="945"/>
        <v>9494</v>
      </c>
      <c r="O7575" s="168" t="str">
        <f t="shared" si="946"/>
        <v/>
      </c>
      <c r="P7575" s="168" t="str">
        <f t="shared" si="947"/>
        <v/>
      </c>
      <c r="Q7575" s="168" t="str">
        <f t="shared" si="948"/>
        <v/>
      </c>
      <c r="R7575" s="168" t="str">
        <f t="shared" si="949"/>
        <v/>
      </c>
      <c r="S7575" s="168" t="str">
        <f t="shared" si="950"/>
        <v/>
      </c>
      <c r="T7575" s="168" t="str">
        <f t="shared" si="951"/>
        <v/>
      </c>
    </row>
    <row r="7576" spans="1:20" x14ac:dyDescent="0.2">
      <c r="A7576" t="s">
        <v>3363</v>
      </c>
      <c r="M7576" s="170" t="str">
        <f t="shared" si="944"/>
        <v>DTL</v>
      </c>
      <c r="N7576" s="169" t="str">
        <f t="shared" si="945"/>
        <v>9494</v>
      </c>
      <c r="O7576" s="168" t="str">
        <f t="shared" si="946"/>
        <v>7063</v>
      </c>
      <c r="P7576" s="168" t="str">
        <f t="shared" si="947"/>
        <v>94947063</v>
      </c>
      <c r="Q7576" s="168">
        <f t="shared" si="948"/>
        <v>33054</v>
      </c>
      <c r="R7576" s="168">
        <f t="shared" si="949"/>
        <v>63636</v>
      </c>
      <c r="S7576" s="168">
        <f t="shared" si="950"/>
        <v>63636</v>
      </c>
      <c r="T7576" s="168">
        <f t="shared" si="951"/>
        <v>63636</v>
      </c>
    </row>
    <row r="7577" spans="1:20" x14ac:dyDescent="0.2">
      <c r="A7577" t="s">
        <v>4349</v>
      </c>
      <c r="M7577" s="170" t="str">
        <f t="shared" si="944"/>
        <v>DTL</v>
      </c>
      <c r="N7577" s="169" t="str">
        <f t="shared" si="945"/>
        <v>9494</v>
      </c>
      <c r="O7577" s="168" t="str">
        <f t="shared" si="946"/>
        <v>7163</v>
      </c>
      <c r="P7577" s="168" t="str">
        <f t="shared" si="947"/>
        <v>94947163</v>
      </c>
      <c r="Q7577" s="168">
        <f t="shared" si="948"/>
        <v>20295</v>
      </c>
      <c r="R7577" s="168">
        <f t="shared" si="949"/>
        <v>21016</v>
      </c>
      <c r="S7577" s="168">
        <f t="shared" si="950"/>
        <v>21016</v>
      </c>
      <c r="T7577" s="168">
        <f t="shared" si="951"/>
        <v>21016</v>
      </c>
    </row>
    <row r="7578" spans="1:20" x14ac:dyDescent="0.2">
      <c r="A7578" t="s">
        <v>6300</v>
      </c>
      <c r="M7578" s="170" t="str">
        <f t="shared" si="944"/>
        <v>DTL</v>
      </c>
      <c r="N7578" s="169" t="str">
        <f t="shared" si="945"/>
        <v>9494</v>
      </c>
      <c r="O7578" s="168" t="str">
        <f t="shared" si="946"/>
        <v>7174</v>
      </c>
      <c r="P7578" s="168" t="str">
        <f t="shared" si="947"/>
        <v>94947174</v>
      </c>
      <c r="Q7578" s="168">
        <f t="shared" si="948"/>
        <v>657670</v>
      </c>
      <c r="R7578" s="168">
        <f t="shared" si="949"/>
        <v>657670</v>
      </c>
      <c r="S7578" s="168">
        <f t="shared" si="950"/>
        <v>657670</v>
      </c>
      <c r="T7578" s="168">
        <f t="shared" si="951"/>
        <v>493253</v>
      </c>
    </row>
    <row r="7579" spans="1:20" x14ac:dyDescent="0.2">
      <c r="A7579" t="s">
        <v>4246</v>
      </c>
      <c r="M7579" s="170" t="str">
        <f t="shared" si="944"/>
        <v>DTL</v>
      </c>
      <c r="N7579" s="169" t="str">
        <f t="shared" si="945"/>
        <v>9494</v>
      </c>
      <c r="O7579" s="168" t="str">
        <f t="shared" si="946"/>
        <v/>
      </c>
      <c r="P7579" s="168" t="str">
        <f t="shared" si="947"/>
        <v/>
      </c>
      <c r="Q7579" s="168" t="str">
        <f t="shared" si="948"/>
        <v/>
      </c>
      <c r="R7579" s="168" t="str">
        <f t="shared" si="949"/>
        <v/>
      </c>
      <c r="S7579" s="168" t="str">
        <f t="shared" si="950"/>
        <v/>
      </c>
      <c r="T7579" s="168" t="str">
        <f t="shared" si="951"/>
        <v/>
      </c>
    </row>
    <row r="7580" spans="1:20" x14ac:dyDescent="0.2">
      <c r="A7580" t="s">
        <v>2611</v>
      </c>
      <c r="M7580" s="170" t="str">
        <f t="shared" si="944"/>
        <v>DTL</v>
      </c>
      <c r="N7580" s="169" t="str">
        <f t="shared" si="945"/>
        <v>9494</v>
      </c>
      <c r="O7580" s="168" t="str">
        <f t="shared" si="946"/>
        <v/>
      </c>
      <c r="P7580" s="168" t="str">
        <f t="shared" si="947"/>
        <v/>
      </c>
      <c r="Q7580" s="168" t="str">
        <f t="shared" si="948"/>
        <v/>
      </c>
      <c r="R7580" s="168" t="str">
        <f t="shared" si="949"/>
        <v/>
      </c>
      <c r="S7580" s="168" t="str">
        <f t="shared" si="950"/>
        <v/>
      </c>
      <c r="T7580" s="168" t="str">
        <f t="shared" si="951"/>
        <v/>
      </c>
    </row>
    <row r="7581" spans="1:20" x14ac:dyDescent="0.2">
      <c r="A7581" t="s">
        <v>6301</v>
      </c>
      <c r="M7581" s="170" t="str">
        <f t="shared" si="944"/>
        <v>Ttl</v>
      </c>
      <c r="N7581" s="169" t="str">
        <f t="shared" si="945"/>
        <v>9494</v>
      </c>
      <c r="O7581" s="168" t="str">
        <f t="shared" si="946"/>
        <v/>
      </c>
      <c r="P7581" s="168" t="str">
        <f t="shared" si="947"/>
        <v/>
      </c>
      <c r="Q7581" s="168" t="str">
        <f t="shared" si="948"/>
        <v/>
      </c>
      <c r="R7581" s="168" t="str">
        <f t="shared" si="949"/>
        <v/>
      </c>
      <c r="S7581" s="168" t="str">
        <f t="shared" si="950"/>
        <v/>
      </c>
      <c r="T7581" s="168" t="str">
        <f t="shared" si="951"/>
        <v/>
      </c>
    </row>
    <row r="7582" spans="1:20" x14ac:dyDescent="0.2">
      <c r="A7582" t="s">
        <v>2612</v>
      </c>
      <c r="M7582" s="170" t="str">
        <f t="shared" si="944"/>
        <v>DTL</v>
      </c>
      <c r="N7582" s="169" t="str">
        <f t="shared" si="945"/>
        <v>9494</v>
      </c>
      <c r="O7582" s="168" t="str">
        <f t="shared" si="946"/>
        <v/>
      </c>
      <c r="P7582" s="168" t="str">
        <f t="shared" si="947"/>
        <v/>
      </c>
      <c r="Q7582" s="168" t="str">
        <f t="shared" si="948"/>
        <v/>
      </c>
      <c r="R7582" s="168" t="str">
        <f t="shared" si="949"/>
        <v/>
      </c>
      <c r="S7582" s="168" t="str">
        <f t="shared" si="950"/>
        <v/>
      </c>
      <c r="T7582" s="168" t="str">
        <f t="shared" si="951"/>
        <v/>
      </c>
    </row>
    <row r="7583" spans="1:20" x14ac:dyDescent="0.2">
      <c r="A7583" t="s">
        <v>2611</v>
      </c>
      <c r="M7583" s="170" t="str">
        <f t="shared" si="944"/>
        <v>DTL</v>
      </c>
      <c r="N7583" s="169" t="str">
        <f t="shared" si="945"/>
        <v>9494</v>
      </c>
      <c r="O7583" s="168" t="str">
        <f t="shared" si="946"/>
        <v/>
      </c>
      <c r="P7583" s="168" t="str">
        <f t="shared" si="947"/>
        <v/>
      </c>
      <c r="Q7583" s="168" t="str">
        <f t="shared" si="948"/>
        <v/>
      </c>
      <c r="R7583" s="168" t="str">
        <f t="shared" si="949"/>
        <v/>
      </c>
      <c r="S7583" s="168" t="str">
        <f t="shared" si="950"/>
        <v/>
      </c>
      <c r="T7583" s="168" t="str">
        <f t="shared" si="951"/>
        <v/>
      </c>
    </row>
    <row r="7584" spans="1:20" x14ac:dyDescent="0.2">
      <c r="A7584" t="s">
        <v>2611</v>
      </c>
      <c r="M7584" s="170" t="str">
        <f t="shared" si="944"/>
        <v>DTL</v>
      </c>
      <c r="N7584" s="169" t="str">
        <f t="shared" si="945"/>
        <v>9494</v>
      </c>
      <c r="O7584" s="168" t="str">
        <f t="shared" si="946"/>
        <v/>
      </c>
      <c r="P7584" s="168" t="str">
        <f t="shared" si="947"/>
        <v/>
      </c>
      <c r="Q7584" s="168" t="str">
        <f t="shared" si="948"/>
        <v/>
      </c>
      <c r="R7584" s="168" t="str">
        <f t="shared" si="949"/>
        <v/>
      </c>
      <c r="S7584" s="168" t="str">
        <f t="shared" si="950"/>
        <v/>
      </c>
      <c r="T7584" s="168" t="str">
        <f t="shared" si="951"/>
        <v/>
      </c>
    </row>
    <row r="7585" spans="1:20" x14ac:dyDescent="0.2">
      <c r="A7585" t="s">
        <v>2673</v>
      </c>
      <c r="M7585" s="170" t="str">
        <f t="shared" si="944"/>
        <v>DTL</v>
      </c>
      <c r="N7585" s="169" t="str">
        <f t="shared" si="945"/>
        <v>9494</v>
      </c>
      <c r="O7585" s="168" t="str">
        <f t="shared" si="946"/>
        <v/>
      </c>
      <c r="P7585" s="168" t="str">
        <f t="shared" si="947"/>
        <v/>
      </c>
      <c r="Q7585" s="168" t="str">
        <f t="shared" si="948"/>
        <v/>
      </c>
      <c r="R7585" s="168" t="str">
        <f t="shared" si="949"/>
        <v/>
      </c>
      <c r="S7585" s="168" t="str">
        <f t="shared" si="950"/>
        <v/>
      </c>
      <c r="T7585" s="168" t="str">
        <f t="shared" si="951"/>
        <v/>
      </c>
    </row>
    <row r="7586" spans="1:20" x14ac:dyDescent="0.2">
      <c r="A7586" t="s">
        <v>3364</v>
      </c>
      <c r="M7586" s="170" t="str">
        <f t="shared" si="944"/>
        <v>DTL</v>
      </c>
      <c r="N7586" s="169" t="str">
        <f t="shared" si="945"/>
        <v>9494</v>
      </c>
      <c r="O7586" s="168" t="str">
        <f t="shared" si="946"/>
        <v>9800</v>
      </c>
      <c r="P7586" s="168" t="str">
        <f t="shared" si="947"/>
        <v>94949800</v>
      </c>
      <c r="Q7586" s="168">
        <f t="shared" si="948"/>
        <v>5924</v>
      </c>
      <c r="R7586" s="168">
        <f t="shared" si="949"/>
        <v>5924</v>
      </c>
      <c r="S7586" s="168">
        <f t="shared" si="950"/>
        <v>5924</v>
      </c>
      <c r="T7586" s="168">
        <f t="shared" si="951"/>
        <v>5924</v>
      </c>
    </row>
    <row r="7587" spans="1:20" x14ac:dyDescent="0.2">
      <c r="A7587" t="s">
        <v>4246</v>
      </c>
      <c r="M7587" s="170" t="str">
        <f t="shared" si="944"/>
        <v>DTL</v>
      </c>
      <c r="N7587" s="169" t="str">
        <f t="shared" si="945"/>
        <v>9494</v>
      </c>
      <c r="O7587" s="168" t="str">
        <f t="shared" si="946"/>
        <v/>
      </c>
      <c r="P7587" s="168" t="str">
        <f t="shared" si="947"/>
        <v/>
      </c>
      <c r="Q7587" s="168" t="str">
        <f t="shared" si="948"/>
        <v/>
      </c>
      <c r="R7587" s="168" t="str">
        <f t="shared" si="949"/>
        <v/>
      </c>
      <c r="S7587" s="168" t="str">
        <f t="shared" si="950"/>
        <v/>
      </c>
      <c r="T7587" s="168" t="str">
        <f t="shared" si="951"/>
        <v/>
      </c>
    </row>
    <row r="7588" spans="1:20" x14ac:dyDescent="0.2">
      <c r="A7588" t="s">
        <v>2611</v>
      </c>
      <c r="M7588" s="170" t="str">
        <f t="shared" si="944"/>
        <v>DTL</v>
      </c>
      <c r="N7588" s="169" t="str">
        <f t="shared" si="945"/>
        <v>9494</v>
      </c>
      <c r="O7588" s="168" t="str">
        <f t="shared" si="946"/>
        <v/>
      </c>
      <c r="P7588" s="168" t="str">
        <f t="shared" si="947"/>
        <v/>
      </c>
      <c r="Q7588" s="168" t="str">
        <f t="shared" si="948"/>
        <v/>
      </c>
      <c r="R7588" s="168" t="str">
        <f t="shared" si="949"/>
        <v/>
      </c>
      <c r="S7588" s="168" t="str">
        <f t="shared" si="950"/>
        <v/>
      </c>
      <c r="T7588" s="168" t="str">
        <f t="shared" si="951"/>
        <v/>
      </c>
    </row>
    <row r="7589" spans="1:20" x14ac:dyDescent="0.2">
      <c r="A7589" t="s">
        <v>3365</v>
      </c>
      <c r="M7589" s="170" t="str">
        <f t="shared" si="944"/>
        <v>Ttl</v>
      </c>
      <c r="N7589" s="169" t="str">
        <f t="shared" si="945"/>
        <v>9494</v>
      </c>
      <c r="O7589" s="168" t="str">
        <f t="shared" si="946"/>
        <v/>
      </c>
      <c r="P7589" s="168" t="str">
        <f t="shared" si="947"/>
        <v/>
      </c>
      <c r="Q7589" s="168" t="str">
        <f t="shared" si="948"/>
        <v/>
      </c>
      <c r="R7589" s="168" t="str">
        <f t="shared" si="949"/>
        <v/>
      </c>
      <c r="S7589" s="168" t="str">
        <f t="shared" si="950"/>
        <v/>
      </c>
      <c r="T7589" s="168" t="str">
        <f t="shared" si="951"/>
        <v/>
      </c>
    </row>
    <row r="7590" spans="1:20" x14ac:dyDescent="0.2">
      <c r="A7590" t="s">
        <v>2676</v>
      </c>
      <c r="M7590" s="170" t="str">
        <f t="shared" si="944"/>
        <v>DTL</v>
      </c>
      <c r="N7590" s="169" t="str">
        <f t="shared" si="945"/>
        <v>9494</v>
      </c>
      <c r="O7590" s="168" t="str">
        <f t="shared" si="946"/>
        <v/>
      </c>
      <c r="P7590" s="168" t="str">
        <f t="shared" si="947"/>
        <v/>
      </c>
      <c r="Q7590" s="168" t="str">
        <f t="shared" si="948"/>
        <v/>
      </c>
      <c r="R7590" s="168" t="str">
        <f t="shared" si="949"/>
        <v/>
      </c>
      <c r="S7590" s="168" t="str">
        <f t="shared" si="950"/>
        <v/>
      </c>
      <c r="T7590" s="168" t="str">
        <f t="shared" si="951"/>
        <v/>
      </c>
    </row>
    <row r="7591" spans="1:20" x14ac:dyDescent="0.2">
      <c r="A7591" t="s">
        <v>2611</v>
      </c>
      <c r="M7591" s="170" t="str">
        <f t="shared" si="944"/>
        <v>DTL</v>
      </c>
      <c r="N7591" s="169" t="str">
        <f t="shared" si="945"/>
        <v>9494</v>
      </c>
      <c r="O7591" s="168" t="str">
        <f t="shared" si="946"/>
        <v/>
      </c>
      <c r="P7591" s="168" t="str">
        <f t="shared" si="947"/>
        <v/>
      </c>
      <c r="Q7591" s="168" t="str">
        <f t="shared" si="948"/>
        <v/>
      </c>
      <c r="R7591" s="168" t="str">
        <f t="shared" si="949"/>
        <v/>
      </c>
      <c r="S7591" s="168" t="str">
        <f t="shared" si="950"/>
        <v/>
      </c>
      <c r="T7591" s="168" t="str">
        <f t="shared" si="951"/>
        <v/>
      </c>
    </row>
    <row r="7592" spans="1:20" x14ac:dyDescent="0.2">
      <c r="A7592" t="s">
        <v>2611</v>
      </c>
      <c r="M7592" s="170" t="str">
        <f t="shared" si="944"/>
        <v>DTL</v>
      </c>
      <c r="N7592" s="169" t="str">
        <f t="shared" si="945"/>
        <v>9494</v>
      </c>
      <c r="O7592" s="168" t="str">
        <f t="shared" si="946"/>
        <v/>
      </c>
      <c r="P7592" s="168" t="str">
        <f t="shared" si="947"/>
        <v/>
      </c>
      <c r="Q7592" s="168" t="str">
        <f t="shared" si="948"/>
        <v/>
      </c>
      <c r="R7592" s="168" t="str">
        <f t="shared" si="949"/>
        <v/>
      </c>
      <c r="S7592" s="168" t="str">
        <f t="shared" si="950"/>
        <v/>
      </c>
      <c r="T7592" s="168" t="str">
        <f t="shared" si="951"/>
        <v/>
      </c>
    </row>
    <row r="7593" spans="1:20" x14ac:dyDescent="0.2">
      <c r="A7593" t="s">
        <v>2642</v>
      </c>
      <c r="M7593" s="170" t="str">
        <f t="shared" si="944"/>
        <v>DTL</v>
      </c>
      <c r="N7593" s="169" t="str">
        <f t="shared" si="945"/>
        <v>9494</v>
      </c>
      <c r="O7593" s="168" t="str">
        <f t="shared" si="946"/>
        <v/>
      </c>
      <c r="P7593" s="168" t="str">
        <f t="shared" si="947"/>
        <v/>
      </c>
      <c r="Q7593" s="168" t="str">
        <f t="shared" si="948"/>
        <v/>
      </c>
      <c r="R7593" s="168" t="str">
        <f t="shared" si="949"/>
        <v/>
      </c>
      <c r="S7593" s="168" t="str">
        <f t="shared" si="950"/>
        <v/>
      </c>
      <c r="T7593" s="168" t="str">
        <f t="shared" si="951"/>
        <v/>
      </c>
    </row>
    <row r="7594" spans="1:20" x14ac:dyDescent="0.2">
      <c r="A7594" t="s">
        <v>6302</v>
      </c>
      <c r="M7594" s="170" t="str">
        <f t="shared" si="944"/>
        <v>DTL</v>
      </c>
      <c r="N7594" s="169" t="str">
        <f t="shared" si="945"/>
        <v>9494</v>
      </c>
      <c r="O7594" s="168" t="str">
        <f t="shared" si="946"/>
        <v>5500</v>
      </c>
      <c r="P7594" s="168" t="str">
        <f t="shared" si="947"/>
        <v>94945500</v>
      </c>
      <c r="Q7594" s="168">
        <f t="shared" si="948"/>
        <v>716943</v>
      </c>
      <c r="R7594" s="168">
        <f t="shared" si="949"/>
        <v>748246</v>
      </c>
      <c r="S7594" s="168">
        <f t="shared" si="950"/>
        <v>748246</v>
      </c>
      <c r="T7594" s="168">
        <f t="shared" si="951"/>
        <v>583829</v>
      </c>
    </row>
    <row r="7595" spans="1:20" x14ac:dyDescent="0.2">
      <c r="A7595" t="s">
        <v>4246</v>
      </c>
      <c r="M7595" s="170" t="str">
        <f t="shared" si="944"/>
        <v>DTL</v>
      </c>
      <c r="N7595" s="169" t="str">
        <f t="shared" si="945"/>
        <v>9494</v>
      </c>
      <c r="O7595" s="168" t="str">
        <f t="shared" si="946"/>
        <v/>
      </c>
      <c r="P7595" s="168" t="str">
        <f t="shared" si="947"/>
        <v/>
      </c>
      <c r="Q7595" s="168" t="str">
        <f t="shared" si="948"/>
        <v/>
      </c>
      <c r="R7595" s="168" t="str">
        <f t="shared" si="949"/>
        <v/>
      </c>
      <c r="S7595" s="168" t="str">
        <f t="shared" si="950"/>
        <v/>
      </c>
      <c r="T7595" s="168" t="str">
        <f t="shared" si="951"/>
        <v/>
      </c>
    </row>
    <row r="7596" spans="1:20" x14ac:dyDescent="0.2">
      <c r="A7596" t="s">
        <v>2611</v>
      </c>
      <c r="M7596" s="170" t="str">
        <f t="shared" si="944"/>
        <v>DTL</v>
      </c>
      <c r="N7596" s="169" t="str">
        <f t="shared" si="945"/>
        <v>9494</v>
      </c>
      <c r="O7596" s="168" t="str">
        <f t="shared" si="946"/>
        <v/>
      </c>
      <c r="P7596" s="168" t="str">
        <f t="shared" si="947"/>
        <v/>
      </c>
      <c r="Q7596" s="168" t="str">
        <f t="shared" si="948"/>
        <v/>
      </c>
      <c r="R7596" s="168" t="str">
        <f t="shared" si="949"/>
        <v/>
      </c>
      <c r="S7596" s="168" t="str">
        <f t="shared" si="950"/>
        <v/>
      </c>
      <c r="T7596" s="168" t="str">
        <f t="shared" si="951"/>
        <v/>
      </c>
    </row>
    <row r="7597" spans="1:20" x14ac:dyDescent="0.2">
      <c r="A7597" t="s">
        <v>6303</v>
      </c>
      <c r="M7597" s="170" t="str">
        <f t="shared" si="944"/>
        <v>Ttl</v>
      </c>
      <c r="N7597" s="169" t="str">
        <f t="shared" si="945"/>
        <v>9494</v>
      </c>
      <c r="O7597" s="168" t="str">
        <f t="shared" si="946"/>
        <v/>
      </c>
      <c r="P7597" s="168" t="str">
        <f t="shared" si="947"/>
        <v/>
      </c>
      <c r="Q7597" s="168" t="str">
        <f t="shared" si="948"/>
        <v/>
      </c>
      <c r="R7597" s="168" t="str">
        <f t="shared" si="949"/>
        <v/>
      </c>
      <c r="S7597" s="168" t="str">
        <f t="shared" si="950"/>
        <v/>
      </c>
      <c r="T7597" s="168" t="str">
        <f t="shared" si="951"/>
        <v/>
      </c>
    </row>
    <row r="7598" spans="1:20" x14ac:dyDescent="0.2">
      <c r="A7598" t="s">
        <v>2611</v>
      </c>
      <c r="M7598" s="170" t="str">
        <f t="shared" si="944"/>
        <v>DTL</v>
      </c>
      <c r="N7598" s="169" t="str">
        <f t="shared" si="945"/>
        <v>9494</v>
      </c>
      <c r="O7598" s="168" t="str">
        <f t="shared" si="946"/>
        <v/>
      </c>
      <c r="P7598" s="168" t="str">
        <f t="shared" si="947"/>
        <v/>
      </c>
      <c r="Q7598" s="168" t="str">
        <f t="shared" si="948"/>
        <v/>
      </c>
      <c r="R7598" s="168" t="str">
        <f t="shared" si="949"/>
        <v/>
      </c>
      <c r="S7598" s="168" t="str">
        <f t="shared" si="950"/>
        <v/>
      </c>
      <c r="T7598" s="168" t="str">
        <f t="shared" si="951"/>
        <v/>
      </c>
    </row>
    <row r="7599" spans="1:20" x14ac:dyDescent="0.2">
      <c r="A7599" t="s">
        <v>2611</v>
      </c>
      <c r="M7599" s="170" t="str">
        <f t="shared" si="944"/>
        <v>DTL</v>
      </c>
      <c r="N7599" s="169" t="str">
        <f t="shared" si="945"/>
        <v>9494</v>
      </c>
      <c r="O7599" s="168" t="str">
        <f t="shared" si="946"/>
        <v/>
      </c>
      <c r="P7599" s="168" t="str">
        <f t="shared" si="947"/>
        <v/>
      </c>
      <c r="Q7599" s="168" t="str">
        <f t="shared" si="948"/>
        <v/>
      </c>
      <c r="R7599" s="168" t="str">
        <f t="shared" si="949"/>
        <v/>
      </c>
      <c r="S7599" s="168" t="str">
        <f t="shared" si="950"/>
        <v/>
      </c>
      <c r="T7599" s="168" t="str">
        <f t="shared" si="951"/>
        <v/>
      </c>
    </row>
    <row r="7600" spans="1:20" x14ac:dyDescent="0.2">
      <c r="A7600" t="s">
        <v>6304</v>
      </c>
      <c r="M7600" s="170" t="str">
        <f t="shared" si="944"/>
        <v>Ttl</v>
      </c>
      <c r="N7600" s="169" t="str">
        <f t="shared" si="945"/>
        <v>9494</v>
      </c>
      <c r="O7600" s="168" t="str">
        <f t="shared" si="946"/>
        <v/>
      </c>
      <c r="P7600" s="168" t="str">
        <f t="shared" si="947"/>
        <v/>
      </c>
      <c r="Q7600" s="168" t="str">
        <f t="shared" si="948"/>
        <v/>
      </c>
      <c r="R7600" s="168" t="str">
        <f t="shared" si="949"/>
        <v/>
      </c>
      <c r="S7600" s="168" t="str">
        <f t="shared" si="950"/>
        <v/>
      </c>
      <c r="T7600" s="168" t="str">
        <f t="shared" si="951"/>
        <v/>
      </c>
    </row>
    <row r="7601" spans="1:20" x14ac:dyDescent="0.2">
      <c r="A7601" t="s">
        <v>2643</v>
      </c>
      <c r="M7601" s="170" t="str">
        <f t="shared" si="944"/>
        <v>DTL</v>
      </c>
      <c r="N7601" s="169" t="str">
        <f t="shared" si="945"/>
        <v>9494</v>
      </c>
      <c r="O7601" s="168" t="str">
        <f t="shared" si="946"/>
        <v/>
      </c>
      <c r="P7601" s="168" t="str">
        <f t="shared" si="947"/>
        <v/>
      </c>
      <c r="Q7601" s="168" t="str">
        <f t="shared" si="948"/>
        <v/>
      </c>
      <c r="R7601" s="168" t="str">
        <f t="shared" si="949"/>
        <v/>
      </c>
      <c r="S7601" s="168" t="str">
        <f t="shared" si="950"/>
        <v/>
      </c>
      <c r="T7601" s="168" t="str">
        <f t="shared" si="951"/>
        <v/>
      </c>
    </row>
    <row r="7602" spans="1:20" x14ac:dyDescent="0.2">
      <c r="A7602" t="s">
        <v>2611</v>
      </c>
      <c r="M7602" s="170" t="str">
        <f t="shared" si="944"/>
        <v>DTL</v>
      </c>
      <c r="N7602" s="169" t="str">
        <f t="shared" si="945"/>
        <v>9494</v>
      </c>
      <c r="O7602" s="168" t="str">
        <f t="shared" si="946"/>
        <v/>
      </c>
      <c r="P7602" s="168" t="str">
        <f t="shared" si="947"/>
        <v/>
      </c>
      <c r="Q7602" s="168" t="str">
        <f t="shared" si="948"/>
        <v/>
      </c>
      <c r="R7602" s="168" t="str">
        <f t="shared" si="949"/>
        <v/>
      </c>
      <c r="S7602" s="168" t="str">
        <f t="shared" si="950"/>
        <v/>
      </c>
      <c r="T7602" s="168" t="str">
        <f t="shared" si="951"/>
        <v/>
      </c>
    </row>
    <row r="7603" spans="1:20" x14ac:dyDescent="0.2">
      <c r="A7603" t="s">
        <v>2620</v>
      </c>
      <c r="M7603" s="170" t="str">
        <f t="shared" si="944"/>
        <v>DTL</v>
      </c>
      <c r="N7603" s="169" t="str">
        <f t="shared" si="945"/>
        <v>9494</v>
      </c>
      <c r="O7603" s="168" t="str">
        <f t="shared" si="946"/>
        <v/>
      </c>
      <c r="P7603" s="168" t="str">
        <f t="shared" si="947"/>
        <v/>
      </c>
      <c r="Q7603" s="168" t="str">
        <f t="shared" si="948"/>
        <v/>
      </c>
      <c r="R7603" s="168" t="str">
        <f t="shared" si="949"/>
        <v/>
      </c>
      <c r="S7603" s="168" t="str">
        <f t="shared" si="950"/>
        <v/>
      </c>
      <c r="T7603" s="168" t="str">
        <f t="shared" si="951"/>
        <v/>
      </c>
    </row>
    <row r="7604" spans="1:20" x14ac:dyDescent="0.2">
      <c r="A7604" t="s">
        <v>6305</v>
      </c>
      <c r="M7604" s="170" t="str">
        <f t="shared" si="944"/>
        <v>Ttl</v>
      </c>
      <c r="N7604" s="169" t="str">
        <f t="shared" si="945"/>
        <v>9494</v>
      </c>
      <c r="O7604" s="168" t="str">
        <f t="shared" si="946"/>
        <v/>
      </c>
      <c r="P7604" s="168" t="str">
        <f t="shared" si="947"/>
        <v/>
      </c>
      <c r="Q7604" s="168" t="str">
        <f t="shared" si="948"/>
        <v/>
      </c>
      <c r="R7604" s="168" t="str">
        <f t="shared" si="949"/>
        <v/>
      </c>
      <c r="S7604" s="168" t="str">
        <f t="shared" si="950"/>
        <v/>
      </c>
      <c r="T7604" s="168" t="str">
        <f t="shared" si="951"/>
        <v/>
      </c>
    </row>
    <row r="7605" spans="1:20" x14ac:dyDescent="0.2">
      <c r="A7605" t="s">
        <v>2611</v>
      </c>
      <c r="M7605" s="170" t="str">
        <f t="shared" si="944"/>
        <v>DTL</v>
      </c>
      <c r="N7605" s="169" t="str">
        <f t="shared" si="945"/>
        <v>9494</v>
      </c>
      <c r="O7605" s="168" t="str">
        <f t="shared" si="946"/>
        <v/>
      </c>
      <c r="P7605" s="168" t="str">
        <f t="shared" si="947"/>
        <v/>
      </c>
      <c r="Q7605" s="168" t="str">
        <f t="shared" si="948"/>
        <v/>
      </c>
      <c r="R7605" s="168" t="str">
        <f t="shared" si="949"/>
        <v/>
      </c>
      <c r="S7605" s="168" t="str">
        <f t="shared" si="950"/>
        <v/>
      </c>
      <c r="T7605" s="168" t="str">
        <f t="shared" si="951"/>
        <v/>
      </c>
    </row>
    <row r="7606" spans="1:20" x14ac:dyDescent="0.2">
      <c r="A7606" t="s">
        <v>2732</v>
      </c>
      <c r="M7606" s="170" t="str">
        <f t="shared" si="944"/>
        <v>Ttl</v>
      </c>
      <c r="N7606" s="169" t="str">
        <f t="shared" si="945"/>
        <v>9494</v>
      </c>
      <c r="O7606" s="168" t="str">
        <f t="shared" si="946"/>
        <v/>
      </c>
      <c r="P7606" s="168" t="str">
        <f t="shared" si="947"/>
        <v/>
      </c>
      <c r="Q7606" s="168" t="str">
        <f t="shared" si="948"/>
        <v/>
      </c>
      <c r="R7606" s="168" t="str">
        <f t="shared" si="949"/>
        <v/>
      </c>
      <c r="S7606" s="168" t="str">
        <f t="shared" si="950"/>
        <v/>
      </c>
      <c r="T7606" s="168" t="str">
        <f t="shared" si="951"/>
        <v/>
      </c>
    </row>
    <row r="7607" spans="1:20" x14ac:dyDescent="0.2">
      <c r="A7607" t="s">
        <v>4246</v>
      </c>
      <c r="M7607" s="170" t="str">
        <f t="shared" si="944"/>
        <v>DTL</v>
      </c>
      <c r="N7607" s="169" t="str">
        <f t="shared" si="945"/>
        <v>9494</v>
      </c>
      <c r="O7607" s="168" t="str">
        <f t="shared" si="946"/>
        <v/>
      </c>
      <c r="P7607" s="168" t="str">
        <f t="shared" si="947"/>
        <v/>
      </c>
      <c r="Q7607" s="168" t="str">
        <f t="shared" si="948"/>
        <v/>
      </c>
      <c r="R7607" s="168" t="str">
        <f t="shared" si="949"/>
        <v/>
      </c>
      <c r="S7607" s="168" t="str">
        <f t="shared" si="950"/>
        <v/>
      </c>
      <c r="T7607" s="168" t="str">
        <f t="shared" si="951"/>
        <v/>
      </c>
    </row>
    <row r="7608" spans="1:20" x14ac:dyDescent="0.2">
      <c r="A7608" t="s">
        <v>2611</v>
      </c>
      <c r="M7608" s="170" t="str">
        <f t="shared" si="944"/>
        <v>DTL</v>
      </c>
      <c r="N7608" s="169" t="str">
        <f t="shared" si="945"/>
        <v>9494</v>
      </c>
      <c r="O7608" s="168" t="str">
        <f t="shared" si="946"/>
        <v/>
      </c>
      <c r="P7608" s="168" t="str">
        <f t="shared" si="947"/>
        <v/>
      </c>
      <c r="Q7608" s="168" t="str">
        <f t="shared" si="948"/>
        <v/>
      </c>
      <c r="R7608" s="168" t="str">
        <f t="shared" si="949"/>
        <v/>
      </c>
      <c r="S7608" s="168" t="str">
        <f t="shared" si="950"/>
        <v/>
      </c>
      <c r="T7608" s="168" t="str">
        <f t="shared" si="951"/>
        <v/>
      </c>
    </row>
    <row r="7609" spans="1:20" x14ac:dyDescent="0.2">
      <c r="A7609" t="s">
        <v>6306</v>
      </c>
      <c r="M7609" s="170" t="str">
        <f t="shared" si="944"/>
        <v>DTL</v>
      </c>
      <c r="N7609" s="169" t="str">
        <f t="shared" si="945"/>
        <v>9494</v>
      </c>
      <c r="O7609" s="168" t="str">
        <f t="shared" si="946"/>
        <v xml:space="preserve">    </v>
      </c>
      <c r="P7609" s="168" t="str">
        <f t="shared" si="947"/>
        <v xml:space="preserve">9494    </v>
      </c>
      <c r="Q7609" s="168">
        <f t="shared" si="948"/>
        <v>711019</v>
      </c>
      <c r="R7609" s="168">
        <f t="shared" si="949"/>
        <v>742322</v>
      </c>
      <c r="S7609" s="168">
        <f t="shared" si="950"/>
        <v>742322</v>
      </c>
      <c r="T7609" s="168">
        <f t="shared" si="951"/>
        <v>577905</v>
      </c>
    </row>
    <row r="7610" spans="1:20" x14ac:dyDescent="0.2">
      <c r="A7610" t="s">
        <v>4467</v>
      </c>
      <c r="M7610" s="170" t="str">
        <f t="shared" si="944"/>
        <v>DTL</v>
      </c>
      <c r="N7610" s="169" t="str">
        <f t="shared" si="945"/>
        <v>9494</v>
      </c>
      <c r="O7610" s="168" t="str">
        <f t="shared" si="946"/>
        <v/>
      </c>
      <c r="P7610" s="168" t="str">
        <f t="shared" si="947"/>
        <v/>
      </c>
      <c r="Q7610" s="168" t="str">
        <f t="shared" si="948"/>
        <v/>
      </c>
      <c r="R7610" s="168" t="str">
        <f t="shared" si="949"/>
        <v/>
      </c>
      <c r="S7610" s="168" t="str">
        <f t="shared" si="950"/>
        <v/>
      </c>
      <c r="T7610" s="168" t="str">
        <f t="shared" si="951"/>
        <v/>
      </c>
    </row>
    <row r="7611" spans="1:20" x14ac:dyDescent="0.2">
      <c r="A7611">
        <v>1</v>
      </c>
      <c r="M7611" s="170" t="str">
        <f t="shared" si="944"/>
        <v>DTL</v>
      </c>
      <c r="N7611" s="169" t="str">
        <f t="shared" si="945"/>
        <v>9494</v>
      </c>
      <c r="O7611" s="168" t="str">
        <f t="shared" si="946"/>
        <v/>
      </c>
      <c r="P7611" s="168" t="str">
        <f t="shared" si="947"/>
        <v/>
      </c>
      <c r="Q7611" s="168" t="str">
        <f t="shared" si="948"/>
        <v/>
      </c>
      <c r="R7611" s="168" t="str">
        <f t="shared" si="949"/>
        <v/>
      </c>
      <c r="S7611" s="168" t="str">
        <f t="shared" si="950"/>
        <v/>
      </c>
      <c r="T7611" s="168" t="str">
        <f t="shared" si="951"/>
        <v/>
      </c>
    </row>
    <row r="7612" spans="1:20" x14ac:dyDescent="0.2">
      <c r="M7612" s="170" t="str">
        <f t="shared" si="944"/>
        <v>DTL</v>
      </c>
      <c r="N7612" s="169" t="str">
        <f t="shared" si="945"/>
        <v>9494</v>
      </c>
      <c r="O7612" s="168" t="str">
        <f t="shared" si="946"/>
        <v/>
      </c>
      <c r="P7612" s="168" t="str">
        <f t="shared" si="947"/>
        <v/>
      </c>
      <c r="Q7612" s="168" t="str">
        <f t="shared" si="948"/>
        <v/>
      </c>
      <c r="R7612" s="168" t="str">
        <f t="shared" si="949"/>
        <v/>
      </c>
      <c r="S7612" s="168" t="str">
        <f t="shared" si="950"/>
        <v/>
      </c>
      <c r="T7612" s="168" t="str">
        <f t="shared" si="951"/>
        <v/>
      </c>
    </row>
    <row r="7613" spans="1:20" x14ac:dyDescent="0.2">
      <c r="A7613" t="s">
        <v>3366</v>
      </c>
      <c r="M7613" s="170" t="str">
        <f t="shared" si="944"/>
        <v>H1</v>
      </c>
      <c r="N7613" s="169" t="str">
        <f t="shared" si="945"/>
        <v>9494</v>
      </c>
      <c r="O7613" s="168" t="str">
        <f t="shared" si="946"/>
        <v/>
      </c>
      <c r="P7613" s="168" t="str">
        <f t="shared" si="947"/>
        <v/>
      </c>
      <c r="Q7613" s="168" t="str">
        <f t="shared" si="948"/>
        <v/>
      </c>
      <c r="R7613" s="168" t="str">
        <f t="shared" si="949"/>
        <v/>
      </c>
      <c r="S7613" s="168" t="str">
        <f t="shared" si="950"/>
        <v/>
      </c>
      <c r="T7613" s="168" t="str">
        <f t="shared" si="951"/>
        <v/>
      </c>
    </row>
    <row r="7614" spans="1:20" x14ac:dyDescent="0.2">
      <c r="A7614" t="s">
        <v>2600</v>
      </c>
      <c r="M7614" s="170" t="str">
        <f t="shared" si="944"/>
        <v>H2</v>
      </c>
      <c r="N7614" s="169" t="str">
        <f t="shared" si="945"/>
        <v>9494</v>
      </c>
      <c r="O7614" s="168" t="str">
        <f t="shared" si="946"/>
        <v/>
      </c>
      <c r="P7614" s="168" t="str">
        <f t="shared" si="947"/>
        <v/>
      </c>
      <c r="Q7614" s="168" t="str">
        <f t="shared" si="948"/>
        <v/>
      </c>
      <c r="R7614" s="168" t="str">
        <f t="shared" si="949"/>
        <v/>
      </c>
      <c r="S7614" s="168" t="str">
        <f t="shared" si="950"/>
        <v/>
      </c>
      <c r="T7614" s="168" t="str">
        <f t="shared" si="951"/>
        <v/>
      </c>
    </row>
    <row r="7615" spans="1:20" x14ac:dyDescent="0.2">
      <c r="A7615" t="s">
        <v>2601</v>
      </c>
      <c r="M7615" s="170" t="str">
        <f t="shared" si="944"/>
        <v>H3</v>
      </c>
      <c r="N7615" s="169" t="str">
        <f t="shared" si="945"/>
        <v>9494</v>
      </c>
      <c r="O7615" s="168" t="str">
        <f t="shared" si="946"/>
        <v/>
      </c>
      <c r="P7615" s="168" t="str">
        <f t="shared" si="947"/>
        <v/>
      </c>
      <c r="Q7615" s="168" t="str">
        <f t="shared" si="948"/>
        <v/>
      </c>
      <c r="R7615" s="168" t="str">
        <f t="shared" si="949"/>
        <v/>
      </c>
      <c r="S7615" s="168" t="str">
        <f t="shared" si="950"/>
        <v/>
      </c>
      <c r="T7615" s="168" t="str">
        <f t="shared" si="951"/>
        <v/>
      </c>
    </row>
    <row r="7616" spans="1:20" x14ac:dyDescent="0.2">
      <c r="A7616" t="s">
        <v>3334</v>
      </c>
      <c r="M7616" s="170" t="str">
        <f t="shared" si="944"/>
        <v>H4</v>
      </c>
      <c r="N7616" s="169" t="str">
        <f t="shared" si="945"/>
        <v>9494</v>
      </c>
      <c r="O7616" s="168" t="str">
        <f t="shared" si="946"/>
        <v/>
      </c>
      <c r="P7616" s="168" t="str">
        <f t="shared" si="947"/>
        <v/>
      </c>
      <c r="Q7616" s="168" t="str">
        <f t="shared" si="948"/>
        <v/>
      </c>
      <c r="R7616" s="168" t="str">
        <f t="shared" si="949"/>
        <v/>
      </c>
      <c r="S7616" s="168" t="str">
        <f t="shared" si="950"/>
        <v/>
      </c>
      <c r="T7616" s="168" t="str">
        <f t="shared" si="951"/>
        <v/>
      </c>
    </row>
    <row r="7617" spans="1:20" x14ac:dyDescent="0.2">
      <c r="A7617" t="s">
        <v>3361</v>
      </c>
      <c r="M7617" s="170" t="str">
        <f t="shared" si="944"/>
        <v>H5</v>
      </c>
      <c r="N7617" s="169" t="str">
        <f t="shared" si="945"/>
        <v>9494</v>
      </c>
      <c r="O7617" s="168" t="str">
        <f t="shared" si="946"/>
        <v/>
      </c>
      <c r="P7617" s="168" t="str">
        <f t="shared" si="947"/>
        <v/>
      </c>
      <c r="Q7617" s="168" t="str">
        <f t="shared" si="948"/>
        <v/>
      </c>
      <c r="R7617" s="168" t="str">
        <f t="shared" si="949"/>
        <v/>
      </c>
      <c r="S7617" s="168" t="str">
        <f t="shared" si="950"/>
        <v/>
      </c>
      <c r="T7617" s="168" t="str">
        <f t="shared" si="951"/>
        <v/>
      </c>
    </row>
    <row r="7618" spans="1:20" x14ac:dyDescent="0.2">
      <c r="A7618" t="s">
        <v>3362</v>
      </c>
      <c r="M7618" s="170" t="str">
        <f t="shared" si="944"/>
        <v>H6</v>
      </c>
      <c r="N7618" s="169" t="str">
        <f t="shared" si="945"/>
        <v>9494</v>
      </c>
      <c r="O7618" s="168" t="str">
        <f t="shared" si="946"/>
        <v/>
      </c>
      <c r="P7618" s="168" t="str">
        <f t="shared" si="947"/>
        <v/>
      </c>
      <c r="Q7618" s="168" t="str">
        <f t="shared" si="948"/>
        <v/>
      </c>
      <c r="R7618" s="168" t="str">
        <f t="shared" si="949"/>
        <v/>
      </c>
      <c r="S7618" s="168" t="str">
        <f t="shared" si="950"/>
        <v/>
      </c>
      <c r="T7618" s="168" t="str">
        <f t="shared" si="951"/>
        <v/>
      </c>
    </row>
    <row r="7619" spans="1:20" x14ac:dyDescent="0.2">
      <c r="A7619" t="s">
        <v>2605</v>
      </c>
      <c r="M7619" s="170" t="str">
        <f t="shared" ref="M7619:M7682" si="952">IF(ROW()&lt;23,"",
  IF(NOT(ISERROR(FIND("Trinity County",$A7619,30))),"H1",
  IF(M7618="H1","H2",
  IF(M7618="H2","H3",
  IF(M7618="H3","H4",
  IF(M7618="H4","H5",
  IF(M7618="H5","H6",
  IF(M7618="H6","H7",
  IF(M7618="H7","H8",
  IF(M7618="H8","H9",
  IF(M7618="H9","H10",
  IF(TRIM(LEFT($A7619,7))="Total","Ttl","DTL"))))))))))))</f>
        <v>H7</v>
      </c>
      <c r="N7619" s="169" t="str">
        <f t="shared" ref="N7619:N7682" si="953">IF(ROW()&lt;23,"",
  IF($M7619="H6",TRIM(LEFT($A7619,5)),N7618))</f>
        <v>9494</v>
      </c>
      <c r="O7619" s="168" t="str">
        <f t="shared" ref="O7619:O7682" si="954">IF($M7619&lt;&gt;"DTL","",
  IF(NOT(ISNUMBER(VALUE(MID($A7619,31,15)))),"",LEFT($A7619,4)))</f>
        <v/>
      </c>
      <c r="P7619" s="168" t="str">
        <f t="shared" ref="P7619:P7682" si="955">IF(O7619="","",N7619&amp;O7619)</f>
        <v/>
      </c>
      <c r="Q7619" s="168" t="str">
        <f t="shared" ref="Q7619:Q7682" si="956">IF($M7619&lt;&gt;"DTL","",
  IF(NOT(ISNUMBER(VALUE(MID($A7619,31,15)))),"",VALUE(TRIM(MID($A7619,47,15)))))</f>
        <v/>
      </c>
      <c r="R7619" s="168" t="str">
        <f t="shared" ref="R7619:R7682" si="957">IF($M7619&lt;&gt;"DTL","",
  IF(NOT(ISNUMBER(VALUE(MID($A7619,31,15)))),"",VALUE(TRIM(MID($A7619,61,14)))))</f>
        <v/>
      </c>
      <c r="S7619" s="168" t="str">
        <f t="shared" ref="S7619:S7682" si="958">IF($M7619&lt;&gt;"DTL","",
  IF(NOT(ISNUMBER(VALUE(MID($A7619,31,15)))),"",VALUE(TRIM(MID($A7619,76,14)))))</f>
        <v/>
      </c>
      <c r="T7619" s="168" t="str">
        <f t="shared" ref="T7619:T7682" si="959">IF($M7619&lt;&gt;"DTL","",
  IF(NOT(ISNUMBER(VALUE(MID($A7619,31,15)))),"",VALUE(TRIM(MID($A7619,90,14)))))</f>
        <v/>
      </c>
    </row>
    <row r="7620" spans="1:20" x14ac:dyDescent="0.2">
      <c r="A7620" t="s">
        <v>2606</v>
      </c>
      <c r="M7620" s="170" t="str">
        <f t="shared" si="952"/>
        <v>H8</v>
      </c>
      <c r="N7620" s="169" t="str">
        <f t="shared" si="953"/>
        <v>9494</v>
      </c>
      <c r="O7620" s="168" t="str">
        <f t="shared" si="954"/>
        <v/>
      </c>
      <c r="P7620" s="168" t="str">
        <f t="shared" si="955"/>
        <v/>
      </c>
      <c r="Q7620" s="168" t="str">
        <f t="shared" si="956"/>
        <v/>
      </c>
      <c r="R7620" s="168" t="str">
        <f t="shared" si="957"/>
        <v/>
      </c>
      <c r="S7620" s="168" t="str">
        <f t="shared" si="958"/>
        <v/>
      </c>
      <c r="T7620" s="168" t="str">
        <f t="shared" si="959"/>
        <v/>
      </c>
    </row>
    <row r="7621" spans="1:20" x14ac:dyDescent="0.2">
      <c r="A7621" t="s">
        <v>2607</v>
      </c>
      <c r="M7621" s="170" t="str">
        <f t="shared" si="952"/>
        <v>H9</v>
      </c>
      <c r="N7621" s="169" t="str">
        <f t="shared" si="953"/>
        <v>9494</v>
      </c>
      <c r="O7621" s="168" t="str">
        <f t="shared" si="954"/>
        <v/>
      </c>
      <c r="P7621" s="168" t="str">
        <f t="shared" si="955"/>
        <v/>
      </c>
      <c r="Q7621" s="168" t="str">
        <f t="shared" si="956"/>
        <v/>
      </c>
      <c r="R7621" s="168" t="str">
        <f t="shared" si="957"/>
        <v/>
      </c>
      <c r="S7621" s="168" t="str">
        <f t="shared" si="958"/>
        <v/>
      </c>
      <c r="T7621" s="168" t="str">
        <f t="shared" si="959"/>
        <v/>
      </c>
    </row>
    <row r="7622" spans="1:20" x14ac:dyDescent="0.2">
      <c r="A7622" t="s">
        <v>2608</v>
      </c>
      <c r="M7622" s="170" t="str">
        <f t="shared" si="952"/>
        <v>H10</v>
      </c>
      <c r="N7622" s="169" t="str">
        <f t="shared" si="953"/>
        <v>9494</v>
      </c>
      <c r="O7622" s="168" t="str">
        <f t="shared" si="954"/>
        <v/>
      </c>
      <c r="P7622" s="168" t="str">
        <f t="shared" si="955"/>
        <v/>
      </c>
      <c r="Q7622" s="168" t="str">
        <f t="shared" si="956"/>
        <v/>
      </c>
      <c r="R7622" s="168" t="str">
        <f t="shared" si="957"/>
        <v/>
      </c>
      <c r="S7622" s="168" t="str">
        <f t="shared" si="958"/>
        <v/>
      </c>
      <c r="T7622" s="168" t="str">
        <f t="shared" si="959"/>
        <v/>
      </c>
    </row>
    <row r="7623" spans="1:20" x14ac:dyDescent="0.2">
      <c r="A7623" t="s">
        <v>3367</v>
      </c>
      <c r="M7623" s="170" t="str">
        <f t="shared" si="952"/>
        <v>DTL</v>
      </c>
      <c r="N7623" s="169" t="str">
        <f t="shared" si="953"/>
        <v>9494</v>
      </c>
      <c r="O7623" s="168" t="str">
        <f t="shared" si="954"/>
        <v>Tran</v>
      </c>
      <c r="P7623" s="168" t="str">
        <f t="shared" si="955"/>
        <v>9494Tran</v>
      </c>
      <c r="Q7623" s="168">
        <f t="shared" si="956"/>
        <v>5924</v>
      </c>
      <c r="R7623" s="168">
        <f t="shared" si="957"/>
        <v>5924</v>
      </c>
      <c r="S7623" s="168">
        <f t="shared" si="958"/>
        <v>5924</v>
      </c>
      <c r="T7623" s="168">
        <f t="shared" si="959"/>
        <v>5924</v>
      </c>
    </row>
    <row r="7624" spans="1:20" x14ac:dyDescent="0.2">
      <c r="A7624" t="s">
        <v>2611</v>
      </c>
      <c r="M7624" s="170" t="str">
        <f t="shared" si="952"/>
        <v>DTL</v>
      </c>
      <c r="N7624" s="169" t="str">
        <f t="shared" si="953"/>
        <v>9494</v>
      </c>
      <c r="O7624" s="168" t="str">
        <f t="shared" si="954"/>
        <v/>
      </c>
      <c r="P7624" s="168" t="str">
        <f t="shared" si="955"/>
        <v/>
      </c>
      <c r="Q7624" s="168" t="str">
        <f t="shared" si="956"/>
        <v/>
      </c>
      <c r="R7624" s="168" t="str">
        <f t="shared" si="957"/>
        <v/>
      </c>
      <c r="S7624" s="168" t="str">
        <f t="shared" si="958"/>
        <v/>
      </c>
      <c r="T7624" s="168" t="str">
        <f t="shared" si="959"/>
        <v/>
      </c>
    </row>
    <row r="7625" spans="1:20" x14ac:dyDescent="0.2">
      <c r="A7625" t="s">
        <v>6307</v>
      </c>
      <c r="M7625" s="170" t="str">
        <f t="shared" si="952"/>
        <v>DTL</v>
      </c>
      <c r="N7625" s="169" t="str">
        <f t="shared" si="953"/>
        <v>9494</v>
      </c>
      <c r="O7625" s="168" t="str">
        <f t="shared" si="954"/>
        <v>Tran</v>
      </c>
      <c r="P7625" s="168" t="str">
        <f t="shared" si="955"/>
        <v>9494Tran</v>
      </c>
      <c r="Q7625" s="168">
        <f t="shared" si="956"/>
        <v>716943</v>
      </c>
      <c r="R7625" s="168">
        <f t="shared" si="957"/>
        <v>748246</v>
      </c>
      <c r="S7625" s="168">
        <f t="shared" si="958"/>
        <v>748246</v>
      </c>
      <c r="T7625" s="168">
        <f t="shared" si="959"/>
        <v>583829</v>
      </c>
    </row>
    <row r="7626" spans="1:20" x14ac:dyDescent="0.2">
      <c r="A7626" t="s">
        <v>4246</v>
      </c>
      <c r="M7626" s="170" t="str">
        <f t="shared" si="952"/>
        <v>DTL</v>
      </c>
      <c r="N7626" s="169" t="str">
        <f t="shared" si="953"/>
        <v>9494</v>
      </c>
      <c r="O7626" s="168" t="str">
        <f t="shared" si="954"/>
        <v/>
      </c>
      <c r="P7626" s="168" t="str">
        <f t="shared" si="955"/>
        <v/>
      </c>
      <c r="Q7626" s="168" t="str">
        <f t="shared" si="956"/>
        <v/>
      </c>
      <c r="R7626" s="168" t="str">
        <f t="shared" si="957"/>
        <v/>
      </c>
      <c r="S7626" s="168" t="str">
        <f t="shared" si="958"/>
        <v/>
      </c>
      <c r="T7626" s="168" t="str">
        <f t="shared" si="959"/>
        <v/>
      </c>
    </row>
    <row r="7627" spans="1:20" x14ac:dyDescent="0.2">
      <c r="A7627" t="s">
        <v>2611</v>
      </c>
      <c r="M7627" s="170" t="str">
        <f t="shared" si="952"/>
        <v>DTL</v>
      </c>
      <c r="N7627" s="169" t="str">
        <f t="shared" si="953"/>
        <v>9494</v>
      </c>
      <c r="O7627" s="168" t="str">
        <f t="shared" si="954"/>
        <v/>
      </c>
      <c r="P7627" s="168" t="str">
        <f t="shared" si="955"/>
        <v/>
      </c>
      <c r="Q7627" s="168" t="str">
        <f t="shared" si="956"/>
        <v/>
      </c>
      <c r="R7627" s="168" t="str">
        <f t="shared" si="957"/>
        <v/>
      </c>
      <c r="S7627" s="168" t="str">
        <f t="shared" si="958"/>
        <v/>
      </c>
      <c r="T7627" s="168" t="str">
        <f t="shared" si="959"/>
        <v/>
      </c>
    </row>
    <row r="7628" spans="1:20" x14ac:dyDescent="0.2">
      <c r="A7628" t="s">
        <v>6308</v>
      </c>
      <c r="M7628" s="170" t="str">
        <f t="shared" si="952"/>
        <v>Ttl</v>
      </c>
      <c r="N7628" s="169" t="str">
        <f t="shared" si="953"/>
        <v>9494</v>
      </c>
      <c r="O7628" s="168" t="str">
        <f t="shared" si="954"/>
        <v/>
      </c>
      <c r="P7628" s="168" t="str">
        <f t="shared" si="955"/>
        <v/>
      </c>
      <c r="Q7628" s="168" t="str">
        <f t="shared" si="956"/>
        <v/>
      </c>
      <c r="R7628" s="168" t="str">
        <f t="shared" si="957"/>
        <v/>
      </c>
      <c r="S7628" s="168" t="str">
        <f t="shared" si="958"/>
        <v/>
      </c>
      <c r="T7628" s="168" t="str">
        <f t="shared" si="959"/>
        <v/>
      </c>
    </row>
    <row r="7629" spans="1:20" x14ac:dyDescent="0.2">
      <c r="A7629" t="s">
        <v>4467</v>
      </c>
      <c r="M7629" s="170" t="str">
        <f t="shared" si="952"/>
        <v>DTL</v>
      </c>
      <c r="N7629" s="169" t="str">
        <f t="shared" si="953"/>
        <v>9494</v>
      </c>
      <c r="O7629" s="168" t="str">
        <f t="shared" si="954"/>
        <v/>
      </c>
      <c r="P7629" s="168" t="str">
        <f t="shared" si="955"/>
        <v/>
      </c>
      <c r="Q7629" s="168" t="str">
        <f t="shared" si="956"/>
        <v/>
      </c>
      <c r="R7629" s="168" t="str">
        <f t="shared" si="957"/>
        <v/>
      </c>
      <c r="S7629" s="168" t="str">
        <f t="shared" si="958"/>
        <v/>
      </c>
      <c r="T7629" s="168" t="str">
        <f t="shared" si="959"/>
        <v/>
      </c>
    </row>
    <row r="7630" spans="1:20" x14ac:dyDescent="0.2">
      <c r="A7630">
        <v>1</v>
      </c>
      <c r="M7630" s="170" t="str">
        <f t="shared" si="952"/>
        <v>DTL</v>
      </c>
      <c r="N7630" s="169" t="str">
        <f t="shared" si="953"/>
        <v>9494</v>
      </c>
      <c r="O7630" s="168" t="str">
        <f t="shared" si="954"/>
        <v/>
      </c>
      <c r="P7630" s="168" t="str">
        <f t="shared" si="955"/>
        <v/>
      </c>
      <c r="Q7630" s="168" t="str">
        <f t="shared" si="956"/>
        <v/>
      </c>
      <c r="R7630" s="168" t="str">
        <f t="shared" si="957"/>
        <v/>
      </c>
      <c r="S7630" s="168" t="str">
        <f t="shared" si="958"/>
        <v/>
      </c>
      <c r="T7630" s="168" t="str">
        <f t="shared" si="959"/>
        <v/>
      </c>
    </row>
    <row r="7631" spans="1:20" x14ac:dyDescent="0.2">
      <c r="M7631" s="170" t="str">
        <f t="shared" si="952"/>
        <v>DTL</v>
      </c>
      <c r="N7631" s="169" t="str">
        <f t="shared" si="953"/>
        <v>9494</v>
      </c>
      <c r="O7631" s="168" t="str">
        <f t="shared" si="954"/>
        <v/>
      </c>
      <c r="P7631" s="168" t="str">
        <f t="shared" si="955"/>
        <v/>
      </c>
      <c r="Q7631" s="168" t="str">
        <f t="shared" si="956"/>
        <v/>
      </c>
      <c r="R7631" s="168" t="str">
        <f t="shared" si="957"/>
        <v/>
      </c>
      <c r="S7631" s="168" t="str">
        <f t="shared" si="958"/>
        <v/>
      </c>
      <c r="T7631" s="168" t="str">
        <f t="shared" si="959"/>
        <v/>
      </c>
    </row>
    <row r="7632" spans="1:20" x14ac:dyDescent="0.2">
      <c r="A7632" t="s">
        <v>3368</v>
      </c>
      <c r="M7632" s="170" t="str">
        <f t="shared" si="952"/>
        <v>H1</v>
      </c>
      <c r="N7632" s="169" t="str">
        <f t="shared" si="953"/>
        <v>9494</v>
      </c>
      <c r="O7632" s="168" t="str">
        <f t="shared" si="954"/>
        <v/>
      </c>
      <c r="P7632" s="168" t="str">
        <f t="shared" si="955"/>
        <v/>
      </c>
      <c r="Q7632" s="168" t="str">
        <f t="shared" si="956"/>
        <v/>
      </c>
      <c r="R7632" s="168" t="str">
        <f t="shared" si="957"/>
        <v/>
      </c>
      <c r="S7632" s="168" t="str">
        <f t="shared" si="958"/>
        <v/>
      </c>
      <c r="T7632" s="168" t="str">
        <f t="shared" si="959"/>
        <v/>
      </c>
    </row>
    <row r="7633" spans="1:20" x14ac:dyDescent="0.2">
      <c r="A7633" t="s">
        <v>2600</v>
      </c>
      <c r="M7633" s="170" t="str">
        <f t="shared" si="952"/>
        <v>H2</v>
      </c>
      <c r="N7633" s="169" t="str">
        <f t="shared" si="953"/>
        <v>9494</v>
      </c>
      <c r="O7633" s="168" t="str">
        <f t="shared" si="954"/>
        <v/>
      </c>
      <c r="P7633" s="168" t="str">
        <f t="shared" si="955"/>
        <v/>
      </c>
      <c r="Q7633" s="168" t="str">
        <f t="shared" si="956"/>
        <v/>
      </c>
      <c r="R7633" s="168" t="str">
        <f t="shared" si="957"/>
        <v/>
      </c>
      <c r="S7633" s="168" t="str">
        <f t="shared" si="958"/>
        <v/>
      </c>
      <c r="T7633" s="168" t="str">
        <f t="shared" si="959"/>
        <v/>
      </c>
    </row>
    <row r="7634" spans="1:20" x14ac:dyDescent="0.2">
      <c r="A7634" t="s">
        <v>2601</v>
      </c>
      <c r="M7634" s="170" t="str">
        <f t="shared" si="952"/>
        <v>H3</v>
      </c>
      <c r="N7634" s="169" t="str">
        <f t="shared" si="953"/>
        <v>9494</v>
      </c>
      <c r="O7634" s="168" t="str">
        <f t="shared" si="954"/>
        <v/>
      </c>
      <c r="P7634" s="168" t="str">
        <f t="shared" si="955"/>
        <v/>
      </c>
      <c r="Q7634" s="168" t="str">
        <f t="shared" si="956"/>
        <v/>
      </c>
      <c r="R7634" s="168" t="str">
        <f t="shared" si="957"/>
        <v/>
      </c>
      <c r="S7634" s="168" t="str">
        <f t="shared" si="958"/>
        <v/>
      </c>
      <c r="T7634" s="168" t="str">
        <f t="shared" si="959"/>
        <v/>
      </c>
    </row>
    <row r="7635" spans="1:20" x14ac:dyDescent="0.2">
      <c r="A7635" t="s">
        <v>3334</v>
      </c>
      <c r="M7635" s="170" t="str">
        <f t="shared" si="952"/>
        <v>H4</v>
      </c>
      <c r="N7635" s="169" t="str">
        <f t="shared" si="953"/>
        <v>9494</v>
      </c>
      <c r="O7635" s="168" t="str">
        <f t="shared" si="954"/>
        <v/>
      </c>
      <c r="P7635" s="168" t="str">
        <f t="shared" si="955"/>
        <v/>
      </c>
      <c r="Q7635" s="168" t="str">
        <f t="shared" si="956"/>
        <v/>
      </c>
      <c r="R7635" s="168" t="str">
        <f t="shared" si="957"/>
        <v/>
      </c>
      <c r="S7635" s="168" t="str">
        <f t="shared" si="958"/>
        <v/>
      </c>
      <c r="T7635" s="168" t="str">
        <f t="shared" si="959"/>
        <v/>
      </c>
    </row>
    <row r="7636" spans="1:20" x14ac:dyDescent="0.2">
      <c r="A7636" t="s">
        <v>3369</v>
      </c>
      <c r="M7636" s="170" t="str">
        <f t="shared" si="952"/>
        <v>H5</v>
      </c>
      <c r="N7636" s="169" t="str">
        <f t="shared" si="953"/>
        <v>9494</v>
      </c>
      <c r="O7636" s="168" t="str">
        <f t="shared" si="954"/>
        <v/>
      </c>
      <c r="P7636" s="168" t="str">
        <f t="shared" si="955"/>
        <v/>
      </c>
      <c r="Q7636" s="168" t="str">
        <f t="shared" si="956"/>
        <v/>
      </c>
      <c r="R7636" s="168" t="str">
        <f t="shared" si="957"/>
        <v/>
      </c>
      <c r="S7636" s="168" t="str">
        <f t="shared" si="958"/>
        <v/>
      </c>
      <c r="T7636" s="168" t="str">
        <f t="shared" si="959"/>
        <v/>
      </c>
    </row>
    <row r="7637" spans="1:20" x14ac:dyDescent="0.2">
      <c r="A7637" t="s">
        <v>3370</v>
      </c>
      <c r="M7637" s="170" t="str">
        <f t="shared" si="952"/>
        <v>H6</v>
      </c>
      <c r="N7637" s="169" t="str">
        <f t="shared" si="953"/>
        <v>8504</v>
      </c>
      <c r="O7637" s="168" t="str">
        <f t="shared" si="954"/>
        <v/>
      </c>
      <c r="P7637" s="168" t="str">
        <f t="shared" si="955"/>
        <v/>
      </c>
      <c r="Q7637" s="168" t="str">
        <f t="shared" si="956"/>
        <v/>
      </c>
      <c r="R7637" s="168" t="str">
        <f t="shared" si="957"/>
        <v/>
      </c>
      <c r="S7637" s="168" t="str">
        <f t="shared" si="958"/>
        <v/>
      </c>
      <c r="T7637" s="168" t="str">
        <f t="shared" si="959"/>
        <v/>
      </c>
    </row>
    <row r="7638" spans="1:20" x14ac:dyDescent="0.2">
      <c r="A7638" t="s">
        <v>2605</v>
      </c>
      <c r="M7638" s="170" t="str">
        <f t="shared" si="952"/>
        <v>H7</v>
      </c>
      <c r="N7638" s="169" t="str">
        <f t="shared" si="953"/>
        <v>8504</v>
      </c>
      <c r="O7638" s="168" t="str">
        <f t="shared" si="954"/>
        <v/>
      </c>
      <c r="P7638" s="168" t="str">
        <f t="shared" si="955"/>
        <v/>
      </c>
      <c r="Q7638" s="168" t="str">
        <f t="shared" si="956"/>
        <v/>
      </c>
      <c r="R7638" s="168" t="str">
        <f t="shared" si="957"/>
        <v/>
      </c>
      <c r="S7638" s="168" t="str">
        <f t="shared" si="958"/>
        <v/>
      </c>
      <c r="T7638" s="168" t="str">
        <f t="shared" si="959"/>
        <v/>
      </c>
    </row>
    <row r="7639" spans="1:20" x14ac:dyDescent="0.2">
      <c r="A7639" t="s">
        <v>2606</v>
      </c>
      <c r="M7639" s="170" t="str">
        <f t="shared" si="952"/>
        <v>H8</v>
      </c>
      <c r="N7639" s="169" t="str">
        <f t="shared" si="953"/>
        <v>8504</v>
      </c>
      <c r="O7639" s="168" t="str">
        <f t="shared" si="954"/>
        <v/>
      </c>
      <c r="P7639" s="168" t="str">
        <f t="shared" si="955"/>
        <v/>
      </c>
      <c r="Q7639" s="168" t="str">
        <f t="shared" si="956"/>
        <v/>
      </c>
      <c r="R7639" s="168" t="str">
        <f t="shared" si="957"/>
        <v/>
      </c>
      <c r="S7639" s="168" t="str">
        <f t="shared" si="958"/>
        <v/>
      </c>
      <c r="T7639" s="168" t="str">
        <f t="shared" si="959"/>
        <v/>
      </c>
    </row>
    <row r="7640" spans="1:20" x14ac:dyDescent="0.2">
      <c r="A7640" t="s">
        <v>2607</v>
      </c>
      <c r="M7640" s="170" t="str">
        <f t="shared" si="952"/>
        <v>H9</v>
      </c>
      <c r="N7640" s="169" t="str">
        <f t="shared" si="953"/>
        <v>8504</v>
      </c>
      <c r="O7640" s="168" t="str">
        <f t="shared" si="954"/>
        <v/>
      </c>
      <c r="P7640" s="168" t="str">
        <f t="shared" si="955"/>
        <v/>
      </c>
      <c r="Q7640" s="168" t="str">
        <f t="shared" si="956"/>
        <v/>
      </c>
      <c r="R7640" s="168" t="str">
        <f t="shared" si="957"/>
        <v/>
      </c>
      <c r="S7640" s="168" t="str">
        <f t="shared" si="958"/>
        <v/>
      </c>
      <c r="T7640" s="168" t="str">
        <f t="shared" si="959"/>
        <v/>
      </c>
    </row>
    <row r="7641" spans="1:20" x14ac:dyDescent="0.2">
      <c r="A7641" t="s">
        <v>2608</v>
      </c>
      <c r="M7641" s="170" t="str">
        <f t="shared" si="952"/>
        <v>H10</v>
      </c>
      <c r="N7641" s="169" t="str">
        <f t="shared" si="953"/>
        <v>8504</v>
      </c>
      <c r="O7641" s="168" t="str">
        <f t="shared" si="954"/>
        <v/>
      </c>
      <c r="P7641" s="168" t="str">
        <f t="shared" si="955"/>
        <v/>
      </c>
      <c r="Q7641" s="168" t="str">
        <f t="shared" si="956"/>
        <v/>
      </c>
      <c r="R7641" s="168" t="str">
        <f t="shared" si="957"/>
        <v/>
      </c>
      <c r="S7641" s="168" t="str">
        <f t="shared" si="958"/>
        <v/>
      </c>
      <c r="T7641" s="168" t="str">
        <f t="shared" si="959"/>
        <v/>
      </c>
    </row>
    <row r="7642" spans="1:20" x14ac:dyDescent="0.2">
      <c r="A7642" t="s">
        <v>2609</v>
      </c>
      <c r="M7642" s="170" t="str">
        <f t="shared" si="952"/>
        <v>DTL</v>
      </c>
      <c r="N7642" s="169" t="str">
        <f t="shared" si="953"/>
        <v>8504</v>
      </c>
      <c r="O7642" s="168" t="str">
        <f t="shared" si="954"/>
        <v/>
      </c>
      <c r="P7642" s="168" t="str">
        <f t="shared" si="955"/>
        <v/>
      </c>
      <c r="Q7642" s="168" t="str">
        <f t="shared" si="956"/>
        <v/>
      </c>
      <c r="R7642" s="168" t="str">
        <f t="shared" si="957"/>
        <v/>
      </c>
      <c r="S7642" s="168" t="str">
        <f t="shared" si="958"/>
        <v/>
      </c>
      <c r="T7642" s="168" t="str">
        <f t="shared" si="959"/>
        <v/>
      </c>
    </row>
    <row r="7643" spans="1:20" x14ac:dyDescent="0.2">
      <c r="A7643" t="s">
        <v>6309</v>
      </c>
      <c r="M7643" s="170" t="str">
        <f t="shared" si="952"/>
        <v>DTL</v>
      </c>
      <c r="N7643" s="169" t="str">
        <f t="shared" si="953"/>
        <v>8504</v>
      </c>
      <c r="O7643" s="168" t="str">
        <f t="shared" si="954"/>
        <v>7083</v>
      </c>
      <c r="P7643" s="168" t="str">
        <f t="shared" si="955"/>
        <v>85047083</v>
      </c>
      <c r="Q7643" s="168">
        <f t="shared" si="956"/>
        <v>788410</v>
      </c>
      <c r="R7643" s="168">
        <f t="shared" si="957"/>
        <v>800484</v>
      </c>
      <c r="S7643" s="168">
        <f t="shared" si="958"/>
        <v>806670</v>
      </c>
      <c r="T7643" s="168">
        <f t="shared" si="959"/>
        <v>611862</v>
      </c>
    </row>
    <row r="7644" spans="1:20" x14ac:dyDescent="0.2">
      <c r="A7644" t="s">
        <v>6310</v>
      </c>
      <c r="M7644" s="170" t="str">
        <f t="shared" si="952"/>
        <v>DTL</v>
      </c>
      <c r="N7644" s="169" t="str">
        <f t="shared" si="953"/>
        <v>8504</v>
      </c>
      <c r="O7644" s="168" t="str">
        <f t="shared" si="954"/>
        <v>7093</v>
      </c>
      <c r="P7644" s="168" t="str">
        <f t="shared" si="955"/>
        <v>85047093</v>
      </c>
      <c r="Q7644" s="168">
        <f t="shared" si="956"/>
        <v>20800</v>
      </c>
      <c r="R7644" s="168">
        <f t="shared" si="957"/>
        <v>34392</v>
      </c>
      <c r="S7644" s="168">
        <f t="shared" si="958"/>
        <v>34963</v>
      </c>
      <c r="T7644" s="168">
        <f t="shared" si="959"/>
        <v>34963</v>
      </c>
    </row>
    <row r="7645" spans="1:20" x14ac:dyDescent="0.2">
      <c r="A7645" t="s">
        <v>4246</v>
      </c>
      <c r="M7645" s="170" t="str">
        <f t="shared" si="952"/>
        <v>DTL</v>
      </c>
      <c r="N7645" s="169" t="str">
        <f t="shared" si="953"/>
        <v>8504</v>
      </c>
      <c r="O7645" s="168" t="str">
        <f t="shared" si="954"/>
        <v/>
      </c>
      <c r="P7645" s="168" t="str">
        <f t="shared" si="955"/>
        <v/>
      </c>
      <c r="Q7645" s="168" t="str">
        <f t="shared" si="956"/>
        <v/>
      </c>
      <c r="R7645" s="168" t="str">
        <f t="shared" si="957"/>
        <v/>
      </c>
      <c r="S7645" s="168" t="str">
        <f t="shared" si="958"/>
        <v/>
      </c>
      <c r="T7645" s="168" t="str">
        <f t="shared" si="959"/>
        <v/>
      </c>
    </row>
    <row r="7646" spans="1:20" x14ac:dyDescent="0.2">
      <c r="A7646" t="s">
        <v>2611</v>
      </c>
      <c r="M7646" s="170" t="str">
        <f t="shared" si="952"/>
        <v>DTL</v>
      </c>
      <c r="N7646" s="169" t="str">
        <f t="shared" si="953"/>
        <v>8504</v>
      </c>
      <c r="O7646" s="168" t="str">
        <f t="shared" si="954"/>
        <v/>
      </c>
      <c r="P7646" s="168" t="str">
        <f t="shared" si="955"/>
        <v/>
      </c>
      <c r="Q7646" s="168" t="str">
        <f t="shared" si="956"/>
        <v/>
      </c>
      <c r="R7646" s="168" t="str">
        <f t="shared" si="957"/>
        <v/>
      </c>
      <c r="S7646" s="168" t="str">
        <f t="shared" si="958"/>
        <v/>
      </c>
      <c r="T7646" s="168" t="str">
        <f t="shared" si="959"/>
        <v/>
      </c>
    </row>
    <row r="7647" spans="1:20" x14ac:dyDescent="0.2">
      <c r="A7647" t="s">
        <v>6311</v>
      </c>
      <c r="M7647" s="170" t="str">
        <f t="shared" si="952"/>
        <v>Ttl</v>
      </c>
      <c r="N7647" s="169" t="str">
        <f t="shared" si="953"/>
        <v>8504</v>
      </c>
      <c r="O7647" s="168" t="str">
        <f t="shared" si="954"/>
        <v/>
      </c>
      <c r="P7647" s="168" t="str">
        <f t="shared" si="955"/>
        <v/>
      </c>
      <c r="Q7647" s="168" t="str">
        <f t="shared" si="956"/>
        <v/>
      </c>
      <c r="R7647" s="168" t="str">
        <f t="shared" si="957"/>
        <v/>
      </c>
      <c r="S7647" s="168" t="str">
        <f t="shared" si="958"/>
        <v/>
      </c>
      <c r="T7647" s="168" t="str">
        <f t="shared" si="959"/>
        <v/>
      </c>
    </row>
    <row r="7648" spans="1:20" x14ac:dyDescent="0.2">
      <c r="A7648" t="s">
        <v>2612</v>
      </c>
      <c r="M7648" s="170" t="str">
        <f t="shared" si="952"/>
        <v>DTL</v>
      </c>
      <c r="N7648" s="169" t="str">
        <f t="shared" si="953"/>
        <v>8504</v>
      </c>
      <c r="O7648" s="168" t="str">
        <f t="shared" si="954"/>
        <v/>
      </c>
      <c r="P7648" s="168" t="str">
        <f t="shared" si="955"/>
        <v/>
      </c>
      <c r="Q7648" s="168" t="str">
        <f t="shared" si="956"/>
        <v/>
      </c>
      <c r="R7648" s="168" t="str">
        <f t="shared" si="957"/>
        <v/>
      </c>
      <c r="S7648" s="168" t="str">
        <f t="shared" si="958"/>
        <v/>
      </c>
      <c r="T7648" s="168" t="str">
        <f t="shared" si="959"/>
        <v/>
      </c>
    </row>
    <row r="7649" spans="1:20" x14ac:dyDescent="0.2">
      <c r="A7649" t="s">
        <v>2611</v>
      </c>
      <c r="M7649" s="170" t="str">
        <f t="shared" si="952"/>
        <v>DTL</v>
      </c>
      <c r="N7649" s="169" t="str">
        <f t="shared" si="953"/>
        <v>8504</v>
      </c>
      <c r="O7649" s="168" t="str">
        <f t="shared" si="954"/>
        <v/>
      </c>
      <c r="P7649" s="168" t="str">
        <f t="shared" si="955"/>
        <v/>
      </c>
      <c r="Q7649" s="168" t="str">
        <f t="shared" si="956"/>
        <v/>
      </c>
      <c r="R7649" s="168" t="str">
        <f t="shared" si="957"/>
        <v/>
      </c>
      <c r="S7649" s="168" t="str">
        <f t="shared" si="958"/>
        <v/>
      </c>
      <c r="T7649" s="168" t="str">
        <f t="shared" si="959"/>
        <v/>
      </c>
    </row>
    <row r="7650" spans="1:20" x14ac:dyDescent="0.2">
      <c r="A7650" t="s">
        <v>2611</v>
      </c>
      <c r="M7650" s="170" t="str">
        <f t="shared" si="952"/>
        <v>DTL</v>
      </c>
      <c r="N7650" s="169" t="str">
        <f t="shared" si="953"/>
        <v>8504</v>
      </c>
      <c r="O7650" s="168" t="str">
        <f t="shared" si="954"/>
        <v/>
      </c>
      <c r="P7650" s="168" t="str">
        <f t="shared" si="955"/>
        <v/>
      </c>
      <c r="Q7650" s="168" t="str">
        <f t="shared" si="956"/>
        <v/>
      </c>
      <c r="R7650" s="168" t="str">
        <f t="shared" si="957"/>
        <v/>
      </c>
      <c r="S7650" s="168" t="str">
        <f t="shared" si="958"/>
        <v/>
      </c>
      <c r="T7650" s="168" t="str">
        <f t="shared" si="959"/>
        <v/>
      </c>
    </row>
    <row r="7651" spans="1:20" x14ac:dyDescent="0.2">
      <c r="A7651" t="s">
        <v>2642</v>
      </c>
      <c r="M7651" s="170" t="str">
        <f t="shared" si="952"/>
        <v>DTL</v>
      </c>
      <c r="N7651" s="169" t="str">
        <f t="shared" si="953"/>
        <v>8504</v>
      </c>
      <c r="O7651" s="168" t="str">
        <f t="shared" si="954"/>
        <v/>
      </c>
      <c r="P7651" s="168" t="str">
        <f t="shared" si="955"/>
        <v/>
      </c>
      <c r="Q7651" s="168" t="str">
        <f t="shared" si="956"/>
        <v/>
      </c>
      <c r="R7651" s="168" t="str">
        <f t="shared" si="957"/>
        <v/>
      </c>
      <c r="S7651" s="168" t="str">
        <f t="shared" si="958"/>
        <v/>
      </c>
      <c r="T7651" s="168" t="str">
        <f t="shared" si="959"/>
        <v/>
      </c>
    </row>
    <row r="7652" spans="1:20" x14ac:dyDescent="0.2">
      <c r="A7652" t="s">
        <v>6312</v>
      </c>
      <c r="M7652" s="170" t="str">
        <f t="shared" si="952"/>
        <v>DTL</v>
      </c>
      <c r="N7652" s="169" t="str">
        <f t="shared" si="953"/>
        <v>8504</v>
      </c>
      <c r="O7652" s="168" t="str">
        <f t="shared" si="954"/>
        <v>5500</v>
      </c>
      <c r="P7652" s="168" t="str">
        <f t="shared" si="955"/>
        <v>85045500</v>
      </c>
      <c r="Q7652" s="168">
        <f t="shared" si="956"/>
        <v>809209</v>
      </c>
      <c r="R7652" s="168">
        <f t="shared" si="957"/>
        <v>834877</v>
      </c>
      <c r="S7652" s="168">
        <f t="shared" si="958"/>
        <v>841633</v>
      </c>
      <c r="T7652" s="168">
        <f t="shared" si="959"/>
        <v>646825</v>
      </c>
    </row>
    <row r="7653" spans="1:20" x14ac:dyDescent="0.2">
      <c r="A7653" t="s">
        <v>4246</v>
      </c>
      <c r="M7653" s="170" t="str">
        <f t="shared" si="952"/>
        <v>DTL</v>
      </c>
      <c r="N7653" s="169" t="str">
        <f t="shared" si="953"/>
        <v>8504</v>
      </c>
      <c r="O7653" s="168" t="str">
        <f t="shared" si="954"/>
        <v/>
      </c>
      <c r="P7653" s="168" t="str">
        <f t="shared" si="955"/>
        <v/>
      </c>
      <c r="Q7653" s="168" t="str">
        <f t="shared" si="956"/>
        <v/>
      </c>
      <c r="R7653" s="168" t="str">
        <f t="shared" si="957"/>
        <v/>
      </c>
      <c r="S7653" s="168" t="str">
        <f t="shared" si="958"/>
        <v/>
      </c>
      <c r="T7653" s="168" t="str">
        <f t="shared" si="959"/>
        <v/>
      </c>
    </row>
    <row r="7654" spans="1:20" x14ac:dyDescent="0.2">
      <c r="A7654" t="s">
        <v>2611</v>
      </c>
      <c r="M7654" s="170" t="str">
        <f t="shared" si="952"/>
        <v>DTL</v>
      </c>
      <c r="N7654" s="169" t="str">
        <f t="shared" si="953"/>
        <v>8504</v>
      </c>
      <c r="O7654" s="168" t="str">
        <f t="shared" si="954"/>
        <v/>
      </c>
      <c r="P7654" s="168" t="str">
        <f t="shared" si="955"/>
        <v/>
      </c>
      <c r="Q7654" s="168" t="str">
        <f t="shared" si="956"/>
        <v/>
      </c>
      <c r="R7654" s="168" t="str">
        <f t="shared" si="957"/>
        <v/>
      </c>
      <c r="S7654" s="168" t="str">
        <f t="shared" si="958"/>
        <v/>
      </c>
      <c r="T7654" s="168" t="str">
        <f t="shared" si="959"/>
        <v/>
      </c>
    </row>
    <row r="7655" spans="1:20" x14ac:dyDescent="0.2">
      <c r="A7655" t="s">
        <v>6313</v>
      </c>
      <c r="M7655" s="170" t="str">
        <f t="shared" si="952"/>
        <v>Ttl</v>
      </c>
      <c r="N7655" s="169" t="str">
        <f t="shared" si="953"/>
        <v>8504</v>
      </c>
      <c r="O7655" s="168" t="str">
        <f t="shared" si="954"/>
        <v/>
      </c>
      <c r="P7655" s="168" t="str">
        <f t="shared" si="955"/>
        <v/>
      </c>
      <c r="Q7655" s="168" t="str">
        <f t="shared" si="956"/>
        <v/>
      </c>
      <c r="R7655" s="168" t="str">
        <f t="shared" si="957"/>
        <v/>
      </c>
      <c r="S7655" s="168" t="str">
        <f t="shared" si="958"/>
        <v/>
      </c>
      <c r="T7655" s="168" t="str">
        <f t="shared" si="959"/>
        <v/>
      </c>
    </row>
    <row r="7656" spans="1:20" x14ac:dyDescent="0.2">
      <c r="A7656" t="s">
        <v>2611</v>
      </c>
      <c r="M7656" s="170" t="str">
        <f t="shared" si="952"/>
        <v>DTL</v>
      </c>
      <c r="N7656" s="169" t="str">
        <f t="shared" si="953"/>
        <v>8504</v>
      </c>
      <c r="O7656" s="168" t="str">
        <f t="shared" si="954"/>
        <v/>
      </c>
      <c r="P7656" s="168" t="str">
        <f t="shared" si="955"/>
        <v/>
      </c>
      <c r="Q7656" s="168" t="str">
        <f t="shared" si="956"/>
        <v/>
      </c>
      <c r="R7656" s="168" t="str">
        <f t="shared" si="957"/>
        <v/>
      </c>
      <c r="S7656" s="168" t="str">
        <f t="shared" si="958"/>
        <v/>
      </c>
      <c r="T7656" s="168" t="str">
        <f t="shared" si="959"/>
        <v/>
      </c>
    </row>
    <row r="7657" spans="1:20" x14ac:dyDescent="0.2">
      <c r="A7657" t="s">
        <v>2611</v>
      </c>
      <c r="M7657" s="170" t="str">
        <f t="shared" si="952"/>
        <v>DTL</v>
      </c>
      <c r="N7657" s="169" t="str">
        <f t="shared" si="953"/>
        <v>8504</v>
      </c>
      <c r="O7657" s="168" t="str">
        <f t="shared" si="954"/>
        <v/>
      </c>
      <c r="P7657" s="168" t="str">
        <f t="shared" si="955"/>
        <v/>
      </c>
      <c r="Q7657" s="168" t="str">
        <f t="shared" si="956"/>
        <v/>
      </c>
      <c r="R7657" s="168" t="str">
        <f t="shared" si="957"/>
        <v/>
      </c>
      <c r="S7657" s="168" t="str">
        <f t="shared" si="958"/>
        <v/>
      </c>
      <c r="T7657" s="168" t="str">
        <f t="shared" si="959"/>
        <v/>
      </c>
    </row>
    <row r="7658" spans="1:20" x14ac:dyDescent="0.2">
      <c r="A7658" t="s">
        <v>6314</v>
      </c>
      <c r="M7658" s="170" t="str">
        <f t="shared" si="952"/>
        <v>Ttl</v>
      </c>
      <c r="N7658" s="169" t="str">
        <f t="shared" si="953"/>
        <v>8504</v>
      </c>
      <c r="O7658" s="168" t="str">
        <f t="shared" si="954"/>
        <v/>
      </c>
      <c r="P7658" s="168" t="str">
        <f t="shared" si="955"/>
        <v/>
      </c>
      <c r="Q7658" s="168" t="str">
        <f t="shared" si="956"/>
        <v/>
      </c>
      <c r="R7658" s="168" t="str">
        <f t="shared" si="957"/>
        <v/>
      </c>
      <c r="S7658" s="168" t="str">
        <f t="shared" si="958"/>
        <v/>
      </c>
      <c r="T7658" s="168" t="str">
        <f t="shared" si="959"/>
        <v/>
      </c>
    </row>
    <row r="7659" spans="1:20" x14ac:dyDescent="0.2">
      <c r="A7659" t="s">
        <v>2643</v>
      </c>
      <c r="M7659" s="170" t="str">
        <f t="shared" si="952"/>
        <v>DTL</v>
      </c>
      <c r="N7659" s="169" t="str">
        <f t="shared" si="953"/>
        <v>8504</v>
      </c>
      <c r="O7659" s="168" t="str">
        <f t="shared" si="954"/>
        <v/>
      </c>
      <c r="P7659" s="168" t="str">
        <f t="shared" si="955"/>
        <v/>
      </c>
      <c r="Q7659" s="168" t="str">
        <f t="shared" si="956"/>
        <v/>
      </c>
      <c r="R7659" s="168" t="str">
        <f t="shared" si="957"/>
        <v/>
      </c>
      <c r="S7659" s="168" t="str">
        <f t="shared" si="958"/>
        <v/>
      </c>
      <c r="T7659" s="168" t="str">
        <f t="shared" si="959"/>
        <v/>
      </c>
    </row>
    <row r="7660" spans="1:20" x14ac:dyDescent="0.2">
      <c r="A7660" t="s">
        <v>2611</v>
      </c>
      <c r="M7660" s="170" t="str">
        <f t="shared" si="952"/>
        <v>DTL</v>
      </c>
      <c r="N7660" s="169" t="str">
        <f t="shared" si="953"/>
        <v>8504</v>
      </c>
      <c r="O7660" s="168" t="str">
        <f t="shared" si="954"/>
        <v/>
      </c>
      <c r="P7660" s="168" t="str">
        <f t="shared" si="955"/>
        <v/>
      </c>
      <c r="Q7660" s="168" t="str">
        <f t="shared" si="956"/>
        <v/>
      </c>
      <c r="R7660" s="168" t="str">
        <f t="shared" si="957"/>
        <v/>
      </c>
      <c r="S7660" s="168" t="str">
        <f t="shared" si="958"/>
        <v/>
      </c>
      <c r="T7660" s="168" t="str">
        <f t="shared" si="959"/>
        <v/>
      </c>
    </row>
    <row r="7661" spans="1:20" x14ac:dyDescent="0.2">
      <c r="A7661" t="s">
        <v>2620</v>
      </c>
      <c r="M7661" s="170" t="str">
        <f t="shared" si="952"/>
        <v>DTL</v>
      </c>
      <c r="N7661" s="169" t="str">
        <f t="shared" si="953"/>
        <v>8504</v>
      </c>
      <c r="O7661" s="168" t="str">
        <f t="shared" si="954"/>
        <v/>
      </c>
      <c r="P7661" s="168" t="str">
        <f t="shared" si="955"/>
        <v/>
      </c>
      <c r="Q7661" s="168" t="str">
        <f t="shared" si="956"/>
        <v/>
      </c>
      <c r="R7661" s="168" t="str">
        <f t="shared" si="957"/>
        <v/>
      </c>
      <c r="S7661" s="168" t="str">
        <f t="shared" si="958"/>
        <v/>
      </c>
      <c r="T7661" s="168" t="str">
        <f t="shared" si="959"/>
        <v/>
      </c>
    </row>
    <row r="7662" spans="1:20" x14ac:dyDescent="0.2">
      <c r="A7662" t="s">
        <v>6315</v>
      </c>
      <c r="M7662" s="170" t="str">
        <f t="shared" si="952"/>
        <v>Ttl</v>
      </c>
      <c r="N7662" s="169" t="str">
        <f t="shared" si="953"/>
        <v>8504</v>
      </c>
      <c r="O7662" s="168" t="str">
        <f t="shared" si="954"/>
        <v/>
      </c>
      <c r="P7662" s="168" t="str">
        <f t="shared" si="955"/>
        <v/>
      </c>
      <c r="Q7662" s="168" t="str">
        <f t="shared" si="956"/>
        <v/>
      </c>
      <c r="R7662" s="168" t="str">
        <f t="shared" si="957"/>
        <v/>
      </c>
      <c r="S7662" s="168" t="str">
        <f t="shared" si="958"/>
        <v/>
      </c>
      <c r="T7662" s="168" t="str">
        <f t="shared" si="959"/>
        <v/>
      </c>
    </row>
    <row r="7663" spans="1:20" x14ac:dyDescent="0.2">
      <c r="A7663" t="s">
        <v>2611</v>
      </c>
      <c r="M7663" s="170" t="str">
        <f t="shared" si="952"/>
        <v>DTL</v>
      </c>
      <c r="N7663" s="169" t="str">
        <f t="shared" si="953"/>
        <v>8504</v>
      </c>
      <c r="O7663" s="168" t="str">
        <f t="shared" si="954"/>
        <v/>
      </c>
      <c r="P7663" s="168" t="str">
        <f t="shared" si="955"/>
        <v/>
      </c>
      <c r="Q7663" s="168" t="str">
        <f t="shared" si="956"/>
        <v/>
      </c>
      <c r="R7663" s="168" t="str">
        <f t="shared" si="957"/>
        <v/>
      </c>
      <c r="S7663" s="168" t="str">
        <f t="shared" si="958"/>
        <v/>
      </c>
      <c r="T7663" s="168" t="str">
        <f t="shared" si="959"/>
        <v/>
      </c>
    </row>
    <row r="7664" spans="1:20" x14ac:dyDescent="0.2">
      <c r="A7664" t="s">
        <v>2732</v>
      </c>
      <c r="M7664" s="170" t="str">
        <f t="shared" si="952"/>
        <v>Ttl</v>
      </c>
      <c r="N7664" s="169" t="str">
        <f t="shared" si="953"/>
        <v>8504</v>
      </c>
      <c r="O7664" s="168" t="str">
        <f t="shared" si="954"/>
        <v/>
      </c>
      <c r="P7664" s="168" t="str">
        <f t="shared" si="955"/>
        <v/>
      </c>
      <c r="Q7664" s="168" t="str">
        <f t="shared" si="956"/>
        <v/>
      </c>
      <c r="R7664" s="168" t="str">
        <f t="shared" si="957"/>
        <v/>
      </c>
      <c r="S7664" s="168" t="str">
        <f t="shared" si="958"/>
        <v/>
      </c>
      <c r="T7664" s="168" t="str">
        <f t="shared" si="959"/>
        <v/>
      </c>
    </row>
    <row r="7665" spans="1:20" x14ac:dyDescent="0.2">
      <c r="A7665" t="s">
        <v>4246</v>
      </c>
      <c r="M7665" s="170" t="str">
        <f t="shared" si="952"/>
        <v>DTL</v>
      </c>
      <c r="N7665" s="169" t="str">
        <f t="shared" si="953"/>
        <v>8504</v>
      </c>
      <c r="O7665" s="168" t="str">
        <f t="shared" si="954"/>
        <v/>
      </c>
      <c r="P7665" s="168" t="str">
        <f t="shared" si="955"/>
        <v/>
      </c>
      <c r="Q7665" s="168" t="str">
        <f t="shared" si="956"/>
        <v/>
      </c>
      <c r="R7665" s="168" t="str">
        <f t="shared" si="957"/>
        <v/>
      </c>
      <c r="S7665" s="168" t="str">
        <f t="shared" si="958"/>
        <v/>
      </c>
      <c r="T7665" s="168" t="str">
        <f t="shared" si="959"/>
        <v/>
      </c>
    </row>
    <row r="7666" spans="1:20" x14ac:dyDescent="0.2">
      <c r="A7666" t="s">
        <v>2611</v>
      </c>
      <c r="M7666" s="170" t="str">
        <f t="shared" si="952"/>
        <v>DTL</v>
      </c>
      <c r="N7666" s="169" t="str">
        <f t="shared" si="953"/>
        <v>8504</v>
      </c>
      <c r="O7666" s="168" t="str">
        <f t="shared" si="954"/>
        <v/>
      </c>
      <c r="P7666" s="168" t="str">
        <f t="shared" si="955"/>
        <v/>
      </c>
      <c r="Q7666" s="168" t="str">
        <f t="shared" si="956"/>
        <v/>
      </c>
      <c r="R7666" s="168" t="str">
        <f t="shared" si="957"/>
        <v/>
      </c>
      <c r="S7666" s="168" t="str">
        <f t="shared" si="958"/>
        <v/>
      </c>
      <c r="T7666" s="168" t="str">
        <f t="shared" si="959"/>
        <v/>
      </c>
    </row>
    <row r="7667" spans="1:20" x14ac:dyDescent="0.2">
      <c r="A7667" t="s">
        <v>6316</v>
      </c>
      <c r="M7667" s="170" t="str">
        <f t="shared" si="952"/>
        <v>DTL</v>
      </c>
      <c r="N7667" s="169" t="str">
        <f t="shared" si="953"/>
        <v>8504</v>
      </c>
      <c r="O7667" s="168" t="str">
        <f t="shared" si="954"/>
        <v xml:space="preserve">    </v>
      </c>
      <c r="P7667" s="168" t="str">
        <f t="shared" si="955"/>
        <v xml:space="preserve">8504    </v>
      </c>
      <c r="Q7667" s="168">
        <f t="shared" si="956"/>
        <v>809209</v>
      </c>
      <c r="R7667" s="168">
        <f t="shared" si="957"/>
        <v>834877</v>
      </c>
      <c r="S7667" s="168">
        <f t="shared" si="958"/>
        <v>841633</v>
      </c>
      <c r="T7667" s="168">
        <f t="shared" si="959"/>
        <v>646825</v>
      </c>
    </row>
    <row r="7668" spans="1:20" x14ac:dyDescent="0.2">
      <c r="A7668" t="s">
        <v>2611</v>
      </c>
      <c r="M7668" s="170" t="str">
        <f t="shared" si="952"/>
        <v>DTL</v>
      </c>
      <c r="N7668" s="169" t="str">
        <f t="shared" si="953"/>
        <v>8504</v>
      </c>
      <c r="O7668" s="168" t="str">
        <f t="shared" si="954"/>
        <v/>
      </c>
      <c r="P7668" s="168" t="str">
        <f t="shared" si="955"/>
        <v/>
      </c>
      <c r="Q7668" s="168" t="str">
        <f t="shared" si="956"/>
        <v/>
      </c>
      <c r="R7668" s="168" t="str">
        <f t="shared" si="957"/>
        <v/>
      </c>
      <c r="S7668" s="168" t="str">
        <f t="shared" si="958"/>
        <v/>
      </c>
      <c r="T7668" s="168" t="str">
        <f t="shared" si="959"/>
        <v/>
      </c>
    </row>
    <row r="7669" spans="1:20" x14ac:dyDescent="0.2">
      <c r="A7669" t="s">
        <v>2622</v>
      </c>
      <c r="M7669" s="170" t="str">
        <f t="shared" si="952"/>
        <v>DTL</v>
      </c>
      <c r="N7669" s="169" t="str">
        <f t="shared" si="953"/>
        <v>8504</v>
      </c>
      <c r="O7669" s="168" t="str">
        <f t="shared" si="954"/>
        <v>Tran</v>
      </c>
      <c r="P7669" s="168" t="str">
        <f t="shared" si="955"/>
        <v>8504Tran</v>
      </c>
      <c r="Q7669" s="168">
        <f t="shared" si="956"/>
        <v>0</v>
      </c>
      <c r="R7669" s="168">
        <f t="shared" si="957"/>
        <v>0</v>
      </c>
      <c r="S7669" s="168">
        <f t="shared" si="958"/>
        <v>0</v>
      </c>
      <c r="T7669" s="168">
        <f t="shared" si="959"/>
        <v>0</v>
      </c>
    </row>
    <row r="7670" spans="1:20" x14ac:dyDescent="0.2">
      <c r="A7670" t="s">
        <v>2611</v>
      </c>
      <c r="M7670" s="170" t="str">
        <f t="shared" si="952"/>
        <v>DTL</v>
      </c>
      <c r="N7670" s="169" t="str">
        <f t="shared" si="953"/>
        <v>8504</v>
      </c>
      <c r="O7670" s="168" t="str">
        <f t="shared" si="954"/>
        <v/>
      </c>
      <c r="P7670" s="168" t="str">
        <f t="shared" si="955"/>
        <v/>
      </c>
      <c r="Q7670" s="168" t="str">
        <f t="shared" si="956"/>
        <v/>
      </c>
      <c r="R7670" s="168" t="str">
        <f t="shared" si="957"/>
        <v/>
      </c>
      <c r="S7670" s="168" t="str">
        <f t="shared" si="958"/>
        <v/>
      </c>
      <c r="T7670" s="168" t="str">
        <f t="shared" si="959"/>
        <v/>
      </c>
    </row>
    <row r="7671" spans="1:20" x14ac:dyDescent="0.2">
      <c r="A7671" t="s">
        <v>6317</v>
      </c>
      <c r="M7671" s="170" t="str">
        <f t="shared" si="952"/>
        <v>DTL</v>
      </c>
      <c r="N7671" s="169" t="str">
        <f t="shared" si="953"/>
        <v>8504</v>
      </c>
      <c r="O7671" s="168" t="str">
        <f t="shared" si="954"/>
        <v>Tran</v>
      </c>
      <c r="P7671" s="168" t="str">
        <f t="shared" si="955"/>
        <v>8504Tran</v>
      </c>
      <c r="Q7671" s="168">
        <f t="shared" si="956"/>
        <v>809209</v>
      </c>
      <c r="R7671" s="168">
        <f t="shared" si="957"/>
        <v>834877</v>
      </c>
      <c r="S7671" s="168">
        <f t="shared" si="958"/>
        <v>841633</v>
      </c>
      <c r="T7671" s="168">
        <f t="shared" si="959"/>
        <v>646825</v>
      </c>
    </row>
    <row r="7672" spans="1:20" x14ac:dyDescent="0.2">
      <c r="A7672" t="s">
        <v>4246</v>
      </c>
      <c r="M7672" s="170" t="str">
        <f t="shared" si="952"/>
        <v>DTL</v>
      </c>
      <c r="N7672" s="169" t="str">
        <f t="shared" si="953"/>
        <v>8504</v>
      </c>
      <c r="O7672" s="168" t="str">
        <f t="shared" si="954"/>
        <v/>
      </c>
      <c r="P7672" s="168" t="str">
        <f t="shared" si="955"/>
        <v/>
      </c>
      <c r="Q7672" s="168" t="str">
        <f t="shared" si="956"/>
        <v/>
      </c>
      <c r="R7672" s="168" t="str">
        <f t="shared" si="957"/>
        <v/>
      </c>
      <c r="S7672" s="168" t="str">
        <f t="shared" si="958"/>
        <v/>
      </c>
      <c r="T7672" s="168" t="str">
        <f t="shared" si="959"/>
        <v/>
      </c>
    </row>
    <row r="7673" spans="1:20" x14ac:dyDescent="0.2">
      <c r="A7673" t="s">
        <v>2611</v>
      </c>
      <c r="M7673" s="170" t="str">
        <f t="shared" si="952"/>
        <v>DTL</v>
      </c>
      <c r="N7673" s="169" t="str">
        <f t="shared" si="953"/>
        <v>8504</v>
      </c>
      <c r="O7673" s="168" t="str">
        <f t="shared" si="954"/>
        <v/>
      </c>
      <c r="P7673" s="168" t="str">
        <f t="shared" si="955"/>
        <v/>
      </c>
      <c r="Q7673" s="168" t="str">
        <f t="shared" si="956"/>
        <v/>
      </c>
      <c r="R7673" s="168" t="str">
        <f t="shared" si="957"/>
        <v/>
      </c>
      <c r="S7673" s="168" t="str">
        <f t="shared" si="958"/>
        <v/>
      </c>
      <c r="T7673" s="168" t="str">
        <f t="shared" si="959"/>
        <v/>
      </c>
    </row>
    <row r="7674" spans="1:20" x14ac:dyDescent="0.2">
      <c r="A7674" t="s">
        <v>6308</v>
      </c>
      <c r="M7674" s="170" t="str">
        <f t="shared" si="952"/>
        <v>Ttl</v>
      </c>
      <c r="N7674" s="169" t="str">
        <f t="shared" si="953"/>
        <v>8504</v>
      </c>
      <c r="O7674" s="168" t="str">
        <f t="shared" si="954"/>
        <v/>
      </c>
      <c r="P7674" s="168" t="str">
        <f t="shared" si="955"/>
        <v/>
      </c>
      <c r="Q7674" s="168" t="str">
        <f t="shared" si="956"/>
        <v/>
      </c>
      <c r="R7674" s="168" t="str">
        <f t="shared" si="957"/>
        <v/>
      </c>
      <c r="S7674" s="168" t="str">
        <f t="shared" si="958"/>
        <v/>
      </c>
      <c r="T7674" s="168" t="str">
        <f t="shared" si="959"/>
        <v/>
      </c>
    </row>
    <row r="7675" spans="1:20" x14ac:dyDescent="0.2">
      <c r="A7675" t="s">
        <v>4467</v>
      </c>
      <c r="M7675" s="170" t="str">
        <f t="shared" si="952"/>
        <v>DTL</v>
      </c>
      <c r="N7675" s="169" t="str">
        <f t="shared" si="953"/>
        <v>8504</v>
      </c>
      <c r="O7675" s="168" t="str">
        <f t="shared" si="954"/>
        <v/>
      </c>
      <c r="P7675" s="168" t="str">
        <f t="shared" si="955"/>
        <v/>
      </c>
      <c r="Q7675" s="168" t="str">
        <f t="shared" si="956"/>
        <v/>
      </c>
      <c r="R7675" s="168" t="str">
        <f t="shared" si="957"/>
        <v/>
      </c>
      <c r="S7675" s="168" t="str">
        <f t="shared" si="958"/>
        <v/>
      </c>
      <c r="T7675" s="168" t="str">
        <f t="shared" si="959"/>
        <v/>
      </c>
    </row>
    <row r="7676" spans="1:20" x14ac:dyDescent="0.2">
      <c r="A7676">
        <v>1</v>
      </c>
      <c r="M7676" s="170" t="str">
        <f t="shared" si="952"/>
        <v>DTL</v>
      </c>
      <c r="N7676" s="169" t="str">
        <f t="shared" si="953"/>
        <v>8504</v>
      </c>
      <c r="O7676" s="168" t="str">
        <f t="shared" si="954"/>
        <v/>
      </c>
      <c r="P7676" s="168" t="str">
        <f t="shared" si="955"/>
        <v/>
      </c>
      <c r="Q7676" s="168" t="str">
        <f t="shared" si="956"/>
        <v/>
      </c>
      <c r="R7676" s="168" t="str">
        <f t="shared" si="957"/>
        <v/>
      </c>
      <c r="S7676" s="168" t="str">
        <f t="shared" si="958"/>
        <v/>
      </c>
      <c r="T7676" s="168" t="str">
        <f t="shared" si="959"/>
        <v/>
      </c>
    </row>
    <row r="7677" spans="1:20" x14ac:dyDescent="0.2">
      <c r="M7677" s="170" t="str">
        <f t="shared" si="952"/>
        <v>DTL</v>
      </c>
      <c r="N7677" s="169" t="str">
        <f t="shared" si="953"/>
        <v>8504</v>
      </c>
      <c r="O7677" s="168" t="str">
        <f t="shared" si="954"/>
        <v/>
      </c>
      <c r="P7677" s="168" t="str">
        <f t="shared" si="955"/>
        <v/>
      </c>
      <c r="Q7677" s="168" t="str">
        <f t="shared" si="956"/>
        <v/>
      </c>
      <c r="R7677" s="168" t="str">
        <f t="shared" si="957"/>
        <v/>
      </c>
      <c r="S7677" s="168" t="str">
        <f t="shared" si="958"/>
        <v/>
      </c>
      <c r="T7677" s="168" t="str">
        <f t="shared" si="959"/>
        <v/>
      </c>
    </row>
    <row r="7678" spans="1:20" x14ac:dyDescent="0.2">
      <c r="A7678" t="s">
        <v>3371</v>
      </c>
      <c r="M7678" s="170" t="str">
        <f t="shared" si="952"/>
        <v>H1</v>
      </c>
      <c r="N7678" s="169" t="str">
        <f t="shared" si="953"/>
        <v>8504</v>
      </c>
      <c r="O7678" s="168" t="str">
        <f t="shared" si="954"/>
        <v/>
      </c>
      <c r="P7678" s="168" t="str">
        <f t="shared" si="955"/>
        <v/>
      </c>
      <c r="Q7678" s="168" t="str">
        <f t="shared" si="956"/>
        <v/>
      </c>
      <c r="R7678" s="168" t="str">
        <f t="shared" si="957"/>
        <v/>
      </c>
      <c r="S7678" s="168" t="str">
        <f t="shared" si="958"/>
        <v/>
      </c>
      <c r="T7678" s="168" t="str">
        <f t="shared" si="959"/>
        <v/>
      </c>
    </row>
    <row r="7679" spans="1:20" x14ac:dyDescent="0.2">
      <c r="A7679" t="s">
        <v>2600</v>
      </c>
      <c r="M7679" s="170" t="str">
        <f t="shared" si="952"/>
        <v>H2</v>
      </c>
      <c r="N7679" s="169" t="str">
        <f t="shared" si="953"/>
        <v>8504</v>
      </c>
      <c r="O7679" s="168" t="str">
        <f t="shared" si="954"/>
        <v/>
      </c>
      <c r="P7679" s="168" t="str">
        <f t="shared" si="955"/>
        <v/>
      </c>
      <c r="Q7679" s="168" t="str">
        <f t="shared" si="956"/>
        <v/>
      </c>
      <c r="R7679" s="168" t="str">
        <f t="shared" si="957"/>
        <v/>
      </c>
      <c r="S7679" s="168" t="str">
        <f t="shared" si="958"/>
        <v/>
      </c>
      <c r="T7679" s="168" t="str">
        <f t="shared" si="959"/>
        <v/>
      </c>
    </row>
    <row r="7680" spans="1:20" x14ac:dyDescent="0.2">
      <c r="A7680" t="s">
        <v>2601</v>
      </c>
      <c r="M7680" s="170" t="str">
        <f t="shared" si="952"/>
        <v>H3</v>
      </c>
      <c r="N7680" s="169" t="str">
        <f t="shared" si="953"/>
        <v>8504</v>
      </c>
      <c r="O7680" s="168" t="str">
        <f t="shared" si="954"/>
        <v/>
      </c>
      <c r="P7680" s="168" t="str">
        <f t="shared" si="955"/>
        <v/>
      </c>
      <c r="Q7680" s="168" t="str">
        <f t="shared" si="956"/>
        <v/>
      </c>
      <c r="R7680" s="168" t="str">
        <f t="shared" si="957"/>
        <v/>
      </c>
      <c r="S7680" s="168" t="str">
        <f t="shared" si="958"/>
        <v/>
      </c>
      <c r="T7680" s="168" t="str">
        <f t="shared" si="959"/>
        <v/>
      </c>
    </row>
    <row r="7681" spans="1:20" x14ac:dyDescent="0.2">
      <c r="A7681" t="s">
        <v>3334</v>
      </c>
      <c r="M7681" s="170" t="str">
        <f t="shared" si="952"/>
        <v>H4</v>
      </c>
      <c r="N7681" s="169" t="str">
        <f t="shared" si="953"/>
        <v>8504</v>
      </c>
      <c r="O7681" s="168" t="str">
        <f t="shared" si="954"/>
        <v/>
      </c>
      <c r="P7681" s="168" t="str">
        <f t="shared" si="955"/>
        <v/>
      </c>
      <c r="Q7681" s="168" t="str">
        <f t="shared" si="956"/>
        <v/>
      </c>
      <c r="R7681" s="168" t="str">
        <f t="shared" si="957"/>
        <v/>
      </c>
      <c r="S7681" s="168" t="str">
        <f t="shared" si="958"/>
        <v/>
      </c>
      <c r="T7681" s="168" t="str">
        <f t="shared" si="959"/>
        <v/>
      </c>
    </row>
    <row r="7682" spans="1:20" x14ac:dyDescent="0.2">
      <c r="A7682" t="s">
        <v>3372</v>
      </c>
      <c r="M7682" s="170" t="str">
        <f t="shared" si="952"/>
        <v>H5</v>
      </c>
      <c r="N7682" s="169" t="str">
        <f t="shared" si="953"/>
        <v>8504</v>
      </c>
      <c r="O7682" s="168" t="str">
        <f t="shared" si="954"/>
        <v/>
      </c>
      <c r="P7682" s="168" t="str">
        <f t="shared" si="955"/>
        <v/>
      </c>
      <c r="Q7682" s="168" t="str">
        <f t="shared" si="956"/>
        <v/>
      </c>
      <c r="R7682" s="168" t="str">
        <f t="shared" si="957"/>
        <v/>
      </c>
      <c r="S7682" s="168" t="str">
        <f t="shared" si="958"/>
        <v/>
      </c>
      <c r="T7682" s="168" t="str">
        <f t="shared" si="959"/>
        <v/>
      </c>
    </row>
    <row r="7683" spans="1:20" x14ac:dyDescent="0.2">
      <c r="A7683" t="s">
        <v>3373</v>
      </c>
      <c r="M7683" s="170" t="str">
        <f t="shared" ref="M7683:M7746" si="960">IF(ROW()&lt;23,"",
  IF(NOT(ISERROR(FIND("Trinity County",$A7683,30))),"H1",
  IF(M7682="H1","H2",
  IF(M7682="H2","H3",
  IF(M7682="H3","H4",
  IF(M7682="H4","H5",
  IF(M7682="H5","H6",
  IF(M7682="H6","H7",
  IF(M7682="H7","H8",
  IF(M7682="H8","H9",
  IF(M7682="H9","H10",
  IF(TRIM(LEFT($A7683,7))="Total","Ttl","DTL"))))))))))))</f>
        <v>H6</v>
      </c>
      <c r="N7683" s="169" t="str">
        <f t="shared" ref="N7683:N7746" si="961">IF(ROW()&lt;23,"",
  IF($M7683="H6",TRIM(LEFT($A7683,5)),N7682))</f>
        <v>8563</v>
      </c>
      <c r="O7683" s="168" t="str">
        <f t="shared" ref="O7683:O7746" si="962">IF($M7683&lt;&gt;"DTL","",
  IF(NOT(ISNUMBER(VALUE(MID($A7683,31,15)))),"",LEFT($A7683,4)))</f>
        <v/>
      </c>
      <c r="P7683" s="168" t="str">
        <f t="shared" ref="P7683:P7746" si="963">IF(O7683="","",N7683&amp;O7683)</f>
        <v/>
      </c>
      <c r="Q7683" s="168" t="str">
        <f t="shared" ref="Q7683:Q7746" si="964">IF($M7683&lt;&gt;"DTL","",
  IF(NOT(ISNUMBER(VALUE(MID($A7683,31,15)))),"",VALUE(TRIM(MID($A7683,47,15)))))</f>
        <v/>
      </c>
      <c r="R7683" s="168" t="str">
        <f t="shared" ref="R7683:R7746" si="965">IF($M7683&lt;&gt;"DTL","",
  IF(NOT(ISNUMBER(VALUE(MID($A7683,31,15)))),"",VALUE(TRIM(MID($A7683,61,14)))))</f>
        <v/>
      </c>
      <c r="S7683" s="168" t="str">
        <f t="shared" ref="S7683:S7746" si="966">IF($M7683&lt;&gt;"DTL","",
  IF(NOT(ISNUMBER(VALUE(MID($A7683,31,15)))),"",VALUE(TRIM(MID($A7683,76,14)))))</f>
        <v/>
      </c>
      <c r="T7683" s="168" t="str">
        <f t="shared" ref="T7683:T7746" si="967">IF($M7683&lt;&gt;"DTL","",
  IF(NOT(ISNUMBER(VALUE(MID($A7683,31,15)))),"",VALUE(TRIM(MID($A7683,90,14)))))</f>
        <v/>
      </c>
    </row>
    <row r="7684" spans="1:20" x14ac:dyDescent="0.2">
      <c r="A7684" t="s">
        <v>2605</v>
      </c>
      <c r="M7684" s="170" t="str">
        <f t="shared" si="960"/>
        <v>H7</v>
      </c>
      <c r="N7684" s="169" t="str">
        <f t="shared" si="961"/>
        <v>8563</v>
      </c>
      <c r="O7684" s="168" t="str">
        <f t="shared" si="962"/>
        <v/>
      </c>
      <c r="P7684" s="168" t="str">
        <f t="shared" si="963"/>
        <v/>
      </c>
      <c r="Q7684" s="168" t="str">
        <f t="shared" si="964"/>
        <v/>
      </c>
      <c r="R7684" s="168" t="str">
        <f t="shared" si="965"/>
        <v/>
      </c>
      <c r="S7684" s="168" t="str">
        <f t="shared" si="966"/>
        <v/>
      </c>
      <c r="T7684" s="168" t="str">
        <f t="shared" si="967"/>
        <v/>
      </c>
    </row>
    <row r="7685" spans="1:20" x14ac:dyDescent="0.2">
      <c r="A7685" t="s">
        <v>2606</v>
      </c>
      <c r="M7685" s="170" t="str">
        <f t="shared" si="960"/>
        <v>H8</v>
      </c>
      <c r="N7685" s="169" t="str">
        <f t="shared" si="961"/>
        <v>8563</v>
      </c>
      <c r="O7685" s="168" t="str">
        <f t="shared" si="962"/>
        <v/>
      </c>
      <c r="P7685" s="168" t="str">
        <f t="shared" si="963"/>
        <v/>
      </c>
      <c r="Q7685" s="168" t="str">
        <f t="shared" si="964"/>
        <v/>
      </c>
      <c r="R7685" s="168" t="str">
        <f t="shared" si="965"/>
        <v/>
      </c>
      <c r="S7685" s="168" t="str">
        <f t="shared" si="966"/>
        <v/>
      </c>
      <c r="T7685" s="168" t="str">
        <f t="shared" si="967"/>
        <v/>
      </c>
    </row>
    <row r="7686" spans="1:20" x14ac:dyDescent="0.2">
      <c r="A7686" t="s">
        <v>2607</v>
      </c>
      <c r="M7686" s="170" t="str">
        <f t="shared" si="960"/>
        <v>H9</v>
      </c>
      <c r="N7686" s="169" t="str">
        <f t="shared" si="961"/>
        <v>8563</v>
      </c>
      <c r="O7686" s="168" t="str">
        <f t="shared" si="962"/>
        <v/>
      </c>
      <c r="P7686" s="168" t="str">
        <f t="shared" si="963"/>
        <v/>
      </c>
      <c r="Q7686" s="168" t="str">
        <f t="shared" si="964"/>
        <v/>
      </c>
      <c r="R7686" s="168" t="str">
        <f t="shared" si="965"/>
        <v/>
      </c>
      <c r="S7686" s="168" t="str">
        <f t="shared" si="966"/>
        <v/>
      </c>
      <c r="T7686" s="168" t="str">
        <f t="shared" si="967"/>
        <v/>
      </c>
    </row>
    <row r="7687" spans="1:20" x14ac:dyDescent="0.2">
      <c r="A7687" t="s">
        <v>2608</v>
      </c>
      <c r="M7687" s="170" t="str">
        <f t="shared" si="960"/>
        <v>H10</v>
      </c>
      <c r="N7687" s="169" t="str">
        <f t="shared" si="961"/>
        <v>8563</v>
      </c>
      <c r="O7687" s="168" t="str">
        <f t="shared" si="962"/>
        <v/>
      </c>
      <c r="P7687" s="168" t="str">
        <f t="shared" si="963"/>
        <v/>
      </c>
      <c r="Q7687" s="168" t="str">
        <f t="shared" si="964"/>
        <v/>
      </c>
      <c r="R7687" s="168" t="str">
        <f t="shared" si="965"/>
        <v/>
      </c>
      <c r="S7687" s="168" t="str">
        <f t="shared" si="966"/>
        <v/>
      </c>
      <c r="T7687" s="168" t="str">
        <f t="shared" si="967"/>
        <v/>
      </c>
    </row>
    <row r="7688" spans="1:20" x14ac:dyDescent="0.2">
      <c r="A7688" t="s">
        <v>2609</v>
      </c>
      <c r="M7688" s="170" t="str">
        <f t="shared" si="960"/>
        <v>DTL</v>
      </c>
      <c r="N7688" s="169" t="str">
        <f t="shared" si="961"/>
        <v>8563</v>
      </c>
      <c r="O7688" s="168" t="str">
        <f t="shared" si="962"/>
        <v/>
      </c>
      <c r="P7688" s="168" t="str">
        <f t="shared" si="963"/>
        <v/>
      </c>
      <c r="Q7688" s="168" t="str">
        <f t="shared" si="964"/>
        <v/>
      </c>
      <c r="R7688" s="168" t="str">
        <f t="shared" si="965"/>
        <v/>
      </c>
      <c r="S7688" s="168" t="str">
        <f t="shared" si="966"/>
        <v/>
      </c>
      <c r="T7688" s="168" t="str">
        <f t="shared" si="967"/>
        <v/>
      </c>
    </row>
    <row r="7689" spans="1:20" x14ac:dyDescent="0.2">
      <c r="A7689" t="s">
        <v>6318</v>
      </c>
      <c r="M7689" s="170" t="str">
        <f t="shared" si="960"/>
        <v>DTL</v>
      </c>
      <c r="N7689" s="169" t="str">
        <f t="shared" si="961"/>
        <v>8563</v>
      </c>
      <c r="O7689" s="168" t="str">
        <f t="shared" si="962"/>
        <v>7738</v>
      </c>
      <c r="P7689" s="168" t="str">
        <f t="shared" si="963"/>
        <v>85637738</v>
      </c>
      <c r="Q7689" s="168">
        <f t="shared" si="964"/>
        <v>101633</v>
      </c>
      <c r="R7689" s="168">
        <f t="shared" si="965"/>
        <v>0</v>
      </c>
      <c r="S7689" s="168">
        <f t="shared" si="966"/>
        <v>0</v>
      </c>
      <c r="T7689" s="168">
        <f t="shared" si="967"/>
        <v>10465</v>
      </c>
    </row>
    <row r="7690" spans="1:20" x14ac:dyDescent="0.2">
      <c r="A7690" t="s">
        <v>4246</v>
      </c>
      <c r="M7690" s="170" t="str">
        <f t="shared" si="960"/>
        <v>DTL</v>
      </c>
      <c r="N7690" s="169" t="str">
        <f t="shared" si="961"/>
        <v>8563</v>
      </c>
      <c r="O7690" s="168" t="str">
        <f t="shared" si="962"/>
        <v/>
      </c>
      <c r="P7690" s="168" t="str">
        <f t="shared" si="963"/>
        <v/>
      </c>
      <c r="Q7690" s="168" t="str">
        <f t="shared" si="964"/>
        <v/>
      </c>
      <c r="R7690" s="168" t="str">
        <f t="shared" si="965"/>
        <v/>
      </c>
      <c r="S7690" s="168" t="str">
        <f t="shared" si="966"/>
        <v/>
      </c>
      <c r="T7690" s="168" t="str">
        <f t="shared" si="967"/>
        <v/>
      </c>
    </row>
    <row r="7691" spans="1:20" x14ac:dyDescent="0.2">
      <c r="A7691" t="s">
        <v>2611</v>
      </c>
      <c r="M7691" s="170" t="str">
        <f t="shared" si="960"/>
        <v>DTL</v>
      </c>
      <c r="N7691" s="169" t="str">
        <f t="shared" si="961"/>
        <v>8563</v>
      </c>
      <c r="O7691" s="168" t="str">
        <f t="shared" si="962"/>
        <v/>
      </c>
      <c r="P7691" s="168" t="str">
        <f t="shared" si="963"/>
        <v/>
      </c>
      <c r="Q7691" s="168" t="str">
        <f t="shared" si="964"/>
        <v/>
      </c>
      <c r="R7691" s="168" t="str">
        <f t="shared" si="965"/>
        <v/>
      </c>
      <c r="S7691" s="168" t="str">
        <f t="shared" si="966"/>
        <v/>
      </c>
      <c r="T7691" s="168" t="str">
        <f t="shared" si="967"/>
        <v/>
      </c>
    </row>
    <row r="7692" spans="1:20" x14ac:dyDescent="0.2">
      <c r="A7692" t="s">
        <v>6319</v>
      </c>
      <c r="M7692" s="170" t="str">
        <f t="shared" si="960"/>
        <v>Ttl</v>
      </c>
      <c r="N7692" s="169" t="str">
        <f t="shared" si="961"/>
        <v>8563</v>
      </c>
      <c r="O7692" s="168" t="str">
        <f t="shared" si="962"/>
        <v/>
      </c>
      <c r="P7692" s="168" t="str">
        <f t="shared" si="963"/>
        <v/>
      </c>
      <c r="Q7692" s="168" t="str">
        <f t="shared" si="964"/>
        <v/>
      </c>
      <c r="R7692" s="168" t="str">
        <f t="shared" si="965"/>
        <v/>
      </c>
      <c r="S7692" s="168" t="str">
        <f t="shared" si="966"/>
        <v/>
      </c>
      <c r="T7692" s="168" t="str">
        <f t="shared" si="967"/>
        <v/>
      </c>
    </row>
    <row r="7693" spans="1:20" x14ac:dyDescent="0.2">
      <c r="A7693" t="s">
        <v>2612</v>
      </c>
      <c r="M7693" s="170" t="str">
        <f t="shared" si="960"/>
        <v>DTL</v>
      </c>
      <c r="N7693" s="169" t="str">
        <f t="shared" si="961"/>
        <v>8563</v>
      </c>
      <c r="O7693" s="168" t="str">
        <f t="shared" si="962"/>
        <v/>
      </c>
      <c r="P7693" s="168" t="str">
        <f t="shared" si="963"/>
        <v/>
      </c>
      <c r="Q7693" s="168" t="str">
        <f t="shared" si="964"/>
        <v/>
      </c>
      <c r="R7693" s="168" t="str">
        <f t="shared" si="965"/>
        <v/>
      </c>
      <c r="S7693" s="168" t="str">
        <f t="shared" si="966"/>
        <v/>
      </c>
      <c r="T7693" s="168" t="str">
        <f t="shared" si="967"/>
        <v/>
      </c>
    </row>
    <row r="7694" spans="1:20" x14ac:dyDescent="0.2">
      <c r="A7694" t="s">
        <v>2611</v>
      </c>
      <c r="M7694" s="170" t="str">
        <f t="shared" si="960"/>
        <v>DTL</v>
      </c>
      <c r="N7694" s="169" t="str">
        <f t="shared" si="961"/>
        <v>8563</v>
      </c>
      <c r="O7694" s="168" t="str">
        <f t="shared" si="962"/>
        <v/>
      </c>
      <c r="P7694" s="168" t="str">
        <f t="shared" si="963"/>
        <v/>
      </c>
      <c r="Q7694" s="168" t="str">
        <f t="shared" si="964"/>
        <v/>
      </c>
      <c r="R7694" s="168" t="str">
        <f t="shared" si="965"/>
        <v/>
      </c>
      <c r="S7694" s="168" t="str">
        <f t="shared" si="966"/>
        <v/>
      </c>
      <c r="T7694" s="168" t="str">
        <f t="shared" si="967"/>
        <v/>
      </c>
    </row>
    <row r="7695" spans="1:20" x14ac:dyDescent="0.2">
      <c r="A7695" t="s">
        <v>2611</v>
      </c>
      <c r="M7695" s="170" t="str">
        <f t="shared" si="960"/>
        <v>DTL</v>
      </c>
      <c r="N7695" s="169" t="str">
        <f t="shared" si="961"/>
        <v>8563</v>
      </c>
      <c r="O7695" s="168" t="str">
        <f t="shared" si="962"/>
        <v/>
      </c>
      <c r="P7695" s="168" t="str">
        <f t="shared" si="963"/>
        <v/>
      </c>
      <c r="Q7695" s="168" t="str">
        <f t="shared" si="964"/>
        <v/>
      </c>
      <c r="R7695" s="168" t="str">
        <f t="shared" si="965"/>
        <v/>
      </c>
      <c r="S7695" s="168" t="str">
        <f t="shared" si="966"/>
        <v/>
      </c>
      <c r="T7695" s="168" t="str">
        <f t="shared" si="967"/>
        <v/>
      </c>
    </row>
    <row r="7696" spans="1:20" x14ac:dyDescent="0.2">
      <c r="A7696" t="s">
        <v>2613</v>
      </c>
      <c r="M7696" s="170" t="str">
        <f t="shared" si="960"/>
        <v>DTL</v>
      </c>
      <c r="N7696" s="169" t="str">
        <f t="shared" si="961"/>
        <v>8563</v>
      </c>
      <c r="O7696" s="168" t="str">
        <f t="shared" si="962"/>
        <v/>
      </c>
      <c r="P7696" s="168" t="str">
        <f t="shared" si="963"/>
        <v/>
      </c>
      <c r="Q7696" s="168" t="str">
        <f t="shared" si="964"/>
        <v/>
      </c>
      <c r="R7696" s="168" t="str">
        <f t="shared" si="965"/>
        <v/>
      </c>
      <c r="S7696" s="168" t="str">
        <f t="shared" si="966"/>
        <v/>
      </c>
      <c r="T7696" s="168" t="str">
        <f t="shared" si="967"/>
        <v/>
      </c>
    </row>
    <row r="7697" spans="1:20" x14ac:dyDescent="0.2">
      <c r="A7697" t="s">
        <v>6320</v>
      </c>
      <c r="M7697" s="170" t="str">
        <f t="shared" si="960"/>
        <v>DTL</v>
      </c>
      <c r="N7697" s="169" t="str">
        <f t="shared" si="961"/>
        <v>8563</v>
      </c>
      <c r="O7697" s="168" t="str">
        <f t="shared" si="962"/>
        <v>2301</v>
      </c>
      <c r="P7697" s="168" t="str">
        <f t="shared" si="963"/>
        <v>85632301</v>
      </c>
      <c r="Q7697" s="168">
        <f t="shared" si="964"/>
        <v>240</v>
      </c>
      <c r="R7697" s="168">
        <f t="shared" si="965"/>
        <v>303</v>
      </c>
      <c r="S7697" s="168">
        <f t="shared" si="966"/>
        <v>450</v>
      </c>
      <c r="T7697" s="168">
        <f t="shared" si="967"/>
        <v>308</v>
      </c>
    </row>
    <row r="7698" spans="1:20" x14ac:dyDescent="0.2">
      <c r="A7698" t="s">
        <v>4246</v>
      </c>
      <c r="M7698" s="170" t="str">
        <f t="shared" si="960"/>
        <v>DTL</v>
      </c>
      <c r="N7698" s="169" t="str">
        <f t="shared" si="961"/>
        <v>8563</v>
      </c>
      <c r="O7698" s="168" t="str">
        <f t="shared" si="962"/>
        <v/>
      </c>
      <c r="P7698" s="168" t="str">
        <f t="shared" si="963"/>
        <v/>
      </c>
      <c r="Q7698" s="168" t="str">
        <f t="shared" si="964"/>
        <v/>
      </c>
      <c r="R7698" s="168" t="str">
        <f t="shared" si="965"/>
        <v/>
      </c>
      <c r="S7698" s="168" t="str">
        <f t="shared" si="966"/>
        <v/>
      </c>
      <c r="T7698" s="168" t="str">
        <f t="shared" si="967"/>
        <v/>
      </c>
    </row>
    <row r="7699" spans="1:20" x14ac:dyDescent="0.2">
      <c r="A7699" t="s">
        <v>2611</v>
      </c>
      <c r="M7699" s="170" t="str">
        <f t="shared" si="960"/>
        <v>DTL</v>
      </c>
      <c r="N7699" s="169" t="str">
        <f t="shared" si="961"/>
        <v>8563</v>
      </c>
      <c r="O7699" s="168" t="str">
        <f t="shared" si="962"/>
        <v/>
      </c>
      <c r="P7699" s="168" t="str">
        <f t="shared" si="963"/>
        <v/>
      </c>
      <c r="Q7699" s="168" t="str">
        <f t="shared" si="964"/>
        <v/>
      </c>
      <c r="R7699" s="168" t="str">
        <f t="shared" si="965"/>
        <v/>
      </c>
      <c r="S7699" s="168" t="str">
        <f t="shared" si="966"/>
        <v/>
      </c>
      <c r="T7699" s="168" t="str">
        <f t="shared" si="967"/>
        <v/>
      </c>
    </row>
    <row r="7700" spans="1:20" x14ac:dyDescent="0.2">
      <c r="A7700" t="s">
        <v>6321</v>
      </c>
      <c r="M7700" s="170" t="str">
        <f t="shared" si="960"/>
        <v>Ttl</v>
      </c>
      <c r="N7700" s="169" t="str">
        <f t="shared" si="961"/>
        <v>8563</v>
      </c>
      <c r="O7700" s="168" t="str">
        <f t="shared" si="962"/>
        <v/>
      </c>
      <c r="P7700" s="168" t="str">
        <f t="shared" si="963"/>
        <v/>
      </c>
      <c r="Q7700" s="168" t="str">
        <f t="shared" si="964"/>
        <v/>
      </c>
      <c r="R7700" s="168" t="str">
        <f t="shared" si="965"/>
        <v/>
      </c>
      <c r="S7700" s="168" t="str">
        <f t="shared" si="966"/>
        <v/>
      </c>
      <c r="T7700" s="168" t="str">
        <f t="shared" si="967"/>
        <v/>
      </c>
    </row>
    <row r="7701" spans="1:20" x14ac:dyDescent="0.2">
      <c r="A7701" t="s">
        <v>2611</v>
      </c>
      <c r="M7701" s="170" t="str">
        <f t="shared" si="960"/>
        <v>DTL</v>
      </c>
      <c r="N7701" s="169" t="str">
        <f t="shared" si="961"/>
        <v>8563</v>
      </c>
      <c r="O7701" s="168" t="str">
        <f t="shared" si="962"/>
        <v/>
      </c>
      <c r="P7701" s="168" t="str">
        <f t="shared" si="963"/>
        <v/>
      </c>
      <c r="Q7701" s="168" t="str">
        <f t="shared" si="964"/>
        <v/>
      </c>
      <c r="R7701" s="168" t="str">
        <f t="shared" si="965"/>
        <v/>
      </c>
      <c r="S7701" s="168" t="str">
        <f t="shared" si="966"/>
        <v/>
      </c>
      <c r="T7701" s="168" t="str">
        <f t="shared" si="967"/>
        <v/>
      </c>
    </row>
    <row r="7702" spans="1:20" x14ac:dyDescent="0.2">
      <c r="A7702" t="s">
        <v>2611</v>
      </c>
      <c r="M7702" s="170" t="str">
        <f t="shared" si="960"/>
        <v>DTL</v>
      </c>
      <c r="N7702" s="169" t="str">
        <f t="shared" si="961"/>
        <v>8563</v>
      </c>
      <c r="O7702" s="168" t="str">
        <f t="shared" si="962"/>
        <v/>
      </c>
      <c r="P7702" s="168" t="str">
        <f t="shared" si="963"/>
        <v/>
      </c>
      <c r="Q7702" s="168" t="str">
        <f t="shared" si="964"/>
        <v/>
      </c>
      <c r="R7702" s="168" t="str">
        <f t="shared" si="965"/>
        <v/>
      </c>
      <c r="S7702" s="168" t="str">
        <f t="shared" si="966"/>
        <v/>
      </c>
      <c r="T7702" s="168" t="str">
        <f t="shared" si="967"/>
        <v/>
      </c>
    </row>
    <row r="7703" spans="1:20" x14ac:dyDescent="0.2">
      <c r="A7703" t="s">
        <v>6322</v>
      </c>
      <c r="M7703" s="170" t="str">
        <f t="shared" si="960"/>
        <v>Ttl</v>
      </c>
      <c r="N7703" s="169" t="str">
        <f t="shared" si="961"/>
        <v>8563</v>
      </c>
      <c r="O7703" s="168" t="str">
        <f t="shared" si="962"/>
        <v/>
      </c>
      <c r="P7703" s="168" t="str">
        <f t="shared" si="963"/>
        <v/>
      </c>
      <c r="Q7703" s="168" t="str">
        <f t="shared" si="964"/>
        <v/>
      </c>
      <c r="R7703" s="168" t="str">
        <f t="shared" si="965"/>
        <v/>
      </c>
      <c r="S7703" s="168" t="str">
        <f t="shared" si="966"/>
        <v/>
      </c>
      <c r="T7703" s="168" t="str">
        <f t="shared" si="967"/>
        <v/>
      </c>
    </row>
    <row r="7704" spans="1:20" x14ac:dyDescent="0.2">
      <c r="A7704" t="s">
        <v>2612</v>
      </c>
      <c r="M7704" s="170" t="str">
        <f t="shared" si="960"/>
        <v>DTL</v>
      </c>
      <c r="N7704" s="169" t="str">
        <f t="shared" si="961"/>
        <v>8563</v>
      </c>
      <c r="O7704" s="168" t="str">
        <f t="shared" si="962"/>
        <v/>
      </c>
      <c r="P7704" s="168" t="str">
        <f t="shared" si="963"/>
        <v/>
      </c>
      <c r="Q7704" s="168" t="str">
        <f t="shared" si="964"/>
        <v/>
      </c>
      <c r="R7704" s="168" t="str">
        <f t="shared" si="965"/>
        <v/>
      </c>
      <c r="S7704" s="168" t="str">
        <f t="shared" si="966"/>
        <v/>
      </c>
      <c r="T7704" s="168" t="str">
        <f t="shared" si="967"/>
        <v/>
      </c>
    </row>
    <row r="7705" spans="1:20" x14ac:dyDescent="0.2">
      <c r="A7705" t="s">
        <v>2611</v>
      </c>
      <c r="M7705" s="170" t="str">
        <f t="shared" si="960"/>
        <v>DTL</v>
      </c>
      <c r="N7705" s="169" t="str">
        <f t="shared" si="961"/>
        <v>8563</v>
      </c>
      <c r="O7705" s="168" t="str">
        <f t="shared" si="962"/>
        <v/>
      </c>
      <c r="P7705" s="168" t="str">
        <f t="shared" si="963"/>
        <v/>
      </c>
      <c r="Q7705" s="168" t="str">
        <f t="shared" si="964"/>
        <v/>
      </c>
      <c r="R7705" s="168" t="str">
        <f t="shared" si="965"/>
        <v/>
      </c>
      <c r="S7705" s="168" t="str">
        <f t="shared" si="966"/>
        <v/>
      </c>
      <c r="T7705" s="168" t="str">
        <f t="shared" si="967"/>
        <v/>
      </c>
    </row>
    <row r="7706" spans="1:20" x14ac:dyDescent="0.2">
      <c r="A7706" t="s">
        <v>2611</v>
      </c>
      <c r="M7706" s="170" t="str">
        <f t="shared" si="960"/>
        <v>DTL</v>
      </c>
      <c r="N7706" s="169" t="str">
        <f t="shared" si="961"/>
        <v>8563</v>
      </c>
      <c r="O7706" s="168" t="str">
        <f t="shared" si="962"/>
        <v/>
      </c>
      <c r="P7706" s="168" t="str">
        <f t="shared" si="963"/>
        <v/>
      </c>
      <c r="Q7706" s="168" t="str">
        <f t="shared" si="964"/>
        <v/>
      </c>
      <c r="R7706" s="168" t="str">
        <f t="shared" si="965"/>
        <v/>
      </c>
      <c r="S7706" s="168" t="str">
        <f t="shared" si="966"/>
        <v/>
      </c>
      <c r="T7706" s="168" t="str">
        <f t="shared" si="967"/>
        <v/>
      </c>
    </row>
    <row r="7707" spans="1:20" x14ac:dyDescent="0.2">
      <c r="A7707" t="s">
        <v>2673</v>
      </c>
      <c r="M7707" s="170" t="str">
        <f t="shared" si="960"/>
        <v>DTL</v>
      </c>
      <c r="N7707" s="169" t="str">
        <f t="shared" si="961"/>
        <v>8563</v>
      </c>
      <c r="O7707" s="168" t="str">
        <f t="shared" si="962"/>
        <v/>
      </c>
      <c r="P7707" s="168" t="str">
        <f t="shared" si="963"/>
        <v/>
      </c>
      <c r="Q7707" s="168" t="str">
        <f t="shared" si="964"/>
        <v/>
      </c>
      <c r="R7707" s="168" t="str">
        <f t="shared" si="965"/>
        <v/>
      </c>
      <c r="S7707" s="168" t="str">
        <f t="shared" si="966"/>
        <v/>
      </c>
      <c r="T7707" s="168" t="str">
        <f t="shared" si="967"/>
        <v/>
      </c>
    </row>
    <row r="7708" spans="1:20" x14ac:dyDescent="0.2">
      <c r="A7708" t="s">
        <v>3374</v>
      </c>
      <c r="M7708" s="170" t="str">
        <f t="shared" si="960"/>
        <v>DTL</v>
      </c>
      <c r="N7708" s="169" t="str">
        <f t="shared" si="961"/>
        <v>8563</v>
      </c>
      <c r="O7708" s="168" t="str">
        <f t="shared" si="962"/>
        <v>9800</v>
      </c>
      <c r="P7708" s="168" t="str">
        <f t="shared" si="963"/>
        <v>85639800</v>
      </c>
      <c r="Q7708" s="168">
        <f t="shared" si="964"/>
        <v>0</v>
      </c>
      <c r="R7708" s="168">
        <f t="shared" si="965"/>
        <v>0</v>
      </c>
      <c r="S7708" s="168">
        <f t="shared" si="966"/>
        <v>800000</v>
      </c>
      <c r="T7708" s="168">
        <f t="shared" si="967"/>
        <v>400000</v>
      </c>
    </row>
    <row r="7709" spans="1:20" x14ac:dyDescent="0.2">
      <c r="A7709" t="s">
        <v>4246</v>
      </c>
      <c r="M7709" s="170" t="str">
        <f t="shared" si="960"/>
        <v>DTL</v>
      </c>
      <c r="N7709" s="169" t="str">
        <f t="shared" si="961"/>
        <v>8563</v>
      </c>
      <c r="O7709" s="168" t="str">
        <f t="shared" si="962"/>
        <v/>
      </c>
      <c r="P7709" s="168" t="str">
        <f t="shared" si="963"/>
        <v/>
      </c>
      <c r="Q7709" s="168" t="str">
        <f t="shared" si="964"/>
        <v/>
      </c>
      <c r="R7709" s="168" t="str">
        <f t="shared" si="965"/>
        <v/>
      </c>
      <c r="S7709" s="168" t="str">
        <f t="shared" si="966"/>
        <v/>
      </c>
      <c r="T7709" s="168" t="str">
        <f t="shared" si="967"/>
        <v/>
      </c>
    </row>
    <row r="7710" spans="1:20" x14ac:dyDescent="0.2">
      <c r="A7710" t="s">
        <v>2611</v>
      </c>
      <c r="M7710" s="170" t="str">
        <f t="shared" si="960"/>
        <v>DTL</v>
      </c>
      <c r="N7710" s="169" t="str">
        <f t="shared" si="961"/>
        <v>8563</v>
      </c>
      <c r="O7710" s="168" t="str">
        <f t="shared" si="962"/>
        <v/>
      </c>
      <c r="P7710" s="168" t="str">
        <f t="shared" si="963"/>
        <v/>
      </c>
      <c r="Q7710" s="168" t="str">
        <f t="shared" si="964"/>
        <v/>
      </c>
      <c r="R7710" s="168" t="str">
        <f t="shared" si="965"/>
        <v/>
      </c>
      <c r="S7710" s="168" t="str">
        <f t="shared" si="966"/>
        <v/>
      </c>
      <c r="T7710" s="168" t="str">
        <f t="shared" si="967"/>
        <v/>
      </c>
    </row>
    <row r="7711" spans="1:20" x14ac:dyDescent="0.2">
      <c r="A7711" t="s">
        <v>3375</v>
      </c>
      <c r="M7711" s="170" t="str">
        <f t="shared" si="960"/>
        <v>Ttl</v>
      </c>
      <c r="N7711" s="169" t="str">
        <f t="shared" si="961"/>
        <v>8563</v>
      </c>
      <c r="O7711" s="168" t="str">
        <f t="shared" si="962"/>
        <v/>
      </c>
      <c r="P7711" s="168" t="str">
        <f t="shared" si="963"/>
        <v/>
      </c>
      <c r="Q7711" s="168" t="str">
        <f t="shared" si="964"/>
        <v/>
      </c>
      <c r="R7711" s="168" t="str">
        <f t="shared" si="965"/>
        <v/>
      </c>
      <c r="S7711" s="168" t="str">
        <f t="shared" si="966"/>
        <v/>
      </c>
      <c r="T7711" s="168" t="str">
        <f t="shared" si="967"/>
        <v/>
      </c>
    </row>
    <row r="7712" spans="1:20" x14ac:dyDescent="0.2">
      <c r="A7712" t="s">
        <v>2676</v>
      </c>
      <c r="M7712" s="170" t="str">
        <f t="shared" si="960"/>
        <v>DTL</v>
      </c>
      <c r="N7712" s="169" t="str">
        <f t="shared" si="961"/>
        <v>8563</v>
      </c>
      <c r="O7712" s="168" t="str">
        <f t="shared" si="962"/>
        <v/>
      </c>
      <c r="P7712" s="168" t="str">
        <f t="shared" si="963"/>
        <v/>
      </c>
      <c r="Q7712" s="168" t="str">
        <f t="shared" si="964"/>
        <v/>
      </c>
      <c r="R7712" s="168" t="str">
        <f t="shared" si="965"/>
        <v/>
      </c>
      <c r="S7712" s="168" t="str">
        <f t="shared" si="966"/>
        <v/>
      </c>
      <c r="T7712" s="168" t="str">
        <f t="shared" si="967"/>
        <v/>
      </c>
    </row>
    <row r="7713" spans="1:20" x14ac:dyDescent="0.2">
      <c r="A7713" t="s">
        <v>2611</v>
      </c>
      <c r="M7713" s="170" t="str">
        <f t="shared" si="960"/>
        <v>DTL</v>
      </c>
      <c r="N7713" s="169" t="str">
        <f t="shared" si="961"/>
        <v>8563</v>
      </c>
      <c r="O7713" s="168" t="str">
        <f t="shared" si="962"/>
        <v/>
      </c>
      <c r="P7713" s="168" t="str">
        <f t="shared" si="963"/>
        <v/>
      </c>
      <c r="Q7713" s="168" t="str">
        <f t="shared" si="964"/>
        <v/>
      </c>
      <c r="R7713" s="168" t="str">
        <f t="shared" si="965"/>
        <v/>
      </c>
      <c r="S7713" s="168" t="str">
        <f t="shared" si="966"/>
        <v/>
      </c>
      <c r="T7713" s="168" t="str">
        <f t="shared" si="967"/>
        <v/>
      </c>
    </row>
    <row r="7714" spans="1:20" x14ac:dyDescent="0.2">
      <c r="A7714" t="s">
        <v>2611</v>
      </c>
      <c r="M7714" s="170" t="str">
        <f t="shared" si="960"/>
        <v>DTL</v>
      </c>
      <c r="N7714" s="169" t="str">
        <f t="shared" si="961"/>
        <v>8563</v>
      </c>
      <c r="O7714" s="168" t="str">
        <f t="shared" si="962"/>
        <v/>
      </c>
      <c r="P7714" s="168" t="str">
        <f t="shared" si="963"/>
        <v/>
      </c>
      <c r="Q7714" s="168" t="str">
        <f t="shared" si="964"/>
        <v/>
      </c>
      <c r="R7714" s="168" t="str">
        <f t="shared" si="965"/>
        <v/>
      </c>
      <c r="S7714" s="168" t="str">
        <f t="shared" si="966"/>
        <v/>
      </c>
      <c r="T7714" s="168" t="str">
        <f t="shared" si="967"/>
        <v/>
      </c>
    </row>
    <row r="7715" spans="1:20" x14ac:dyDescent="0.2">
      <c r="A7715" t="s">
        <v>2642</v>
      </c>
      <c r="M7715" s="170" t="str">
        <f t="shared" si="960"/>
        <v>DTL</v>
      </c>
      <c r="N7715" s="169" t="str">
        <f t="shared" si="961"/>
        <v>8563</v>
      </c>
      <c r="O7715" s="168" t="str">
        <f t="shared" si="962"/>
        <v/>
      </c>
      <c r="P7715" s="168" t="str">
        <f t="shared" si="963"/>
        <v/>
      </c>
      <c r="Q7715" s="168" t="str">
        <f t="shared" si="964"/>
        <v/>
      </c>
      <c r="R7715" s="168" t="str">
        <f t="shared" si="965"/>
        <v/>
      </c>
      <c r="S7715" s="168" t="str">
        <f t="shared" si="966"/>
        <v/>
      </c>
      <c r="T7715" s="168" t="str">
        <f t="shared" si="967"/>
        <v/>
      </c>
    </row>
    <row r="7716" spans="1:20" x14ac:dyDescent="0.2">
      <c r="A7716" t="s">
        <v>6323</v>
      </c>
      <c r="M7716" s="170" t="str">
        <f t="shared" si="960"/>
        <v>DTL</v>
      </c>
      <c r="N7716" s="169" t="str">
        <f t="shared" si="961"/>
        <v>8563</v>
      </c>
      <c r="O7716" s="168" t="str">
        <f t="shared" si="962"/>
        <v>5500</v>
      </c>
      <c r="P7716" s="168" t="str">
        <f t="shared" si="963"/>
        <v>85635500</v>
      </c>
      <c r="Q7716" s="168">
        <f t="shared" si="964"/>
        <v>0</v>
      </c>
      <c r="R7716" s="168">
        <f t="shared" si="965"/>
        <v>0</v>
      </c>
      <c r="S7716" s="168">
        <f t="shared" si="966"/>
        <v>800000</v>
      </c>
      <c r="T7716" s="168">
        <f t="shared" si="967"/>
        <v>800000</v>
      </c>
    </row>
    <row r="7717" spans="1:20" x14ac:dyDescent="0.2">
      <c r="A7717" t="s">
        <v>4246</v>
      </c>
      <c r="M7717" s="170" t="str">
        <f t="shared" si="960"/>
        <v>DTL</v>
      </c>
      <c r="N7717" s="169" t="str">
        <f t="shared" si="961"/>
        <v>8563</v>
      </c>
      <c r="O7717" s="168" t="str">
        <f t="shared" si="962"/>
        <v/>
      </c>
      <c r="P7717" s="168" t="str">
        <f t="shared" si="963"/>
        <v/>
      </c>
      <c r="Q7717" s="168" t="str">
        <f t="shared" si="964"/>
        <v/>
      </c>
      <c r="R7717" s="168" t="str">
        <f t="shared" si="965"/>
        <v/>
      </c>
      <c r="S7717" s="168" t="str">
        <f t="shared" si="966"/>
        <v/>
      </c>
      <c r="T7717" s="168" t="str">
        <f t="shared" si="967"/>
        <v/>
      </c>
    </row>
    <row r="7718" spans="1:20" x14ac:dyDescent="0.2">
      <c r="A7718" t="s">
        <v>2611</v>
      </c>
      <c r="M7718" s="170" t="str">
        <f t="shared" si="960"/>
        <v>DTL</v>
      </c>
      <c r="N7718" s="169" t="str">
        <f t="shared" si="961"/>
        <v>8563</v>
      </c>
      <c r="O7718" s="168" t="str">
        <f t="shared" si="962"/>
        <v/>
      </c>
      <c r="P7718" s="168" t="str">
        <f t="shared" si="963"/>
        <v/>
      </c>
      <c r="Q7718" s="168" t="str">
        <f t="shared" si="964"/>
        <v/>
      </c>
      <c r="R7718" s="168" t="str">
        <f t="shared" si="965"/>
        <v/>
      </c>
      <c r="S7718" s="168" t="str">
        <f t="shared" si="966"/>
        <v/>
      </c>
      <c r="T7718" s="168" t="str">
        <f t="shared" si="967"/>
        <v/>
      </c>
    </row>
    <row r="7719" spans="1:20" x14ac:dyDescent="0.2">
      <c r="A7719" t="s">
        <v>6324</v>
      </c>
      <c r="M7719" s="170" t="str">
        <f t="shared" si="960"/>
        <v>Ttl</v>
      </c>
      <c r="N7719" s="169" t="str">
        <f t="shared" si="961"/>
        <v>8563</v>
      </c>
      <c r="O7719" s="168" t="str">
        <f t="shared" si="962"/>
        <v/>
      </c>
      <c r="P7719" s="168" t="str">
        <f t="shared" si="963"/>
        <v/>
      </c>
      <c r="Q7719" s="168" t="str">
        <f t="shared" si="964"/>
        <v/>
      </c>
      <c r="R7719" s="168" t="str">
        <f t="shared" si="965"/>
        <v/>
      </c>
      <c r="S7719" s="168" t="str">
        <f t="shared" si="966"/>
        <v/>
      </c>
      <c r="T7719" s="168" t="str">
        <f t="shared" si="967"/>
        <v/>
      </c>
    </row>
    <row r="7720" spans="1:20" x14ac:dyDescent="0.2">
      <c r="A7720" t="s">
        <v>2611</v>
      </c>
      <c r="M7720" s="170" t="str">
        <f t="shared" si="960"/>
        <v>DTL</v>
      </c>
      <c r="N7720" s="169" t="str">
        <f t="shared" si="961"/>
        <v>8563</v>
      </c>
      <c r="O7720" s="168" t="str">
        <f t="shared" si="962"/>
        <v/>
      </c>
      <c r="P7720" s="168" t="str">
        <f t="shared" si="963"/>
        <v/>
      </c>
      <c r="Q7720" s="168" t="str">
        <f t="shared" si="964"/>
        <v/>
      </c>
      <c r="R7720" s="168" t="str">
        <f t="shared" si="965"/>
        <v/>
      </c>
      <c r="S7720" s="168" t="str">
        <f t="shared" si="966"/>
        <v/>
      </c>
      <c r="T7720" s="168" t="str">
        <f t="shared" si="967"/>
        <v/>
      </c>
    </row>
    <row r="7721" spans="1:20" x14ac:dyDescent="0.2">
      <c r="A7721" t="s">
        <v>2611</v>
      </c>
      <c r="M7721" s="170" t="str">
        <f t="shared" si="960"/>
        <v>DTL</v>
      </c>
      <c r="N7721" s="169" t="str">
        <f t="shared" si="961"/>
        <v>8563</v>
      </c>
      <c r="O7721" s="168" t="str">
        <f t="shared" si="962"/>
        <v/>
      </c>
      <c r="P7721" s="168" t="str">
        <f t="shared" si="963"/>
        <v/>
      </c>
      <c r="Q7721" s="168" t="str">
        <f t="shared" si="964"/>
        <v/>
      </c>
      <c r="R7721" s="168" t="str">
        <f t="shared" si="965"/>
        <v/>
      </c>
      <c r="S7721" s="168" t="str">
        <f t="shared" si="966"/>
        <v/>
      </c>
      <c r="T7721" s="168" t="str">
        <f t="shared" si="967"/>
        <v/>
      </c>
    </row>
    <row r="7722" spans="1:20" x14ac:dyDescent="0.2">
      <c r="A7722" t="s">
        <v>6325</v>
      </c>
      <c r="M7722" s="170" t="str">
        <f t="shared" si="960"/>
        <v>Ttl</v>
      </c>
      <c r="N7722" s="169" t="str">
        <f t="shared" si="961"/>
        <v>8563</v>
      </c>
      <c r="O7722" s="168" t="str">
        <f t="shared" si="962"/>
        <v/>
      </c>
      <c r="P7722" s="168" t="str">
        <f t="shared" si="963"/>
        <v/>
      </c>
      <c r="Q7722" s="168" t="str">
        <f t="shared" si="964"/>
        <v/>
      </c>
      <c r="R7722" s="168" t="str">
        <f t="shared" si="965"/>
        <v/>
      </c>
      <c r="S7722" s="168" t="str">
        <f t="shared" si="966"/>
        <v/>
      </c>
      <c r="T7722" s="168" t="str">
        <f t="shared" si="967"/>
        <v/>
      </c>
    </row>
    <row r="7723" spans="1:20" x14ac:dyDescent="0.2">
      <c r="A7723" t="s">
        <v>2643</v>
      </c>
      <c r="M7723" s="170" t="str">
        <f t="shared" si="960"/>
        <v>DTL</v>
      </c>
      <c r="N7723" s="169" t="str">
        <f t="shared" si="961"/>
        <v>8563</v>
      </c>
      <c r="O7723" s="168" t="str">
        <f t="shared" si="962"/>
        <v/>
      </c>
      <c r="P7723" s="168" t="str">
        <f t="shared" si="963"/>
        <v/>
      </c>
      <c r="Q7723" s="168" t="str">
        <f t="shared" si="964"/>
        <v/>
      </c>
      <c r="R7723" s="168" t="str">
        <f t="shared" si="965"/>
        <v/>
      </c>
      <c r="S7723" s="168" t="str">
        <f t="shared" si="966"/>
        <v/>
      </c>
      <c r="T7723" s="168" t="str">
        <f t="shared" si="967"/>
        <v/>
      </c>
    </row>
    <row r="7724" spans="1:20" x14ac:dyDescent="0.2">
      <c r="A7724" t="s">
        <v>2611</v>
      </c>
      <c r="M7724" s="170" t="str">
        <f t="shared" si="960"/>
        <v>DTL</v>
      </c>
      <c r="N7724" s="169" t="str">
        <f t="shared" si="961"/>
        <v>8563</v>
      </c>
      <c r="O7724" s="168" t="str">
        <f t="shared" si="962"/>
        <v/>
      </c>
      <c r="P7724" s="168" t="str">
        <f t="shared" si="963"/>
        <v/>
      </c>
      <c r="Q7724" s="168" t="str">
        <f t="shared" si="964"/>
        <v/>
      </c>
      <c r="R7724" s="168" t="str">
        <f t="shared" si="965"/>
        <v/>
      </c>
      <c r="S7724" s="168" t="str">
        <f t="shared" si="966"/>
        <v/>
      </c>
      <c r="T7724" s="168" t="str">
        <f t="shared" si="967"/>
        <v/>
      </c>
    </row>
    <row r="7725" spans="1:20" x14ac:dyDescent="0.2">
      <c r="A7725" t="s">
        <v>4467</v>
      </c>
      <c r="M7725" s="170" t="str">
        <f t="shared" si="960"/>
        <v>DTL</v>
      </c>
      <c r="N7725" s="169" t="str">
        <f t="shared" si="961"/>
        <v>8563</v>
      </c>
      <c r="O7725" s="168" t="str">
        <f t="shared" si="962"/>
        <v/>
      </c>
      <c r="P7725" s="168" t="str">
        <f t="shared" si="963"/>
        <v/>
      </c>
      <c r="Q7725" s="168" t="str">
        <f t="shared" si="964"/>
        <v/>
      </c>
      <c r="R7725" s="168" t="str">
        <f t="shared" si="965"/>
        <v/>
      </c>
      <c r="S7725" s="168" t="str">
        <f t="shared" si="966"/>
        <v/>
      </c>
      <c r="T7725" s="168" t="str">
        <f t="shared" si="967"/>
        <v/>
      </c>
    </row>
    <row r="7726" spans="1:20" x14ac:dyDescent="0.2">
      <c r="A7726">
        <v>1</v>
      </c>
      <c r="M7726" s="170" t="str">
        <f t="shared" si="960"/>
        <v>DTL</v>
      </c>
      <c r="N7726" s="169" t="str">
        <f t="shared" si="961"/>
        <v>8563</v>
      </c>
      <c r="O7726" s="168" t="str">
        <f t="shared" si="962"/>
        <v/>
      </c>
      <c r="P7726" s="168" t="str">
        <f t="shared" si="963"/>
        <v/>
      </c>
      <c r="Q7726" s="168" t="str">
        <f t="shared" si="964"/>
        <v/>
      </c>
      <c r="R7726" s="168" t="str">
        <f t="shared" si="965"/>
        <v/>
      </c>
      <c r="S7726" s="168" t="str">
        <f t="shared" si="966"/>
        <v/>
      </c>
      <c r="T7726" s="168" t="str">
        <f t="shared" si="967"/>
        <v/>
      </c>
    </row>
    <row r="7727" spans="1:20" x14ac:dyDescent="0.2">
      <c r="M7727" s="170" t="str">
        <f t="shared" si="960"/>
        <v>DTL</v>
      </c>
      <c r="N7727" s="169" t="str">
        <f t="shared" si="961"/>
        <v>8563</v>
      </c>
      <c r="O7727" s="168" t="str">
        <f t="shared" si="962"/>
        <v/>
      </c>
      <c r="P7727" s="168" t="str">
        <f t="shared" si="963"/>
        <v/>
      </c>
      <c r="Q7727" s="168" t="str">
        <f t="shared" si="964"/>
        <v/>
      </c>
      <c r="R7727" s="168" t="str">
        <f t="shared" si="965"/>
        <v/>
      </c>
      <c r="S7727" s="168" t="str">
        <f t="shared" si="966"/>
        <v/>
      </c>
      <c r="T7727" s="168" t="str">
        <f t="shared" si="967"/>
        <v/>
      </c>
    </row>
    <row r="7728" spans="1:20" x14ac:dyDescent="0.2">
      <c r="A7728" t="s">
        <v>3376</v>
      </c>
      <c r="M7728" s="170" t="str">
        <f t="shared" si="960"/>
        <v>H1</v>
      </c>
      <c r="N7728" s="169" t="str">
        <f t="shared" si="961"/>
        <v>8563</v>
      </c>
      <c r="O7728" s="168" t="str">
        <f t="shared" si="962"/>
        <v/>
      </c>
      <c r="P7728" s="168" t="str">
        <f t="shared" si="963"/>
        <v/>
      </c>
      <c r="Q7728" s="168" t="str">
        <f t="shared" si="964"/>
        <v/>
      </c>
      <c r="R7728" s="168" t="str">
        <f t="shared" si="965"/>
        <v/>
      </c>
      <c r="S7728" s="168" t="str">
        <f t="shared" si="966"/>
        <v/>
      </c>
      <c r="T7728" s="168" t="str">
        <f t="shared" si="967"/>
        <v/>
      </c>
    </row>
    <row r="7729" spans="1:20" x14ac:dyDescent="0.2">
      <c r="A7729" t="s">
        <v>2600</v>
      </c>
      <c r="M7729" s="170" t="str">
        <f t="shared" si="960"/>
        <v>H2</v>
      </c>
      <c r="N7729" s="169" t="str">
        <f t="shared" si="961"/>
        <v>8563</v>
      </c>
      <c r="O7729" s="168" t="str">
        <f t="shared" si="962"/>
        <v/>
      </c>
      <c r="P7729" s="168" t="str">
        <f t="shared" si="963"/>
        <v/>
      </c>
      <c r="Q7729" s="168" t="str">
        <f t="shared" si="964"/>
        <v/>
      </c>
      <c r="R7729" s="168" t="str">
        <f t="shared" si="965"/>
        <v/>
      </c>
      <c r="S7729" s="168" t="str">
        <f t="shared" si="966"/>
        <v/>
      </c>
      <c r="T7729" s="168" t="str">
        <f t="shared" si="967"/>
        <v/>
      </c>
    </row>
    <row r="7730" spans="1:20" x14ac:dyDescent="0.2">
      <c r="A7730" t="s">
        <v>2601</v>
      </c>
      <c r="M7730" s="170" t="str">
        <f t="shared" si="960"/>
        <v>H3</v>
      </c>
      <c r="N7730" s="169" t="str">
        <f t="shared" si="961"/>
        <v>8563</v>
      </c>
      <c r="O7730" s="168" t="str">
        <f t="shared" si="962"/>
        <v/>
      </c>
      <c r="P7730" s="168" t="str">
        <f t="shared" si="963"/>
        <v/>
      </c>
      <c r="Q7730" s="168" t="str">
        <f t="shared" si="964"/>
        <v/>
      </c>
      <c r="R7730" s="168" t="str">
        <f t="shared" si="965"/>
        <v/>
      </c>
      <c r="S7730" s="168" t="str">
        <f t="shared" si="966"/>
        <v/>
      </c>
      <c r="T7730" s="168" t="str">
        <f t="shared" si="967"/>
        <v/>
      </c>
    </row>
    <row r="7731" spans="1:20" x14ac:dyDescent="0.2">
      <c r="A7731" t="s">
        <v>3334</v>
      </c>
      <c r="M7731" s="170" t="str">
        <f t="shared" si="960"/>
        <v>H4</v>
      </c>
      <c r="N7731" s="169" t="str">
        <f t="shared" si="961"/>
        <v>8563</v>
      </c>
      <c r="O7731" s="168" t="str">
        <f t="shared" si="962"/>
        <v/>
      </c>
      <c r="P7731" s="168" t="str">
        <f t="shared" si="963"/>
        <v/>
      </c>
      <c r="Q7731" s="168" t="str">
        <f t="shared" si="964"/>
        <v/>
      </c>
      <c r="R7731" s="168" t="str">
        <f t="shared" si="965"/>
        <v/>
      </c>
      <c r="S7731" s="168" t="str">
        <f t="shared" si="966"/>
        <v/>
      </c>
      <c r="T7731" s="168" t="str">
        <f t="shared" si="967"/>
        <v/>
      </c>
    </row>
    <row r="7732" spans="1:20" x14ac:dyDescent="0.2">
      <c r="A7732" t="s">
        <v>3372</v>
      </c>
      <c r="M7732" s="170" t="str">
        <f t="shared" si="960"/>
        <v>H5</v>
      </c>
      <c r="N7732" s="169" t="str">
        <f t="shared" si="961"/>
        <v>8563</v>
      </c>
      <c r="O7732" s="168" t="str">
        <f t="shared" si="962"/>
        <v/>
      </c>
      <c r="P7732" s="168" t="str">
        <f t="shared" si="963"/>
        <v/>
      </c>
      <c r="Q7732" s="168" t="str">
        <f t="shared" si="964"/>
        <v/>
      </c>
      <c r="R7732" s="168" t="str">
        <f t="shared" si="965"/>
        <v/>
      </c>
      <c r="S7732" s="168" t="str">
        <f t="shared" si="966"/>
        <v/>
      </c>
      <c r="T7732" s="168" t="str">
        <f t="shared" si="967"/>
        <v/>
      </c>
    </row>
    <row r="7733" spans="1:20" x14ac:dyDescent="0.2">
      <c r="A7733" t="s">
        <v>3373</v>
      </c>
      <c r="M7733" s="170" t="str">
        <f t="shared" si="960"/>
        <v>H6</v>
      </c>
      <c r="N7733" s="169" t="str">
        <f t="shared" si="961"/>
        <v>8563</v>
      </c>
      <c r="O7733" s="168" t="str">
        <f t="shared" si="962"/>
        <v/>
      </c>
      <c r="P7733" s="168" t="str">
        <f t="shared" si="963"/>
        <v/>
      </c>
      <c r="Q7733" s="168" t="str">
        <f t="shared" si="964"/>
        <v/>
      </c>
      <c r="R7733" s="168" t="str">
        <f t="shared" si="965"/>
        <v/>
      </c>
      <c r="S7733" s="168" t="str">
        <f t="shared" si="966"/>
        <v/>
      </c>
      <c r="T7733" s="168" t="str">
        <f t="shared" si="967"/>
        <v/>
      </c>
    </row>
    <row r="7734" spans="1:20" x14ac:dyDescent="0.2">
      <c r="A7734" t="s">
        <v>2605</v>
      </c>
      <c r="M7734" s="170" t="str">
        <f t="shared" si="960"/>
        <v>H7</v>
      </c>
      <c r="N7734" s="169" t="str">
        <f t="shared" si="961"/>
        <v>8563</v>
      </c>
      <c r="O7734" s="168" t="str">
        <f t="shared" si="962"/>
        <v/>
      </c>
      <c r="P7734" s="168" t="str">
        <f t="shared" si="963"/>
        <v/>
      </c>
      <c r="Q7734" s="168" t="str">
        <f t="shared" si="964"/>
        <v/>
      </c>
      <c r="R7734" s="168" t="str">
        <f t="shared" si="965"/>
        <v/>
      </c>
      <c r="S7734" s="168" t="str">
        <f t="shared" si="966"/>
        <v/>
      </c>
      <c r="T7734" s="168" t="str">
        <f t="shared" si="967"/>
        <v/>
      </c>
    </row>
    <row r="7735" spans="1:20" x14ac:dyDescent="0.2">
      <c r="A7735" t="s">
        <v>2606</v>
      </c>
      <c r="M7735" s="170" t="str">
        <f t="shared" si="960"/>
        <v>H8</v>
      </c>
      <c r="N7735" s="169" t="str">
        <f t="shared" si="961"/>
        <v>8563</v>
      </c>
      <c r="O7735" s="168" t="str">
        <f t="shared" si="962"/>
        <v/>
      </c>
      <c r="P7735" s="168" t="str">
        <f t="shared" si="963"/>
        <v/>
      </c>
      <c r="Q7735" s="168" t="str">
        <f t="shared" si="964"/>
        <v/>
      </c>
      <c r="R7735" s="168" t="str">
        <f t="shared" si="965"/>
        <v/>
      </c>
      <c r="S7735" s="168" t="str">
        <f t="shared" si="966"/>
        <v/>
      </c>
      <c r="T7735" s="168" t="str">
        <f t="shared" si="967"/>
        <v/>
      </c>
    </row>
    <row r="7736" spans="1:20" x14ac:dyDescent="0.2">
      <c r="A7736" t="s">
        <v>2607</v>
      </c>
      <c r="M7736" s="170" t="str">
        <f t="shared" si="960"/>
        <v>H9</v>
      </c>
      <c r="N7736" s="169" t="str">
        <f t="shared" si="961"/>
        <v>8563</v>
      </c>
      <c r="O7736" s="168" t="str">
        <f t="shared" si="962"/>
        <v/>
      </c>
      <c r="P7736" s="168" t="str">
        <f t="shared" si="963"/>
        <v/>
      </c>
      <c r="Q7736" s="168" t="str">
        <f t="shared" si="964"/>
        <v/>
      </c>
      <c r="R7736" s="168" t="str">
        <f t="shared" si="965"/>
        <v/>
      </c>
      <c r="S7736" s="168" t="str">
        <f t="shared" si="966"/>
        <v/>
      </c>
      <c r="T7736" s="168" t="str">
        <f t="shared" si="967"/>
        <v/>
      </c>
    </row>
    <row r="7737" spans="1:20" x14ac:dyDescent="0.2">
      <c r="A7737" t="s">
        <v>2608</v>
      </c>
      <c r="M7737" s="170" t="str">
        <f t="shared" si="960"/>
        <v>H10</v>
      </c>
      <c r="N7737" s="169" t="str">
        <f t="shared" si="961"/>
        <v>8563</v>
      </c>
      <c r="O7737" s="168" t="str">
        <f t="shared" si="962"/>
        <v/>
      </c>
      <c r="P7737" s="168" t="str">
        <f t="shared" si="963"/>
        <v/>
      </c>
      <c r="Q7737" s="168" t="str">
        <f t="shared" si="964"/>
        <v/>
      </c>
      <c r="R7737" s="168" t="str">
        <f t="shared" si="965"/>
        <v/>
      </c>
      <c r="S7737" s="168" t="str">
        <f t="shared" si="966"/>
        <v/>
      </c>
      <c r="T7737" s="168" t="str">
        <f t="shared" si="967"/>
        <v/>
      </c>
    </row>
    <row r="7738" spans="1:20" x14ac:dyDescent="0.2">
      <c r="A7738" t="s">
        <v>2620</v>
      </c>
      <c r="M7738" s="170" t="str">
        <f t="shared" si="960"/>
        <v>DTL</v>
      </c>
      <c r="N7738" s="169" t="str">
        <f t="shared" si="961"/>
        <v>8563</v>
      </c>
      <c r="O7738" s="168" t="str">
        <f t="shared" si="962"/>
        <v/>
      </c>
      <c r="P7738" s="168" t="str">
        <f t="shared" si="963"/>
        <v/>
      </c>
      <c r="Q7738" s="168" t="str">
        <f t="shared" si="964"/>
        <v/>
      </c>
      <c r="R7738" s="168" t="str">
        <f t="shared" si="965"/>
        <v/>
      </c>
      <c r="S7738" s="168" t="str">
        <f t="shared" si="966"/>
        <v/>
      </c>
      <c r="T7738" s="168" t="str">
        <f t="shared" si="967"/>
        <v/>
      </c>
    </row>
    <row r="7739" spans="1:20" x14ac:dyDescent="0.2">
      <c r="A7739" t="s">
        <v>6326</v>
      </c>
      <c r="M7739" s="170" t="str">
        <f t="shared" si="960"/>
        <v>Ttl</v>
      </c>
      <c r="N7739" s="169" t="str">
        <f t="shared" si="961"/>
        <v>8563</v>
      </c>
      <c r="O7739" s="168" t="str">
        <f t="shared" si="962"/>
        <v/>
      </c>
      <c r="P7739" s="168" t="str">
        <f t="shared" si="963"/>
        <v/>
      </c>
      <c r="Q7739" s="168" t="str">
        <f t="shared" si="964"/>
        <v/>
      </c>
      <c r="R7739" s="168" t="str">
        <f t="shared" si="965"/>
        <v/>
      </c>
      <c r="S7739" s="168" t="str">
        <f t="shared" si="966"/>
        <v/>
      </c>
      <c r="T7739" s="168" t="str">
        <f t="shared" si="967"/>
        <v/>
      </c>
    </row>
    <row r="7740" spans="1:20" x14ac:dyDescent="0.2">
      <c r="A7740" t="s">
        <v>2611</v>
      </c>
      <c r="M7740" s="170" t="str">
        <f t="shared" si="960"/>
        <v>DTL</v>
      </c>
      <c r="N7740" s="169" t="str">
        <f t="shared" si="961"/>
        <v>8563</v>
      </c>
      <c r="O7740" s="168" t="str">
        <f t="shared" si="962"/>
        <v/>
      </c>
      <c r="P7740" s="168" t="str">
        <f t="shared" si="963"/>
        <v/>
      </c>
      <c r="Q7740" s="168" t="str">
        <f t="shared" si="964"/>
        <v/>
      </c>
      <c r="R7740" s="168" t="str">
        <f t="shared" si="965"/>
        <v/>
      </c>
      <c r="S7740" s="168" t="str">
        <f t="shared" si="966"/>
        <v/>
      </c>
      <c r="T7740" s="168" t="str">
        <f t="shared" si="967"/>
        <v/>
      </c>
    </row>
    <row r="7741" spans="1:20" x14ac:dyDescent="0.2">
      <c r="A7741" t="s">
        <v>6327</v>
      </c>
      <c r="M7741" s="170" t="str">
        <f t="shared" si="960"/>
        <v>Ttl</v>
      </c>
      <c r="N7741" s="169" t="str">
        <f t="shared" si="961"/>
        <v>8563</v>
      </c>
      <c r="O7741" s="168" t="str">
        <f t="shared" si="962"/>
        <v/>
      </c>
      <c r="P7741" s="168" t="str">
        <f t="shared" si="963"/>
        <v/>
      </c>
      <c r="Q7741" s="168" t="str">
        <f t="shared" si="964"/>
        <v/>
      </c>
      <c r="R7741" s="168" t="str">
        <f t="shared" si="965"/>
        <v/>
      </c>
      <c r="S7741" s="168" t="str">
        <f t="shared" si="966"/>
        <v/>
      </c>
      <c r="T7741" s="168" t="str">
        <f t="shared" si="967"/>
        <v/>
      </c>
    </row>
    <row r="7742" spans="1:20" x14ac:dyDescent="0.2">
      <c r="A7742" t="s">
        <v>4246</v>
      </c>
      <c r="M7742" s="170" t="str">
        <f t="shared" si="960"/>
        <v>DTL</v>
      </c>
      <c r="N7742" s="169" t="str">
        <f t="shared" si="961"/>
        <v>8563</v>
      </c>
      <c r="O7742" s="168" t="str">
        <f t="shared" si="962"/>
        <v/>
      </c>
      <c r="P7742" s="168" t="str">
        <f t="shared" si="963"/>
        <v/>
      </c>
      <c r="Q7742" s="168" t="str">
        <f t="shared" si="964"/>
        <v/>
      </c>
      <c r="R7742" s="168" t="str">
        <f t="shared" si="965"/>
        <v/>
      </c>
      <c r="S7742" s="168" t="str">
        <f t="shared" si="966"/>
        <v/>
      </c>
      <c r="T7742" s="168" t="str">
        <f t="shared" si="967"/>
        <v/>
      </c>
    </row>
    <row r="7743" spans="1:20" x14ac:dyDescent="0.2">
      <c r="A7743" t="s">
        <v>2611</v>
      </c>
      <c r="M7743" s="170" t="str">
        <f t="shared" si="960"/>
        <v>DTL</v>
      </c>
      <c r="N7743" s="169" t="str">
        <f t="shared" si="961"/>
        <v>8563</v>
      </c>
      <c r="O7743" s="168" t="str">
        <f t="shared" si="962"/>
        <v/>
      </c>
      <c r="P7743" s="168" t="str">
        <f t="shared" si="963"/>
        <v/>
      </c>
      <c r="Q7743" s="168" t="str">
        <f t="shared" si="964"/>
        <v/>
      </c>
      <c r="R7743" s="168" t="str">
        <f t="shared" si="965"/>
        <v/>
      </c>
      <c r="S7743" s="168" t="str">
        <f t="shared" si="966"/>
        <v/>
      </c>
      <c r="T7743" s="168" t="str">
        <f t="shared" si="967"/>
        <v/>
      </c>
    </row>
    <row r="7744" spans="1:20" x14ac:dyDescent="0.2">
      <c r="A7744" t="s">
        <v>6328</v>
      </c>
      <c r="M7744" s="170" t="str">
        <f t="shared" si="960"/>
        <v>DTL</v>
      </c>
      <c r="N7744" s="169" t="str">
        <f t="shared" si="961"/>
        <v>8563</v>
      </c>
      <c r="O7744" s="168" t="str">
        <f t="shared" si="962"/>
        <v xml:space="preserve">    </v>
      </c>
      <c r="P7744" s="168" t="str">
        <f t="shared" si="963"/>
        <v xml:space="preserve">8563    </v>
      </c>
      <c r="Q7744" s="168">
        <f t="shared" si="964"/>
        <v>101393</v>
      </c>
      <c r="R7744" s="168">
        <f t="shared" si="965"/>
        <v>-302</v>
      </c>
      <c r="S7744" s="168">
        <f t="shared" si="966"/>
        <v>-450</v>
      </c>
      <c r="T7744" s="168">
        <f t="shared" si="967"/>
        <v>10157</v>
      </c>
    </row>
    <row r="7745" spans="1:20" x14ac:dyDescent="0.2">
      <c r="A7745" t="s">
        <v>2611</v>
      </c>
      <c r="M7745" s="170" t="str">
        <f t="shared" si="960"/>
        <v>DTL</v>
      </c>
      <c r="N7745" s="169" t="str">
        <f t="shared" si="961"/>
        <v>8563</v>
      </c>
      <c r="O7745" s="168" t="str">
        <f t="shared" si="962"/>
        <v/>
      </c>
      <c r="P7745" s="168" t="str">
        <f t="shared" si="963"/>
        <v/>
      </c>
      <c r="Q7745" s="168" t="str">
        <f t="shared" si="964"/>
        <v/>
      </c>
      <c r="R7745" s="168" t="str">
        <f t="shared" si="965"/>
        <v/>
      </c>
      <c r="S7745" s="168" t="str">
        <f t="shared" si="966"/>
        <v/>
      </c>
      <c r="T7745" s="168" t="str">
        <f t="shared" si="967"/>
        <v/>
      </c>
    </row>
    <row r="7746" spans="1:20" x14ac:dyDescent="0.2">
      <c r="A7746" t="s">
        <v>3377</v>
      </c>
      <c r="M7746" s="170" t="str">
        <f t="shared" si="960"/>
        <v>DTL</v>
      </c>
      <c r="N7746" s="169" t="str">
        <f t="shared" si="961"/>
        <v>8563</v>
      </c>
      <c r="O7746" s="168" t="str">
        <f t="shared" si="962"/>
        <v>Tran</v>
      </c>
      <c r="P7746" s="168" t="str">
        <f t="shared" si="963"/>
        <v>8563Tran</v>
      </c>
      <c r="Q7746" s="168">
        <f t="shared" si="964"/>
        <v>0</v>
      </c>
      <c r="R7746" s="168">
        <f t="shared" si="965"/>
        <v>0</v>
      </c>
      <c r="S7746" s="168">
        <f t="shared" si="966"/>
        <v>800000</v>
      </c>
      <c r="T7746" s="168">
        <f t="shared" si="967"/>
        <v>400000</v>
      </c>
    </row>
    <row r="7747" spans="1:20" x14ac:dyDescent="0.2">
      <c r="A7747" t="s">
        <v>2611</v>
      </c>
      <c r="M7747" s="170" t="str">
        <f t="shared" ref="M7747:M7810" si="968">IF(ROW()&lt;23,"",
  IF(NOT(ISERROR(FIND("Trinity County",$A7747,30))),"H1",
  IF(M7746="H1","H2",
  IF(M7746="H2","H3",
  IF(M7746="H3","H4",
  IF(M7746="H4","H5",
  IF(M7746="H5","H6",
  IF(M7746="H6","H7",
  IF(M7746="H7","H8",
  IF(M7746="H8","H9",
  IF(M7746="H9","H10",
  IF(TRIM(LEFT($A7747,7))="Total","Ttl","DTL"))))))))))))</f>
        <v>DTL</v>
      </c>
      <c r="N7747" s="169" t="str">
        <f t="shared" ref="N7747:N7810" si="969">IF(ROW()&lt;23,"",
  IF($M7747="H6",TRIM(LEFT($A7747,5)),N7746))</f>
        <v>8563</v>
      </c>
      <c r="O7747" s="168" t="str">
        <f t="shared" ref="O7747:O7810" si="970">IF($M7747&lt;&gt;"DTL","",
  IF(NOT(ISNUMBER(VALUE(MID($A7747,31,15)))),"",LEFT($A7747,4)))</f>
        <v/>
      </c>
      <c r="P7747" s="168" t="str">
        <f t="shared" ref="P7747:P7810" si="971">IF(O7747="","",N7747&amp;O7747)</f>
        <v/>
      </c>
      <c r="Q7747" s="168" t="str">
        <f t="shared" ref="Q7747:Q7810" si="972">IF($M7747&lt;&gt;"DTL","",
  IF(NOT(ISNUMBER(VALUE(MID($A7747,31,15)))),"",VALUE(TRIM(MID($A7747,47,15)))))</f>
        <v/>
      </c>
      <c r="R7747" s="168" t="str">
        <f t="shared" ref="R7747:R7810" si="973">IF($M7747&lt;&gt;"DTL","",
  IF(NOT(ISNUMBER(VALUE(MID($A7747,31,15)))),"",VALUE(TRIM(MID($A7747,61,14)))))</f>
        <v/>
      </c>
      <c r="S7747" s="168" t="str">
        <f t="shared" ref="S7747:S7810" si="974">IF($M7747&lt;&gt;"DTL","",
  IF(NOT(ISNUMBER(VALUE(MID($A7747,31,15)))),"",VALUE(TRIM(MID($A7747,76,14)))))</f>
        <v/>
      </c>
      <c r="T7747" s="168" t="str">
        <f t="shared" ref="T7747:T7810" si="975">IF($M7747&lt;&gt;"DTL","",
  IF(NOT(ISNUMBER(VALUE(MID($A7747,31,15)))),"",VALUE(TRIM(MID($A7747,90,14)))))</f>
        <v/>
      </c>
    </row>
    <row r="7748" spans="1:20" x14ac:dyDescent="0.2">
      <c r="A7748" t="s">
        <v>6329</v>
      </c>
      <c r="M7748" s="170" t="str">
        <f t="shared" si="968"/>
        <v>DTL</v>
      </c>
      <c r="N7748" s="169" t="str">
        <f t="shared" si="969"/>
        <v>8563</v>
      </c>
      <c r="O7748" s="168" t="str">
        <f t="shared" si="970"/>
        <v>Tran</v>
      </c>
      <c r="P7748" s="168" t="str">
        <f t="shared" si="971"/>
        <v>8563Tran</v>
      </c>
      <c r="Q7748" s="168">
        <f t="shared" si="972"/>
        <v>0</v>
      </c>
      <c r="R7748" s="168">
        <f t="shared" si="973"/>
        <v>0</v>
      </c>
      <c r="S7748" s="168">
        <f t="shared" si="974"/>
        <v>800000</v>
      </c>
      <c r="T7748" s="168">
        <f t="shared" si="975"/>
        <v>800000</v>
      </c>
    </row>
    <row r="7749" spans="1:20" x14ac:dyDescent="0.2">
      <c r="A7749" t="s">
        <v>4246</v>
      </c>
      <c r="M7749" s="170" t="str">
        <f t="shared" si="968"/>
        <v>DTL</v>
      </c>
      <c r="N7749" s="169" t="str">
        <f t="shared" si="969"/>
        <v>8563</v>
      </c>
      <c r="O7749" s="168" t="str">
        <f t="shared" si="970"/>
        <v/>
      </c>
      <c r="P7749" s="168" t="str">
        <f t="shared" si="971"/>
        <v/>
      </c>
      <c r="Q7749" s="168" t="str">
        <f t="shared" si="972"/>
        <v/>
      </c>
      <c r="R7749" s="168" t="str">
        <f t="shared" si="973"/>
        <v/>
      </c>
      <c r="S7749" s="168" t="str">
        <f t="shared" si="974"/>
        <v/>
      </c>
      <c r="T7749" s="168" t="str">
        <f t="shared" si="975"/>
        <v/>
      </c>
    </row>
    <row r="7750" spans="1:20" x14ac:dyDescent="0.2">
      <c r="A7750" t="s">
        <v>2611</v>
      </c>
      <c r="M7750" s="170" t="str">
        <f t="shared" si="968"/>
        <v>DTL</v>
      </c>
      <c r="N7750" s="169" t="str">
        <f t="shared" si="969"/>
        <v>8563</v>
      </c>
      <c r="O7750" s="168" t="str">
        <f t="shared" si="970"/>
        <v/>
      </c>
      <c r="P7750" s="168" t="str">
        <f t="shared" si="971"/>
        <v/>
      </c>
      <c r="Q7750" s="168" t="str">
        <f t="shared" si="972"/>
        <v/>
      </c>
      <c r="R7750" s="168" t="str">
        <f t="shared" si="973"/>
        <v/>
      </c>
      <c r="S7750" s="168" t="str">
        <f t="shared" si="974"/>
        <v/>
      </c>
      <c r="T7750" s="168" t="str">
        <f t="shared" si="975"/>
        <v/>
      </c>
    </row>
    <row r="7751" spans="1:20" x14ac:dyDescent="0.2">
      <c r="A7751" t="s">
        <v>6330</v>
      </c>
      <c r="M7751" s="170" t="str">
        <f t="shared" si="968"/>
        <v>Ttl</v>
      </c>
      <c r="N7751" s="169" t="str">
        <f t="shared" si="969"/>
        <v>8563</v>
      </c>
      <c r="O7751" s="168" t="str">
        <f t="shared" si="970"/>
        <v/>
      </c>
      <c r="P7751" s="168" t="str">
        <f t="shared" si="971"/>
        <v/>
      </c>
      <c r="Q7751" s="168" t="str">
        <f t="shared" si="972"/>
        <v/>
      </c>
      <c r="R7751" s="168" t="str">
        <f t="shared" si="973"/>
        <v/>
      </c>
      <c r="S7751" s="168" t="str">
        <f t="shared" si="974"/>
        <v/>
      </c>
      <c r="T7751" s="168" t="str">
        <f t="shared" si="975"/>
        <v/>
      </c>
    </row>
    <row r="7752" spans="1:20" x14ac:dyDescent="0.2">
      <c r="A7752" t="s">
        <v>2707</v>
      </c>
      <c r="M7752" s="170" t="str">
        <f t="shared" si="968"/>
        <v>DTL</v>
      </c>
      <c r="N7752" s="169" t="str">
        <f t="shared" si="969"/>
        <v>8563</v>
      </c>
      <c r="O7752" s="168" t="str">
        <f t="shared" si="970"/>
        <v/>
      </c>
      <c r="P7752" s="168" t="str">
        <f t="shared" si="971"/>
        <v/>
      </c>
      <c r="Q7752" s="168" t="str">
        <f t="shared" si="972"/>
        <v/>
      </c>
      <c r="R7752" s="168" t="str">
        <f t="shared" si="973"/>
        <v/>
      </c>
      <c r="S7752" s="168" t="str">
        <f t="shared" si="974"/>
        <v/>
      </c>
      <c r="T7752" s="168" t="str">
        <f t="shared" si="975"/>
        <v/>
      </c>
    </row>
    <row r="7753" spans="1:20" x14ac:dyDescent="0.2">
      <c r="A7753" t="s">
        <v>2601</v>
      </c>
      <c r="M7753" s="170" t="str">
        <f t="shared" si="968"/>
        <v>DTL</v>
      </c>
      <c r="N7753" s="169" t="str">
        <f t="shared" si="969"/>
        <v>8563</v>
      </c>
      <c r="O7753" s="168" t="str">
        <f t="shared" si="970"/>
        <v/>
      </c>
      <c r="P7753" s="168" t="str">
        <f t="shared" si="971"/>
        <v/>
      </c>
      <c r="Q7753" s="168" t="str">
        <f t="shared" si="972"/>
        <v/>
      </c>
      <c r="R7753" s="168" t="str">
        <f t="shared" si="973"/>
        <v/>
      </c>
      <c r="S7753" s="168" t="str">
        <f t="shared" si="974"/>
        <v/>
      </c>
      <c r="T7753" s="168" t="str">
        <f t="shared" si="975"/>
        <v/>
      </c>
    </row>
    <row r="7754" spans="1:20" x14ac:dyDescent="0.2">
      <c r="A7754" t="s">
        <v>3334</v>
      </c>
      <c r="M7754" s="170" t="str">
        <f t="shared" si="968"/>
        <v>DTL</v>
      </c>
      <c r="N7754" s="169" t="str">
        <f t="shared" si="969"/>
        <v>8563</v>
      </c>
      <c r="O7754" s="168" t="str">
        <f t="shared" si="970"/>
        <v/>
      </c>
      <c r="P7754" s="168" t="str">
        <f t="shared" si="971"/>
        <v/>
      </c>
      <c r="Q7754" s="168" t="str">
        <f t="shared" si="972"/>
        <v/>
      </c>
      <c r="R7754" s="168" t="str">
        <f t="shared" si="973"/>
        <v/>
      </c>
      <c r="S7754" s="168" t="str">
        <f t="shared" si="974"/>
        <v/>
      </c>
      <c r="T7754" s="168" t="str">
        <f t="shared" si="975"/>
        <v/>
      </c>
    </row>
    <row r="7755" spans="1:20" x14ac:dyDescent="0.2">
      <c r="A7755" t="s">
        <v>6331</v>
      </c>
      <c r="M7755" s="170" t="str">
        <f t="shared" si="968"/>
        <v>DTL</v>
      </c>
      <c r="N7755" s="169" t="str">
        <f t="shared" si="969"/>
        <v>8563</v>
      </c>
      <c r="O7755" s="168" t="str">
        <f t="shared" si="970"/>
        <v/>
      </c>
      <c r="P7755" s="168" t="str">
        <f t="shared" si="971"/>
        <v/>
      </c>
      <c r="Q7755" s="168" t="str">
        <f t="shared" si="972"/>
        <v/>
      </c>
      <c r="R7755" s="168" t="str">
        <f t="shared" si="973"/>
        <v/>
      </c>
      <c r="S7755" s="168" t="str">
        <f t="shared" si="974"/>
        <v/>
      </c>
      <c r="T7755" s="168" t="str">
        <f t="shared" si="975"/>
        <v/>
      </c>
    </row>
    <row r="7756" spans="1:20" x14ac:dyDescent="0.2">
      <c r="A7756" t="s">
        <v>6332</v>
      </c>
      <c r="M7756" s="170" t="str">
        <f t="shared" si="968"/>
        <v>DTL</v>
      </c>
      <c r="N7756" s="169" t="str">
        <f t="shared" si="969"/>
        <v>8563</v>
      </c>
      <c r="O7756" s="168" t="str">
        <f t="shared" si="970"/>
        <v/>
      </c>
      <c r="P7756" s="168" t="str">
        <f t="shared" si="971"/>
        <v/>
      </c>
      <c r="Q7756" s="168" t="str">
        <f t="shared" si="972"/>
        <v/>
      </c>
      <c r="R7756" s="168" t="str">
        <f t="shared" si="973"/>
        <v/>
      </c>
      <c r="S7756" s="168" t="str">
        <f t="shared" si="974"/>
        <v/>
      </c>
      <c r="T7756" s="168" t="str">
        <f t="shared" si="975"/>
        <v/>
      </c>
    </row>
    <row r="7757" spans="1:20" x14ac:dyDescent="0.2">
      <c r="A7757" t="s">
        <v>2605</v>
      </c>
      <c r="M7757" s="170" t="str">
        <f t="shared" si="968"/>
        <v>DTL</v>
      </c>
      <c r="N7757" s="169" t="str">
        <f t="shared" si="969"/>
        <v>8563</v>
      </c>
      <c r="O7757" s="168" t="str">
        <f t="shared" si="970"/>
        <v/>
      </c>
      <c r="P7757" s="168" t="str">
        <f t="shared" si="971"/>
        <v/>
      </c>
      <c r="Q7757" s="168" t="str">
        <f t="shared" si="972"/>
        <v/>
      </c>
      <c r="R7757" s="168" t="str">
        <f t="shared" si="973"/>
        <v/>
      </c>
      <c r="S7757" s="168" t="str">
        <f t="shared" si="974"/>
        <v/>
      </c>
      <c r="T7757" s="168" t="str">
        <f t="shared" si="975"/>
        <v/>
      </c>
    </row>
    <row r="7758" spans="1:20" x14ac:dyDescent="0.2">
      <c r="A7758" t="s">
        <v>2606</v>
      </c>
      <c r="M7758" s="170" t="str">
        <f t="shared" si="968"/>
        <v>DTL</v>
      </c>
      <c r="N7758" s="169" t="str">
        <f t="shared" si="969"/>
        <v>8563</v>
      </c>
      <c r="O7758" s="168" t="str">
        <f t="shared" si="970"/>
        <v/>
      </c>
      <c r="P7758" s="168" t="str">
        <f t="shared" si="971"/>
        <v/>
      </c>
      <c r="Q7758" s="168" t="str">
        <f t="shared" si="972"/>
        <v/>
      </c>
      <c r="R7758" s="168" t="str">
        <f t="shared" si="973"/>
        <v/>
      </c>
      <c r="S7758" s="168" t="str">
        <f t="shared" si="974"/>
        <v/>
      </c>
      <c r="T7758" s="168" t="str">
        <f t="shared" si="975"/>
        <v/>
      </c>
    </row>
    <row r="7759" spans="1:20" x14ac:dyDescent="0.2">
      <c r="A7759" t="s">
        <v>2607</v>
      </c>
      <c r="M7759" s="170" t="str">
        <f t="shared" si="968"/>
        <v>DTL</v>
      </c>
      <c r="N7759" s="169" t="str">
        <f t="shared" si="969"/>
        <v>8563</v>
      </c>
      <c r="O7759" s="168" t="str">
        <f t="shared" si="970"/>
        <v/>
      </c>
      <c r="P7759" s="168" t="str">
        <f t="shared" si="971"/>
        <v/>
      </c>
      <c r="Q7759" s="168" t="str">
        <f t="shared" si="972"/>
        <v/>
      </c>
      <c r="R7759" s="168" t="str">
        <f t="shared" si="973"/>
        <v/>
      </c>
      <c r="S7759" s="168" t="str">
        <f t="shared" si="974"/>
        <v/>
      </c>
      <c r="T7759" s="168" t="str">
        <f t="shared" si="975"/>
        <v/>
      </c>
    </row>
    <row r="7760" spans="1:20" x14ac:dyDescent="0.2">
      <c r="A7760" t="s">
        <v>2608</v>
      </c>
      <c r="M7760" s="170" t="str">
        <f t="shared" si="968"/>
        <v>DTL</v>
      </c>
      <c r="N7760" s="169" t="str">
        <f t="shared" si="969"/>
        <v>8563</v>
      </c>
      <c r="O7760" s="168" t="str">
        <f t="shared" si="970"/>
        <v/>
      </c>
      <c r="P7760" s="168" t="str">
        <f t="shared" si="971"/>
        <v/>
      </c>
      <c r="Q7760" s="168" t="str">
        <f t="shared" si="972"/>
        <v/>
      </c>
      <c r="R7760" s="168" t="str">
        <f t="shared" si="973"/>
        <v/>
      </c>
      <c r="S7760" s="168" t="str">
        <f t="shared" si="974"/>
        <v/>
      </c>
      <c r="T7760" s="168" t="str">
        <f t="shared" si="975"/>
        <v/>
      </c>
    </row>
    <row r="7761" spans="1:20" x14ac:dyDescent="0.2">
      <c r="A7761" t="s">
        <v>2609</v>
      </c>
      <c r="M7761" s="170" t="str">
        <f t="shared" si="968"/>
        <v>DTL</v>
      </c>
      <c r="N7761" s="169" t="str">
        <f t="shared" si="969"/>
        <v>8563</v>
      </c>
      <c r="O7761" s="168" t="str">
        <f t="shared" si="970"/>
        <v/>
      </c>
      <c r="P7761" s="168" t="str">
        <f t="shared" si="971"/>
        <v/>
      </c>
      <c r="Q7761" s="168" t="str">
        <f t="shared" si="972"/>
        <v/>
      </c>
      <c r="R7761" s="168" t="str">
        <f t="shared" si="973"/>
        <v/>
      </c>
      <c r="S7761" s="168" t="str">
        <f t="shared" si="974"/>
        <v/>
      </c>
      <c r="T7761" s="168" t="str">
        <f t="shared" si="975"/>
        <v/>
      </c>
    </row>
    <row r="7762" spans="1:20" x14ac:dyDescent="0.2">
      <c r="A7762" t="s">
        <v>6333</v>
      </c>
      <c r="M7762" s="170" t="str">
        <f t="shared" si="968"/>
        <v>DTL</v>
      </c>
      <c r="N7762" s="169" t="str">
        <f t="shared" si="969"/>
        <v>8563</v>
      </c>
      <c r="O7762" s="168" t="str">
        <f t="shared" si="970"/>
        <v>6601</v>
      </c>
      <c r="P7762" s="168" t="str">
        <f t="shared" si="971"/>
        <v>85636601</v>
      </c>
      <c r="Q7762" s="168">
        <f t="shared" si="972"/>
        <v>0</v>
      </c>
      <c r="R7762" s="168">
        <f t="shared" si="973"/>
        <v>0</v>
      </c>
      <c r="S7762" s="168">
        <f t="shared" si="974"/>
        <v>0</v>
      </c>
      <c r="T7762" s="168">
        <f t="shared" si="975"/>
        <v>0</v>
      </c>
    </row>
    <row r="7763" spans="1:20" x14ac:dyDescent="0.2">
      <c r="A7763" t="s">
        <v>4246</v>
      </c>
      <c r="M7763" s="170" t="str">
        <f t="shared" si="968"/>
        <v>DTL</v>
      </c>
      <c r="N7763" s="169" t="str">
        <f t="shared" si="969"/>
        <v>8563</v>
      </c>
      <c r="O7763" s="168" t="str">
        <f t="shared" si="970"/>
        <v/>
      </c>
      <c r="P7763" s="168" t="str">
        <f t="shared" si="971"/>
        <v/>
      </c>
      <c r="Q7763" s="168" t="str">
        <f t="shared" si="972"/>
        <v/>
      </c>
      <c r="R7763" s="168" t="str">
        <f t="shared" si="973"/>
        <v/>
      </c>
      <c r="S7763" s="168" t="str">
        <f t="shared" si="974"/>
        <v/>
      </c>
      <c r="T7763" s="168" t="str">
        <f t="shared" si="975"/>
        <v/>
      </c>
    </row>
    <row r="7764" spans="1:20" x14ac:dyDescent="0.2">
      <c r="A7764" t="s">
        <v>2611</v>
      </c>
      <c r="M7764" s="170" t="str">
        <f t="shared" si="968"/>
        <v>DTL</v>
      </c>
      <c r="N7764" s="169" t="str">
        <f t="shared" si="969"/>
        <v>8563</v>
      </c>
      <c r="O7764" s="168" t="str">
        <f t="shared" si="970"/>
        <v/>
      </c>
      <c r="P7764" s="168" t="str">
        <f t="shared" si="971"/>
        <v/>
      </c>
      <c r="Q7764" s="168" t="str">
        <f t="shared" si="972"/>
        <v/>
      </c>
      <c r="R7764" s="168" t="str">
        <f t="shared" si="973"/>
        <v/>
      </c>
      <c r="S7764" s="168" t="str">
        <f t="shared" si="974"/>
        <v/>
      </c>
      <c r="T7764" s="168" t="str">
        <f t="shared" si="975"/>
        <v/>
      </c>
    </row>
    <row r="7765" spans="1:20" x14ac:dyDescent="0.2">
      <c r="A7765" t="s">
        <v>6334</v>
      </c>
      <c r="M7765" s="170" t="str">
        <f t="shared" si="968"/>
        <v>Ttl</v>
      </c>
      <c r="N7765" s="169" t="str">
        <f t="shared" si="969"/>
        <v>8563</v>
      </c>
      <c r="O7765" s="168" t="str">
        <f t="shared" si="970"/>
        <v/>
      </c>
      <c r="P7765" s="168" t="str">
        <f t="shared" si="971"/>
        <v/>
      </c>
      <c r="Q7765" s="168" t="str">
        <f t="shared" si="972"/>
        <v/>
      </c>
      <c r="R7765" s="168" t="str">
        <f t="shared" si="973"/>
        <v/>
      </c>
      <c r="S7765" s="168" t="str">
        <f t="shared" si="974"/>
        <v/>
      </c>
      <c r="T7765" s="168" t="str">
        <f t="shared" si="975"/>
        <v/>
      </c>
    </row>
    <row r="7766" spans="1:20" x14ac:dyDescent="0.2">
      <c r="A7766" t="s">
        <v>2612</v>
      </c>
      <c r="M7766" s="170" t="str">
        <f t="shared" si="968"/>
        <v>DTL</v>
      </c>
      <c r="N7766" s="169" t="str">
        <f t="shared" si="969"/>
        <v>8563</v>
      </c>
      <c r="O7766" s="168" t="str">
        <f t="shared" si="970"/>
        <v/>
      </c>
      <c r="P7766" s="168" t="str">
        <f t="shared" si="971"/>
        <v/>
      </c>
      <c r="Q7766" s="168" t="str">
        <f t="shared" si="972"/>
        <v/>
      </c>
      <c r="R7766" s="168" t="str">
        <f t="shared" si="973"/>
        <v/>
      </c>
      <c r="S7766" s="168" t="str">
        <f t="shared" si="974"/>
        <v/>
      </c>
      <c r="T7766" s="168" t="str">
        <f t="shared" si="975"/>
        <v/>
      </c>
    </row>
    <row r="7767" spans="1:20" x14ac:dyDescent="0.2">
      <c r="A7767" t="s">
        <v>2611</v>
      </c>
      <c r="M7767" s="170" t="str">
        <f t="shared" si="968"/>
        <v>DTL</v>
      </c>
      <c r="N7767" s="169" t="str">
        <f t="shared" si="969"/>
        <v>8563</v>
      </c>
      <c r="O7767" s="168" t="str">
        <f t="shared" si="970"/>
        <v/>
      </c>
      <c r="P7767" s="168" t="str">
        <f t="shared" si="971"/>
        <v/>
      </c>
      <c r="Q7767" s="168" t="str">
        <f t="shared" si="972"/>
        <v/>
      </c>
      <c r="R7767" s="168" t="str">
        <f t="shared" si="973"/>
        <v/>
      </c>
      <c r="S7767" s="168" t="str">
        <f t="shared" si="974"/>
        <v/>
      </c>
      <c r="T7767" s="168" t="str">
        <f t="shared" si="975"/>
        <v/>
      </c>
    </row>
    <row r="7768" spans="1:20" x14ac:dyDescent="0.2">
      <c r="A7768" t="s">
        <v>2620</v>
      </c>
      <c r="M7768" s="170" t="str">
        <f t="shared" si="968"/>
        <v>DTL</v>
      </c>
      <c r="N7768" s="169" t="str">
        <f t="shared" si="969"/>
        <v>8563</v>
      </c>
      <c r="O7768" s="168" t="str">
        <f t="shared" si="970"/>
        <v/>
      </c>
      <c r="P7768" s="168" t="str">
        <f t="shared" si="971"/>
        <v/>
      </c>
      <c r="Q7768" s="168" t="str">
        <f t="shared" si="972"/>
        <v/>
      </c>
      <c r="R7768" s="168" t="str">
        <f t="shared" si="973"/>
        <v/>
      </c>
      <c r="S7768" s="168" t="str">
        <f t="shared" si="974"/>
        <v/>
      </c>
      <c r="T7768" s="168" t="str">
        <f t="shared" si="975"/>
        <v/>
      </c>
    </row>
    <row r="7769" spans="1:20" x14ac:dyDescent="0.2">
      <c r="A7769" t="s">
        <v>6335</v>
      </c>
      <c r="M7769" s="170" t="str">
        <f t="shared" si="968"/>
        <v>Ttl</v>
      </c>
      <c r="N7769" s="169" t="str">
        <f t="shared" si="969"/>
        <v>8563</v>
      </c>
      <c r="O7769" s="168" t="str">
        <f t="shared" si="970"/>
        <v/>
      </c>
      <c r="P7769" s="168" t="str">
        <f t="shared" si="971"/>
        <v/>
      </c>
      <c r="Q7769" s="168" t="str">
        <f t="shared" si="972"/>
        <v/>
      </c>
      <c r="R7769" s="168" t="str">
        <f t="shared" si="973"/>
        <v/>
      </c>
      <c r="S7769" s="168" t="str">
        <f t="shared" si="974"/>
        <v/>
      </c>
      <c r="T7769" s="168" t="str">
        <f t="shared" si="975"/>
        <v/>
      </c>
    </row>
    <row r="7770" spans="1:20" x14ac:dyDescent="0.2">
      <c r="A7770" t="s">
        <v>2611</v>
      </c>
      <c r="M7770" s="170" t="str">
        <f t="shared" si="968"/>
        <v>DTL</v>
      </c>
      <c r="N7770" s="169" t="str">
        <f t="shared" si="969"/>
        <v>8563</v>
      </c>
      <c r="O7770" s="168" t="str">
        <f t="shared" si="970"/>
        <v/>
      </c>
      <c r="P7770" s="168" t="str">
        <f t="shared" si="971"/>
        <v/>
      </c>
      <c r="Q7770" s="168" t="str">
        <f t="shared" si="972"/>
        <v/>
      </c>
      <c r="R7770" s="168" t="str">
        <f t="shared" si="973"/>
        <v/>
      </c>
      <c r="S7770" s="168" t="str">
        <f t="shared" si="974"/>
        <v/>
      </c>
      <c r="T7770" s="168" t="str">
        <f t="shared" si="975"/>
        <v/>
      </c>
    </row>
    <row r="7771" spans="1:20" x14ac:dyDescent="0.2">
      <c r="A7771" t="s">
        <v>2732</v>
      </c>
      <c r="M7771" s="170" t="str">
        <f t="shared" si="968"/>
        <v>Ttl</v>
      </c>
      <c r="N7771" s="169" t="str">
        <f t="shared" si="969"/>
        <v>8563</v>
      </c>
      <c r="O7771" s="168" t="str">
        <f t="shared" si="970"/>
        <v/>
      </c>
      <c r="P7771" s="168" t="str">
        <f t="shared" si="971"/>
        <v/>
      </c>
      <c r="Q7771" s="168" t="str">
        <f t="shared" si="972"/>
        <v/>
      </c>
      <c r="R7771" s="168" t="str">
        <f t="shared" si="973"/>
        <v/>
      </c>
      <c r="S7771" s="168" t="str">
        <f t="shared" si="974"/>
        <v/>
      </c>
      <c r="T7771" s="168" t="str">
        <f t="shared" si="975"/>
        <v/>
      </c>
    </row>
    <row r="7772" spans="1:20" x14ac:dyDescent="0.2">
      <c r="A7772" t="s">
        <v>4246</v>
      </c>
      <c r="M7772" s="170" t="str">
        <f t="shared" si="968"/>
        <v>DTL</v>
      </c>
      <c r="N7772" s="169" t="str">
        <f t="shared" si="969"/>
        <v>8563</v>
      </c>
      <c r="O7772" s="168" t="str">
        <f t="shared" si="970"/>
        <v/>
      </c>
      <c r="P7772" s="168" t="str">
        <f t="shared" si="971"/>
        <v/>
      </c>
      <c r="Q7772" s="168" t="str">
        <f t="shared" si="972"/>
        <v/>
      </c>
      <c r="R7772" s="168" t="str">
        <f t="shared" si="973"/>
        <v/>
      </c>
      <c r="S7772" s="168" t="str">
        <f t="shared" si="974"/>
        <v/>
      </c>
      <c r="T7772" s="168" t="str">
        <f t="shared" si="975"/>
        <v/>
      </c>
    </row>
    <row r="7773" spans="1:20" x14ac:dyDescent="0.2">
      <c r="A7773" t="s">
        <v>2611</v>
      </c>
      <c r="M7773" s="170" t="str">
        <f t="shared" si="968"/>
        <v>DTL</v>
      </c>
      <c r="N7773" s="169" t="str">
        <f t="shared" si="969"/>
        <v>8563</v>
      </c>
      <c r="O7773" s="168" t="str">
        <f t="shared" si="970"/>
        <v/>
      </c>
      <c r="P7773" s="168" t="str">
        <f t="shared" si="971"/>
        <v/>
      </c>
      <c r="Q7773" s="168" t="str">
        <f t="shared" si="972"/>
        <v/>
      </c>
      <c r="R7773" s="168" t="str">
        <f t="shared" si="973"/>
        <v/>
      </c>
      <c r="S7773" s="168" t="str">
        <f t="shared" si="974"/>
        <v/>
      </c>
      <c r="T7773" s="168" t="str">
        <f t="shared" si="975"/>
        <v/>
      </c>
    </row>
    <row r="7774" spans="1:20" x14ac:dyDescent="0.2">
      <c r="A7774" t="s">
        <v>6336</v>
      </c>
      <c r="M7774" s="170" t="str">
        <f t="shared" si="968"/>
        <v>DTL</v>
      </c>
      <c r="N7774" s="169" t="str">
        <f t="shared" si="969"/>
        <v>8563</v>
      </c>
      <c r="O7774" s="168" t="str">
        <f t="shared" si="970"/>
        <v xml:space="preserve">    </v>
      </c>
      <c r="P7774" s="168" t="str">
        <f t="shared" si="971"/>
        <v xml:space="preserve">8563    </v>
      </c>
      <c r="Q7774" s="168">
        <f t="shared" si="972"/>
        <v>0</v>
      </c>
      <c r="R7774" s="168">
        <f t="shared" si="973"/>
        <v>0</v>
      </c>
      <c r="S7774" s="168">
        <f t="shared" si="974"/>
        <v>0</v>
      </c>
      <c r="T7774" s="168">
        <f t="shared" si="975"/>
        <v>0</v>
      </c>
    </row>
    <row r="7775" spans="1:20" x14ac:dyDescent="0.2">
      <c r="A7775" t="s">
        <v>2611</v>
      </c>
      <c r="M7775" s="170" t="str">
        <f t="shared" si="968"/>
        <v>DTL</v>
      </c>
      <c r="N7775" s="169" t="str">
        <f t="shared" si="969"/>
        <v>8563</v>
      </c>
      <c r="O7775" s="168" t="str">
        <f t="shared" si="970"/>
        <v/>
      </c>
      <c r="P7775" s="168" t="str">
        <f t="shared" si="971"/>
        <v/>
      </c>
      <c r="Q7775" s="168" t="str">
        <f t="shared" si="972"/>
        <v/>
      </c>
      <c r="R7775" s="168" t="str">
        <f t="shared" si="973"/>
        <v/>
      </c>
      <c r="S7775" s="168" t="str">
        <f t="shared" si="974"/>
        <v/>
      </c>
      <c r="T7775" s="168" t="str">
        <f t="shared" si="975"/>
        <v/>
      </c>
    </row>
    <row r="7776" spans="1:20" x14ac:dyDescent="0.2">
      <c r="A7776" t="s">
        <v>2622</v>
      </c>
      <c r="M7776" s="170" t="str">
        <f t="shared" si="968"/>
        <v>DTL</v>
      </c>
      <c r="N7776" s="169" t="str">
        <f t="shared" si="969"/>
        <v>8563</v>
      </c>
      <c r="O7776" s="168" t="str">
        <f t="shared" si="970"/>
        <v>Tran</v>
      </c>
      <c r="P7776" s="168" t="str">
        <f t="shared" si="971"/>
        <v>8563Tran</v>
      </c>
      <c r="Q7776" s="168">
        <f t="shared" si="972"/>
        <v>0</v>
      </c>
      <c r="R7776" s="168">
        <f t="shared" si="973"/>
        <v>0</v>
      </c>
      <c r="S7776" s="168">
        <f t="shared" si="974"/>
        <v>0</v>
      </c>
      <c r="T7776" s="168">
        <f t="shared" si="975"/>
        <v>0</v>
      </c>
    </row>
    <row r="7777" spans="1:20" x14ac:dyDescent="0.2">
      <c r="A7777" t="s">
        <v>2611</v>
      </c>
      <c r="M7777" s="170" t="str">
        <f t="shared" si="968"/>
        <v>DTL</v>
      </c>
      <c r="N7777" s="169" t="str">
        <f t="shared" si="969"/>
        <v>8563</v>
      </c>
      <c r="O7777" s="168" t="str">
        <f t="shared" si="970"/>
        <v/>
      </c>
      <c r="P7777" s="168" t="str">
        <f t="shared" si="971"/>
        <v/>
      </c>
      <c r="Q7777" s="168" t="str">
        <f t="shared" si="972"/>
        <v/>
      </c>
      <c r="R7777" s="168" t="str">
        <f t="shared" si="973"/>
        <v/>
      </c>
      <c r="S7777" s="168" t="str">
        <f t="shared" si="974"/>
        <v/>
      </c>
      <c r="T7777" s="168" t="str">
        <f t="shared" si="975"/>
        <v/>
      </c>
    </row>
    <row r="7778" spans="1:20" x14ac:dyDescent="0.2">
      <c r="A7778" t="s">
        <v>2623</v>
      </c>
      <c r="M7778" s="170" t="str">
        <f t="shared" si="968"/>
        <v>DTL</v>
      </c>
      <c r="N7778" s="169" t="str">
        <f t="shared" si="969"/>
        <v>8563</v>
      </c>
      <c r="O7778" s="168" t="str">
        <f t="shared" si="970"/>
        <v>Tran</v>
      </c>
      <c r="P7778" s="168" t="str">
        <f t="shared" si="971"/>
        <v>8563Tran</v>
      </c>
      <c r="Q7778" s="168">
        <f t="shared" si="972"/>
        <v>0</v>
      </c>
      <c r="R7778" s="168">
        <f t="shared" si="973"/>
        <v>0</v>
      </c>
      <c r="S7778" s="168">
        <f t="shared" si="974"/>
        <v>0</v>
      </c>
      <c r="T7778" s="168">
        <f t="shared" si="975"/>
        <v>0</v>
      </c>
    </row>
    <row r="7779" spans="1:20" x14ac:dyDescent="0.2">
      <c r="A7779" t="s">
        <v>4246</v>
      </c>
      <c r="M7779" s="170" t="str">
        <f t="shared" si="968"/>
        <v>DTL</v>
      </c>
      <c r="N7779" s="169" t="str">
        <f t="shared" si="969"/>
        <v>8563</v>
      </c>
      <c r="O7779" s="168" t="str">
        <f t="shared" si="970"/>
        <v/>
      </c>
      <c r="P7779" s="168" t="str">
        <f t="shared" si="971"/>
        <v/>
      </c>
      <c r="Q7779" s="168" t="str">
        <f t="shared" si="972"/>
        <v/>
      </c>
      <c r="R7779" s="168" t="str">
        <f t="shared" si="973"/>
        <v/>
      </c>
      <c r="S7779" s="168" t="str">
        <f t="shared" si="974"/>
        <v/>
      </c>
      <c r="T7779" s="168" t="str">
        <f t="shared" si="975"/>
        <v/>
      </c>
    </row>
    <row r="7780" spans="1:20" x14ac:dyDescent="0.2">
      <c r="A7780" t="s">
        <v>2611</v>
      </c>
      <c r="M7780" s="170" t="str">
        <f t="shared" si="968"/>
        <v>DTL</v>
      </c>
      <c r="N7780" s="169" t="str">
        <f t="shared" si="969"/>
        <v>8563</v>
      </c>
      <c r="O7780" s="168" t="str">
        <f t="shared" si="970"/>
        <v/>
      </c>
      <c r="P7780" s="168" t="str">
        <f t="shared" si="971"/>
        <v/>
      </c>
      <c r="Q7780" s="168" t="str">
        <f t="shared" si="972"/>
        <v/>
      </c>
      <c r="R7780" s="168" t="str">
        <f t="shared" si="973"/>
        <v/>
      </c>
      <c r="S7780" s="168" t="str">
        <f t="shared" si="974"/>
        <v/>
      </c>
      <c r="T7780" s="168" t="str">
        <f t="shared" si="975"/>
        <v/>
      </c>
    </row>
    <row r="7781" spans="1:20" x14ac:dyDescent="0.2">
      <c r="A7781" t="s">
        <v>6337</v>
      </c>
      <c r="M7781" s="170" t="str">
        <f t="shared" si="968"/>
        <v>Ttl</v>
      </c>
      <c r="N7781" s="169" t="str">
        <f t="shared" si="969"/>
        <v>8563</v>
      </c>
      <c r="O7781" s="168" t="str">
        <f t="shared" si="970"/>
        <v/>
      </c>
      <c r="P7781" s="168" t="str">
        <f t="shared" si="971"/>
        <v/>
      </c>
      <c r="Q7781" s="168" t="str">
        <f t="shared" si="972"/>
        <v/>
      </c>
      <c r="R7781" s="168" t="str">
        <f t="shared" si="973"/>
        <v/>
      </c>
      <c r="S7781" s="168" t="str">
        <f t="shared" si="974"/>
        <v/>
      </c>
      <c r="T7781" s="168" t="str">
        <f t="shared" si="975"/>
        <v/>
      </c>
    </row>
    <row r="7782" spans="1:20" x14ac:dyDescent="0.2">
      <c r="A7782" t="s">
        <v>4467</v>
      </c>
      <c r="M7782" s="170" t="str">
        <f t="shared" si="968"/>
        <v>DTL</v>
      </c>
      <c r="N7782" s="169" t="str">
        <f t="shared" si="969"/>
        <v>8563</v>
      </c>
      <c r="O7782" s="168" t="str">
        <f t="shared" si="970"/>
        <v/>
      </c>
      <c r="P7782" s="168" t="str">
        <f t="shared" si="971"/>
        <v/>
      </c>
      <c r="Q7782" s="168" t="str">
        <f t="shared" si="972"/>
        <v/>
      </c>
      <c r="R7782" s="168" t="str">
        <f t="shared" si="973"/>
        <v/>
      </c>
      <c r="S7782" s="168" t="str">
        <f t="shared" si="974"/>
        <v/>
      </c>
      <c r="T7782" s="168" t="str">
        <f t="shared" si="975"/>
        <v/>
      </c>
    </row>
    <row r="7783" spans="1:20" x14ac:dyDescent="0.2">
      <c r="A7783">
        <v>1</v>
      </c>
      <c r="M7783" s="170" t="str">
        <f t="shared" si="968"/>
        <v>DTL</v>
      </c>
      <c r="N7783" s="169" t="str">
        <f t="shared" si="969"/>
        <v>8563</v>
      </c>
      <c r="O7783" s="168" t="str">
        <f t="shared" si="970"/>
        <v/>
      </c>
      <c r="P7783" s="168" t="str">
        <f t="shared" si="971"/>
        <v/>
      </c>
      <c r="Q7783" s="168" t="str">
        <f t="shared" si="972"/>
        <v/>
      </c>
      <c r="R7783" s="168" t="str">
        <f t="shared" si="973"/>
        <v/>
      </c>
      <c r="S7783" s="168" t="str">
        <f t="shared" si="974"/>
        <v/>
      </c>
      <c r="T7783" s="168" t="str">
        <f t="shared" si="975"/>
        <v/>
      </c>
    </row>
    <row r="7784" spans="1:20" x14ac:dyDescent="0.2">
      <c r="M7784" s="170" t="str">
        <f t="shared" si="968"/>
        <v>DTL</v>
      </c>
      <c r="N7784" s="169" t="str">
        <f t="shared" si="969"/>
        <v>8563</v>
      </c>
      <c r="O7784" s="168" t="str">
        <f t="shared" si="970"/>
        <v/>
      </c>
      <c r="P7784" s="168" t="str">
        <f t="shared" si="971"/>
        <v/>
      </c>
      <c r="Q7784" s="168" t="str">
        <f t="shared" si="972"/>
        <v/>
      </c>
      <c r="R7784" s="168" t="str">
        <f t="shared" si="973"/>
        <v/>
      </c>
      <c r="S7784" s="168" t="str">
        <f t="shared" si="974"/>
        <v/>
      </c>
      <c r="T7784" s="168" t="str">
        <f t="shared" si="975"/>
        <v/>
      </c>
    </row>
    <row r="7785" spans="1:20" x14ac:dyDescent="0.2">
      <c r="A7785" t="s">
        <v>3378</v>
      </c>
      <c r="M7785" s="170" t="str">
        <f t="shared" si="968"/>
        <v>H1</v>
      </c>
      <c r="N7785" s="169" t="str">
        <f t="shared" si="969"/>
        <v>8563</v>
      </c>
      <c r="O7785" s="168" t="str">
        <f t="shared" si="970"/>
        <v/>
      </c>
      <c r="P7785" s="168" t="str">
        <f t="shared" si="971"/>
        <v/>
      </c>
      <c r="Q7785" s="168" t="str">
        <f t="shared" si="972"/>
        <v/>
      </c>
      <c r="R7785" s="168" t="str">
        <f t="shared" si="973"/>
        <v/>
      </c>
      <c r="S7785" s="168" t="str">
        <f t="shared" si="974"/>
        <v/>
      </c>
      <c r="T7785" s="168" t="str">
        <f t="shared" si="975"/>
        <v/>
      </c>
    </row>
    <row r="7786" spans="1:20" x14ac:dyDescent="0.2">
      <c r="A7786" t="s">
        <v>2600</v>
      </c>
      <c r="M7786" s="170" t="str">
        <f t="shared" si="968"/>
        <v>H2</v>
      </c>
      <c r="N7786" s="169" t="str">
        <f t="shared" si="969"/>
        <v>8563</v>
      </c>
      <c r="O7786" s="168" t="str">
        <f t="shared" si="970"/>
        <v/>
      </c>
      <c r="P7786" s="168" t="str">
        <f t="shared" si="971"/>
        <v/>
      </c>
      <c r="Q7786" s="168" t="str">
        <f t="shared" si="972"/>
        <v/>
      </c>
      <c r="R7786" s="168" t="str">
        <f t="shared" si="973"/>
        <v/>
      </c>
      <c r="S7786" s="168" t="str">
        <f t="shared" si="974"/>
        <v/>
      </c>
      <c r="T7786" s="168" t="str">
        <f t="shared" si="975"/>
        <v/>
      </c>
    </row>
    <row r="7787" spans="1:20" x14ac:dyDescent="0.2">
      <c r="A7787" t="s">
        <v>2601</v>
      </c>
      <c r="M7787" s="170" t="str">
        <f t="shared" si="968"/>
        <v>H3</v>
      </c>
      <c r="N7787" s="169" t="str">
        <f t="shared" si="969"/>
        <v>8563</v>
      </c>
      <c r="O7787" s="168" t="str">
        <f t="shared" si="970"/>
        <v/>
      </c>
      <c r="P7787" s="168" t="str">
        <f t="shared" si="971"/>
        <v/>
      </c>
      <c r="Q7787" s="168" t="str">
        <f t="shared" si="972"/>
        <v/>
      </c>
      <c r="R7787" s="168" t="str">
        <f t="shared" si="973"/>
        <v/>
      </c>
      <c r="S7787" s="168" t="str">
        <f t="shared" si="974"/>
        <v/>
      </c>
      <c r="T7787" s="168" t="str">
        <f t="shared" si="975"/>
        <v/>
      </c>
    </row>
    <row r="7788" spans="1:20" x14ac:dyDescent="0.2">
      <c r="A7788" t="s">
        <v>3334</v>
      </c>
      <c r="M7788" s="170" t="str">
        <f t="shared" si="968"/>
        <v>H4</v>
      </c>
      <c r="N7788" s="169" t="str">
        <f t="shared" si="969"/>
        <v>8563</v>
      </c>
      <c r="O7788" s="168" t="str">
        <f t="shared" si="970"/>
        <v/>
      </c>
      <c r="P7788" s="168" t="str">
        <f t="shared" si="971"/>
        <v/>
      </c>
      <c r="Q7788" s="168" t="str">
        <f t="shared" si="972"/>
        <v/>
      </c>
      <c r="R7788" s="168" t="str">
        <f t="shared" si="973"/>
        <v/>
      </c>
      <c r="S7788" s="168" t="str">
        <f t="shared" si="974"/>
        <v/>
      </c>
      <c r="T7788" s="168" t="str">
        <f t="shared" si="975"/>
        <v/>
      </c>
    </row>
    <row r="7789" spans="1:20" x14ac:dyDescent="0.2">
      <c r="A7789" t="s">
        <v>3379</v>
      </c>
      <c r="M7789" s="170" t="str">
        <f t="shared" si="968"/>
        <v>H5</v>
      </c>
      <c r="N7789" s="169" t="str">
        <f t="shared" si="969"/>
        <v>8563</v>
      </c>
      <c r="O7789" s="168" t="str">
        <f t="shared" si="970"/>
        <v/>
      </c>
      <c r="P7789" s="168" t="str">
        <f t="shared" si="971"/>
        <v/>
      </c>
      <c r="Q7789" s="168" t="str">
        <f t="shared" si="972"/>
        <v/>
      </c>
      <c r="R7789" s="168" t="str">
        <f t="shared" si="973"/>
        <v/>
      </c>
      <c r="S7789" s="168" t="str">
        <f t="shared" si="974"/>
        <v/>
      </c>
      <c r="T7789" s="168" t="str">
        <f t="shared" si="975"/>
        <v/>
      </c>
    </row>
    <row r="7790" spans="1:20" x14ac:dyDescent="0.2">
      <c r="A7790" t="s">
        <v>3380</v>
      </c>
      <c r="M7790" s="170" t="str">
        <f t="shared" si="968"/>
        <v>H6</v>
      </c>
      <c r="N7790" s="169" t="str">
        <f t="shared" si="969"/>
        <v>8570</v>
      </c>
      <c r="O7790" s="168" t="str">
        <f t="shared" si="970"/>
        <v/>
      </c>
      <c r="P7790" s="168" t="str">
        <f t="shared" si="971"/>
        <v/>
      </c>
      <c r="Q7790" s="168" t="str">
        <f t="shared" si="972"/>
        <v/>
      </c>
      <c r="R7790" s="168" t="str">
        <f t="shared" si="973"/>
        <v/>
      </c>
      <c r="S7790" s="168" t="str">
        <f t="shared" si="974"/>
        <v/>
      </c>
      <c r="T7790" s="168" t="str">
        <f t="shared" si="975"/>
        <v/>
      </c>
    </row>
    <row r="7791" spans="1:20" x14ac:dyDescent="0.2">
      <c r="A7791" t="s">
        <v>2605</v>
      </c>
      <c r="M7791" s="170" t="str">
        <f t="shared" si="968"/>
        <v>H7</v>
      </c>
      <c r="N7791" s="169" t="str">
        <f t="shared" si="969"/>
        <v>8570</v>
      </c>
      <c r="O7791" s="168" t="str">
        <f t="shared" si="970"/>
        <v/>
      </c>
      <c r="P7791" s="168" t="str">
        <f t="shared" si="971"/>
        <v/>
      </c>
      <c r="Q7791" s="168" t="str">
        <f t="shared" si="972"/>
        <v/>
      </c>
      <c r="R7791" s="168" t="str">
        <f t="shared" si="973"/>
        <v/>
      </c>
      <c r="S7791" s="168" t="str">
        <f t="shared" si="974"/>
        <v/>
      </c>
      <c r="T7791" s="168" t="str">
        <f t="shared" si="975"/>
        <v/>
      </c>
    </row>
    <row r="7792" spans="1:20" x14ac:dyDescent="0.2">
      <c r="A7792" t="s">
        <v>2606</v>
      </c>
      <c r="M7792" s="170" t="str">
        <f t="shared" si="968"/>
        <v>H8</v>
      </c>
      <c r="N7792" s="169" t="str">
        <f t="shared" si="969"/>
        <v>8570</v>
      </c>
      <c r="O7792" s="168" t="str">
        <f t="shared" si="970"/>
        <v/>
      </c>
      <c r="P7792" s="168" t="str">
        <f t="shared" si="971"/>
        <v/>
      </c>
      <c r="Q7792" s="168" t="str">
        <f t="shared" si="972"/>
        <v/>
      </c>
      <c r="R7792" s="168" t="str">
        <f t="shared" si="973"/>
        <v/>
      </c>
      <c r="S7792" s="168" t="str">
        <f t="shared" si="974"/>
        <v/>
      </c>
      <c r="T7792" s="168" t="str">
        <f t="shared" si="975"/>
        <v/>
      </c>
    </row>
    <row r="7793" spans="1:20" x14ac:dyDescent="0.2">
      <c r="A7793" t="s">
        <v>2607</v>
      </c>
      <c r="M7793" s="170" t="str">
        <f t="shared" si="968"/>
        <v>H9</v>
      </c>
      <c r="N7793" s="169" t="str">
        <f t="shared" si="969"/>
        <v>8570</v>
      </c>
      <c r="O7793" s="168" t="str">
        <f t="shared" si="970"/>
        <v/>
      </c>
      <c r="P7793" s="168" t="str">
        <f t="shared" si="971"/>
        <v/>
      </c>
      <c r="Q7793" s="168" t="str">
        <f t="shared" si="972"/>
        <v/>
      </c>
      <c r="R7793" s="168" t="str">
        <f t="shared" si="973"/>
        <v/>
      </c>
      <c r="S7793" s="168" t="str">
        <f t="shared" si="974"/>
        <v/>
      </c>
      <c r="T7793" s="168" t="str">
        <f t="shared" si="975"/>
        <v/>
      </c>
    </row>
    <row r="7794" spans="1:20" x14ac:dyDescent="0.2">
      <c r="A7794" t="s">
        <v>2608</v>
      </c>
      <c r="M7794" s="170" t="str">
        <f t="shared" si="968"/>
        <v>H10</v>
      </c>
      <c r="N7794" s="169" t="str">
        <f t="shared" si="969"/>
        <v>8570</v>
      </c>
      <c r="O7794" s="168" t="str">
        <f t="shared" si="970"/>
        <v/>
      </c>
      <c r="P7794" s="168" t="str">
        <f t="shared" si="971"/>
        <v/>
      </c>
      <c r="Q7794" s="168" t="str">
        <f t="shared" si="972"/>
        <v/>
      </c>
      <c r="R7794" s="168" t="str">
        <f t="shared" si="973"/>
        <v/>
      </c>
      <c r="S7794" s="168" t="str">
        <f t="shared" si="974"/>
        <v/>
      </c>
      <c r="T7794" s="168" t="str">
        <f t="shared" si="975"/>
        <v/>
      </c>
    </row>
    <row r="7795" spans="1:20" x14ac:dyDescent="0.2">
      <c r="A7795" t="s">
        <v>2609</v>
      </c>
      <c r="M7795" s="170" t="str">
        <f t="shared" si="968"/>
        <v>DTL</v>
      </c>
      <c r="N7795" s="169" t="str">
        <f t="shared" si="969"/>
        <v>8570</v>
      </c>
      <c r="O7795" s="168" t="str">
        <f t="shared" si="970"/>
        <v/>
      </c>
      <c r="P7795" s="168" t="str">
        <f t="shared" si="971"/>
        <v/>
      </c>
      <c r="Q7795" s="168" t="str">
        <f t="shared" si="972"/>
        <v/>
      </c>
      <c r="R7795" s="168" t="str">
        <f t="shared" si="973"/>
        <v/>
      </c>
      <c r="S7795" s="168" t="str">
        <f t="shared" si="974"/>
        <v/>
      </c>
      <c r="T7795" s="168" t="str">
        <f t="shared" si="975"/>
        <v/>
      </c>
    </row>
    <row r="7796" spans="1:20" x14ac:dyDescent="0.2">
      <c r="A7796" t="s">
        <v>6338</v>
      </c>
      <c r="M7796" s="170" t="str">
        <f t="shared" si="968"/>
        <v>DTL</v>
      </c>
      <c r="N7796" s="169" t="str">
        <f t="shared" si="969"/>
        <v>8570</v>
      </c>
      <c r="O7796" s="168" t="str">
        <f t="shared" si="970"/>
        <v>6601</v>
      </c>
      <c r="P7796" s="168" t="str">
        <f t="shared" si="971"/>
        <v>85706601</v>
      </c>
      <c r="Q7796" s="168">
        <f t="shared" si="972"/>
        <v>3410</v>
      </c>
      <c r="R7796" s="168">
        <f t="shared" si="973"/>
        <v>4657</v>
      </c>
      <c r="S7796" s="168">
        <f t="shared" si="974"/>
        <v>2500</v>
      </c>
      <c r="T7796" s="168">
        <f t="shared" si="975"/>
        <v>2019</v>
      </c>
    </row>
    <row r="7797" spans="1:20" x14ac:dyDescent="0.2">
      <c r="A7797" t="s">
        <v>6339</v>
      </c>
      <c r="M7797" s="170" t="str">
        <f t="shared" si="968"/>
        <v>DTL</v>
      </c>
      <c r="N7797" s="169" t="str">
        <f t="shared" si="969"/>
        <v>8570</v>
      </c>
      <c r="O7797" s="168" t="str">
        <f t="shared" si="970"/>
        <v>7160</v>
      </c>
      <c r="P7797" s="168" t="str">
        <f t="shared" si="971"/>
        <v>85707160</v>
      </c>
      <c r="Q7797" s="168">
        <f t="shared" si="972"/>
        <v>1208398</v>
      </c>
      <c r="R7797" s="168">
        <f t="shared" si="973"/>
        <v>1284963</v>
      </c>
      <c r="S7797" s="168">
        <f t="shared" si="974"/>
        <v>1299354</v>
      </c>
      <c r="T7797" s="168">
        <f t="shared" si="975"/>
        <v>925157</v>
      </c>
    </row>
    <row r="7798" spans="1:20" x14ac:dyDescent="0.2">
      <c r="A7798" t="s">
        <v>4246</v>
      </c>
      <c r="M7798" s="170" t="str">
        <f t="shared" si="968"/>
        <v>DTL</v>
      </c>
      <c r="N7798" s="169" t="str">
        <f t="shared" si="969"/>
        <v>8570</v>
      </c>
      <c r="O7798" s="168" t="str">
        <f t="shared" si="970"/>
        <v/>
      </c>
      <c r="P7798" s="168" t="str">
        <f t="shared" si="971"/>
        <v/>
      </c>
      <c r="Q7798" s="168" t="str">
        <f t="shared" si="972"/>
        <v/>
      </c>
      <c r="R7798" s="168" t="str">
        <f t="shared" si="973"/>
        <v/>
      </c>
      <c r="S7798" s="168" t="str">
        <f t="shared" si="974"/>
        <v/>
      </c>
      <c r="T7798" s="168" t="str">
        <f t="shared" si="975"/>
        <v/>
      </c>
    </row>
    <row r="7799" spans="1:20" x14ac:dyDescent="0.2">
      <c r="A7799" t="s">
        <v>2611</v>
      </c>
      <c r="M7799" s="170" t="str">
        <f t="shared" si="968"/>
        <v>DTL</v>
      </c>
      <c r="N7799" s="169" t="str">
        <f t="shared" si="969"/>
        <v>8570</v>
      </c>
      <c r="O7799" s="168" t="str">
        <f t="shared" si="970"/>
        <v/>
      </c>
      <c r="P7799" s="168" t="str">
        <f t="shared" si="971"/>
        <v/>
      </c>
      <c r="Q7799" s="168" t="str">
        <f t="shared" si="972"/>
        <v/>
      </c>
      <c r="R7799" s="168" t="str">
        <f t="shared" si="973"/>
        <v/>
      </c>
      <c r="S7799" s="168" t="str">
        <f t="shared" si="974"/>
        <v/>
      </c>
      <c r="T7799" s="168" t="str">
        <f t="shared" si="975"/>
        <v/>
      </c>
    </row>
    <row r="7800" spans="1:20" x14ac:dyDescent="0.2">
      <c r="A7800" t="s">
        <v>6340</v>
      </c>
      <c r="M7800" s="170" t="str">
        <f t="shared" si="968"/>
        <v>Ttl</v>
      </c>
      <c r="N7800" s="169" t="str">
        <f t="shared" si="969"/>
        <v>8570</v>
      </c>
      <c r="O7800" s="168" t="str">
        <f t="shared" si="970"/>
        <v/>
      </c>
      <c r="P7800" s="168" t="str">
        <f t="shared" si="971"/>
        <v/>
      </c>
      <c r="Q7800" s="168" t="str">
        <f t="shared" si="972"/>
        <v/>
      </c>
      <c r="R7800" s="168" t="str">
        <f t="shared" si="973"/>
        <v/>
      </c>
      <c r="S7800" s="168" t="str">
        <f t="shared" si="974"/>
        <v/>
      </c>
      <c r="T7800" s="168" t="str">
        <f t="shared" si="975"/>
        <v/>
      </c>
    </row>
    <row r="7801" spans="1:20" x14ac:dyDescent="0.2">
      <c r="A7801" t="s">
        <v>2612</v>
      </c>
      <c r="M7801" s="170" t="str">
        <f t="shared" si="968"/>
        <v>DTL</v>
      </c>
      <c r="N7801" s="169" t="str">
        <f t="shared" si="969"/>
        <v>8570</v>
      </c>
      <c r="O7801" s="168" t="str">
        <f t="shared" si="970"/>
        <v/>
      </c>
      <c r="P7801" s="168" t="str">
        <f t="shared" si="971"/>
        <v/>
      </c>
      <c r="Q7801" s="168" t="str">
        <f t="shared" si="972"/>
        <v/>
      </c>
      <c r="R7801" s="168" t="str">
        <f t="shared" si="973"/>
        <v/>
      </c>
      <c r="S7801" s="168" t="str">
        <f t="shared" si="974"/>
        <v/>
      </c>
      <c r="T7801" s="168" t="str">
        <f t="shared" si="975"/>
        <v/>
      </c>
    </row>
    <row r="7802" spans="1:20" x14ac:dyDescent="0.2">
      <c r="A7802" t="s">
        <v>2611</v>
      </c>
      <c r="M7802" s="170" t="str">
        <f t="shared" si="968"/>
        <v>DTL</v>
      </c>
      <c r="N7802" s="169" t="str">
        <f t="shared" si="969"/>
        <v>8570</v>
      </c>
      <c r="O7802" s="168" t="str">
        <f t="shared" si="970"/>
        <v/>
      </c>
      <c r="P7802" s="168" t="str">
        <f t="shared" si="971"/>
        <v/>
      </c>
      <c r="Q7802" s="168" t="str">
        <f t="shared" si="972"/>
        <v/>
      </c>
      <c r="R7802" s="168" t="str">
        <f t="shared" si="973"/>
        <v/>
      </c>
      <c r="S7802" s="168" t="str">
        <f t="shared" si="974"/>
        <v/>
      </c>
      <c r="T7802" s="168" t="str">
        <f t="shared" si="975"/>
        <v/>
      </c>
    </row>
    <row r="7803" spans="1:20" x14ac:dyDescent="0.2">
      <c r="A7803" t="s">
        <v>2611</v>
      </c>
      <c r="M7803" s="170" t="str">
        <f t="shared" si="968"/>
        <v>DTL</v>
      </c>
      <c r="N7803" s="169" t="str">
        <f t="shared" si="969"/>
        <v>8570</v>
      </c>
      <c r="O7803" s="168" t="str">
        <f t="shared" si="970"/>
        <v/>
      </c>
      <c r="P7803" s="168" t="str">
        <f t="shared" si="971"/>
        <v/>
      </c>
      <c r="Q7803" s="168" t="str">
        <f t="shared" si="972"/>
        <v/>
      </c>
      <c r="R7803" s="168" t="str">
        <f t="shared" si="973"/>
        <v/>
      </c>
      <c r="S7803" s="168" t="str">
        <f t="shared" si="974"/>
        <v/>
      </c>
      <c r="T7803" s="168" t="str">
        <f t="shared" si="975"/>
        <v/>
      </c>
    </row>
    <row r="7804" spans="1:20" x14ac:dyDescent="0.2">
      <c r="A7804" t="s">
        <v>2613</v>
      </c>
      <c r="M7804" s="170" t="str">
        <f t="shared" si="968"/>
        <v>DTL</v>
      </c>
      <c r="N7804" s="169" t="str">
        <f t="shared" si="969"/>
        <v>8570</v>
      </c>
      <c r="O7804" s="168" t="str">
        <f t="shared" si="970"/>
        <v/>
      </c>
      <c r="P7804" s="168" t="str">
        <f t="shared" si="971"/>
        <v/>
      </c>
      <c r="Q7804" s="168" t="str">
        <f t="shared" si="972"/>
        <v/>
      </c>
      <c r="R7804" s="168" t="str">
        <f t="shared" si="973"/>
        <v/>
      </c>
      <c r="S7804" s="168" t="str">
        <f t="shared" si="974"/>
        <v/>
      </c>
      <c r="T7804" s="168" t="str">
        <f t="shared" si="975"/>
        <v/>
      </c>
    </row>
    <row r="7805" spans="1:20" x14ac:dyDescent="0.2">
      <c r="A7805" t="s">
        <v>6341</v>
      </c>
      <c r="M7805" s="170" t="str">
        <f t="shared" si="968"/>
        <v>DTL</v>
      </c>
      <c r="N7805" s="169" t="str">
        <f t="shared" si="969"/>
        <v>8570</v>
      </c>
      <c r="O7805" s="168" t="str">
        <f t="shared" si="970"/>
        <v>2301</v>
      </c>
      <c r="P7805" s="168" t="str">
        <f t="shared" si="971"/>
        <v>85702301</v>
      </c>
      <c r="Q7805" s="168">
        <f t="shared" si="972"/>
        <v>675</v>
      </c>
      <c r="R7805" s="168">
        <f t="shared" si="973"/>
        <v>469</v>
      </c>
      <c r="S7805" s="168">
        <f t="shared" si="974"/>
        <v>500</v>
      </c>
      <c r="T7805" s="168">
        <f t="shared" si="975"/>
        <v>205</v>
      </c>
    </row>
    <row r="7806" spans="1:20" x14ac:dyDescent="0.2">
      <c r="A7806" t="s">
        <v>6342</v>
      </c>
      <c r="M7806" s="170" t="str">
        <f t="shared" si="968"/>
        <v>DTL</v>
      </c>
      <c r="N7806" s="169" t="str">
        <f t="shared" si="969"/>
        <v>8570</v>
      </c>
      <c r="O7806" s="168" t="str">
        <f t="shared" si="970"/>
        <v>3290</v>
      </c>
      <c r="P7806" s="168" t="str">
        <f t="shared" si="971"/>
        <v>85703290</v>
      </c>
      <c r="Q7806" s="168">
        <f t="shared" si="972"/>
        <v>0</v>
      </c>
      <c r="R7806" s="168">
        <f t="shared" si="973"/>
        <v>7</v>
      </c>
      <c r="S7806" s="168">
        <f t="shared" si="974"/>
        <v>15500</v>
      </c>
      <c r="T7806" s="168">
        <f t="shared" si="975"/>
        <v>0</v>
      </c>
    </row>
    <row r="7807" spans="1:20" x14ac:dyDescent="0.2">
      <c r="A7807" t="s">
        <v>4246</v>
      </c>
      <c r="M7807" s="170" t="str">
        <f t="shared" si="968"/>
        <v>DTL</v>
      </c>
      <c r="N7807" s="169" t="str">
        <f t="shared" si="969"/>
        <v>8570</v>
      </c>
      <c r="O7807" s="168" t="str">
        <f t="shared" si="970"/>
        <v/>
      </c>
      <c r="P7807" s="168" t="str">
        <f t="shared" si="971"/>
        <v/>
      </c>
      <c r="Q7807" s="168" t="str">
        <f t="shared" si="972"/>
        <v/>
      </c>
      <c r="R7807" s="168" t="str">
        <f t="shared" si="973"/>
        <v/>
      </c>
      <c r="S7807" s="168" t="str">
        <f t="shared" si="974"/>
        <v/>
      </c>
      <c r="T7807" s="168" t="str">
        <f t="shared" si="975"/>
        <v/>
      </c>
    </row>
    <row r="7808" spans="1:20" x14ac:dyDescent="0.2">
      <c r="A7808" t="s">
        <v>2611</v>
      </c>
      <c r="M7808" s="170" t="str">
        <f t="shared" si="968"/>
        <v>DTL</v>
      </c>
      <c r="N7808" s="169" t="str">
        <f t="shared" si="969"/>
        <v>8570</v>
      </c>
      <c r="O7808" s="168" t="str">
        <f t="shared" si="970"/>
        <v/>
      </c>
      <c r="P7808" s="168" t="str">
        <f t="shared" si="971"/>
        <v/>
      </c>
      <c r="Q7808" s="168" t="str">
        <f t="shared" si="972"/>
        <v/>
      </c>
      <c r="R7808" s="168" t="str">
        <f t="shared" si="973"/>
        <v/>
      </c>
      <c r="S7808" s="168" t="str">
        <f t="shared" si="974"/>
        <v/>
      </c>
      <c r="T7808" s="168" t="str">
        <f t="shared" si="975"/>
        <v/>
      </c>
    </row>
    <row r="7809" spans="1:20" x14ac:dyDescent="0.2">
      <c r="A7809" t="s">
        <v>6343</v>
      </c>
      <c r="M7809" s="170" t="str">
        <f t="shared" si="968"/>
        <v>Ttl</v>
      </c>
      <c r="N7809" s="169" t="str">
        <f t="shared" si="969"/>
        <v>8570</v>
      </c>
      <c r="O7809" s="168" t="str">
        <f t="shared" si="970"/>
        <v/>
      </c>
      <c r="P7809" s="168" t="str">
        <f t="shared" si="971"/>
        <v/>
      </c>
      <c r="Q7809" s="168" t="str">
        <f t="shared" si="972"/>
        <v/>
      </c>
      <c r="R7809" s="168" t="str">
        <f t="shared" si="973"/>
        <v/>
      </c>
      <c r="S7809" s="168" t="str">
        <f t="shared" si="974"/>
        <v/>
      </c>
      <c r="T7809" s="168" t="str">
        <f t="shared" si="975"/>
        <v/>
      </c>
    </row>
    <row r="7810" spans="1:20" x14ac:dyDescent="0.2">
      <c r="A7810" t="s">
        <v>2611</v>
      </c>
      <c r="M7810" s="170" t="str">
        <f t="shared" si="968"/>
        <v>DTL</v>
      </c>
      <c r="N7810" s="169" t="str">
        <f t="shared" si="969"/>
        <v>8570</v>
      </c>
      <c r="O7810" s="168" t="str">
        <f t="shared" si="970"/>
        <v/>
      </c>
      <c r="P7810" s="168" t="str">
        <f t="shared" si="971"/>
        <v/>
      </c>
      <c r="Q7810" s="168" t="str">
        <f t="shared" si="972"/>
        <v/>
      </c>
      <c r="R7810" s="168" t="str">
        <f t="shared" si="973"/>
        <v/>
      </c>
      <c r="S7810" s="168" t="str">
        <f t="shared" si="974"/>
        <v/>
      </c>
      <c r="T7810" s="168" t="str">
        <f t="shared" si="975"/>
        <v/>
      </c>
    </row>
    <row r="7811" spans="1:20" x14ac:dyDescent="0.2">
      <c r="A7811" t="s">
        <v>2611</v>
      </c>
      <c r="M7811" s="170" t="str">
        <f t="shared" ref="M7811:M7874" si="976">IF(ROW()&lt;23,"",
  IF(NOT(ISERROR(FIND("Trinity County",$A7811,30))),"H1",
  IF(M7810="H1","H2",
  IF(M7810="H2","H3",
  IF(M7810="H3","H4",
  IF(M7810="H4","H5",
  IF(M7810="H5","H6",
  IF(M7810="H6","H7",
  IF(M7810="H7","H8",
  IF(M7810="H8","H9",
  IF(M7810="H9","H10",
  IF(TRIM(LEFT($A7811,7))="Total","Ttl","DTL"))))))))))))</f>
        <v>DTL</v>
      </c>
      <c r="N7811" s="169" t="str">
        <f t="shared" ref="N7811:N7874" si="977">IF(ROW()&lt;23,"",
  IF($M7811="H6",TRIM(LEFT($A7811,5)),N7810))</f>
        <v>8570</v>
      </c>
      <c r="O7811" s="168" t="str">
        <f t="shared" ref="O7811:O7874" si="978">IF($M7811&lt;&gt;"DTL","",
  IF(NOT(ISNUMBER(VALUE(MID($A7811,31,15)))),"",LEFT($A7811,4)))</f>
        <v/>
      </c>
      <c r="P7811" s="168" t="str">
        <f t="shared" ref="P7811:P7874" si="979">IF(O7811="","",N7811&amp;O7811)</f>
        <v/>
      </c>
      <c r="Q7811" s="168" t="str">
        <f t="shared" ref="Q7811:Q7874" si="980">IF($M7811&lt;&gt;"DTL","",
  IF(NOT(ISNUMBER(VALUE(MID($A7811,31,15)))),"",VALUE(TRIM(MID($A7811,47,15)))))</f>
        <v/>
      </c>
      <c r="R7811" s="168" t="str">
        <f t="shared" ref="R7811:R7874" si="981">IF($M7811&lt;&gt;"DTL","",
  IF(NOT(ISNUMBER(VALUE(MID($A7811,31,15)))),"",VALUE(TRIM(MID($A7811,61,14)))))</f>
        <v/>
      </c>
      <c r="S7811" s="168" t="str">
        <f t="shared" ref="S7811:S7874" si="982">IF($M7811&lt;&gt;"DTL","",
  IF(NOT(ISNUMBER(VALUE(MID($A7811,31,15)))),"",VALUE(TRIM(MID($A7811,76,14)))))</f>
        <v/>
      </c>
      <c r="T7811" s="168" t="str">
        <f t="shared" ref="T7811:T7874" si="983">IF($M7811&lt;&gt;"DTL","",
  IF(NOT(ISNUMBER(VALUE(MID($A7811,31,15)))),"",VALUE(TRIM(MID($A7811,90,14)))))</f>
        <v/>
      </c>
    </row>
    <row r="7812" spans="1:20" x14ac:dyDescent="0.2">
      <c r="A7812" t="s">
        <v>6344</v>
      </c>
      <c r="M7812" s="170" t="str">
        <f t="shared" si="976"/>
        <v>Ttl</v>
      </c>
      <c r="N7812" s="169" t="str">
        <f t="shared" si="977"/>
        <v>8570</v>
      </c>
      <c r="O7812" s="168" t="str">
        <f t="shared" si="978"/>
        <v/>
      </c>
      <c r="P7812" s="168" t="str">
        <f t="shared" si="979"/>
        <v/>
      </c>
      <c r="Q7812" s="168" t="str">
        <f t="shared" si="980"/>
        <v/>
      </c>
      <c r="R7812" s="168" t="str">
        <f t="shared" si="981"/>
        <v/>
      </c>
      <c r="S7812" s="168" t="str">
        <f t="shared" si="982"/>
        <v/>
      </c>
      <c r="T7812" s="168" t="str">
        <f t="shared" si="983"/>
        <v/>
      </c>
    </row>
    <row r="7813" spans="1:20" x14ac:dyDescent="0.2">
      <c r="A7813" t="s">
        <v>2612</v>
      </c>
      <c r="M7813" s="170" t="str">
        <f t="shared" si="976"/>
        <v>DTL</v>
      </c>
      <c r="N7813" s="169" t="str">
        <f t="shared" si="977"/>
        <v>8570</v>
      </c>
      <c r="O7813" s="168" t="str">
        <f t="shared" si="978"/>
        <v/>
      </c>
      <c r="P7813" s="168" t="str">
        <f t="shared" si="979"/>
        <v/>
      </c>
      <c r="Q7813" s="168" t="str">
        <f t="shared" si="980"/>
        <v/>
      </c>
      <c r="R7813" s="168" t="str">
        <f t="shared" si="981"/>
        <v/>
      </c>
      <c r="S7813" s="168" t="str">
        <f t="shared" si="982"/>
        <v/>
      </c>
      <c r="T7813" s="168" t="str">
        <f t="shared" si="983"/>
        <v/>
      </c>
    </row>
    <row r="7814" spans="1:20" x14ac:dyDescent="0.2">
      <c r="A7814" t="s">
        <v>2611</v>
      </c>
      <c r="M7814" s="170" t="str">
        <f t="shared" si="976"/>
        <v>DTL</v>
      </c>
      <c r="N7814" s="169" t="str">
        <f t="shared" si="977"/>
        <v>8570</v>
      </c>
      <c r="O7814" s="168" t="str">
        <f t="shared" si="978"/>
        <v/>
      </c>
      <c r="P7814" s="168" t="str">
        <f t="shared" si="979"/>
        <v/>
      </c>
      <c r="Q7814" s="168" t="str">
        <f t="shared" si="980"/>
        <v/>
      </c>
      <c r="R7814" s="168" t="str">
        <f t="shared" si="981"/>
        <v/>
      </c>
      <c r="S7814" s="168" t="str">
        <f t="shared" si="982"/>
        <v/>
      </c>
      <c r="T7814" s="168" t="str">
        <f t="shared" si="983"/>
        <v/>
      </c>
    </row>
    <row r="7815" spans="1:20" x14ac:dyDescent="0.2">
      <c r="A7815" t="s">
        <v>2611</v>
      </c>
      <c r="M7815" s="170" t="str">
        <f t="shared" si="976"/>
        <v>DTL</v>
      </c>
      <c r="N7815" s="169" t="str">
        <f t="shared" si="977"/>
        <v>8570</v>
      </c>
      <c r="O7815" s="168" t="str">
        <f t="shared" si="978"/>
        <v/>
      </c>
      <c r="P7815" s="168" t="str">
        <f t="shared" si="979"/>
        <v/>
      </c>
      <c r="Q7815" s="168" t="str">
        <f t="shared" si="980"/>
        <v/>
      </c>
      <c r="R7815" s="168" t="str">
        <f t="shared" si="981"/>
        <v/>
      </c>
      <c r="S7815" s="168" t="str">
        <f t="shared" si="982"/>
        <v/>
      </c>
      <c r="T7815" s="168" t="str">
        <f t="shared" si="983"/>
        <v/>
      </c>
    </row>
    <row r="7816" spans="1:20" x14ac:dyDescent="0.2">
      <c r="A7816" t="s">
        <v>2673</v>
      </c>
      <c r="M7816" s="170" t="str">
        <f t="shared" si="976"/>
        <v>DTL</v>
      </c>
      <c r="N7816" s="169" t="str">
        <f t="shared" si="977"/>
        <v>8570</v>
      </c>
      <c r="O7816" s="168" t="str">
        <f t="shared" si="978"/>
        <v/>
      </c>
      <c r="P7816" s="168" t="str">
        <f t="shared" si="979"/>
        <v/>
      </c>
      <c r="Q7816" s="168" t="str">
        <f t="shared" si="980"/>
        <v/>
      </c>
      <c r="R7816" s="168" t="str">
        <f t="shared" si="981"/>
        <v/>
      </c>
      <c r="S7816" s="168" t="str">
        <f t="shared" si="982"/>
        <v/>
      </c>
      <c r="T7816" s="168" t="str">
        <f t="shared" si="983"/>
        <v/>
      </c>
    </row>
    <row r="7817" spans="1:20" x14ac:dyDescent="0.2">
      <c r="A7817" t="s">
        <v>3381</v>
      </c>
      <c r="M7817" s="170" t="str">
        <f t="shared" si="976"/>
        <v>DTL</v>
      </c>
      <c r="N7817" s="169" t="str">
        <f t="shared" si="977"/>
        <v>8570</v>
      </c>
      <c r="O7817" s="168" t="str">
        <f t="shared" si="978"/>
        <v>9800</v>
      </c>
      <c r="P7817" s="168" t="str">
        <f t="shared" si="979"/>
        <v>85709800</v>
      </c>
      <c r="Q7817" s="168">
        <f t="shared" si="980"/>
        <v>0</v>
      </c>
      <c r="R7817" s="168">
        <f t="shared" si="981"/>
        <v>311494</v>
      </c>
      <c r="S7817" s="168">
        <f t="shared" si="982"/>
        <v>0</v>
      </c>
      <c r="T7817" s="168">
        <f t="shared" si="983"/>
        <v>0</v>
      </c>
    </row>
    <row r="7818" spans="1:20" x14ac:dyDescent="0.2">
      <c r="A7818" t="s">
        <v>4246</v>
      </c>
      <c r="M7818" s="170" t="str">
        <f t="shared" si="976"/>
        <v>DTL</v>
      </c>
      <c r="N7818" s="169" t="str">
        <f t="shared" si="977"/>
        <v>8570</v>
      </c>
      <c r="O7818" s="168" t="str">
        <f t="shared" si="978"/>
        <v/>
      </c>
      <c r="P7818" s="168" t="str">
        <f t="shared" si="979"/>
        <v/>
      </c>
      <c r="Q7818" s="168" t="str">
        <f t="shared" si="980"/>
        <v/>
      </c>
      <c r="R7818" s="168" t="str">
        <f t="shared" si="981"/>
        <v/>
      </c>
      <c r="S7818" s="168" t="str">
        <f t="shared" si="982"/>
        <v/>
      </c>
      <c r="T7818" s="168" t="str">
        <f t="shared" si="983"/>
        <v/>
      </c>
    </row>
    <row r="7819" spans="1:20" x14ac:dyDescent="0.2">
      <c r="A7819" t="s">
        <v>2611</v>
      </c>
      <c r="M7819" s="170" t="str">
        <f t="shared" si="976"/>
        <v>DTL</v>
      </c>
      <c r="N7819" s="169" t="str">
        <f t="shared" si="977"/>
        <v>8570</v>
      </c>
      <c r="O7819" s="168" t="str">
        <f t="shared" si="978"/>
        <v/>
      </c>
      <c r="P7819" s="168" t="str">
        <f t="shared" si="979"/>
        <v/>
      </c>
      <c r="Q7819" s="168" t="str">
        <f t="shared" si="980"/>
        <v/>
      </c>
      <c r="R7819" s="168" t="str">
        <f t="shared" si="981"/>
        <v/>
      </c>
      <c r="S7819" s="168" t="str">
        <f t="shared" si="982"/>
        <v/>
      </c>
      <c r="T7819" s="168" t="str">
        <f t="shared" si="983"/>
        <v/>
      </c>
    </row>
    <row r="7820" spans="1:20" x14ac:dyDescent="0.2">
      <c r="A7820" t="s">
        <v>3382</v>
      </c>
      <c r="M7820" s="170" t="str">
        <f t="shared" si="976"/>
        <v>Ttl</v>
      </c>
      <c r="N7820" s="169" t="str">
        <f t="shared" si="977"/>
        <v>8570</v>
      </c>
      <c r="O7820" s="168" t="str">
        <f t="shared" si="978"/>
        <v/>
      </c>
      <c r="P7820" s="168" t="str">
        <f t="shared" si="979"/>
        <v/>
      </c>
      <c r="Q7820" s="168" t="str">
        <f t="shared" si="980"/>
        <v/>
      </c>
      <c r="R7820" s="168" t="str">
        <f t="shared" si="981"/>
        <v/>
      </c>
      <c r="S7820" s="168" t="str">
        <f t="shared" si="982"/>
        <v/>
      </c>
      <c r="T7820" s="168" t="str">
        <f t="shared" si="983"/>
        <v/>
      </c>
    </row>
    <row r="7821" spans="1:20" x14ac:dyDescent="0.2">
      <c r="A7821" t="s">
        <v>2676</v>
      </c>
      <c r="M7821" s="170" t="str">
        <f t="shared" si="976"/>
        <v>DTL</v>
      </c>
      <c r="N7821" s="169" t="str">
        <f t="shared" si="977"/>
        <v>8570</v>
      </c>
      <c r="O7821" s="168" t="str">
        <f t="shared" si="978"/>
        <v/>
      </c>
      <c r="P7821" s="168" t="str">
        <f t="shared" si="979"/>
        <v/>
      </c>
      <c r="Q7821" s="168" t="str">
        <f t="shared" si="980"/>
        <v/>
      </c>
      <c r="R7821" s="168" t="str">
        <f t="shared" si="981"/>
        <v/>
      </c>
      <c r="S7821" s="168" t="str">
        <f t="shared" si="982"/>
        <v/>
      </c>
      <c r="T7821" s="168" t="str">
        <f t="shared" si="983"/>
        <v/>
      </c>
    </row>
    <row r="7822" spans="1:20" x14ac:dyDescent="0.2">
      <c r="A7822" t="s">
        <v>2611</v>
      </c>
      <c r="M7822" s="170" t="str">
        <f t="shared" si="976"/>
        <v>DTL</v>
      </c>
      <c r="N7822" s="169" t="str">
        <f t="shared" si="977"/>
        <v>8570</v>
      </c>
      <c r="O7822" s="168" t="str">
        <f t="shared" si="978"/>
        <v/>
      </c>
      <c r="P7822" s="168" t="str">
        <f t="shared" si="979"/>
        <v/>
      </c>
      <c r="Q7822" s="168" t="str">
        <f t="shared" si="980"/>
        <v/>
      </c>
      <c r="R7822" s="168" t="str">
        <f t="shared" si="981"/>
        <v/>
      </c>
      <c r="S7822" s="168" t="str">
        <f t="shared" si="982"/>
        <v/>
      </c>
      <c r="T7822" s="168" t="str">
        <f t="shared" si="983"/>
        <v/>
      </c>
    </row>
    <row r="7823" spans="1:20" x14ac:dyDescent="0.2">
      <c r="A7823" t="s">
        <v>2611</v>
      </c>
      <c r="M7823" s="170" t="str">
        <f t="shared" si="976"/>
        <v>DTL</v>
      </c>
      <c r="N7823" s="169" t="str">
        <f t="shared" si="977"/>
        <v>8570</v>
      </c>
      <c r="O7823" s="168" t="str">
        <f t="shared" si="978"/>
        <v/>
      </c>
      <c r="P7823" s="168" t="str">
        <f t="shared" si="979"/>
        <v/>
      </c>
      <c r="Q7823" s="168" t="str">
        <f t="shared" si="980"/>
        <v/>
      </c>
      <c r="R7823" s="168" t="str">
        <f t="shared" si="981"/>
        <v/>
      </c>
      <c r="S7823" s="168" t="str">
        <f t="shared" si="982"/>
        <v/>
      </c>
      <c r="T7823" s="168" t="str">
        <f t="shared" si="983"/>
        <v/>
      </c>
    </row>
    <row r="7824" spans="1:20" x14ac:dyDescent="0.2">
      <c r="A7824" t="s">
        <v>2642</v>
      </c>
      <c r="M7824" s="170" t="str">
        <f t="shared" si="976"/>
        <v>DTL</v>
      </c>
      <c r="N7824" s="169" t="str">
        <f t="shared" si="977"/>
        <v>8570</v>
      </c>
      <c r="O7824" s="168" t="str">
        <f t="shared" si="978"/>
        <v/>
      </c>
      <c r="P7824" s="168" t="str">
        <f t="shared" si="979"/>
        <v/>
      </c>
      <c r="Q7824" s="168" t="str">
        <f t="shared" si="980"/>
        <v/>
      </c>
      <c r="R7824" s="168" t="str">
        <f t="shared" si="981"/>
        <v/>
      </c>
      <c r="S7824" s="168" t="str">
        <f t="shared" si="982"/>
        <v/>
      </c>
      <c r="T7824" s="168" t="str">
        <f t="shared" si="983"/>
        <v/>
      </c>
    </row>
    <row r="7825" spans="1:20" x14ac:dyDescent="0.2">
      <c r="A7825" t="s">
        <v>6345</v>
      </c>
      <c r="M7825" s="170" t="str">
        <f t="shared" si="976"/>
        <v>DTL</v>
      </c>
      <c r="N7825" s="169" t="str">
        <f t="shared" si="977"/>
        <v>8570</v>
      </c>
      <c r="O7825" s="168" t="str">
        <f t="shared" si="978"/>
        <v>5500</v>
      </c>
      <c r="P7825" s="168" t="str">
        <f t="shared" si="979"/>
        <v>85705500</v>
      </c>
      <c r="Q7825" s="168">
        <f t="shared" si="980"/>
        <v>1504458</v>
      </c>
      <c r="R7825" s="168">
        <f t="shared" si="981"/>
        <v>2023980</v>
      </c>
      <c r="S7825" s="168">
        <f t="shared" si="982"/>
        <v>1410105</v>
      </c>
      <c r="T7825" s="168">
        <f t="shared" si="983"/>
        <v>845630</v>
      </c>
    </row>
    <row r="7826" spans="1:20" x14ac:dyDescent="0.2">
      <c r="A7826" t="s">
        <v>4246</v>
      </c>
      <c r="M7826" s="170" t="str">
        <f t="shared" si="976"/>
        <v>DTL</v>
      </c>
      <c r="N7826" s="169" t="str">
        <f t="shared" si="977"/>
        <v>8570</v>
      </c>
      <c r="O7826" s="168" t="str">
        <f t="shared" si="978"/>
        <v/>
      </c>
      <c r="P7826" s="168" t="str">
        <f t="shared" si="979"/>
        <v/>
      </c>
      <c r="Q7826" s="168" t="str">
        <f t="shared" si="980"/>
        <v/>
      </c>
      <c r="R7826" s="168" t="str">
        <f t="shared" si="981"/>
        <v/>
      </c>
      <c r="S7826" s="168" t="str">
        <f t="shared" si="982"/>
        <v/>
      </c>
      <c r="T7826" s="168" t="str">
        <f t="shared" si="983"/>
        <v/>
      </c>
    </row>
    <row r="7827" spans="1:20" x14ac:dyDescent="0.2">
      <c r="A7827" t="s">
        <v>2611</v>
      </c>
      <c r="M7827" s="170" t="str">
        <f t="shared" si="976"/>
        <v>DTL</v>
      </c>
      <c r="N7827" s="169" t="str">
        <f t="shared" si="977"/>
        <v>8570</v>
      </c>
      <c r="O7827" s="168" t="str">
        <f t="shared" si="978"/>
        <v/>
      </c>
      <c r="P7827" s="168" t="str">
        <f t="shared" si="979"/>
        <v/>
      </c>
      <c r="Q7827" s="168" t="str">
        <f t="shared" si="980"/>
        <v/>
      </c>
      <c r="R7827" s="168" t="str">
        <f t="shared" si="981"/>
        <v/>
      </c>
      <c r="S7827" s="168" t="str">
        <f t="shared" si="982"/>
        <v/>
      </c>
      <c r="T7827" s="168" t="str">
        <f t="shared" si="983"/>
        <v/>
      </c>
    </row>
    <row r="7828" spans="1:20" x14ac:dyDescent="0.2">
      <c r="A7828" t="s">
        <v>6346</v>
      </c>
      <c r="M7828" s="170" t="str">
        <f t="shared" si="976"/>
        <v>Ttl</v>
      </c>
      <c r="N7828" s="169" t="str">
        <f t="shared" si="977"/>
        <v>8570</v>
      </c>
      <c r="O7828" s="168" t="str">
        <f t="shared" si="978"/>
        <v/>
      </c>
      <c r="P7828" s="168" t="str">
        <f t="shared" si="979"/>
        <v/>
      </c>
      <c r="Q7828" s="168" t="str">
        <f t="shared" si="980"/>
        <v/>
      </c>
      <c r="R7828" s="168" t="str">
        <f t="shared" si="981"/>
        <v/>
      </c>
      <c r="S7828" s="168" t="str">
        <f t="shared" si="982"/>
        <v/>
      </c>
      <c r="T7828" s="168" t="str">
        <f t="shared" si="983"/>
        <v/>
      </c>
    </row>
    <row r="7829" spans="1:20" x14ac:dyDescent="0.2">
      <c r="A7829" t="s">
        <v>2611</v>
      </c>
      <c r="M7829" s="170" t="str">
        <f t="shared" si="976"/>
        <v>DTL</v>
      </c>
      <c r="N7829" s="169" t="str">
        <f t="shared" si="977"/>
        <v>8570</v>
      </c>
      <c r="O7829" s="168" t="str">
        <f t="shared" si="978"/>
        <v/>
      </c>
      <c r="P7829" s="168" t="str">
        <f t="shared" si="979"/>
        <v/>
      </c>
      <c r="Q7829" s="168" t="str">
        <f t="shared" si="980"/>
        <v/>
      </c>
      <c r="R7829" s="168" t="str">
        <f t="shared" si="981"/>
        <v/>
      </c>
      <c r="S7829" s="168" t="str">
        <f t="shared" si="982"/>
        <v/>
      </c>
      <c r="T7829" s="168" t="str">
        <f t="shared" si="983"/>
        <v/>
      </c>
    </row>
    <row r="7830" spans="1:20" x14ac:dyDescent="0.2">
      <c r="A7830" t="s">
        <v>4467</v>
      </c>
      <c r="M7830" s="170" t="str">
        <f t="shared" si="976"/>
        <v>DTL</v>
      </c>
      <c r="N7830" s="169" t="str">
        <f t="shared" si="977"/>
        <v>8570</v>
      </c>
      <c r="O7830" s="168" t="str">
        <f t="shared" si="978"/>
        <v/>
      </c>
      <c r="P7830" s="168" t="str">
        <f t="shared" si="979"/>
        <v/>
      </c>
      <c r="Q7830" s="168" t="str">
        <f t="shared" si="980"/>
        <v/>
      </c>
      <c r="R7830" s="168" t="str">
        <f t="shared" si="981"/>
        <v/>
      </c>
      <c r="S7830" s="168" t="str">
        <f t="shared" si="982"/>
        <v/>
      </c>
      <c r="T7830" s="168" t="str">
        <f t="shared" si="983"/>
        <v/>
      </c>
    </row>
    <row r="7831" spans="1:20" x14ac:dyDescent="0.2">
      <c r="A7831">
        <v>1</v>
      </c>
      <c r="M7831" s="170" t="str">
        <f t="shared" si="976"/>
        <v>DTL</v>
      </c>
      <c r="N7831" s="169" t="str">
        <f t="shared" si="977"/>
        <v>8570</v>
      </c>
      <c r="O7831" s="168" t="str">
        <f t="shared" si="978"/>
        <v/>
      </c>
      <c r="P7831" s="168" t="str">
        <f t="shared" si="979"/>
        <v/>
      </c>
      <c r="Q7831" s="168" t="str">
        <f t="shared" si="980"/>
        <v/>
      </c>
      <c r="R7831" s="168" t="str">
        <f t="shared" si="981"/>
        <v/>
      </c>
      <c r="S7831" s="168" t="str">
        <f t="shared" si="982"/>
        <v/>
      </c>
      <c r="T7831" s="168" t="str">
        <f t="shared" si="983"/>
        <v/>
      </c>
    </row>
    <row r="7832" spans="1:20" x14ac:dyDescent="0.2">
      <c r="M7832" s="170" t="str">
        <f t="shared" si="976"/>
        <v>DTL</v>
      </c>
      <c r="N7832" s="169" t="str">
        <f t="shared" si="977"/>
        <v>8570</v>
      </c>
      <c r="O7832" s="168" t="str">
        <f t="shared" si="978"/>
        <v/>
      </c>
      <c r="P7832" s="168" t="str">
        <f t="shared" si="979"/>
        <v/>
      </c>
      <c r="Q7832" s="168" t="str">
        <f t="shared" si="980"/>
        <v/>
      </c>
      <c r="R7832" s="168" t="str">
        <f t="shared" si="981"/>
        <v/>
      </c>
      <c r="S7832" s="168" t="str">
        <f t="shared" si="982"/>
        <v/>
      </c>
      <c r="T7832" s="168" t="str">
        <f t="shared" si="983"/>
        <v/>
      </c>
    </row>
    <row r="7833" spans="1:20" x14ac:dyDescent="0.2">
      <c r="A7833" t="s">
        <v>3383</v>
      </c>
      <c r="M7833" s="170" t="str">
        <f t="shared" si="976"/>
        <v>H1</v>
      </c>
      <c r="N7833" s="169" t="str">
        <f t="shared" si="977"/>
        <v>8570</v>
      </c>
      <c r="O7833" s="168" t="str">
        <f t="shared" si="978"/>
        <v/>
      </c>
      <c r="P7833" s="168" t="str">
        <f t="shared" si="979"/>
        <v/>
      </c>
      <c r="Q7833" s="168" t="str">
        <f t="shared" si="980"/>
        <v/>
      </c>
      <c r="R7833" s="168" t="str">
        <f t="shared" si="981"/>
        <v/>
      </c>
      <c r="S7833" s="168" t="str">
        <f t="shared" si="982"/>
        <v/>
      </c>
      <c r="T7833" s="168" t="str">
        <f t="shared" si="983"/>
        <v/>
      </c>
    </row>
    <row r="7834" spans="1:20" x14ac:dyDescent="0.2">
      <c r="A7834" t="s">
        <v>2600</v>
      </c>
      <c r="M7834" s="170" t="str">
        <f t="shared" si="976"/>
        <v>H2</v>
      </c>
      <c r="N7834" s="169" t="str">
        <f t="shared" si="977"/>
        <v>8570</v>
      </c>
      <c r="O7834" s="168" t="str">
        <f t="shared" si="978"/>
        <v/>
      </c>
      <c r="P7834" s="168" t="str">
        <f t="shared" si="979"/>
        <v/>
      </c>
      <c r="Q7834" s="168" t="str">
        <f t="shared" si="980"/>
        <v/>
      </c>
      <c r="R7834" s="168" t="str">
        <f t="shared" si="981"/>
        <v/>
      </c>
      <c r="S7834" s="168" t="str">
        <f t="shared" si="982"/>
        <v/>
      </c>
      <c r="T7834" s="168" t="str">
        <f t="shared" si="983"/>
        <v/>
      </c>
    </row>
    <row r="7835" spans="1:20" x14ac:dyDescent="0.2">
      <c r="A7835" t="s">
        <v>2601</v>
      </c>
      <c r="M7835" s="170" t="str">
        <f t="shared" si="976"/>
        <v>H3</v>
      </c>
      <c r="N7835" s="169" t="str">
        <f t="shared" si="977"/>
        <v>8570</v>
      </c>
      <c r="O7835" s="168" t="str">
        <f t="shared" si="978"/>
        <v/>
      </c>
      <c r="P7835" s="168" t="str">
        <f t="shared" si="979"/>
        <v/>
      </c>
      <c r="Q7835" s="168" t="str">
        <f t="shared" si="980"/>
        <v/>
      </c>
      <c r="R7835" s="168" t="str">
        <f t="shared" si="981"/>
        <v/>
      </c>
      <c r="S7835" s="168" t="str">
        <f t="shared" si="982"/>
        <v/>
      </c>
      <c r="T7835" s="168" t="str">
        <f t="shared" si="983"/>
        <v/>
      </c>
    </row>
    <row r="7836" spans="1:20" x14ac:dyDescent="0.2">
      <c r="A7836" t="s">
        <v>3334</v>
      </c>
      <c r="M7836" s="170" t="str">
        <f t="shared" si="976"/>
        <v>H4</v>
      </c>
      <c r="N7836" s="169" t="str">
        <f t="shared" si="977"/>
        <v>8570</v>
      </c>
      <c r="O7836" s="168" t="str">
        <f t="shared" si="978"/>
        <v/>
      </c>
      <c r="P7836" s="168" t="str">
        <f t="shared" si="979"/>
        <v/>
      </c>
      <c r="Q7836" s="168" t="str">
        <f t="shared" si="980"/>
        <v/>
      </c>
      <c r="R7836" s="168" t="str">
        <f t="shared" si="981"/>
        <v/>
      </c>
      <c r="S7836" s="168" t="str">
        <f t="shared" si="982"/>
        <v/>
      </c>
      <c r="T7836" s="168" t="str">
        <f t="shared" si="983"/>
        <v/>
      </c>
    </row>
    <row r="7837" spans="1:20" x14ac:dyDescent="0.2">
      <c r="A7837" t="s">
        <v>3379</v>
      </c>
      <c r="M7837" s="170" t="str">
        <f t="shared" si="976"/>
        <v>H5</v>
      </c>
      <c r="N7837" s="169" t="str">
        <f t="shared" si="977"/>
        <v>8570</v>
      </c>
      <c r="O7837" s="168" t="str">
        <f t="shared" si="978"/>
        <v/>
      </c>
      <c r="P7837" s="168" t="str">
        <f t="shared" si="979"/>
        <v/>
      </c>
      <c r="Q7837" s="168" t="str">
        <f t="shared" si="980"/>
        <v/>
      </c>
      <c r="R7837" s="168" t="str">
        <f t="shared" si="981"/>
        <v/>
      </c>
      <c r="S7837" s="168" t="str">
        <f t="shared" si="982"/>
        <v/>
      </c>
      <c r="T7837" s="168" t="str">
        <f t="shared" si="983"/>
        <v/>
      </c>
    </row>
    <row r="7838" spans="1:20" x14ac:dyDescent="0.2">
      <c r="A7838" t="s">
        <v>3380</v>
      </c>
      <c r="M7838" s="170" t="str">
        <f t="shared" si="976"/>
        <v>H6</v>
      </c>
      <c r="N7838" s="169" t="str">
        <f t="shared" si="977"/>
        <v>8570</v>
      </c>
      <c r="O7838" s="168" t="str">
        <f t="shared" si="978"/>
        <v/>
      </c>
      <c r="P7838" s="168" t="str">
        <f t="shared" si="979"/>
        <v/>
      </c>
      <c r="Q7838" s="168" t="str">
        <f t="shared" si="980"/>
        <v/>
      </c>
      <c r="R7838" s="168" t="str">
        <f t="shared" si="981"/>
        <v/>
      </c>
      <c r="S7838" s="168" t="str">
        <f t="shared" si="982"/>
        <v/>
      </c>
      <c r="T7838" s="168" t="str">
        <f t="shared" si="983"/>
        <v/>
      </c>
    </row>
    <row r="7839" spans="1:20" x14ac:dyDescent="0.2">
      <c r="A7839" t="s">
        <v>2605</v>
      </c>
      <c r="M7839" s="170" t="str">
        <f t="shared" si="976"/>
        <v>H7</v>
      </c>
      <c r="N7839" s="169" t="str">
        <f t="shared" si="977"/>
        <v>8570</v>
      </c>
      <c r="O7839" s="168" t="str">
        <f t="shared" si="978"/>
        <v/>
      </c>
      <c r="P7839" s="168" t="str">
        <f t="shared" si="979"/>
        <v/>
      </c>
      <c r="Q7839" s="168" t="str">
        <f t="shared" si="980"/>
        <v/>
      </c>
      <c r="R7839" s="168" t="str">
        <f t="shared" si="981"/>
        <v/>
      </c>
      <c r="S7839" s="168" t="str">
        <f t="shared" si="982"/>
        <v/>
      </c>
      <c r="T7839" s="168" t="str">
        <f t="shared" si="983"/>
        <v/>
      </c>
    </row>
    <row r="7840" spans="1:20" x14ac:dyDescent="0.2">
      <c r="A7840" t="s">
        <v>2606</v>
      </c>
      <c r="M7840" s="170" t="str">
        <f t="shared" si="976"/>
        <v>H8</v>
      </c>
      <c r="N7840" s="169" t="str">
        <f t="shared" si="977"/>
        <v>8570</v>
      </c>
      <c r="O7840" s="168" t="str">
        <f t="shared" si="978"/>
        <v/>
      </c>
      <c r="P7840" s="168" t="str">
        <f t="shared" si="979"/>
        <v/>
      </c>
      <c r="Q7840" s="168" t="str">
        <f t="shared" si="980"/>
        <v/>
      </c>
      <c r="R7840" s="168" t="str">
        <f t="shared" si="981"/>
        <v/>
      </c>
      <c r="S7840" s="168" t="str">
        <f t="shared" si="982"/>
        <v/>
      </c>
      <c r="T7840" s="168" t="str">
        <f t="shared" si="983"/>
        <v/>
      </c>
    </row>
    <row r="7841" spans="1:20" x14ac:dyDescent="0.2">
      <c r="A7841" t="s">
        <v>2607</v>
      </c>
      <c r="M7841" s="170" t="str">
        <f t="shared" si="976"/>
        <v>H9</v>
      </c>
      <c r="N7841" s="169" t="str">
        <f t="shared" si="977"/>
        <v>8570</v>
      </c>
      <c r="O7841" s="168" t="str">
        <f t="shared" si="978"/>
        <v/>
      </c>
      <c r="P7841" s="168" t="str">
        <f t="shared" si="979"/>
        <v/>
      </c>
      <c r="Q7841" s="168" t="str">
        <f t="shared" si="980"/>
        <v/>
      </c>
      <c r="R7841" s="168" t="str">
        <f t="shared" si="981"/>
        <v/>
      </c>
      <c r="S7841" s="168" t="str">
        <f t="shared" si="982"/>
        <v/>
      </c>
      <c r="T7841" s="168" t="str">
        <f t="shared" si="983"/>
        <v/>
      </c>
    </row>
    <row r="7842" spans="1:20" x14ac:dyDescent="0.2">
      <c r="A7842" t="s">
        <v>2608</v>
      </c>
      <c r="M7842" s="170" t="str">
        <f t="shared" si="976"/>
        <v>H10</v>
      </c>
      <c r="N7842" s="169" t="str">
        <f t="shared" si="977"/>
        <v>8570</v>
      </c>
      <c r="O7842" s="168" t="str">
        <f t="shared" si="978"/>
        <v/>
      </c>
      <c r="P7842" s="168" t="str">
        <f t="shared" si="979"/>
        <v/>
      </c>
      <c r="Q7842" s="168" t="str">
        <f t="shared" si="980"/>
        <v/>
      </c>
      <c r="R7842" s="168" t="str">
        <f t="shared" si="981"/>
        <v/>
      </c>
      <c r="S7842" s="168" t="str">
        <f t="shared" si="982"/>
        <v/>
      </c>
      <c r="T7842" s="168" t="str">
        <f t="shared" si="983"/>
        <v/>
      </c>
    </row>
    <row r="7843" spans="1:20" x14ac:dyDescent="0.2">
      <c r="A7843" t="s">
        <v>6347</v>
      </c>
      <c r="M7843" s="170" t="str">
        <f t="shared" si="976"/>
        <v>Ttl</v>
      </c>
      <c r="N7843" s="169" t="str">
        <f t="shared" si="977"/>
        <v>8570</v>
      </c>
      <c r="O7843" s="168" t="str">
        <f t="shared" si="978"/>
        <v/>
      </c>
      <c r="P7843" s="168" t="str">
        <f t="shared" si="979"/>
        <v/>
      </c>
      <c r="Q7843" s="168" t="str">
        <f t="shared" si="980"/>
        <v/>
      </c>
      <c r="R7843" s="168" t="str">
        <f t="shared" si="981"/>
        <v/>
      </c>
      <c r="S7843" s="168" t="str">
        <f t="shared" si="982"/>
        <v/>
      </c>
      <c r="T7843" s="168" t="str">
        <f t="shared" si="983"/>
        <v/>
      </c>
    </row>
    <row r="7844" spans="1:20" x14ac:dyDescent="0.2">
      <c r="A7844" t="s">
        <v>2643</v>
      </c>
      <c r="M7844" s="170" t="str">
        <f t="shared" si="976"/>
        <v>DTL</v>
      </c>
      <c r="N7844" s="169" t="str">
        <f t="shared" si="977"/>
        <v>8570</v>
      </c>
      <c r="O7844" s="168" t="str">
        <f t="shared" si="978"/>
        <v/>
      </c>
      <c r="P7844" s="168" t="str">
        <f t="shared" si="979"/>
        <v/>
      </c>
      <c r="Q7844" s="168" t="str">
        <f t="shared" si="980"/>
        <v/>
      </c>
      <c r="R7844" s="168" t="str">
        <f t="shared" si="981"/>
        <v/>
      </c>
      <c r="S7844" s="168" t="str">
        <f t="shared" si="982"/>
        <v/>
      </c>
      <c r="T7844" s="168" t="str">
        <f t="shared" si="983"/>
        <v/>
      </c>
    </row>
    <row r="7845" spans="1:20" x14ac:dyDescent="0.2">
      <c r="A7845" t="s">
        <v>2611</v>
      </c>
      <c r="M7845" s="170" t="str">
        <f t="shared" si="976"/>
        <v>DTL</v>
      </c>
      <c r="N7845" s="169" t="str">
        <f t="shared" si="977"/>
        <v>8570</v>
      </c>
      <c r="O7845" s="168" t="str">
        <f t="shared" si="978"/>
        <v/>
      </c>
      <c r="P7845" s="168" t="str">
        <f t="shared" si="979"/>
        <v/>
      </c>
      <c r="Q7845" s="168" t="str">
        <f t="shared" si="980"/>
        <v/>
      </c>
      <c r="R7845" s="168" t="str">
        <f t="shared" si="981"/>
        <v/>
      </c>
      <c r="S7845" s="168" t="str">
        <f t="shared" si="982"/>
        <v/>
      </c>
      <c r="T7845" s="168" t="str">
        <f t="shared" si="983"/>
        <v/>
      </c>
    </row>
    <row r="7846" spans="1:20" x14ac:dyDescent="0.2">
      <c r="A7846" t="s">
        <v>2620</v>
      </c>
      <c r="M7846" s="170" t="str">
        <f t="shared" si="976"/>
        <v>DTL</v>
      </c>
      <c r="N7846" s="169" t="str">
        <f t="shared" si="977"/>
        <v>8570</v>
      </c>
      <c r="O7846" s="168" t="str">
        <f t="shared" si="978"/>
        <v/>
      </c>
      <c r="P7846" s="168" t="str">
        <f t="shared" si="979"/>
        <v/>
      </c>
      <c r="Q7846" s="168" t="str">
        <f t="shared" si="980"/>
        <v/>
      </c>
      <c r="R7846" s="168" t="str">
        <f t="shared" si="981"/>
        <v/>
      </c>
      <c r="S7846" s="168" t="str">
        <f t="shared" si="982"/>
        <v/>
      </c>
      <c r="T7846" s="168" t="str">
        <f t="shared" si="983"/>
        <v/>
      </c>
    </row>
    <row r="7847" spans="1:20" x14ac:dyDescent="0.2">
      <c r="A7847" t="s">
        <v>6348</v>
      </c>
      <c r="M7847" s="170" t="str">
        <f t="shared" si="976"/>
        <v>Ttl</v>
      </c>
      <c r="N7847" s="169" t="str">
        <f t="shared" si="977"/>
        <v>8570</v>
      </c>
      <c r="O7847" s="168" t="str">
        <f t="shared" si="978"/>
        <v/>
      </c>
      <c r="P7847" s="168" t="str">
        <f t="shared" si="979"/>
        <v/>
      </c>
      <c r="Q7847" s="168" t="str">
        <f t="shared" si="980"/>
        <v/>
      </c>
      <c r="R7847" s="168" t="str">
        <f t="shared" si="981"/>
        <v/>
      </c>
      <c r="S7847" s="168" t="str">
        <f t="shared" si="982"/>
        <v/>
      </c>
      <c r="T7847" s="168" t="str">
        <f t="shared" si="983"/>
        <v/>
      </c>
    </row>
    <row r="7848" spans="1:20" x14ac:dyDescent="0.2">
      <c r="A7848" t="s">
        <v>2611</v>
      </c>
      <c r="M7848" s="170" t="str">
        <f t="shared" si="976"/>
        <v>DTL</v>
      </c>
      <c r="N7848" s="169" t="str">
        <f t="shared" si="977"/>
        <v>8570</v>
      </c>
      <c r="O7848" s="168" t="str">
        <f t="shared" si="978"/>
        <v/>
      </c>
      <c r="P7848" s="168" t="str">
        <f t="shared" si="979"/>
        <v/>
      </c>
      <c r="Q7848" s="168" t="str">
        <f t="shared" si="980"/>
        <v/>
      </c>
      <c r="R7848" s="168" t="str">
        <f t="shared" si="981"/>
        <v/>
      </c>
      <c r="S7848" s="168" t="str">
        <f t="shared" si="982"/>
        <v/>
      </c>
      <c r="T7848" s="168" t="str">
        <f t="shared" si="983"/>
        <v/>
      </c>
    </row>
    <row r="7849" spans="1:20" x14ac:dyDescent="0.2">
      <c r="A7849" t="s">
        <v>6349</v>
      </c>
      <c r="M7849" s="170" t="str">
        <f t="shared" si="976"/>
        <v>Ttl</v>
      </c>
      <c r="N7849" s="169" t="str">
        <f t="shared" si="977"/>
        <v>8570</v>
      </c>
      <c r="O7849" s="168" t="str">
        <f t="shared" si="978"/>
        <v/>
      </c>
      <c r="P7849" s="168" t="str">
        <f t="shared" si="979"/>
        <v/>
      </c>
      <c r="Q7849" s="168" t="str">
        <f t="shared" si="980"/>
        <v/>
      </c>
      <c r="R7849" s="168" t="str">
        <f t="shared" si="981"/>
        <v/>
      </c>
      <c r="S7849" s="168" t="str">
        <f t="shared" si="982"/>
        <v/>
      </c>
      <c r="T7849" s="168" t="str">
        <f t="shared" si="983"/>
        <v/>
      </c>
    </row>
    <row r="7850" spans="1:20" x14ac:dyDescent="0.2">
      <c r="A7850" t="s">
        <v>4246</v>
      </c>
      <c r="M7850" s="170" t="str">
        <f t="shared" si="976"/>
        <v>DTL</v>
      </c>
      <c r="N7850" s="169" t="str">
        <f t="shared" si="977"/>
        <v>8570</v>
      </c>
      <c r="O7850" s="168" t="str">
        <f t="shared" si="978"/>
        <v/>
      </c>
      <c r="P7850" s="168" t="str">
        <f t="shared" si="979"/>
        <v/>
      </c>
      <c r="Q7850" s="168" t="str">
        <f t="shared" si="980"/>
        <v/>
      </c>
      <c r="R7850" s="168" t="str">
        <f t="shared" si="981"/>
        <v/>
      </c>
      <c r="S7850" s="168" t="str">
        <f t="shared" si="982"/>
        <v/>
      </c>
      <c r="T7850" s="168" t="str">
        <f t="shared" si="983"/>
        <v/>
      </c>
    </row>
    <row r="7851" spans="1:20" x14ac:dyDescent="0.2">
      <c r="A7851" t="s">
        <v>2611</v>
      </c>
      <c r="M7851" s="170" t="str">
        <f t="shared" si="976"/>
        <v>DTL</v>
      </c>
      <c r="N7851" s="169" t="str">
        <f t="shared" si="977"/>
        <v>8570</v>
      </c>
      <c r="O7851" s="168" t="str">
        <f t="shared" si="978"/>
        <v/>
      </c>
      <c r="P7851" s="168" t="str">
        <f t="shared" si="979"/>
        <v/>
      </c>
      <c r="Q7851" s="168" t="str">
        <f t="shared" si="980"/>
        <v/>
      </c>
      <c r="R7851" s="168" t="str">
        <f t="shared" si="981"/>
        <v/>
      </c>
      <c r="S7851" s="168" t="str">
        <f t="shared" si="982"/>
        <v/>
      </c>
      <c r="T7851" s="168" t="str">
        <f t="shared" si="983"/>
        <v/>
      </c>
    </row>
    <row r="7852" spans="1:20" x14ac:dyDescent="0.2">
      <c r="A7852" t="s">
        <v>6350</v>
      </c>
      <c r="M7852" s="170" t="str">
        <f t="shared" si="976"/>
        <v>DTL</v>
      </c>
      <c r="N7852" s="169" t="str">
        <f t="shared" si="977"/>
        <v>8570</v>
      </c>
      <c r="O7852" s="168" t="str">
        <f t="shared" si="978"/>
        <v xml:space="preserve">    </v>
      </c>
      <c r="P7852" s="168" t="str">
        <f t="shared" si="979"/>
        <v xml:space="preserve">8570    </v>
      </c>
      <c r="Q7852" s="168">
        <f t="shared" si="980"/>
        <v>1211132</v>
      </c>
      <c r="R7852" s="168">
        <f t="shared" si="981"/>
        <v>1289145</v>
      </c>
      <c r="S7852" s="168">
        <f t="shared" si="982"/>
        <v>1285854</v>
      </c>
      <c r="T7852" s="168">
        <f t="shared" si="983"/>
        <v>926970</v>
      </c>
    </row>
    <row r="7853" spans="1:20" x14ac:dyDescent="0.2">
      <c r="A7853" t="s">
        <v>2611</v>
      </c>
      <c r="M7853" s="170" t="str">
        <f t="shared" si="976"/>
        <v>DTL</v>
      </c>
      <c r="N7853" s="169" t="str">
        <f t="shared" si="977"/>
        <v>8570</v>
      </c>
      <c r="O7853" s="168" t="str">
        <f t="shared" si="978"/>
        <v/>
      </c>
      <c r="P7853" s="168" t="str">
        <f t="shared" si="979"/>
        <v/>
      </c>
      <c r="Q7853" s="168" t="str">
        <f t="shared" si="980"/>
        <v/>
      </c>
      <c r="R7853" s="168" t="str">
        <f t="shared" si="981"/>
        <v/>
      </c>
      <c r="S7853" s="168" t="str">
        <f t="shared" si="982"/>
        <v/>
      </c>
      <c r="T7853" s="168" t="str">
        <f t="shared" si="983"/>
        <v/>
      </c>
    </row>
    <row r="7854" spans="1:20" x14ac:dyDescent="0.2">
      <c r="A7854" t="s">
        <v>3384</v>
      </c>
      <c r="M7854" s="170" t="str">
        <f t="shared" si="976"/>
        <v>DTL</v>
      </c>
      <c r="N7854" s="169" t="str">
        <f t="shared" si="977"/>
        <v>8570</v>
      </c>
      <c r="O7854" s="168" t="str">
        <f t="shared" si="978"/>
        <v>Tran</v>
      </c>
      <c r="P7854" s="168" t="str">
        <f t="shared" si="979"/>
        <v>8570Tran</v>
      </c>
      <c r="Q7854" s="168">
        <f t="shared" si="980"/>
        <v>0</v>
      </c>
      <c r="R7854" s="168">
        <f t="shared" si="981"/>
        <v>311494</v>
      </c>
      <c r="S7854" s="168">
        <f t="shared" si="982"/>
        <v>0</v>
      </c>
      <c r="T7854" s="168">
        <f t="shared" si="983"/>
        <v>0</v>
      </c>
    </row>
    <row r="7855" spans="1:20" x14ac:dyDescent="0.2">
      <c r="A7855" t="s">
        <v>2611</v>
      </c>
      <c r="M7855" s="170" t="str">
        <f t="shared" si="976"/>
        <v>DTL</v>
      </c>
      <c r="N7855" s="169" t="str">
        <f t="shared" si="977"/>
        <v>8570</v>
      </c>
      <c r="O7855" s="168" t="str">
        <f t="shared" si="978"/>
        <v/>
      </c>
      <c r="P7855" s="168" t="str">
        <f t="shared" si="979"/>
        <v/>
      </c>
      <c r="Q7855" s="168" t="str">
        <f t="shared" si="980"/>
        <v/>
      </c>
      <c r="R7855" s="168" t="str">
        <f t="shared" si="981"/>
        <v/>
      </c>
      <c r="S7855" s="168" t="str">
        <f t="shared" si="982"/>
        <v/>
      </c>
      <c r="T7855" s="168" t="str">
        <f t="shared" si="983"/>
        <v/>
      </c>
    </row>
    <row r="7856" spans="1:20" x14ac:dyDescent="0.2">
      <c r="A7856" t="s">
        <v>6351</v>
      </c>
      <c r="M7856" s="170" t="str">
        <f t="shared" si="976"/>
        <v>DTL</v>
      </c>
      <c r="N7856" s="169" t="str">
        <f t="shared" si="977"/>
        <v>8570</v>
      </c>
      <c r="O7856" s="168" t="str">
        <f t="shared" si="978"/>
        <v>Tran</v>
      </c>
      <c r="P7856" s="168" t="str">
        <f t="shared" si="979"/>
        <v>8570Tran</v>
      </c>
      <c r="Q7856" s="168">
        <f t="shared" si="980"/>
        <v>1504458</v>
      </c>
      <c r="R7856" s="168">
        <f t="shared" si="981"/>
        <v>2023980</v>
      </c>
      <c r="S7856" s="168">
        <f t="shared" si="982"/>
        <v>1410105</v>
      </c>
      <c r="T7856" s="168">
        <f t="shared" si="983"/>
        <v>845630</v>
      </c>
    </row>
    <row r="7857" spans="1:20" x14ac:dyDescent="0.2">
      <c r="A7857" t="s">
        <v>4246</v>
      </c>
      <c r="M7857" s="170" t="str">
        <f t="shared" si="976"/>
        <v>DTL</v>
      </c>
      <c r="N7857" s="169" t="str">
        <f t="shared" si="977"/>
        <v>8570</v>
      </c>
      <c r="O7857" s="168" t="str">
        <f t="shared" si="978"/>
        <v/>
      </c>
      <c r="P7857" s="168" t="str">
        <f t="shared" si="979"/>
        <v/>
      </c>
      <c r="Q7857" s="168" t="str">
        <f t="shared" si="980"/>
        <v/>
      </c>
      <c r="R7857" s="168" t="str">
        <f t="shared" si="981"/>
        <v/>
      </c>
      <c r="S7857" s="168" t="str">
        <f t="shared" si="982"/>
        <v/>
      </c>
      <c r="T7857" s="168" t="str">
        <f t="shared" si="983"/>
        <v/>
      </c>
    </row>
    <row r="7858" spans="1:20" x14ac:dyDescent="0.2">
      <c r="A7858" t="s">
        <v>2611</v>
      </c>
      <c r="M7858" s="170" t="str">
        <f t="shared" si="976"/>
        <v>DTL</v>
      </c>
      <c r="N7858" s="169" t="str">
        <f t="shared" si="977"/>
        <v>8570</v>
      </c>
      <c r="O7858" s="168" t="str">
        <f t="shared" si="978"/>
        <v/>
      </c>
      <c r="P7858" s="168" t="str">
        <f t="shared" si="979"/>
        <v/>
      </c>
      <c r="Q7858" s="168" t="str">
        <f t="shared" si="980"/>
        <v/>
      </c>
      <c r="R7858" s="168" t="str">
        <f t="shared" si="981"/>
        <v/>
      </c>
      <c r="S7858" s="168" t="str">
        <f t="shared" si="982"/>
        <v/>
      </c>
      <c r="T7858" s="168" t="str">
        <f t="shared" si="983"/>
        <v/>
      </c>
    </row>
    <row r="7859" spans="1:20" x14ac:dyDescent="0.2">
      <c r="A7859" t="s">
        <v>6352</v>
      </c>
      <c r="M7859" s="170" t="str">
        <f t="shared" si="976"/>
        <v>Ttl</v>
      </c>
      <c r="N7859" s="169" t="str">
        <f t="shared" si="977"/>
        <v>8570</v>
      </c>
      <c r="O7859" s="168" t="str">
        <f t="shared" si="978"/>
        <v/>
      </c>
      <c r="P7859" s="168" t="str">
        <f t="shared" si="979"/>
        <v/>
      </c>
      <c r="Q7859" s="168" t="str">
        <f t="shared" si="980"/>
        <v/>
      </c>
      <c r="R7859" s="168" t="str">
        <f t="shared" si="981"/>
        <v/>
      </c>
      <c r="S7859" s="168" t="str">
        <f t="shared" si="982"/>
        <v/>
      </c>
      <c r="T7859" s="168" t="str">
        <f t="shared" si="983"/>
        <v/>
      </c>
    </row>
    <row r="7860" spans="1:20" x14ac:dyDescent="0.2">
      <c r="A7860" t="s">
        <v>4467</v>
      </c>
      <c r="M7860" s="170" t="str">
        <f t="shared" si="976"/>
        <v>DTL</v>
      </c>
      <c r="N7860" s="169" t="str">
        <f t="shared" si="977"/>
        <v>8570</v>
      </c>
      <c r="O7860" s="168" t="str">
        <f t="shared" si="978"/>
        <v/>
      </c>
      <c r="P7860" s="168" t="str">
        <f t="shared" si="979"/>
        <v/>
      </c>
      <c r="Q7860" s="168" t="str">
        <f t="shared" si="980"/>
        <v/>
      </c>
      <c r="R7860" s="168" t="str">
        <f t="shared" si="981"/>
        <v/>
      </c>
      <c r="S7860" s="168" t="str">
        <f t="shared" si="982"/>
        <v/>
      </c>
      <c r="T7860" s="168" t="str">
        <f t="shared" si="983"/>
        <v/>
      </c>
    </row>
    <row r="7861" spans="1:20" x14ac:dyDescent="0.2">
      <c r="A7861">
        <v>1</v>
      </c>
      <c r="M7861" s="170" t="str">
        <f t="shared" si="976"/>
        <v>DTL</v>
      </c>
      <c r="N7861" s="169" t="str">
        <f t="shared" si="977"/>
        <v>8570</v>
      </c>
      <c r="O7861" s="168" t="str">
        <f t="shared" si="978"/>
        <v/>
      </c>
      <c r="P7861" s="168" t="str">
        <f t="shared" si="979"/>
        <v/>
      </c>
      <c r="Q7861" s="168" t="str">
        <f t="shared" si="980"/>
        <v/>
      </c>
      <c r="R7861" s="168" t="str">
        <f t="shared" si="981"/>
        <v/>
      </c>
      <c r="S7861" s="168" t="str">
        <f t="shared" si="982"/>
        <v/>
      </c>
      <c r="T7861" s="168" t="str">
        <f t="shared" si="983"/>
        <v/>
      </c>
    </row>
    <row r="7862" spans="1:20" x14ac:dyDescent="0.2">
      <c r="M7862" s="170" t="str">
        <f t="shared" si="976"/>
        <v>DTL</v>
      </c>
      <c r="N7862" s="169" t="str">
        <f t="shared" si="977"/>
        <v>8570</v>
      </c>
      <c r="O7862" s="168" t="str">
        <f t="shared" si="978"/>
        <v/>
      </c>
      <c r="P7862" s="168" t="str">
        <f t="shared" si="979"/>
        <v/>
      </c>
      <c r="Q7862" s="168" t="str">
        <f t="shared" si="980"/>
        <v/>
      </c>
      <c r="R7862" s="168" t="str">
        <f t="shared" si="981"/>
        <v/>
      </c>
      <c r="S7862" s="168" t="str">
        <f t="shared" si="982"/>
        <v/>
      </c>
      <c r="T7862" s="168" t="str">
        <f t="shared" si="983"/>
        <v/>
      </c>
    </row>
    <row r="7863" spans="1:20" x14ac:dyDescent="0.2">
      <c r="A7863" t="s">
        <v>3385</v>
      </c>
      <c r="M7863" s="170" t="str">
        <f t="shared" si="976"/>
        <v>H1</v>
      </c>
      <c r="N7863" s="169" t="str">
        <f t="shared" si="977"/>
        <v>8570</v>
      </c>
      <c r="O7863" s="168" t="str">
        <f t="shared" si="978"/>
        <v/>
      </c>
      <c r="P7863" s="168" t="str">
        <f t="shared" si="979"/>
        <v/>
      </c>
      <c r="Q7863" s="168" t="str">
        <f t="shared" si="980"/>
        <v/>
      </c>
      <c r="R7863" s="168" t="str">
        <f t="shared" si="981"/>
        <v/>
      </c>
      <c r="S7863" s="168" t="str">
        <f t="shared" si="982"/>
        <v/>
      </c>
      <c r="T7863" s="168" t="str">
        <f t="shared" si="983"/>
        <v/>
      </c>
    </row>
    <row r="7864" spans="1:20" x14ac:dyDescent="0.2">
      <c r="A7864" t="s">
        <v>2600</v>
      </c>
      <c r="M7864" s="170" t="str">
        <f t="shared" si="976"/>
        <v>H2</v>
      </c>
      <c r="N7864" s="169" t="str">
        <f t="shared" si="977"/>
        <v>8570</v>
      </c>
      <c r="O7864" s="168" t="str">
        <f t="shared" si="978"/>
        <v/>
      </c>
      <c r="P7864" s="168" t="str">
        <f t="shared" si="979"/>
        <v/>
      </c>
      <c r="Q7864" s="168" t="str">
        <f t="shared" si="980"/>
        <v/>
      </c>
      <c r="R7864" s="168" t="str">
        <f t="shared" si="981"/>
        <v/>
      </c>
      <c r="S7864" s="168" t="str">
        <f t="shared" si="982"/>
        <v/>
      </c>
      <c r="T7864" s="168" t="str">
        <f t="shared" si="983"/>
        <v/>
      </c>
    </row>
    <row r="7865" spans="1:20" x14ac:dyDescent="0.2">
      <c r="A7865" t="s">
        <v>2601</v>
      </c>
      <c r="M7865" s="170" t="str">
        <f t="shared" si="976"/>
        <v>H3</v>
      </c>
      <c r="N7865" s="169" t="str">
        <f t="shared" si="977"/>
        <v>8570</v>
      </c>
      <c r="O7865" s="168" t="str">
        <f t="shared" si="978"/>
        <v/>
      </c>
      <c r="P7865" s="168" t="str">
        <f t="shared" si="979"/>
        <v/>
      </c>
      <c r="Q7865" s="168" t="str">
        <f t="shared" si="980"/>
        <v/>
      </c>
      <c r="R7865" s="168" t="str">
        <f t="shared" si="981"/>
        <v/>
      </c>
      <c r="S7865" s="168" t="str">
        <f t="shared" si="982"/>
        <v/>
      </c>
      <c r="T7865" s="168" t="str">
        <f t="shared" si="983"/>
        <v/>
      </c>
    </row>
    <row r="7866" spans="1:20" x14ac:dyDescent="0.2">
      <c r="A7866" t="s">
        <v>3334</v>
      </c>
      <c r="M7866" s="170" t="str">
        <f t="shared" si="976"/>
        <v>H4</v>
      </c>
      <c r="N7866" s="169" t="str">
        <f t="shared" si="977"/>
        <v>8570</v>
      </c>
      <c r="O7866" s="168" t="str">
        <f t="shared" si="978"/>
        <v/>
      </c>
      <c r="P7866" s="168" t="str">
        <f t="shared" si="979"/>
        <v/>
      </c>
      <c r="Q7866" s="168" t="str">
        <f t="shared" si="980"/>
        <v/>
      </c>
      <c r="R7866" s="168" t="str">
        <f t="shared" si="981"/>
        <v/>
      </c>
      <c r="S7866" s="168" t="str">
        <f t="shared" si="982"/>
        <v/>
      </c>
      <c r="T7866" s="168" t="str">
        <f t="shared" si="983"/>
        <v/>
      </c>
    </row>
    <row r="7867" spans="1:20" x14ac:dyDescent="0.2">
      <c r="A7867" t="s">
        <v>3386</v>
      </c>
      <c r="M7867" s="170" t="str">
        <f t="shared" si="976"/>
        <v>H5</v>
      </c>
      <c r="N7867" s="169" t="str">
        <f t="shared" si="977"/>
        <v>8570</v>
      </c>
      <c r="O7867" s="168" t="str">
        <f t="shared" si="978"/>
        <v/>
      </c>
      <c r="P7867" s="168" t="str">
        <f t="shared" si="979"/>
        <v/>
      </c>
      <c r="Q7867" s="168" t="str">
        <f t="shared" si="980"/>
        <v/>
      </c>
      <c r="R7867" s="168" t="str">
        <f t="shared" si="981"/>
        <v/>
      </c>
      <c r="S7867" s="168" t="str">
        <f t="shared" si="982"/>
        <v/>
      </c>
      <c r="T7867" s="168" t="str">
        <f t="shared" si="983"/>
        <v/>
      </c>
    </row>
    <row r="7868" spans="1:20" x14ac:dyDescent="0.2">
      <c r="A7868" t="s">
        <v>3387</v>
      </c>
      <c r="M7868" s="170" t="str">
        <f t="shared" si="976"/>
        <v>H6</v>
      </c>
      <c r="N7868" s="169" t="str">
        <f t="shared" si="977"/>
        <v>8577</v>
      </c>
      <c r="O7868" s="168" t="str">
        <f t="shared" si="978"/>
        <v/>
      </c>
      <c r="P7868" s="168" t="str">
        <f t="shared" si="979"/>
        <v/>
      </c>
      <c r="Q7868" s="168" t="str">
        <f t="shared" si="980"/>
        <v/>
      </c>
      <c r="R7868" s="168" t="str">
        <f t="shared" si="981"/>
        <v/>
      </c>
      <c r="S7868" s="168" t="str">
        <f t="shared" si="982"/>
        <v/>
      </c>
      <c r="T7868" s="168" t="str">
        <f t="shared" si="983"/>
        <v/>
      </c>
    </row>
    <row r="7869" spans="1:20" x14ac:dyDescent="0.2">
      <c r="A7869" t="s">
        <v>2605</v>
      </c>
      <c r="M7869" s="170" t="str">
        <f t="shared" si="976"/>
        <v>H7</v>
      </c>
      <c r="N7869" s="169" t="str">
        <f t="shared" si="977"/>
        <v>8577</v>
      </c>
      <c r="O7869" s="168" t="str">
        <f t="shared" si="978"/>
        <v/>
      </c>
      <c r="P7869" s="168" t="str">
        <f t="shared" si="979"/>
        <v/>
      </c>
      <c r="Q7869" s="168" t="str">
        <f t="shared" si="980"/>
        <v/>
      </c>
      <c r="R7869" s="168" t="str">
        <f t="shared" si="981"/>
        <v/>
      </c>
      <c r="S7869" s="168" t="str">
        <f t="shared" si="982"/>
        <v/>
      </c>
      <c r="T7869" s="168" t="str">
        <f t="shared" si="983"/>
        <v/>
      </c>
    </row>
    <row r="7870" spans="1:20" x14ac:dyDescent="0.2">
      <c r="A7870" t="s">
        <v>2606</v>
      </c>
      <c r="M7870" s="170" t="str">
        <f t="shared" si="976"/>
        <v>H8</v>
      </c>
      <c r="N7870" s="169" t="str">
        <f t="shared" si="977"/>
        <v>8577</v>
      </c>
      <c r="O7870" s="168" t="str">
        <f t="shared" si="978"/>
        <v/>
      </c>
      <c r="P7870" s="168" t="str">
        <f t="shared" si="979"/>
        <v/>
      </c>
      <c r="Q7870" s="168" t="str">
        <f t="shared" si="980"/>
        <v/>
      </c>
      <c r="R7870" s="168" t="str">
        <f t="shared" si="981"/>
        <v/>
      </c>
      <c r="S7870" s="168" t="str">
        <f t="shared" si="982"/>
        <v/>
      </c>
      <c r="T7870" s="168" t="str">
        <f t="shared" si="983"/>
        <v/>
      </c>
    </row>
    <row r="7871" spans="1:20" x14ac:dyDescent="0.2">
      <c r="A7871" t="s">
        <v>2607</v>
      </c>
      <c r="M7871" s="170" t="str">
        <f t="shared" si="976"/>
        <v>H9</v>
      </c>
      <c r="N7871" s="169" t="str">
        <f t="shared" si="977"/>
        <v>8577</v>
      </c>
      <c r="O7871" s="168" t="str">
        <f t="shared" si="978"/>
        <v/>
      </c>
      <c r="P7871" s="168" t="str">
        <f t="shared" si="979"/>
        <v/>
      </c>
      <c r="Q7871" s="168" t="str">
        <f t="shared" si="980"/>
        <v/>
      </c>
      <c r="R7871" s="168" t="str">
        <f t="shared" si="981"/>
        <v/>
      </c>
      <c r="S7871" s="168" t="str">
        <f t="shared" si="982"/>
        <v/>
      </c>
      <c r="T7871" s="168" t="str">
        <f t="shared" si="983"/>
        <v/>
      </c>
    </row>
    <row r="7872" spans="1:20" x14ac:dyDescent="0.2">
      <c r="A7872" t="s">
        <v>2608</v>
      </c>
      <c r="M7872" s="170" t="str">
        <f t="shared" si="976"/>
        <v>H10</v>
      </c>
      <c r="N7872" s="169" t="str">
        <f t="shared" si="977"/>
        <v>8577</v>
      </c>
      <c r="O7872" s="168" t="str">
        <f t="shared" si="978"/>
        <v/>
      </c>
      <c r="P7872" s="168" t="str">
        <f t="shared" si="979"/>
        <v/>
      </c>
      <c r="Q7872" s="168" t="str">
        <f t="shared" si="980"/>
        <v/>
      </c>
      <c r="R7872" s="168" t="str">
        <f t="shared" si="981"/>
        <v/>
      </c>
      <c r="S7872" s="168" t="str">
        <f t="shared" si="982"/>
        <v/>
      </c>
      <c r="T7872" s="168" t="str">
        <f t="shared" si="983"/>
        <v/>
      </c>
    </row>
    <row r="7873" spans="1:20" x14ac:dyDescent="0.2">
      <c r="A7873" t="s">
        <v>2609</v>
      </c>
      <c r="M7873" s="170" t="str">
        <f t="shared" si="976"/>
        <v>DTL</v>
      </c>
      <c r="N7873" s="169" t="str">
        <f t="shared" si="977"/>
        <v>8577</v>
      </c>
      <c r="O7873" s="168" t="str">
        <f t="shared" si="978"/>
        <v/>
      </c>
      <c r="P7873" s="168" t="str">
        <f t="shared" si="979"/>
        <v/>
      </c>
      <c r="Q7873" s="168" t="str">
        <f t="shared" si="980"/>
        <v/>
      </c>
      <c r="R7873" s="168" t="str">
        <f t="shared" si="981"/>
        <v/>
      </c>
      <c r="S7873" s="168" t="str">
        <f t="shared" si="982"/>
        <v/>
      </c>
      <c r="T7873" s="168" t="str">
        <f t="shared" si="983"/>
        <v/>
      </c>
    </row>
    <row r="7874" spans="1:20" x14ac:dyDescent="0.2">
      <c r="A7874" t="s">
        <v>6353</v>
      </c>
      <c r="M7874" s="170" t="str">
        <f t="shared" si="976"/>
        <v>DTL</v>
      </c>
      <c r="N7874" s="169" t="str">
        <f t="shared" si="977"/>
        <v>8577</v>
      </c>
      <c r="O7874" s="168" t="str">
        <f t="shared" si="978"/>
        <v>6601</v>
      </c>
      <c r="P7874" s="168" t="str">
        <f t="shared" si="979"/>
        <v>85776601</v>
      </c>
      <c r="Q7874" s="168">
        <f t="shared" si="980"/>
        <v>3076</v>
      </c>
      <c r="R7874" s="168">
        <f t="shared" si="981"/>
        <v>3324</v>
      </c>
      <c r="S7874" s="168">
        <f t="shared" si="982"/>
        <v>1000</v>
      </c>
      <c r="T7874" s="168">
        <f t="shared" si="983"/>
        <v>1735</v>
      </c>
    </row>
    <row r="7875" spans="1:20" x14ac:dyDescent="0.2">
      <c r="A7875" t="s">
        <v>6354</v>
      </c>
      <c r="M7875" s="170" t="str">
        <f t="shared" ref="M7875:M7938" si="984">IF(ROW()&lt;23,"",
  IF(NOT(ISERROR(FIND("Trinity County",$A7875,30))),"H1",
  IF(M7874="H1","H2",
  IF(M7874="H2","H3",
  IF(M7874="H3","H4",
  IF(M7874="H4","H5",
  IF(M7874="H5","H6",
  IF(M7874="H6","H7",
  IF(M7874="H7","H8",
  IF(M7874="H8","H9",
  IF(M7874="H9","H10",
  IF(TRIM(LEFT($A7875,7))="Total","Ttl","DTL"))))))))))))</f>
        <v>DTL</v>
      </c>
      <c r="N7875" s="169" t="str">
        <f t="shared" ref="N7875:N7938" si="985">IF(ROW()&lt;23,"",
  IF($M7875="H6",TRIM(LEFT($A7875,5)),N7874))</f>
        <v>8577</v>
      </c>
      <c r="O7875" s="168" t="str">
        <f t="shared" ref="O7875:O7938" si="986">IF($M7875&lt;&gt;"DTL","",
  IF(NOT(ISNUMBER(VALUE(MID($A7875,31,15)))),"",LEFT($A7875,4)))</f>
        <v>7160</v>
      </c>
      <c r="P7875" s="168" t="str">
        <f t="shared" ref="P7875:P7938" si="987">IF(O7875="","",N7875&amp;O7875)</f>
        <v>85777160</v>
      </c>
      <c r="Q7875" s="168">
        <f t="shared" ref="Q7875:Q7938" si="988">IF($M7875&lt;&gt;"DTL","",
  IF(NOT(ISNUMBER(VALUE(MID($A7875,31,15)))),"",VALUE(TRIM(MID($A7875,47,15)))))</f>
        <v>381599</v>
      </c>
      <c r="R7875" s="168">
        <f t="shared" ref="R7875:R7938" si="989">IF($M7875&lt;&gt;"DTL","",
  IF(NOT(ISNUMBER(VALUE(MID($A7875,31,15)))),"",VALUE(TRIM(MID($A7875,61,14)))))</f>
        <v>405778</v>
      </c>
      <c r="S7875" s="168">
        <f t="shared" ref="S7875:S7938" si="990">IF($M7875&lt;&gt;"DTL","",
  IF(NOT(ISNUMBER(VALUE(MID($A7875,31,15)))),"",VALUE(TRIM(MID($A7875,76,14)))))</f>
        <v>410322</v>
      </c>
      <c r="T7875" s="168">
        <f t="shared" ref="T7875:T7938" si="991">IF($M7875&lt;&gt;"DTL","",
  IF(NOT(ISNUMBER(VALUE(MID($A7875,31,15)))),"",VALUE(TRIM(MID($A7875,90,14)))))</f>
        <v>292155</v>
      </c>
    </row>
    <row r="7876" spans="1:20" x14ac:dyDescent="0.2">
      <c r="A7876" t="s">
        <v>4246</v>
      </c>
      <c r="M7876" s="170" t="str">
        <f t="shared" si="984"/>
        <v>DTL</v>
      </c>
      <c r="N7876" s="169" t="str">
        <f t="shared" si="985"/>
        <v>8577</v>
      </c>
      <c r="O7876" s="168" t="str">
        <f t="shared" si="986"/>
        <v/>
      </c>
      <c r="P7876" s="168" t="str">
        <f t="shared" si="987"/>
        <v/>
      </c>
      <c r="Q7876" s="168" t="str">
        <f t="shared" si="988"/>
        <v/>
      </c>
      <c r="R7876" s="168" t="str">
        <f t="shared" si="989"/>
        <v/>
      </c>
      <c r="S7876" s="168" t="str">
        <f t="shared" si="990"/>
        <v/>
      </c>
      <c r="T7876" s="168" t="str">
        <f t="shared" si="991"/>
        <v/>
      </c>
    </row>
    <row r="7877" spans="1:20" x14ac:dyDescent="0.2">
      <c r="A7877" t="s">
        <v>2611</v>
      </c>
      <c r="M7877" s="170" t="str">
        <f t="shared" si="984"/>
        <v>DTL</v>
      </c>
      <c r="N7877" s="169" t="str">
        <f t="shared" si="985"/>
        <v>8577</v>
      </c>
      <c r="O7877" s="168" t="str">
        <f t="shared" si="986"/>
        <v/>
      </c>
      <c r="P7877" s="168" t="str">
        <f t="shared" si="987"/>
        <v/>
      </c>
      <c r="Q7877" s="168" t="str">
        <f t="shared" si="988"/>
        <v/>
      </c>
      <c r="R7877" s="168" t="str">
        <f t="shared" si="989"/>
        <v/>
      </c>
      <c r="S7877" s="168" t="str">
        <f t="shared" si="990"/>
        <v/>
      </c>
      <c r="T7877" s="168" t="str">
        <f t="shared" si="991"/>
        <v/>
      </c>
    </row>
    <row r="7878" spans="1:20" x14ac:dyDescent="0.2">
      <c r="A7878" t="s">
        <v>6355</v>
      </c>
      <c r="M7878" s="170" t="str">
        <f t="shared" si="984"/>
        <v>Ttl</v>
      </c>
      <c r="N7878" s="169" t="str">
        <f t="shared" si="985"/>
        <v>8577</v>
      </c>
      <c r="O7878" s="168" t="str">
        <f t="shared" si="986"/>
        <v/>
      </c>
      <c r="P7878" s="168" t="str">
        <f t="shared" si="987"/>
        <v/>
      </c>
      <c r="Q7878" s="168" t="str">
        <f t="shared" si="988"/>
        <v/>
      </c>
      <c r="R7878" s="168" t="str">
        <f t="shared" si="989"/>
        <v/>
      </c>
      <c r="S7878" s="168" t="str">
        <f t="shared" si="990"/>
        <v/>
      </c>
      <c r="T7878" s="168" t="str">
        <f t="shared" si="991"/>
        <v/>
      </c>
    </row>
    <row r="7879" spans="1:20" x14ac:dyDescent="0.2">
      <c r="A7879" t="s">
        <v>2612</v>
      </c>
      <c r="M7879" s="170" t="str">
        <f t="shared" si="984"/>
        <v>DTL</v>
      </c>
      <c r="N7879" s="169" t="str">
        <f t="shared" si="985"/>
        <v>8577</v>
      </c>
      <c r="O7879" s="168" t="str">
        <f t="shared" si="986"/>
        <v/>
      </c>
      <c r="P7879" s="168" t="str">
        <f t="shared" si="987"/>
        <v/>
      </c>
      <c r="Q7879" s="168" t="str">
        <f t="shared" si="988"/>
        <v/>
      </c>
      <c r="R7879" s="168" t="str">
        <f t="shared" si="989"/>
        <v/>
      </c>
      <c r="S7879" s="168" t="str">
        <f t="shared" si="990"/>
        <v/>
      </c>
      <c r="T7879" s="168" t="str">
        <f t="shared" si="991"/>
        <v/>
      </c>
    </row>
    <row r="7880" spans="1:20" x14ac:dyDescent="0.2">
      <c r="A7880" t="s">
        <v>2611</v>
      </c>
      <c r="M7880" s="170" t="str">
        <f t="shared" si="984"/>
        <v>DTL</v>
      </c>
      <c r="N7880" s="169" t="str">
        <f t="shared" si="985"/>
        <v>8577</v>
      </c>
      <c r="O7880" s="168" t="str">
        <f t="shared" si="986"/>
        <v/>
      </c>
      <c r="P7880" s="168" t="str">
        <f t="shared" si="987"/>
        <v/>
      </c>
      <c r="Q7880" s="168" t="str">
        <f t="shared" si="988"/>
        <v/>
      </c>
      <c r="R7880" s="168" t="str">
        <f t="shared" si="989"/>
        <v/>
      </c>
      <c r="S7880" s="168" t="str">
        <f t="shared" si="990"/>
        <v/>
      </c>
      <c r="T7880" s="168" t="str">
        <f t="shared" si="991"/>
        <v/>
      </c>
    </row>
    <row r="7881" spans="1:20" x14ac:dyDescent="0.2">
      <c r="A7881" t="s">
        <v>2611</v>
      </c>
      <c r="M7881" s="170" t="str">
        <f t="shared" si="984"/>
        <v>DTL</v>
      </c>
      <c r="N7881" s="169" t="str">
        <f t="shared" si="985"/>
        <v>8577</v>
      </c>
      <c r="O7881" s="168" t="str">
        <f t="shared" si="986"/>
        <v/>
      </c>
      <c r="P7881" s="168" t="str">
        <f t="shared" si="987"/>
        <v/>
      </c>
      <c r="Q7881" s="168" t="str">
        <f t="shared" si="988"/>
        <v/>
      </c>
      <c r="R7881" s="168" t="str">
        <f t="shared" si="989"/>
        <v/>
      </c>
      <c r="S7881" s="168" t="str">
        <f t="shared" si="990"/>
        <v/>
      </c>
      <c r="T7881" s="168" t="str">
        <f t="shared" si="991"/>
        <v/>
      </c>
    </row>
    <row r="7882" spans="1:20" x14ac:dyDescent="0.2">
      <c r="A7882" t="s">
        <v>2613</v>
      </c>
      <c r="M7882" s="170" t="str">
        <f t="shared" si="984"/>
        <v>DTL</v>
      </c>
      <c r="N7882" s="169" t="str">
        <f t="shared" si="985"/>
        <v>8577</v>
      </c>
      <c r="O7882" s="168" t="str">
        <f t="shared" si="986"/>
        <v/>
      </c>
      <c r="P7882" s="168" t="str">
        <f t="shared" si="987"/>
        <v/>
      </c>
      <c r="Q7882" s="168" t="str">
        <f t="shared" si="988"/>
        <v/>
      </c>
      <c r="R7882" s="168" t="str">
        <f t="shared" si="989"/>
        <v/>
      </c>
      <c r="S7882" s="168" t="str">
        <f t="shared" si="990"/>
        <v/>
      </c>
      <c r="T7882" s="168" t="str">
        <f t="shared" si="991"/>
        <v/>
      </c>
    </row>
    <row r="7883" spans="1:20" x14ac:dyDescent="0.2">
      <c r="A7883" t="s">
        <v>6356</v>
      </c>
      <c r="M7883" s="170" t="str">
        <f t="shared" si="984"/>
        <v>DTL</v>
      </c>
      <c r="N7883" s="169" t="str">
        <f t="shared" si="985"/>
        <v>8577</v>
      </c>
      <c r="O7883" s="168" t="str">
        <f t="shared" si="986"/>
        <v>2301</v>
      </c>
      <c r="P7883" s="168" t="str">
        <f t="shared" si="987"/>
        <v>85772301</v>
      </c>
      <c r="Q7883" s="168">
        <f t="shared" si="988"/>
        <v>598</v>
      </c>
      <c r="R7883" s="168">
        <f t="shared" si="989"/>
        <v>335</v>
      </c>
      <c r="S7883" s="168">
        <f t="shared" si="990"/>
        <v>500</v>
      </c>
      <c r="T7883" s="168">
        <f t="shared" si="991"/>
        <v>290</v>
      </c>
    </row>
    <row r="7884" spans="1:20" x14ac:dyDescent="0.2">
      <c r="A7884" t="s">
        <v>3388</v>
      </c>
      <c r="M7884" s="170" t="str">
        <f t="shared" si="984"/>
        <v>DTL</v>
      </c>
      <c r="N7884" s="169" t="str">
        <f t="shared" si="985"/>
        <v>8577</v>
      </c>
      <c r="O7884" s="168" t="str">
        <f t="shared" si="986"/>
        <v>3290</v>
      </c>
      <c r="P7884" s="168" t="str">
        <f t="shared" si="987"/>
        <v>85773290</v>
      </c>
      <c r="Q7884" s="168">
        <f t="shared" si="988"/>
        <v>0</v>
      </c>
      <c r="R7884" s="168">
        <f t="shared" si="989"/>
        <v>0</v>
      </c>
      <c r="S7884" s="168">
        <f t="shared" si="990"/>
        <v>15500</v>
      </c>
      <c r="T7884" s="168">
        <f t="shared" si="991"/>
        <v>0</v>
      </c>
    </row>
    <row r="7885" spans="1:20" x14ac:dyDescent="0.2">
      <c r="A7885" t="s">
        <v>4246</v>
      </c>
      <c r="M7885" s="170" t="str">
        <f t="shared" si="984"/>
        <v>DTL</v>
      </c>
      <c r="N7885" s="169" t="str">
        <f t="shared" si="985"/>
        <v>8577</v>
      </c>
      <c r="O7885" s="168" t="str">
        <f t="shared" si="986"/>
        <v/>
      </c>
      <c r="P7885" s="168" t="str">
        <f t="shared" si="987"/>
        <v/>
      </c>
      <c r="Q7885" s="168" t="str">
        <f t="shared" si="988"/>
        <v/>
      </c>
      <c r="R7885" s="168" t="str">
        <f t="shared" si="989"/>
        <v/>
      </c>
      <c r="S7885" s="168" t="str">
        <f t="shared" si="990"/>
        <v/>
      </c>
      <c r="T7885" s="168" t="str">
        <f t="shared" si="991"/>
        <v/>
      </c>
    </row>
    <row r="7886" spans="1:20" x14ac:dyDescent="0.2">
      <c r="A7886" t="s">
        <v>2611</v>
      </c>
      <c r="M7886" s="170" t="str">
        <f t="shared" si="984"/>
        <v>DTL</v>
      </c>
      <c r="N7886" s="169" t="str">
        <f t="shared" si="985"/>
        <v>8577</v>
      </c>
      <c r="O7886" s="168" t="str">
        <f t="shared" si="986"/>
        <v/>
      </c>
      <c r="P7886" s="168" t="str">
        <f t="shared" si="987"/>
        <v/>
      </c>
      <c r="Q7886" s="168" t="str">
        <f t="shared" si="988"/>
        <v/>
      </c>
      <c r="R7886" s="168" t="str">
        <f t="shared" si="989"/>
        <v/>
      </c>
      <c r="S7886" s="168" t="str">
        <f t="shared" si="990"/>
        <v/>
      </c>
      <c r="T7886" s="168" t="str">
        <f t="shared" si="991"/>
        <v/>
      </c>
    </row>
    <row r="7887" spans="1:20" x14ac:dyDescent="0.2">
      <c r="A7887" t="s">
        <v>6357</v>
      </c>
      <c r="M7887" s="170" t="str">
        <f t="shared" si="984"/>
        <v>Ttl</v>
      </c>
      <c r="N7887" s="169" t="str">
        <f t="shared" si="985"/>
        <v>8577</v>
      </c>
      <c r="O7887" s="168" t="str">
        <f t="shared" si="986"/>
        <v/>
      </c>
      <c r="P7887" s="168" t="str">
        <f t="shared" si="987"/>
        <v/>
      </c>
      <c r="Q7887" s="168" t="str">
        <f t="shared" si="988"/>
        <v/>
      </c>
      <c r="R7887" s="168" t="str">
        <f t="shared" si="989"/>
        <v/>
      </c>
      <c r="S7887" s="168" t="str">
        <f t="shared" si="990"/>
        <v/>
      </c>
      <c r="T7887" s="168" t="str">
        <f t="shared" si="991"/>
        <v/>
      </c>
    </row>
    <row r="7888" spans="1:20" x14ac:dyDescent="0.2">
      <c r="A7888" t="s">
        <v>2611</v>
      </c>
      <c r="M7888" s="170" t="str">
        <f t="shared" si="984"/>
        <v>DTL</v>
      </c>
      <c r="N7888" s="169" t="str">
        <f t="shared" si="985"/>
        <v>8577</v>
      </c>
      <c r="O7888" s="168" t="str">
        <f t="shared" si="986"/>
        <v/>
      </c>
      <c r="P7888" s="168" t="str">
        <f t="shared" si="987"/>
        <v/>
      </c>
      <c r="Q7888" s="168" t="str">
        <f t="shared" si="988"/>
        <v/>
      </c>
      <c r="R7888" s="168" t="str">
        <f t="shared" si="989"/>
        <v/>
      </c>
      <c r="S7888" s="168" t="str">
        <f t="shared" si="990"/>
        <v/>
      </c>
      <c r="T7888" s="168" t="str">
        <f t="shared" si="991"/>
        <v/>
      </c>
    </row>
    <row r="7889" spans="1:20" x14ac:dyDescent="0.2">
      <c r="A7889" t="s">
        <v>2611</v>
      </c>
      <c r="M7889" s="170" t="str">
        <f t="shared" si="984"/>
        <v>DTL</v>
      </c>
      <c r="N7889" s="169" t="str">
        <f t="shared" si="985"/>
        <v>8577</v>
      </c>
      <c r="O7889" s="168" t="str">
        <f t="shared" si="986"/>
        <v/>
      </c>
      <c r="P7889" s="168" t="str">
        <f t="shared" si="987"/>
        <v/>
      </c>
      <c r="Q7889" s="168" t="str">
        <f t="shared" si="988"/>
        <v/>
      </c>
      <c r="R7889" s="168" t="str">
        <f t="shared" si="989"/>
        <v/>
      </c>
      <c r="S7889" s="168" t="str">
        <f t="shared" si="990"/>
        <v/>
      </c>
      <c r="T7889" s="168" t="str">
        <f t="shared" si="991"/>
        <v/>
      </c>
    </row>
    <row r="7890" spans="1:20" x14ac:dyDescent="0.2">
      <c r="A7890" t="s">
        <v>6358</v>
      </c>
      <c r="M7890" s="170" t="str">
        <f t="shared" si="984"/>
        <v>Ttl</v>
      </c>
      <c r="N7890" s="169" t="str">
        <f t="shared" si="985"/>
        <v>8577</v>
      </c>
      <c r="O7890" s="168" t="str">
        <f t="shared" si="986"/>
        <v/>
      </c>
      <c r="P7890" s="168" t="str">
        <f t="shared" si="987"/>
        <v/>
      </c>
      <c r="Q7890" s="168" t="str">
        <f t="shared" si="988"/>
        <v/>
      </c>
      <c r="R7890" s="168" t="str">
        <f t="shared" si="989"/>
        <v/>
      </c>
      <c r="S7890" s="168" t="str">
        <f t="shared" si="990"/>
        <v/>
      </c>
      <c r="T7890" s="168" t="str">
        <f t="shared" si="991"/>
        <v/>
      </c>
    </row>
    <row r="7891" spans="1:20" x14ac:dyDescent="0.2">
      <c r="A7891" t="s">
        <v>2612</v>
      </c>
      <c r="M7891" s="170" t="str">
        <f t="shared" si="984"/>
        <v>DTL</v>
      </c>
      <c r="N7891" s="169" t="str">
        <f t="shared" si="985"/>
        <v>8577</v>
      </c>
      <c r="O7891" s="168" t="str">
        <f t="shared" si="986"/>
        <v/>
      </c>
      <c r="P7891" s="168" t="str">
        <f t="shared" si="987"/>
        <v/>
      </c>
      <c r="Q7891" s="168" t="str">
        <f t="shared" si="988"/>
        <v/>
      </c>
      <c r="R7891" s="168" t="str">
        <f t="shared" si="989"/>
        <v/>
      </c>
      <c r="S7891" s="168" t="str">
        <f t="shared" si="990"/>
        <v/>
      </c>
      <c r="T7891" s="168" t="str">
        <f t="shared" si="991"/>
        <v/>
      </c>
    </row>
    <row r="7892" spans="1:20" x14ac:dyDescent="0.2">
      <c r="A7892" t="s">
        <v>2611</v>
      </c>
      <c r="M7892" s="170" t="str">
        <f t="shared" si="984"/>
        <v>DTL</v>
      </c>
      <c r="N7892" s="169" t="str">
        <f t="shared" si="985"/>
        <v>8577</v>
      </c>
      <c r="O7892" s="168" t="str">
        <f t="shared" si="986"/>
        <v/>
      </c>
      <c r="P7892" s="168" t="str">
        <f t="shared" si="987"/>
        <v/>
      </c>
      <c r="Q7892" s="168" t="str">
        <f t="shared" si="988"/>
        <v/>
      </c>
      <c r="R7892" s="168" t="str">
        <f t="shared" si="989"/>
        <v/>
      </c>
      <c r="S7892" s="168" t="str">
        <f t="shared" si="990"/>
        <v/>
      </c>
      <c r="T7892" s="168" t="str">
        <f t="shared" si="991"/>
        <v/>
      </c>
    </row>
    <row r="7893" spans="1:20" x14ac:dyDescent="0.2">
      <c r="A7893" t="s">
        <v>2611</v>
      </c>
      <c r="M7893" s="170" t="str">
        <f t="shared" si="984"/>
        <v>DTL</v>
      </c>
      <c r="N7893" s="169" t="str">
        <f t="shared" si="985"/>
        <v>8577</v>
      </c>
      <c r="O7893" s="168" t="str">
        <f t="shared" si="986"/>
        <v/>
      </c>
      <c r="P7893" s="168" t="str">
        <f t="shared" si="987"/>
        <v/>
      </c>
      <c r="Q7893" s="168" t="str">
        <f t="shared" si="988"/>
        <v/>
      </c>
      <c r="R7893" s="168" t="str">
        <f t="shared" si="989"/>
        <v/>
      </c>
      <c r="S7893" s="168" t="str">
        <f t="shared" si="990"/>
        <v/>
      </c>
      <c r="T7893" s="168" t="str">
        <f t="shared" si="991"/>
        <v/>
      </c>
    </row>
    <row r="7894" spans="1:20" x14ac:dyDescent="0.2">
      <c r="A7894" t="s">
        <v>2673</v>
      </c>
      <c r="M7894" s="170" t="str">
        <f t="shared" si="984"/>
        <v>DTL</v>
      </c>
      <c r="N7894" s="169" t="str">
        <f t="shared" si="985"/>
        <v>8577</v>
      </c>
      <c r="O7894" s="168" t="str">
        <f t="shared" si="986"/>
        <v/>
      </c>
      <c r="P7894" s="168" t="str">
        <f t="shared" si="987"/>
        <v/>
      </c>
      <c r="Q7894" s="168" t="str">
        <f t="shared" si="988"/>
        <v/>
      </c>
      <c r="R7894" s="168" t="str">
        <f t="shared" si="989"/>
        <v/>
      </c>
      <c r="S7894" s="168" t="str">
        <f t="shared" si="990"/>
        <v/>
      </c>
      <c r="T7894" s="168" t="str">
        <f t="shared" si="991"/>
        <v/>
      </c>
    </row>
    <row r="7895" spans="1:20" x14ac:dyDescent="0.2">
      <c r="A7895" t="s">
        <v>3389</v>
      </c>
      <c r="M7895" s="170" t="str">
        <f t="shared" si="984"/>
        <v>DTL</v>
      </c>
      <c r="N7895" s="169" t="str">
        <f t="shared" si="985"/>
        <v>8577</v>
      </c>
      <c r="O7895" s="168" t="str">
        <f t="shared" si="986"/>
        <v>9800</v>
      </c>
      <c r="P7895" s="168" t="str">
        <f t="shared" si="987"/>
        <v>85779800</v>
      </c>
      <c r="Q7895" s="168">
        <f t="shared" si="988"/>
        <v>0</v>
      </c>
      <c r="R7895" s="168">
        <f t="shared" si="989"/>
        <v>400000</v>
      </c>
      <c r="S7895" s="168">
        <f t="shared" si="990"/>
        <v>600000</v>
      </c>
      <c r="T7895" s="168">
        <f t="shared" si="991"/>
        <v>300000</v>
      </c>
    </row>
    <row r="7896" spans="1:20" x14ac:dyDescent="0.2">
      <c r="A7896" t="s">
        <v>4246</v>
      </c>
      <c r="M7896" s="170" t="str">
        <f t="shared" si="984"/>
        <v>DTL</v>
      </c>
      <c r="N7896" s="169" t="str">
        <f t="shared" si="985"/>
        <v>8577</v>
      </c>
      <c r="O7896" s="168" t="str">
        <f t="shared" si="986"/>
        <v/>
      </c>
      <c r="P7896" s="168" t="str">
        <f t="shared" si="987"/>
        <v/>
      </c>
      <c r="Q7896" s="168" t="str">
        <f t="shared" si="988"/>
        <v/>
      </c>
      <c r="R7896" s="168" t="str">
        <f t="shared" si="989"/>
        <v/>
      </c>
      <c r="S7896" s="168" t="str">
        <f t="shared" si="990"/>
        <v/>
      </c>
      <c r="T7896" s="168" t="str">
        <f t="shared" si="991"/>
        <v/>
      </c>
    </row>
    <row r="7897" spans="1:20" x14ac:dyDescent="0.2">
      <c r="A7897" t="s">
        <v>2611</v>
      </c>
      <c r="M7897" s="170" t="str">
        <f t="shared" si="984"/>
        <v>DTL</v>
      </c>
      <c r="N7897" s="169" t="str">
        <f t="shared" si="985"/>
        <v>8577</v>
      </c>
      <c r="O7897" s="168" t="str">
        <f t="shared" si="986"/>
        <v/>
      </c>
      <c r="P7897" s="168" t="str">
        <f t="shared" si="987"/>
        <v/>
      </c>
      <c r="Q7897" s="168" t="str">
        <f t="shared" si="988"/>
        <v/>
      </c>
      <c r="R7897" s="168" t="str">
        <f t="shared" si="989"/>
        <v/>
      </c>
      <c r="S7897" s="168" t="str">
        <f t="shared" si="990"/>
        <v/>
      </c>
      <c r="T7897" s="168" t="str">
        <f t="shared" si="991"/>
        <v/>
      </c>
    </row>
    <row r="7898" spans="1:20" x14ac:dyDescent="0.2">
      <c r="A7898" t="s">
        <v>3390</v>
      </c>
      <c r="M7898" s="170" t="str">
        <f t="shared" si="984"/>
        <v>Ttl</v>
      </c>
      <c r="N7898" s="169" t="str">
        <f t="shared" si="985"/>
        <v>8577</v>
      </c>
      <c r="O7898" s="168" t="str">
        <f t="shared" si="986"/>
        <v/>
      </c>
      <c r="P7898" s="168" t="str">
        <f t="shared" si="987"/>
        <v/>
      </c>
      <c r="Q7898" s="168" t="str">
        <f t="shared" si="988"/>
        <v/>
      </c>
      <c r="R7898" s="168" t="str">
        <f t="shared" si="989"/>
        <v/>
      </c>
      <c r="S7898" s="168" t="str">
        <f t="shared" si="990"/>
        <v/>
      </c>
      <c r="T7898" s="168" t="str">
        <f t="shared" si="991"/>
        <v/>
      </c>
    </row>
    <row r="7899" spans="1:20" x14ac:dyDescent="0.2">
      <c r="A7899" t="s">
        <v>2676</v>
      </c>
      <c r="M7899" s="170" t="str">
        <f t="shared" si="984"/>
        <v>DTL</v>
      </c>
      <c r="N7899" s="169" t="str">
        <f t="shared" si="985"/>
        <v>8577</v>
      </c>
      <c r="O7899" s="168" t="str">
        <f t="shared" si="986"/>
        <v/>
      </c>
      <c r="P7899" s="168" t="str">
        <f t="shared" si="987"/>
        <v/>
      </c>
      <c r="Q7899" s="168" t="str">
        <f t="shared" si="988"/>
        <v/>
      </c>
      <c r="R7899" s="168" t="str">
        <f t="shared" si="989"/>
        <v/>
      </c>
      <c r="S7899" s="168" t="str">
        <f t="shared" si="990"/>
        <v/>
      </c>
      <c r="T7899" s="168" t="str">
        <f t="shared" si="991"/>
        <v/>
      </c>
    </row>
    <row r="7900" spans="1:20" x14ac:dyDescent="0.2">
      <c r="A7900" t="s">
        <v>2611</v>
      </c>
      <c r="M7900" s="170" t="str">
        <f t="shared" si="984"/>
        <v>DTL</v>
      </c>
      <c r="N7900" s="169" t="str">
        <f t="shared" si="985"/>
        <v>8577</v>
      </c>
      <c r="O7900" s="168" t="str">
        <f t="shared" si="986"/>
        <v/>
      </c>
      <c r="P7900" s="168" t="str">
        <f t="shared" si="987"/>
        <v/>
      </c>
      <c r="Q7900" s="168" t="str">
        <f t="shared" si="988"/>
        <v/>
      </c>
      <c r="R7900" s="168" t="str">
        <f t="shared" si="989"/>
        <v/>
      </c>
      <c r="S7900" s="168" t="str">
        <f t="shared" si="990"/>
        <v/>
      </c>
      <c r="T7900" s="168" t="str">
        <f t="shared" si="991"/>
        <v/>
      </c>
    </row>
    <row r="7901" spans="1:20" x14ac:dyDescent="0.2">
      <c r="A7901" t="s">
        <v>2611</v>
      </c>
      <c r="M7901" s="170" t="str">
        <f t="shared" si="984"/>
        <v>DTL</v>
      </c>
      <c r="N7901" s="169" t="str">
        <f t="shared" si="985"/>
        <v>8577</v>
      </c>
      <c r="O7901" s="168" t="str">
        <f t="shared" si="986"/>
        <v/>
      </c>
      <c r="P7901" s="168" t="str">
        <f t="shared" si="987"/>
        <v/>
      </c>
      <c r="Q7901" s="168" t="str">
        <f t="shared" si="988"/>
        <v/>
      </c>
      <c r="R7901" s="168" t="str">
        <f t="shared" si="989"/>
        <v/>
      </c>
      <c r="S7901" s="168" t="str">
        <f t="shared" si="990"/>
        <v/>
      </c>
      <c r="T7901" s="168" t="str">
        <f t="shared" si="991"/>
        <v/>
      </c>
    </row>
    <row r="7902" spans="1:20" x14ac:dyDescent="0.2">
      <c r="A7902" t="s">
        <v>2642</v>
      </c>
      <c r="M7902" s="170" t="str">
        <f t="shared" si="984"/>
        <v>DTL</v>
      </c>
      <c r="N7902" s="169" t="str">
        <f t="shared" si="985"/>
        <v>8577</v>
      </c>
      <c r="O7902" s="168" t="str">
        <f t="shared" si="986"/>
        <v/>
      </c>
      <c r="P7902" s="168" t="str">
        <f t="shared" si="987"/>
        <v/>
      </c>
      <c r="Q7902" s="168" t="str">
        <f t="shared" si="988"/>
        <v/>
      </c>
      <c r="R7902" s="168" t="str">
        <f t="shared" si="989"/>
        <v/>
      </c>
      <c r="S7902" s="168" t="str">
        <f t="shared" si="990"/>
        <v/>
      </c>
      <c r="T7902" s="168" t="str">
        <f t="shared" si="991"/>
        <v/>
      </c>
    </row>
    <row r="7903" spans="1:20" x14ac:dyDescent="0.2">
      <c r="A7903" t="s">
        <v>6359</v>
      </c>
      <c r="M7903" s="170" t="str">
        <f t="shared" si="984"/>
        <v>DTL</v>
      </c>
      <c r="N7903" s="169" t="str">
        <f t="shared" si="985"/>
        <v>8577</v>
      </c>
      <c r="O7903" s="168" t="str">
        <f t="shared" si="986"/>
        <v>5500</v>
      </c>
      <c r="P7903" s="168" t="str">
        <f t="shared" si="987"/>
        <v>85775500</v>
      </c>
      <c r="Q7903" s="168">
        <f t="shared" si="988"/>
        <v>758646</v>
      </c>
      <c r="R7903" s="168">
        <f t="shared" si="989"/>
        <v>892307</v>
      </c>
      <c r="S7903" s="168">
        <f t="shared" si="990"/>
        <v>1010322</v>
      </c>
      <c r="T7903" s="168">
        <f t="shared" si="991"/>
        <v>688312</v>
      </c>
    </row>
    <row r="7904" spans="1:20" x14ac:dyDescent="0.2">
      <c r="A7904" t="s">
        <v>4246</v>
      </c>
      <c r="M7904" s="170" t="str">
        <f t="shared" si="984"/>
        <v>DTL</v>
      </c>
      <c r="N7904" s="169" t="str">
        <f t="shared" si="985"/>
        <v>8577</v>
      </c>
      <c r="O7904" s="168" t="str">
        <f t="shared" si="986"/>
        <v/>
      </c>
      <c r="P7904" s="168" t="str">
        <f t="shared" si="987"/>
        <v/>
      </c>
      <c r="Q7904" s="168" t="str">
        <f t="shared" si="988"/>
        <v/>
      </c>
      <c r="R7904" s="168" t="str">
        <f t="shared" si="989"/>
        <v/>
      </c>
      <c r="S7904" s="168" t="str">
        <f t="shared" si="990"/>
        <v/>
      </c>
      <c r="T7904" s="168" t="str">
        <f t="shared" si="991"/>
        <v/>
      </c>
    </row>
    <row r="7905" spans="1:20" x14ac:dyDescent="0.2">
      <c r="A7905" t="s">
        <v>2611</v>
      </c>
      <c r="M7905" s="170" t="str">
        <f t="shared" si="984"/>
        <v>DTL</v>
      </c>
      <c r="N7905" s="169" t="str">
        <f t="shared" si="985"/>
        <v>8577</v>
      </c>
      <c r="O7905" s="168" t="str">
        <f t="shared" si="986"/>
        <v/>
      </c>
      <c r="P7905" s="168" t="str">
        <f t="shared" si="987"/>
        <v/>
      </c>
      <c r="Q7905" s="168" t="str">
        <f t="shared" si="988"/>
        <v/>
      </c>
      <c r="R7905" s="168" t="str">
        <f t="shared" si="989"/>
        <v/>
      </c>
      <c r="S7905" s="168" t="str">
        <f t="shared" si="990"/>
        <v/>
      </c>
      <c r="T7905" s="168" t="str">
        <f t="shared" si="991"/>
        <v/>
      </c>
    </row>
    <row r="7906" spans="1:20" x14ac:dyDescent="0.2">
      <c r="A7906" t="s">
        <v>6360</v>
      </c>
      <c r="M7906" s="170" t="str">
        <f t="shared" si="984"/>
        <v>Ttl</v>
      </c>
      <c r="N7906" s="169" t="str">
        <f t="shared" si="985"/>
        <v>8577</v>
      </c>
      <c r="O7906" s="168" t="str">
        <f t="shared" si="986"/>
        <v/>
      </c>
      <c r="P7906" s="168" t="str">
        <f t="shared" si="987"/>
        <v/>
      </c>
      <c r="Q7906" s="168" t="str">
        <f t="shared" si="988"/>
        <v/>
      </c>
      <c r="R7906" s="168" t="str">
        <f t="shared" si="989"/>
        <v/>
      </c>
      <c r="S7906" s="168" t="str">
        <f t="shared" si="990"/>
        <v/>
      </c>
      <c r="T7906" s="168" t="str">
        <f t="shared" si="991"/>
        <v/>
      </c>
    </row>
    <row r="7907" spans="1:20" x14ac:dyDescent="0.2">
      <c r="A7907" t="s">
        <v>2611</v>
      </c>
      <c r="M7907" s="170" t="str">
        <f t="shared" si="984"/>
        <v>DTL</v>
      </c>
      <c r="N7907" s="169" t="str">
        <f t="shared" si="985"/>
        <v>8577</v>
      </c>
      <c r="O7907" s="168" t="str">
        <f t="shared" si="986"/>
        <v/>
      </c>
      <c r="P7907" s="168" t="str">
        <f t="shared" si="987"/>
        <v/>
      </c>
      <c r="Q7907" s="168" t="str">
        <f t="shared" si="988"/>
        <v/>
      </c>
      <c r="R7907" s="168" t="str">
        <f t="shared" si="989"/>
        <v/>
      </c>
      <c r="S7907" s="168" t="str">
        <f t="shared" si="990"/>
        <v/>
      </c>
      <c r="T7907" s="168" t="str">
        <f t="shared" si="991"/>
        <v/>
      </c>
    </row>
    <row r="7908" spans="1:20" x14ac:dyDescent="0.2">
      <c r="A7908" t="s">
        <v>4467</v>
      </c>
      <c r="M7908" s="170" t="str">
        <f t="shared" si="984"/>
        <v>DTL</v>
      </c>
      <c r="N7908" s="169" t="str">
        <f t="shared" si="985"/>
        <v>8577</v>
      </c>
      <c r="O7908" s="168" t="str">
        <f t="shared" si="986"/>
        <v/>
      </c>
      <c r="P7908" s="168" t="str">
        <f t="shared" si="987"/>
        <v/>
      </c>
      <c r="Q7908" s="168" t="str">
        <f t="shared" si="988"/>
        <v/>
      </c>
      <c r="R7908" s="168" t="str">
        <f t="shared" si="989"/>
        <v/>
      </c>
      <c r="S7908" s="168" t="str">
        <f t="shared" si="990"/>
        <v/>
      </c>
      <c r="T7908" s="168" t="str">
        <f t="shared" si="991"/>
        <v/>
      </c>
    </row>
    <row r="7909" spans="1:20" x14ac:dyDescent="0.2">
      <c r="A7909">
        <v>1</v>
      </c>
      <c r="M7909" s="170" t="str">
        <f t="shared" si="984"/>
        <v>DTL</v>
      </c>
      <c r="N7909" s="169" t="str">
        <f t="shared" si="985"/>
        <v>8577</v>
      </c>
      <c r="O7909" s="168" t="str">
        <f t="shared" si="986"/>
        <v/>
      </c>
      <c r="P7909" s="168" t="str">
        <f t="shared" si="987"/>
        <v/>
      </c>
      <c r="Q7909" s="168" t="str">
        <f t="shared" si="988"/>
        <v/>
      </c>
      <c r="R7909" s="168" t="str">
        <f t="shared" si="989"/>
        <v/>
      </c>
      <c r="S7909" s="168" t="str">
        <f t="shared" si="990"/>
        <v/>
      </c>
      <c r="T7909" s="168" t="str">
        <f t="shared" si="991"/>
        <v/>
      </c>
    </row>
    <row r="7910" spans="1:20" x14ac:dyDescent="0.2">
      <c r="M7910" s="170" t="str">
        <f t="shared" si="984"/>
        <v>DTL</v>
      </c>
      <c r="N7910" s="169" t="str">
        <f t="shared" si="985"/>
        <v>8577</v>
      </c>
      <c r="O7910" s="168" t="str">
        <f t="shared" si="986"/>
        <v/>
      </c>
      <c r="P7910" s="168" t="str">
        <f t="shared" si="987"/>
        <v/>
      </c>
      <c r="Q7910" s="168" t="str">
        <f t="shared" si="988"/>
        <v/>
      </c>
      <c r="R7910" s="168" t="str">
        <f t="shared" si="989"/>
        <v/>
      </c>
      <c r="S7910" s="168" t="str">
        <f t="shared" si="990"/>
        <v/>
      </c>
      <c r="T7910" s="168" t="str">
        <f t="shared" si="991"/>
        <v/>
      </c>
    </row>
    <row r="7911" spans="1:20" x14ac:dyDescent="0.2">
      <c r="A7911" t="s">
        <v>3391</v>
      </c>
      <c r="M7911" s="170" t="str">
        <f t="shared" si="984"/>
        <v>H1</v>
      </c>
      <c r="N7911" s="169" t="str">
        <f t="shared" si="985"/>
        <v>8577</v>
      </c>
      <c r="O7911" s="168" t="str">
        <f t="shared" si="986"/>
        <v/>
      </c>
      <c r="P7911" s="168" t="str">
        <f t="shared" si="987"/>
        <v/>
      </c>
      <c r="Q7911" s="168" t="str">
        <f t="shared" si="988"/>
        <v/>
      </c>
      <c r="R7911" s="168" t="str">
        <f t="shared" si="989"/>
        <v/>
      </c>
      <c r="S7911" s="168" t="str">
        <f t="shared" si="990"/>
        <v/>
      </c>
      <c r="T7911" s="168" t="str">
        <f t="shared" si="991"/>
        <v/>
      </c>
    </row>
    <row r="7912" spans="1:20" x14ac:dyDescent="0.2">
      <c r="A7912" t="s">
        <v>2600</v>
      </c>
      <c r="M7912" s="170" t="str">
        <f t="shared" si="984"/>
        <v>H2</v>
      </c>
      <c r="N7912" s="169" t="str">
        <f t="shared" si="985"/>
        <v>8577</v>
      </c>
      <c r="O7912" s="168" t="str">
        <f t="shared" si="986"/>
        <v/>
      </c>
      <c r="P7912" s="168" t="str">
        <f t="shared" si="987"/>
        <v/>
      </c>
      <c r="Q7912" s="168" t="str">
        <f t="shared" si="988"/>
        <v/>
      </c>
      <c r="R7912" s="168" t="str">
        <f t="shared" si="989"/>
        <v/>
      </c>
      <c r="S7912" s="168" t="str">
        <f t="shared" si="990"/>
        <v/>
      </c>
      <c r="T7912" s="168" t="str">
        <f t="shared" si="991"/>
        <v/>
      </c>
    </row>
    <row r="7913" spans="1:20" x14ac:dyDescent="0.2">
      <c r="A7913" t="s">
        <v>2601</v>
      </c>
      <c r="M7913" s="170" t="str">
        <f t="shared" si="984"/>
        <v>H3</v>
      </c>
      <c r="N7913" s="169" t="str">
        <f t="shared" si="985"/>
        <v>8577</v>
      </c>
      <c r="O7913" s="168" t="str">
        <f t="shared" si="986"/>
        <v/>
      </c>
      <c r="P7913" s="168" t="str">
        <f t="shared" si="987"/>
        <v/>
      </c>
      <c r="Q7913" s="168" t="str">
        <f t="shared" si="988"/>
        <v/>
      </c>
      <c r="R7913" s="168" t="str">
        <f t="shared" si="989"/>
        <v/>
      </c>
      <c r="S7913" s="168" t="str">
        <f t="shared" si="990"/>
        <v/>
      </c>
      <c r="T7913" s="168" t="str">
        <f t="shared" si="991"/>
        <v/>
      </c>
    </row>
    <row r="7914" spans="1:20" x14ac:dyDescent="0.2">
      <c r="A7914" t="s">
        <v>3334</v>
      </c>
      <c r="M7914" s="170" t="str">
        <f t="shared" si="984"/>
        <v>H4</v>
      </c>
      <c r="N7914" s="169" t="str">
        <f t="shared" si="985"/>
        <v>8577</v>
      </c>
      <c r="O7914" s="168" t="str">
        <f t="shared" si="986"/>
        <v/>
      </c>
      <c r="P7914" s="168" t="str">
        <f t="shared" si="987"/>
        <v/>
      </c>
      <c r="Q7914" s="168" t="str">
        <f t="shared" si="988"/>
        <v/>
      </c>
      <c r="R7914" s="168" t="str">
        <f t="shared" si="989"/>
        <v/>
      </c>
      <c r="S7914" s="168" t="str">
        <f t="shared" si="990"/>
        <v/>
      </c>
      <c r="T7914" s="168" t="str">
        <f t="shared" si="991"/>
        <v/>
      </c>
    </row>
    <row r="7915" spans="1:20" x14ac:dyDescent="0.2">
      <c r="A7915" t="s">
        <v>3386</v>
      </c>
      <c r="M7915" s="170" t="str">
        <f t="shared" si="984"/>
        <v>H5</v>
      </c>
      <c r="N7915" s="169" t="str">
        <f t="shared" si="985"/>
        <v>8577</v>
      </c>
      <c r="O7915" s="168" t="str">
        <f t="shared" si="986"/>
        <v/>
      </c>
      <c r="P7915" s="168" t="str">
        <f t="shared" si="987"/>
        <v/>
      </c>
      <c r="Q7915" s="168" t="str">
        <f t="shared" si="988"/>
        <v/>
      </c>
      <c r="R7915" s="168" t="str">
        <f t="shared" si="989"/>
        <v/>
      </c>
      <c r="S7915" s="168" t="str">
        <f t="shared" si="990"/>
        <v/>
      </c>
      <c r="T7915" s="168" t="str">
        <f t="shared" si="991"/>
        <v/>
      </c>
    </row>
    <row r="7916" spans="1:20" x14ac:dyDescent="0.2">
      <c r="A7916" t="s">
        <v>3387</v>
      </c>
      <c r="M7916" s="170" t="str">
        <f t="shared" si="984"/>
        <v>H6</v>
      </c>
      <c r="N7916" s="169" t="str">
        <f t="shared" si="985"/>
        <v>8577</v>
      </c>
      <c r="O7916" s="168" t="str">
        <f t="shared" si="986"/>
        <v/>
      </c>
      <c r="P7916" s="168" t="str">
        <f t="shared" si="987"/>
        <v/>
      </c>
      <c r="Q7916" s="168" t="str">
        <f t="shared" si="988"/>
        <v/>
      </c>
      <c r="R7916" s="168" t="str">
        <f t="shared" si="989"/>
        <v/>
      </c>
      <c r="S7916" s="168" t="str">
        <f t="shared" si="990"/>
        <v/>
      </c>
      <c r="T7916" s="168" t="str">
        <f t="shared" si="991"/>
        <v/>
      </c>
    </row>
    <row r="7917" spans="1:20" x14ac:dyDescent="0.2">
      <c r="A7917" t="s">
        <v>2605</v>
      </c>
      <c r="M7917" s="170" t="str">
        <f t="shared" si="984"/>
        <v>H7</v>
      </c>
      <c r="N7917" s="169" t="str">
        <f t="shared" si="985"/>
        <v>8577</v>
      </c>
      <c r="O7917" s="168" t="str">
        <f t="shared" si="986"/>
        <v/>
      </c>
      <c r="P7917" s="168" t="str">
        <f t="shared" si="987"/>
        <v/>
      </c>
      <c r="Q7917" s="168" t="str">
        <f t="shared" si="988"/>
        <v/>
      </c>
      <c r="R7917" s="168" t="str">
        <f t="shared" si="989"/>
        <v/>
      </c>
      <c r="S7917" s="168" t="str">
        <f t="shared" si="990"/>
        <v/>
      </c>
      <c r="T7917" s="168" t="str">
        <f t="shared" si="991"/>
        <v/>
      </c>
    </row>
    <row r="7918" spans="1:20" x14ac:dyDescent="0.2">
      <c r="A7918" t="s">
        <v>2606</v>
      </c>
      <c r="M7918" s="170" t="str">
        <f t="shared" si="984"/>
        <v>H8</v>
      </c>
      <c r="N7918" s="169" t="str">
        <f t="shared" si="985"/>
        <v>8577</v>
      </c>
      <c r="O7918" s="168" t="str">
        <f t="shared" si="986"/>
        <v/>
      </c>
      <c r="P7918" s="168" t="str">
        <f t="shared" si="987"/>
        <v/>
      </c>
      <c r="Q7918" s="168" t="str">
        <f t="shared" si="988"/>
        <v/>
      </c>
      <c r="R7918" s="168" t="str">
        <f t="shared" si="989"/>
        <v/>
      </c>
      <c r="S7918" s="168" t="str">
        <f t="shared" si="990"/>
        <v/>
      </c>
      <c r="T7918" s="168" t="str">
        <f t="shared" si="991"/>
        <v/>
      </c>
    </row>
    <row r="7919" spans="1:20" x14ac:dyDescent="0.2">
      <c r="A7919" t="s">
        <v>2607</v>
      </c>
      <c r="M7919" s="170" t="str">
        <f t="shared" si="984"/>
        <v>H9</v>
      </c>
      <c r="N7919" s="169" t="str">
        <f t="shared" si="985"/>
        <v>8577</v>
      </c>
      <c r="O7919" s="168" t="str">
        <f t="shared" si="986"/>
        <v/>
      </c>
      <c r="P7919" s="168" t="str">
        <f t="shared" si="987"/>
        <v/>
      </c>
      <c r="Q7919" s="168" t="str">
        <f t="shared" si="988"/>
        <v/>
      </c>
      <c r="R7919" s="168" t="str">
        <f t="shared" si="989"/>
        <v/>
      </c>
      <c r="S7919" s="168" t="str">
        <f t="shared" si="990"/>
        <v/>
      </c>
      <c r="T7919" s="168" t="str">
        <f t="shared" si="991"/>
        <v/>
      </c>
    </row>
    <row r="7920" spans="1:20" x14ac:dyDescent="0.2">
      <c r="A7920" t="s">
        <v>2608</v>
      </c>
      <c r="M7920" s="170" t="str">
        <f t="shared" si="984"/>
        <v>H10</v>
      </c>
      <c r="N7920" s="169" t="str">
        <f t="shared" si="985"/>
        <v>8577</v>
      </c>
      <c r="O7920" s="168" t="str">
        <f t="shared" si="986"/>
        <v/>
      </c>
      <c r="P7920" s="168" t="str">
        <f t="shared" si="987"/>
        <v/>
      </c>
      <c r="Q7920" s="168" t="str">
        <f t="shared" si="988"/>
        <v/>
      </c>
      <c r="R7920" s="168" t="str">
        <f t="shared" si="989"/>
        <v/>
      </c>
      <c r="S7920" s="168" t="str">
        <f t="shared" si="990"/>
        <v/>
      </c>
      <c r="T7920" s="168" t="str">
        <f t="shared" si="991"/>
        <v/>
      </c>
    </row>
    <row r="7921" spans="1:20" x14ac:dyDescent="0.2">
      <c r="A7921" t="s">
        <v>6361</v>
      </c>
      <c r="M7921" s="170" t="str">
        <f t="shared" si="984"/>
        <v>Ttl</v>
      </c>
      <c r="N7921" s="169" t="str">
        <f t="shared" si="985"/>
        <v>8577</v>
      </c>
      <c r="O7921" s="168" t="str">
        <f t="shared" si="986"/>
        <v/>
      </c>
      <c r="P7921" s="168" t="str">
        <f t="shared" si="987"/>
        <v/>
      </c>
      <c r="Q7921" s="168" t="str">
        <f t="shared" si="988"/>
        <v/>
      </c>
      <c r="R7921" s="168" t="str">
        <f t="shared" si="989"/>
        <v/>
      </c>
      <c r="S7921" s="168" t="str">
        <f t="shared" si="990"/>
        <v/>
      </c>
      <c r="T7921" s="168" t="str">
        <f t="shared" si="991"/>
        <v/>
      </c>
    </row>
    <row r="7922" spans="1:20" x14ac:dyDescent="0.2">
      <c r="A7922" t="s">
        <v>2643</v>
      </c>
      <c r="M7922" s="170" t="str">
        <f t="shared" si="984"/>
        <v>DTL</v>
      </c>
      <c r="N7922" s="169" t="str">
        <f t="shared" si="985"/>
        <v>8577</v>
      </c>
      <c r="O7922" s="168" t="str">
        <f t="shared" si="986"/>
        <v/>
      </c>
      <c r="P7922" s="168" t="str">
        <f t="shared" si="987"/>
        <v/>
      </c>
      <c r="Q7922" s="168" t="str">
        <f t="shared" si="988"/>
        <v/>
      </c>
      <c r="R7922" s="168" t="str">
        <f t="shared" si="989"/>
        <v/>
      </c>
      <c r="S7922" s="168" t="str">
        <f t="shared" si="990"/>
        <v/>
      </c>
      <c r="T7922" s="168" t="str">
        <f t="shared" si="991"/>
        <v/>
      </c>
    </row>
    <row r="7923" spans="1:20" x14ac:dyDescent="0.2">
      <c r="A7923" t="s">
        <v>2611</v>
      </c>
      <c r="M7923" s="170" t="str">
        <f t="shared" si="984"/>
        <v>DTL</v>
      </c>
      <c r="N7923" s="169" t="str">
        <f t="shared" si="985"/>
        <v>8577</v>
      </c>
      <c r="O7923" s="168" t="str">
        <f t="shared" si="986"/>
        <v/>
      </c>
      <c r="P7923" s="168" t="str">
        <f t="shared" si="987"/>
        <v/>
      </c>
      <c r="Q7923" s="168" t="str">
        <f t="shared" si="988"/>
        <v/>
      </c>
      <c r="R7923" s="168" t="str">
        <f t="shared" si="989"/>
        <v/>
      </c>
      <c r="S7923" s="168" t="str">
        <f t="shared" si="990"/>
        <v/>
      </c>
      <c r="T7923" s="168" t="str">
        <f t="shared" si="991"/>
        <v/>
      </c>
    </row>
    <row r="7924" spans="1:20" x14ac:dyDescent="0.2">
      <c r="A7924" t="s">
        <v>2620</v>
      </c>
      <c r="M7924" s="170" t="str">
        <f t="shared" si="984"/>
        <v>DTL</v>
      </c>
      <c r="N7924" s="169" t="str">
        <f t="shared" si="985"/>
        <v>8577</v>
      </c>
      <c r="O7924" s="168" t="str">
        <f t="shared" si="986"/>
        <v/>
      </c>
      <c r="P7924" s="168" t="str">
        <f t="shared" si="987"/>
        <v/>
      </c>
      <c r="Q7924" s="168" t="str">
        <f t="shared" si="988"/>
        <v/>
      </c>
      <c r="R7924" s="168" t="str">
        <f t="shared" si="989"/>
        <v/>
      </c>
      <c r="S7924" s="168" t="str">
        <f t="shared" si="990"/>
        <v/>
      </c>
      <c r="T7924" s="168" t="str">
        <f t="shared" si="991"/>
        <v/>
      </c>
    </row>
    <row r="7925" spans="1:20" x14ac:dyDescent="0.2">
      <c r="A7925" t="s">
        <v>6362</v>
      </c>
      <c r="M7925" s="170" t="str">
        <f t="shared" si="984"/>
        <v>Ttl</v>
      </c>
      <c r="N7925" s="169" t="str">
        <f t="shared" si="985"/>
        <v>8577</v>
      </c>
      <c r="O7925" s="168" t="str">
        <f t="shared" si="986"/>
        <v/>
      </c>
      <c r="P7925" s="168" t="str">
        <f t="shared" si="987"/>
        <v/>
      </c>
      <c r="Q7925" s="168" t="str">
        <f t="shared" si="988"/>
        <v/>
      </c>
      <c r="R7925" s="168" t="str">
        <f t="shared" si="989"/>
        <v/>
      </c>
      <c r="S7925" s="168" t="str">
        <f t="shared" si="990"/>
        <v/>
      </c>
      <c r="T7925" s="168" t="str">
        <f t="shared" si="991"/>
        <v/>
      </c>
    </row>
    <row r="7926" spans="1:20" x14ac:dyDescent="0.2">
      <c r="A7926" t="s">
        <v>2611</v>
      </c>
      <c r="M7926" s="170" t="str">
        <f t="shared" si="984"/>
        <v>DTL</v>
      </c>
      <c r="N7926" s="169" t="str">
        <f t="shared" si="985"/>
        <v>8577</v>
      </c>
      <c r="O7926" s="168" t="str">
        <f t="shared" si="986"/>
        <v/>
      </c>
      <c r="P7926" s="168" t="str">
        <f t="shared" si="987"/>
        <v/>
      </c>
      <c r="Q7926" s="168" t="str">
        <f t="shared" si="988"/>
        <v/>
      </c>
      <c r="R7926" s="168" t="str">
        <f t="shared" si="989"/>
        <v/>
      </c>
      <c r="S7926" s="168" t="str">
        <f t="shared" si="990"/>
        <v/>
      </c>
      <c r="T7926" s="168" t="str">
        <f t="shared" si="991"/>
        <v/>
      </c>
    </row>
    <row r="7927" spans="1:20" x14ac:dyDescent="0.2">
      <c r="A7927" t="s">
        <v>6363</v>
      </c>
      <c r="M7927" s="170" t="str">
        <f t="shared" si="984"/>
        <v>Ttl</v>
      </c>
      <c r="N7927" s="169" t="str">
        <f t="shared" si="985"/>
        <v>8577</v>
      </c>
      <c r="O7927" s="168" t="str">
        <f t="shared" si="986"/>
        <v/>
      </c>
      <c r="P7927" s="168" t="str">
        <f t="shared" si="987"/>
        <v/>
      </c>
      <c r="Q7927" s="168" t="str">
        <f t="shared" si="988"/>
        <v/>
      </c>
      <c r="R7927" s="168" t="str">
        <f t="shared" si="989"/>
        <v/>
      </c>
      <c r="S7927" s="168" t="str">
        <f t="shared" si="990"/>
        <v/>
      </c>
      <c r="T7927" s="168" t="str">
        <f t="shared" si="991"/>
        <v/>
      </c>
    </row>
    <row r="7928" spans="1:20" x14ac:dyDescent="0.2">
      <c r="A7928" t="s">
        <v>4246</v>
      </c>
      <c r="M7928" s="170" t="str">
        <f t="shared" si="984"/>
        <v>DTL</v>
      </c>
      <c r="N7928" s="169" t="str">
        <f t="shared" si="985"/>
        <v>8577</v>
      </c>
      <c r="O7928" s="168" t="str">
        <f t="shared" si="986"/>
        <v/>
      </c>
      <c r="P7928" s="168" t="str">
        <f t="shared" si="987"/>
        <v/>
      </c>
      <c r="Q7928" s="168" t="str">
        <f t="shared" si="988"/>
        <v/>
      </c>
      <c r="R7928" s="168" t="str">
        <f t="shared" si="989"/>
        <v/>
      </c>
      <c r="S7928" s="168" t="str">
        <f t="shared" si="990"/>
        <v/>
      </c>
      <c r="T7928" s="168" t="str">
        <f t="shared" si="991"/>
        <v/>
      </c>
    </row>
    <row r="7929" spans="1:20" x14ac:dyDescent="0.2">
      <c r="A7929" t="s">
        <v>2611</v>
      </c>
      <c r="M7929" s="170" t="str">
        <f t="shared" si="984"/>
        <v>DTL</v>
      </c>
      <c r="N7929" s="169" t="str">
        <f t="shared" si="985"/>
        <v>8577</v>
      </c>
      <c r="O7929" s="168" t="str">
        <f t="shared" si="986"/>
        <v/>
      </c>
      <c r="P7929" s="168" t="str">
        <f t="shared" si="987"/>
        <v/>
      </c>
      <c r="Q7929" s="168" t="str">
        <f t="shared" si="988"/>
        <v/>
      </c>
      <c r="R7929" s="168" t="str">
        <f t="shared" si="989"/>
        <v/>
      </c>
      <c r="S7929" s="168" t="str">
        <f t="shared" si="990"/>
        <v/>
      </c>
      <c r="T7929" s="168" t="str">
        <f t="shared" si="991"/>
        <v/>
      </c>
    </row>
    <row r="7930" spans="1:20" x14ac:dyDescent="0.2">
      <c r="A7930" t="s">
        <v>6364</v>
      </c>
      <c r="M7930" s="170" t="str">
        <f t="shared" si="984"/>
        <v>DTL</v>
      </c>
      <c r="N7930" s="169" t="str">
        <f t="shared" si="985"/>
        <v>8577</v>
      </c>
      <c r="O7930" s="168" t="str">
        <f t="shared" si="986"/>
        <v xml:space="preserve">    </v>
      </c>
      <c r="P7930" s="168" t="str">
        <f t="shared" si="987"/>
        <v xml:space="preserve">8577    </v>
      </c>
      <c r="Q7930" s="168">
        <f t="shared" si="988"/>
        <v>384078</v>
      </c>
      <c r="R7930" s="168">
        <f t="shared" si="989"/>
        <v>408767</v>
      </c>
      <c r="S7930" s="168">
        <f t="shared" si="990"/>
        <v>395322</v>
      </c>
      <c r="T7930" s="168">
        <f t="shared" si="991"/>
        <v>293600</v>
      </c>
    </row>
    <row r="7931" spans="1:20" x14ac:dyDescent="0.2">
      <c r="A7931" t="s">
        <v>2611</v>
      </c>
      <c r="M7931" s="170" t="str">
        <f t="shared" si="984"/>
        <v>DTL</v>
      </c>
      <c r="N7931" s="169" t="str">
        <f t="shared" si="985"/>
        <v>8577</v>
      </c>
      <c r="O7931" s="168" t="str">
        <f t="shared" si="986"/>
        <v/>
      </c>
      <c r="P7931" s="168" t="str">
        <f t="shared" si="987"/>
        <v/>
      </c>
      <c r="Q7931" s="168" t="str">
        <f t="shared" si="988"/>
        <v/>
      </c>
      <c r="R7931" s="168" t="str">
        <f t="shared" si="989"/>
        <v/>
      </c>
      <c r="S7931" s="168" t="str">
        <f t="shared" si="990"/>
        <v/>
      </c>
      <c r="T7931" s="168" t="str">
        <f t="shared" si="991"/>
        <v/>
      </c>
    </row>
    <row r="7932" spans="1:20" x14ac:dyDescent="0.2">
      <c r="A7932" t="s">
        <v>3392</v>
      </c>
      <c r="M7932" s="170" t="str">
        <f t="shared" si="984"/>
        <v>DTL</v>
      </c>
      <c r="N7932" s="169" t="str">
        <f t="shared" si="985"/>
        <v>8577</v>
      </c>
      <c r="O7932" s="168" t="str">
        <f t="shared" si="986"/>
        <v>Tran</v>
      </c>
      <c r="P7932" s="168" t="str">
        <f t="shared" si="987"/>
        <v>8577Tran</v>
      </c>
      <c r="Q7932" s="168">
        <f t="shared" si="988"/>
        <v>0</v>
      </c>
      <c r="R7932" s="168">
        <f t="shared" si="989"/>
        <v>400000</v>
      </c>
      <c r="S7932" s="168">
        <f t="shared" si="990"/>
        <v>600000</v>
      </c>
      <c r="T7932" s="168">
        <f t="shared" si="991"/>
        <v>300000</v>
      </c>
    </row>
    <row r="7933" spans="1:20" x14ac:dyDescent="0.2">
      <c r="A7933" t="s">
        <v>2611</v>
      </c>
      <c r="M7933" s="170" t="str">
        <f t="shared" si="984"/>
        <v>DTL</v>
      </c>
      <c r="N7933" s="169" t="str">
        <f t="shared" si="985"/>
        <v>8577</v>
      </c>
      <c r="O7933" s="168" t="str">
        <f t="shared" si="986"/>
        <v/>
      </c>
      <c r="P7933" s="168" t="str">
        <f t="shared" si="987"/>
        <v/>
      </c>
      <c r="Q7933" s="168" t="str">
        <f t="shared" si="988"/>
        <v/>
      </c>
      <c r="R7933" s="168" t="str">
        <f t="shared" si="989"/>
        <v/>
      </c>
      <c r="S7933" s="168" t="str">
        <f t="shared" si="990"/>
        <v/>
      </c>
      <c r="T7933" s="168" t="str">
        <f t="shared" si="991"/>
        <v/>
      </c>
    </row>
    <row r="7934" spans="1:20" x14ac:dyDescent="0.2">
      <c r="A7934" t="s">
        <v>6365</v>
      </c>
      <c r="M7934" s="170" t="str">
        <f t="shared" si="984"/>
        <v>DTL</v>
      </c>
      <c r="N7934" s="169" t="str">
        <f t="shared" si="985"/>
        <v>8577</v>
      </c>
      <c r="O7934" s="168" t="str">
        <f t="shared" si="986"/>
        <v>Tran</v>
      </c>
      <c r="P7934" s="168" t="str">
        <f t="shared" si="987"/>
        <v>8577Tran</v>
      </c>
      <c r="Q7934" s="168">
        <f t="shared" si="988"/>
        <v>758646</v>
      </c>
      <c r="R7934" s="168">
        <f t="shared" si="989"/>
        <v>892307</v>
      </c>
      <c r="S7934" s="168">
        <f t="shared" si="990"/>
        <v>1010322</v>
      </c>
      <c r="T7934" s="168">
        <f t="shared" si="991"/>
        <v>688312</v>
      </c>
    </row>
    <row r="7935" spans="1:20" x14ac:dyDescent="0.2">
      <c r="A7935" t="s">
        <v>4246</v>
      </c>
      <c r="M7935" s="170" t="str">
        <f t="shared" si="984"/>
        <v>DTL</v>
      </c>
      <c r="N7935" s="169" t="str">
        <f t="shared" si="985"/>
        <v>8577</v>
      </c>
      <c r="O7935" s="168" t="str">
        <f t="shared" si="986"/>
        <v/>
      </c>
      <c r="P7935" s="168" t="str">
        <f t="shared" si="987"/>
        <v/>
      </c>
      <c r="Q7935" s="168" t="str">
        <f t="shared" si="988"/>
        <v/>
      </c>
      <c r="R7935" s="168" t="str">
        <f t="shared" si="989"/>
        <v/>
      </c>
      <c r="S7935" s="168" t="str">
        <f t="shared" si="990"/>
        <v/>
      </c>
      <c r="T7935" s="168" t="str">
        <f t="shared" si="991"/>
        <v/>
      </c>
    </row>
    <row r="7936" spans="1:20" x14ac:dyDescent="0.2">
      <c r="A7936" t="s">
        <v>2611</v>
      </c>
      <c r="M7936" s="170" t="str">
        <f t="shared" si="984"/>
        <v>DTL</v>
      </c>
      <c r="N7936" s="169" t="str">
        <f t="shared" si="985"/>
        <v>8577</v>
      </c>
      <c r="O7936" s="168" t="str">
        <f t="shared" si="986"/>
        <v/>
      </c>
      <c r="P7936" s="168" t="str">
        <f t="shared" si="987"/>
        <v/>
      </c>
      <c r="Q7936" s="168" t="str">
        <f t="shared" si="988"/>
        <v/>
      </c>
      <c r="R7936" s="168" t="str">
        <f t="shared" si="989"/>
        <v/>
      </c>
      <c r="S7936" s="168" t="str">
        <f t="shared" si="990"/>
        <v/>
      </c>
      <c r="T7936" s="168" t="str">
        <f t="shared" si="991"/>
        <v/>
      </c>
    </row>
    <row r="7937" spans="1:20" x14ac:dyDescent="0.2">
      <c r="A7937" t="s">
        <v>6366</v>
      </c>
      <c r="M7937" s="170" t="str">
        <f t="shared" si="984"/>
        <v>Ttl</v>
      </c>
      <c r="N7937" s="169" t="str">
        <f t="shared" si="985"/>
        <v>8577</v>
      </c>
      <c r="O7937" s="168" t="str">
        <f t="shared" si="986"/>
        <v/>
      </c>
      <c r="P7937" s="168" t="str">
        <f t="shared" si="987"/>
        <v/>
      </c>
      <c r="Q7937" s="168" t="str">
        <f t="shared" si="988"/>
        <v/>
      </c>
      <c r="R7937" s="168" t="str">
        <f t="shared" si="989"/>
        <v/>
      </c>
      <c r="S7937" s="168" t="str">
        <f t="shared" si="990"/>
        <v/>
      </c>
      <c r="T7937" s="168" t="str">
        <f t="shared" si="991"/>
        <v/>
      </c>
    </row>
    <row r="7938" spans="1:20" x14ac:dyDescent="0.2">
      <c r="A7938" t="s">
        <v>4467</v>
      </c>
      <c r="M7938" s="170" t="str">
        <f t="shared" si="984"/>
        <v>DTL</v>
      </c>
      <c r="N7938" s="169" t="str">
        <f t="shared" si="985"/>
        <v>8577</v>
      </c>
      <c r="O7938" s="168" t="str">
        <f t="shared" si="986"/>
        <v/>
      </c>
      <c r="P7938" s="168" t="str">
        <f t="shared" si="987"/>
        <v/>
      </c>
      <c r="Q7938" s="168" t="str">
        <f t="shared" si="988"/>
        <v/>
      </c>
      <c r="R7938" s="168" t="str">
        <f t="shared" si="989"/>
        <v/>
      </c>
      <c r="S7938" s="168" t="str">
        <f t="shared" si="990"/>
        <v/>
      </c>
      <c r="T7938" s="168" t="str">
        <f t="shared" si="991"/>
        <v/>
      </c>
    </row>
    <row r="7939" spans="1:20" x14ac:dyDescent="0.2">
      <c r="A7939">
        <v>1</v>
      </c>
      <c r="M7939" s="170" t="str">
        <f t="shared" ref="M7939:M8002" si="992">IF(ROW()&lt;23,"",
  IF(NOT(ISERROR(FIND("Trinity County",$A7939,30))),"H1",
  IF(M7938="H1","H2",
  IF(M7938="H2","H3",
  IF(M7938="H3","H4",
  IF(M7938="H4","H5",
  IF(M7938="H5","H6",
  IF(M7938="H6","H7",
  IF(M7938="H7","H8",
  IF(M7938="H8","H9",
  IF(M7938="H9","H10",
  IF(TRIM(LEFT($A7939,7))="Total","Ttl","DTL"))))))))))))</f>
        <v>DTL</v>
      </c>
      <c r="N7939" s="169" t="str">
        <f t="shared" ref="N7939:N8002" si="993">IF(ROW()&lt;23,"",
  IF($M7939="H6",TRIM(LEFT($A7939,5)),N7938))</f>
        <v>8577</v>
      </c>
      <c r="O7939" s="168" t="str">
        <f t="shared" ref="O7939:O8002" si="994">IF($M7939&lt;&gt;"DTL","",
  IF(NOT(ISNUMBER(VALUE(MID($A7939,31,15)))),"",LEFT($A7939,4)))</f>
        <v/>
      </c>
      <c r="P7939" s="168" t="str">
        <f t="shared" ref="P7939:P8002" si="995">IF(O7939="","",N7939&amp;O7939)</f>
        <v/>
      </c>
      <c r="Q7939" s="168" t="str">
        <f t="shared" ref="Q7939:Q8002" si="996">IF($M7939&lt;&gt;"DTL","",
  IF(NOT(ISNUMBER(VALUE(MID($A7939,31,15)))),"",VALUE(TRIM(MID($A7939,47,15)))))</f>
        <v/>
      </c>
      <c r="R7939" s="168" t="str">
        <f t="shared" ref="R7939:R8002" si="997">IF($M7939&lt;&gt;"DTL","",
  IF(NOT(ISNUMBER(VALUE(MID($A7939,31,15)))),"",VALUE(TRIM(MID($A7939,61,14)))))</f>
        <v/>
      </c>
      <c r="S7939" s="168" t="str">
        <f t="shared" ref="S7939:S8002" si="998">IF($M7939&lt;&gt;"DTL","",
  IF(NOT(ISNUMBER(VALUE(MID($A7939,31,15)))),"",VALUE(TRIM(MID($A7939,76,14)))))</f>
        <v/>
      </c>
      <c r="T7939" s="168" t="str">
        <f t="shared" ref="T7939:T8002" si="999">IF($M7939&lt;&gt;"DTL","",
  IF(NOT(ISNUMBER(VALUE(MID($A7939,31,15)))),"",VALUE(TRIM(MID($A7939,90,14)))))</f>
        <v/>
      </c>
    </row>
    <row r="7940" spans="1:20" x14ac:dyDescent="0.2">
      <c r="M7940" s="170" t="str">
        <f t="shared" si="992"/>
        <v>DTL</v>
      </c>
      <c r="N7940" s="169" t="str">
        <f t="shared" si="993"/>
        <v>8577</v>
      </c>
      <c r="O7940" s="168" t="str">
        <f t="shared" si="994"/>
        <v/>
      </c>
      <c r="P7940" s="168" t="str">
        <f t="shared" si="995"/>
        <v/>
      </c>
      <c r="Q7940" s="168" t="str">
        <f t="shared" si="996"/>
        <v/>
      </c>
      <c r="R7940" s="168" t="str">
        <f t="shared" si="997"/>
        <v/>
      </c>
      <c r="S7940" s="168" t="str">
        <f t="shared" si="998"/>
        <v/>
      </c>
      <c r="T7940" s="168" t="str">
        <f t="shared" si="999"/>
        <v/>
      </c>
    </row>
    <row r="7941" spans="1:20" x14ac:dyDescent="0.2">
      <c r="A7941" t="s">
        <v>3393</v>
      </c>
      <c r="M7941" s="170" t="str">
        <f t="shared" si="992"/>
        <v>H1</v>
      </c>
      <c r="N7941" s="169" t="str">
        <f t="shared" si="993"/>
        <v>8577</v>
      </c>
      <c r="O7941" s="168" t="str">
        <f t="shared" si="994"/>
        <v/>
      </c>
      <c r="P7941" s="168" t="str">
        <f t="shared" si="995"/>
        <v/>
      </c>
      <c r="Q7941" s="168" t="str">
        <f t="shared" si="996"/>
        <v/>
      </c>
      <c r="R7941" s="168" t="str">
        <f t="shared" si="997"/>
        <v/>
      </c>
      <c r="S7941" s="168" t="str">
        <f t="shared" si="998"/>
        <v/>
      </c>
      <c r="T7941" s="168" t="str">
        <f t="shared" si="999"/>
        <v/>
      </c>
    </row>
    <row r="7942" spans="1:20" x14ac:dyDescent="0.2">
      <c r="A7942" t="s">
        <v>2600</v>
      </c>
      <c r="M7942" s="170" t="str">
        <f t="shared" si="992"/>
        <v>H2</v>
      </c>
      <c r="N7942" s="169" t="str">
        <f t="shared" si="993"/>
        <v>8577</v>
      </c>
      <c r="O7942" s="168" t="str">
        <f t="shared" si="994"/>
        <v/>
      </c>
      <c r="P7942" s="168" t="str">
        <f t="shared" si="995"/>
        <v/>
      </c>
      <c r="Q7942" s="168" t="str">
        <f t="shared" si="996"/>
        <v/>
      </c>
      <c r="R7942" s="168" t="str">
        <f t="shared" si="997"/>
        <v/>
      </c>
      <c r="S7942" s="168" t="str">
        <f t="shared" si="998"/>
        <v/>
      </c>
      <c r="T7942" s="168" t="str">
        <f t="shared" si="999"/>
        <v/>
      </c>
    </row>
    <row r="7943" spans="1:20" x14ac:dyDescent="0.2">
      <c r="A7943" t="s">
        <v>2601</v>
      </c>
      <c r="M7943" s="170" t="str">
        <f t="shared" si="992"/>
        <v>H3</v>
      </c>
      <c r="N7943" s="169" t="str">
        <f t="shared" si="993"/>
        <v>8577</v>
      </c>
      <c r="O7943" s="168" t="str">
        <f t="shared" si="994"/>
        <v/>
      </c>
      <c r="P7943" s="168" t="str">
        <f t="shared" si="995"/>
        <v/>
      </c>
      <c r="Q7943" s="168" t="str">
        <f t="shared" si="996"/>
        <v/>
      </c>
      <c r="R7943" s="168" t="str">
        <f t="shared" si="997"/>
        <v/>
      </c>
      <c r="S7943" s="168" t="str">
        <f t="shared" si="998"/>
        <v/>
      </c>
      <c r="T7943" s="168" t="str">
        <f t="shared" si="999"/>
        <v/>
      </c>
    </row>
    <row r="7944" spans="1:20" x14ac:dyDescent="0.2">
      <c r="A7944" t="s">
        <v>3334</v>
      </c>
      <c r="M7944" s="170" t="str">
        <f t="shared" si="992"/>
        <v>H4</v>
      </c>
      <c r="N7944" s="169" t="str">
        <f t="shared" si="993"/>
        <v>8577</v>
      </c>
      <c r="O7944" s="168" t="str">
        <f t="shared" si="994"/>
        <v/>
      </c>
      <c r="P7944" s="168" t="str">
        <f t="shared" si="995"/>
        <v/>
      </c>
      <c r="Q7944" s="168" t="str">
        <f t="shared" si="996"/>
        <v/>
      </c>
      <c r="R7944" s="168" t="str">
        <f t="shared" si="997"/>
        <v/>
      </c>
      <c r="S7944" s="168" t="str">
        <f t="shared" si="998"/>
        <v/>
      </c>
      <c r="T7944" s="168" t="str">
        <f t="shared" si="999"/>
        <v/>
      </c>
    </row>
    <row r="7945" spans="1:20" x14ac:dyDescent="0.2">
      <c r="A7945" t="s">
        <v>3394</v>
      </c>
      <c r="M7945" s="170" t="str">
        <f t="shared" si="992"/>
        <v>H5</v>
      </c>
      <c r="N7945" s="169" t="str">
        <f t="shared" si="993"/>
        <v>8577</v>
      </c>
      <c r="O7945" s="168" t="str">
        <f t="shared" si="994"/>
        <v/>
      </c>
      <c r="P7945" s="168" t="str">
        <f t="shared" si="995"/>
        <v/>
      </c>
      <c r="Q7945" s="168" t="str">
        <f t="shared" si="996"/>
        <v/>
      </c>
      <c r="R7945" s="168" t="str">
        <f t="shared" si="997"/>
        <v/>
      </c>
      <c r="S7945" s="168" t="str">
        <f t="shared" si="998"/>
        <v/>
      </c>
      <c r="T7945" s="168" t="str">
        <f t="shared" si="999"/>
        <v/>
      </c>
    </row>
    <row r="7946" spans="1:20" x14ac:dyDescent="0.2">
      <c r="A7946" t="s">
        <v>3395</v>
      </c>
      <c r="M7946" s="170" t="str">
        <f t="shared" si="992"/>
        <v>H6</v>
      </c>
      <c r="N7946" s="169" t="str">
        <f t="shared" si="993"/>
        <v>8578</v>
      </c>
      <c r="O7946" s="168" t="str">
        <f t="shared" si="994"/>
        <v/>
      </c>
      <c r="P7946" s="168" t="str">
        <f t="shared" si="995"/>
        <v/>
      </c>
      <c r="Q7946" s="168" t="str">
        <f t="shared" si="996"/>
        <v/>
      </c>
      <c r="R7946" s="168" t="str">
        <f t="shared" si="997"/>
        <v/>
      </c>
      <c r="S7946" s="168" t="str">
        <f t="shared" si="998"/>
        <v/>
      </c>
      <c r="T7946" s="168" t="str">
        <f t="shared" si="999"/>
        <v/>
      </c>
    </row>
    <row r="7947" spans="1:20" x14ac:dyDescent="0.2">
      <c r="A7947" t="s">
        <v>2605</v>
      </c>
      <c r="M7947" s="170" t="str">
        <f t="shared" si="992"/>
        <v>H7</v>
      </c>
      <c r="N7947" s="169" t="str">
        <f t="shared" si="993"/>
        <v>8578</v>
      </c>
      <c r="O7947" s="168" t="str">
        <f t="shared" si="994"/>
        <v/>
      </c>
      <c r="P7947" s="168" t="str">
        <f t="shared" si="995"/>
        <v/>
      </c>
      <c r="Q7947" s="168" t="str">
        <f t="shared" si="996"/>
        <v/>
      </c>
      <c r="R7947" s="168" t="str">
        <f t="shared" si="997"/>
        <v/>
      </c>
      <c r="S7947" s="168" t="str">
        <f t="shared" si="998"/>
        <v/>
      </c>
      <c r="T7947" s="168" t="str">
        <f t="shared" si="999"/>
        <v/>
      </c>
    </row>
    <row r="7948" spans="1:20" x14ac:dyDescent="0.2">
      <c r="A7948" t="s">
        <v>2606</v>
      </c>
      <c r="M7948" s="170" t="str">
        <f t="shared" si="992"/>
        <v>H8</v>
      </c>
      <c r="N7948" s="169" t="str">
        <f t="shared" si="993"/>
        <v>8578</v>
      </c>
      <c r="O7948" s="168" t="str">
        <f t="shared" si="994"/>
        <v/>
      </c>
      <c r="P7948" s="168" t="str">
        <f t="shared" si="995"/>
        <v/>
      </c>
      <c r="Q7948" s="168" t="str">
        <f t="shared" si="996"/>
        <v/>
      </c>
      <c r="R7948" s="168" t="str">
        <f t="shared" si="997"/>
        <v/>
      </c>
      <c r="S7948" s="168" t="str">
        <f t="shared" si="998"/>
        <v/>
      </c>
      <c r="T7948" s="168" t="str">
        <f t="shared" si="999"/>
        <v/>
      </c>
    </row>
    <row r="7949" spans="1:20" x14ac:dyDescent="0.2">
      <c r="A7949" t="s">
        <v>2607</v>
      </c>
      <c r="M7949" s="170" t="str">
        <f t="shared" si="992"/>
        <v>H9</v>
      </c>
      <c r="N7949" s="169" t="str">
        <f t="shared" si="993"/>
        <v>8578</v>
      </c>
      <c r="O7949" s="168" t="str">
        <f t="shared" si="994"/>
        <v/>
      </c>
      <c r="P7949" s="168" t="str">
        <f t="shared" si="995"/>
        <v/>
      </c>
      <c r="Q7949" s="168" t="str">
        <f t="shared" si="996"/>
        <v/>
      </c>
      <c r="R7949" s="168" t="str">
        <f t="shared" si="997"/>
        <v/>
      </c>
      <c r="S7949" s="168" t="str">
        <f t="shared" si="998"/>
        <v/>
      </c>
      <c r="T7949" s="168" t="str">
        <f t="shared" si="999"/>
        <v/>
      </c>
    </row>
    <row r="7950" spans="1:20" x14ac:dyDescent="0.2">
      <c r="A7950" t="s">
        <v>2608</v>
      </c>
      <c r="M7950" s="170" t="str">
        <f t="shared" si="992"/>
        <v>H10</v>
      </c>
      <c r="N7950" s="169" t="str">
        <f t="shared" si="993"/>
        <v>8578</v>
      </c>
      <c r="O7950" s="168" t="str">
        <f t="shared" si="994"/>
        <v/>
      </c>
      <c r="P7950" s="168" t="str">
        <f t="shared" si="995"/>
        <v/>
      </c>
      <c r="Q7950" s="168" t="str">
        <f t="shared" si="996"/>
        <v/>
      </c>
      <c r="R7950" s="168" t="str">
        <f t="shared" si="997"/>
        <v/>
      </c>
      <c r="S7950" s="168" t="str">
        <f t="shared" si="998"/>
        <v/>
      </c>
      <c r="T7950" s="168" t="str">
        <f t="shared" si="999"/>
        <v/>
      </c>
    </row>
    <row r="7951" spans="1:20" x14ac:dyDescent="0.2">
      <c r="A7951" t="s">
        <v>2609</v>
      </c>
      <c r="M7951" s="170" t="str">
        <f t="shared" si="992"/>
        <v>DTL</v>
      </c>
      <c r="N7951" s="169" t="str">
        <f t="shared" si="993"/>
        <v>8578</v>
      </c>
      <c r="O7951" s="168" t="str">
        <f t="shared" si="994"/>
        <v/>
      </c>
      <c r="P7951" s="168" t="str">
        <f t="shared" si="995"/>
        <v/>
      </c>
      <c r="Q7951" s="168" t="str">
        <f t="shared" si="996"/>
        <v/>
      </c>
      <c r="R7951" s="168" t="str">
        <f t="shared" si="997"/>
        <v/>
      </c>
      <c r="S7951" s="168" t="str">
        <f t="shared" si="998"/>
        <v/>
      </c>
      <c r="T7951" s="168" t="str">
        <f t="shared" si="999"/>
        <v/>
      </c>
    </row>
    <row r="7952" spans="1:20" x14ac:dyDescent="0.2">
      <c r="A7952" t="s">
        <v>6367</v>
      </c>
      <c r="M7952" s="170" t="str">
        <f t="shared" si="992"/>
        <v>DTL</v>
      </c>
      <c r="N7952" s="169" t="str">
        <f t="shared" si="993"/>
        <v>8578</v>
      </c>
      <c r="O7952" s="168" t="str">
        <f t="shared" si="994"/>
        <v>6601</v>
      </c>
      <c r="P7952" s="168" t="str">
        <f t="shared" si="995"/>
        <v>85786601</v>
      </c>
      <c r="Q7952" s="168">
        <f t="shared" si="996"/>
        <v>1696</v>
      </c>
      <c r="R7952" s="168">
        <f t="shared" si="997"/>
        <v>3169</v>
      </c>
      <c r="S7952" s="168">
        <f t="shared" si="998"/>
        <v>0</v>
      </c>
      <c r="T7952" s="168">
        <f t="shared" si="999"/>
        <v>2371</v>
      </c>
    </row>
    <row r="7953" spans="1:20" x14ac:dyDescent="0.2">
      <c r="A7953" t="s">
        <v>4246</v>
      </c>
      <c r="M7953" s="170" t="str">
        <f t="shared" si="992"/>
        <v>DTL</v>
      </c>
      <c r="N7953" s="169" t="str">
        <f t="shared" si="993"/>
        <v>8578</v>
      </c>
      <c r="O7953" s="168" t="str">
        <f t="shared" si="994"/>
        <v/>
      </c>
      <c r="P7953" s="168" t="str">
        <f t="shared" si="995"/>
        <v/>
      </c>
      <c r="Q7953" s="168" t="str">
        <f t="shared" si="996"/>
        <v/>
      </c>
      <c r="R7953" s="168" t="str">
        <f t="shared" si="997"/>
        <v/>
      </c>
      <c r="S7953" s="168" t="str">
        <f t="shared" si="998"/>
        <v/>
      </c>
      <c r="T7953" s="168" t="str">
        <f t="shared" si="999"/>
        <v/>
      </c>
    </row>
    <row r="7954" spans="1:20" x14ac:dyDescent="0.2">
      <c r="A7954" t="s">
        <v>2611</v>
      </c>
      <c r="M7954" s="170" t="str">
        <f t="shared" si="992"/>
        <v>DTL</v>
      </c>
      <c r="N7954" s="169" t="str">
        <f t="shared" si="993"/>
        <v>8578</v>
      </c>
      <c r="O7954" s="168" t="str">
        <f t="shared" si="994"/>
        <v/>
      </c>
      <c r="P7954" s="168" t="str">
        <f t="shared" si="995"/>
        <v/>
      </c>
      <c r="Q7954" s="168" t="str">
        <f t="shared" si="996"/>
        <v/>
      </c>
      <c r="R7954" s="168" t="str">
        <f t="shared" si="997"/>
        <v/>
      </c>
      <c r="S7954" s="168" t="str">
        <f t="shared" si="998"/>
        <v/>
      </c>
      <c r="T7954" s="168" t="str">
        <f t="shared" si="999"/>
        <v/>
      </c>
    </row>
    <row r="7955" spans="1:20" x14ac:dyDescent="0.2">
      <c r="A7955" t="s">
        <v>6368</v>
      </c>
      <c r="M7955" s="170" t="str">
        <f t="shared" si="992"/>
        <v>Ttl</v>
      </c>
      <c r="N7955" s="169" t="str">
        <f t="shared" si="993"/>
        <v>8578</v>
      </c>
      <c r="O7955" s="168" t="str">
        <f t="shared" si="994"/>
        <v/>
      </c>
      <c r="P7955" s="168" t="str">
        <f t="shared" si="995"/>
        <v/>
      </c>
      <c r="Q7955" s="168" t="str">
        <f t="shared" si="996"/>
        <v/>
      </c>
      <c r="R7955" s="168" t="str">
        <f t="shared" si="997"/>
        <v/>
      </c>
      <c r="S7955" s="168" t="str">
        <f t="shared" si="998"/>
        <v/>
      </c>
      <c r="T7955" s="168" t="str">
        <f t="shared" si="999"/>
        <v/>
      </c>
    </row>
    <row r="7956" spans="1:20" x14ac:dyDescent="0.2">
      <c r="A7956" t="s">
        <v>2612</v>
      </c>
      <c r="M7956" s="170" t="str">
        <f t="shared" si="992"/>
        <v>DTL</v>
      </c>
      <c r="N7956" s="169" t="str">
        <f t="shared" si="993"/>
        <v>8578</v>
      </c>
      <c r="O7956" s="168" t="str">
        <f t="shared" si="994"/>
        <v/>
      </c>
      <c r="P7956" s="168" t="str">
        <f t="shared" si="995"/>
        <v/>
      </c>
      <c r="Q7956" s="168" t="str">
        <f t="shared" si="996"/>
        <v/>
      </c>
      <c r="R7956" s="168" t="str">
        <f t="shared" si="997"/>
        <v/>
      </c>
      <c r="S7956" s="168" t="str">
        <f t="shared" si="998"/>
        <v/>
      </c>
      <c r="T7956" s="168" t="str">
        <f t="shared" si="999"/>
        <v/>
      </c>
    </row>
    <row r="7957" spans="1:20" x14ac:dyDescent="0.2">
      <c r="A7957" t="s">
        <v>2611</v>
      </c>
      <c r="M7957" s="170" t="str">
        <f t="shared" si="992"/>
        <v>DTL</v>
      </c>
      <c r="N7957" s="169" t="str">
        <f t="shared" si="993"/>
        <v>8578</v>
      </c>
      <c r="O7957" s="168" t="str">
        <f t="shared" si="994"/>
        <v/>
      </c>
      <c r="P7957" s="168" t="str">
        <f t="shared" si="995"/>
        <v/>
      </c>
      <c r="Q7957" s="168" t="str">
        <f t="shared" si="996"/>
        <v/>
      </c>
      <c r="R7957" s="168" t="str">
        <f t="shared" si="997"/>
        <v/>
      </c>
      <c r="S7957" s="168" t="str">
        <f t="shared" si="998"/>
        <v/>
      </c>
      <c r="T7957" s="168" t="str">
        <f t="shared" si="999"/>
        <v/>
      </c>
    </row>
    <row r="7958" spans="1:20" x14ac:dyDescent="0.2">
      <c r="A7958" t="s">
        <v>2611</v>
      </c>
      <c r="M7958" s="170" t="str">
        <f t="shared" si="992"/>
        <v>DTL</v>
      </c>
      <c r="N7958" s="169" t="str">
        <f t="shared" si="993"/>
        <v>8578</v>
      </c>
      <c r="O7958" s="168" t="str">
        <f t="shared" si="994"/>
        <v/>
      </c>
      <c r="P7958" s="168" t="str">
        <f t="shared" si="995"/>
        <v/>
      </c>
      <c r="Q7958" s="168" t="str">
        <f t="shared" si="996"/>
        <v/>
      </c>
      <c r="R7958" s="168" t="str">
        <f t="shared" si="997"/>
        <v/>
      </c>
      <c r="S7958" s="168" t="str">
        <f t="shared" si="998"/>
        <v/>
      </c>
      <c r="T7958" s="168" t="str">
        <f t="shared" si="999"/>
        <v/>
      </c>
    </row>
    <row r="7959" spans="1:20" x14ac:dyDescent="0.2">
      <c r="A7959" t="s">
        <v>2613</v>
      </c>
      <c r="M7959" s="170" t="str">
        <f t="shared" si="992"/>
        <v>DTL</v>
      </c>
      <c r="N7959" s="169" t="str">
        <f t="shared" si="993"/>
        <v>8578</v>
      </c>
      <c r="O7959" s="168" t="str">
        <f t="shared" si="994"/>
        <v/>
      </c>
      <c r="P7959" s="168" t="str">
        <f t="shared" si="995"/>
        <v/>
      </c>
      <c r="Q7959" s="168" t="str">
        <f t="shared" si="996"/>
        <v/>
      </c>
      <c r="R7959" s="168" t="str">
        <f t="shared" si="997"/>
        <v/>
      </c>
      <c r="S7959" s="168" t="str">
        <f t="shared" si="998"/>
        <v/>
      </c>
      <c r="T7959" s="168" t="str">
        <f t="shared" si="999"/>
        <v/>
      </c>
    </row>
    <row r="7960" spans="1:20" x14ac:dyDescent="0.2">
      <c r="A7960" t="s">
        <v>6369</v>
      </c>
      <c r="M7960" s="170" t="str">
        <f t="shared" si="992"/>
        <v>DTL</v>
      </c>
      <c r="N7960" s="169" t="str">
        <f t="shared" si="993"/>
        <v>8578</v>
      </c>
      <c r="O7960" s="168" t="str">
        <f t="shared" si="994"/>
        <v>2301</v>
      </c>
      <c r="P7960" s="168" t="str">
        <f t="shared" si="995"/>
        <v>85782301</v>
      </c>
      <c r="Q7960" s="168">
        <f t="shared" si="996"/>
        <v>344</v>
      </c>
      <c r="R7960" s="168">
        <f t="shared" si="997"/>
        <v>337</v>
      </c>
      <c r="S7960" s="168">
        <f t="shared" si="998"/>
        <v>350</v>
      </c>
      <c r="T7960" s="168">
        <f t="shared" si="999"/>
        <v>345</v>
      </c>
    </row>
    <row r="7961" spans="1:20" x14ac:dyDescent="0.2">
      <c r="A7961" t="s">
        <v>4246</v>
      </c>
      <c r="M7961" s="170" t="str">
        <f t="shared" si="992"/>
        <v>DTL</v>
      </c>
      <c r="N7961" s="169" t="str">
        <f t="shared" si="993"/>
        <v>8578</v>
      </c>
      <c r="O7961" s="168" t="str">
        <f t="shared" si="994"/>
        <v/>
      </c>
      <c r="P7961" s="168" t="str">
        <f t="shared" si="995"/>
        <v/>
      </c>
      <c r="Q7961" s="168" t="str">
        <f t="shared" si="996"/>
        <v/>
      </c>
      <c r="R7961" s="168" t="str">
        <f t="shared" si="997"/>
        <v/>
      </c>
      <c r="S7961" s="168" t="str">
        <f t="shared" si="998"/>
        <v/>
      </c>
      <c r="T7961" s="168" t="str">
        <f t="shared" si="999"/>
        <v/>
      </c>
    </row>
    <row r="7962" spans="1:20" x14ac:dyDescent="0.2">
      <c r="A7962" t="s">
        <v>2611</v>
      </c>
      <c r="M7962" s="170" t="str">
        <f t="shared" si="992"/>
        <v>DTL</v>
      </c>
      <c r="N7962" s="169" t="str">
        <f t="shared" si="993"/>
        <v>8578</v>
      </c>
      <c r="O7962" s="168" t="str">
        <f t="shared" si="994"/>
        <v/>
      </c>
      <c r="P7962" s="168" t="str">
        <f t="shared" si="995"/>
        <v/>
      </c>
      <c r="Q7962" s="168" t="str">
        <f t="shared" si="996"/>
        <v/>
      </c>
      <c r="R7962" s="168" t="str">
        <f t="shared" si="997"/>
        <v/>
      </c>
      <c r="S7962" s="168" t="str">
        <f t="shared" si="998"/>
        <v/>
      </c>
      <c r="T7962" s="168" t="str">
        <f t="shared" si="999"/>
        <v/>
      </c>
    </row>
    <row r="7963" spans="1:20" x14ac:dyDescent="0.2">
      <c r="A7963" t="s">
        <v>6370</v>
      </c>
      <c r="M7963" s="170" t="str">
        <f t="shared" si="992"/>
        <v>Ttl</v>
      </c>
      <c r="N7963" s="169" t="str">
        <f t="shared" si="993"/>
        <v>8578</v>
      </c>
      <c r="O7963" s="168" t="str">
        <f t="shared" si="994"/>
        <v/>
      </c>
      <c r="P7963" s="168" t="str">
        <f t="shared" si="995"/>
        <v/>
      </c>
      <c r="Q7963" s="168" t="str">
        <f t="shared" si="996"/>
        <v/>
      </c>
      <c r="R7963" s="168" t="str">
        <f t="shared" si="997"/>
        <v/>
      </c>
      <c r="S7963" s="168" t="str">
        <f t="shared" si="998"/>
        <v/>
      </c>
      <c r="T7963" s="168" t="str">
        <f t="shared" si="999"/>
        <v/>
      </c>
    </row>
    <row r="7964" spans="1:20" x14ac:dyDescent="0.2">
      <c r="A7964" t="s">
        <v>2611</v>
      </c>
      <c r="M7964" s="170" t="str">
        <f t="shared" si="992"/>
        <v>DTL</v>
      </c>
      <c r="N7964" s="169" t="str">
        <f t="shared" si="993"/>
        <v>8578</v>
      </c>
      <c r="O7964" s="168" t="str">
        <f t="shared" si="994"/>
        <v/>
      </c>
      <c r="P7964" s="168" t="str">
        <f t="shared" si="995"/>
        <v/>
      </c>
      <c r="Q7964" s="168" t="str">
        <f t="shared" si="996"/>
        <v/>
      </c>
      <c r="R7964" s="168" t="str">
        <f t="shared" si="997"/>
        <v/>
      </c>
      <c r="S7964" s="168" t="str">
        <f t="shared" si="998"/>
        <v/>
      </c>
      <c r="T7964" s="168" t="str">
        <f t="shared" si="999"/>
        <v/>
      </c>
    </row>
    <row r="7965" spans="1:20" x14ac:dyDescent="0.2">
      <c r="A7965" t="s">
        <v>2611</v>
      </c>
      <c r="M7965" s="170" t="str">
        <f t="shared" si="992"/>
        <v>DTL</v>
      </c>
      <c r="N7965" s="169" t="str">
        <f t="shared" si="993"/>
        <v>8578</v>
      </c>
      <c r="O7965" s="168" t="str">
        <f t="shared" si="994"/>
        <v/>
      </c>
      <c r="P7965" s="168" t="str">
        <f t="shared" si="995"/>
        <v/>
      </c>
      <c r="Q7965" s="168" t="str">
        <f t="shared" si="996"/>
        <v/>
      </c>
      <c r="R7965" s="168" t="str">
        <f t="shared" si="997"/>
        <v/>
      </c>
      <c r="S7965" s="168" t="str">
        <f t="shared" si="998"/>
        <v/>
      </c>
      <c r="T7965" s="168" t="str">
        <f t="shared" si="999"/>
        <v/>
      </c>
    </row>
    <row r="7966" spans="1:20" x14ac:dyDescent="0.2">
      <c r="A7966" t="s">
        <v>6371</v>
      </c>
      <c r="M7966" s="170" t="str">
        <f t="shared" si="992"/>
        <v>Ttl</v>
      </c>
      <c r="N7966" s="169" t="str">
        <f t="shared" si="993"/>
        <v>8578</v>
      </c>
      <c r="O7966" s="168" t="str">
        <f t="shared" si="994"/>
        <v/>
      </c>
      <c r="P7966" s="168" t="str">
        <f t="shared" si="995"/>
        <v/>
      </c>
      <c r="Q7966" s="168" t="str">
        <f t="shared" si="996"/>
        <v/>
      </c>
      <c r="R7966" s="168" t="str">
        <f t="shared" si="997"/>
        <v/>
      </c>
      <c r="S7966" s="168" t="str">
        <f t="shared" si="998"/>
        <v/>
      </c>
      <c r="T7966" s="168" t="str">
        <f t="shared" si="999"/>
        <v/>
      </c>
    </row>
    <row r="7967" spans="1:20" x14ac:dyDescent="0.2">
      <c r="A7967" t="s">
        <v>2612</v>
      </c>
      <c r="M7967" s="170" t="str">
        <f t="shared" si="992"/>
        <v>DTL</v>
      </c>
      <c r="N7967" s="169" t="str">
        <f t="shared" si="993"/>
        <v>8578</v>
      </c>
      <c r="O7967" s="168" t="str">
        <f t="shared" si="994"/>
        <v/>
      </c>
      <c r="P7967" s="168" t="str">
        <f t="shared" si="995"/>
        <v/>
      </c>
      <c r="Q7967" s="168" t="str">
        <f t="shared" si="996"/>
        <v/>
      </c>
      <c r="R7967" s="168" t="str">
        <f t="shared" si="997"/>
        <v/>
      </c>
      <c r="S7967" s="168" t="str">
        <f t="shared" si="998"/>
        <v/>
      </c>
      <c r="T7967" s="168" t="str">
        <f t="shared" si="999"/>
        <v/>
      </c>
    </row>
    <row r="7968" spans="1:20" x14ac:dyDescent="0.2">
      <c r="A7968" t="s">
        <v>2611</v>
      </c>
      <c r="M7968" s="170" t="str">
        <f t="shared" si="992"/>
        <v>DTL</v>
      </c>
      <c r="N7968" s="169" t="str">
        <f t="shared" si="993"/>
        <v>8578</v>
      </c>
      <c r="O7968" s="168" t="str">
        <f t="shared" si="994"/>
        <v/>
      </c>
      <c r="P7968" s="168" t="str">
        <f t="shared" si="995"/>
        <v/>
      </c>
      <c r="Q7968" s="168" t="str">
        <f t="shared" si="996"/>
        <v/>
      </c>
      <c r="R7968" s="168" t="str">
        <f t="shared" si="997"/>
        <v/>
      </c>
      <c r="S7968" s="168" t="str">
        <f t="shared" si="998"/>
        <v/>
      </c>
      <c r="T7968" s="168" t="str">
        <f t="shared" si="999"/>
        <v/>
      </c>
    </row>
    <row r="7969" spans="1:20" x14ac:dyDescent="0.2">
      <c r="A7969" t="s">
        <v>2611</v>
      </c>
      <c r="M7969" s="170" t="str">
        <f t="shared" si="992"/>
        <v>DTL</v>
      </c>
      <c r="N7969" s="169" t="str">
        <f t="shared" si="993"/>
        <v>8578</v>
      </c>
      <c r="O7969" s="168" t="str">
        <f t="shared" si="994"/>
        <v/>
      </c>
      <c r="P7969" s="168" t="str">
        <f t="shared" si="995"/>
        <v/>
      </c>
      <c r="Q7969" s="168" t="str">
        <f t="shared" si="996"/>
        <v/>
      </c>
      <c r="R7969" s="168" t="str">
        <f t="shared" si="997"/>
        <v/>
      </c>
      <c r="S7969" s="168" t="str">
        <f t="shared" si="998"/>
        <v/>
      </c>
      <c r="T7969" s="168" t="str">
        <f t="shared" si="999"/>
        <v/>
      </c>
    </row>
    <row r="7970" spans="1:20" x14ac:dyDescent="0.2">
      <c r="A7970" t="s">
        <v>2673</v>
      </c>
      <c r="M7970" s="170" t="str">
        <f t="shared" si="992"/>
        <v>DTL</v>
      </c>
      <c r="N7970" s="169" t="str">
        <f t="shared" si="993"/>
        <v>8578</v>
      </c>
      <c r="O7970" s="168" t="str">
        <f t="shared" si="994"/>
        <v/>
      </c>
      <c r="P7970" s="168" t="str">
        <f t="shared" si="995"/>
        <v/>
      </c>
      <c r="Q7970" s="168" t="str">
        <f t="shared" si="996"/>
        <v/>
      </c>
      <c r="R7970" s="168" t="str">
        <f t="shared" si="997"/>
        <v/>
      </c>
      <c r="S7970" s="168" t="str">
        <f t="shared" si="998"/>
        <v/>
      </c>
      <c r="T7970" s="168" t="str">
        <f t="shared" si="999"/>
        <v/>
      </c>
    </row>
    <row r="7971" spans="1:20" x14ac:dyDescent="0.2">
      <c r="A7971" t="s">
        <v>3396</v>
      </c>
      <c r="M7971" s="170" t="str">
        <f t="shared" si="992"/>
        <v>DTL</v>
      </c>
      <c r="N7971" s="169" t="str">
        <f t="shared" si="993"/>
        <v>8578</v>
      </c>
      <c r="O7971" s="168" t="str">
        <f t="shared" si="994"/>
        <v>9800</v>
      </c>
      <c r="P7971" s="168" t="str">
        <f t="shared" si="995"/>
        <v>85789800</v>
      </c>
      <c r="Q7971" s="168">
        <f t="shared" si="996"/>
        <v>0</v>
      </c>
      <c r="R7971" s="168">
        <f t="shared" si="997"/>
        <v>0</v>
      </c>
      <c r="S7971" s="168">
        <f t="shared" si="998"/>
        <v>0</v>
      </c>
      <c r="T7971" s="168">
        <f t="shared" si="999"/>
        <v>0</v>
      </c>
    </row>
    <row r="7972" spans="1:20" x14ac:dyDescent="0.2">
      <c r="A7972" t="s">
        <v>4246</v>
      </c>
      <c r="M7972" s="170" t="str">
        <f t="shared" si="992"/>
        <v>DTL</v>
      </c>
      <c r="N7972" s="169" t="str">
        <f t="shared" si="993"/>
        <v>8578</v>
      </c>
      <c r="O7972" s="168" t="str">
        <f t="shared" si="994"/>
        <v/>
      </c>
      <c r="P7972" s="168" t="str">
        <f t="shared" si="995"/>
        <v/>
      </c>
      <c r="Q7972" s="168" t="str">
        <f t="shared" si="996"/>
        <v/>
      </c>
      <c r="R7972" s="168" t="str">
        <f t="shared" si="997"/>
        <v/>
      </c>
      <c r="S7972" s="168" t="str">
        <f t="shared" si="998"/>
        <v/>
      </c>
      <c r="T7972" s="168" t="str">
        <f t="shared" si="999"/>
        <v/>
      </c>
    </row>
    <row r="7973" spans="1:20" x14ac:dyDescent="0.2">
      <c r="A7973" t="s">
        <v>2611</v>
      </c>
      <c r="M7973" s="170" t="str">
        <f t="shared" si="992"/>
        <v>DTL</v>
      </c>
      <c r="N7973" s="169" t="str">
        <f t="shared" si="993"/>
        <v>8578</v>
      </c>
      <c r="O7973" s="168" t="str">
        <f t="shared" si="994"/>
        <v/>
      </c>
      <c r="P7973" s="168" t="str">
        <f t="shared" si="995"/>
        <v/>
      </c>
      <c r="Q7973" s="168" t="str">
        <f t="shared" si="996"/>
        <v/>
      </c>
      <c r="R7973" s="168" t="str">
        <f t="shared" si="997"/>
        <v/>
      </c>
      <c r="S7973" s="168" t="str">
        <f t="shared" si="998"/>
        <v/>
      </c>
      <c r="T7973" s="168" t="str">
        <f t="shared" si="999"/>
        <v/>
      </c>
    </row>
    <row r="7974" spans="1:20" x14ac:dyDescent="0.2">
      <c r="A7974" t="s">
        <v>3397</v>
      </c>
      <c r="M7974" s="170" t="str">
        <f t="shared" si="992"/>
        <v>Ttl</v>
      </c>
      <c r="N7974" s="169" t="str">
        <f t="shared" si="993"/>
        <v>8578</v>
      </c>
      <c r="O7974" s="168" t="str">
        <f t="shared" si="994"/>
        <v/>
      </c>
      <c r="P7974" s="168" t="str">
        <f t="shared" si="995"/>
        <v/>
      </c>
      <c r="Q7974" s="168" t="str">
        <f t="shared" si="996"/>
        <v/>
      </c>
      <c r="R7974" s="168" t="str">
        <f t="shared" si="997"/>
        <v/>
      </c>
      <c r="S7974" s="168" t="str">
        <f t="shared" si="998"/>
        <v/>
      </c>
      <c r="T7974" s="168" t="str">
        <f t="shared" si="999"/>
        <v/>
      </c>
    </row>
    <row r="7975" spans="1:20" x14ac:dyDescent="0.2">
      <c r="A7975" t="s">
        <v>2676</v>
      </c>
      <c r="M7975" s="170" t="str">
        <f t="shared" si="992"/>
        <v>DTL</v>
      </c>
      <c r="N7975" s="169" t="str">
        <f t="shared" si="993"/>
        <v>8578</v>
      </c>
      <c r="O7975" s="168" t="str">
        <f t="shared" si="994"/>
        <v/>
      </c>
      <c r="P7975" s="168" t="str">
        <f t="shared" si="995"/>
        <v/>
      </c>
      <c r="Q7975" s="168" t="str">
        <f t="shared" si="996"/>
        <v/>
      </c>
      <c r="R7975" s="168" t="str">
        <f t="shared" si="997"/>
        <v/>
      </c>
      <c r="S7975" s="168" t="str">
        <f t="shared" si="998"/>
        <v/>
      </c>
      <c r="T7975" s="168" t="str">
        <f t="shared" si="999"/>
        <v/>
      </c>
    </row>
    <row r="7976" spans="1:20" x14ac:dyDescent="0.2">
      <c r="A7976" t="s">
        <v>2611</v>
      </c>
      <c r="M7976" s="170" t="str">
        <f t="shared" si="992"/>
        <v>DTL</v>
      </c>
      <c r="N7976" s="169" t="str">
        <f t="shared" si="993"/>
        <v>8578</v>
      </c>
      <c r="O7976" s="168" t="str">
        <f t="shared" si="994"/>
        <v/>
      </c>
      <c r="P7976" s="168" t="str">
        <f t="shared" si="995"/>
        <v/>
      </c>
      <c r="Q7976" s="168" t="str">
        <f t="shared" si="996"/>
        <v/>
      </c>
      <c r="R7976" s="168" t="str">
        <f t="shared" si="997"/>
        <v/>
      </c>
      <c r="S7976" s="168" t="str">
        <f t="shared" si="998"/>
        <v/>
      </c>
      <c r="T7976" s="168" t="str">
        <f t="shared" si="999"/>
        <v/>
      </c>
    </row>
    <row r="7977" spans="1:20" x14ac:dyDescent="0.2">
      <c r="A7977" t="s">
        <v>2620</v>
      </c>
      <c r="M7977" s="170" t="str">
        <f t="shared" si="992"/>
        <v>DTL</v>
      </c>
      <c r="N7977" s="169" t="str">
        <f t="shared" si="993"/>
        <v>8578</v>
      </c>
      <c r="O7977" s="168" t="str">
        <f t="shared" si="994"/>
        <v/>
      </c>
      <c r="P7977" s="168" t="str">
        <f t="shared" si="995"/>
        <v/>
      </c>
      <c r="Q7977" s="168" t="str">
        <f t="shared" si="996"/>
        <v/>
      </c>
      <c r="R7977" s="168" t="str">
        <f t="shared" si="997"/>
        <v/>
      </c>
      <c r="S7977" s="168" t="str">
        <f t="shared" si="998"/>
        <v/>
      </c>
      <c r="T7977" s="168" t="str">
        <f t="shared" si="999"/>
        <v/>
      </c>
    </row>
    <row r="7978" spans="1:20" x14ac:dyDescent="0.2">
      <c r="A7978" t="s">
        <v>6372</v>
      </c>
      <c r="M7978" s="170" t="str">
        <f t="shared" si="992"/>
        <v>Ttl</v>
      </c>
      <c r="N7978" s="169" t="str">
        <f t="shared" si="993"/>
        <v>8578</v>
      </c>
      <c r="O7978" s="168" t="str">
        <f t="shared" si="994"/>
        <v/>
      </c>
      <c r="P7978" s="168" t="str">
        <f t="shared" si="995"/>
        <v/>
      </c>
      <c r="Q7978" s="168" t="str">
        <f t="shared" si="996"/>
        <v/>
      </c>
      <c r="R7978" s="168" t="str">
        <f t="shared" si="997"/>
        <v/>
      </c>
      <c r="S7978" s="168" t="str">
        <f t="shared" si="998"/>
        <v/>
      </c>
      <c r="T7978" s="168" t="str">
        <f t="shared" si="999"/>
        <v/>
      </c>
    </row>
    <row r="7979" spans="1:20" x14ac:dyDescent="0.2">
      <c r="A7979" t="s">
        <v>2611</v>
      </c>
      <c r="M7979" s="170" t="str">
        <f t="shared" si="992"/>
        <v>DTL</v>
      </c>
      <c r="N7979" s="169" t="str">
        <f t="shared" si="993"/>
        <v>8578</v>
      </c>
      <c r="O7979" s="168" t="str">
        <f t="shared" si="994"/>
        <v/>
      </c>
      <c r="P7979" s="168" t="str">
        <f t="shared" si="995"/>
        <v/>
      </c>
      <c r="Q7979" s="168" t="str">
        <f t="shared" si="996"/>
        <v/>
      </c>
      <c r="R7979" s="168" t="str">
        <f t="shared" si="997"/>
        <v/>
      </c>
      <c r="S7979" s="168" t="str">
        <f t="shared" si="998"/>
        <v/>
      </c>
      <c r="T7979" s="168" t="str">
        <f t="shared" si="999"/>
        <v/>
      </c>
    </row>
    <row r="7980" spans="1:20" x14ac:dyDescent="0.2">
      <c r="A7980" t="s">
        <v>6373</v>
      </c>
      <c r="M7980" s="170" t="str">
        <f t="shared" si="992"/>
        <v>Ttl</v>
      </c>
      <c r="N7980" s="169" t="str">
        <f t="shared" si="993"/>
        <v>8578</v>
      </c>
      <c r="O7980" s="168" t="str">
        <f t="shared" si="994"/>
        <v/>
      </c>
      <c r="P7980" s="168" t="str">
        <f t="shared" si="995"/>
        <v/>
      </c>
      <c r="Q7980" s="168" t="str">
        <f t="shared" si="996"/>
        <v/>
      </c>
      <c r="R7980" s="168" t="str">
        <f t="shared" si="997"/>
        <v/>
      </c>
      <c r="S7980" s="168" t="str">
        <f t="shared" si="998"/>
        <v/>
      </c>
      <c r="T7980" s="168" t="str">
        <f t="shared" si="999"/>
        <v/>
      </c>
    </row>
    <row r="7981" spans="1:20" x14ac:dyDescent="0.2">
      <c r="A7981" t="s">
        <v>4246</v>
      </c>
      <c r="M7981" s="170" t="str">
        <f t="shared" si="992"/>
        <v>DTL</v>
      </c>
      <c r="N7981" s="169" t="str">
        <f t="shared" si="993"/>
        <v>8578</v>
      </c>
      <c r="O7981" s="168" t="str">
        <f t="shared" si="994"/>
        <v/>
      </c>
      <c r="P7981" s="168" t="str">
        <f t="shared" si="995"/>
        <v/>
      </c>
      <c r="Q7981" s="168" t="str">
        <f t="shared" si="996"/>
        <v/>
      </c>
      <c r="R7981" s="168" t="str">
        <f t="shared" si="997"/>
        <v/>
      </c>
      <c r="S7981" s="168" t="str">
        <f t="shared" si="998"/>
        <v/>
      </c>
      <c r="T7981" s="168" t="str">
        <f t="shared" si="999"/>
        <v/>
      </c>
    </row>
    <row r="7982" spans="1:20" x14ac:dyDescent="0.2">
      <c r="A7982" t="s">
        <v>2611</v>
      </c>
      <c r="M7982" s="170" t="str">
        <f t="shared" si="992"/>
        <v>DTL</v>
      </c>
      <c r="N7982" s="169" t="str">
        <f t="shared" si="993"/>
        <v>8578</v>
      </c>
      <c r="O7982" s="168" t="str">
        <f t="shared" si="994"/>
        <v/>
      </c>
      <c r="P7982" s="168" t="str">
        <f t="shared" si="995"/>
        <v/>
      </c>
      <c r="Q7982" s="168" t="str">
        <f t="shared" si="996"/>
        <v/>
      </c>
      <c r="R7982" s="168" t="str">
        <f t="shared" si="997"/>
        <v/>
      </c>
      <c r="S7982" s="168" t="str">
        <f t="shared" si="998"/>
        <v/>
      </c>
      <c r="T7982" s="168" t="str">
        <f t="shared" si="999"/>
        <v/>
      </c>
    </row>
    <row r="7983" spans="1:20" x14ac:dyDescent="0.2">
      <c r="A7983" t="s">
        <v>6374</v>
      </c>
      <c r="M7983" s="170" t="str">
        <f t="shared" si="992"/>
        <v>DTL</v>
      </c>
      <c r="N7983" s="169" t="str">
        <f t="shared" si="993"/>
        <v>8578</v>
      </c>
      <c r="O7983" s="168" t="str">
        <f t="shared" si="994"/>
        <v xml:space="preserve">    </v>
      </c>
      <c r="P7983" s="168" t="str">
        <f t="shared" si="995"/>
        <v xml:space="preserve">8578    </v>
      </c>
      <c r="Q7983" s="168">
        <f t="shared" si="996"/>
        <v>1353</v>
      </c>
      <c r="R7983" s="168">
        <f t="shared" si="997"/>
        <v>2832</v>
      </c>
      <c r="S7983" s="168">
        <f t="shared" si="998"/>
        <v>-350</v>
      </c>
      <c r="T7983" s="168">
        <f t="shared" si="999"/>
        <v>2026</v>
      </c>
    </row>
    <row r="7984" spans="1:20" x14ac:dyDescent="0.2">
      <c r="A7984" t="s">
        <v>2611</v>
      </c>
      <c r="M7984" s="170" t="str">
        <f t="shared" si="992"/>
        <v>DTL</v>
      </c>
      <c r="N7984" s="169" t="str">
        <f t="shared" si="993"/>
        <v>8578</v>
      </c>
      <c r="O7984" s="168" t="str">
        <f t="shared" si="994"/>
        <v/>
      </c>
      <c r="P7984" s="168" t="str">
        <f t="shared" si="995"/>
        <v/>
      </c>
      <c r="Q7984" s="168" t="str">
        <f t="shared" si="996"/>
        <v/>
      </c>
      <c r="R7984" s="168" t="str">
        <f t="shared" si="997"/>
        <v/>
      </c>
      <c r="S7984" s="168" t="str">
        <f t="shared" si="998"/>
        <v/>
      </c>
      <c r="T7984" s="168" t="str">
        <f t="shared" si="999"/>
        <v/>
      </c>
    </row>
    <row r="7985" spans="1:20" x14ac:dyDescent="0.2">
      <c r="A7985" t="s">
        <v>3398</v>
      </c>
      <c r="M7985" s="170" t="str">
        <f t="shared" si="992"/>
        <v>DTL</v>
      </c>
      <c r="N7985" s="169" t="str">
        <f t="shared" si="993"/>
        <v>8578</v>
      </c>
      <c r="O7985" s="168" t="str">
        <f t="shared" si="994"/>
        <v>Tran</v>
      </c>
      <c r="P7985" s="168" t="str">
        <f t="shared" si="995"/>
        <v>8578Tran</v>
      </c>
      <c r="Q7985" s="168">
        <f t="shared" si="996"/>
        <v>0</v>
      </c>
      <c r="R7985" s="168">
        <f t="shared" si="997"/>
        <v>0</v>
      </c>
      <c r="S7985" s="168">
        <f t="shared" si="998"/>
        <v>0</v>
      </c>
      <c r="T7985" s="168">
        <f t="shared" si="999"/>
        <v>0</v>
      </c>
    </row>
    <row r="7986" spans="1:20" x14ac:dyDescent="0.2">
      <c r="A7986" t="s">
        <v>4467</v>
      </c>
      <c r="M7986" s="170" t="str">
        <f t="shared" si="992"/>
        <v>DTL</v>
      </c>
      <c r="N7986" s="169" t="str">
        <f t="shared" si="993"/>
        <v>8578</v>
      </c>
      <c r="O7986" s="168" t="str">
        <f t="shared" si="994"/>
        <v/>
      </c>
      <c r="P7986" s="168" t="str">
        <f t="shared" si="995"/>
        <v/>
      </c>
      <c r="Q7986" s="168" t="str">
        <f t="shared" si="996"/>
        <v/>
      </c>
      <c r="R7986" s="168" t="str">
        <f t="shared" si="997"/>
        <v/>
      </c>
      <c r="S7986" s="168" t="str">
        <f t="shared" si="998"/>
        <v/>
      </c>
      <c r="T7986" s="168" t="str">
        <f t="shared" si="999"/>
        <v/>
      </c>
    </row>
    <row r="7987" spans="1:20" x14ac:dyDescent="0.2">
      <c r="A7987">
        <v>1</v>
      </c>
      <c r="M7987" s="170" t="str">
        <f t="shared" si="992"/>
        <v>DTL</v>
      </c>
      <c r="N7987" s="169" t="str">
        <f t="shared" si="993"/>
        <v>8578</v>
      </c>
      <c r="O7987" s="168" t="str">
        <f t="shared" si="994"/>
        <v/>
      </c>
      <c r="P7987" s="168" t="str">
        <f t="shared" si="995"/>
        <v/>
      </c>
      <c r="Q7987" s="168" t="str">
        <f t="shared" si="996"/>
        <v/>
      </c>
      <c r="R7987" s="168" t="str">
        <f t="shared" si="997"/>
        <v/>
      </c>
      <c r="S7987" s="168" t="str">
        <f t="shared" si="998"/>
        <v/>
      </c>
      <c r="T7987" s="168" t="str">
        <f t="shared" si="999"/>
        <v/>
      </c>
    </row>
    <row r="7988" spans="1:20" x14ac:dyDescent="0.2">
      <c r="M7988" s="170" t="str">
        <f t="shared" si="992"/>
        <v>DTL</v>
      </c>
      <c r="N7988" s="169" t="str">
        <f t="shared" si="993"/>
        <v>8578</v>
      </c>
      <c r="O7988" s="168" t="str">
        <f t="shared" si="994"/>
        <v/>
      </c>
      <c r="P7988" s="168" t="str">
        <f t="shared" si="995"/>
        <v/>
      </c>
      <c r="Q7988" s="168" t="str">
        <f t="shared" si="996"/>
        <v/>
      </c>
      <c r="R7988" s="168" t="str">
        <f t="shared" si="997"/>
        <v/>
      </c>
      <c r="S7988" s="168" t="str">
        <f t="shared" si="998"/>
        <v/>
      </c>
      <c r="T7988" s="168" t="str">
        <f t="shared" si="999"/>
        <v/>
      </c>
    </row>
    <row r="7989" spans="1:20" x14ac:dyDescent="0.2">
      <c r="A7989" t="s">
        <v>3399</v>
      </c>
      <c r="M7989" s="170" t="str">
        <f t="shared" si="992"/>
        <v>H1</v>
      </c>
      <c r="N7989" s="169" t="str">
        <f t="shared" si="993"/>
        <v>8578</v>
      </c>
      <c r="O7989" s="168" t="str">
        <f t="shared" si="994"/>
        <v/>
      </c>
      <c r="P7989" s="168" t="str">
        <f t="shared" si="995"/>
        <v/>
      </c>
      <c r="Q7989" s="168" t="str">
        <f t="shared" si="996"/>
        <v/>
      </c>
      <c r="R7989" s="168" t="str">
        <f t="shared" si="997"/>
        <v/>
      </c>
      <c r="S7989" s="168" t="str">
        <f t="shared" si="998"/>
        <v/>
      </c>
      <c r="T7989" s="168" t="str">
        <f t="shared" si="999"/>
        <v/>
      </c>
    </row>
    <row r="7990" spans="1:20" x14ac:dyDescent="0.2">
      <c r="A7990" t="s">
        <v>2600</v>
      </c>
      <c r="M7990" s="170" t="str">
        <f t="shared" si="992"/>
        <v>H2</v>
      </c>
      <c r="N7990" s="169" t="str">
        <f t="shared" si="993"/>
        <v>8578</v>
      </c>
      <c r="O7990" s="168" t="str">
        <f t="shared" si="994"/>
        <v/>
      </c>
      <c r="P7990" s="168" t="str">
        <f t="shared" si="995"/>
        <v/>
      </c>
      <c r="Q7990" s="168" t="str">
        <f t="shared" si="996"/>
        <v/>
      </c>
      <c r="R7990" s="168" t="str">
        <f t="shared" si="997"/>
        <v/>
      </c>
      <c r="S7990" s="168" t="str">
        <f t="shared" si="998"/>
        <v/>
      </c>
      <c r="T7990" s="168" t="str">
        <f t="shared" si="999"/>
        <v/>
      </c>
    </row>
    <row r="7991" spans="1:20" x14ac:dyDescent="0.2">
      <c r="A7991" t="s">
        <v>2601</v>
      </c>
      <c r="M7991" s="170" t="str">
        <f t="shared" si="992"/>
        <v>H3</v>
      </c>
      <c r="N7991" s="169" t="str">
        <f t="shared" si="993"/>
        <v>8578</v>
      </c>
      <c r="O7991" s="168" t="str">
        <f t="shared" si="994"/>
        <v/>
      </c>
      <c r="P7991" s="168" t="str">
        <f t="shared" si="995"/>
        <v/>
      </c>
      <c r="Q7991" s="168" t="str">
        <f t="shared" si="996"/>
        <v/>
      </c>
      <c r="R7991" s="168" t="str">
        <f t="shared" si="997"/>
        <v/>
      </c>
      <c r="S7991" s="168" t="str">
        <f t="shared" si="998"/>
        <v/>
      </c>
      <c r="T7991" s="168" t="str">
        <f t="shared" si="999"/>
        <v/>
      </c>
    </row>
    <row r="7992" spans="1:20" x14ac:dyDescent="0.2">
      <c r="A7992" t="s">
        <v>3334</v>
      </c>
      <c r="M7992" s="170" t="str">
        <f t="shared" si="992"/>
        <v>H4</v>
      </c>
      <c r="N7992" s="169" t="str">
        <f t="shared" si="993"/>
        <v>8578</v>
      </c>
      <c r="O7992" s="168" t="str">
        <f t="shared" si="994"/>
        <v/>
      </c>
      <c r="P7992" s="168" t="str">
        <f t="shared" si="995"/>
        <v/>
      </c>
      <c r="Q7992" s="168" t="str">
        <f t="shared" si="996"/>
        <v/>
      </c>
      <c r="R7992" s="168" t="str">
        <f t="shared" si="997"/>
        <v/>
      </c>
      <c r="S7992" s="168" t="str">
        <f t="shared" si="998"/>
        <v/>
      </c>
      <c r="T7992" s="168" t="str">
        <f t="shared" si="999"/>
        <v/>
      </c>
    </row>
    <row r="7993" spans="1:20" x14ac:dyDescent="0.2">
      <c r="A7993" t="s">
        <v>3394</v>
      </c>
      <c r="M7993" s="170" t="str">
        <f t="shared" si="992"/>
        <v>H5</v>
      </c>
      <c r="N7993" s="169" t="str">
        <f t="shared" si="993"/>
        <v>8578</v>
      </c>
      <c r="O7993" s="168" t="str">
        <f t="shared" si="994"/>
        <v/>
      </c>
      <c r="P7993" s="168" t="str">
        <f t="shared" si="995"/>
        <v/>
      </c>
      <c r="Q7993" s="168" t="str">
        <f t="shared" si="996"/>
        <v/>
      </c>
      <c r="R7993" s="168" t="str">
        <f t="shared" si="997"/>
        <v/>
      </c>
      <c r="S7993" s="168" t="str">
        <f t="shared" si="998"/>
        <v/>
      </c>
      <c r="T7993" s="168" t="str">
        <f t="shared" si="999"/>
        <v/>
      </c>
    </row>
    <row r="7994" spans="1:20" x14ac:dyDescent="0.2">
      <c r="A7994" t="s">
        <v>3395</v>
      </c>
      <c r="M7994" s="170" t="str">
        <f t="shared" si="992"/>
        <v>H6</v>
      </c>
      <c r="N7994" s="169" t="str">
        <f t="shared" si="993"/>
        <v>8578</v>
      </c>
      <c r="O7994" s="168" t="str">
        <f t="shared" si="994"/>
        <v/>
      </c>
      <c r="P7994" s="168" t="str">
        <f t="shared" si="995"/>
        <v/>
      </c>
      <c r="Q7994" s="168" t="str">
        <f t="shared" si="996"/>
        <v/>
      </c>
      <c r="R7994" s="168" t="str">
        <f t="shared" si="997"/>
        <v/>
      </c>
      <c r="S7994" s="168" t="str">
        <f t="shared" si="998"/>
        <v/>
      </c>
      <c r="T7994" s="168" t="str">
        <f t="shared" si="999"/>
        <v/>
      </c>
    </row>
    <row r="7995" spans="1:20" x14ac:dyDescent="0.2">
      <c r="A7995" t="s">
        <v>2605</v>
      </c>
      <c r="M7995" s="170" t="str">
        <f t="shared" si="992"/>
        <v>H7</v>
      </c>
      <c r="N7995" s="169" t="str">
        <f t="shared" si="993"/>
        <v>8578</v>
      </c>
      <c r="O7995" s="168" t="str">
        <f t="shared" si="994"/>
        <v/>
      </c>
      <c r="P7995" s="168" t="str">
        <f t="shared" si="995"/>
        <v/>
      </c>
      <c r="Q7995" s="168" t="str">
        <f t="shared" si="996"/>
        <v/>
      </c>
      <c r="R7995" s="168" t="str">
        <f t="shared" si="997"/>
        <v/>
      </c>
      <c r="S7995" s="168" t="str">
        <f t="shared" si="998"/>
        <v/>
      </c>
      <c r="T7995" s="168" t="str">
        <f t="shared" si="999"/>
        <v/>
      </c>
    </row>
    <row r="7996" spans="1:20" x14ac:dyDescent="0.2">
      <c r="A7996" t="s">
        <v>2606</v>
      </c>
      <c r="M7996" s="170" t="str">
        <f t="shared" si="992"/>
        <v>H8</v>
      </c>
      <c r="N7996" s="169" t="str">
        <f t="shared" si="993"/>
        <v>8578</v>
      </c>
      <c r="O7996" s="168" t="str">
        <f t="shared" si="994"/>
        <v/>
      </c>
      <c r="P7996" s="168" t="str">
        <f t="shared" si="995"/>
        <v/>
      </c>
      <c r="Q7996" s="168" t="str">
        <f t="shared" si="996"/>
        <v/>
      </c>
      <c r="R7996" s="168" t="str">
        <f t="shared" si="997"/>
        <v/>
      </c>
      <c r="S7996" s="168" t="str">
        <f t="shared" si="998"/>
        <v/>
      </c>
      <c r="T7996" s="168" t="str">
        <f t="shared" si="999"/>
        <v/>
      </c>
    </row>
    <row r="7997" spans="1:20" x14ac:dyDescent="0.2">
      <c r="A7997" t="s">
        <v>2607</v>
      </c>
      <c r="M7997" s="170" t="str">
        <f t="shared" si="992"/>
        <v>H9</v>
      </c>
      <c r="N7997" s="169" t="str">
        <f t="shared" si="993"/>
        <v>8578</v>
      </c>
      <c r="O7997" s="168" t="str">
        <f t="shared" si="994"/>
        <v/>
      </c>
      <c r="P7997" s="168" t="str">
        <f t="shared" si="995"/>
        <v/>
      </c>
      <c r="Q7997" s="168" t="str">
        <f t="shared" si="996"/>
        <v/>
      </c>
      <c r="R7997" s="168" t="str">
        <f t="shared" si="997"/>
        <v/>
      </c>
      <c r="S7997" s="168" t="str">
        <f t="shared" si="998"/>
        <v/>
      </c>
      <c r="T7997" s="168" t="str">
        <f t="shared" si="999"/>
        <v/>
      </c>
    </row>
    <row r="7998" spans="1:20" x14ac:dyDescent="0.2">
      <c r="A7998" t="s">
        <v>2608</v>
      </c>
      <c r="M7998" s="170" t="str">
        <f t="shared" si="992"/>
        <v>H10</v>
      </c>
      <c r="N7998" s="169" t="str">
        <f t="shared" si="993"/>
        <v>8578</v>
      </c>
      <c r="O7998" s="168" t="str">
        <f t="shared" si="994"/>
        <v/>
      </c>
      <c r="P7998" s="168" t="str">
        <f t="shared" si="995"/>
        <v/>
      </c>
      <c r="Q7998" s="168" t="str">
        <f t="shared" si="996"/>
        <v/>
      </c>
      <c r="R7998" s="168" t="str">
        <f t="shared" si="997"/>
        <v/>
      </c>
      <c r="S7998" s="168" t="str">
        <f t="shared" si="998"/>
        <v/>
      </c>
      <c r="T7998" s="168" t="str">
        <f t="shared" si="999"/>
        <v/>
      </c>
    </row>
    <row r="7999" spans="1:20" x14ac:dyDescent="0.2">
      <c r="A7999" t="s">
        <v>2623</v>
      </c>
      <c r="M7999" s="170" t="str">
        <f t="shared" si="992"/>
        <v>DTL</v>
      </c>
      <c r="N7999" s="169" t="str">
        <f t="shared" si="993"/>
        <v>8578</v>
      </c>
      <c r="O7999" s="168" t="str">
        <f t="shared" si="994"/>
        <v>Tran</v>
      </c>
      <c r="P7999" s="168" t="str">
        <f t="shared" si="995"/>
        <v>8578Tran</v>
      </c>
      <c r="Q7999" s="168">
        <f t="shared" si="996"/>
        <v>0</v>
      </c>
      <c r="R7999" s="168">
        <f t="shared" si="997"/>
        <v>0</v>
      </c>
      <c r="S7999" s="168">
        <f t="shared" si="998"/>
        <v>0</v>
      </c>
      <c r="T7999" s="168">
        <f t="shared" si="999"/>
        <v>0</v>
      </c>
    </row>
    <row r="8000" spans="1:20" x14ac:dyDescent="0.2">
      <c r="A8000" t="s">
        <v>4246</v>
      </c>
      <c r="M8000" s="170" t="str">
        <f t="shared" si="992"/>
        <v>DTL</v>
      </c>
      <c r="N8000" s="169" t="str">
        <f t="shared" si="993"/>
        <v>8578</v>
      </c>
      <c r="O8000" s="168" t="str">
        <f t="shared" si="994"/>
        <v/>
      </c>
      <c r="P8000" s="168" t="str">
        <f t="shared" si="995"/>
        <v/>
      </c>
      <c r="Q8000" s="168" t="str">
        <f t="shared" si="996"/>
        <v/>
      </c>
      <c r="R8000" s="168" t="str">
        <f t="shared" si="997"/>
        <v/>
      </c>
      <c r="S8000" s="168" t="str">
        <f t="shared" si="998"/>
        <v/>
      </c>
      <c r="T8000" s="168" t="str">
        <f t="shared" si="999"/>
        <v/>
      </c>
    </row>
    <row r="8001" spans="1:20" x14ac:dyDescent="0.2">
      <c r="A8001" t="s">
        <v>2611</v>
      </c>
      <c r="M8001" s="170" t="str">
        <f t="shared" si="992"/>
        <v>DTL</v>
      </c>
      <c r="N8001" s="169" t="str">
        <f t="shared" si="993"/>
        <v>8578</v>
      </c>
      <c r="O8001" s="168" t="str">
        <f t="shared" si="994"/>
        <v/>
      </c>
      <c r="P8001" s="168" t="str">
        <f t="shared" si="995"/>
        <v/>
      </c>
      <c r="Q8001" s="168" t="str">
        <f t="shared" si="996"/>
        <v/>
      </c>
      <c r="R8001" s="168" t="str">
        <f t="shared" si="997"/>
        <v/>
      </c>
      <c r="S8001" s="168" t="str">
        <f t="shared" si="998"/>
        <v/>
      </c>
      <c r="T8001" s="168" t="str">
        <f t="shared" si="999"/>
        <v/>
      </c>
    </row>
    <row r="8002" spans="1:20" x14ac:dyDescent="0.2">
      <c r="A8002" t="s">
        <v>6375</v>
      </c>
      <c r="M8002" s="170" t="str">
        <f t="shared" si="992"/>
        <v>Ttl</v>
      </c>
      <c r="N8002" s="169" t="str">
        <f t="shared" si="993"/>
        <v>8578</v>
      </c>
      <c r="O8002" s="168" t="str">
        <f t="shared" si="994"/>
        <v/>
      </c>
      <c r="P8002" s="168" t="str">
        <f t="shared" si="995"/>
        <v/>
      </c>
      <c r="Q8002" s="168" t="str">
        <f t="shared" si="996"/>
        <v/>
      </c>
      <c r="R8002" s="168" t="str">
        <f t="shared" si="997"/>
        <v/>
      </c>
      <c r="S8002" s="168" t="str">
        <f t="shared" si="998"/>
        <v/>
      </c>
      <c r="T8002" s="168" t="str">
        <f t="shared" si="999"/>
        <v/>
      </c>
    </row>
    <row r="8003" spans="1:20" x14ac:dyDescent="0.2">
      <c r="A8003" t="s">
        <v>4467</v>
      </c>
      <c r="M8003" s="170" t="str">
        <f t="shared" ref="M8003:M8066" si="1000">IF(ROW()&lt;23,"",
  IF(NOT(ISERROR(FIND("Trinity County",$A8003,30))),"H1",
  IF(M8002="H1","H2",
  IF(M8002="H2","H3",
  IF(M8002="H3","H4",
  IF(M8002="H4","H5",
  IF(M8002="H5","H6",
  IF(M8002="H6","H7",
  IF(M8002="H7","H8",
  IF(M8002="H8","H9",
  IF(M8002="H9","H10",
  IF(TRIM(LEFT($A8003,7))="Total","Ttl","DTL"))))))))))))</f>
        <v>DTL</v>
      </c>
      <c r="N8003" s="169" t="str">
        <f t="shared" ref="N8003:N8066" si="1001">IF(ROW()&lt;23,"",
  IF($M8003="H6",TRIM(LEFT($A8003,5)),N8002))</f>
        <v>8578</v>
      </c>
      <c r="O8003" s="168" t="str">
        <f t="shared" ref="O8003:O8066" si="1002">IF($M8003&lt;&gt;"DTL","",
  IF(NOT(ISNUMBER(VALUE(MID($A8003,31,15)))),"",LEFT($A8003,4)))</f>
        <v/>
      </c>
      <c r="P8003" s="168" t="str">
        <f t="shared" ref="P8003:P8066" si="1003">IF(O8003="","",N8003&amp;O8003)</f>
        <v/>
      </c>
      <c r="Q8003" s="168" t="str">
        <f t="shared" ref="Q8003:Q8066" si="1004">IF($M8003&lt;&gt;"DTL","",
  IF(NOT(ISNUMBER(VALUE(MID($A8003,31,15)))),"",VALUE(TRIM(MID($A8003,47,15)))))</f>
        <v/>
      </c>
      <c r="R8003" s="168" t="str">
        <f t="shared" ref="R8003:R8066" si="1005">IF($M8003&lt;&gt;"DTL","",
  IF(NOT(ISNUMBER(VALUE(MID($A8003,31,15)))),"",VALUE(TRIM(MID($A8003,61,14)))))</f>
        <v/>
      </c>
      <c r="S8003" s="168" t="str">
        <f t="shared" ref="S8003:S8066" si="1006">IF($M8003&lt;&gt;"DTL","",
  IF(NOT(ISNUMBER(VALUE(MID($A8003,31,15)))),"",VALUE(TRIM(MID($A8003,76,14)))))</f>
        <v/>
      </c>
      <c r="T8003" s="168" t="str">
        <f t="shared" ref="T8003:T8066" si="1007">IF($M8003&lt;&gt;"DTL","",
  IF(NOT(ISNUMBER(VALUE(MID($A8003,31,15)))),"",VALUE(TRIM(MID($A8003,90,14)))))</f>
        <v/>
      </c>
    </row>
    <row r="8004" spans="1:20" x14ac:dyDescent="0.2">
      <c r="A8004">
        <v>1</v>
      </c>
      <c r="M8004" s="170" t="str">
        <f t="shared" si="1000"/>
        <v>DTL</v>
      </c>
      <c r="N8004" s="169" t="str">
        <f t="shared" si="1001"/>
        <v>8578</v>
      </c>
      <c r="O8004" s="168" t="str">
        <f t="shared" si="1002"/>
        <v/>
      </c>
      <c r="P8004" s="168" t="str">
        <f t="shared" si="1003"/>
        <v/>
      </c>
      <c r="Q8004" s="168" t="str">
        <f t="shared" si="1004"/>
        <v/>
      </c>
      <c r="R8004" s="168" t="str">
        <f t="shared" si="1005"/>
        <v/>
      </c>
      <c r="S8004" s="168" t="str">
        <f t="shared" si="1006"/>
        <v/>
      </c>
      <c r="T8004" s="168" t="str">
        <f t="shared" si="1007"/>
        <v/>
      </c>
    </row>
    <row r="8005" spans="1:20" x14ac:dyDescent="0.2">
      <c r="M8005" s="170" t="str">
        <f t="shared" si="1000"/>
        <v>DTL</v>
      </c>
      <c r="N8005" s="169" t="str">
        <f t="shared" si="1001"/>
        <v>8578</v>
      </c>
      <c r="O8005" s="168" t="str">
        <f t="shared" si="1002"/>
        <v/>
      </c>
      <c r="P8005" s="168" t="str">
        <f t="shared" si="1003"/>
        <v/>
      </c>
      <c r="Q8005" s="168" t="str">
        <f t="shared" si="1004"/>
        <v/>
      </c>
      <c r="R8005" s="168" t="str">
        <f t="shared" si="1005"/>
        <v/>
      </c>
      <c r="S8005" s="168" t="str">
        <f t="shared" si="1006"/>
        <v/>
      </c>
      <c r="T8005" s="168" t="str">
        <f t="shared" si="1007"/>
        <v/>
      </c>
    </row>
    <row r="8006" spans="1:20" x14ac:dyDescent="0.2">
      <c r="A8006" t="s">
        <v>3400</v>
      </c>
      <c r="M8006" s="170" t="str">
        <f t="shared" si="1000"/>
        <v>H1</v>
      </c>
      <c r="N8006" s="169" t="str">
        <f t="shared" si="1001"/>
        <v>8578</v>
      </c>
      <c r="O8006" s="168" t="str">
        <f t="shared" si="1002"/>
        <v/>
      </c>
      <c r="P8006" s="168" t="str">
        <f t="shared" si="1003"/>
        <v/>
      </c>
      <c r="Q8006" s="168" t="str">
        <f t="shared" si="1004"/>
        <v/>
      </c>
      <c r="R8006" s="168" t="str">
        <f t="shared" si="1005"/>
        <v/>
      </c>
      <c r="S8006" s="168" t="str">
        <f t="shared" si="1006"/>
        <v/>
      </c>
      <c r="T8006" s="168" t="str">
        <f t="shared" si="1007"/>
        <v/>
      </c>
    </row>
    <row r="8007" spans="1:20" x14ac:dyDescent="0.2">
      <c r="A8007" t="s">
        <v>2600</v>
      </c>
      <c r="M8007" s="170" t="str">
        <f t="shared" si="1000"/>
        <v>H2</v>
      </c>
      <c r="N8007" s="169" t="str">
        <f t="shared" si="1001"/>
        <v>8578</v>
      </c>
      <c r="O8007" s="168" t="str">
        <f t="shared" si="1002"/>
        <v/>
      </c>
      <c r="P8007" s="168" t="str">
        <f t="shared" si="1003"/>
        <v/>
      </c>
      <c r="Q8007" s="168" t="str">
        <f t="shared" si="1004"/>
        <v/>
      </c>
      <c r="R8007" s="168" t="str">
        <f t="shared" si="1005"/>
        <v/>
      </c>
      <c r="S8007" s="168" t="str">
        <f t="shared" si="1006"/>
        <v/>
      </c>
      <c r="T8007" s="168" t="str">
        <f t="shared" si="1007"/>
        <v/>
      </c>
    </row>
    <row r="8008" spans="1:20" x14ac:dyDescent="0.2">
      <c r="A8008" t="s">
        <v>2601</v>
      </c>
      <c r="M8008" s="170" t="str">
        <f t="shared" si="1000"/>
        <v>H3</v>
      </c>
      <c r="N8008" s="169" t="str">
        <f t="shared" si="1001"/>
        <v>8578</v>
      </c>
      <c r="O8008" s="168" t="str">
        <f t="shared" si="1002"/>
        <v/>
      </c>
      <c r="P8008" s="168" t="str">
        <f t="shared" si="1003"/>
        <v/>
      </c>
      <c r="Q8008" s="168" t="str">
        <f t="shared" si="1004"/>
        <v/>
      </c>
      <c r="R8008" s="168" t="str">
        <f t="shared" si="1005"/>
        <v/>
      </c>
      <c r="S8008" s="168" t="str">
        <f t="shared" si="1006"/>
        <v/>
      </c>
      <c r="T8008" s="168" t="str">
        <f t="shared" si="1007"/>
        <v/>
      </c>
    </row>
    <row r="8009" spans="1:20" x14ac:dyDescent="0.2">
      <c r="A8009" t="s">
        <v>3334</v>
      </c>
      <c r="M8009" s="170" t="str">
        <f t="shared" si="1000"/>
        <v>H4</v>
      </c>
      <c r="N8009" s="169" t="str">
        <f t="shared" si="1001"/>
        <v>8578</v>
      </c>
      <c r="O8009" s="168" t="str">
        <f t="shared" si="1002"/>
        <v/>
      </c>
      <c r="P8009" s="168" t="str">
        <f t="shared" si="1003"/>
        <v/>
      </c>
      <c r="Q8009" s="168" t="str">
        <f t="shared" si="1004"/>
        <v/>
      </c>
      <c r="R8009" s="168" t="str">
        <f t="shared" si="1005"/>
        <v/>
      </c>
      <c r="S8009" s="168" t="str">
        <f t="shared" si="1006"/>
        <v/>
      </c>
      <c r="T8009" s="168" t="str">
        <f t="shared" si="1007"/>
        <v/>
      </c>
    </row>
    <row r="8010" spans="1:20" x14ac:dyDescent="0.2">
      <c r="A8010" t="s">
        <v>3401</v>
      </c>
      <c r="M8010" s="170" t="str">
        <f t="shared" si="1000"/>
        <v>H5</v>
      </c>
      <c r="N8010" s="169" t="str">
        <f t="shared" si="1001"/>
        <v>8578</v>
      </c>
      <c r="O8010" s="168" t="str">
        <f t="shared" si="1002"/>
        <v/>
      </c>
      <c r="P8010" s="168" t="str">
        <f t="shared" si="1003"/>
        <v/>
      </c>
      <c r="Q8010" s="168" t="str">
        <f t="shared" si="1004"/>
        <v/>
      </c>
      <c r="R8010" s="168" t="str">
        <f t="shared" si="1005"/>
        <v/>
      </c>
      <c r="S8010" s="168" t="str">
        <f t="shared" si="1006"/>
        <v/>
      </c>
      <c r="T8010" s="168" t="str">
        <f t="shared" si="1007"/>
        <v/>
      </c>
    </row>
    <row r="8011" spans="1:20" x14ac:dyDescent="0.2">
      <c r="A8011" t="s">
        <v>3402</v>
      </c>
      <c r="M8011" s="170" t="str">
        <f t="shared" si="1000"/>
        <v>H6</v>
      </c>
      <c r="N8011" s="169" t="str">
        <f t="shared" si="1001"/>
        <v>8579</v>
      </c>
      <c r="O8011" s="168" t="str">
        <f t="shared" si="1002"/>
        <v/>
      </c>
      <c r="P8011" s="168" t="str">
        <f t="shared" si="1003"/>
        <v/>
      </c>
      <c r="Q8011" s="168" t="str">
        <f t="shared" si="1004"/>
        <v/>
      </c>
      <c r="R8011" s="168" t="str">
        <f t="shared" si="1005"/>
        <v/>
      </c>
      <c r="S8011" s="168" t="str">
        <f t="shared" si="1006"/>
        <v/>
      </c>
      <c r="T8011" s="168" t="str">
        <f t="shared" si="1007"/>
        <v/>
      </c>
    </row>
    <row r="8012" spans="1:20" x14ac:dyDescent="0.2">
      <c r="A8012" t="s">
        <v>2605</v>
      </c>
      <c r="M8012" s="170" t="str">
        <f t="shared" si="1000"/>
        <v>H7</v>
      </c>
      <c r="N8012" s="169" t="str">
        <f t="shared" si="1001"/>
        <v>8579</v>
      </c>
      <c r="O8012" s="168" t="str">
        <f t="shared" si="1002"/>
        <v/>
      </c>
      <c r="P8012" s="168" t="str">
        <f t="shared" si="1003"/>
        <v/>
      </c>
      <c r="Q8012" s="168" t="str">
        <f t="shared" si="1004"/>
        <v/>
      </c>
      <c r="R8012" s="168" t="str">
        <f t="shared" si="1005"/>
        <v/>
      </c>
      <c r="S8012" s="168" t="str">
        <f t="shared" si="1006"/>
        <v/>
      </c>
      <c r="T8012" s="168" t="str">
        <f t="shared" si="1007"/>
        <v/>
      </c>
    </row>
    <row r="8013" spans="1:20" x14ac:dyDescent="0.2">
      <c r="A8013" t="s">
        <v>2606</v>
      </c>
      <c r="M8013" s="170" t="str">
        <f t="shared" si="1000"/>
        <v>H8</v>
      </c>
      <c r="N8013" s="169" t="str">
        <f t="shared" si="1001"/>
        <v>8579</v>
      </c>
      <c r="O8013" s="168" t="str">
        <f t="shared" si="1002"/>
        <v/>
      </c>
      <c r="P8013" s="168" t="str">
        <f t="shared" si="1003"/>
        <v/>
      </c>
      <c r="Q8013" s="168" t="str">
        <f t="shared" si="1004"/>
        <v/>
      </c>
      <c r="R8013" s="168" t="str">
        <f t="shared" si="1005"/>
        <v/>
      </c>
      <c r="S8013" s="168" t="str">
        <f t="shared" si="1006"/>
        <v/>
      </c>
      <c r="T8013" s="168" t="str">
        <f t="shared" si="1007"/>
        <v/>
      </c>
    </row>
    <row r="8014" spans="1:20" x14ac:dyDescent="0.2">
      <c r="A8014" t="s">
        <v>2607</v>
      </c>
      <c r="M8014" s="170" t="str">
        <f t="shared" si="1000"/>
        <v>H9</v>
      </c>
      <c r="N8014" s="169" t="str">
        <f t="shared" si="1001"/>
        <v>8579</v>
      </c>
      <c r="O8014" s="168" t="str">
        <f t="shared" si="1002"/>
        <v/>
      </c>
      <c r="P8014" s="168" t="str">
        <f t="shared" si="1003"/>
        <v/>
      </c>
      <c r="Q8014" s="168" t="str">
        <f t="shared" si="1004"/>
        <v/>
      </c>
      <c r="R8014" s="168" t="str">
        <f t="shared" si="1005"/>
        <v/>
      </c>
      <c r="S8014" s="168" t="str">
        <f t="shared" si="1006"/>
        <v/>
      </c>
      <c r="T8014" s="168" t="str">
        <f t="shared" si="1007"/>
        <v/>
      </c>
    </row>
    <row r="8015" spans="1:20" x14ac:dyDescent="0.2">
      <c r="A8015" t="s">
        <v>2608</v>
      </c>
      <c r="M8015" s="170" t="str">
        <f t="shared" si="1000"/>
        <v>H10</v>
      </c>
      <c r="N8015" s="169" t="str">
        <f t="shared" si="1001"/>
        <v>8579</v>
      </c>
      <c r="O8015" s="168" t="str">
        <f t="shared" si="1002"/>
        <v/>
      </c>
      <c r="P8015" s="168" t="str">
        <f t="shared" si="1003"/>
        <v/>
      </c>
      <c r="Q8015" s="168" t="str">
        <f t="shared" si="1004"/>
        <v/>
      </c>
      <c r="R8015" s="168" t="str">
        <f t="shared" si="1005"/>
        <v/>
      </c>
      <c r="S8015" s="168" t="str">
        <f t="shared" si="1006"/>
        <v/>
      </c>
      <c r="T8015" s="168" t="str">
        <f t="shared" si="1007"/>
        <v/>
      </c>
    </row>
    <row r="8016" spans="1:20" x14ac:dyDescent="0.2">
      <c r="A8016" t="s">
        <v>2609</v>
      </c>
      <c r="M8016" s="170" t="str">
        <f t="shared" si="1000"/>
        <v>DTL</v>
      </c>
      <c r="N8016" s="169" t="str">
        <f t="shared" si="1001"/>
        <v>8579</v>
      </c>
      <c r="O8016" s="168" t="str">
        <f t="shared" si="1002"/>
        <v/>
      </c>
      <c r="P8016" s="168" t="str">
        <f t="shared" si="1003"/>
        <v/>
      </c>
      <c r="Q8016" s="168" t="str">
        <f t="shared" si="1004"/>
        <v/>
      </c>
      <c r="R8016" s="168" t="str">
        <f t="shared" si="1005"/>
        <v/>
      </c>
      <c r="S8016" s="168" t="str">
        <f t="shared" si="1006"/>
        <v/>
      </c>
      <c r="T8016" s="168" t="str">
        <f t="shared" si="1007"/>
        <v/>
      </c>
    </row>
    <row r="8017" spans="1:20" x14ac:dyDescent="0.2">
      <c r="A8017" t="s">
        <v>6376</v>
      </c>
      <c r="M8017" s="170" t="str">
        <f t="shared" si="1000"/>
        <v>DTL</v>
      </c>
      <c r="N8017" s="169" t="str">
        <f t="shared" si="1001"/>
        <v>8579</v>
      </c>
      <c r="O8017" s="168" t="str">
        <f t="shared" si="1002"/>
        <v>6601</v>
      </c>
      <c r="P8017" s="168" t="str">
        <f t="shared" si="1003"/>
        <v>85796601</v>
      </c>
      <c r="Q8017" s="168">
        <f t="shared" si="1004"/>
        <v>0</v>
      </c>
      <c r="R8017" s="168">
        <f t="shared" si="1005"/>
        <v>0</v>
      </c>
      <c r="S8017" s="168">
        <f t="shared" si="1006"/>
        <v>0</v>
      </c>
      <c r="T8017" s="168">
        <f t="shared" si="1007"/>
        <v>0</v>
      </c>
    </row>
    <row r="8018" spans="1:20" x14ac:dyDescent="0.2">
      <c r="A8018" t="s">
        <v>4246</v>
      </c>
      <c r="M8018" s="170" t="str">
        <f t="shared" si="1000"/>
        <v>DTL</v>
      </c>
      <c r="N8018" s="169" t="str">
        <f t="shared" si="1001"/>
        <v>8579</v>
      </c>
      <c r="O8018" s="168" t="str">
        <f t="shared" si="1002"/>
        <v/>
      </c>
      <c r="P8018" s="168" t="str">
        <f t="shared" si="1003"/>
        <v/>
      </c>
      <c r="Q8018" s="168" t="str">
        <f t="shared" si="1004"/>
        <v/>
      </c>
      <c r="R8018" s="168" t="str">
        <f t="shared" si="1005"/>
        <v/>
      </c>
      <c r="S8018" s="168" t="str">
        <f t="shared" si="1006"/>
        <v/>
      </c>
      <c r="T8018" s="168" t="str">
        <f t="shared" si="1007"/>
        <v/>
      </c>
    </row>
    <row r="8019" spans="1:20" x14ac:dyDescent="0.2">
      <c r="A8019" t="s">
        <v>2611</v>
      </c>
      <c r="M8019" s="170" t="str">
        <f t="shared" si="1000"/>
        <v>DTL</v>
      </c>
      <c r="N8019" s="169" t="str">
        <f t="shared" si="1001"/>
        <v>8579</v>
      </c>
      <c r="O8019" s="168" t="str">
        <f t="shared" si="1002"/>
        <v/>
      </c>
      <c r="P8019" s="168" t="str">
        <f t="shared" si="1003"/>
        <v/>
      </c>
      <c r="Q8019" s="168" t="str">
        <f t="shared" si="1004"/>
        <v/>
      </c>
      <c r="R8019" s="168" t="str">
        <f t="shared" si="1005"/>
        <v/>
      </c>
      <c r="S8019" s="168" t="str">
        <f t="shared" si="1006"/>
        <v/>
      </c>
      <c r="T8019" s="168" t="str">
        <f t="shared" si="1007"/>
        <v/>
      </c>
    </row>
    <row r="8020" spans="1:20" x14ac:dyDescent="0.2">
      <c r="A8020" t="s">
        <v>6377</v>
      </c>
      <c r="M8020" s="170" t="str">
        <f t="shared" si="1000"/>
        <v>Ttl</v>
      </c>
      <c r="N8020" s="169" t="str">
        <f t="shared" si="1001"/>
        <v>8579</v>
      </c>
      <c r="O8020" s="168" t="str">
        <f t="shared" si="1002"/>
        <v/>
      </c>
      <c r="P8020" s="168" t="str">
        <f t="shared" si="1003"/>
        <v/>
      </c>
      <c r="Q8020" s="168" t="str">
        <f t="shared" si="1004"/>
        <v/>
      </c>
      <c r="R8020" s="168" t="str">
        <f t="shared" si="1005"/>
        <v/>
      </c>
      <c r="S8020" s="168" t="str">
        <f t="shared" si="1006"/>
        <v/>
      </c>
      <c r="T8020" s="168" t="str">
        <f t="shared" si="1007"/>
        <v/>
      </c>
    </row>
    <row r="8021" spans="1:20" x14ac:dyDescent="0.2">
      <c r="A8021" t="s">
        <v>2612</v>
      </c>
      <c r="M8021" s="170" t="str">
        <f t="shared" si="1000"/>
        <v>DTL</v>
      </c>
      <c r="N8021" s="169" t="str">
        <f t="shared" si="1001"/>
        <v>8579</v>
      </c>
      <c r="O8021" s="168" t="str">
        <f t="shared" si="1002"/>
        <v/>
      </c>
      <c r="P8021" s="168" t="str">
        <f t="shared" si="1003"/>
        <v/>
      </c>
      <c r="Q8021" s="168" t="str">
        <f t="shared" si="1004"/>
        <v/>
      </c>
      <c r="R8021" s="168" t="str">
        <f t="shared" si="1005"/>
        <v/>
      </c>
      <c r="S8021" s="168" t="str">
        <f t="shared" si="1006"/>
        <v/>
      </c>
      <c r="T8021" s="168" t="str">
        <f t="shared" si="1007"/>
        <v/>
      </c>
    </row>
    <row r="8022" spans="1:20" x14ac:dyDescent="0.2">
      <c r="A8022" t="s">
        <v>2611</v>
      </c>
      <c r="M8022" s="170" t="str">
        <f t="shared" si="1000"/>
        <v>DTL</v>
      </c>
      <c r="N8022" s="169" t="str">
        <f t="shared" si="1001"/>
        <v>8579</v>
      </c>
      <c r="O8022" s="168" t="str">
        <f t="shared" si="1002"/>
        <v/>
      </c>
      <c r="P8022" s="168" t="str">
        <f t="shared" si="1003"/>
        <v/>
      </c>
      <c r="Q8022" s="168" t="str">
        <f t="shared" si="1004"/>
        <v/>
      </c>
      <c r="R8022" s="168" t="str">
        <f t="shared" si="1005"/>
        <v/>
      </c>
      <c r="S8022" s="168" t="str">
        <f t="shared" si="1006"/>
        <v/>
      </c>
      <c r="T8022" s="168" t="str">
        <f t="shared" si="1007"/>
        <v/>
      </c>
    </row>
    <row r="8023" spans="1:20" x14ac:dyDescent="0.2">
      <c r="A8023" t="s">
        <v>2611</v>
      </c>
      <c r="M8023" s="170" t="str">
        <f t="shared" si="1000"/>
        <v>DTL</v>
      </c>
      <c r="N8023" s="169" t="str">
        <f t="shared" si="1001"/>
        <v>8579</v>
      </c>
      <c r="O8023" s="168" t="str">
        <f t="shared" si="1002"/>
        <v/>
      </c>
      <c r="P8023" s="168" t="str">
        <f t="shared" si="1003"/>
        <v/>
      </c>
      <c r="Q8023" s="168" t="str">
        <f t="shared" si="1004"/>
        <v/>
      </c>
      <c r="R8023" s="168" t="str">
        <f t="shared" si="1005"/>
        <v/>
      </c>
      <c r="S8023" s="168" t="str">
        <f t="shared" si="1006"/>
        <v/>
      </c>
      <c r="T8023" s="168" t="str">
        <f t="shared" si="1007"/>
        <v/>
      </c>
    </row>
    <row r="8024" spans="1:20" x14ac:dyDescent="0.2">
      <c r="A8024" t="s">
        <v>2673</v>
      </c>
      <c r="M8024" s="170" t="str">
        <f t="shared" si="1000"/>
        <v>DTL</v>
      </c>
      <c r="N8024" s="169" t="str">
        <f t="shared" si="1001"/>
        <v>8579</v>
      </c>
      <c r="O8024" s="168" t="str">
        <f t="shared" si="1002"/>
        <v/>
      </c>
      <c r="P8024" s="168" t="str">
        <f t="shared" si="1003"/>
        <v/>
      </c>
      <c r="Q8024" s="168" t="str">
        <f t="shared" si="1004"/>
        <v/>
      </c>
      <c r="R8024" s="168" t="str">
        <f t="shared" si="1005"/>
        <v/>
      </c>
      <c r="S8024" s="168" t="str">
        <f t="shared" si="1006"/>
        <v/>
      </c>
      <c r="T8024" s="168" t="str">
        <f t="shared" si="1007"/>
        <v/>
      </c>
    </row>
    <row r="8025" spans="1:20" x14ac:dyDescent="0.2">
      <c r="A8025" t="s">
        <v>3403</v>
      </c>
      <c r="M8025" s="170" t="str">
        <f t="shared" si="1000"/>
        <v>DTL</v>
      </c>
      <c r="N8025" s="169" t="str">
        <f t="shared" si="1001"/>
        <v>8579</v>
      </c>
      <c r="O8025" s="168" t="str">
        <f t="shared" si="1002"/>
        <v>9800</v>
      </c>
      <c r="P8025" s="168" t="str">
        <f t="shared" si="1003"/>
        <v>85799800</v>
      </c>
      <c r="Q8025" s="168">
        <f t="shared" si="1004"/>
        <v>0</v>
      </c>
      <c r="R8025" s="168">
        <f t="shared" si="1005"/>
        <v>0</v>
      </c>
      <c r="S8025" s="168">
        <f t="shared" si="1006"/>
        <v>389779</v>
      </c>
      <c r="T8025" s="168">
        <f t="shared" si="1007"/>
        <v>0</v>
      </c>
    </row>
    <row r="8026" spans="1:20" x14ac:dyDescent="0.2">
      <c r="A8026" t="s">
        <v>4246</v>
      </c>
      <c r="M8026" s="170" t="str">
        <f t="shared" si="1000"/>
        <v>DTL</v>
      </c>
      <c r="N8026" s="169" t="str">
        <f t="shared" si="1001"/>
        <v>8579</v>
      </c>
      <c r="O8026" s="168" t="str">
        <f t="shared" si="1002"/>
        <v/>
      </c>
      <c r="P8026" s="168" t="str">
        <f t="shared" si="1003"/>
        <v/>
      </c>
      <c r="Q8026" s="168" t="str">
        <f t="shared" si="1004"/>
        <v/>
      </c>
      <c r="R8026" s="168" t="str">
        <f t="shared" si="1005"/>
        <v/>
      </c>
      <c r="S8026" s="168" t="str">
        <f t="shared" si="1006"/>
        <v/>
      </c>
      <c r="T8026" s="168" t="str">
        <f t="shared" si="1007"/>
        <v/>
      </c>
    </row>
    <row r="8027" spans="1:20" x14ac:dyDescent="0.2">
      <c r="A8027" t="s">
        <v>2611</v>
      </c>
      <c r="M8027" s="170" t="str">
        <f t="shared" si="1000"/>
        <v>DTL</v>
      </c>
      <c r="N8027" s="169" t="str">
        <f t="shared" si="1001"/>
        <v>8579</v>
      </c>
      <c r="O8027" s="168" t="str">
        <f t="shared" si="1002"/>
        <v/>
      </c>
      <c r="P8027" s="168" t="str">
        <f t="shared" si="1003"/>
        <v/>
      </c>
      <c r="Q8027" s="168" t="str">
        <f t="shared" si="1004"/>
        <v/>
      </c>
      <c r="R8027" s="168" t="str">
        <f t="shared" si="1005"/>
        <v/>
      </c>
      <c r="S8027" s="168" t="str">
        <f t="shared" si="1006"/>
        <v/>
      </c>
      <c r="T8027" s="168" t="str">
        <f t="shared" si="1007"/>
        <v/>
      </c>
    </row>
    <row r="8028" spans="1:20" x14ac:dyDescent="0.2">
      <c r="A8028" t="s">
        <v>3404</v>
      </c>
      <c r="M8028" s="170" t="str">
        <f t="shared" si="1000"/>
        <v>Ttl</v>
      </c>
      <c r="N8028" s="169" t="str">
        <f t="shared" si="1001"/>
        <v>8579</v>
      </c>
      <c r="O8028" s="168" t="str">
        <f t="shared" si="1002"/>
        <v/>
      </c>
      <c r="P8028" s="168" t="str">
        <f t="shared" si="1003"/>
        <v/>
      </c>
      <c r="Q8028" s="168" t="str">
        <f t="shared" si="1004"/>
        <v/>
      </c>
      <c r="R8028" s="168" t="str">
        <f t="shared" si="1005"/>
        <v/>
      </c>
      <c r="S8028" s="168" t="str">
        <f t="shared" si="1006"/>
        <v/>
      </c>
      <c r="T8028" s="168" t="str">
        <f t="shared" si="1007"/>
        <v/>
      </c>
    </row>
    <row r="8029" spans="1:20" x14ac:dyDescent="0.2">
      <c r="A8029" t="s">
        <v>2676</v>
      </c>
      <c r="M8029" s="170" t="str">
        <f t="shared" si="1000"/>
        <v>DTL</v>
      </c>
      <c r="N8029" s="169" t="str">
        <f t="shared" si="1001"/>
        <v>8579</v>
      </c>
      <c r="O8029" s="168" t="str">
        <f t="shared" si="1002"/>
        <v/>
      </c>
      <c r="P8029" s="168" t="str">
        <f t="shared" si="1003"/>
        <v/>
      </c>
      <c r="Q8029" s="168" t="str">
        <f t="shared" si="1004"/>
        <v/>
      </c>
      <c r="R8029" s="168" t="str">
        <f t="shared" si="1005"/>
        <v/>
      </c>
      <c r="S8029" s="168" t="str">
        <f t="shared" si="1006"/>
        <v/>
      </c>
      <c r="T8029" s="168" t="str">
        <f t="shared" si="1007"/>
        <v/>
      </c>
    </row>
    <row r="8030" spans="1:20" x14ac:dyDescent="0.2">
      <c r="A8030" t="s">
        <v>2611</v>
      </c>
      <c r="M8030" s="170" t="str">
        <f t="shared" si="1000"/>
        <v>DTL</v>
      </c>
      <c r="N8030" s="169" t="str">
        <f t="shared" si="1001"/>
        <v>8579</v>
      </c>
      <c r="O8030" s="168" t="str">
        <f t="shared" si="1002"/>
        <v/>
      </c>
      <c r="P8030" s="168" t="str">
        <f t="shared" si="1003"/>
        <v/>
      </c>
      <c r="Q8030" s="168" t="str">
        <f t="shared" si="1004"/>
        <v/>
      </c>
      <c r="R8030" s="168" t="str">
        <f t="shared" si="1005"/>
        <v/>
      </c>
      <c r="S8030" s="168" t="str">
        <f t="shared" si="1006"/>
        <v/>
      </c>
      <c r="T8030" s="168" t="str">
        <f t="shared" si="1007"/>
        <v/>
      </c>
    </row>
    <row r="8031" spans="1:20" x14ac:dyDescent="0.2">
      <c r="A8031" t="s">
        <v>2620</v>
      </c>
      <c r="M8031" s="170" t="str">
        <f t="shared" si="1000"/>
        <v>DTL</v>
      </c>
      <c r="N8031" s="169" t="str">
        <f t="shared" si="1001"/>
        <v>8579</v>
      </c>
      <c r="O8031" s="168" t="str">
        <f t="shared" si="1002"/>
        <v/>
      </c>
      <c r="P8031" s="168" t="str">
        <f t="shared" si="1003"/>
        <v/>
      </c>
      <c r="Q8031" s="168" t="str">
        <f t="shared" si="1004"/>
        <v/>
      </c>
      <c r="R8031" s="168" t="str">
        <f t="shared" si="1005"/>
        <v/>
      </c>
      <c r="S8031" s="168" t="str">
        <f t="shared" si="1006"/>
        <v/>
      </c>
      <c r="T8031" s="168" t="str">
        <f t="shared" si="1007"/>
        <v/>
      </c>
    </row>
    <row r="8032" spans="1:20" x14ac:dyDescent="0.2">
      <c r="A8032" t="s">
        <v>6378</v>
      </c>
      <c r="M8032" s="170" t="str">
        <f t="shared" si="1000"/>
        <v>Ttl</v>
      </c>
      <c r="N8032" s="169" t="str">
        <f t="shared" si="1001"/>
        <v>8579</v>
      </c>
      <c r="O8032" s="168" t="str">
        <f t="shared" si="1002"/>
        <v/>
      </c>
      <c r="P8032" s="168" t="str">
        <f t="shared" si="1003"/>
        <v/>
      </c>
      <c r="Q8032" s="168" t="str">
        <f t="shared" si="1004"/>
        <v/>
      </c>
      <c r="R8032" s="168" t="str">
        <f t="shared" si="1005"/>
        <v/>
      </c>
      <c r="S8032" s="168" t="str">
        <f t="shared" si="1006"/>
        <v/>
      </c>
      <c r="T8032" s="168" t="str">
        <f t="shared" si="1007"/>
        <v/>
      </c>
    </row>
    <row r="8033" spans="1:20" x14ac:dyDescent="0.2">
      <c r="A8033" t="s">
        <v>2611</v>
      </c>
      <c r="M8033" s="170" t="str">
        <f t="shared" si="1000"/>
        <v>DTL</v>
      </c>
      <c r="N8033" s="169" t="str">
        <f t="shared" si="1001"/>
        <v>8579</v>
      </c>
      <c r="O8033" s="168" t="str">
        <f t="shared" si="1002"/>
        <v/>
      </c>
      <c r="P8033" s="168" t="str">
        <f t="shared" si="1003"/>
        <v/>
      </c>
      <c r="Q8033" s="168" t="str">
        <f t="shared" si="1004"/>
        <v/>
      </c>
      <c r="R8033" s="168" t="str">
        <f t="shared" si="1005"/>
        <v/>
      </c>
      <c r="S8033" s="168" t="str">
        <f t="shared" si="1006"/>
        <v/>
      </c>
      <c r="T8033" s="168" t="str">
        <f t="shared" si="1007"/>
        <v/>
      </c>
    </row>
    <row r="8034" spans="1:20" x14ac:dyDescent="0.2">
      <c r="A8034" t="s">
        <v>2732</v>
      </c>
      <c r="M8034" s="170" t="str">
        <f t="shared" si="1000"/>
        <v>Ttl</v>
      </c>
      <c r="N8034" s="169" t="str">
        <f t="shared" si="1001"/>
        <v>8579</v>
      </c>
      <c r="O8034" s="168" t="str">
        <f t="shared" si="1002"/>
        <v/>
      </c>
      <c r="P8034" s="168" t="str">
        <f t="shared" si="1003"/>
        <v/>
      </c>
      <c r="Q8034" s="168" t="str">
        <f t="shared" si="1004"/>
        <v/>
      </c>
      <c r="R8034" s="168" t="str">
        <f t="shared" si="1005"/>
        <v/>
      </c>
      <c r="S8034" s="168" t="str">
        <f t="shared" si="1006"/>
        <v/>
      </c>
      <c r="T8034" s="168" t="str">
        <f t="shared" si="1007"/>
        <v/>
      </c>
    </row>
    <row r="8035" spans="1:20" x14ac:dyDescent="0.2">
      <c r="A8035" t="s">
        <v>4246</v>
      </c>
      <c r="M8035" s="170" t="str">
        <f t="shared" si="1000"/>
        <v>DTL</v>
      </c>
      <c r="N8035" s="169" t="str">
        <f t="shared" si="1001"/>
        <v>8579</v>
      </c>
      <c r="O8035" s="168" t="str">
        <f t="shared" si="1002"/>
        <v/>
      </c>
      <c r="P8035" s="168" t="str">
        <f t="shared" si="1003"/>
        <v/>
      </c>
      <c r="Q8035" s="168" t="str">
        <f t="shared" si="1004"/>
        <v/>
      </c>
      <c r="R8035" s="168" t="str">
        <f t="shared" si="1005"/>
        <v/>
      </c>
      <c r="S8035" s="168" t="str">
        <f t="shared" si="1006"/>
        <v/>
      </c>
      <c r="T8035" s="168" t="str">
        <f t="shared" si="1007"/>
        <v/>
      </c>
    </row>
    <row r="8036" spans="1:20" x14ac:dyDescent="0.2">
      <c r="A8036" t="s">
        <v>2611</v>
      </c>
      <c r="M8036" s="170" t="str">
        <f t="shared" si="1000"/>
        <v>DTL</v>
      </c>
      <c r="N8036" s="169" t="str">
        <f t="shared" si="1001"/>
        <v>8579</v>
      </c>
      <c r="O8036" s="168" t="str">
        <f t="shared" si="1002"/>
        <v/>
      </c>
      <c r="P8036" s="168" t="str">
        <f t="shared" si="1003"/>
        <v/>
      </c>
      <c r="Q8036" s="168" t="str">
        <f t="shared" si="1004"/>
        <v/>
      </c>
      <c r="R8036" s="168" t="str">
        <f t="shared" si="1005"/>
        <v/>
      </c>
      <c r="S8036" s="168" t="str">
        <f t="shared" si="1006"/>
        <v/>
      </c>
      <c r="T8036" s="168" t="str">
        <f t="shared" si="1007"/>
        <v/>
      </c>
    </row>
    <row r="8037" spans="1:20" x14ac:dyDescent="0.2">
      <c r="A8037" t="s">
        <v>6379</v>
      </c>
      <c r="M8037" s="170" t="str">
        <f t="shared" si="1000"/>
        <v>DTL</v>
      </c>
      <c r="N8037" s="169" t="str">
        <f t="shared" si="1001"/>
        <v>8579</v>
      </c>
      <c r="O8037" s="168" t="str">
        <f t="shared" si="1002"/>
        <v xml:space="preserve">    </v>
      </c>
      <c r="P8037" s="168" t="str">
        <f t="shared" si="1003"/>
        <v xml:space="preserve">8579    </v>
      </c>
      <c r="Q8037" s="168">
        <f t="shared" si="1004"/>
        <v>0</v>
      </c>
      <c r="R8037" s="168">
        <f t="shared" si="1005"/>
        <v>0</v>
      </c>
      <c r="S8037" s="168">
        <f t="shared" si="1006"/>
        <v>0</v>
      </c>
      <c r="T8037" s="168">
        <f t="shared" si="1007"/>
        <v>0</v>
      </c>
    </row>
    <row r="8038" spans="1:20" x14ac:dyDescent="0.2">
      <c r="A8038" t="s">
        <v>2611</v>
      </c>
      <c r="M8038" s="170" t="str">
        <f t="shared" si="1000"/>
        <v>DTL</v>
      </c>
      <c r="N8038" s="169" t="str">
        <f t="shared" si="1001"/>
        <v>8579</v>
      </c>
      <c r="O8038" s="168" t="str">
        <f t="shared" si="1002"/>
        <v/>
      </c>
      <c r="P8038" s="168" t="str">
        <f t="shared" si="1003"/>
        <v/>
      </c>
      <c r="Q8038" s="168" t="str">
        <f t="shared" si="1004"/>
        <v/>
      </c>
      <c r="R8038" s="168" t="str">
        <f t="shared" si="1005"/>
        <v/>
      </c>
      <c r="S8038" s="168" t="str">
        <f t="shared" si="1006"/>
        <v/>
      </c>
      <c r="T8038" s="168" t="str">
        <f t="shared" si="1007"/>
        <v/>
      </c>
    </row>
    <row r="8039" spans="1:20" x14ac:dyDescent="0.2">
      <c r="A8039" t="s">
        <v>3405</v>
      </c>
      <c r="M8039" s="170" t="str">
        <f t="shared" si="1000"/>
        <v>DTL</v>
      </c>
      <c r="N8039" s="169" t="str">
        <f t="shared" si="1001"/>
        <v>8579</v>
      </c>
      <c r="O8039" s="168" t="str">
        <f t="shared" si="1002"/>
        <v>Tran</v>
      </c>
      <c r="P8039" s="168" t="str">
        <f t="shared" si="1003"/>
        <v>8579Tran</v>
      </c>
      <c r="Q8039" s="168">
        <f t="shared" si="1004"/>
        <v>0</v>
      </c>
      <c r="R8039" s="168">
        <f t="shared" si="1005"/>
        <v>0</v>
      </c>
      <c r="S8039" s="168">
        <f t="shared" si="1006"/>
        <v>389779</v>
      </c>
      <c r="T8039" s="168">
        <f t="shared" si="1007"/>
        <v>0</v>
      </c>
    </row>
    <row r="8040" spans="1:20" x14ac:dyDescent="0.2">
      <c r="A8040" t="s">
        <v>2611</v>
      </c>
      <c r="M8040" s="170" t="str">
        <f t="shared" si="1000"/>
        <v>DTL</v>
      </c>
      <c r="N8040" s="169" t="str">
        <f t="shared" si="1001"/>
        <v>8579</v>
      </c>
      <c r="O8040" s="168" t="str">
        <f t="shared" si="1002"/>
        <v/>
      </c>
      <c r="P8040" s="168" t="str">
        <f t="shared" si="1003"/>
        <v/>
      </c>
      <c r="Q8040" s="168" t="str">
        <f t="shared" si="1004"/>
        <v/>
      </c>
      <c r="R8040" s="168" t="str">
        <f t="shared" si="1005"/>
        <v/>
      </c>
      <c r="S8040" s="168" t="str">
        <f t="shared" si="1006"/>
        <v/>
      </c>
      <c r="T8040" s="168" t="str">
        <f t="shared" si="1007"/>
        <v/>
      </c>
    </row>
    <row r="8041" spans="1:20" x14ac:dyDescent="0.2">
      <c r="A8041" t="s">
        <v>2623</v>
      </c>
      <c r="M8041" s="170" t="str">
        <f t="shared" si="1000"/>
        <v>DTL</v>
      </c>
      <c r="N8041" s="169" t="str">
        <f t="shared" si="1001"/>
        <v>8579</v>
      </c>
      <c r="O8041" s="168" t="str">
        <f t="shared" si="1002"/>
        <v>Tran</v>
      </c>
      <c r="P8041" s="168" t="str">
        <f t="shared" si="1003"/>
        <v>8579Tran</v>
      </c>
      <c r="Q8041" s="168">
        <f t="shared" si="1004"/>
        <v>0</v>
      </c>
      <c r="R8041" s="168">
        <f t="shared" si="1005"/>
        <v>0</v>
      </c>
      <c r="S8041" s="168">
        <f t="shared" si="1006"/>
        <v>0</v>
      </c>
      <c r="T8041" s="168">
        <f t="shared" si="1007"/>
        <v>0</v>
      </c>
    </row>
    <row r="8042" spans="1:20" x14ac:dyDescent="0.2">
      <c r="A8042" t="s">
        <v>4246</v>
      </c>
      <c r="M8042" s="170" t="str">
        <f t="shared" si="1000"/>
        <v>DTL</v>
      </c>
      <c r="N8042" s="169" t="str">
        <f t="shared" si="1001"/>
        <v>8579</v>
      </c>
      <c r="O8042" s="168" t="str">
        <f t="shared" si="1002"/>
        <v/>
      </c>
      <c r="P8042" s="168" t="str">
        <f t="shared" si="1003"/>
        <v/>
      </c>
      <c r="Q8042" s="168" t="str">
        <f t="shared" si="1004"/>
        <v/>
      </c>
      <c r="R8042" s="168" t="str">
        <f t="shared" si="1005"/>
        <v/>
      </c>
      <c r="S8042" s="168" t="str">
        <f t="shared" si="1006"/>
        <v/>
      </c>
      <c r="T8042" s="168" t="str">
        <f t="shared" si="1007"/>
        <v/>
      </c>
    </row>
    <row r="8043" spans="1:20" x14ac:dyDescent="0.2">
      <c r="A8043" t="s">
        <v>2611</v>
      </c>
      <c r="M8043" s="170" t="str">
        <f t="shared" si="1000"/>
        <v>DTL</v>
      </c>
      <c r="N8043" s="169" t="str">
        <f t="shared" si="1001"/>
        <v>8579</v>
      </c>
      <c r="O8043" s="168" t="str">
        <f t="shared" si="1002"/>
        <v/>
      </c>
      <c r="P8043" s="168" t="str">
        <f t="shared" si="1003"/>
        <v/>
      </c>
      <c r="Q8043" s="168" t="str">
        <f t="shared" si="1004"/>
        <v/>
      </c>
      <c r="R8043" s="168" t="str">
        <f t="shared" si="1005"/>
        <v/>
      </c>
      <c r="S8043" s="168" t="str">
        <f t="shared" si="1006"/>
        <v/>
      </c>
      <c r="T8043" s="168" t="str">
        <f t="shared" si="1007"/>
        <v/>
      </c>
    </row>
    <row r="8044" spans="1:20" x14ac:dyDescent="0.2">
      <c r="A8044" t="s">
        <v>6380</v>
      </c>
      <c r="M8044" s="170" t="str">
        <f t="shared" si="1000"/>
        <v>Ttl</v>
      </c>
      <c r="N8044" s="169" t="str">
        <f t="shared" si="1001"/>
        <v>8579</v>
      </c>
      <c r="O8044" s="168" t="str">
        <f t="shared" si="1002"/>
        <v/>
      </c>
      <c r="P8044" s="168" t="str">
        <f t="shared" si="1003"/>
        <v/>
      </c>
      <c r="Q8044" s="168" t="str">
        <f t="shared" si="1004"/>
        <v/>
      </c>
      <c r="R8044" s="168" t="str">
        <f t="shared" si="1005"/>
        <v/>
      </c>
      <c r="S8044" s="168" t="str">
        <f t="shared" si="1006"/>
        <v/>
      </c>
      <c r="T8044" s="168" t="str">
        <f t="shared" si="1007"/>
        <v/>
      </c>
    </row>
    <row r="8045" spans="1:20" x14ac:dyDescent="0.2">
      <c r="M8045" s="170" t="str">
        <f t="shared" si="1000"/>
        <v>DTL</v>
      </c>
      <c r="N8045" s="169" t="str">
        <f t="shared" si="1001"/>
        <v>8579</v>
      </c>
      <c r="O8045" s="168" t="str">
        <f t="shared" si="1002"/>
        <v/>
      </c>
      <c r="P8045" s="168" t="str">
        <f t="shared" si="1003"/>
        <v/>
      </c>
      <c r="Q8045" s="168" t="str">
        <f t="shared" si="1004"/>
        <v/>
      </c>
      <c r="R8045" s="168" t="str">
        <f t="shared" si="1005"/>
        <v/>
      </c>
      <c r="S8045" s="168" t="str">
        <f t="shared" si="1006"/>
        <v/>
      </c>
      <c r="T8045" s="168" t="str">
        <f t="shared" si="1007"/>
        <v/>
      </c>
    </row>
    <row r="8046" spans="1:20" x14ac:dyDescent="0.2">
      <c r="A8046" t="s">
        <v>4467</v>
      </c>
      <c r="M8046" s="170" t="str">
        <f t="shared" si="1000"/>
        <v>DTL</v>
      </c>
      <c r="N8046" s="169" t="str">
        <f t="shared" si="1001"/>
        <v>8579</v>
      </c>
      <c r="O8046" s="168" t="str">
        <f t="shared" si="1002"/>
        <v/>
      </c>
      <c r="P8046" s="168" t="str">
        <f t="shared" si="1003"/>
        <v/>
      </c>
      <c r="Q8046" s="168" t="str">
        <f t="shared" si="1004"/>
        <v/>
      </c>
      <c r="R8046" s="168" t="str">
        <f t="shared" si="1005"/>
        <v/>
      </c>
      <c r="S8046" s="168" t="str">
        <f t="shared" si="1006"/>
        <v/>
      </c>
      <c r="T8046" s="168" t="str">
        <f t="shared" si="1007"/>
        <v/>
      </c>
    </row>
    <row r="8047" spans="1:20" x14ac:dyDescent="0.2">
      <c r="A8047">
        <v>1</v>
      </c>
      <c r="M8047" s="170" t="str">
        <f t="shared" si="1000"/>
        <v>DTL</v>
      </c>
      <c r="N8047" s="169" t="str">
        <f t="shared" si="1001"/>
        <v>8579</v>
      </c>
      <c r="O8047" s="168" t="str">
        <f t="shared" si="1002"/>
        <v/>
      </c>
      <c r="P8047" s="168" t="str">
        <f t="shared" si="1003"/>
        <v/>
      </c>
      <c r="Q8047" s="168" t="str">
        <f t="shared" si="1004"/>
        <v/>
      </c>
      <c r="R8047" s="168" t="str">
        <f t="shared" si="1005"/>
        <v/>
      </c>
      <c r="S8047" s="168" t="str">
        <f t="shared" si="1006"/>
        <v/>
      </c>
      <c r="T8047" s="168" t="str">
        <f t="shared" si="1007"/>
        <v/>
      </c>
    </row>
    <row r="8048" spans="1:20" x14ac:dyDescent="0.2">
      <c r="M8048" s="170" t="str">
        <f t="shared" si="1000"/>
        <v>DTL</v>
      </c>
      <c r="N8048" s="169" t="str">
        <f t="shared" si="1001"/>
        <v>8579</v>
      </c>
      <c r="O8048" s="168" t="str">
        <f t="shared" si="1002"/>
        <v/>
      </c>
      <c r="P8048" s="168" t="str">
        <f t="shared" si="1003"/>
        <v/>
      </c>
      <c r="Q8048" s="168" t="str">
        <f t="shared" si="1004"/>
        <v/>
      </c>
      <c r="R8048" s="168" t="str">
        <f t="shared" si="1005"/>
        <v/>
      </c>
      <c r="S8048" s="168" t="str">
        <f t="shared" si="1006"/>
        <v/>
      </c>
      <c r="T8048" s="168" t="str">
        <f t="shared" si="1007"/>
        <v/>
      </c>
    </row>
    <row r="8049" spans="1:20" x14ac:dyDescent="0.2">
      <c r="A8049" t="s">
        <v>3406</v>
      </c>
      <c r="M8049" s="170" t="str">
        <f t="shared" si="1000"/>
        <v>H1</v>
      </c>
      <c r="N8049" s="169" t="str">
        <f t="shared" si="1001"/>
        <v>8579</v>
      </c>
      <c r="O8049" s="168" t="str">
        <f t="shared" si="1002"/>
        <v/>
      </c>
      <c r="P8049" s="168" t="str">
        <f t="shared" si="1003"/>
        <v/>
      </c>
      <c r="Q8049" s="168" t="str">
        <f t="shared" si="1004"/>
        <v/>
      </c>
      <c r="R8049" s="168" t="str">
        <f t="shared" si="1005"/>
        <v/>
      </c>
      <c r="S8049" s="168" t="str">
        <f t="shared" si="1006"/>
        <v/>
      </c>
      <c r="T8049" s="168" t="str">
        <f t="shared" si="1007"/>
        <v/>
      </c>
    </row>
    <row r="8050" spans="1:20" x14ac:dyDescent="0.2">
      <c r="A8050" t="s">
        <v>2600</v>
      </c>
      <c r="M8050" s="170" t="str">
        <f t="shared" si="1000"/>
        <v>H2</v>
      </c>
      <c r="N8050" s="169" t="str">
        <f t="shared" si="1001"/>
        <v>8579</v>
      </c>
      <c r="O8050" s="168" t="str">
        <f t="shared" si="1002"/>
        <v/>
      </c>
      <c r="P8050" s="168" t="str">
        <f t="shared" si="1003"/>
        <v/>
      </c>
      <c r="Q8050" s="168" t="str">
        <f t="shared" si="1004"/>
        <v/>
      </c>
      <c r="R8050" s="168" t="str">
        <f t="shared" si="1005"/>
        <v/>
      </c>
      <c r="S8050" s="168" t="str">
        <f t="shared" si="1006"/>
        <v/>
      </c>
      <c r="T8050" s="168" t="str">
        <f t="shared" si="1007"/>
        <v/>
      </c>
    </row>
    <row r="8051" spans="1:20" x14ac:dyDescent="0.2">
      <c r="A8051" t="s">
        <v>2601</v>
      </c>
      <c r="M8051" s="170" t="str">
        <f t="shared" si="1000"/>
        <v>H3</v>
      </c>
      <c r="N8051" s="169" t="str">
        <f t="shared" si="1001"/>
        <v>8579</v>
      </c>
      <c r="O8051" s="168" t="str">
        <f t="shared" si="1002"/>
        <v/>
      </c>
      <c r="P8051" s="168" t="str">
        <f t="shared" si="1003"/>
        <v/>
      </c>
      <c r="Q8051" s="168" t="str">
        <f t="shared" si="1004"/>
        <v/>
      </c>
      <c r="R8051" s="168" t="str">
        <f t="shared" si="1005"/>
        <v/>
      </c>
      <c r="S8051" s="168" t="str">
        <f t="shared" si="1006"/>
        <v/>
      </c>
      <c r="T8051" s="168" t="str">
        <f t="shared" si="1007"/>
        <v/>
      </c>
    </row>
    <row r="8052" spans="1:20" x14ac:dyDescent="0.2">
      <c r="A8052" t="s">
        <v>3334</v>
      </c>
      <c r="M8052" s="170" t="str">
        <f t="shared" si="1000"/>
        <v>H4</v>
      </c>
      <c r="N8052" s="169" t="str">
        <f t="shared" si="1001"/>
        <v>8579</v>
      </c>
      <c r="O8052" s="168" t="str">
        <f t="shared" si="1002"/>
        <v/>
      </c>
      <c r="P8052" s="168" t="str">
        <f t="shared" si="1003"/>
        <v/>
      </c>
      <c r="Q8052" s="168" t="str">
        <f t="shared" si="1004"/>
        <v/>
      </c>
      <c r="R8052" s="168" t="str">
        <f t="shared" si="1005"/>
        <v/>
      </c>
      <c r="S8052" s="168" t="str">
        <f t="shared" si="1006"/>
        <v/>
      </c>
      <c r="T8052" s="168" t="str">
        <f t="shared" si="1007"/>
        <v/>
      </c>
    </row>
    <row r="8053" spans="1:20" x14ac:dyDescent="0.2">
      <c r="A8053" t="s">
        <v>3407</v>
      </c>
      <c r="M8053" s="170" t="str">
        <f t="shared" si="1000"/>
        <v>H5</v>
      </c>
      <c r="N8053" s="169" t="str">
        <f t="shared" si="1001"/>
        <v>8579</v>
      </c>
      <c r="O8053" s="168" t="str">
        <f t="shared" si="1002"/>
        <v/>
      </c>
      <c r="P8053" s="168" t="str">
        <f t="shared" si="1003"/>
        <v/>
      </c>
      <c r="Q8053" s="168" t="str">
        <f t="shared" si="1004"/>
        <v/>
      </c>
      <c r="R8053" s="168" t="str">
        <f t="shared" si="1005"/>
        <v/>
      </c>
      <c r="S8053" s="168" t="str">
        <f t="shared" si="1006"/>
        <v/>
      </c>
      <c r="T8053" s="168" t="str">
        <f t="shared" si="1007"/>
        <v/>
      </c>
    </row>
    <row r="8054" spans="1:20" x14ac:dyDescent="0.2">
      <c r="A8054" t="s">
        <v>3408</v>
      </c>
      <c r="M8054" s="170" t="str">
        <f t="shared" si="1000"/>
        <v>H6</v>
      </c>
      <c r="N8054" s="169" t="str">
        <f t="shared" si="1001"/>
        <v>8595</v>
      </c>
      <c r="O8054" s="168" t="str">
        <f t="shared" si="1002"/>
        <v/>
      </c>
      <c r="P8054" s="168" t="str">
        <f t="shared" si="1003"/>
        <v/>
      </c>
      <c r="Q8054" s="168" t="str">
        <f t="shared" si="1004"/>
        <v/>
      </c>
      <c r="R8054" s="168" t="str">
        <f t="shared" si="1005"/>
        <v/>
      </c>
      <c r="S8054" s="168" t="str">
        <f t="shared" si="1006"/>
        <v/>
      </c>
      <c r="T8054" s="168" t="str">
        <f t="shared" si="1007"/>
        <v/>
      </c>
    </row>
    <row r="8055" spans="1:20" x14ac:dyDescent="0.2">
      <c r="A8055" t="s">
        <v>2605</v>
      </c>
      <c r="M8055" s="170" t="str">
        <f t="shared" si="1000"/>
        <v>H7</v>
      </c>
      <c r="N8055" s="169" t="str">
        <f t="shared" si="1001"/>
        <v>8595</v>
      </c>
      <c r="O8055" s="168" t="str">
        <f t="shared" si="1002"/>
        <v/>
      </c>
      <c r="P8055" s="168" t="str">
        <f t="shared" si="1003"/>
        <v/>
      </c>
      <c r="Q8055" s="168" t="str">
        <f t="shared" si="1004"/>
        <v/>
      </c>
      <c r="R8055" s="168" t="str">
        <f t="shared" si="1005"/>
        <v/>
      </c>
      <c r="S8055" s="168" t="str">
        <f t="shared" si="1006"/>
        <v/>
      </c>
      <c r="T8055" s="168" t="str">
        <f t="shared" si="1007"/>
        <v/>
      </c>
    </row>
    <row r="8056" spans="1:20" x14ac:dyDescent="0.2">
      <c r="A8056" t="s">
        <v>2606</v>
      </c>
      <c r="M8056" s="170" t="str">
        <f t="shared" si="1000"/>
        <v>H8</v>
      </c>
      <c r="N8056" s="169" t="str">
        <f t="shared" si="1001"/>
        <v>8595</v>
      </c>
      <c r="O8056" s="168" t="str">
        <f t="shared" si="1002"/>
        <v/>
      </c>
      <c r="P8056" s="168" t="str">
        <f t="shared" si="1003"/>
        <v/>
      </c>
      <c r="Q8056" s="168" t="str">
        <f t="shared" si="1004"/>
        <v/>
      </c>
      <c r="R8056" s="168" t="str">
        <f t="shared" si="1005"/>
        <v/>
      </c>
      <c r="S8056" s="168" t="str">
        <f t="shared" si="1006"/>
        <v/>
      </c>
      <c r="T8056" s="168" t="str">
        <f t="shared" si="1007"/>
        <v/>
      </c>
    </row>
    <row r="8057" spans="1:20" x14ac:dyDescent="0.2">
      <c r="A8057" t="s">
        <v>2607</v>
      </c>
      <c r="M8057" s="170" t="str">
        <f t="shared" si="1000"/>
        <v>H9</v>
      </c>
      <c r="N8057" s="169" t="str">
        <f t="shared" si="1001"/>
        <v>8595</v>
      </c>
      <c r="O8057" s="168" t="str">
        <f t="shared" si="1002"/>
        <v/>
      </c>
      <c r="P8057" s="168" t="str">
        <f t="shared" si="1003"/>
        <v/>
      </c>
      <c r="Q8057" s="168" t="str">
        <f t="shared" si="1004"/>
        <v/>
      </c>
      <c r="R8057" s="168" t="str">
        <f t="shared" si="1005"/>
        <v/>
      </c>
      <c r="S8057" s="168" t="str">
        <f t="shared" si="1006"/>
        <v/>
      </c>
      <c r="T8057" s="168" t="str">
        <f t="shared" si="1007"/>
        <v/>
      </c>
    </row>
    <row r="8058" spans="1:20" x14ac:dyDescent="0.2">
      <c r="A8058" t="s">
        <v>2608</v>
      </c>
      <c r="M8058" s="170" t="str">
        <f t="shared" si="1000"/>
        <v>H10</v>
      </c>
      <c r="N8058" s="169" t="str">
        <f t="shared" si="1001"/>
        <v>8595</v>
      </c>
      <c r="O8058" s="168" t="str">
        <f t="shared" si="1002"/>
        <v/>
      </c>
      <c r="P8058" s="168" t="str">
        <f t="shared" si="1003"/>
        <v/>
      </c>
      <c r="Q8058" s="168" t="str">
        <f t="shared" si="1004"/>
        <v/>
      </c>
      <c r="R8058" s="168" t="str">
        <f t="shared" si="1005"/>
        <v/>
      </c>
      <c r="S8058" s="168" t="str">
        <f t="shared" si="1006"/>
        <v/>
      </c>
      <c r="T8058" s="168" t="str">
        <f t="shared" si="1007"/>
        <v/>
      </c>
    </row>
    <row r="8059" spans="1:20" x14ac:dyDescent="0.2">
      <c r="A8059" t="s">
        <v>2609</v>
      </c>
      <c r="M8059" s="170" t="str">
        <f t="shared" si="1000"/>
        <v>DTL</v>
      </c>
      <c r="N8059" s="169" t="str">
        <f t="shared" si="1001"/>
        <v>8595</v>
      </c>
      <c r="O8059" s="168" t="str">
        <f t="shared" si="1002"/>
        <v/>
      </c>
      <c r="P8059" s="168" t="str">
        <f t="shared" si="1003"/>
        <v/>
      </c>
      <c r="Q8059" s="168" t="str">
        <f t="shared" si="1004"/>
        <v/>
      </c>
      <c r="R8059" s="168" t="str">
        <f t="shared" si="1005"/>
        <v/>
      </c>
      <c r="S8059" s="168" t="str">
        <f t="shared" si="1006"/>
        <v/>
      </c>
      <c r="T8059" s="168" t="str">
        <f t="shared" si="1007"/>
        <v/>
      </c>
    </row>
    <row r="8060" spans="1:20" x14ac:dyDescent="0.2">
      <c r="A8060" t="s">
        <v>6381</v>
      </c>
      <c r="M8060" s="170" t="str">
        <f t="shared" si="1000"/>
        <v>DTL</v>
      </c>
      <c r="N8060" s="169" t="str">
        <f t="shared" si="1001"/>
        <v>8595</v>
      </c>
      <c r="O8060" s="168" t="str">
        <f t="shared" si="1002"/>
        <v>6601</v>
      </c>
      <c r="P8060" s="168" t="str">
        <f t="shared" si="1003"/>
        <v>85956601</v>
      </c>
      <c r="Q8060" s="168">
        <f t="shared" si="1004"/>
        <v>598</v>
      </c>
      <c r="R8060" s="168">
        <f t="shared" si="1005"/>
        <v>1166</v>
      </c>
      <c r="S8060" s="168">
        <f t="shared" si="1006"/>
        <v>500</v>
      </c>
      <c r="T8060" s="168">
        <f t="shared" si="1007"/>
        <v>481</v>
      </c>
    </row>
    <row r="8061" spans="1:20" x14ac:dyDescent="0.2">
      <c r="A8061" t="s">
        <v>4350</v>
      </c>
      <c r="M8061" s="170" t="str">
        <f t="shared" si="1000"/>
        <v>DTL</v>
      </c>
      <c r="N8061" s="169" t="str">
        <f t="shared" si="1001"/>
        <v>8595</v>
      </c>
      <c r="O8061" s="168" t="str">
        <f t="shared" si="1002"/>
        <v>9590</v>
      </c>
      <c r="P8061" s="168" t="str">
        <f t="shared" si="1003"/>
        <v>85959590</v>
      </c>
      <c r="Q8061" s="168">
        <f t="shared" si="1004"/>
        <v>0</v>
      </c>
      <c r="R8061" s="168">
        <f t="shared" si="1005"/>
        <v>0</v>
      </c>
      <c r="S8061" s="168">
        <f t="shared" si="1006"/>
        <v>0</v>
      </c>
      <c r="T8061" s="168">
        <f t="shared" si="1007"/>
        <v>5311</v>
      </c>
    </row>
    <row r="8062" spans="1:20" x14ac:dyDescent="0.2">
      <c r="A8062" t="s">
        <v>4246</v>
      </c>
      <c r="M8062" s="170" t="str">
        <f t="shared" si="1000"/>
        <v>DTL</v>
      </c>
      <c r="N8062" s="169" t="str">
        <f t="shared" si="1001"/>
        <v>8595</v>
      </c>
      <c r="O8062" s="168" t="str">
        <f t="shared" si="1002"/>
        <v/>
      </c>
      <c r="P8062" s="168" t="str">
        <f t="shared" si="1003"/>
        <v/>
      </c>
      <c r="Q8062" s="168" t="str">
        <f t="shared" si="1004"/>
        <v/>
      </c>
      <c r="R8062" s="168" t="str">
        <f t="shared" si="1005"/>
        <v/>
      </c>
      <c r="S8062" s="168" t="str">
        <f t="shared" si="1006"/>
        <v/>
      </c>
      <c r="T8062" s="168" t="str">
        <f t="shared" si="1007"/>
        <v/>
      </c>
    </row>
    <row r="8063" spans="1:20" x14ac:dyDescent="0.2">
      <c r="A8063" t="s">
        <v>2611</v>
      </c>
      <c r="M8063" s="170" t="str">
        <f t="shared" si="1000"/>
        <v>DTL</v>
      </c>
      <c r="N8063" s="169" t="str">
        <f t="shared" si="1001"/>
        <v>8595</v>
      </c>
      <c r="O8063" s="168" t="str">
        <f t="shared" si="1002"/>
        <v/>
      </c>
      <c r="P8063" s="168" t="str">
        <f t="shared" si="1003"/>
        <v/>
      </c>
      <c r="Q8063" s="168" t="str">
        <f t="shared" si="1004"/>
        <v/>
      </c>
      <c r="R8063" s="168" t="str">
        <f t="shared" si="1005"/>
        <v/>
      </c>
      <c r="S8063" s="168" t="str">
        <f t="shared" si="1006"/>
        <v/>
      </c>
      <c r="T8063" s="168" t="str">
        <f t="shared" si="1007"/>
        <v/>
      </c>
    </row>
    <row r="8064" spans="1:20" x14ac:dyDescent="0.2">
      <c r="A8064" t="s">
        <v>6382</v>
      </c>
      <c r="M8064" s="170" t="str">
        <f t="shared" si="1000"/>
        <v>Ttl</v>
      </c>
      <c r="N8064" s="169" t="str">
        <f t="shared" si="1001"/>
        <v>8595</v>
      </c>
      <c r="O8064" s="168" t="str">
        <f t="shared" si="1002"/>
        <v/>
      </c>
      <c r="P8064" s="168" t="str">
        <f t="shared" si="1003"/>
        <v/>
      </c>
      <c r="Q8064" s="168" t="str">
        <f t="shared" si="1004"/>
        <v/>
      </c>
      <c r="R8064" s="168" t="str">
        <f t="shared" si="1005"/>
        <v/>
      </c>
      <c r="S8064" s="168" t="str">
        <f t="shared" si="1006"/>
        <v/>
      </c>
      <c r="T8064" s="168" t="str">
        <f t="shared" si="1007"/>
        <v/>
      </c>
    </row>
    <row r="8065" spans="1:20" x14ac:dyDescent="0.2">
      <c r="A8065" t="s">
        <v>2612</v>
      </c>
      <c r="M8065" s="170" t="str">
        <f t="shared" si="1000"/>
        <v>DTL</v>
      </c>
      <c r="N8065" s="169" t="str">
        <f t="shared" si="1001"/>
        <v>8595</v>
      </c>
      <c r="O8065" s="168" t="str">
        <f t="shared" si="1002"/>
        <v/>
      </c>
      <c r="P8065" s="168" t="str">
        <f t="shared" si="1003"/>
        <v/>
      </c>
      <c r="Q8065" s="168" t="str">
        <f t="shared" si="1004"/>
        <v/>
      </c>
      <c r="R8065" s="168" t="str">
        <f t="shared" si="1005"/>
        <v/>
      </c>
      <c r="S8065" s="168" t="str">
        <f t="shared" si="1006"/>
        <v/>
      </c>
      <c r="T8065" s="168" t="str">
        <f t="shared" si="1007"/>
        <v/>
      </c>
    </row>
    <row r="8066" spans="1:20" x14ac:dyDescent="0.2">
      <c r="A8066" t="s">
        <v>2611</v>
      </c>
      <c r="M8066" s="170" t="str">
        <f t="shared" si="1000"/>
        <v>DTL</v>
      </c>
      <c r="N8066" s="169" t="str">
        <f t="shared" si="1001"/>
        <v>8595</v>
      </c>
      <c r="O8066" s="168" t="str">
        <f t="shared" si="1002"/>
        <v/>
      </c>
      <c r="P8066" s="168" t="str">
        <f t="shared" si="1003"/>
        <v/>
      </c>
      <c r="Q8066" s="168" t="str">
        <f t="shared" si="1004"/>
        <v/>
      </c>
      <c r="R8066" s="168" t="str">
        <f t="shared" si="1005"/>
        <v/>
      </c>
      <c r="S8066" s="168" t="str">
        <f t="shared" si="1006"/>
        <v/>
      </c>
      <c r="T8066" s="168" t="str">
        <f t="shared" si="1007"/>
        <v/>
      </c>
    </row>
    <row r="8067" spans="1:20" x14ac:dyDescent="0.2">
      <c r="A8067" t="s">
        <v>2611</v>
      </c>
      <c r="M8067" s="170" t="str">
        <f t="shared" ref="M8067:M8130" si="1008">IF(ROW()&lt;23,"",
  IF(NOT(ISERROR(FIND("Trinity County",$A8067,30))),"H1",
  IF(M8066="H1","H2",
  IF(M8066="H2","H3",
  IF(M8066="H3","H4",
  IF(M8066="H4","H5",
  IF(M8066="H5","H6",
  IF(M8066="H6","H7",
  IF(M8066="H7","H8",
  IF(M8066="H8","H9",
  IF(M8066="H9","H10",
  IF(TRIM(LEFT($A8067,7))="Total","Ttl","DTL"))))))))))))</f>
        <v>DTL</v>
      </c>
      <c r="N8067" s="169" t="str">
        <f t="shared" ref="N8067:N8130" si="1009">IF(ROW()&lt;23,"",
  IF($M8067="H6",TRIM(LEFT($A8067,5)),N8066))</f>
        <v>8595</v>
      </c>
      <c r="O8067" s="168" t="str">
        <f t="shared" ref="O8067:O8130" si="1010">IF($M8067&lt;&gt;"DTL","",
  IF(NOT(ISNUMBER(VALUE(MID($A8067,31,15)))),"",LEFT($A8067,4)))</f>
        <v/>
      </c>
      <c r="P8067" s="168" t="str">
        <f t="shared" ref="P8067:P8130" si="1011">IF(O8067="","",N8067&amp;O8067)</f>
        <v/>
      </c>
      <c r="Q8067" s="168" t="str">
        <f t="shared" ref="Q8067:Q8130" si="1012">IF($M8067&lt;&gt;"DTL","",
  IF(NOT(ISNUMBER(VALUE(MID($A8067,31,15)))),"",VALUE(TRIM(MID($A8067,47,15)))))</f>
        <v/>
      </c>
      <c r="R8067" s="168" t="str">
        <f t="shared" ref="R8067:R8130" si="1013">IF($M8067&lt;&gt;"DTL","",
  IF(NOT(ISNUMBER(VALUE(MID($A8067,31,15)))),"",VALUE(TRIM(MID($A8067,61,14)))))</f>
        <v/>
      </c>
      <c r="S8067" s="168" t="str">
        <f t="shared" ref="S8067:S8130" si="1014">IF($M8067&lt;&gt;"DTL","",
  IF(NOT(ISNUMBER(VALUE(MID($A8067,31,15)))),"",VALUE(TRIM(MID($A8067,76,14)))))</f>
        <v/>
      </c>
      <c r="T8067" s="168" t="str">
        <f t="shared" ref="T8067:T8130" si="1015">IF($M8067&lt;&gt;"DTL","",
  IF(NOT(ISNUMBER(VALUE(MID($A8067,31,15)))),"",VALUE(TRIM(MID($A8067,90,14)))))</f>
        <v/>
      </c>
    </row>
    <row r="8068" spans="1:20" x14ac:dyDescent="0.2">
      <c r="A8068" t="s">
        <v>2613</v>
      </c>
      <c r="M8068" s="170" t="str">
        <f t="shared" si="1008"/>
        <v>DTL</v>
      </c>
      <c r="N8068" s="169" t="str">
        <f t="shared" si="1009"/>
        <v>8595</v>
      </c>
      <c r="O8068" s="168" t="str">
        <f t="shared" si="1010"/>
        <v/>
      </c>
      <c r="P8068" s="168" t="str">
        <f t="shared" si="1011"/>
        <v/>
      </c>
      <c r="Q8068" s="168" t="str">
        <f t="shared" si="1012"/>
        <v/>
      </c>
      <c r="R8068" s="168" t="str">
        <f t="shared" si="1013"/>
        <v/>
      </c>
      <c r="S8068" s="168" t="str">
        <f t="shared" si="1014"/>
        <v/>
      </c>
      <c r="T8068" s="168" t="str">
        <f t="shared" si="1015"/>
        <v/>
      </c>
    </row>
    <row r="8069" spans="1:20" x14ac:dyDescent="0.2">
      <c r="A8069" t="s">
        <v>3409</v>
      </c>
      <c r="M8069" s="170" t="str">
        <f t="shared" si="1008"/>
        <v>DTL</v>
      </c>
      <c r="N8069" s="169" t="str">
        <f t="shared" si="1009"/>
        <v>8595</v>
      </c>
      <c r="O8069" s="168" t="str">
        <f t="shared" si="1010"/>
        <v>2090</v>
      </c>
      <c r="P8069" s="168" t="str">
        <f t="shared" si="1011"/>
        <v>85952090</v>
      </c>
      <c r="Q8069" s="168">
        <f t="shared" si="1012"/>
        <v>0</v>
      </c>
      <c r="R8069" s="168">
        <f t="shared" si="1013"/>
        <v>0</v>
      </c>
      <c r="S8069" s="168">
        <f t="shared" si="1014"/>
        <v>150</v>
      </c>
      <c r="T8069" s="168">
        <f t="shared" si="1015"/>
        <v>146</v>
      </c>
    </row>
    <row r="8070" spans="1:20" x14ac:dyDescent="0.2">
      <c r="A8070" t="s">
        <v>3410</v>
      </c>
      <c r="M8070" s="170" t="str">
        <f t="shared" si="1008"/>
        <v>DTL</v>
      </c>
      <c r="N8070" s="169" t="str">
        <f t="shared" si="1009"/>
        <v>8595</v>
      </c>
      <c r="O8070" s="168" t="str">
        <f t="shared" si="1010"/>
        <v>2150</v>
      </c>
      <c r="P8070" s="168" t="str">
        <f t="shared" si="1011"/>
        <v>85952150</v>
      </c>
      <c r="Q8070" s="168">
        <f t="shared" si="1012"/>
        <v>0</v>
      </c>
      <c r="R8070" s="168">
        <f t="shared" si="1013"/>
        <v>0</v>
      </c>
      <c r="S8070" s="168">
        <f t="shared" si="1014"/>
        <v>250</v>
      </c>
      <c r="T8070" s="168">
        <f t="shared" si="1015"/>
        <v>150</v>
      </c>
    </row>
    <row r="8071" spans="1:20" x14ac:dyDescent="0.2">
      <c r="A8071" t="s">
        <v>6383</v>
      </c>
      <c r="M8071" s="170" t="str">
        <f t="shared" si="1008"/>
        <v>DTL</v>
      </c>
      <c r="N8071" s="169" t="str">
        <f t="shared" si="1009"/>
        <v>8595</v>
      </c>
      <c r="O8071" s="168" t="str">
        <f t="shared" si="1010"/>
        <v>2300</v>
      </c>
      <c r="P8071" s="168" t="str">
        <f t="shared" si="1011"/>
        <v>85952300</v>
      </c>
      <c r="Q8071" s="168">
        <f t="shared" si="1012"/>
        <v>0</v>
      </c>
      <c r="R8071" s="168">
        <f t="shared" si="1013"/>
        <v>12919</v>
      </c>
      <c r="S8071" s="168">
        <f t="shared" si="1014"/>
        <v>0</v>
      </c>
      <c r="T8071" s="168">
        <f t="shared" si="1015"/>
        <v>0</v>
      </c>
    </row>
    <row r="8072" spans="1:20" x14ac:dyDescent="0.2">
      <c r="A8072" t="s">
        <v>6384</v>
      </c>
      <c r="M8072" s="170" t="str">
        <f t="shared" si="1008"/>
        <v>DTL</v>
      </c>
      <c r="N8072" s="169" t="str">
        <f t="shared" si="1009"/>
        <v>8595</v>
      </c>
      <c r="O8072" s="168" t="str">
        <f t="shared" si="1010"/>
        <v>2301</v>
      </c>
      <c r="P8072" s="168" t="str">
        <f t="shared" si="1011"/>
        <v>85952301</v>
      </c>
      <c r="Q8072" s="168">
        <f t="shared" si="1012"/>
        <v>121</v>
      </c>
      <c r="R8072" s="168">
        <f t="shared" si="1013"/>
        <v>124</v>
      </c>
      <c r="S8072" s="168">
        <f t="shared" si="1014"/>
        <v>150</v>
      </c>
      <c r="T8072" s="168">
        <f t="shared" si="1015"/>
        <v>120</v>
      </c>
    </row>
    <row r="8073" spans="1:20" x14ac:dyDescent="0.2">
      <c r="A8073" t="s">
        <v>3411</v>
      </c>
      <c r="M8073" s="170" t="str">
        <f t="shared" si="1008"/>
        <v>DTL</v>
      </c>
      <c r="N8073" s="169" t="str">
        <f t="shared" si="1009"/>
        <v>8595</v>
      </c>
      <c r="O8073" s="168" t="str">
        <f t="shared" si="1010"/>
        <v>2399</v>
      </c>
      <c r="P8073" s="168" t="str">
        <f t="shared" si="1011"/>
        <v>85952399</v>
      </c>
      <c r="Q8073" s="168">
        <f t="shared" si="1012"/>
        <v>0</v>
      </c>
      <c r="R8073" s="168">
        <f t="shared" si="1013"/>
        <v>4495</v>
      </c>
      <c r="S8073" s="168">
        <f t="shared" si="1014"/>
        <v>0</v>
      </c>
      <c r="T8073" s="168">
        <f t="shared" si="1015"/>
        <v>0</v>
      </c>
    </row>
    <row r="8074" spans="1:20" x14ac:dyDescent="0.2">
      <c r="A8074" t="s">
        <v>3412</v>
      </c>
      <c r="M8074" s="170" t="str">
        <f t="shared" si="1008"/>
        <v>DTL</v>
      </c>
      <c r="N8074" s="169" t="str">
        <f t="shared" si="1009"/>
        <v>8595</v>
      </c>
      <c r="O8074" s="168" t="str">
        <f t="shared" si="1010"/>
        <v>3290</v>
      </c>
      <c r="P8074" s="168" t="str">
        <f t="shared" si="1011"/>
        <v>85953290</v>
      </c>
      <c r="Q8074" s="168">
        <f t="shared" si="1012"/>
        <v>0</v>
      </c>
      <c r="R8074" s="168">
        <f t="shared" si="1013"/>
        <v>0</v>
      </c>
      <c r="S8074" s="168">
        <f t="shared" si="1014"/>
        <v>15000</v>
      </c>
      <c r="T8074" s="168">
        <f t="shared" si="1015"/>
        <v>0</v>
      </c>
    </row>
    <row r="8075" spans="1:20" x14ac:dyDescent="0.2">
      <c r="A8075" t="s">
        <v>3413</v>
      </c>
      <c r="M8075" s="170" t="str">
        <f t="shared" si="1008"/>
        <v>DTL</v>
      </c>
      <c r="N8075" s="169" t="str">
        <f t="shared" si="1009"/>
        <v>8595</v>
      </c>
      <c r="O8075" s="168" t="str">
        <f t="shared" si="1010"/>
        <v>4299</v>
      </c>
      <c r="P8075" s="168" t="str">
        <f t="shared" si="1011"/>
        <v>85954299</v>
      </c>
      <c r="Q8075" s="168">
        <f t="shared" si="1012"/>
        <v>0</v>
      </c>
      <c r="R8075" s="168">
        <f t="shared" si="1013"/>
        <v>0</v>
      </c>
      <c r="S8075" s="168">
        <f t="shared" si="1014"/>
        <v>5802</v>
      </c>
      <c r="T8075" s="168">
        <f t="shared" si="1015"/>
        <v>5801</v>
      </c>
    </row>
    <row r="8076" spans="1:20" x14ac:dyDescent="0.2">
      <c r="A8076" t="s">
        <v>4246</v>
      </c>
      <c r="M8076" s="170" t="str">
        <f t="shared" si="1008"/>
        <v>DTL</v>
      </c>
      <c r="N8076" s="169" t="str">
        <f t="shared" si="1009"/>
        <v>8595</v>
      </c>
      <c r="O8076" s="168" t="str">
        <f t="shared" si="1010"/>
        <v/>
      </c>
      <c r="P8076" s="168" t="str">
        <f t="shared" si="1011"/>
        <v/>
      </c>
      <c r="Q8076" s="168" t="str">
        <f t="shared" si="1012"/>
        <v/>
      </c>
      <c r="R8076" s="168" t="str">
        <f t="shared" si="1013"/>
        <v/>
      </c>
      <c r="S8076" s="168" t="str">
        <f t="shared" si="1014"/>
        <v/>
      </c>
      <c r="T8076" s="168" t="str">
        <f t="shared" si="1015"/>
        <v/>
      </c>
    </row>
    <row r="8077" spans="1:20" x14ac:dyDescent="0.2">
      <c r="A8077" t="s">
        <v>2611</v>
      </c>
      <c r="M8077" s="170" t="str">
        <f t="shared" si="1008"/>
        <v>DTL</v>
      </c>
      <c r="N8077" s="169" t="str">
        <f t="shared" si="1009"/>
        <v>8595</v>
      </c>
      <c r="O8077" s="168" t="str">
        <f t="shared" si="1010"/>
        <v/>
      </c>
      <c r="P8077" s="168" t="str">
        <f t="shared" si="1011"/>
        <v/>
      </c>
      <c r="Q8077" s="168" t="str">
        <f t="shared" si="1012"/>
        <v/>
      </c>
      <c r="R8077" s="168" t="str">
        <f t="shared" si="1013"/>
        <v/>
      </c>
      <c r="S8077" s="168" t="str">
        <f t="shared" si="1014"/>
        <v/>
      </c>
      <c r="T8077" s="168" t="str">
        <f t="shared" si="1015"/>
        <v/>
      </c>
    </row>
    <row r="8078" spans="1:20" x14ac:dyDescent="0.2">
      <c r="A8078" t="s">
        <v>6385</v>
      </c>
      <c r="M8078" s="170" t="str">
        <f t="shared" si="1008"/>
        <v>Ttl</v>
      </c>
      <c r="N8078" s="169" t="str">
        <f t="shared" si="1009"/>
        <v>8595</v>
      </c>
      <c r="O8078" s="168" t="str">
        <f t="shared" si="1010"/>
        <v/>
      </c>
      <c r="P8078" s="168" t="str">
        <f t="shared" si="1011"/>
        <v/>
      </c>
      <c r="Q8078" s="168" t="str">
        <f t="shared" si="1012"/>
        <v/>
      </c>
      <c r="R8078" s="168" t="str">
        <f t="shared" si="1013"/>
        <v/>
      </c>
      <c r="S8078" s="168" t="str">
        <f t="shared" si="1014"/>
        <v/>
      </c>
      <c r="T8078" s="168" t="str">
        <f t="shared" si="1015"/>
        <v/>
      </c>
    </row>
    <row r="8079" spans="1:20" x14ac:dyDescent="0.2">
      <c r="A8079" t="s">
        <v>2611</v>
      </c>
      <c r="M8079" s="170" t="str">
        <f t="shared" si="1008"/>
        <v>DTL</v>
      </c>
      <c r="N8079" s="169" t="str">
        <f t="shared" si="1009"/>
        <v>8595</v>
      </c>
      <c r="O8079" s="168" t="str">
        <f t="shared" si="1010"/>
        <v/>
      </c>
      <c r="P8079" s="168" t="str">
        <f t="shared" si="1011"/>
        <v/>
      </c>
      <c r="Q8079" s="168" t="str">
        <f t="shared" si="1012"/>
        <v/>
      </c>
      <c r="R8079" s="168" t="str">
        <f t="shared" si="1013"/>
        <v/>
      </c>
      <c r="S8079" s="168" t="str">
        <f t="shared" si="1014"/>
        <v/>
      </c>
      <c r="T8079" s="168" t="str">
        <f t="shared" si="1015"/>
        <v/>
      </c>
    </row>
    <row r="8080" spans="1:20" x14ac:dyDescent="0.2">
      <c r="A8080" t="s">
        <v>3414</v>
      </c>
      <c r="M8080" s="170" t="str">
        <f t="shared" si="1008"/>
        <v>DTL</v>
      </c>
      <c r="N8080" s="169" t="str">
        <f t="shared" si="1009"/>
        <v>8595</v>
      </c>
      <c r="O8080" s="168" t="str">
        <f t="shared" si="1010"/>
        <v>4200</v>
      </c>
      <c r="P8080" s="168" t="str">
        <f t="shared" si="1011"/>
        <v>85954200</v>
      </c>
      <c r="Q8080" s="168">
        <f t="shared" si="1012"/>
        <v>0</v>
      </c>
      <c r="R8080" s="168">
        <f t="shared" si="1013"/>
        <v>0</v>
      </c>
      <c r="S8080" s="168">
        <f t="shared" si="1014"/>
        <v>135500</v>
      </c>
      <c r="T8080" s="168">
        <f t="shared" si="1015"/>
        <v>128148</v>
      </c>
    </row>
    <row r="8081" spans="1:20" x14ac:dyDescent="0.2">
      <c r="A8081" t="s">
        <v>4246</v>
      </c>
      <c r="M8081" s="170" t="str">
        <f t="shared" si="1008"/>
        <v>DTL</v>
      </c>
      <c r="N8081" s="169" t="str">
        <f t="shared" si="1009"/>
        <v>8595</v>
      </c>
      <c r="O8081" s="168" t="str">
        <f t="shared" si="1010"/>
        <v/>
      </c>
      <c r="P8081" s="168" t="str">
        <f t="shared" si="1011"/>
        <v/>
      </c>
      <c r="Q8081" s="168" t="str">
        <f t="shared" si="1012"/>
        <v/>
      </c>
      <c r="R8081" s="168" t="str">
        <f t="shared" si="1013"/>
        <v/>
      </c>
      <c r="S8081" s="168" t="str">
        <f t="shared" si="1014"/>
        <v/>
      </c>
      <c r="T8081" s="168" t="str">
        <f t="shared" si="1015"/>
        <v/>
      </c>
    </row>
    <row r="8082" spans="1:20" x14ac:dyDescent="0.2">
      <c r="A8082" t="s">
        <v>2611</v>
      </c>
      <c r="M8082" s="170" t="str">
        <f t="shared" si="1008"/>
        <v>DTL</v>
      </c>
      <c r="N8082" s="169" t="str">
        <f t="shared" si="1009"/>
        <v>8595</v>
      </c>
      <c r="O8082" s="168" t="str">
        <f t="shared" si="1010"/>
        <v/>
      </c>
      <c r="P8082" s="168" t="str">
        <f t="shared" si="1011"/>
        <v/>
      </c>
      <c r="Q8082" s="168" t="str">
        <f t="shared" si="1012"/>
        <v/>
      </c>
      <c r="R8082" s="168" t="str">
        <f t="shared" si="1013"/>
        <v/>
      </c>
      <c r="S8082" s="168" t="str">
        <f t="shared" si="1014"/>
        <v/>
      </c>
      <c r="T8082" s="168" t="str">
        <f t="shared" si="1015"/>
        <v/>
      </c>
    </row>
    <row r="8083" spans="1:20" x14ac:dyDescent="0.2">
      <c r="A8083" t="s">
        <v>3415</v>
      </c>
      <c r="M8083" s="170" t="str">
        <f t="shared" si="1008"/>
        <v>Ttl</v>
      </c>
      <c r="N8083" s="169" t="str">
        <f t="shared" si="1009"/>
        <v>8595</v>
      </c>
      <c r="O8083" s="168" t="str">
        <f t="shared" si="1010"/>
        <v/>
      </c>
      <c r="P8083" s="168" t="str">
        <f t="shared" si="1011"/>
        <v/>
      </c>
      <c r="Q8083" s="168" t="str">
        <f t="shared" si="1012"/>
        <v/>
      </c>
      <c r="R8083" s="168" t="str">
        <f t="shared" si="1013"/>
        <v/>
      </c>
      <c r="S8083" s="168" t="str">
        <f t="shared" si="1014"/>
        <v/>
      </c>
      <c r="T8083" s="168" t="str">
        <f t="shared" si="1015"/>
        <v/>
      </c>
    </row>
    <row r="8084" spans="1:20" x14ac:dyDescent="0.2">
      <c r="A8084" t="s">
        <v>2611</v>
      </c>
      <c r="M8084" s="170" t="str">
        <f t="shared" si="1008"/>
        <v>DTL</v>
      </c>
      <c r="N8084" s="169" t="str">
        <f t="shared" si="1009"/>
        <v>8595</v>
      </c>
      <c r="O8084" s="168" t="str">
        <f t="shared" si="1010"/>
        <v/>
      </c>
      <c r="P8084" s="168" t="str">
        <f t="shared" si="1011"/>
        <v/>
      </c>
      <c r="Q8084" s="168" t="str">
        <f t="shared" si="1012"/>
        <v/>
      </c>
      <c r="R8084" s="168" t="str">
        <f t="shared" si="1013"/>
        <v/>
      </c>
      <c r="S8084" s="168" t="str">
        <f t="shared" si="1014"/>
        <v/>
      </c>
      <c r="T8084" s="168" t="str">
        <f t="shared" si="1015"/>
        <v/>
      </c>
    </row>
    <row r="8085" spans="1:20" x14ac:dyDescent="0.2">
      <c r="A8085" t="s">
        <v>2611</v>
      </c>
      <c r="M8085" s="170" t="str">
        <f t="shared" si="1008"/>
        <v>DTL</v>
      </c>
      <c r="N8085" s="169" t="str">
        <f t="shared" si="1009"/>
        <v>8595</v>
      </c>
      <c r="O8085" s="168" t="str">
        <f t="shared" si="1010"/>
        <v/>
      </c>
      <c r="P8085" s="168" t="str">
        <f t="shared" si="1011"/>
        <v/>
      </c>
      <c r="Q8085" s="168" t="str">
        <f t="shared" si="1012"/>
        <v/>
      </c>
      <c r="R8085" s="168" t="str">
        <f t="shared" si="1013"/>
        <v/>
      </c>
      <c r="S8085" s="168" t="str">
        <f t="shared" si="1014"/>
        <v/>
      </c>
      <c r="T8085" s="168" t="str">
        <f t="shared" si="1015"/>
        <v/>
      </c>
    </row>
    <row r="8086" spans="1:20" x14ac:dyDescent="0.2">
      <c r="A8086" t="s">
        <v>6386</v>
      </c>
      <c r="M8086" s="170" t="str">
        <f t="shared" si="1008"/>
        <v>Ttl</v>
      </c>
      <c r="N8086" s="169" t="str">
        <f t="shared" si="1009"/>
        <v>8595</v>
      </c>
      <c r="O8086" s="168" t="str">
        <f t="shared" si="1010"/>
        <v/>
      </c>
      <c r="P8086" s="168" t="str">
        <f t="shared" si="1011"/>
        <v/>
      </c>
      <c r="Q8086" s="168" t="str">
        <f t="shared" si="1012"/>
        <v/>
      </c>
      <c r="R8086" s="168" t="str">
        <f t="shared" si="1013"/>
        <v/>
      </c>
      <c r="S8086" s="168" t="str">
        <f t="shared" si="1014"/>
        <v/>
      </c>
      <c r="T8086" s="168" t="str">
        <f t="shared" si="1015"/>
        <v/>
      </c>
    </row>
    <row r="8087" spans="1:20" x14ac:dyDescent="0.2">
      <c r="A8087" t="s">
        <v>2612</v>
      </c>
      <c r="M8087" s="170" t="str">
        <f t="shared" si="1008"/>
        <v>DTL</v>
      </c>
      <c r="N8087" s="169" t="str">
        <f t="shared" si="1009"/>
        <v>8595</v>
      </c>
      <c r="O8087" s="168" t="str">
        <f t="shared" si="1010"/>
        <v/>
      </c>
      <c r="P8087" s="168" t="str">
        <f t="shared" si="1011"/>
        <v/>
      </c>
      <c r="Q8087" s="168" t="str">
        <f t="shared" si="1012"/>
        <v/>
      </c>
      <c r="R8087" s="168" t="str">
        <f t="shared" si="1013"/>
        <v/>
      </c>
      <c r="S8087" s="168" t="str">
        <f t="shared" si="1014"/>
        <v/>
      </c>
      <c r="T8087" s="168" t="str">
        <f t="shared" si="1015"/>
        <v/>
      </c>
    </row>
    <row r="8088" spans="1:20" x14ac:dyDescent="0.2">
      <c r="A8088" t="s">
        <v>2611</v>
      </c>
      <c r="M8088" s="170" t="str">
        <f t="shared" si="1008"/>
        <v>DTL</v>
      </c>
      <c r="N8088" s="169" t="str">
        <f t="shared" si="1009"/>
        <v>8595</v>
      </c>
      <c r="O8088" s="168" t="str">
        <f t="shared" si="1010"/>
        <v/>
      </c>
      <c r="P8088" s="168" t="str">
        <f t="shared" si="1011"/>
        <v/>
      </c>
      <c r="Q8088" s="168" t="str">
        <f t="shared" si="1012"/>
        <v/>
      </c>
      <c r="R8088" s="168" t="str">
        <f t="shared" si="1013"/>
        <v/>
      </c>
      <c r="S8088" s="168" t="str">
        <f t="shared" si="1014"/>
        <v/>
      </c>
      <c r="T8088" s="168" t="str">
        <f t="shared" si="1015"/>
        <v/>
      </c>
    </row>
    <row r="8089" spans="1:20" x14ac:dyDescent="0.2">
      <c r="A8089" t="s">
        <v>2611</v>
      </c>
      <c r="M8089" s="170" t="str">
        <f t="shared" si="1008"/>
        <v>DTL</v>
      </c>
      <c r="N8089" s="169" t="str">
        <f t="shared" si="1009"/>
        <v>8595</v>
      </c>
      <c r="O8089" s="168" t="str">
        <f t="shared" si="1010"/>
        <v/>
      </c>
      <c r="P8089" s="168" t="str">
        <f t="shared" si="1011"/>
        <v/>
      </c>
      <c r="Q8089" s="168" t="str">
        <f t="shared" si="1012"/>
        <v/>
      </c>
      <c r="R8089" s="168" t="str">
        <f t="shared" si="1013"/>
        <v/>
      </c>
      <c r="S8089" s="168" t="str">
        <f t="shared" si="1014"/>
        <v/>
      </c>
      <c r="T8089" s="168" t="str">
        <f t="shared" si="1015"/>
        <v/>
      </c>
    </row>
    <row r="8090" spans="1:20" x14ac:dyDescent="0.2">
      <c r="A8090" t="s">
        <v>2673</v>
      </c>
      <c r="M8090" s="170" t="str">
        <f t="shared" si="1008"/>
        <v>DTL</v>
      </c>
      <c r="N8090" s="169" t="str">
        <f t="shared" si="1009"/>
        <v>8595</v>
      </c>
      <c r="O8090" s="168" t="str">
        <f t="shared" si="1010"/>
        <v/>
      </c>
      <c r="P8090" s="168" t="str">
        <f t="shared" si="1011"/>
        <v/>
      </c>
      <c r="Q8090" s="168" t="str">
        <f t="shared" si="1012"/>
        <v/>
      </c>
      <c r="R8090" s="168" t="str">
        <f t="shared" si="1013"/>
        <v/>
      </c>
      <c r="S8090" s="168" t="str">
        <f t="shared" si="1014"/>
        <v/>
      </c>
      <c r="T8090" s="168" t="str">
        <f t="shared" si="1015"/>
        <v/>
      </c>
    </row>
    <row r="8091" spans="1:20" x14ac:dyDescent="0.2">
      <c r="A8091" t="s">
        <v>6387</v>
      </c>
      <c r="M8091" s="170" t="str">
        <f t="shared" si="1008"/>
        <v>DTL</v>
      </c>
      <c r="N8091" s="169" t="str">
        <f t="shared" si="1009"/>
        <v>8595</v>
      </c>
      <c r="O8091" s="168" t="str">
        <f t="shared" si="1010"/>
        <v>9800</v>
      </c>
      <c r="P8091" s="168" t="str">
        <f t="shared" si="1011"/>
        <v>85959800</v>
      </c>
      <c r="Q8091" s="168">
        <f t="shared" si="1012"/>
        <v>7500</v>
      </c>
      <c r="R8091" s="168">
        <f t="shared" si="1013"/>
        <v>7500</v>
      </c>
      <c r="S8091" s="168">
        <f t="shared" si="1014"/>
        <v>207500</v>
      </c>
      <c r="T8091" s="168">
        <f t="shared" si="1015"/>
        <v>107500</v>
      </c>
    </row>
    <row r="8092" spans="1:20" x14ac:dyDescent="0.2">
      <c r="A8092" t="s">
        <v>4246</v>
      </c>
      <c r="M8092" s="170" t="str">
        <f t="shared" si="1008"/>
        <v>DTL</v>
      </c>
      <c r="N8092" s="169" t="str">
        <f t="shared" si="1009"/>
        <v>8595</v>
      </c>
      <c r="O8092" s="168" t="str">
        <f t="shared" si="1010"/>
        <v/>
      </c>
      <c r="P8092" s="168" t="str">
        <f t="shared" si="1011"/>
        <v/>
      </c>
      <c r="Q8092" s="168" t="str">
        <f t="shared" si="1012"/>
        <v/>
      </c>
      <c r="R8092" s="168" t="str">
        <f t="shared" si="1013"/>
        <v/>
      </c>
      <c r="S8092" s="168" t="str">
        <f t="shared" si="1014"/>
        <v/>
      </c>
      <c r="T8092" s="168" t="str">
        <f t="shared" si="1015"/>
        <v/>
      </c>
    </row>
    <row r="8093" spans="1:20" x14ac:dyDescent="0.2">
      <c r="A8093" t="s">
        <v>4467</v>
      </c>
      <c r="M8093" s="170" t="str">
        <f t="shared" si="1008"/>
        <v>DTL</v>
      </c>
      <c r="N8093" s="169" t="str">
        <f t="shared" si="1009"/>
        <v>8595</v>
      </c>
      <c r="O8093" s="168" t="str">
        <f t="shared" si="1010"/>
        <v/>
      </c>
      <c r="P8093" s="168" t="str">
        <f t="shared" si="1011"/>
        <v/>
      </c>
      <c r="Q8093" s="168" t="str">
        <f t="shared" si="1012"/>
        <v/>
      </c>
      <c r="R8093" s="168" t="str">
        <f t="shared" si="1013"/>
        <v/>
      </c>
      <c r="S8093" s="168" t="str">
        <f t="shared" si="1014"/>
        <v/>
      </c>
      <c r="T8093" s="168" t="str">
        <f t="shared" si="1015"/>
        <v/>
      </c>
    </row>
    <row r="8094" spans="1:20" x14ac:dyDescent="0.2">
      <c r="A8094">
        <v>1</v>
      </c>
      <c r="M8094" s="170" t="str">
        <f t="shared" si="1008"/>
        <v>DTL</v>
      </c>
      <c r="N8094" s="169" t="str">
        <f t="shared" si="1009"/>
        <v>8595</v>
      </c>
      <c r="O8094" s="168" t="str">
        <f t="shared" si="1010"/>
        <v/>
      </c>
      <c r="P8094" s="168" t="str">
        <f t="shared" si="1011"/>
        <v/>
      </c>
      <c r="Q8094" s="168" t="str">
        <f t="shared" si="1012"/>
        <v/>
      </c>
      <c r="R8094" s="168" t="str">
        <f t="shared" si="1013"/>
        <v/>
      </c>
      <c r="S8094" s="168" t="str">
        <f t="shared" si="1014"/>
        <v/>
      </c>
      <c r="T8094" s="168" t="str">
        <f t="shared" si="1015"/>
        <v/>
      </c>
    </row>
    <row r="8095" spans="1:20" x14ac:dyDescent="0.2">
      <c r="M8095" s="170" t="str">
        <f t="shared" si="1008"/>
        <v>DTL</v>
      </c>
      <c r="N8095" s="169" t="str">
        <f t="shared" si="1009"/>
        <v>8595</v>
      </c>
      <c r="O8095" s="168" t="str">
        <f t="shared" si="1010"/>
        <v/>
      </c>
      <c r="P8095" s="168" t="str">
        <f t="shared" si="1011"/>
        <v/>
      </c>
      <c r="Q8095" s="168" t="str">
        <f t="shared" si="1012"/>
        <v/>
      </c>
      <c r="R8095" s="168" t="str">
        <f t="shared" si="1013"/>
        <v/>
      </c>
      <c r="S8095" s="168" t="str">
        <f t="shared" si="1014"/>
        <v/>
      </c>
      <c r="T8095" s="168" t="str">
        <f t="shared" si="1015"/>
        <v/>
      </c>
    </row>
    <row r="8096" spans="1:20" x14ac:dyDescent="0.2">
      <c r="A8096" t="s">
        <v>3416</v>
      </c>
      <c r="M8096" s="170" t="str">
        <f t="shared" si="1008"/>
        <v>H1</v>
      </c>
      <c r="N8096" s="169" t="str">
        <f t="shared" si="1009"/>
        <v>8595</v>
      </c>
      <c r="O8096" s="168" t="str">
        <f t="shared" si="1010"/>
        <v/>
      </c>
      <c r="P8096" s="168" t="str">
        <f t="shared" si="1011"/>
        <v/>
      </c>
      <c r="Q8096" s="168" t="str">
        <f t="shared" si="1012"/>
        <v/>
      </c>
      <c r="R8096" s="168" t="str">
        <f t="shared" si="1013"/>
        <v/>
      </c>
      <c r="S8096" s="168" t="str">
        <f t="shared" si="1014"/>
        <v/>
      </c>
      <c r="T8096" s="168" t="str">
        <f t="shared" si="1015"/>
        <v/>
      </c>
    </row>
    <row r="8097" spans="1:20" x14ac:dyDescent="0.2">
      <c r="A8097" t="s">
        <v>2600</v>
      </c>
      <c r="M8097" s="170" t="str">
        <f t="shared" si="1008"/>
        <v>H2</v>
      </c>
      <c r="N8097" s="169" t="str">
        <f t="shared" si="1009"/>
        <v>8595</v>
      </c>
      <c r="O8097" s="168" t="str">
        <f t="shared" si="1010"/>
        <v/>
      </c>
      <c r="P8097" s="168" t="str">
        <f t="shared" si="1011"/>
        <v/>
      </c>
      <c r="Q8097" s="168" t="str">
        <f t="shared" si="1012"/>
        <v/>
      </c>
      <c r="R8097" s="168" t="str">
        <f t="shared" si="1013"/>
        <v/>
      </c>
      <c r="S8097" s="168" t="str">
        <f t="shared" si="1014"/>
        <v/>
      </c>
      <c r="T8097" s="168" t="str">
        <f t="shared" si="1015"/>
        <v/>
      </c>
    </row>
    <row r="8098" spans="1:20" x14ac:dyDescent="0.2">
      <c r="A8098" t="s">
        <v>2601</v>
      </c>
      <c r="M8098" s="170" t="str">
        <f t="shared" si="1008"/>
        <v>H3</v>
      </c>
      <c r="N8098" s="169" t="str">
        <f t="shared" si="1009"/>
        <v>8595</v>
      </c>
      <c r="O8098" s="168" t="str">
        <f t="shared" si="1010"/>
        <v/>
      </c>
      <c r="P8098" s="168" t="str">
        <f t="shared" si="1011"/>
        <v/>
      </c>
      <c r="Q8098" s="168" t="str">
        <f t="shared" si="1012"/>
        <v/>
      </c>
      <c r="R8098" s="168" t="str">
        <f t="shared" si="1013"/>
        <v/>
      </c>
      <c r="S8098" s="168" t="str">
        <f t="shared" si="1014"/>
        <v/>
      </c>
      <c r="T8098" s="168" t="str">
        <f t="shared" si="1015"/>
        <v/>
      </c>
    </row>
    <row r="8099" spans="1:20" x14ac:dyDescent="0.2">
      <c r="A8099" t="s">
        <v>3334</v>
      </c>
      <c r="M8099" s="170" t="str">
        <f t="shared" si="1008"/>
        <v>H4</v>
      </c>
      <c r="N8099" s="169" t="str">
        <f t="shared" si="1009"/>
        <v>8595</v>
      </c>
      <c r="O8099" s="168" t="str">
        <f t="shared" si="1010"/>
        <v/>
      </c>
      <c r="P8099" s="168" t="str">
        <f t="shared" si="1011"/>
        <v/>
      </c>
      <c r="Q8099" s="168" t="str">
        <f t="shared" si="1012"/>
        <v/>
      </c>
      <c r="R8099" s="168" t="str">
        <f t="shared" si="1013"/>
        <v/>
      </c>
      <c r="S8099" s="168" t="str">
        <f t="shared" si="1014"/>
        <v/>
      </c>
      <c r="T8099" s="168" t="str">
        <f t="shared" si="1015"/>
        <v/>
      </c>
    </row>
    <row r="8100" spans="1:20" x14ac:dyDescent="0.2">
      <c r="A8100" t="s">
        <v>3407</v>
      </c>
      <c r="M8100" s="170" t="str">
        <f t="shared" si="1008"/>
        <v>H5</v>
      </c>
      <c r="N8100" s="169" t="str">
        <f t="shared" si="1009"/>
        <v>8595</v>
      </c>
      <c r="O8100" s="168" t="str">
        <f t="shared" si="1010"/>
        <v/>
      </c>
      <c r="P8100" s="168" t="str">
        <f t="shared" si="1011"/>
        <v/>
      </c>
      <c r="Q8100" s="168" t="str">
        <f t="shared" si="1012"/>
        <v/>
      </c>
      <c r="R8100" s="168" t="str">
        <f t="shared" si="1013"/>
        <v/>
      </c>
      <c r="S8100" s="168" t="str">
        <f t="shared" si="1014"/>
        <v/>
      </c>
      <c r="T8100" s="168" t="str">
        <f t="shared" si="1015"/>
        <v/>
      </c>
    </row>
    <row r="8101" spans="1:20" x14ac:dyDescent="0.2">
      <c r="A8101" t="s">
        <v>3408</v>
      </c>
      <c r="M8101" s="170" t="str">
        <f t="shared" si="1008"/>
        <v>H6</v>
      </c>
      <c r="N8101" s="169" t="str">
        <f t="shared" si="1009"/>
        <v>8595</v>
      </c>
      <c r="O8101" s="168" t="str">
        <f t="shared" si="1010"/>
        <v/>
      </c>
      <c r="P8101" s="168" t="str">
        <f t="shared" si="1011"/>
        <v/>
      </c>
      <c r="Q8101" s="168" t="str">
        <f t="shared" si="1012"/>
        <v/>
      </c>
      <c r="R8101" s="168" t="str">
        <f t="shared" si="1013"/>
        <v/>
      </c>
      <c r="S8101" s="168" t="str">
        <f t="shared" si="1014"/>
        <v/>
      </c>
      <c r="T8101" s="168" t="str">
        <f t="shared" si="1015"/>
        <v/>
      </c>
    </row>
    <row r="8102" spans="1:20" x14ac:dyDescent="0.2">
      <c r="A8102" t="s">
        <v>2605</v>
      </c>
      <c r="M8102" s="170" t="str">
        <f t="shared" si="1008"/>
        <v>H7</v>
      </c>
      <c r="N8102" s="169" t="str">
        <f t="shared" si="1009"/>
        <v>8595</v>
      </c>
      <c r="O8102" s="168" t="str">
        <f t="shared" si="1010"/>
        <v/>
      </c>
      <c r="P8102" s="168" t="str">
        <f t="shared" si="1011"/>
        <v/>
      </c>
      <c r="Q8102" s="168" t="str">
        <f t="shared" si="1012"/>
        <v/>
      </c>
      <c r="R8102" s="168" t="str">
        <f t="shared" si="1013"/>
        <v/>
      </c>
      <c r="S8102" s="168" t="str">
        <f t="shared" si="1014"/>
        <v/>
      </c>
      <c r="T8102" s="168" t="str">
        <f t="shared" si="1015"/>
        <v/>
      </c>
    </row>
    <row r="8103" spans="1:20" x14ac:dyDescent="0.2">
      <c r="A8103" t="s">
        <v>2606</v>
      </c>
      <c r="M8103" s="170" t="str">
        <f t="shared" si="1008"/>
        <v>H8</v>
      </c>
      <c r="N8103" s="169" t="str">
        <f t="shared" si="1009"/>
        <v>8595</v>
      </c>
      <c r="O8103" s="168" t="str">
        <f t="shared" si="1010"/>
        <v/>
      </c>
      <c r="P8103" s="168" t="str">
        <f t="shared" si="1011"/>
        <v/>
      </c>
      <c r="Q8103" s="168" t="str">
        <f t="shared" si="1012"/>
        <v/>
      </c>
      <c r="R8103" s="168" t="str">
        <f t="shared" si="1013"/>
        <v/>
      </c>
      <c r="S8103" s="168" t="str">
        <f t="shared" si="1014"/>
        <v/>
      </c>
      <c r="T8103" s="168" t="str">
        <f t="shared" si="1015"/>
        <v/>
      </c>
    </row>
    <row r="8104" spans="1:20" x14ac:dyDescent="0.2">
      <c r="A8104" t="s">
        <v>2607</v>
      </c>
      <c r="M8104" s="170" t="str">
        <f t="shared" si="1008"/>
        <v>H9</v>
      </c>
      <c r="N8104" s="169" t="str">
        <f t="shared" si="1009"/>
        <v>8595</v>
      </c>
      <c r="O8104" s="168" t="str">
        <f t="shared" si="1010"/>
        <v/>
      </c>
      <c r="P8104" s="168" t="str">
        <f t="shared" si="1011"/>
        <v/>
      </c>
      <c r="Q8104" s="168" t="str">
        <f t="shared" si="1012"/>
        <v/>
      </c>
      <c r="R8104" s="168" t="str">
        <f t="shared" si="1013"/>
        <v/>
      </c>
      <c r="S8104" s="168" t="str">
        <f t="shared" si="1014"/>
        <v/>
      </c>
      <c r="T8104" s="168" t="str">
        <f t="shared" si="1015"/>
        <v/>
      </c>
    </row>
    <row r="8105" spans="1:20" x14ac:dyDescent="0.2">
      <c r="A8105" t="s">
        <v>2608</v>
      </c>
      <c r="M8105" s="170" t="str">
        <f t="shared" si="1008"/>
        <v>H10</v>
      </c>
      <c r="N8105" s="169" t="str">
        <f t="shared" si="1009"/>
        <v>8595</v>
      </c>
      <c r="O8105" s="168" t="str">
        <f t="shared" si="1010"/>
        <v/>
      </c>
      <c r="P8105" s="168" t="str">
        <f t="shared" si="1011"/>
        <v/>
      </c>
      <c r="Q8105" s="168" t="str">
        <f t="shared" si="1012"/>
        <v/>
      </c>
      <c r="R8105" s="168" t="str">
        <f t="shared" si="1013"/>
        <v/>
      </c>
      <c r="S8105" s="168" t="str">
        <f t="shared" si="1014"/>
        <v/>
      </c>
      <c r="T8105" s="168" t="str">
        <f t="shared" si="1015"/>
        <v/>
      </c>
    </row>
    <row r="8106" spans="1:20" x14ac:dyDescent="0.2">
      <c r="A8106" t="s">
        <v>6388</v>
      </c>
      <c r="M8106" s="170" t="str">
        <f t="shared" si="1008"/>
        <v>Ttl</v>
      </c>
      <c r="N8106" s="169" t="str">
        <f t="shared" si="1009"/>
        <v>8595</v>
      </c>
      <c r="O8106" s="168" t="str">
        <f t="shared" si="1010"/>
        <v/>
      </c>
      <c r="P8106" s="168" t="str">
        <f t="shared" si="1011"/>
        <v/>
      </c>
      <c r="Q8106" s="168" t="str">
        <f t="shared" si="1012"/>
        <v/>
      </c>
      <c r="R8106" s="168" t="str">
        <f t="shared" si="1013"/>
        <v/>
      </c>
      <c r="S8106" s="168" t="str">
        <f t="shared" si="1014"/>
        <v/>
      </c>
      <c r="T8106" s="168" t="str">
        <f t="shared" si="1015"/>
        <v/>
      </c>
    </row>
    <row r="8107" spans="1:20" x14ac:dyDescent="0.2">
      <c r="A8107" t="s">
        <v>2676</v>
      </c>
      <c r="M8107" s="170" t="str">
        <f t="shared" si="1008"/>
        <v>DTL</v>
      </c>
      <c r="N8107" s="169" t="str">
        <f t="shared" si="1009"/>
        <v>8595</v>
      </c>
      <c r="O8107" s="168" t="str">
        <f t="shared" si="1010"/>
        <v/>
      </c>
      <c r="P8107" s="168" t="str">
        <f t="shared" si="1011"/>
        <v/>
      </c>
      <c r="Q8107" s="168" t="str">
        <f t="shared" si="1012"/>
        <v/>
      </c>
      <c r="R8107" s="168" t="str">
        <f t="shared" si="1013"/>
        <v/>
      </c>
      <c r="S8107" s="168" t="str">
        <f t="shared" si="1014"/>
        <v/>
      </c>
      <c r="T8107" s="168" t="str">
        <f t="shared" si="1015"/>
        <v/>
      </c>
    </row>
    <row r="8108" spans="1:20" x14ac:dyDescent="0.2">
      <c r="A8108" t="s">
        <v>2611</v>
      </c>
      <c r="M8108" s="170" t="str">
        <f t="shared" si="1008"/>
        <v>DTL</v>
      </c>
      <c r="N8108" s="169" t="str">
        <f t="shared" si="1009"/>
        <v>8595</v>
      </c>
      <c r="O8108" s="168" t="str">
        <f t="shared" si="1010"/>
        <v/>
      </c>
      <c r="P8108" s="168" t="str">
        <f t="shared" si="1011"/>
        <v/>
      </c>
      <c r="Q8108" s="168" t="str">
        <f t="shared" si="1012"/>
        <v/>
      </c>
      <c r="R8108" s="168" t="str">
        <f t="shared" si="1013"/>
        <v/>
      </c>
      <c r="S8108" s="168" t="str">
        <f t="shared" si="1014"/>
        <v/>
      </c>
      <c r="T8108" s="168" t="str">
        <f t="shared" si="1015"/>
        <v/>
      </c>
    </row>
    <row r="8109" spans="1:20" x14ac:dyDescent="0.2">
      <c r="A8109" t="s">
        <v>2611</v>
      </c>
      <c r="M8109" s="170" t="str">
        <f t="shared" si="1008"/>
        <v>DTL</v>
      </c>
      <c r="N8109" s="169" t="str">
        <f t="shared" si="1009"/>
        <v>8595</v>
      </c>
      <c r="O8109" s="168" t="str">
        <f t="shared" si="1010"/>
        <v/>
      </c>
      <c r="P8109" s="168" t="str">
        <f t="shared" si="1011"/>
        <v/>
      </c>
      <c r="Q8109" s="168" t="str">
        <f t="shared" si="1012"/>
        <v/>
      </c>
      <c r="R8109" s="168" t="str">
        <f t="shared" si="1013"/>
        <v/>
      </c>
      <c r="S8109" s="168" t="str">
        <f t="shared" si="1014"/>
        <v/>
      </c>
      <c r="T8109" s="168" t="str">
        <f t="shared" si="1015"/>
        <v/>
      </c>
    </row>
    <row r="8110" spans="1:20" x14ac:dyDescent="0.2">
      <c r="A8110" t="s">
        <v>2642</v>
      </c>
      <c r="M8110" s="170" t="str">
        <f t="shared" si="1008"/>
        <v>DTL</v>
      </c>
      <c r="N8110" s="169" t="str">
        <f t="shared" si="1009"/>
        <v>8595</v>
      </c>
      <c r="O8110" s="168" t="str">
        <f t="shared" si="1010"/>
        <v/>
      </c>
      <c r="P8110" s="168" t="str">
        <f t="shared" si="1011"/>
        <v/>
      </c>
      <c r="Q8110" s="168" t="str">
        <f t="shared" si="1012"/>
        <v/>
      </c>
      <c r="R8110" s="168" t="str">
        <f t="shared" si="1013"/>
        <v/>
      </c>
      <c r="S8110" s="168" t="str">
        <f t="shared" si="1014"/>
        <v/>
      </c>
      <c r="T8110" s="168" t="str">
        <f t="shared" si="1015"/>
        <v/>
      </c>
    </row>
    <row r="8111" spans="1:20" x14ac:dyDescent="0.2">
      <c r="A8111" t="s">
        <v>6389</v>
      </c>
      <c r="M8111" s="170" t="str">
        <f t="shared" si="1008"/>
        <v>DTL</v>
      </c>
      <c r="N8111" s="169" t="str">
        <f t="shared" si="1009"/>
        <v>8595</v>
      </c>
      <c r="O8111" s="168" t="str">
        <f t="shared" si="1010"/>
        <v>5500</v>
      </c>
      <c r="P8111" s="168" t="str">
        <f t="shared" si="1011"/>
        <v>85955500</v>
      </c>
      <c r="Q8111" s="168">
        <f t="shared" si="1012"/>
        <v>0</v>
      </c>
      <c r="R8111" s="168">
        <f t="shared" si="1013"/>
        <v>0</v>
      </c>
      <c r="S8111" s="168">
        <f t="shared" si="1014"/>
        <v>200000</v>
      </c>
      <c r="T8111" s="168">
        <f t="shared" si="1015"/>
        <v>200000</v>
      </c>
    </row>
    <row r="8112" spans="1:20" x14ac:dyDescent="0.2">
      <c r="A8112" t="s">
        <v>4246</v>
      </c>
      <c r="M8112" s="170" t="str">
        <f t="shared" si="1008"/>
        <v>DTL</v>
      </c>
      <c r="N8112" s="169" t="str">
        <f t="shared" si="1009"/>
        <v>8595</v>
      </c>
      <c r="O8112" s="168" t="str">
        <f t="shared" si="1010"/>
        <v/>
      </c>
      <c r="P8112" s="168" t="str">
        <f t="shared" si="1011"/>
        <v/>
      </c>
      <c r="Q8112" s="168" t="str">
        <f t="shared" si="1012"/>
        <v/>
      </c>
      <c r="R8112" s="168" t="str">
        <f t="shared" si="1013"/>
        <v/>
      </c>
      <c r="S8112" s="168" t="str">
        <f t="shared" si="1014"/>
        <v/>
      </c>
      <c r="T8112" s="168" t="str">
        <f t="shared" si="1015"/>
        <v/>
      </c>
    </row>
    <row r="8113" spans="1:20" x14ac:dyDescent="0.2">
      <c r="A8113" t="s">
        <v>2611</v>
      </c>
      <c r="M8113" s="170" t="str">
        <f t="shared" si="1008"/>
        <v>DTL</v>
      </c>
      <c r="N8113" s="169" t="str">
        <f t="shared" si="1009"/>
        <v>8595</v>
      </c>
      <c r="O8113" s="168" t="str">
        <f t="shared" si="1010"/>
        <v/>
      </c>
      <c r="P8113" s="168" t="str">
        <f t="shared" si="1011"/>
        <v/>
      </c>
      <c r="Q8113" s="168" t="str">
        <f t="shared" si="1012"/>
        <v/>
      </c>
      <c r="R8113" s="168" t="str">
        <f t="shared" si="1013"/>
        <v/>
      </c>
      <c r="S8113" s="168" t="str">
        <f t="shared" si="1014"/>
        <v/>
      </c>
      <c r="T8113" s="168" t="str">
        <f t="shared" si="1015"/>
        <v/>
      </c>
    </row>
    <row r="8114" spans="1:20" x14ac:dyDescent="0.2">
      <c r="A8114" t="s">
        <v>6390</v>
      </c>
      <c r="M8114" s="170" t="str">
        <f t="shared" si="1008"/>
        <v>Ttl</v>
      </c>
      <c r="N8114" s="169" t="str">
        <f t="shared" si="1009"/>
        <v>8595</v>
      </c>
      <c r="O8114" s="168" t="str">
        <f t="shared" si="1010"/>
        <v/>
      </c>
      <c r="P8114" s="168" t="str">
        <f t="shared" si="1011"/>
        <v/>
      </c>
      <c r="Q8114" s="168" t="str">
        <f t="shared" si="1012"/>
        <v/>
      </c>
      <c r="R8114" s="168" t="str">
        <f t="shared" si="1013"/>
        <v/>
      </c>
      <c r="S8114" s="168" t="str">
        <f t="shared" si="1014"/>
        <v/>
      </c>
      <c r="T8114" s="168" t="str">
        <f t="shared" si="1015"/>
        <v/>
      </c>
    </row>
    <row r="8115" spans="1:20" x14ac:dyDescent="0.2">
      <c r="A8115" t="s">
        <v>2611</v>
      </c>
      <c r="M8115" s="170" t="str">
        <f t="shared" si="1008"/>
        <v>DTL</v>
      </c>
      <c r="N8115" s="169" t="str">
        <f t="shared" si="1009"/>
        <v>8595</v>
      </c>
      <c r="O8115" s="168" t="str">
        <f t="shared" si="1010"/>
        <v/>
      </c>
      <c r="P8115" s="168" t="str">
        <f t="shared" si="1011"/>
        <v/>
      </c>
      <c r="Q8115" s="168" t="str">
        <f t="shared" si="1012"/>
        <v/>
      </c>
      <c r="R8115" s="168" t="str">
        <f t="shared" si="1013"/>
        <v/>
      </c>
      <c r="S8115" s="168" t="str">
        <f t="shared" si="1014"/>
        <v/>
      </c>
      <c r="T8115" s="168" t="str">
        <f t="shared" si="1015"/>
        <v/>
      </c>
    </row>
    <row r="8116" spans="1:20" x14ac:dyDescent="0.2">
      <c r="A8116" t="s">
        <v>2611</v>
      </c>
      <c r="M8116" s="170" t="str">
        <f t="shared" si="1008"/>
        <v>DTL</v>
      </c>
      <c r="N8116" s="169" t="str">
        <f t="shared" si="1009"/>
        <v>8595</v>
      </c>
      <c r="O8116" s="168" t="str">
        <f t="shared" si="1010"/>
        <v/>
      </c>
      <c r="P8116" s="168" t="str">
        <f t="shared" si="1011"/>
        <v/>
      </c>
      <c r="Q8116" s="168" t="str">
        <f t="shared" si="1012"/>
        <v/>
      </c>
      <c r="R8116" s="168" t="str">
        <f t="shared" si="1013"/>
        <v/>
      </c>
      <c r="S8116" s="168" t="str">
        <f t="shared" si="1014"/>
        <v/>
      </c>
      <c r="T8116" s="168" t="str">
        <f t="shared" si="1015"/>
        <v/>
      </c>
    </row>
    <row r="8117" spans="1:20" x14ac:dyDescent="0.2">
      <c r="A8117" t="s">
        <v>6391</v>
      </c>
      <c r="M8117" s="170" t="str">
        <f t="shared" si="1008"/>
        <v>Ttl</v>
      </c>
      <c r="N8117" s="169" t="str">
        <f t="shared" si="1009"/>
        <v>8595</v>
      </c>
      <c r="O8117" s="168" t="str">
        <f t="shared" si="1010"/>
        <v/>
      </c>
      <c r="P8117" s="168" t="str">
        <f t="shared" si="1011"/>
        <v/>
      </c>
      <c r="Q8117" s="168" t="str">
        <f t="shared" si="1012"/>
        <v/>
      </c>
      <c r="R8117" s="168" t="str">
        <f t="shared" si="1013"/>
        <v/>
      </c>
      <c r="S8117" s="168" t="str">
        <f t="shared" si="1014"/>
        <v/>
      </c>
      <c r="T8117" s="168" t="str">
        <f t="shared" si="1015"/>
        <v/>
      </c>
    </row>
    <row r="8118" spans="1:20" x14ac:dyDescent="0.2">
      <c r="A8118" t="s">
        <v>2643</v>
      </c>
      <c r="M8118" s="170" t="str">
        <f t="shared" si="1008"/>
        <v>DTL</v>
      </c>
      <c r="N8118" s="169" t="str">
        <f t="shared" si="1009"/>
        <v>8595</v>
      </c>
      <c r="O8118" s="168" t="str">
        <f t="shared" si="1010"/>
        <v/>
      </c>
      <c r="P8118" s="168" t="str">
        <f t="shared" si="1011"/>
        <v/>
      </c>
      <c r="Q8118" s="168" t="str">
        <f t="shared" si="1012"/>
        <v/>
      </c>
      <c r="R8118" s="168" t="str">
        <f t="shared" si="1013"/>
        <v/>
      </c>
      <c r="S8118" s="168" t="str">
        <f t="shared" si="1014"/>
        <v/>
      </c>
      <c r="T8118" s="168" t="str">
        <f t="shared" si="1015"/>
        <v/>
      </c>
    </row>
    <row r="8119" spans="1:20" x14ac:dyDescent="0.2">
      <c r="A8119" t="s">
        <v>2611</v>
      </c>
      <c r="M8119" s="170" t="str">
        <f t="shared" si="1008"/>
        <v>DTL</v>
      </c>
      <c r="N8119" s="169" t="str">
        <f t="shared" si="1009"/>
        <v>8595</v>
      </c>
      <c r="O8119" s="168" t="str">
        <f t="shared" si="1010"/>
        <v/>
      </c>
      <c r="P8119" s="168" t="str">
        <f t="shared" si="1011"/>
        <v/>
      </c>
      <c r="Q8119" s="168" t="str">
        <f t="shared" si="1012"/>
        <v/>
      </c>
      <c r="R8119" s="168" t="str">
        <f t="shared" si="1013"/>
        <v/>
      </c>
      <c r="S8119" s="168" t="str">
        <f t="shared" si="1014"/>
        <v/>
      </c>
      <c r="T8119" s="168" t="str">
        <f t="shared" si="1015"/>
        <v/>
      </c>
    </row>
    <row r="8120" spans="1:20" x14ac:dyDescent="0.2">
      <c r="A8120" t="s">
        <v>2620</v>
      </c>
      <c r="M8120" s="170" t="str">
        <f t="shared" si="1008"/>
        <v>DTL</v>
      </c>
      <c r="N8120" s="169" t="str">
        <f t="shared" si="1009"/>
        <v>8595</v>
      </c>
      <c r="O8120" s="168" t="str">
        <f t="shared" si="1010"/>
        <v/>
      </c>
      <c r="P8120" s="168" t="str">
        <f t="shared" si="1011"/>
        <v/>
      </c>
      <c r="Q8120" s="168" t="str">
        <f t="shared" si="1012"/>
        <v/>
      </c>
      <c r="R8120" s="168" t="str">
        <f t="shared" si="1013"/>
        <v/>
      </c>
      <c r="S8120" s="168" t="str">
        <f t="shared" si="1014"/>
        <v/>
      </c>
      <c r="T8120" s="168" t="str">
        <f t="shared" si="1015"/>
        <v/>
      </c>
    </row>
    <row r="8121" spans="1:20" x14ac:dyDescent="0.2">
      <c r="A8121" t="s">
        <v>6392</v>
      </c>
      <c r="M8121" s="170" t="str">
        <f t="shared" si="1008"/>
        <v>Ttl</v>
      </c>
      <c r="N8121" s="169" t="str">
        <f t="shared" si="1009"/>
        <v>8595</v>
      </c>
      <c r="O8121" s="168" t="str">
        <f t="shared" si="1010"/>
        <v/>
      </c>
      <c r="P8121" s="168" t="str">
        <f t="shared" si="1011"/>
        <v/>
      </c>
      <c r="Q8121" s="168" t="str">
        <f t="shared" si="1012"/>
        <v/>
      </c>
      <c r="R8121" s="168" t="str">
        <f t="shared" si="1013"/>
        <v/>
      </c>
      <c r="S8121" s="168" t="str">
        <f t="shared" si="1014"/>
        <v/>
      </c>
      <c r="T8121" s="168" t="str">
        <f t="shared" si="1015"/>
        <v/>
      </c>
    </row>
    <row r="8122" spans="1:20" x14ac:dyDescent="0.2">
      <c r="A8122" t="s">
        <v>2611</v>
      </c>
      <c r="M8122" s="170" t="str">
        <f t="shared" si="1008"/>
        <v>DTL</v>
      </c>
      <c r="N8122" s="169" t="str">
        <f t="shared" si="1009"/>
        <v>8595</v>
      </c>
      <c r="O8122" s="168" t="str">
        <f t="shared" si="1010"/>
        <v/>
      </c>
      <c r="P8122" s="168" t="str">
        <f t="shared" si="1011"/>
        <v/>
      </c>
      <c r="Q8122" s="168" t="str">
        <f t="shared" si="1012"/>
        <v/>
      </c>
      <c r="R8122" s="168" t="str">
        <f t="shared" si="1013"/>
        <v/>
      </c>
      <c r="S8122" s="168" t="str">
        <f t="shared" si="1014"/>
        <v/>
      </c>
      <c r="T8122" s="168" t="str">
        <f t="shared" si="1015"/>
        <v/>
      </c>
    </row>
    <row r="8123" spans="1:20" x14ac:dyDescent="0.2">
      <c r="A8123" t="s">
        <v>6393</v>
      </c>
      <c r="M8123" s="170" t="str">
        <f t="shared" si="1008"/>
        <v>Ttl</v>
      </c>
      <c r="N8123" s="169" t="str">
        <f t="shared" si="1009"/>
        <v>8595</v>
      </c>
      <c r="O8123" s="168" t="str">
        <f t="shared" si="1010"/>
        <v/>
      </c>
      <c r="P8123" s="168" t="str">
        <f t="shared" si="1011"/>
        <v/>
      </c>
      <c r="Q8123" s="168" t="str">
        <f t="shared" si="1012"/>
        <v/>
      </c>
      <c r="R8123" s="168" t="str">
        <f t="shared" si="1013"/>
        <v/>
      </c>
      <c r="S8123" s="168" t="str">
        <f t="shared" si="1014"/>
        <v/>
      </c>
      <c r="T8123" s="168" t="str">
        <f t="shared" si="1015"/>
        <v/>
      </c>
    </row>
    <row r="8124" spans="1:20" x14ac:dyDescent="0.2">
      <c r="A8124" t="s">
        <v>4246</v>
      </c>
      <c r="M8124" s="170" t="str">
        <f t="shared" si="1008"/>
        <v>DTL</v>
      </c>
      <c r="N8124" s="169" t="str">
        <f t="shared" si="1009"/>
        <v>8595</v>
      </c>
      <c r="O8124" s="168" t="str">
        <f t="shared" si="1010"/>
        <v/>
      </c>
      <c r="P8124" s="168" t="str">
        <f t="shared" si="1011"/>
        <v/>
      </c>
      <c r="Q8124" s="168" t="str">
        <f t="shared" si="1012"/>
        <v/>
      </c>
      <c r="R8124" s="168" t="str">
        <f t="shared" si="1013"/>
        <v/>
      </c>
      <c r="S8124" s="168" t="str">
        <f t="shared" si="1014"/>
        <v/>
      </c>
      <c r="T8124" s="168" t="str">
        <f t="shared" si="1015"/>
        <v/>
      </c>
    </row>
    <row r="8125" spans="1:20" x14ac:dyDescent="0.2">
      <c r="A8125" t="s">
        <v>2611</v>
      </c>
      <c r="M8125" s="170" t="str">
        <f t="shared" si="1008"/>
        <v>DTL</v>
      </c>
      <c r="N8125" s="169" t="str">
        <f t="shared" si="1009"/>
        <v>8595</v>
      </c>
      <c r="O8125" s="168" t="str">
        <f t="shared" si="1010"/>
        <v/>
      </c>
      <c r="P8125" s="168" t="str">
        <f t="shared" si="1011"/>
        <v/>
      </c>
      <c r="Q8125" s="168" t="str">
        <f t="shared" si="1012"/>
        <v/>
      </c>
      <c r="R8125" s="168" t="str">
        <f t="shared" si="1013"/>
        <v/>
      </c>
      <c r="S8125" s="168" t="str">
        <f t="shared" si="1014"/>
        <v/>
      </c>
      <c r="T8125" s="168" t="str">
        <f t="shared" si="1015"/>
        <v/>
      </c>
    </row>
    <row r="8126" spans="1:20" x14ac:dyDescent="0.2">
      <c r="A8126" t="s">
        <v>6394</v>
      </c>
      <c r="M8126" s="170" t="str">
        <f t="shared" si="1008"/>
        <v>DTL</v>
      </c>
      <c r="N8126" s="169" t="str">
        <f t="shared" si="1009"/>
        <v>8595</v>
      </c>
      <c r="O8126" s="168" t="str">
        <f t="shared" si="1010"/>
        <v xml:space="preserve">    </v>
      </c>
      <c r="P8126" s="168" t="str">
        <f t="shared" si="1011"/>
        <v xml:space="preserve">8595    </v>
      </c>
      <c r="Q8126" s="168">
        <f t="shared" si="1012"/>
        <v>477</v>
      </c>
      <c r="R8126" s="168">
        <f t="shared" si="1013"/>
        <v>-16371</v>
      </c>
      <c r="S8126" s="168">
        <f t="shared" si="1014"/>
        <v>-156352</v>
      </c>
      <c r="T8126" s="168">
        <f t="shared" si="1015"/>
        <v>-128572</v>
      </c>
    </row>
    <row r="8127" spans="1:20" x14ac:dyDescent="0.2">
      <c r="A8127" t="s">
        <v>2611</v>
      </c>
      <c r="M8127" s="170" t="str">
        <f t="shared" si="1008"/>
        <v>DTL</v>
      </c>
      <c r="N8127" s="169" t="str">
        <f t="shared" si="1009"/>
        <v>8595</v>
      </c>
      <c r="O8127" s="168" t="str">
        <f t="shared" si="1010"/>
        <v/>
      </c>
      <c r="P8127" s="168" t="str">
        <f t="shared" si="1011"/>
        <v/>
      </c>
      <c r="Q8127" s="168" t="str">
        <f t="shared" si="1012"/>
        <v/>
      </c>
      <c r="R8127" s="168" t="str">
        <f t="shared" si="1013"/>
        <v/>
      </c>
      <c r="S8127" s="168" t="str">
        <f t="shared" si="1014"/>
        <v/>
      </c>
      <c r="T8127" s="168" t="str">
        <f t="shared" si="1015"/>
        <v/>
      </c>
    </row>
    <row r="8128" spans="1:20" x14ac:dyDescent="0.2">
      <c r="A8128" t="s">
        <v>6395</v>
      </c>
      <c r="M8128" s="170" t="str">
        <f t="shared" si="1008"/>
        <v>DTL</v>
      </c>
      <c r="N8128" s="169" t="str">
        <f t="shared" si="1009"/>
        <v>8595</v>
      </c>
      <c r="O8128" s="168" t="str">
        <f t="shared" si="1010"/>
        <v>Tran</v>
      </c>
      <c r="P8128" s="168" t="str">
        <f t="shared" si="1011"/>
        <v>8595Tran</v>
      </c>
      <c r="Q8128" s="168">
        <f t="shared" si="1012"/>
        <v>7500</v>
      </c>
      <c r="R8128" s="168">
        <f t="shared" si="1013"/>
        <v>7500</v>
      </c>
      <c r="S8128" s="168">
        <f t="shared" si="1014"/>
        <v>207500</v>
      </c>
      <c r="T8128" s="168">
        <f t="shared" si="1015"/>
        <v>107500</v>
      </c>
    </row>
    <row r="8129" spans="1:20" x14ac:dyDescent="0.2">
      <c r="A8129" t="s">
        <v>2611</v>
      </c>
      <c r="M8129" s="170" t="str">
        <f t="shared" si="1008"/>
        <v>DTL</v>
      </c>
      <c r="N8129" s="169" t="str">
        <f t="shared" si="1009"/>
        <v>8595</v>
      </c>
      <c r="O8129" s="168" t="str">
        <f t="shared" si="1010"/>
        <v/>
      </c>
      <c r="P8129" s="168" t="str">
        <f t="shared" si="1011"/>
        <v/>
      </c>
      <c r="Q8129" s="168" t="str">
        <f t="shared" si="1012"/>
        <v/>
      </c>
      <c r="R8129" s="168" t="str">
        <f t="shared" si="1013"/>
        <v/>
      </c>
      <c r="S8129" s="168" t="str">
        <f t="shared" si="1014"/>
        <v/>
      </c>
      <c r="T8129" s="168" t="str">
        <f t="shared" si="1015"/>
        <v/>
      </c>
    </row>
    <row r="8130" spans="1:20" x14ac:dyDescent="0.2">
      <c r="A8130" t="s">
        <v>6396</v>
      </c>
      <c r="M8130" s="170" t="str">
        <f t="shared" si="1008"/>
        <v>DTL</v>
      </c>
      <c r="N8130" s="169" t="str">
        <f t="shared" si="1009"/>
        <v>8595</v>
      </c>
      <c r="O8130" s="168" t="str">
        <f t="shared" si="1010"/>
        <v>Tran</v>
      </c>
      <c r="P8130" s="168" t="str">
        <f t="shared" si="1011"/>
        <v>8595Tran</v>
      </c>
      <c r="Q8130" s="168">
        <f t="shared" si="1012"/>
        <v>0</v>
      </c>
      <c r="R8130" s="168">
        <f t="shared" si="1013"/>
        <v>0</v>
      </c>
      <c r="S8130" s="168">
        <f t="shared" si="1014"/>
        <v>200000</v>
      </c>
      <c r="T8130" s="168">
        <f t="shared" si="1015"/>
        <v>200000</v>
      </c>
    </row>
    <row r="8131" spans="1:20" x14ac:dyDescent="0.2">
      <c r="A8131" t="s">
        <v>4246</v>
      </c>
      <c r="M8131" s="170" t="str">
        <f t="shared" ref="M8131:M8194" si="1016">IF(ROW()&lt;23,"",
  IF(NOT(ISERROR(FIND("Trinity County",$A8131,30))),"H1",
  IF(M8130="H1","H2",
  IF(M8130="H2","H3",
  IF(M8130="H3","H4",
  IF(M8130="H4","H5",
  IF(M8130="H5","H6",
  IF(M8130="H6","H7",
  IF(M8130="H7","H8",
  IF(M8130="H8","H9",
  IF(M8130="H9","H10",
  IF(TRIM(LEFT($A8131,7))="Total","Ttl","DTL"))))))))))))</f>
        <v>DTL</v>
      </c>
      <c r="N8131" s="169" t="str">
        <f t="shared" ref="N8131:N8194" si="1017">IF(ROW()&lt;23,"",
  IF($M8131="H6",TRIM(LEFT($A8131,5)),N8130))</f>
        <v>8595</v>
      </c>
      <c r="O8131" s="168" t="str">
        <f t="shared" ref="O8131:O8194" si="1018">IF($M8131&lt;&gt;"DTL","",
  IF(NOT(ISNUMBER(VALUE(MID($A8131,31,15)))),"",LEFT($A8131,4)))</f>
        <v/>
      </c>
      <c r="P8131" s="168" t="str">
        <f t="shared" ref="P8131:P8194" si="1019">IF(O8131="","",N8131&amp;O8131)</f>
        <v/>
      </c>
      <c r="Q8131" s="168" t="str">
        <f t="shared" ref="Q8131:Q8194" si="1020">IF($M8131&lt;&gt;"DTL","",
  IF(NOT(ISNUMBER(VALUE(MID($A8131,31,15)))),"",VALUE(TRIM(MID($A8131,47,15)))))</f>
        <v/>
      </c>
      <c r="R8131" s="168" t="str">
        <f t="shared" ref="R8131:R8194" si="1021">IF($M8131&lt;&gt;"DTL","",
  IF(NOT(ISNUMBER(VALUE(MID($A8131,31,15)))),"",VALUE(TRIM(MID($A8131,61,14)))))</f>
        <v/>
      </c>
      <c r="S8131" s="168" t="str">
        <f t="shared" ref="S8131:S8194" si="1022">IF($M8131&lt;&gt;"DTL","",
  IF(NOT(ISNUMBER(VALUE(MID($A8131,31,15)))),"",VALUE(TRIM(MID($A8131,76,14)))))</f>
        <v/>
      </c>
      <c r="T8131" s="168" t="str">
        <f t="shared" ref="T8131:T8194" si="1023">IF($M8131&lt;&gt;"DTL","",
  IF(NOT(ISNUMBER(VALUE(MID($A8131,31,15)))),"",VALUE(TRIM(MID($A8131,90,14)))))</f>
        <v/>
      </c>
    </row>
    <row r="8132" spans="1:20" x14ac:dyDescent="0.2">
      <c r="A8132" t="s">
        <v>2611</v>
      </c>
      <c r="M8132" s="170" t="str">
        <f t="shared" si="1016"/>
        <v>DTL</v>
      </c>
      <c r="N8132" s="169" t="str">
        <f t="shared" si="1017"/>
        <v>8595</v>
      </c>
      <c r="O8132" s="168" t="str">
        <f t="shared" si="1018"/>
        <v/>
      </c>
      <c r="P8132" s="168" t="str">
        <f t="shared" si="1019"/>
        <v/>
      </c>
      <c r="Q8132" s="168" t="str">
        <f t="shared" si="1020"/>
        <v/>
      </c>
      <c r="R8132" s="168" t="str">
        <f t="shared" si="1021"/>
        <v/>
      </c>
      <c r="S8132" s="168" t="str">
        <f t="shared" si="1022"/>
        <v/>
      </c>
      <c r="T8132" s="168" t="str">
        <f t="shared" si="1023"/>
        <v/>
      </c>
    </row>
    <row r="8133" spans="1:20" x14ac:dyDescent="0.2">
      <c r="A8133" t="s">
        <v>6397</v>
      </c>
      <c r="M8133" s="170" t="str">
        <f t="shared" si="1016"/>
        <v>Ttl</v>
      </c>
      <c r="N8133" s="169" t="str">
        <f t="shared" si="1017"/>
        <v>8595</v>
      </c>
      <c r="O8133" s="168" t="str">
        <f t="shared" si="1018"/>
        <v/>
      </c>
      <c r="P8133" s="168" t="str">
        <f t="shared" si="1019"/>
        <v/>
      </c>
      <c r="Q8133" s="168" t="str">
        <f t="shared" si="1020"/>
        <v/>
      </c>
      <c r="R8133" s="168" t="str">
        <f t="shared" si="1021"/>
        <v/>
      </c>
      <c r="S8133" s="168" t="str">
        <f t="shared" si="1022"/>
        <v/>
      </c>
      <c r="T8133" s="168" t="str">
        <f t="shared" si="1023"/>
        <v/>
      </c>
    </row>
    <row r="8134" spans="1:20" x14ac:dyDescent="0.2">
      <c r="M8134" s="170" t="str">
        <f t="shared" si="1016"/>
        <v>DTL</v>
      </c>
      <c r="N8134" s="169" t="str">
        <f t="shared" si="1017"/>
        <v>8595</v>
      </c>
      <c r="O8134" s="168" t="str">
        <f t="shared" si="1018"/>
        <v/>
      </c>
      <c r="P8134" s="168" t="str">
        <f t="shared" si="1019"/>
        <v/>
      </c>
      <c r="Q8134" s="168" t="str">
        <f t="shared" si="1020"/>
        <v/>
      </c>
      <c r="R8134" s="168" t="str">
        <f t="shared" si="1021"/>
        <v/>
      </c>
      <c r="S8134" s="168" t="str">
        <f t="shared" si="1022"/>
        <v/>
      </c>
      <c r="T8134" s="168" t="str">
        <f t="shared" si="1023"/>
        <v/>
      </c>
    </row>
    <row r="8135" spans="1:20" x14ac:dyDescent="0.2">
      <c r="A8135" t="s">
        <v>4467</v>
      </c>
      <c r="M8135" s="170" t="str">
        <f t="shared" si="1016"/>
        <v>DTL</v>
      </c>
      <c r="N8135" s="169" t="str">
        <f t="shared" si="1017"/>
        <v>8595</v>
      </c>
      <c r="O8135" s="168" t="str">
        <f t="shared" si="1018"/>
        <v/>
      </c>
      <c r="P8135" s="168" t="str">
        <f t="shared" si="1019"/>
        <v/>
      </c>
      <c r="Q8135" s="168" t="str">
        <f t="shared" si="1020"/>
        <v/>
      </c>
      <c r="R8135" s="168" t="str">
        <f t="shared" si="1021"/>
        <v/>
      </c>
      <c r="S8135" s="168" t="str">
        <f t="shared" si="1022"/>
        <v/>
      </c>
      <c r="T8135" s="168" t="str">
        <f t="shared" si="1023"/>
        <v/>
      </c>
    </row>
    <row r="8136" spans="1:20" x14ac:dyDescent="0.2">
      <c r="A8136">
        <v>1</v>
      </c>
      <c r="M8136" s="170" t="str">
        <f t="shared" si="1016"/>
        <v>DTL</v>
      </c>
      <c r="N8136" s="169" t="str">
        <f t="shared" si="1017"/>
        <v>8595</v>
      </c>
      <c r="O8136" s="168" t="str">
        <f t="shared" si="1018"/>
        <v/>
      </c>
      <c r="P8136" s="168" t="str">
        <f t="shared" si="1019"/>
        <v/>
      </c>
      <c r="Q8136" s="168" t="str">
        <f t="shared" si="1020"/>
        <v/>
      </c>
      <c r="R8136" s="168" t="str">
        <f t="shared" si="1021"/>
        <v/>
      </c>
      <c r="S8136" s="168" t="str">
        <f t="shared" si="1022"/>
        <v/>
      </c>
      <c r="T8136" s="168" t="str">
        <f t="shared" si="1023"/>
        <v/>
      </c>
    </row>
    <row r="8137" spans="1:20" x14ac:dyDescent="0.2">
      <c r="M8137" s="170" t="str">
        <f t="shared" si="1016"/>
        <v>DTL</v>
      </c>
      <c r="N8137" s="169" t="str">
        <f t="shared" si="1017"/>
        <v>8595</v>
      </c>
      <c r="O8137" s="168" t="str">
        <f t="shared" si="1018"/>
        <v/>
      </c>
      <c r="P8137" s="168" t="str">
        <f t="shared" si="1019"/>
        <v/>
      </c>
      <c r="Q8137" s="168" t="str">
        <f t="shared" si="1020"/>
        <v/>
      </c>
      <c r="R8137" s="168" t="str">
        <f t="shared" si="1021"/>
        <v/>
      </c>
      <c r="S8137" s="168" t="str">
        <f t="shared" si="1022"/>
        <v/>
      </c>
      <c r="T8137" s="168" t="str">
        <f t="shared" si="1023"/>
        <v/>
      </c>
    </row>
    <row r="8138" spans="1:20" x14ac:dyDescent="0.2">
      <c r="A8138" t="s">
        <v>3417</v>
      </c>
      <c r="M8138" s="170" t="str">
        <f t="shared" si="1016"/>
        <v>H1</v>
      </c>
      <c r="N8138" s="169" t="str">
        <f t="shared" si="1017"/>
        <v>8595</v>
      </c>
      <c r="O8138" s="168" t="str">
        <f t="shared" si="1018"/>
        <v/>
      </c>
      <c r="P8138" s="168" t="str">
        <f t="shared" si="1019"/>
        <v/>
      </c>
      <c r="Q8138" s="168" t="str">
        <f t="shared" si="1020"/>
        <v/>
      </c>
      <c r="R8138" s="168" t="str">
        <f t="shared" si="1021"/>
        <v/>
      </c>
      <c r="S8138" s="168" t="str">
        <f t="shared" si="1022"/>
        <v/>
      </c>
      <c r="T8138" s="168" t="str">
        <f t="shared" si="1023"/>
        <v/>
      </c>
    </row>
    <row r="8139" spans="1:20" x14ac:dyDescent="0.2">
      <c r="A8139" t="s">
        <v>2600</v>
      </c>
      <c r="M8139" s="170" t="str">
        <f t="shared" si="1016"/>
        <v>H2</v>
      </c>
      <c r="N8139" s="169" t="str">
        <f t="shared" si="1017"/>
        <v>8595</v>
      </c>
      <c r="O8139" s="168" t="str">
        <f t="shared" si="1018"/>
        <v/>
      </c>
      <c r="P8139" s="168" t="str">
        <f t="shared" si="1019"/>
        <v/>
      </c>
      <c r="Q8139" s="168" t="str">
        <f t="shared" si="1020"/>
        <v/>
      </c>
      <c r="R8139" s="168" t="str">
        <f t="shared" si="1021"/>
        <v/>
      </c>
      <c r="S8139" s="168" t="str">
        <f t="shared" si="1022"/>
        <v/>
      </c>
      <c r="T8139" s="168" t="str">
        <f t="shared" si="1023"/>
        <v/>
      </c>
    </row>
    <row r="8140" spans="1:20" x14ac:dyDescent="0.2">
      <c r="A8140" t="s">
        <v>2601</v>
      </c>
      <c r="M8140" s="170" t="str">
        <f t="shared" si="1016"/>
        <v>H3</v>
      </c>
      <c r="N8140" s="169" t="str">
        <f t="shared" si="1017"/>
        <v>8595</v>
      </c>
      <c r="O8140" s="168" t="str">
        <f t="shared" si="1018"/>
        <v/>
      </c>
      <c r="P8140" s="168" t="str">
        <f t="shared" si="1019"/>
        <v/>
      </c>
      <c r="Q8140" s="168" t="str">
        <f t="shared" si="1020"/>
        <v/>
      </c>
      <c r="R8140" s="168" t="str">
        <f t="shared" si="1021"/>
        <v/>
      </c>
      <c r="S8140" s="168" t="str">
        <f t="shared" si="1022"/>
        <v/>
      </c>
      <c r="T8140" s="168" t="str">
        <f t="shared" si="1023"/>
        <v/>
      </c>
    </row>
    <row r="8141" spans="1:20" x14ac:dyDescent="0.2">
      <c r="A8141" t="s">
        <v>3418</v>
      </c>
      <c r="M8141" s="170" t="str">
        <f t="shared" si="1016"/>
        <v>H4</v>
      </c>
      <c r="N8141" s="169" t="str">
        <f t="shared" si="1017"/>
        <v>8595</v>
      </c>
      <c r="O8141" s="168" t="str">
        <f t="shared" si="1018"/>
        <v/>
      </c>
      <c r="P8141" s="168" t="str">
        <f t="shared" si="1019"/>
        <v/>
      </c>
      <c r="Q8141" s="168" t="str">
        <f t="shared" si="1020"/>
        <v/>
      </c>
      <c r="R8141" s="168" t="str">
        <f t="shared" si="1021"/>
        <v/>
      </c>
      <c r="S8141" s="168" t="str">
        <f t="shared" si="1022"/>
        <v/>
      </c>
      <c r="T8141" s="168" t="str">
        <f t="shared" si="1023"/>
        <v/>
      </c>
    </row>
    <row r="8142" spans="1:20" x14ac:dyDescent="0.2">
      <c r="A8142" t="s">
        <v>2603</v>
      </c>
      <c r="M8142" s="170" t="str">
        <f t="shared" si="1016"/>
        <v>H5</v>
      </c>
      <c r="N8142" s="169" t="str">
        <f t="shared" si="1017"/>
        <v>8595</v>
      </c>
      <c r="O8142" s="168" t="str">
        <f t="shared" si="1018"/>
        <v/>
      </c>
      <c r="P8142" s="168" t="str">
        <f t="shared" si="1019"/>
        <v/>
      </c>
      <c r="Q8142" s="168" t="str">
        <f t="shared" si="1020"/>
        <v/>
      </c>
      <c r="R8142" s="168" t="str">
        <f t="shared" si="1021"/>
        <v/>
      </c>
      <c r="S8142" s="168" t="str">
        <f t="shared" si="1022"/>
        <v/>
      </c>
      <c r="T8142" s="168" t="str">
        <f t="shared" si="1023"/>
        <v/>
      </c>
    </row>
    <row r="8143" spans="1:20" x14ac:dyDescent="0.2">
      <c r="A8143" t="s">
        <v>3419</v>
      </c>
      <c r="M8143" s="170" t="str">
        <f t="shared" si="1016"/>
        <v>H6</v>
      </c>
      <c r="N8143" s="169" t="str">
        <f t="shared" si="1017"/>
        <v>1520</v>
      </c>
      <c r="O8143" s="168" t="str">
        <f t="shared" si="1018"/>
        <v/>
      </c>
      <c r="P8143" s="168" t="str">
        <f t="shared" si="1019"/>
        <v/>
      </c>
      <c r="Q8143" s="168" t="str">
        <f t="shared" si="1020"/>
        <v/>
      </c>
      <c r="R8143" s="168" t="str">
        <f t="shared" si="1021"/>
        <v/>
      </c>
      <c r="S8143" s="168" t="str">
        <f t="shared" si="1022"/>
        <v/>
      </c>
      <c r="T8143" s="168" t="str">
        <f t="shared" si="1023"/>
        <v/>
      </c>
    </row>
    <row r="8144" spans="1:20" x14ac:dyDescent="0.2">
      <c r="A8144" t="s">
        <v>2605</v>
      </c>
      <c r="M8144" s="170" t="str">
        <f t="shared" si="1016"/>
        <v>H7</v>
      </c>
      <c r="N8144" s="169" t="str">
        <f t="shared" si="1017"/>
        <v>1520</v>
      </c>
      <c r="O8144" s="168" t="str">
        <f t="shared" si="1018"/>
        <v/>
      </c>
      <c r="P8144" s="168" t="str">
        <f t="shared" si="1019"/>
        <v/>
      </c>
      <c r="Q8144" s="168" t="str">
        <f t="shared" si="1020"/>
        <v/>
      </c>
      <c r="R8144" s="168" t="str">
        <f t="shared" si="1021"/>
        <v/>
      </c>
      <c r="S8144" s="168" t="str">
        <f t="shared" si="1022"/>
        <v/>
      </c>
      <c r="T8144" s="168" t="str">
        <f t="shared" si="1023"/>
        <v/>
      </c>
    </row>
    <row r="8145" spans="1:20" x14ac:dyDescent="0.2">
      <c r="A8145" t="s">
        <v>2606</v>
      </c>
      <c r="M8145" s="170" t="str">
        <f t="shared" si="1016"/>
        <v>H8</v>
      </c>
      <c r="N8145" s="169" t="str">
        <f t="shared" si="1017"/>
        <v>1520</v>
      </c>
      <c r="O8145" s="168" t="str">
        <f t="shared" si="1018"/>
        <v/>
      </c>
      <c r="P8145" s="168" t="str">
        <f t="shared" si="1019"/>
        <v/>
      </c>
      <c r="Q8145" s="168" t="str">
        <f t="shared" si="1020"/>
        <v/>
      </c>
      <c r="R8145" s="168" t="str">
        <f t="shared" si="1021"/>
        <v/>
      </c>
      <c r="S8145" s="168" t="str">
        <f t="shared" si="1022"/>
        <v/>
      </c>
      <c r="T8145" s="168" t="str">
        <f t="shared" si="1023"/>
        <v/>
      </c>
    </row>
    <row r="8146" spans="1:20" x14ac:dyDescent="0.2">
      <c r="A8146" t="s">
        <v>2607</v>
      </c>
      <c r="M8146" s="170" t="str">
        <f t="shared" si="1016"/>
        <v>H9</v>
      </c>
      <c r="N8146" s="169" t="str">
        <f t="shared" si="1017"/>
        <v>1520</v>
      </c>
      <c r="O8146" s="168" t="str">
        <f t="shared" si="1018"/>
        <v/>
      </c>
      <c r="P8146" s="168" t="str">
        <f t="shared" si="1019"/>
        <v/>
      </c>
      <c r="Q8146" s="168" t="str">
        <f t="shared" si="1020"/>
        <v/>
      </c>
      <c r="R8146" s="168" t="str">
        <f t="shared" si="1021"/>
        <v/>
      </c>
      <c r="S8146" s="168" t="str">
        <f t="shared" si="1022"/>
        <v/>
      </c>
      <c r="T8146" s="168" t="str">
        <f t="shared" si="1023"/>
        <v/>
      </c>
    </row>
    <row r="8147" spans="1:20" x14ac:dyDescent="0.2">
      <c r="A8147" t="s">
        <v>2608</v>
      </c>
      <c r="M8147" s="170" t="str">
        <f t="shared" si="1016"/>
        <v>H10</v>
      </c>
      <c r="N8147" s="169" t="str">
        <f t="shared" si="1017"/>
        <v>1520</v>
      </c>
      <c r="O8147" s="168" t="str">
        <f t="shared" si="1018"/>
        <v/>
      </c>
      <c r="P8147" s="168" t="str">
        <f t="shared" si="1019"/>
        <v/>
      </c>
      <c r="Q8147" s="168" t="str">
        <f t="shared" si="1020"/>
        <v/>
      </c>
      <c r="R8147" s="168" t="str">
        <f t="shared" si="1021"/>
        <v/>
      </c>
      <c r="S8147" s="168" t="str">
        <f t="shared" si="1022"/>
        <v/>
      </c>
      <c r="T8147" s="168" t="str">
        <f t="shared" si="1023"/>
        <v/>
      </c>
    </row>
    <row r="8148" spans="1:20" x14ac:dyDescent="0.2">
      <c r="A8148" t="s">
        <v>2609</v>
      </c>
      <c r="M8148" s="170" t="str">
        <f t="shared" si="1016"/>
        <v>DTL</v>
      </c>
      <c r="N8148" s="169" t="str">
        <f t="shared" si="1017"/>
        <v>1520</v>
      </c>
      <c r="O8148" s="168" t="str">
        <f t="shared" si="1018"/>
        <v/>
      </c>
      <c r="P8148" s="168" t="str">
        <f t="shared" si="1019"/>
        <v/>
      </c>
      <c r="Q8148" s="168" t="str">
        <f t="shared" si="1020"/>
        <v/>
      </c>
      <c r="R8148" s="168" t="str">
        <f t="shared" si="1021"/>
        <v/>
      </c>
      <c r="S8148" s="168" t="str">
        <f t="shared" si="1022"/>
        <v/>
      </c>
      <c r="T8148" s="168" t="str">
        <f t="shared" si="1023"/>
        <v/>
      </c>
    </row>
    <row r="8149" spans="1:20" x14ac:dyDescent="0.2">
      <c r="A8149" t="s">
        <v>6398</v>
      </c>
      <c r="M8149" s="170" t="str">
        <f t="shared" si="1016"/>
        <v>DTL</v>
      </c>
      <c r="N8149" s="169" t="str">
        <f t="shared" si="1017"/>
        <v>1520</v>
      </c>
      <c r="O8149" s="168" t="str">
        <f t="shared" si="1018"/>
        <v>7599</v>
      </c>
      <c r="P8149" s="168" t="str">
        <f t="shared" si="1019"/>
        <v>15207599</v>
      </c>
      <c r="Q8149" s="168">
        <f t="shared" si="1020"/>
        <v>1287</v>
      </c>
      <c r="R8149" s="168">
        <f t="shared" si="1021"/>
        <v>2062</v>
      </c>
      <c r="S8149" s="168">
        <f t="shared" si="1022"/>
        <v>0</v>
      </c>
      <c r="T8149" s="168">
        <f t="shared" si="1023"/>
        <v>2483</v>
      </c>
    </row>
    <row r="8150" spans="1:20" x14ac:dyDescent="0.2">
      <c r="A8150" t="s">
        <v>3420</v>
      </c>
      <c r="M8150" s="170" t="str">
        <f t="shared" si="1016"/>
        <v>DTL</v>
      </c>
      <c r="N8150" s="169" t="str">
        <f t="shared" si="1017"/>
        <v>1520</v>
      </c>
      <c r="O8150" s="168" t="str">
        <f t="shared" si="1018"/>
        <v>9282</v>
      </c>
      <c r="P8150" s="168" t="str">
        <f t="shared" si="1019"/>
        <v>15209282</v>
      </c>
      <c r="Q8150" s="168">
        <f t="shared" si="1020"/>
        <v>0</v>
      </c>
      <c r="R8150" s="168">
        <f t="shared" si="1021"/>
        <v>254</v>
      </c>
      <c r="S8150" s="168">
        <f t="shared" si="1022"/>
        <v>0</v>
      </c>
      <c r="T8150" s="168">
        <f t="shared" si="1023"/>
        <v>0</v>
      </c>
    </row>
    <row r="8151" spans="1:20" x14ac:dyDescent="0.2">
      <c r="A8151" t="s">
        <v>6399</v>
      </c>
      <c r="M8151" s="170" t="str">
        <f t="shared" si="1016"/>
        <v>DTL</v>
      </c>
      <c r="N8151" s="169" t="str">
        <f t="shared" si="1017"/>
        <v>1520</v>
      </c>
      <c r="O8151" s="168" t="str">
        <f t="shared" si="1018"/>
        <v>8017</v>
      </c>
      <c r="P8151" s="168" t="str">
        <f t="shared" si="1019"/>
        <v>15208017</v>
      </c>
      <c r="Q8151" s="168">
        <f t="shared" si="1020"/>
        <v>11733</v>
      </c>
      <c r="R8151" s="168">
        <f t="shared" si="1021"/>
        <v>6068</v>
      </c>
      <c r="S8151" s="168">
        <f t="shared" si="1022"/>
        <v>3500</v>
      </c>
      <c r="T8151" s="168">
        <f t="shared" si="1023"/>
        <v>3151</v>
      </c>
    </row>
    <row r="8152" spans="1:20" x14ac:dyDescent="0.2">
      <c r="A8152" t="s">
        <v>6400</v>
      </c>
      <c r="M8152" s="170" t="str">
        <f t="shared" si="1016"/>
        <v>DTL</v>
      </c>
      <c r="N8152" s="169" t="str">
        <f t="shared" si="1017"/>
        <v>1520</v>
      </c>
      <c r="O8152" s="168" t="str">
        <f t="shared" si="1018"/>
        <v>8018</v>
      </c>
      <c r="P8152" s="168" t="str">
        <f t="shared" si="1019"/>
        <v>15208018</v>
      </c>
      <c r="Q8152" s="168">
        <f t="shared" si="1020"/>
        <v>215414</v>
      </c>
      <c r="R8152" s="168">
        <f t="shared" si="1021"/>
        <v>202432</v>
      </c>
      <c r="S8152" s="168">
        <f t="shared" si="1022"/>
        <v>195000</v>
      </c>
      <c r="T8152" s="168">
        <f t="shared" si="1023"/>
        <v>112267</v>
      </c>
    </row>
    <row r="8153" spans="1:20" x14ac:dyDescent="0.2">
      <c r="A8153" t="s">
        <v>6401</v>
      </c>
      <c r="M8153" s="170" t="str">
        <f t="shared" si="1016"/>
        <v>DTL</v>
      </c>
      <c r="N8153" s="169" t="str">
        <f t="shared" si="1017"/>
        <v>1520</v>
      </c>
      <c r="O8153" s="168" t="str">
        <f t="shared" si="1018"/>
        <v>8203</v>
      </c>
      <c r="P8153" s="168" t="str">
        <f t="shared" si="1019"/>
        <v>15208203</v>
      </c>
      <c r="Q8153" s="168">
        <f t="shared" si="1020"/>
        <v>850</v>
      </c>
      <c r="R8153" s="168">
        <f t="shared" si="1021"/>
        <v>600</v>
      </c>
      <c r="S8153" s="168">
        <f t="shared" si="1022"/>
        <v>600</v>
      </c>
      <c r="T8153" s="168">
        <f t="shared" si="1023"/>
        <v>0</v>
      </c>
    </row>
    <row r="8154" spans="1:20" x14ac:dyDescent="0.2">
      <c r="A8154" t="s">
        <v>6402</v>
      </c>
      <c r="M8154" s="170" t="str">
        <f t="shared" si="1016"/>
        <v>DTL</v>
      </c>
      <c r="N8154" s="169" t="str">
        <f t="shared" si="1017"/>
        <v>1520</v>
      </c>
      <c r="O8154" s="168" t="str">
        <f t="shared" si="1018"/>
        <v>8492</v>
      </c>
      <c r="P8154" s="168" t="str">
        <f t="shared" si="1019"/>
        <v>15208492</v>
      </c>
      <c r="Q8154" s="168">
        <f t="shared" si="1020"/>
        <v>10</v>
      </c>
      <c r="R8154" s="168">
        <f t="shared" si="1021"/>
        <v>1177</v>
      </c>
      <c r="S8154" s="168">
        <f t="shared" si="1022"/>
        <v>0</v>
      </c>
      <c r="T8154" s="168">
        <f t="shared" si="1023"/>
        <v>1631</v>
      </c>
    </row>
    <row r="8155" spans="1:20" x14ac:dyDescent="0.2">
      <c r="A8155" t="s">
        <v>3421</v>
      </c>
      <c r="M8155" s="170" t="str">
        <f t="shared" si="1016"/>
        <v>DTL</v>
      </c>
      <c r="N8155" s="169" t="str">
        <f t="shared" si="1017"/>
        <v>1520</v>
      </c>
      <c r="O8155" s="168" t="str">
        <f t="shared" si="1018"/>
        <v>9255</v>
      </c>
      <c r="P8155" s="168" t="str">
        <f t="shared" si="1019"/>
        <v>15209255</v>
      </c>
      <c r="Q8155" s="168">
        <f t="shared" si="1020"/>
        <v>0</v>
      </c>
      <c r="R8155" s="168">
        <f t="shared" si="1021"/>
        <v>67</v>
      </c>
      <c r="S8155" s="168">
        <f t="shared" si="1022"/>
        <v>0</v>
      </c>
      <c r="T8155" s="168">
        <f t="shared" si="1023"/>
        <v>0</v>
      </c>
    </row>
    <row r="8156" spans="1:20" x14ac:dyDescent="0.2">
      <c r="A8156" t="s">
        <v>6403</v>
      </c>
      <c r="M8156" s="170" t="str">
        <f t="shared" si="1016"/>
        <v>DTL</v>
      </c>
      <c r="N8156" s="169" t="str">
        <f t="shared" si="1017"/>
        <v>1520</v>
      </c>
      <c r="O8156" s="168" t="str">
        <f t="shared" si="1018"/>
        <v>9590</v>
      </c>
      <c r="P8156" s="168" t="str">
        <f t="shared" si="1019"/>
        <v>15209590</v>
      </c>
      <c r="Q8156" s="168">
        <f t="shared" si="1020"/>
        <v>1822</v>
      </c>
      <c r="R8156" s="168">
        <f t="shared" si="1021"/>
        <v>2609</v>
      </c>
      <c r="S8156" s="168">
        <f t="shared" si="1022"/>
        <v>336</v>
      </c>
      <c r="T8156" s="168">
        <f t="shared" si="1023"/>
        <v>3863</v>
      </c>
    </row>
    <row r="8157" spans="1:20" x14ac:dyDescent="0.2">
      <c r="A8157" t="s">
        <v>4246</v>
      </c>
      <c r="M8157" s="170" t="str">
        <f t="shared" si="1016"/>
        <v>DTL</v>
      </c>
      <c r="N8157" s="169" t="str">
        <f t="shared" si="1017"/>
        <v>1520</v>
      </c>
      <c r="O8157" s="168" t="str">
        <f t="shared" si="1018"/>
        <v/>
      </c>
      <c r="P8157" s="168" t="str">
        <f t="shared" si="1019"/>
        <v/>
      </c>
      <c r="Q8157" s="168" t="str">
        <f t="shared" si="1020"/>
        <v/>
      </c>
      <c r="R8157" s="168" t="str">
        <f t="shared" si="1021"/>
        <v/>
      </c>
      <c r="S8157" s="168" t="str">
        <f t="shared" si="1022"/>
        <v/>
      </c>
      <c r="T8157" s="168" t="str">
        <f t="shared" si="1023"/>
        <v/>
      </c>
    </row>
    <row r="8158" spans="1:20" x14ac:dyDescent="0.2">
      <c r="A8158" t="s">
        <v>2611</v>
      </c>
      <c r="M8158" s="170" t="str">
        <f t="shared" si="1016"/>
        <v>DTL</v>
      </c>
      <c r="N8158" s="169" t="str">
        <f t="shared" si="1017"/>
        <v>1520</v>
      </c>
      <c r="O8158" s="168" t="str">
        <f t="shared" si="1018"/>
        <v/>
      </c>
      <c r="P8158" s="168" t="str">
        <f t="shared" si="1019"/>
        <v/>
      </c>
      <c r="Q8158" s="168" t="str">
        <f t="shared" si="1020"/>
        <v/>
      </c>
      <c r="R8158" s="168" t="str">
        <f t="shared" si="1021"/>
        <v/>
      </c>
      <c r="S8158" s="168" t="str">
        <f t="shared" si="1022"/>
        <v/>
      </c>
      <c r="T8158" s="168" t="str">
        <f t="shared" si="1023"/>
        <v/>
      </c>
    </row>
    <row r="8159" spans="1:20" x14ac:dyDescent="0.2">
      <c r="A8159" t="s">
        <v>6404</v>
      </c>
      <c r="M8159" s="170" t="str">
        <f t="shared" si="1016"/>
        <v>Ttl</v>
      </c>
      <c r="N8159" s="169" t="str">
        <f t="shared" si="1017"/>
        <v>1520</v>
      </c>
      <c r="O8159" s="168" t="str">
        <f t="shared" si="1018"/>
        <v/>
      </c>
      <c r="P8159" s="168" t="str">
        <f t="shared" si="1019"/>
        <v/>
      </c>
      <c r="Q8159" s="168" t="str">
        <f t="shared" si="1020"/>
        <v/>
      </c>
      <c r="R8159" s="168" t="str">
        <f t="shared" si="1021"/>
        <v/>
      </c>
      <c r="S8159" s="168" t="str">
        <f t="shared" si="1022"/>
        <v/>
      </c>
      <c r="T8159" s="168" t="str">
        <f t="shared" si="1023"/>
        <v/>
      </c>
    </row>
    <row r="8160" spans="1:20" x14ac:dyDescent="0.2">
      <c r="A8160" t="s">
        <v>2612</v>
      </c>
      <c r="M8160" s="170" t="str">
        <f t="shared" si="1016"/>
        <v>DTL</v>
      </c>
      <c r="N8160" s="169" t="str">
        <f t="shared" si="1017"/>
        <v>1520</v>
      </c>
      <c r="O8160" s="168" t="str">
        <f t="shared" si="1018"/>
        <v/>
      </c>
      <c r="P8160" s="168" t="str">
        <f t="shared" si="1019"/>
        <v/>
      </c>
      <c r="Q8160" s="168" t="str">
        <f t="shared" si="1020"/>
        <v/>
      </c>
      <c r="R8160" s="168" t="str">
        <f t="shared" si="1021"/>
        <v/>
      </c>
      <c r="S8160" s="168" t="str">
        <f t="shared" si="1022"/>
        <v/>
      </c>
      <c r="T8160" s="168" t="str">
        <f t="shared" si="1023"/>
        <v/>
      </c>
    </row>
    <row r="8161" spans="1:20" x14ac:dyDescent="0.2">
      <c r="A8161" t="s">
        <v>2611</v>
      </c>
      <c r="M8161" s="170" t="str">
        <f t="shared" si="1016"/>
        <v>DTL</v>
      </c>
      <c r="N8161" s="169" t="str">
        <f t="shared" si="1017"/>
        <v>1520</v>
      </c>
      <c r="O8161" s="168" t="str">
        <f t="shared" si="1018"/>
        <v/>
      </c>
      <c r="P8161" s="168" t="str">
        <f t="shared" si="1019"/>
        <v/>
      </c>
      <c r="Q8161" s="168" t="str">
        <f t="shared" si="1020"/>
        <v/>
      </c>
      <c r="R8161" s="168" t="str">
        <f t="shared" si="1021"/>
        <v/>
      </c>
      <c r="S8161" s="168" t="str">
        <f t="shared" si="1022"/>
        <v/>
      </c>
      <c r="T8161" s="168" t="str">
        <f t="shared" si="1023"/>
        <v/>
      </c>
    </row>
    <row r="8162" spans="1:20" x14ac:dyDescent="0.2">
      <c r="A8162" t="s">
        <v>2611</v>
      </c>
      <c r="M8162" s="170" t="str">
        <f t="shared" si="1016"/>
        <v>DTL</v>
      </c>
      <c r="N8162" s="169" t="str">
        <f t="shared" si="1017"/>
        <v>1520</v>
      </c>
      <c r="O8162" s="168" t="str">
        <f t="shared" si="1018"/>
        <v/>
      </c>
      <c r="P8162" s="168" t="str">
        <f t="shared" si="1019"/>
        <v/>
      </c>
      <c r="Q8162" s="168" t="str">
        <f t="shared" si="1020"/>
        <v/>
      </c>
      <c r="R8162" s="168" t="str">
        <f t="shared" si="1021"/>
        <v/>
      </c>
      <c r="S8162" s="168" t="str">
        <f t="shared" si="1022"/>
        <v/>
      </c>
      <c r="T8162" s="168" t="str">
        <f t="shared" si="1023"/>
        <v/>
      </c>
    </row>
    <row r="8163" spans="1:20" x14ac:dyDescent="0.2">
      <c r="A8163" t="s">
        <v>2613</v>
      </c>
      <c r="M8163" s="170" t="str">
        <f t="shared" si="1016"/>
        <v>DTL</v>
      </c>
      <c r="N8163" s="169" t="str">
        <f t="shared" si="1017"/>
        <v>1520</v>
      </c>
      <c r="O8163" s="168" t="str">
        <f t="shared" si="1018"/>
        <v/>
      </c>
      <c r="P8163" s="168" t="str">
        <f t="shared" si="1019"/>
        <v/>
      </c>
      <c r="Q8163" s="168" t="str">
        <f t="shared" si="1020"/>
        <v/>
      </c>
      <c r="R8163" s="168" t="str">
        <f t="shared" si="1021"/>
        <v/>
      </c>
      <c r="S8163" s="168" t="str">
        <f t="shared" si="1022"/>
        <v/>
      </c>
      <c r="T8163" s="168" t="str">
        <f t="shared" si="1023"/>
        <v/>
      </c>
    </row>
    <row r="8164" spans="1:20" x14ac:dyDescent="0.2">
      <c r="A8164" t="s">
        <v>6405</v>
      </c>
      <c r="M8164" s="170" t="str">
        <f t="shared" si="1016"/>
        <v>DTL</v>
      </c>
      <c r="N8164" s="169" t="str">
        <f t="shared" si="1017"/>
        <v>1520</v>
      </c>
      <c r="O8164" s="168" t="str">
        <f t="shared" si="1018"/>
        <v>1010</v>
      </c>
      <c r="P8164" s="168" t="str">
        <f t="shared" si="1019"/>
        <v>15201010</v>
      </c>
      <c r="Q8164" s="168">
        <f t="shared" si="1020"/>
        <v>86693</v>
      </c>
      <c r="R8164" s="168">
        <f t="shared" si="1021"/>
        <v>86288</v>
      </c>
      <c r="S8164" s="168">
        <f t="shared" si="1022"/>
        <v>89844</v>
      </c>
      <c r="T8164" s="168">
        <f t="shared" si="1023"/>
        <v>66937</v>
      </c>
    </row>
    <row r="8165" spans="1:20" x14ac:dyDescent="0.2">
      <c r="A8165" t="s">
        <v>6406</v>
      </c>
      <c r="M8165" s="170" t="str">
        <f t="shared" si="1016"/>
        <v>DTL</v>
      </c>
      <c r="N8165" s="169" t="str">
        <f t="shared" si="1017"/>
        <v>1520</v>
      </c>
      <c r="O8165" s="168" t="str">
        <f t="shared" si="1018"/>
        <v>1100</v>
      </c>
      <c r="P8165" s="168" t="str">
        <f t="shared" si="1019"/>
        <v>15201100</v>
      </c>
      <c r="Q8165" s="168">
        <f t="shared" si="1020"/>
        <v>6602</v>
      </c>
      <c r="R8165" s="168">
        <f t="shared" si="1021"/>
        <v>6565</v>
      </c>
      <c r="S8165" s="168">
        <f t="shared" si="1022"/>
        <v>6873</v>
      </c>
      <c r="T8165" s="168">
        <f t="shared" si="1023"/>
        <v>5093</v>
      </c>
    </row>
    <row r="8166" spans="1:20" x14ac:dyDescent="0.2">
      <c r="A8166" t="s">
        <v>6407</v>
      </c>
      <c r="M8166" s="170" t="str">
        <f t="shared" si="1016"/>
        <v>DTL</v>
      </c>
      <c r="N8166" s="169" t="str">
        <f t="shared" si="1017"/>
        <v>1520</v>
      </c>
      <c r="O8166" s="168" t="str">
        <f t="shared" si="1018"/>
        <v>1200</v>
      </c>
      <c r="P8166" s="168" t="str">
        <f t="shared" si="1019"/>
        <v>15201200</v>
      </c>
      <c r="Q8166" s="168">
        <f t="shared" si="1020"/>
        <v>26342</v>
      </c>
      <c r="R8166" s="168">
        <f t="shared" si="1021"/>
        <v>28211</v>
      </c>
      <c r="S8166" s="168">
        <f t="shared" si="1022"/>
        <v>29970</v>
      </c>
      <c r="T8166" s="168">
        <f t="shared" si="1023"/>
        <v>22329</v>
      </c>
    </row>
    <row r="8167" spans="1:20" x14ac:dyDescent="0.2">
      <c r="A8167" t="s">
        <v>6408</v>
      </c>
      <c r="M8167" s="170" t="str">
        <f t="shared" si="1016"/>
        <v>DTL</v>
      </c>
      <c r="N8167" s="169" t="str">
        <f t="shared" si="1017"/>
        <v>1520</v>
      </c>
      <c r="O8167" s="168" t="str">
        <f t="shared" si="1018"/>
        <v>1210</v>
      </c>
      <c r="P8167" s="168" t="str">
        <f t="shared" si="1019"/>
        <v>15201210</v>
      </c>
      <c r="Q8167" s="168">
        <f t="shared" si="1020"/>
        <v>347</v>
      </c>
      <c r="R8167" s="168">
        <f t="shared" si="1021"/>
        <v>619</v>
      </c>
      <c r="S8167" s="168">
        <f t="shared" si="1022"/>
        <v>587</v>
      </c>
      <c r="T8167" s="168">
        <f t="shared" si="1023"/>
        <v>450</v>
      </c>
    </row>
    <row r="8168" spans="1:20" x14ac:dyDescent="0.2">
      <c r="A8168" t="s">
        <v>6409</v>
      </c>
      <c r="M8168" s="170" t="str">
        <f t="shared" si="1016"/>
        <v>DTL</v>
      </c>
      <c r="N8168" s="169" t="str">
        <f t="shared" si="1017"/>
        <v>1520</v>
      </c>
      <c r="O8168" s="168" t="str">
        <f t="shared" si="1018"/>
        <v>1300</v>
      </c>
      <c r="P8168" s="168" t="str">
        <f t="shared" si="1019"/>
        <v>15201300</v>
      </c>
      <c r="Q8168" s="168">
        <f t="shared" si="1020"/>
        <v>16987</v>
      </c>
      <c r="R8168" s="168">
        <f t="shared" si="1021"/>
        <v>18701</v>
      </c>
      <c r="S8168" s="168">
        <f t="shared" si="1022"/>
        <v>17932</v>
      </c>
      <c r="T8168" s="168">
        <f t="shared" si="1023"/>
        <v>13643</v>
      </c>
    </row>
    <row r="8169" spans="1:20" x14ac:dyDescent="0.2">
      <c r="A8169" t="s">
        <v>6410</v>
      </c>
      <c r="M8169" s="170" t="str">
        <f t="shared" si="1016"/>
        <v>DTL</v>
      </c>
      <c r="N8169" s="169" t="str">
        <f t="shared" si="1017"/>
        <v>1520</v>
      </c>
      <c r="O8169" s="168" t="str">
        <f t="shared" si="1018"/>
        <v>1301</v>
      </c>
      <c r="P8169" s="168" t="str">
        <f t="shared" si="1019"/>
        <v>15201301</v>
      </c>
      <c r="Q8169" s="168">
        <f t="shared" si="1020"/>
        <v>17959</v>
      </c>
      <c r="R8169" s="168">
        <f t="shared" si="1021"/>
        <v>19881</v>
      </c>
      <c r="S8169" s="168">
        <f t="shared" si="1022"/>
        <v>26626</v>
      </c>
      <c r="T8169" s="168">
        <f t="shared" si="1023"/>
        <v>13313</v>
      </c>
    </row>
    <row r="8170" spans="1:20" x14ac:dyDescent="0.2">
      <c r="A8170" t="s">
        <v>6411</v>
      </c>
      <c r="M8170" s="170" t="str">
        <f t="shared" si="1016"/>
        <v>DTL</v>
      </c>
      <c r="N8170" s="169" t="str">
        <f t="shared" si="1017"/>
        <v>1520</v>
      </c>
      <c r="O8170" s="168" t="str">
        <f t="shared" si="1018"/>
        <v>1400</v>
      </c>
      <c r="P8170" s="168" t="str">
        <f t="shared" si="1019"/>
        <v>15201400</v>
      </c>
      <c r="Q8170" s="168">
        <f t="shared" si="1020"/>
        <v>1012</v>
      </c>
      <c r="R8170" s="168">
        <f t="shared" si="1021"/>
        <v>1078</v>
      </c>
      <c r="S8170" s="168">
        <f t="shared" si="1022"/>
        <v>1029</v>
      </c>
      <c r="T8170" s="168">
        <f t="shared" si="1023"/>
        <v>1029</v>
      </c>
    </row>
    <row r="8171" spans="1:20" x14ac:dyDescent="0.2">
      <c r="A8171" t="s">
        <v>3422</v>
      </c>
      <c r="M8171" s="170" t="str">
        <f t="shared" si="1016"/>
        <v>DTL</v>
      </c>
      <c r="N8171" s="169" t="str">
        <f t="shared" si="1017"/>
        <v>1520</v>
      </c>
      <c r="O8171" s="168" t="str">
        <f t="shared" si="1018"/>
        <v>1500</v>
      </c>
      <c r="P8171" s="168" t="str">
        <f t="shared" si="1019"/>
        <v>15201500</v>
      </c>
      <c r="Q8171" s="168">
        <f t="shared" si="1020"/>
        <v>1954</v>
      </c>
      <c r="R8171" s="168">
        <f t="shared" si="1021"/>
        <v>1452</v>
      </c>
      <c r="S8171" s="168">
        <f t="shared" si="1022"/>
        <v>1451</v>
      </c>
      <c r="T8171" s="168">
        <f t="shared" si="1023"/>
        <v>1451</v>
      </c>
    </row>
    <row r="8172" spans="1:20" x14ac:dyDescent="0.2">
      <c r="A8172" t="s">
        <v>6412</v>
      </c>
      <c r="M8172" s="170" t="str">
        <f t="shared" si="1016"/>
        <v>DTL</v>
      </c>
      <c r="N8172" s="169" t="str">
        <f t="shared" si="1017"/>
        <v>1520</v>
      </c>
      <c r="O8172" s="168" t="str">
        <f t="shared" si="1018"/>
        <v>1299</v>
      </c>
      <c r="P8172" s="168" t="str">
        <f t="shared" si="1019"/>
        <v>15201299</v>
      </c>
      <c r="Q8172" s="168">
        <f t="shared" si="1020"/>
        <v>9079</v>
      </c>
      <c r="R8172" s="168">
        <f t="shared" si="1021"/>
        <v>9184</v>
      </c>
      <c r="S8172" s="168">
        <f t="shared" si="1022"/>
        <v>0</v>
      </c>
      <c r="T8172" s="168">
        <f t="shared" si="1023"/>
        <v>0</v>
      </c>
    </row>
    <row r="8173" spans="1:20" x14ac:dyDescent="0.2">
      <c r="A8173" t="s">
        <v>4246</v>
      </c>
      <c r="M8173" s="170" t="str">
        <f t="shared" si="1016"/>
        <v>DTL</v>
      </c>
      <c r="N8173" s="169" t="str">
        <f t="shared" si="1017"/>
        <v>1520</v>
      </c>
      <c r="O8173" s="168" t="str">
        <f t="shared" si="1018"/>
        <v/>
      </c>
      <c r="P8173" s="168" t="str">
        <f t="shared" si="1019"/>
        <v/>
      </c>
      <c r="Q8173" s="168" t="str">
        <f t="shared" si="1020"/>
        <v/>
      </c>
      <c r="R8173" s="168" t="str">
        <f t="shared" si="1021"/>
        <v/>
      </c>
      <c r="S8173" s="168" t="str">
        <f t="shared" si="1022"/>
        <v/>
      </c>
      <c r="T8173" s="168" t="str">
        <f t="shared" si="1023"/>
        <v/>
      </c>
    </row>
    <row r="8174" spans="1:20" x14ac:dyDescent="0.2">
      <c r="A8174" t="s">
        <v>2611</v>
      </c>
      <c r="M8174" s="170" t="str">
        <f t="shared" si="1016"/>
        <v>DTL</v>
      </c>
      <c r="N8174" s="169" t="str">
        <f t="shared" si="1017"/>
        <v>1520</v>
      </c>
      <c r="O8174" s="168" t="str">
        <f t="shared" si="1018"/>
        <v/>
      </c>
      <c r="P8174" s="168" t="str">
        <f t="shared" si="1019"/>
        <v/>
      </c>
      <c r="Q8174" s="168" t="str">
        <f t="shared" si="1020"/>
        <v/>
      </c>
      <c r="R8174" s="168" t="str">
        <f t="shared" si="1021"/>
        <v/>
      </c>
      <c r="S8174" s="168" t="str">
        <f t="shared" si="1022"/>
        <v/>
      </c>
      <c r="T8174" s="168" t="str">
        <f t="shared" si="1023"/>
        <v/>
      </c>
    </row>
    <row r="8175" spans="1:20" x14ac:dyDescent="0.2">
      <c r="A8175" t="s">
        <v>6413</v>
      </c>
      <c r="M8175" s="170" t="str">
        <f t="shared" si="1016"/>
        <v>Ttl</v>
      </c>
      <c r="N8175" s="169" t="str">
        <f t="shared" si="1017"/>
        <v>1520</v>
      </c>
      <c r="O8175" s="168" t="str">
        <f t="shared" si="1018"/>
        <v/>
      </c>
      <c r="P8175" s="168" t="str">
        <f t="shared" si="1019"/>
        <v/>
      </c>
      <c r="Q8175" s="168" t="str">
        <f t="shared" si="1020"/>
        <v/>
      </c>
      <c r="R8175" s="168" t="str">
        <f t="shared" si="1021"/>
        <v/>
      </c>
      <c r="S8175" s="168" t="str">
        <f t="shared" si="1022"/>
        <v/>
      </c>
      <c r="T8175" s="168" t="str">
        <f t="shared" si="1023"/>
        <v/>
      </c>
    </row>
    <row r="8176" spans="1:20" x14ac:dyDescent="0.2">
      <c r="A8176" t="s">
        <v>2611</v>
      </c>
      <c r="M8176" s="170" t="str">
        <f t="shared" si="1016"/>
        <v>DTL</v>
      </c>
      <c r="N8176" s="169" t="str">
        <f t="shared" si="1017"/>
        <v>1520</v>
      </c>
      <c r="O8176" s="168" t="str">
        <f t="shared" si="1018"/>
        <v/>
      </c>
      <c r="P8176" s="168" t="str">
        <f t="shared" si="1019"/>
        <v/>
      </c>
      <c r="Q8176" s="168" t="str">
        <f t="shared" si="1020"/>
        <v/>
      </c>
      <c r="R8176" s="168" t="str">
        <f t="shared" si="1021"/>
        <v/>
      </c>
      <c r="S8176" s="168" t="str">
        <f t="shared" si="1022"/>
        <v/>
      </c>
      <c r="T8176" s="168" t="str">
        <f t="shared" si="1023"/>
        <v/>
      </c>
    </row>
    <row r="8177" spans="1:20" x14ac:dyDescent="0.2">
      <c r="A8177" t="s">
        <v>6414</v>
      </c>
      <c r="M8177" s="170" t="str">
        <f t="shared" si="1016"/>
        <v>DTL</v>
      </c>
      <c r="N8177" s="169" t="str">
        <f t="shared" si="1017"/>
        <v>1520</v>
      </c>
      <c r="O8177" s="168" t="str">
        <f t="shared" si="1018"/>
        <v>2060</v>
      </c>
      <c r="P8177" s="168" t="str">
        <f t="shared" si="1019"/>
        <v>15202060</v>
      </c>
      <c r="Q8177" s="168">
        <f t="shared" si="1020"/>
        <v>1732</v>
      </c>
      <c r="R8177" s="168">
        <f t="shared" si="1021"/>
        <v>1793</v>
      </c>
      <c r="S8177" s="168">
        <f t="shared" si="1022"/>
        <v>1800</v>
      </c>
      <c r="T8177" s="168">
        <f t="shared" si="1023"/>
        <v>1245</v>
      </c>
    </row>
    <row r="8178" spans="1:20" x14ac:dyDescent="0.2">
      <c r="A8178" t="s">
        <v>6415</v>
      </c>
      <c r="M8178" s="170" t="str">
        <f t="shared" si="1016"/>
        <v>DTL</v>
      </c>
      <c r="N8178" s="169" t="str">
        <f t="shared" si="1017"/>
        <v>1520</v>
      </c>
      <c r="O8178" s="168" t="str">
        <f t="shared" si="1018"/>
        <v>2140</v>
      </c>
      <c r="P8178" s="168" t="str">
        <f t="shared" si="1019"/>
        <v>15202140</v>
      </c>
      <c r="Q8178" s="168">
        <f t="shared" si="1020"/>
        <v>1796</v>
      </c>
      <c r="R8178" s="168">
        <f t="shared" si="1021"/>
        <v>105</v>
      </c>
      <c r="S8178" s="168">
        <f t="shared" si="1022"/>
        <v>400</v>
      </c>
      <c r="T8178" s="168">
        <f t="shared" si="1023"/>
        <v>0</v>
      </c>
    </row>
    <row r="8179" spans="1:20" x14ac:dyDescent="0.2">
      <c r="A8179" t="s">
        <v>6416</v>
      </c>
      <c r="M8179" s="170" t="str">
        <f t="shared" si="1016"/>
        <v>DTL</v>
      </c>
      <c r="N8179" s="169" t="str">
        <f t="shared" si="1017"/>
        <v>1520</v>
      </c>
      <c r="O8179" s="168" t="str">
        <f t="shared" si="1018"/>
        <v>2240</v>
      </c>
      <c r="P8179" s="168" t="str">
        <f t="shared" si="1019"/>
        <v>15202240</v>
      </c>
      <c r="Q8179" s="168">
        <f t="shared" si="1020"/>
        <v>285</v>
      </c>
      <c r="R8179" s="168">
        <f t="shared" si="1021"/>
        <v>185</v>
      </c>
      <c r="S8179" s="168">
        <f t="shared" si="1022"/>
        <v>250</v>
      </c>
      <c r="T8179" s="168">
        <f t="shared" si="1023"/>
        <v>185</v>
      </c>
    </row>
    <row r="8180" spans="1:20" x14ac:dyDescent="0.2">
      <c r="A8180" t="s">
        <v>4467</v>
      </c>
      <c r="M8180" s="170" t="str">
        <f t="shared" si="1016"/>
        <v>DTL</v>
      </c>
      <c r="N8180" s="169" t="str">
        <f t="shared" si="1017"/>
        <v>1520</v>
      </c>
      <c r="O8180" s="168" t="str">
        <f t="shared" si="1018"/>
        <v/>
      </c>
      <c r="P8180" s="168" t="str">
        <f t="shared" si="1019"/>
        <v/>
      </c>
      <c r="Q8180" s="168" t="str">
        <f t="shared" si="1020"/>
        <v/>
      </c>
      <c r="R8180" s="168" t="str">
        <f t="shared" si="1021"/>
        <v/>
      </c>
      <c r="S8180" s="168" t="str">
        <f t="shared" si="1022"/>
        <v/>
      </c>
      <c r="T8180" s="168" t="str">
        <f t="shared" si="1023"/>
        <v/>
      </c>
    </row>
    <row r="8181" spans="1:20" x14ac:dyDescent="0.2">
      <c r="A8181">
        <v>1</v>
      </c>
      <c r="M8181" s="170" t="str">
        <f t="shared" si="1016"/>
        <v>DTL</v>
      </c>
      <c r="N8181" s="169" t="str">
        <f t="shared" si="1017"/>
        <v>1520</v>
      </c>
      <c r="O8181" s="168" t="str">
        <f t="shared" si="1018"/>
        <v/>
      </c>
      <c r="P8181" s="168" t="str">
        <f t="shared" si="1019"/>
        <v/>
      </c>
      <c r="Q8181" s="168" t="str">
        <f t="shared" si="1020"/>
        <v/>
      </c>
      <c r="R8181" s="168" t="str">
        <f t="shared" si="1021"/>
        <v/>
      </c>
      <c r="S8181" s="168" t="str">
        <f t="shared" si="1022"/>
        <v/>
      </c>
      <c r="T8181" s="168" t="str">
        <f t="shared" si="1023"/>
        <v/>
      </c>
    </row>
    <row r="8182" spans="1:20" x14ac:dyDescent="0.2">
      <c r="M8182" s="170" t="str">
        <f t="shared" si="1016"/>
        <v>DTL</v>
      </c>
      <c r="N8182" s="169" t="str">
        <f t="shared" si="1017"/>
        <v>1520</v>
      </c>
      <c r="O8182" s="168" t="str">
        <f t="shared" si="1018"/>
        <v/>
      </c>
      <c r="P8182" s="168" t="str">
        <f t="shared" si="1019"/>
        <v/>
      </c>
      <c r="Q8182" s="168" t="str">
        <f t="shared" si="1020"/>
        <v/>
      </c>
      <c r="R8182" s="168" t="str">
        <f t="shared" si="1021"/>
        <v/>
      </c>
      <c r="S8182" s="168" t="str">
        <f t="shared" si="1022"/>
        <v/>
      </c>
      <c r="T8182" s="168" t="str">
        <f t="shared" si="1023"/>
        <v/>
      </c>
    </row>
    <row r="8183" spans="1:20" x14ac:dyDescent="0.2">
      <c r="A8183" t="s">
        <v>3423</v>
      </c>
      <c r="M8183" s="170" t="str">
        <f t="shared" si="1016"/>
        <v>H1</v>
      </c>
      <c r="N8183" s="169" t="str">
        <f t="shared" si="1017"/>
        <v>1520</v>
      </c>
      <c r="O8183" s="168" t="str">
        <f t="shared" si="1018"/>
        <v/>
      </c>
      <c r="P8183" s="168" t="str">
        <f t="shared" si="1019"/>
        <v/>
      </c>
      <c r="Q8183" s="168" t="str">
        <f t="shared" si="1020"/>
        <v/>
      </c>
      <c r="R8183" s="168" t="str">
        <f t="shared" si="1021"/>
        <v/>
      </c>
      <c r="S8183" s="168" t="str">
        <f t="shared" si="1022"/>
        <v/>
      </c>
      <c r="T8183" s="168" t="str">
        <f t="shared" si="1023"/>
        <v/>
      </c>
    </row>
    <row r="8184" spans="1:20" x14ac:dyDescent="0.2">
      <c r="A8184" t="s">
        <v>2600</v>
      </c>
      <c r="M8184" s="170" t="str">
        <f t="shared" si="1016"/>
        <v>H2</v>
      </c>
      <c r="N8184" s="169" t="str">
        <f t="shared" si="1017"/>
        <v>1520</v>
      </c>
      <c r="O8184" s="168" t="str">
        <f t="shared" si="1018"/>
        <v/>
      </c>
      <c r="P8184" s="168" t="str">
        <f t="shared" si="1019"/>
        <v/>
      </c>
      <c r="Q8184" s="168" t="str">
        <f t="shared" si="1020"/>
        <v/>
      </c>
      <c r="R8184" s="168" t="str">
        <f t="shared" si="1021"/>
        <v/>
      </c>
      <c r="S8184" s="168" t="str">
        <f t="shared" si="1022"/>
        <v/>
      </c>
      <c r="T8184" s="168" t="str">
        <f t="shared" si="1023"/>
        <v/>
      </c>
    </row>
    <row r="8185" spans="1:20" x14ac:dyDescent="0.2">
      <c r="A8185" t="s">
        <v>2601</v>
      </c>
      <c r="M8185" s="170" t="str">
        <f t="shared" si="1016"/>
        <v>H3</v>
      </c>
      <c r="N8185" s="169" t="str">
        <f t="shared" si="1017"/>
        <v>1520</v>
      </c>
      <c r="O8185" s="168" t="str">
        <f t="shared" si="1018"/>
        <v/>
      </c>
      <c r="P8185" s="168" t="str">
        <f t="shared" si="1019"/>
        <v/>
      </c>
      <c r="Q8185" s="168" t="str">
        <f t="shared" si="1020"/>
        <v/>
      </c>
      <c r="R8185" s="168" t="str">
        <f t="shared" si="1021"/>
        <v/>
      </c>
      <c r="S8185" s="168" t="str">
        <f t="shared" si="1022"/>
        <v/>
      </c>
      <c r="T8185" s="168" t="str">
        <f t="shared" si="1023"/>
        <v/>
      </c>
    </row>
    <row r="8186" spans="1:20" x14ac:dyDescent="0.2">
      <c r="A8186" t="s">
        <v>3418</v>
      </c>
      <c r="M8186" s="170" t="str">
        <f t="shared" si="1016"/>
        <v>H4</v>
      </c>
      <c r="N8186" s="169" t="str">
        <f t="shared" si="1017"/>
        <v>1520</v>
      </c>
      <c r="O8186" s="168" t="str">
        <f t="shared" si="1018"/>
        <v/>
      </c>
      <c r="P8186" s="168" t="str">
        <f t="shared" si="1019"/>
        <v/>
      </c>
      <c r="Q8186" s="168" t="str">
        <f t="shared" si="1020"/>
        <v/>
      </c>
      <c r="R8186" s="168" t="str">
        <f t="shared" si="1021"/>
        <v/>
      </c>
      <c r="S8186" s="168" t="str">
        <f t="shared" si="1022"/>
        <v/>
      </c>
      <c r="T8186" s="168" t="str">
        <f t="shared" si="1023"/>
        <v/>
      </c>
    </row>
    <row r="8187" spans="1:20" x14ac:dyDescent="0.2">
      <c r="A8187" t="s">
        <v>2603</v>
      </c>
      <c r="M8187" s="170" t="str">
        <f t="shared" si="1016"/>
        <v>H5</v>
      </c>
      <c r="N8187" s="169" t="str">
        <f t="shared" si="1017"/>
        <v>1520</v>
      </c>
      <c r="O8187" s="168" t="str">
        <f t="shared" si="1018"/>
        <v/>
      </c>
      <c r="P8187" s="168" t="str">
        <f t="shared" si="1019"/>
        <v/>
      </c>
      <c r="Q8187" s="168" t="str">
        <f t="shared" si="1020"/>
        <v/>
      </c>
      <c r="R8187" s="168" t="str">
        <f t="shared" si="1021"/>
        <v/>
      </c>
      <c r="S8187" s="168" t="str">
        <f t="shared" si="1022"/>
        <v/>
      </c>
      <c r="T8187" s="168" t="str">
        <f t="shared" si="1023"/>
        <v/>
      </c>
    </row>
    <row r="8188" spans="1:20" x14ac:dyDescent="0.2">
      <c r="A8188" t="s">
        <v>3419</v>
      </c>
      <c r="M8188" s="170" t="str">
        <f t="shared" si="1016"/>
        <v>H6</v>
      </c>
      <c r="N8188" s="169" t="str">
        <f t="shared" si="1017"/>
        <v>1520</v>
      </c>
      <c r="O8188" s="168" t="str">
        <f t="shared" si="1018"/>
        <v/>
      </c>
      <c r="P8188" s="168" t="str">
        <f t="shared" si="1019"/>
        <v/>
      </c>
      <c r="Q8188" s="168" t="str">
        <f t="shared" si="1020"/>
        <v/>
      </c>
      <c r="R8188" s="168" t="str">
        <f t="shared" si="1021"/>
        <v/>
      </c>
      <c r="S8188" s="168" t="str">
        <f t="shared" si="1022"/>
        <v/>
      </c>
      <c r="T8188" s="168" t="str">
        <f t="shared" si="1023"/>
        <v/>
      </c>
    </row>
    <row r="8189" spans="1:20" x14ac:dyDescent="0.2">
      <c r="A8189" t="s">
        <v>2605</v>
      </c>
      <c r="M8189" s="170" t="str">
        <f t="shared" si="1016"/>
        <v>H7</v>
      </c>
      <c r="N8189" s="169" t="str">
        <f t="shared" si="1017"/>
        <v>1520</v>
      </c>
      <c r="O8189" s="168" t="str">
        <f t="shared" si="1018"/>
        <v/>
      </c>
      <c r="P8189" s="168" t="str">
        <f t="shared" si="1019"/>
        <v/>
      </c>
      <c r="Q8189" s="168" t="str">
        <f t="shared" si="1020"/>
        <v/>
      </c>
      <c r="R8189" s="168" t="str">
        <f t="shared" si="1021"/>
        <v/>
      </c>
      <c r="S8189" s="168" t="str">
        <f t="shared" si="1022"/>
        <v/>
      </c>
      <c r="T8189" s="168" t="str">
        <f t="shared" si="1023"/>
        <v/>
      </c>
    </row>
    <row r="8190" spans="1:20" x14ac:dyDescent="0.2">
      <c r="A8190" t="s">
        <v>2606</v>
      </c>
      <c r="M8190" s="170" t="str">
        <f t="shared" si="1016"/>
        <v>H8</v>
      </c>
      <c r="N8190" s="169" t="str">
        <f t="shared" si="1017"/>
        <v>1520</v>
      </c>
      <c r="O8190" s="168" t="str">
        <f t="shared" si="1018"/>
        <v/>
      </c>
      <c r="P8190" s="168" t="str">
        <f t="shared" si="1019"/>
        <v/>
      </c>
      <c r="Q8190" s="168" t="str">
        <f t="shared" si="1020"/>
        <v/>
      </c>
      <c r="R8190" s="168" t="str">
        <f t="shared" si="1021"/>
        <v/>
      </c>
      <c r="S8190" s="168" t="str">
        <f t="shared" si="1022"/>
        <v/>
      </c>
      <c r="T8190" s="168" t="str">
        <f t="shared" si="1023"/>
        <v/>
      </c>
    </row>
    <row r="8191" spans="1:20" x14ac:dyDescent="0.2">
      <c r="A8191" t="s">
        <v>2607</v>
      </c>
      <c r="M8191" s="170" t="str">
        <f t="shared" si="1016"/>
        <v>H9</v>
      </c>
      <c r="N8191" s="169" t="str">
        <f t="shared" si="1017"/>
        <v>1520</v>
      </c>
      <c r="O8191" s="168" t="str">
        <f t="shared" si="1018"/>
        <v/>
      </c>
      <c r="P8191" s="168" t="str">
        <f t="shared" si="1019"/>
        <v/>
      </c>
      <c r="Q8191" s="168" t="str">
        <f t="shared" si="1020"/>
        <v/>
      </c>
      <c r="R8191" s="168" t="str">
        <f t="shared" si="1021"/>
        <v/>
      </c>
      <c r="S8191" s="168" t="str">
        <f t="shared" si="1022"/>
        <v/>
      </c>
      <c r="T8191" s="168" t="str">
        <f t="shared" si="1023"/>
        <v/>
      </c>
    </row>
    <row r="8192" spans="1:20" x14ac:dyDescent="0.2">
      <c r="A8192" t="s">
        <v>2608</v>
      </c>
      <c r="M8192" s="170" t="str">
        <f t="shared" si="1016"/>
        <v>H10</v>
      </c>
      <c r="N8192" s="169" t="str">
        <f t="shared" si="1017"/>
        <v>1520</v>
      </c>
      <c r="O8192" s="168" t="str">
        <f t="shared" si="1018"/>
        <v/>
      </c>
      <c r="P8192" s="168" t="str">
        <f t="shared" si="1019"/>
        <v/>
      </c>
      <c r="Q8192" s="168" t="str">
        <f t="shared" si="1020"/>
        <v/>
      </c>
      <c r="R8192" s="168" t="str">
        <f t="shared" si="1021"/>
        <v/>
      </c>
      <c r="S8192" s="168" t="str">
        <f t="shared" si="1022"/>
        <v/>
      </c>
      <c r="T8192" s="168" t="str">
        <f t="shared" si="1023"/>
        <v/>
      </c>
    </row>
    <row r="8193" spans="1:20" x14ac:dyDescent="0.2">
      <c r="A8193" t="s">
        <v>6417</v>
      </c>
      <c r="M8193" s="170" t="str">
        <f t="shared" si="1016"/>
        <v>DTL</v>
      </c>
      <c r="N8193" s="169" t="str">
        <f t="shared" si="1017"/>
        <v>1520</v>
      </c>
      <c r="O8193" s="168" t="str">
        <f t="shared" si="1018"/>
        <v>2260</v>
      </c>
      <c r="P8193" s="168" t="str">
        <f t="shared" si="1019"/>
        <v>15202260</v>
      </c>
      <c r="Q8193" s="168">
        <f t="shared" si="1020"/>
        <v>3345</v>
      </c>
      <c r="R8193" s="168">
        <f t="shared" si="1021"/>
        <v>4485</v>
      </c>
      <c r="S8193" s="168">
        <f t="shared" si="1022"/>
        <v>3176</v>
      </c>
      <c r="T8193" s="168">
        <f t="shared" si="1023"/>
        <v>3606</v>
      </c>
    </row>
    <row r="8194" spans="1:20" x14ac:dyDescent="0.2">
      <c r="A8194" t="s">
        <v>6418</v>
      </c>
      <c r="M8194" s="170" t="str">
        <f t="shared" si="1016"/>
        <v>DTL</v>
      </c>
      <c r="N8194" s="169" t="str">
        <f t="shared" si="1017"/>
        <v>1520</v>
      </c>
      <c r="O8194" s="168" t="str">
        <f t="shared" si="1018"/>
        <v>2300</v>
      </c>
      <c r="P8194" s="168" t="str">
        <f t="shared" si="1019"/>
        <v>15202300</v>
      </c>
      <c r="Q8194" s="168">
        <f t="shared" si="1020"/>
        <v>4139</v>
      </c>
      <c r="R8194" s="168">
        <f t="shared" si="1021"/>
        <v>0</v>
      </c>
      <c r="S8194" s="168">
        <f t="shared" si="1022"/>
        <v>0</v>
      </c>
      <c r="T8194" s="168">
        <f t="shared" si="1023"/>
        <v>0</v>
      </c>
    </row>
    <row r="8195" spans="1:20" x14ac:dyDescent="0.2">
      <c r="A8195" t="s">
        <v>3424</v>
      </c>
      <c r="M8195" s="170" t="str">
        <f t="shared" ref="M8195:M8258" si="1024">IF(ROW()&lt;23,"",
  IF(NOT(ISERROR(FIND("Trinity County",$A8195,30))),"H1",
  IF(M8194="H1","H2",
  IF(M8194="H2","H3",
  IF(M8194="H3","H4",
  IF(M8194="H4","H5",
  IF(M8194="H5","H6",
  IF(M8194="H6","H7",
  IF(M8194="H7","H8",
  IF(M8194="H8","H9",
  IF(M8194="H9","H10",
  IF(TRIM(LEFT($A8195,7))="Total","Ttl","DTL"))))))))))))</f>
        <v>DTL</v>
      </c>
      <c r="N8195" s="169" t="str">
        <f t="shared" ref="N8195:N8258" si="1025">IF(ROW()&lt;23,"",
  IF($M8195="H6",TRIM(LEFT($A8195,5)),N8194))</f>
        <v>1520</v>
      </c>
      <c r="O8195" s="168" t="str">
        <f t="shared" ref="O8195:O8258" si="1026">IF($M8195&lt;&gt;"DTL","",
  IF(NOT(ISNUMBER(VALUE(MID($A8195,31,15)))),"",LEFT($A8195,4)))</f>
        <v>2660</v>
      </c>
      <c r="P8195" s="168" t="str">
        <f t="shared" ref="P8195:P8258" si="1027">IF(O8195="","",N8195&amp;O8195)</f>
        <v>15202660</v>
      </c>
      <c r="Q8195" s="168">
        <f t="shared" ref="Q8195:Q8258" si="1028">IF($M8195&lt;&gt;"DTL","",
  IF(NOT(ISNUMBER(VALUE(MID($A8195,31,15)))),"",VALUE(TRIM(MID($A8195,47,15)))))</f>
        <v>0</v>
      </c>
      <c r="R8195" s="168">
        <f t="shared" ref="R8195:R8258" si="1029">IF($M8195&lt;&gt;"DTL","",
  IF(NOT(ISNUMBER(VALUE(MID($A8195,31,15)))),"",VALUE(TRIM(MID($A8195,61,14)))))</f>
        <v>24</v>
      </c>
      <c r="S8195" s="168">
        <f t="shared" ref="S8195:S8258" si="1030">IF($M8195&lt;&gt;"DTL","",
  IF(NOT(ISNUMBER(VALUE(MID($A8195,31,15)))),"",VALUE(TRIM(MID($A8195,76,14)))))</f>
        <v>50</v>
      </c>
      <c r="T8195" s="168">
        <f t="shared" ref="T8195:T8258" si="1031">IF($M8195&lt;&gt;"DTL","",
  IF(NOT(ISNUMBER(VALUE(MID($A8195,31,15)))),"",VALUE(TRIM(MID($A8195,90,14)))))</f>
        <v>0</v>
      </c>
    </row>
    <row r="8196" spans="1:20" x14ac:dyDescent="0.2">
      <c r="A8196" t="s">
        <v>6419</v>
      </c>
      <c r="M8196" s="170" t="str">
        <f t="shared" si="1024"/>
        <v>DTL</v>
      </c>
      <c r="N8196" s="169" t="str">
        <f t="shared" si="1025"/>
        <v>1520</v>
      </c>
      <c r="O8196" s="168" t="str">
        <f t="shared" si="1026"/>
        <v>2700</v>
      </c>
      <c r="P8196" s="168" t="str">
        <f t="shared" si="1027"/>
        <v>15202700</v>
      </c>
      <c r="Q8196" s="168">
        <f t="shared" si="1028"/>
        <v>1014</v>
      </c>
      <c r="R8196" s="168">
        <f t="shared" si="1029"/>
        <v>510</v>
      </c>
      <c r="S8196" s="168">
        <f t="shared" si="1030"/>
        <v>500</v>
      </c>
      <c r="T8196" s="168">
        <f t="shared" si="1031"/>
        <v>809</v>
      </c>
    </row>
    <row r="8197" spans="1:20" x14ac:dyDescent="0.2">
      <c r="A8197" t="s">
        <v>4351</v>
      </c>
      <c r="M8197" s="170" t="str">
        <f t="shared" si="1024"/>
        <v>DTL</v>
      </c>
      <c r="N8197" s="169" t="str">
        <f t="shared" si="1025"/>
        <v>1520</v>
      </c>
      <c r="O8197" s="168" t="str">
        <f t="shared" si="1026"/>
        <v>2756</v>
      </c>
      <c r="P8197" s="168" t="str">
        <f t="shared" si="1027"/>
        <v>15202756</v>
      </c>
      <c r="Q8197" s="168">
        <f t="shared" si="1028"/>
        <v>0</v>
      </c>
      <c r="R8197" s="168">
        <f t="shared" si="1029"/>
        <v>0</v>
      </c>
      <c r="S8197" s="168">
        <f t="shared" si="1030"/>
        <v>0</v>
      </c>
      <c r="T8197" s="168">
        <f t="shared" si="1031"/>
        <v>250</v>
      </c>
    </row>
    <row r="8198" spans="1:20" x14ac:dyDescent="0.2">
      <c r="A8198" t="s">
        <v>6420</v>
      </c>
      <c r="M8198" s="170" t="str">
        <f t="shared" si="1024"/>
        <v>DTL</v>
      </c>
      <c r="N8198" s="169" t="str">
        <f t="shared" si="1025"/>
        <v>1520</v>
      </c>
      <c r="O8198" s="168" t="str">
        <f t="shared" si="1026"/>
        <v>2850</v>
      </c>
      <c r="P8198" s="168" t="str">
        <f t="shared" si="1027"/>
        <v>15202850</v>
      </c>
      <c r="Q8198" s="168">
        <f t="shared" si="1028"/>
        <v>1148</v>
      </c>
      <c r="R8198" s="168">
        <f t="shared" si="1029"/>
        <v>2273</v>
      </c>
      <c r="S8198" s="168">
        <f t="shared" si="1030"/>
        <v>3000</v>
      </c>
      <c r="T8198" s="168">
        <f t="shared" si="1031"/>
        <v>1721</v>
      </c>
    </row>
    <row r="8199" spans="1:20" x14ac:dyDescent="0.2">
      <c r="A8199" t="s">
        <v>3425</v>
      </c>
      <c r="M8199" s="170" t="str">
        <f t="shared" si="1024"/>
        <v>DTL</v>
      </c>
      <c r="N8199" s="169" t="str">
        <f t="shared" si="1025"/>
        <v>1520</v>
      </c>
      <c r="O8199" s="168" t="str">
        <f t="shared" si="1026"/>
        <v>2101</v>
      </c>
      <c r="P8199" s="168" t="str">
        <f t="shared" si="1027"/>
        <v>15202101</v>
      </c>
      <c r="Q8199" s="168">
        <f t="shared" si="1028"/>
        <v>608</v>
      </c>
      <c r="R8199" s="168">
        <f t="shared" si="1029"/>
        <v>437</v>
      </c>
      <c r="S8199" s="168">
        <f t="shared" si="1030"/>
        <v>1403</v>
      </c>
      <c r="T8199" s="168">
        <f t="shared" si="1031"/>
        <v>1403</v>
      </c>
    </row>
    <row r="8200" spans="1:20" x14ac:dyDescent="0.2">
      <c r="A8200" t="s">
        <v>3426</v>
      </c>
      <c r="M8200" s="170" t="str">
        <f t="shared" si="1024"/>
        <v>DTL</v>
      </c>
      <c r="N8200" s="169" t="str">
        <f t="shared" si="1025"/>
        <v>1520</v>
      </c>
      <c r="O8200" s="168" t="str">
        <f t="shared" si="1026"/>
        <v>3291</v>
      </c>
      <c r="P8200" s="168" t="str">
        <f t="shared" si="1027"/>
        <v>15203291</v>
      </c>
      <c r="Q8200" s="168">
        <f t="shared" si="1028"/>
        <v>13411</v>
      </c>
      <c r="R8200" s="168">
        <f t="shared" si="1029"/>
        <v>11468</v>
      </c>
      <c r="S8200" s="168">
        <f t="shared" si="1030"/>
        <v>14445</v>
      </c>
      <c r="T8200" s="168">
        <f t="shared" si="1031"/>
        <v>14264</v>
      </c>
    </row>
    <row r="8201" spans="1:20" x14ac:dyDescent="0.2">
      <c r="A8201" t="s">
        <v>4246</v>
      </c>
      <c r="M8201" s="170" t="str">
        <f t="shared" si="1024"/>
        <v>DTL</v>
      </c>
      <c r="N8201" s="169" t="str">
        <f t="shared" si="1025"/>
        <v>1520</v>
      </c>
      <c r="O8201" s="168" t="str">
        <f t="shared" si="1026"/>
        <v/>
      </c>
      <c r="P8201" s="168" t="str">
        <f t="shared" si="1027"/>
        <v/>
      </c>
      <c r="Q8201" s="168" t="str">
        <f t="shared" si="1028"/>
        <v/>
      </c>
      <c r="R8201" s="168" t="str">
        <f t="shared" si="1029"/>
        <v/>
      </c>
      <c r="S8201" s="168" t="str">
        <f t="shared" si="1030"/>
        <v/>
      </c>
      <c r="T8201" s="168" t="str">
        <f t="shared" si="1031"/>
        <v/>
      </c>
    </row>
    <row r="8202" spans="1:20" x14ac:dyDescent="0.2">
      <c r="A8202" t="s">
        <v>2611</v>
      </c>
      <c r="M8202" s="170" t="str">
        <f t="shared" si="1024"/>
        <v>DTL</v>
      </c>
      <c r="N8202" s="169" t="str">
        <f t="shared" si="1025"/>
        <v>1520</v>
      </c>
      <c r="O8202" s="168" t="str">
        <f t="shared" si="1026"/>
        <v/>
      </c>
      <c r="P8202" s="168" t="str">
        <f t="shared" si="1027"/>
        <v/>
      </c>
      <c r="Q8202" s="168" t="str">
        <f t="shared" si="1028"/>
        <v/>
      </c>
      <c r="R8202" s="168" t="str">
        <f t="shared" si="1029"/>
        <v/>
      </c>
      <c r="S8202" s="168" t="str">
        <f t="shared" si="1030"/>
        <v/>
      </c>
      <c r="T8202" s="168" t="str">
        <f t="shared" si="1031"/>
        <v/>
      </c>
    </row>
    <row r="8203" spans="1:20" x14ac:dyDescent="0.2">
      <c r="A8203" t="s">
        <v>6421</v>
      </c>
      <c r="M8203" s="170" t="str">
        <f t="shared" si="1024"/>
        <v>Ttl</v>
      </c>
      <c r="N8203" s="169" t="str">
        <f t="shared" si="1025"/>
        <v>1520</v>
      </c>
      <c r="O8203" s="168" t="str">
        <f t="shared" si="1026"/>
        <v/>
      </c>
      <c r="P8203" s="168" t="str">
        <f t="shared" si="1027"/>
        <v/>
      </c>
      <c r="Q8203" s="168" t="str">
        <f t="shared" si="1028"/>
        <v/>
      </c>
      <c r="R8203" s="168" t="str">
        <f t="shared" si="1029"/>
        <v/>
      </c>
      <c r="S8203" s="168" t="str">
        <f t="shared" si="1030"/>
        <v/>
      </c>
      <c r="T8203" s="168" t="str">
        <f t="shared" si="1031"/>
        <v/>
      </c>
    </row>
    <row r="8204" spans="1:20" x14ac:dyDescent="0.2">
      <c r="A8204" t="s">
        <v>2611</v>
      </c>
      <c r="M8204" s="170" t="str">
        <f t="shared" si="1024"/>
        <v>DTL</v>
      </c>
      <c r="N8204" s="169" t="str">
        <f t="shared" si="1025"/>
        <v>1520</v>
      </c>
      <c r="O8204" s="168" t="str">
        <f t="shared" si="1026"/>
        <v/>
      </c>
      <c r="P8204" s="168" t="str">
        <f t="shared" si="1027"/>
        <v/>
      </c>
      <c r="Q8204" s="168" t="str">
        <f t="shared" si="1028"/>
        <v/>
      </c>
      <c r="R8204" s="168" t="str">
        <f t="shared" si="1029"/>
        <v/>
      </c>
      <c r="S8204" s="168" t="str">
        <f t="shared" si="1030"/>
        <v/>
      </c>
      <c r="T8204" s="168" t="str">
        <f t="shared" si="1031"/>
        <v/>
      </c>
    </row>
    <row r="8205" spans="1:20" x14ac:dyDescent="0.2">
      <c r="A8205" t="s">
        <v>3427</v>
      </c>
      <c r="M8205" s="170" t="str">
        <f t="shared" si="1024"/>
        <v>DTL</v>
      </c>
      <c r="N8205" s="169" t="str">
        <f t="shared" si="1025"/>
        <v>1520</v>
      </c>
      <c r="O8205" s="168" t="str">
        <f t="shared" si="1026"/>
        <v>3232</v>
      </c>
      <c r="P8205" s="168" t="str">
        <f t="shared" si="1027"/>
        <v>15203232</v>
      </c>
      <c r="Q8205" s="168">
        <f t="shared" si="1028"/>
        <v>0</v>
      </c>
      <c r="R8205" s="168">
        <f t="shared" si="1029"/>
        <v>0</v>
      </c>
      <c r="S8205" s="168">
        <f t="shared" si="1030"/>
        <v>100</v>
      </c>
      <c r="T8205" s="168">
        <f t="shared" si="1031"/>
        <v>40</v>
      </c>
    </row>
    <row r="8206" spans="1:20" x14ac:dyDescent="0.2">
      <c r="A8206" t="s">
        <v>4246</v>
      </c>
      <c r="M8206" s="170" t="str">
        <f t="shared" si="1024"/>
        <v>DTL</v>
      </c>
      <c r="N8206" s="169" t="str">
        <f t="shared" si="1025"/>
        <v>1520</v>
      </c>
      <c r="O8206" s="168" t="str">
        <f t="shared" si="1026"/>
        <v/>
      </c>
      <c r="P8206" s="168" t="str">
        <f t="shared" si="1027"/>
        <v/>
      </c>
      <c r="Q8206" s="168" t="str">
        <f t="shared" si="1028"/>
        <v/>
      </c>
      <c r="R8206" s="168" t="str">
        <f t="shared" si="1029"/>
        <v/>
      </c>
      <c r="S8206" s="168" t="str">
        <f t="shared" si="1030"/>
        <v/>
      </c>
      <c r="T8206" s="168" t="str">
        <f t="shared" si="1031"/>
        <v/>
      </c>
    </row>
    <row r="8207" spans="1:20" x14ac:dyDescent="0.2">
      <c r="A8207" t="s">
        <v>2611</v>
      </c>
      <c r="M8207" s="170" t="str">
        <f t="shared" si="1024"/>
        <v>DTL</v>
      </c>
      <c r="N8207" s="169" t="str">
        <f t="shared" si="1025"/>
        <v>1520</v>
      </c>
      <c r="O8207" s="168" t="str">
        <f t="shared" si="1026"/>
        <v/>
      </c>
      <c r="P8207" s="168" t="str">
        <f t="shared" si="1027"/>
        <v/>
      </c>
      <c r="Q8207" s="168" t="str">
        <f t="shared" si="1028"/>
        <v/>
      </c>
      <c r="R8207" s="168" t="str">
        <f t="shared" si="1029"/>
        <v/>
      </c>
      <c r="S8207" s="168" t="str">
        <f t="shared" si="1030"/>
        <v/>
      </c>
      <c r="T8207" s="168" t="str">
        <f t="shared" si="1031"/>
        <v/>
      </c>
    </row>
    <row r="8208" spans="1:20" x14ac:dyDescent="0.2">
      <c r="A8208" t="s">
        <v>3428</v>
      </c>
      <c r="M8208" s="170" t="str">
        <f t="shared" si="1024"/>
        <v>Ttl</v>
      </c>
      <c r="N8208" s="169" t="str">
        <f t="shared" si="1025"/>
        <v>1520</v>
      </c>
      <c r="O8208" s="168" t="str">
        <f t="shared" si="1026"/>
        <v/>
      </c>
      <c r="P8208" s="168" t="str">
        <f t="shared" si="1027"/>
        <v/>
      </c>
      <c r="Q8208" s="168" t="str">
        <f t="shared" si="1028"/>
        <v/>
      </c>
      <c r="R8208" s="168" t="str">
        <f t="shared" si="1029"/>
        <v/>
      </c>
      <c r="S8208" s="168" t="str">
        <f t="shared" si="1030"/>
        <v/>
      </c>
      <c r="T8208" s="168" t="str">
        <f t="shared" si="1031"/>
        <v/>
      </c>
    </row>
    <row r="8209" spans="1:20" x14ac:dyDescent="0.2">
      <c r="A8209" t="s">
        <v>2611</v>
      </c>
      <c r="M8209" s="170" t="str">
        <f t="shared" si="1024"/>
        <v>DTL</v>
      </c>
      <c r="N8209" s="169" t="str">
        <f t="shared" si="1025"/>
        <v>1520</v>
      </c>
      <c r="O8209" s="168" t="str">
        <f t="shared" si="1026"/>
        <v/>
      </c>
      <c r="P8209" s="168" t="str">
        <f t="shared" si="1027"/>
        <v/>
      </c>
      <c r="Q8209" s="168" t="str">
        <f t="shared" si="1028"/>
        <v/>
      </c>
      <c r="R8209" s="168" t="str">
        <f t="shared" si="1029"/>
        <v/>
      </c>
      <c r="S8209" s="168" t="str">
        <f t="shared" si="1030"/>
        <v/>
      </c>
      <c r="T8209" s="168" t="str">
        <f t="shared" si="1031"/>
        <v/>
      </c>
    </row>
    <row r="8210" spans="1:20" x14ac:dyDescent="0.2">
      <c r="A8210" t="s">
        <v>2611</v>
      </c>
      <c r="M8210" s="170" t="str">
        <f t="shared" si="1024"/>
        <v>DTL</v>
      </c>
      <c r="N8210" s="169" t="str">
        <f t="shared" si="1025"/>
        <v>1520</v>
      </c>
      <c r="O8210" s="168" t="str">
        <f t="shared" si="1026"/>
        <v/>
      </c>
      <c r="P8210" s="168" t="str">
        <f t="shared" si="1027"/>
        <v/>
      </c>
      <c r="Q8210" s="168" t="str">
        <f t="shared" si="1028"/>
        <v/>
      </c>
      <c r="R8210" s="168" t="str">
        <f t="shared" si="1029"/>
        <v/>
      </c>
      <c r="S8210" s="168" t="str">
        <f t="shared" si="1030"/>
        <v/>
      </c>
      <c r="T8210" s="168" t="str">
        <f t="shared" si="1031"/>
        <v/>
      </c>
    </row>
    <row r="8211" spans="1:20" x14ac:dyDescent="0.2">
      <c r="A8211" t="s">
        <v>6422</v>
      </c>
      <c r="M8211" s="170" t="str">
        <f t="shared" si="1024"/>
        <v>Ttl</v>
      </c>
      <c r="N8211" s="169" t="str">
        <f t="shared" si="1025"/>
        <v>1520</v>
      </c>
      <c r="O8211" s="168" t="str">
        <f t="shared" si="1026"/>
        <v/>
      </c>
      <c r="P8211" s="168" t="str">
        <f t="shared" si="1027"/>
        <v/>
      </c>
      <c r="Q8211" s="168" t="str">
        <f t="shared" si="1028"/>
        <v/>
      </c>
      <c r="R8211" s="168" t="str">
        <f t="shared" si="1029"/>
        <v/>
      </c>
      <c r="S8211" s="168" t="str">
        <f t="shared" si="1030"/>
        <v/>
      </c>
      <c r="T8211" s="168" t="str">
        <f t="shared" si="1031"/>
        <v/>
      </c>
    </row>
    <row r="8212" spans="1:20" x14ac:dyDescent="0.2">
      <c r="A8212" t="s">
        <v>2612</v>
      </c>
      <c r="M8212" s="170" t="str">
        <f t="shared" si="1024"/>
        <v>DTL</v>
      </c>
      <c r="N8212" s="169" t="str">
        <f t="shared" si="1025"/>
        <v>1520</v>
      </c>
      <c r="O8212" s="168" t="str">
        <f t="shared" si="1026"/>
        <v/>
      </c>
      <c r="P8212" s="168" t="str">
        <f t="shared" si="1027"/>
        <v/>
      </c>
      <c r="Q8212" s="168" t="str">
        <f t="shared" si="1028"/>
        <v/>
      </c>
      <c r="R8212" s="168" t="str">
        <f t="shared" si="1029"/>
        <v/>
      </c>
      <c r="S8212" s="168" t="str">
        <f t="shared" si="1030"/>
        <v/>
      </c>
      <c r="T8212" s="168" t="str">
        <f t="shared" si="1031"/>
        <v/>
      </c>
    </row>
    <row r="8213" spans="1:20" x14ac:dyDescent="0.2">
      <c r="A8213" t="s">
        <v>2611</v>
      </c>
      <c r="M8213" s="170" t="str">
        <f t="shared" si="1024"/>
        <v>DTL</v>
      </c>
      <c r="N8213" s="169" t="str">
        <f t="shared" si="1025"/>
        <v>1520</v>
      </c>
      <c r="O8213" s="168" t="str">
        <f t="shared" si="1026"/>
        <v/>
      </c>
      <c r="P8213" s="168" t="str">
        <f t="shared" si="1027"/>
        <v/>
      </c>
      <c r="Q8213" s="168" t="str">
        <f t="shared" si="1028"/>
        <v/>
      </c>
      <c r="R8213" s="168" t="str">
        <f t="shared" si="1029"/>
        <v/>
      </c>
      <c r="S8213" s="168" t="str">
        <f t="shared" si="1030"/>
        <v/>
      </c>
      <c r="T8213" s="168" t="str">
        <f t="shared" si="1031"/>
        <v/>
      </c>
    </row>
    <row r="8214" spans="1:20" x14ac:dyDescent="0.2">
      <c r="A8214" t="s">
        <v>2620</v>
      </c>
      <c r="M8214" s="170" t="str">
        <f t="shared" si="1024"/>
        <v>DTL</v>
      </c>
      <c r="N8214" s="169" t="str">
        <f t="shared" si="1025"/>
        <v>1520</v>
      </c>
      <c r="O8214" s="168" t="str">
        <f t="shared" si="1026"/>
        <v/>
      </c>
      <c r="P8214" s="168" t="str">
        <f t="shared" si="1027"/>
        <v/>
      </c>
      <c r="Q8214" s="168" t="str">
        <f t="shared" si="1028"/>
        <v/>
      </c>
      <c r="R8214" s="168" t="str">
        <f t="shared" si="1029"/>
        <v/>
      </c>
      <c r="S8214" s="168" t="str">
        <f t="shared" si="1030"/>
        <v/>
      </c>
      <c r="T8214" s="168" t="str">
        <f t="shared" si="1031"/>
        <v/>
      </c>
    </row>
    <row r="8215" spans="1:20" x14ac:dyDescent="0.2">
      <c r="A8215" t="s">
        <v>6423</v>
      </c>
      <c r="M8215" s="170" t="str">
        <f t="shared" si="1024"/>
        <v>Ttl</v>
      </c>
      <c r="N8215" s="169" t="str">
        <f t="shared" si="1025"/>
        <v>1520</v>
      </c>
      <c r="O8215" s="168" t="str">
        <f t="shared" si="1026"/>
        <v/>
      </c>
      <c r="P8215" s="168" t="str">
        <f t="shared" si="1027"/>
        <v/>
      </c>
      <c r="Q8215" s="168" t="str">
        <f t="shared" si="1028"/>
        <v/>
      </c>
      <c r="R8215" s="168" t="str">
        <f t="shared" si="1029"/>
        <v/>
      </c>
      <c r="S8215" s="168" t="str">
        <f t="shared" si="1030"/>
        <v/>
      </c>
      <c r="T8215" s="168" t="str">
        <f t="shared" si="1031"/>
        <v/>
      </c>
    </row>
    <row r="8216" spans="1:20" x14ac:dyDescent="0.2">
      <c r="A8216" t="s">
        <v>2611</v>
      </c>
      <c r="M8216" s="170" t="str">
        <f t="shared" si="1024"/>
        <v>DTL</v>
      </c>
      <c r="N8216" s="169" t="str">
        <f t="shared" si="1025"/>
        <v>1520</v>
      </c>
      <c r="O8216" s="168" t="str">
        <f t="shared" si="1026"/>
        <v/>
      </c>
      <c r="P8216" s="168" t="str">
        <f t="shared" si="1027"/>
        <v/>
      </c>
      <c r="Q8216" s="168" t="str">
        <f t="shared" si="1028"/>
        <v/>
      </c>
      <c r="R8216" s="168" t="str">
        <f t="shared" si="1029"/>
        <v/>
      </c>
      <c r="S8216" s="168" t="str">
        <f t="shared" si="1030"/>
        <v/>
      </c>
      <c r="T8216" s="168" t="str">
        <f t="shared" si="1031"/>
        <v/>
      </c>
    </row>
    <row r="8217" spans="1:20" x14ac:dyDescent="0.2">
      <c r="A8217" t="s">
        <v>6424</v>
      </c>
      <c r="M8217" s="170" t="str">
        <f t="shared" si="1024"/>
        <v>Ttl</v>
      </c>
      <c r="N8217" s="169" t="str">
        <f t="shared" si="1025"/>
        <v>1520</v>
      </c>
      <c r="O8217" s="168" t="str">
        <f t="shared" si="1026"/>
        <v/>
      </c>
      <c r="P8217" s="168" t="str">
        <f t="shared" si="1027"/>
        <v/>
      </c>
      <c r="Q8217" s="168" t="str">
        <f t="shared" si="1028"/>
        <v/>
      </c>
      <c r="R8217" s="168" t="str">
        <f t="shared" si="1029"/>
        <v/>
      </c>
      <c r="S8217" s="168" t="str">
        <f t="shared" si="1030"/>
        <v/>
      </c>
      <c r="T8217" s="168" t="str">
        <f t="shared" si="1031"/>
        <v/>
      </c>
    </row>
    <row r="8218" spans="1:20" x14ac:dyDescent="0.2">
      <c r="A8218" t="s">
        <v>4246</v>
      </c>
      <c r="M8218" s="170" t="str">
        <f t="shared" si="1024"/>
        <v>DTL</v>
      </c>
      <c r="N8218" s="169" t="str">
        <f t="shared" si="1025"/>
        <v>1520</v>
      </c>
      <c r="O8218" s="168" t="str">
        <f t="shared" si="1026"/>
        <v/>
      </c>
      <c r="P8218" s="168" t="str">
        <f t="shared" si="1027"/>
        <v/>
      </c>
      <c r="Q8218" s="168" t="str">
        <f t="shared" si="1028"/>
        <v/>
      </c>
      <c r="R8218" s="168" t="str">
        <f t="shared" si="1029"/>
        <v/>
      </c>
      <c r="S8218" s="168" t="str">
        <f t="shared" si="1030"/>
        <v/>
      </c>
      <c r="T8218" s="168" t="str">
        <f t="shared" si="1031"/>
        <v/>
      </c>
    </row>
    <row r="8219" spans="1:20" x14ac:dyDescent="0.2">
      <c r="A8219" t="s">
        <v>2611</v>
      </c>
      <c r="M8219" s="170" t="str">
        <f t="shared" si="1024"/>
        <v>DTL</v>
      </c>
      <c r="N8219" s="169" t="str">
        <f t="shared" si="1025"/>
        <v>1520</v>
      </c>
      <c r="O8219" s="168" t="str">
        <f t="shared" si="1026"/>
        <v/>
      </c>
      <c r="P8219" s="168" t="str">
        <f t="shared" si="1027"/>
        <v/>
      </c>
      <c r="Q8219" s="168" t="str">
        <f t="shared" si="1028"/>
        <v/>
      </c>
      <c r="R8219" s="168" t="str">
        <f t="shared" si="1029"/>
        <v/>
      </c>
      <c r="S8219" s="168" t="str">
        <f t="shared" si="1030"/>
        <v/>
      </c>
      <c r="T8219" s="168" t="str">
        <f t="shared" si="1031"/>
        <v/>
      </c>
    </row>
    <row r="8220" spans="1:20" x14ac:dyDescent="0.2">
      <c r="A8220" t="s">
        <v>6425</v>
      </c>
      <c r="M8220" s="170" t="str">
        <f t="shared" si="1024"/>
        <v>DTL</v>
      </c>
      <c r="N8220" s="169" t="str">
        <f t="shared" si="1025"/>
        <v>1520</v>
      </c>
      <c r="O8220" s="168" t="str">
        <f t="shared" si="1026"/>
        <v xml:space="preserve">    </v>
      </c>
      <c r="P8220" s="168" t="str">
        <f t="shared" si="1027"/>
        <v xml:space="preserve">1520    </v>
      </c>
      <c r="Q8220" s="168">
        <f t="shared" si="1028"/>
        <v>36664</v>
      </c>
      <c r="R8220" s="168">
        <f t="shared" si="1029"/>
        <v>22011</v>
      </c>
      <c r="S8220" s="168">
        <f t="shared" si="1030"/>
        <v>0</v>
      </c>
      <c r="T8220" s="168">
        <f t="shared" si="1031"/>
        <v>-24371</v>
      </c>
    </row>
    <row r="8221" spans="1:20" x14ac:dyDescent="0.2">
      <c r="A8221" t="s">
        <v>2611</v>
      </c>
      <c r="M8221" s="170" t="str">
        <f t="shared" si="1024"/>
        <v>DTL</v>
      </c>
      <c r="N8221" s="169" t="str">
        <f t="shared" si="1025"/>
        <v>1520</v>
      </c>
      <c r="O8221" s="168" t="str">
        <f t="shared" si="1026"/>
        <v/>
      </c>
      <c r="P8221" s="168" t="str">
        <f t="shared" si="1027"/>
        <v/>
      </c>
      <c r="Q8221" s="168" t="str">
        <f t="shared" si="1028"/>
        <v/>
      </c>
      <c r="R8221" s="168" t="str">
        <f t="shared" si="1029"/>
        <v/>
      </c>
      <c r="S8221" s="168" t="str">
        <f t="shared" si="1030"/>
        <v/>
      </c>
      <c r="T8221" s="168" t="str">
        <f t="shared" si="1031"/>
        <v/>
      </c>
    </row>
    <row r="8222" spans="1:20" x14ac:dyDescent="0.2">
      <c r="A8222" t="s">
        <v>2622</v>
      </c>
      <c r="M8222" s="170" t="str">
        <f t="shared" si="1024"/>
        <v>DTL</v>
      </c>
      <c r="N8222" s="169" t="str">
        <f t="shared" si="1025"/>
        <v>1520</v>
      </c>
      <c r="O8222" s="168" t="str">
        <f t="shared" si="1026"/>
        <v>Tran</v>
      </c>
      <c r="P8222" s="168" t="str">
        <f t="shared" si="1027"/>
        <v>1520Tran</v>
      </c>
      <c r="Q8222" s="168">
        <f t="shared" si="1028"/>
        <v>0</v>
      </c>
      <c r="R8222" s="168">
        <f t="shared" si="1029"/>
        <v>0</v>
      </c>
      <c r="S8222" s="168">
        <f t="shared" si="1030"/>
        <v>0</v>
      </c>
      <c r="T8222" s="168">
        <f t="shared" si="1031"/>
        <v>0</v>
      </c>
    </row>
    <row r="8223" spans="1:20" x14ac:dyDescent="0.2">
      <c r="A8223" t="s">
        <v>2611</v>
      </c>
      <c r="M8223" s="170" t="str">
        <f t="shared" si="1024"/>
        <v>DTL</v>
      </c>
      <c r="N8223" s="169" t="str">
        <f t="shared" si="1025"/>
        <v>1520</v>
      </c>
      <c r="O8223" s="168" t="str">
        <f t="shared" si="1026"/>
        <v/>
      </c>
      <c r="P8223" s="168" t="str">
        <f t="shared" si="1027"/>
        <v/>
      </c>
      <c r="Q8223" s="168" t="str">
        <f t="shared" si="1028"/>
        <v/>
      </c>
      <c r="R8223" s="168" t="str">
        <f t="shared" si="1029"/>
        <v/>
      </c>
      <c r="S8223" s="168" t="str">
        <f t="shared" si="1030"/>
        <v/>
      </c>
      <c r="T8223" s="168" t="str">
        <f t="shared" si="1031"/>
        <v/>
      </c>
    </row>
    <row r="8224" spans="1:20" x14ac:dyDescent="0.2">
      <c r="A8224" t="s">
        <v>2623</v>
      </c>
      <c r="M8224" s="170" t="str">
        <f t="shared" si="1024"/>
        <v>DTL</v>
      </c>
      <c r="N8224" s="169" t="str">
        <f t="shared" si="1025"/>
        <v>1520</v>
      </c>
      <c r="O8224" s="168" t="str">
        <f t="shared" si="1026"/>
        <v>Tran</v>
      </c>
      <c r="P8224" s="168" t="str">
        <f t="shared" si="1027"/>
        <v>1520Tran</v>
      </c>
      <c r="Q8224" s="168">
        <f t="shared" si="1028"/>
        <v>0</v>
      </c>
      <c r="R8224" s="168">
        <f t="shared" si="1029"/>
        <v>0</v>
      </c>
      <c r="S8224" s="168">
        <f t="shared" si="1030"/>
        <v>0</v>
      </c>
      <c r="T8224" s="168">
        <f t="shared" si="1031"/>
        <v>0</v>
      </c>
    </row>
    <row r="8225" spans="1:20" x14ac:dyDescent="0.2">
      <c r="A8225" t="s">
        <v>4246</v>
      </c>
      <c r="M8225" s="170" t="str">
        <f t="shared" si="1024"/>
        <v>DTL</v>
      </c>
      <c r="N8225" s="169" t="str">
        <f t="shared" si="1025"/>
        <v>1520</v>
      </c>
      <c r="O8225" s="168" t="str">
        <f t="shared" si="1026"/>
        <v/>
      </c>
      <c r="P8225" s="168" t="str">
        <f t="shared" si="1027"/>
        <v/>
      </c>
      <c r="Q8225" s="168" t="str">
        <f t="shared" si="1028"/>
        <v/>
      </c>
      <c r="R8225" s="168" t="str">
        <f t="shared" si="1029"/>
        <v/>
      </c>
      <c r="S8225" s="168" t="str">
        <f t="shared" si="1030"/>
        <v/>
      </c>
      <c r="T8225" s="168" t="str">
        <f t="shared" si="1031"/>
        <v/>
      </c>
    </row>
    <row r="8226" spans="1:20" x14ac:dyDescent="0.2">
      <c r="A8226" t="s">
        <v>4467</v>
      </c>
      <c r="M8226" s="170" t="str">
        <f t="shared" si="1024"/>
        <v>DTL</v>
      </c>
      <c r="N8226" s="169" t="str">
        <f t="shared" si="1025"/>
        <v>1520</v>
      </c>
      <c r="O8226" s="168" t="str">
        <f t="shared" si="1026"/>
        <v/>
      </c>
      <c r="P8226" s="168" t="str">
        <f t="shared" si="1027"/>
        <v/>
      </c>
      <c r="Q8226" s="168" t="str">
        <f t="shared" si="1028"/>
        <v/>
      </c>
      <c r="R8226" s="168" t="str">
        <f t="shared" si="1029"/>
        <v/>
      </c>
      <c r="S8226" s="168" t="str">
        <f t="shared" si="1030"/>
        <v/>
      </c>
      <c r="T8226" s="168" t="str">
        <f t="shared" si="1031"/>
        <v/>
      </c>
    </row>
    <row r="8227" spans="1:20" x14ac:dyDescent="0.2">
      <c r="A8227">
        <v>1</v>
      </c>
      <c r="M8227" s="170" t="str">
        <f t="shared" si="1024"/>
        <v>DTL</v>
      </c>
      <c r="N8227" s="169" t="str">
        <f t="shared" si="1025"/>
        <v>1520</v>
      </c>
      <c r="O8227" s="168" t="str">
        <f t="shared" si="1026"/>
        <v/>
      </c>
      <c r="P8227" s="168" t="str">
        <f t="shared" si="1027"/>
        <v/>
      </c>
      <c r="Q8227" s="168" t="str">
        <f t="shared" si="1028"/>
        <v/>
      </c>
      <c r="R8227" s="168" t="str">
        <f t="shared" si="1029"/>
        <v/>
      </c>
      <c r="S8227" s="168" t="str">
        <f t="shared" si="1030"/>
        <v/>
      </c>
      <c r="T8227" s="168" t="str">
        <f t="shared" si="1031"/>
        <v/>
      </c>
    </row>
    <row r="8228" spans="1:20" x14ac:dyDescent="0.2">
      <c r="M8228" s="170" t="str">
        <f t="shared" si="1024"/>
        <v>DTL</v>
      </c>
      <c r="N8228" s="169" t="str">
        <f t="shared" si="1025"/>
        <v>1520</v>
      </c>
      <c r="O8228" s="168" t="str">
        <f t="shared" si="1026"/>
        <v/>
      </c>
      <c r="P8228" s="168" t="str">
        <f t="shared" si="1027"/>
        <v/>
      </c>
      <c r="Q8228" s="168" t="str">
        <f t="shared" si="1028"/>
        <v/>
      </c>
      <c r="R8228" s="168" t="str">
        <f t="shared" si="1029"/>
        <v/>
      </c>
      <c r="S8228" s="168" t="str">
        <f t="shared" si="1030"/>
        <v/>
      </c>
      <c r="T8228" s="168" t="str">
        <f t="shared" si="1031"/>
        <v/>
      </c>
    </row>
    <row r="8229" spans="1:20" x14ac:dyDescent="0.2">
      <c r="A8229" t="s">
        <v>3429</v>
      </c>
      <c r="M8229" s="170" t="str">
        <f t="shared" si="1024"/>
        <v>H1</v>
      </c>
      <c r="N8229" s="169" t="str">
        <f t="shared" si="1025"/>
        <v>1520</v>
      </c>
      <c r="O8229" s="168" t="str">
        <f t="shared" si="1026"/>
        <v/>
      </c>
      <c r="P8229" s="168" t="str">
        <f t="shared" si="1027"/>
        <v/>
      </c>
      <c r="Q8229" s="168" t="str">
        <f t="shared" si="1028"/>
        <v/>
      </c>
      <c r="R8229" s="168" t="str">
        <f t="shared" si="1029"/>
        <v/>
      </c>
      <c r="S8229" s="168" t="str">
        <f t="shared" si="1030"/>
        <v/>
      </c>
      <c r="T8229" s="168" t="str">
        <f t="shared" si="1031"/>
        <v/>
      </c>
    </row>
    <row r="8230" spans="1:20" x14ac:dyDescent="0.2">
      <c r="A8230" t="s">
        <v>2600</v>
      </c>
      <c r="M8230" s="170" t="str">
        <f t="shared" si="1024"/>
        <v>H2</v>
      </c>
      <c r="N8230" s="169" t="str">
        <f t="shared" si="1025"/>
        <v>1520</v>
      </c>
      <c r="O8230" s="168" t="str">
        <f t="shared" si="1026"/>
        <v/>
      </c>
      <c r="P8230" s="168" t="str">
        <f t="shared" si="1027"/>
        <v/>
      </c>
      <c r="Q8230" s="168" t="str">
        <f t="shared" si="1028"/>
        <v/>
      </c>
      <c r="R8230" s="168" t="str">
        <f t="shared" si="1029"/>
        <v/>
      </c>
      <c r="S8230" s="168" t="str">
        <f t="shared" si="1030"/>
        <v/>
      </c>
      <c r="T8230" s="168" t="str">
        <f t="shared" si="1031"/>
        <v/>
      </c>
    </row>
    <row r="8231" spans="1:20" x14ac:dyDescent="0.2">
      <c r="A8231" t="s">
        <v>2601</v>
      </c>
      <c r="M8231" s="170" t="str">
        <f t="shared" si="1024"/>
        <v>H3</v>
      </c>
      <c r="N8231" s="169" t="str">
        <f t="shared" si="1025"/>
        <v>1520</v>
      </c>
      <c r="O8231" s="168" t="str">
        <f t="shared" si="1026"/>
        <v/>
      </c>
      <c r="P8231" s="168" t="str">
        <f t="shared" si="1027"/>
        <v/>
      </c>
      <c r="Q8231" s="168" t="str">
        <f t="shared" si="1028"/>
        <v/>
      </c>
      <c r="R8231" s="168" t="str">
        <f t="shared" si="1029"/>
        <v/>
      </c>
      <c r="S8231" s="168" t="str">
        <f t="shared" si="1030"/>
        <v/>
      </c>
      <c r="T8231" s="168" t="str">
        <f t="shared" si="1031"/>
        <v/>
      </c>
    </row>
    <row r="8232" spans="1:20" x14ac:dyDescent="0.2">
      <c r="A8232" t="s">
        <v>3418</v>
      </c>
      <c r="M8232" s="170" t="str">
        <f t="shared" si="1024"/>
        <v>H4</v>
      </c>
      <c r="N8232" s="169" t="str">
        <f t="shared" si="1025"/>
        <v>1520</v>
      </c>
      <c r="O8232" s="168" t="str">
        <f t="shared" si="1026"/>
        <v/>
      </c>
      <c r="P8232" s="168" t="str">
        <f t="shared" si="1027"/>
        <v/>
      </c>
      <c r="Q8232" s="168" t="str">
        <f t="shared" si="1028"/>
        <v/>
      </c>
      <c r="R8232" s="168" t="str">
        <f t="shared" si="1029"/>
        <v/>
      </c>
      <c r="S8232" s="168" t="str">
        <f t="shared" si="1030"/>
        <v/>
      </c>
      <c r="T8232" s="168" t="str">
        <f t="shared" si="1031"/>
        <v/>
      </c>
    </row>
    <row r="8233" spans="1:20" x14ac:dyDescent="0.2">
      <c r="A8233" t="s">
        <v>2603</v>
      </c>
      <c r="M8233" s="170" t="str">
        <f t="shared" si="1024"/>
        <v>H5</v>
      </c>
      <c r="N8233" s="169" t="str">
        <f t="shared" si="1025"/>
        <v>1520</v>
      </c>
      <c r="O8233" s="168" t="str">
        <f t="shared" si="1026"/>
        <v/>
      </c>
      <c r="P8233" s="168" t="str">
        <f t="shared" si="1027"/>
        <v/>
      </c>
      <c r="Q8233" s="168" t="str">
        <f t="shared" si="1028"/>
        <v/>
      </c>
      <c r="R8233" s="168" t="str">
        <f t="shared" si="1029"/>
        <v/>
      </c>
      <c r="S8233" s="168" t="str">
        <f t="shared" si="1030"/>
        <v/>
      </c>
      <c r="T8233" s="168" t="str">
        <f t="shared" si="1031"/>
        <v/>
      </c>
    </row>
    <row r="8234" spans="1:20" x14ac:dyDescent="0.2">
      <c r="A8234" t="s">
        <v>3419</v>
      </c>
      <c r="M8234" s="170" t="str">
        <f t="shared" si="1024"/>
        <v>H6</v>
      </c>
      <c r="N8234" s="169" t="str">
        <f t="shared" si="1025"/>
        <v>1520</v>
      </c>
      <c r="O8234" s="168" t="str">
        <f t="shared" si="1026"/>
        <v/>
      </c>
      <c r="P8234" s="168" t="str">
        <f t="shared" si="1027"/>
        <v/>
      </c>
      <c r="Q8234" s="168" t="str">
        <f t="shared" si="1028"/>
        <v/>
      </c>
      <c r="R8234" s="168" t="str">
        <f t="shared" si="1029"/>
        <v/>
      </c>
      <c r="S8234" s="168" t="str">
        <f t="shared" si="1030"/>
        <v/>
      </c>
      <c r="T8234" s="168" t="str">
        <f t="shared" si="1031"/>
        <v/>
      </c>
    </row>
    <row r="8235" spans="1:20" x14ac:dyDescent="0.2">
      <c r="A8235" t="s">
        <v>2605</v>
      </c>
      <c r="M8235" s="170" t="str">
        <f t="shared" si="1024"/>
        <v>H7</v>
      </c>
      <c r="N8235" s="169" t="str">
        <f t="shared" si="1025"/>
        <v>1520</v>
      </c>
      <c r="O8235" s="168" t="str">
        <f t="shared" si="1026"/>
        <v/>
      </c>
      <c r="P8235" s="168" t="str">
        <f t="shared" si="1027"/>
        <v/>
      </c>
      <c r="Q8235" s="168" t="str">
        <f t="shared" si="1028"/>
        <v/>
      </c>
      <c r="R8235" s="168" t="str">
        <f t="shared" si="1029"/>
        <v/>
      </c>
      <c r="S8235" s="168" t="str">
        <f t="shared" si="1030"/>
        <v/>
      </c>
      <c r="T8235" s="168" t="str">
        <f t="shared" si="1031"/>
        <v/>
      </c>
    </row>
    <row r="8236" spans="1:20" x14ac:dyDescent="0.2">
      <c r="A8236" t="s">
        <v>2606</v>
      </c>
      <c r="M8236" s="170" t="str">
        <f t="shared" si="1024"/>
        <v>H8</v>
      </c>
      <c r="N8236" s="169" t="str">
        <f t="shared" si="1025"/>
        <v>1520</v>
      </c>
      <c r="O8236" s="168" t="str">
        <f t="shared" si="1026"/>
        <v/>
      </c>
      <c r="P8236" s="168" t="str">
        <f t="shared" si="1027"/>
        <v/>
      </c>
      <c r="Q8236" s="168" t="str">
        <f t="shared" si="1028"/>
        <v/>
      </c>
      <c r="R8236" s="168" t="str">
        <f t="shared" si="1029"/>
        <v/>
      </c>
      <c r="S8236" s="168" t="str">
        <f t="shared" si="1030"/>
        <v/>
      </c>
      <c r="T8236" s="168" t="str">
        <f t="shared" si="1031"/>
        <v/>
      </c>
    </row>
    <row r="8237" spans="1:20" x14ac:dyDescent="0.2">
      <c r="A8237" t="s">
        <v>2607</v>
      </c>
      <c r="M8237" s="170" t="str">
        <f t="shared" si="1024"/>
        <v>H9</v>
      </c>
      <c r="N8237" s="169" t="str">
        <f t="shared" si="1025"/>
        <v>1520</v>
      </c>
      <c r="O8237" s="168" t="str">
        <f t="shared" si="1026"/>
        <v/>
      </c>
      <c r="P8237" s="168" t="str">
        <f t="shared" si="1027"/>
        <v/>
      </c>
      <c r="Q8237" s="168" t="str">
        <f t="shared" si="1028"/>
        <v/>
      </c>
      <c r="R8237" s="168" t="str">
        <f t="shared" si="1029"/>
        <v/>
      </c>
      <c r="S8237" s="168" t="str">
        <f t="shared" si="1030"/>
        <v/>
      </c>
      <c r="T8237" s="168" t="str">
        <f t="shared" si="1031"/>
        <v/>
      </c>
    </row>
    <row r="8238" spans="1:20" x14ac:dyDescent="0.2">
      <c r="A8238" t="s">
        <v>2608</v>
      </c>
      <c r="M8238" s="170" t="str">
        <f t="shared" si="1024"/>
        <v>H10</v>
      </c>
      <c r="N8238" s="169" t="str">
        <f t="shared" si="1025"/>
        <v>1520</v>
      </c>
      <c r="O8238" s="168" t="str">
        <f t="shared" si="1026"/>
        <v/>
      </c>
      <c r="P8238" s="168" t="str">
        <f t="shared" si="1027"/>
        <v/>
      </c>
      <c r="Q8238" s="168" t="str">
        <f t="shared" si="1028"/>
        <v/>
      </c>
      <c r="R8238" s="168" t="str">
        <f t="shared" si="1029"/>
        <v/>
      </c>
      <c r="S8238" s="168" t="str">
        <f t="shared" si="1030"/>
        <v/>
      </c>
      <c r="T8238" s="168" t="str">
        <f t="shared" si="1031"/>
        <v/>
      </c>
    </row>
    <row r="8239" spans="1:20" x14ac:dyDescent="0.2">
      <c r="A8239" t="s">
        <v>6426</v>
      </c>
      <c r="M8239" s="170" t="str">
        <f t="shared" si="1024"/>
        <v>Ttl</v>
      </c>
      <c r="N8239" s="169" t="str">
        <f t="shared" si="1025"/>
        <v>1520</v>
      </c>
      <c r="O8239" s="168" t="str">
        <f t="shared" si="1026"/>
        <v/>
      </c>
      <c r="P8239" s="168" t="str">
        <f t="shared" si="1027"/>
        <v/>
      </c>
      <c r="Q8239" s="168" t="str">
        <f t="shared" si="1028"/>
        <v/>
      </c>
      <c r="R8239" s="168" t="str">
        <f t="shared" si="1029"/>
        <v/>
      </c>
      <c r="S8239" s="168" t="str">
        <f t="shared" si="1030"/>
        <v/>
      </c>
      <c r="T8239" s="168" t="str">
        <f t="shared" si="1031"/>
        <v/>
      </c>
    </row>
    <row r="8240" spans="1:20" x14ac:dyDescent="0.2">
      <c r="A8240" t="s">
        <v>4581</v>
      </c>
      <c r="M8240" s="170" t="str">
        <f t="shared" si="1024"/>
        <v>DTL</v>
      </c>
      <c r="N8240" s="169" t="str">
        <f t="shared" si="1025"/>
        <v>1520</v>
      </c>
      <c r="O8240" s="168" t="str">
        <f t="shared" si="1026"/>
        <v/>
      </c>
      <c r="P8240" s="168" t="str">
        <f t="shared" si="1027"/>
        <v/>
      </c>
      <c r="Q8240" s="168" t="str">
        <f t="shared" si="1028"/>
        <v/>
      </c>
      <c r="R8240" s="168" t="str">
        <f t="shared" si="1029"/>
        <v/>
      </c>
      <c r="S8240" s="168" t="str">
        <f t="shared" si="1030"/>
        <v/>
      </c>
      <c r="T8240" s="168" t="str">
        <f t="shared" si="1031"/>
        <v/>
      </c>
    </row>
    <row r="8241" spans="1:20" x14ac:dyDescent="0.2">
      <c r="A8241">
        <v>1</v>
      </c>
      <c r="M8241" s="170" t="str">
        <f t="shared" si="1024"/>
        <v>DTL</v>
      </c>
      <c r="N8241" s="169" t="str">
        <f t="shared" si="1025"/>
        <v>1520</v>
      </c>
      <c r="O8241" s="168" t="str">
        <f t="shared" si="1026"/>
        <v/>
      </c>
      <c r="P8241" s="168" t="str">
        <f t="shared" si="1027"/>
        <v/>
      </c>
      <c r="Q8241" s="168" t="str">
        <f t="shared" si="1028"/>
        <v/>
      </c>
      <c r="R8241" s="168" t="str">
        <f t="shared" si="1029"/>
        <v/>
      </c>
      <c r="S8241" s="168" t="str">
        <f t="shared" si="1030"/>
        <v/>
      </c>
      <c r="T8241" s="168" t="str">
        <f t="shared" si="1031"/>
        <v/>
      </c>
    </row>
    <row r="8242" spans="1:20" x14ac:dyDescent="0.2">
      <c r="M8242" s="170" t="str">
        <f t="shared" si="1024"/>
        <v>DTL</v>
      </c>
      <c r="N8242" s="169" t="str">
        <f t="shared" si="1025"/>
        <v>1520</v>
      </c>
      <c r="O8242" s="168" t="str">
        <f t="shared" si="1026"/>
        <v/>
      </c>
      <c r="P8242" s="168" t="str">
        <f t="shared" si="1027"/>
        <v/>
      </c>
      <c r="Q8242" s="168" t="str">
        <f t="shared" si="1028"/>
        <v/>
      </c>
      <c r="R8242" s="168" t="str">
        <f t="shared" si="1029"/>
        <v/>
      </c>
      <c r="S8242" s="168" t="str">
        <f t="shared" si="1030"/>
        <v/>
      </c>
      <c r="T8242" s="168" t="str">
        <f t="shared" si="1031"/>
        <v/>
      </c>
    </row>
    <row r="8243" spans="1:20" x14ac:dyDescent="0.2">
      <c r="A8243" t="s">
        <v>3430</v>
      </c>
      <c r="M8243" s="170" t="str">
        <f t="shared" si="1024"/>
        <v>H1</v>
      </c>
      <c r="N8243" s="169" t="str">
        <f t="shared" si="1025"/>
        <v>1520</v>
      </c>
      <c r="O8243" s="168" t="str">
        <f t="shared" si="1026"/>
        <v/>
      </c>
      <c r="P8243" s="168" t="str">
        <f t="shared" si="1027"/>
        <v/>
      </c>
      <c r="Q8243" s="168" t="str">
        <f t="shared" si="1028"/>
        <v/>
      </c>
      <c r="R8243" s="168" t="str">
        <f t="shared" si="1029"/>
        <v/>
      </c>
      <c r="S8243" s="168" t="str">
        <f t="shared" si="1030"/>
        <v/>
      </c>
      <c r="T8243" s="168" t="str">
        <f t="shared" si="1031"/>
        <v/>
      </c>
    </row>
    <row r="8244" spans="1:20" x14ac:dyDescent="0.2">
      <c r="A8244" t="s">
        <v>2600</v>
      </c>
      <c r="M8244" s="170" t="str">
        <f t="shared" si="1024"/>
        <v>H2</v>
      </c>
      <c r="N8244" s="169" t="str">
        <f t="shared" si="1025"/>
        <v>1520</v>
      </c>
      <c r="O8244" s="168" t="str">
        <f t="shared" si="1026"/>
        <v/>
      </c>
      <c r="P8244" s="168" t="str">
        <f t="shared" si="1027"/>
        <v/>
      </c>
      <c r="Q8244" s="168" t="str">
        <f t="shared" si="1028"/>
        <v/>
      </c>
      <c r="R8244" s="168" t="str">
        <f t="shared" si="1029"/>
        <v/>
      </c>
      <c r="S8244" s="168" t="str">
        <f t="shared" si="1030"/>
        <v/>
      </c>
      <c r="T8244" s="168" t="str">
        <f t="shared" si="1031"/>
        <v/>
      </c>
    </row>
    <row r="8245" spans="1:20" x14ac:dyDescent="0.2">
      <c r="A8245" t="s">
        <v>2601</v>
      </c>
      <c r="M8245" s="170" t="str">
        <f t="shared" si="1024"/>
        <v>H3</v>
      </c>
      <c r="N8245" s="169" t="str">
        <f t="shared" si="1025"/>
        <v>1520</v>
      </c>
      <c r="O8245" s="168" t="str">
        <f t="shared" si="1026"/>
        <v/>
      </c>
      <c r="P8245" s="168" t="str">
        <f t="shared" si="1027"/>
        <v/>
      </c>
      <c r="Q8245" s="168" t="str">
        <f t="shared" si="1028"/>
        <v/>
      </c>
      <c r="R8245" s="168" t="str">
        <f t="shared" si="1029"/>
        <v/>
      </c>
      <c r="S8245" s="168" t="str">
        <f t="shared" si="1030"/>
        <v/>
      </c>
      <c r="T8245" s="168" t="str">
        <f t="shared" si="1031"/>
        <v/>
      </c>
    </row>
    <row r="8246" spans="1:20" x14ac:dyDescent="0.2">
      <c r="A8246" t="s">
        <v>3418</v>
      </c>
      <c r="M8246" s="170" t="str">
        <f t="shared" si="1024"/>
        <v>H4</v>
      </c>
      <c r="N8246" s="169" t="str">
        <f t="shared" si="1025"/>
        <v>1520</v>
      </c>
      <c r="O8246" s="168" t="str">
        <f t="shared" si="1026"/>
        <v/>
      </c>
      <c r="P8246" s="168" t="str">
        <f t="shared" si="1027"/>
        <v/>
      </c>
      <c r="Q8246" s="168" t="str">
        <f t="shared" si="1028"/>
        <v/>
      </c>
      <c r="R8246" s="168" t="str">
        <f t="shared" si="1029"/>
        <v/>
      </c>
      <c r="S8246" s="168" t="str">
        <f t="shared" si="1030"/>
        <v/>
      </c>
      <c r="T8246" s="168" t="str">
        <f t="shared" si="1031"/>
        <v/>
      </c>
    </row>
    <row r="8247" spans="1:20" x14ac:dyDescent="0.2">
      <c r="A8247" t="s">
        <v>2603</v>
      </c>
      <c r="M8247" s="170" t="str">
        <f t="shared" si="1024"/>
        <v>H5</v>
      </c>
      <c r="N8247" s="169" t="str">
        <f t="shared" si="1025"/>
        <v>1520</v>
      </c>
      <c r="O8247" s="168" t="str">
        <f t="shared" si="1026"/>
        <v/>
      </c>
      <c r="P8247" s="168" t="str">
        <f t="shared" si="1027"/>
        <v/>
      </c>
      <c r="Q8247" s="168" t="str">
        <f t="shared" si="1028"/>
        <v/>
      </c>
      <c r="R8247" s="168" t="str">
        <f t="shared" si="1029"/>
        <v/>
      </c>
      <c r="S8247" s="168" t="str">
        <f t="shared" si="1030"/>
        <v/>
      </c>
      <c r="T8247" s="168" t="str">
        <f t="shared" si="1031"/>
        <v/>
      </c>
    </row>
    <row r="8248" spans="1:20" x14ac:dyDescent="0.2">
      <c r="A8248" t="s">
        <v>3431</v>
      </c>
      <c r="M8248" s="170" t="str">
        <f t="shared" si="1024"/>
        <v>H6</v>
      </c>
      <c r="N8248" s="169" t="str">
        <f t="shared" si="1025"/>
        <v>1550</v>
      </c>
      <c r="O8248" s="168" t="str">
        <f t="shared" si="1026"/>
        <v/>
      </c>
      <c r="P8248" s="168" t="str">
        <f t="shared" si="1027"/>
        <v/>
      </c>
      <c r="Q8248" s="168" t="str">
        <f t="shared" si="1028"/>
        <v/>
      </c>
      <c r="R8248" s="168" t="str">
        <f t="shared" si="1029"/>
        <v/>
      </c>
      <c r="S8248" s="168" t="str">
        <f t="shared" si="1030"/>
        <v/>
      </c>
      <c r="T8248" s="168" t="str">
        <f t="shared" si="1031"/>
        <v/>
      </c>
    </row>
    <row r="8249" spans="1:20" x14ac:dyDescent="0.2">
      <c r="A8249" t="s">
        <v>2605</v>
      </c>
      <c r="M8249" s="170" t="str">
        <f t="shared" si="1024"/>
        <v>H7</v>
      </c>
      <c r="N8249" s="169" t="str">
        <f t="shared" si="1025"/>
        <v>1550</v>
      </c>
      <c r="O8249" s="168" t="str">
        <f t="shared" si="1026"/>
        <v/>
      </c>
      <c r="P8249" s="168" t="str">
        <f t="shared" si="1027"/>
        <v/>
      </c>
      <c r="Q8249" s="168" t="str">
        <f t="shared" si="1028"/>
        <v/>
      </c>
      <c r="R8249" s="168" t="str">
        <f t="shared" si="1029"/>
        <v/>
      </c>
      <c r="S8249" s="168" t="str">
        <f t="shared" si="1030"/>
        <v/>
      </c>
      <c r="T8249" s="168" t="str">
        <f t="shared" si="1031"/>
        <v/>
      </c>
    </row>
    <row r="8250" spans="1:20" x14ac:dyDescent="0.2">
      <c r="A8250" t="s">
        <v>2606</v>
      </c>
      <c r="M8250" s="170" t="str">
        <f t="shared" si="1024"/>
        <v>H8</v>
      </c>
      <c r="N8250" s="169" t="str">
        <f t="shared" si="1025"/>
        <v>1550</v>
      </c>
      <c r="O8250" s="168" t="str">
        <f t="shared" si="1026"/>
        <v/>
      </c>
      <c r="P8250" s="168" t="str">
        <f t="shared" si="1027"/>
        <v/>
      </c>
      <c r="Q8250" s="168" t="str">
        <f t="shared" si="1028"/>
        <v/>
      </c>
      <c r="R8250" s="168" t="str">
        <f t="shared" si="1029"/>
        <v/>
      </c>
      <c r="S8250" s="168" t="str">
        <f t="shared" si="1030"/>
        <v/>
      </c>
      <c r="T8250" s="168" t="str">
        <f t="shared" si="1031"/>
        <v/>
      </c>
    </row>
    <row r="8251" spans="1:20" x14ac:dyDescent="0.2">
      <c r="A8251" t="s">
        <v>2607</v>
      </c>
      <c r="M8251" s="170" t="str">
        <f t="shared" si="1024"/>
        <v>H9</v>
      </c>
      <c r="N8251" s="169" t="str">
        <f t="shared" si="1025"/>
        <v>1550</v>
      </c>
      <c r="O8251" s="168" t="str">
        <f t="shared" si="1026"/>
        <v/>
      </c>
      <c r="P8251" s="168" t="str">
        <f t="shared" si="1027"/>
        <v/>
      </c>
      <c r="Q8251" s="168" t="str">
        <f t="shared" si="1028"/>
        <v/>
      </c>
      <c r="R8251" s="168" t="str">
        <f t="shared" si="1029"/>
        <v/>
      </c>
      <c r="S8251" s="168" t="str">
        <f t="shared" si="1030"/>
        <v/>
      </c>
      <c r="T8251" s="168" t="str">
        <f t="shared" si="1031"/>
        <v/>
      </c>
    </row>
    <row r="8252" spans="1:20" x14ac:dyDescent="0.2">
      <c r="A8252" t="s">
        <v>2608</v>
      </c>
      <c r="M8252" s="170" t="str">
        <f t="shared" si="1024"/>
        <v>H10</v>
      </c>
      <c r="N8252" s="169" t="str">
        <f t="shared" si="1025"/>
        <v>1550</v>
      </c>
      <c r="O8252" s="168" t="str">
        <f t="shared" si="1026"/>
        <v/>
      </c>
      <c r="P8252" s="168" t="str">
        <f t="shared" si="1027"/>
        <v/>
      </c>
      <c r="Q8252" s="168" t="str">
        <f t="shared" si="1028"/>
        <v/>
      </c>
      <c r="R8252" s="168" t="str">
        <f t="shared" si="1029"/>
        <v/>
      </c>
      <c r="S8252" s="168" t="str">
        <f t="shared" si="1030"/>
        <v/>
      </c>
      <c r="T8252" s="168" t="str">
        <f t="shared" si="1031"/>
        <v/>
      </c>
    </row>
    <row r="8253" spans="1:20" x14ac:dyDescent="0.2">
      <c r="A8253" t="s">
        <v>2609</v>
      </c>
      <c r="M8253" s="170" t="str">
        <f t="shared" si="1024"/>
        <v>DTL</v>
      </c>
      <c r="N8253" s="169" t="str">
        <f t="shared" si="1025"/>
        <v>1550</v>
      </c>
      <c r="O8253" s="168" t="str">
        <f t="shared" si="1026"/>
        <v/>
      </c>
      <c r="P8253" s="168" t="str">
        <f t="shared" si="1027"/>
        <v/>
      </c>
      <c r="Q8253" s="168" t="str">
        <f t="shared" si="1028"/>
        <v/>
      </c>
      <c r="R8253" s="168" t="str">
        <f t="shared" si="1029"/>
        <v/>
      </c>
      <c r="S8253" s="168" t="str">
        <f t="shared" si="1030"/>
        <v/>
      </c>
      <c r="T8253" s="168" t="str">
        <f t="shared" si="1031"/>
        <v/>
      </c>
    </row>
    <row r="8254" spans="1:20" x14ac:dyDescent="0.2">
      <c r="A8254" t="s">
        <v>6427</v>
      </c>
      <c r="M8254" s="170" t="str">
        <f t="shared" si="1024"/>
        <v>DTL</v>
      </c>
      <c r="N8254" s="169" t="str">
        <f t="shared" si="1025"/>
        <v>1550</v>
      </c>
      <c r="O8254" s="168" t="str">
        <f t="shared" si="1026"/>
        <v>7599</v>
      </c>
      <c r="P8254" s="168" t="str">
        <f t="shared" si="1027"/>
        <v>15507599</v>
      </c>
      <c r="Q8254" s="168">
        <f t="shared" si="1028"/>
        <v>0</v>
      </c>
      <c r="R8254" s="168">
        <f t="shared" si="1029"/>
        <v>0</v>
      </c>
      <c r="S8254" s="168">
        <f t="shared" si="1030"/>
        <v>0</v>
      </c>
      <c r="T8254" s="168">
        <f t="shared" si="1031"/>
        <v>0</v>
      </c>
    </row>
    <row r="8255" spans="1:20" x14ac:dyDescent="0.2">
      <c r="A8255" t="s">
        <v>3432</v>
      </c>
      <c r="M8255" s="170" t="str">
        <f t="shared" si="1024"/>
        <v>DTL</v>
      </c>
      <c r="N8255" s="169" t="str">
        <f t="shared" si="1025"/>
        <v>1550</v>
      </c>
      <c r="O8255" s="168" t="str">
        <f t="shared" si="1026"/>
        <v>8010</v>
      </c>
      <c r="P8255" s="168" t="str">
        <f t="shared" si="1027"/>
        <v>15508010</v>
      </c>
      <c r="Q8255" s="168">
        <f t="shared" si="1028"/>
        <v>163063</v>
      </c>
      <c r="R8255" s="168">
        <f t="shared" si="1029"/>
        <v>0</v>
      </c>
      <c r="S8255" s="168">
        <f t="shared" si="1030"/>
        <v>0</v>
      </c>
      <c r="T8255" s="168">
        <f t="shared" si="1031"/>
        <v>0</v>
      </c>
    </row>
    <row r="8256" spans="1:20" x14ac:dyDescent="0.2">
      <c r="A8256" t="s">
        <v>6428</v>
      </c>
      <c r="M8256" s="170" t="str">
        <f t="shared" si="1024"/>
        <v>DTL</v>
      </c>
      <c r="N8256" s="169" t="str">
        <f t="shared" si="1025"/>
        <v>1550</v>
      </c>
      <c r="O8256" s="168" t="str">
        <f t="shared" si="1026"/>
        <v>8017</v>
      </c>
      <c r="P8256" s="168" t="str">
        <f t="shared" si="1027"/>
        <v>15508017</v>
      </c>
      <c r="Q8256" s="168">
        <f t="shared" si="1028"/>
        <v>0</v>
      </c>
      <c r="R8256" s="168">
        <f t="shared" si="1029"/>
        <v>0</v>
      </c>
      <c r="S8256" s="168">
        <f t="shared" si="1030"/>
        <v>0</v>
      </c>
      <c r="T8256" s="168">
        <f t="shared" si="1031"/>
        <v>0</v>
      </c>
    </row>
    <row r="8257" spans="1:20" x14ac:dyDescent="0.2">
      <c r="A8257" t="s">
        <v>4352</v>
      </c>
      <c r="M8257" s="170" t="str">
        <f t="shared" si="1024"/>
        <v>DTL</v>
      </c>
      <c r="N8257" s="169" t="str">
        <f t="shared" si="1025"/>
        <v>1550</v>
      </c>
      <c r="O8257" s="168" t="str">
        <f t="shared" si="1026"/>
        <v>8490</v>
      </c>
      <c r="P8257" s="168" t="str">
        <f t="shared" si="1027"/>
        <v>15508490</v>
      </c>
      <c r="Q8257" s="168">
        <f t="shared" si="1028"/>
        <v>0</v>
      </c>
      <c r="R8257" s="168">
        <f t="shared" si="1029"/>
        <v>0</v>
      </c>
      <c r="S8257" s="168">
        <f t="shared" si="1030"/>
        <v>0</v>
      </c>
      <c r="T8257" s="168">
        <f t="shared" si="1031"/>
        <v>0</v>
      </c>
    </row>
    <row r="8258" spans="1:20" x14ac:dyDescent="0.2">
      <c r="A8258" t="s">
        <v>6429</v>
      </c>
      <c r="M8258" s="170" t="str">
        <f t="shared" si="1024"/>
        <v>DTL</v>
      </c>
      <c r="N8258" s="169" t="str">
        <f t="shared" si="1025"/>
        <v>1550</v>
      </c>
      <c r="O8258" s="168" t="str">
        <f t="shared" si="1026"/>
        <v>8492</v>
      </c>
      <c r="P8258" s="168" t="str">
        <f t="shared" si="1027"/>
        <v>15508492</v>
      </c>
      <c r="Q8258" s="168">
        <f t="shared" si="1028"/>
        <v>0</v>
      </c>
      <c r="R8258" s="168">
        <f t="shared" si="1029"/>
        <v>0</v>
      </c>
      <c r="S8258" s="168">
        <f t="shared" si="1030"/>
        <v>0</v>
      </c>
      <c r="T8258" s="168">
        <f t="shared" si="1031"/>
        <v>0</v>
      </c>
    </row>
    <row r="8259" spans="1:20" x14ac:dyDescent="0.2">
      <c r="A8259" t="s">
        <v>6430</v>
      </c>
      <c r="M8259" s="170" t="str">
        <f t="shared" ref="M8259:M8322" si="1032">IF(ROW()&lt;23,"",
  IF(NOT(ISERROR(FIND("Trinity County",$A8259,30))),"H1",
  IF(M8258="H1","H2",
  IF(M8258="H2","H3",
  IF(M8258="H3","H4",
  IF(M8258="H4","H5",
  IF(M8258="H5","H6",
  IF(M8258="H6","H7",
  IF(M8258="H7","H8",
  IF(M8258="H8","H9",
  IF(M8258="H9","H10",
  IF(TRIM(LEFT($A8259,7))="Total","Ttl","DTL"))))))))))))</f>
        <v>DTL</v>
      </c>
      <c r="N8259" s="169" t="str">
        <f t="shared" ref="N8259:N8322" si="1033">IF(ROW()&lt;23,"",
  IF($M8259="H6",TRIM(LEFT($A8259,5)),N8258))</f>
        <v>1550</v>
      </c>
      <c r="O8259" s="168" t="str">
        <f t="shared" ref="O8259:O8322" si="1034">IF($M8259&lt;&gt;"DTL","",
  IF(NOT(ISNUMBER(VALUE(MID($A8259,31,15)))),"",LEFT($A8259,4)))</f>
        <v>9255</v>
      </c>
      <c r="P8259" s="168" t="str">
        <f t="shared" ref="P8259:P8322" si="1035">IF(O8259="","",N8259&amp;O8259)</f>
        <v>15509255</v>
      </c>
      <c r="Q8259" s="168">
        <f t="shared" ref="Q8259:Q8322" si="1036">IF($M8259&lt;&gt;"DTL","",
  IF(NOT(ISNUMBER(VALUE(MID($A8259,31,15)))),"",VALUE(TRIM(MID($A8259,47,15)))))</f>
        <v>0</v>
      </c>
      <c r="R8259" s="168">
        <f t="shared" ref="R8259:R8322" si="1037">IF($M8259&lt;&gt;"DTL","",
  IF(NOT(ISNUMBER(VALUE(MID($A8259,31,15)))),"",VALUE(TRIM(MID($A8259,61,14)))))</f>
        <v>1460</v>
      </c>
      <c r="S8259" s="168">
        <f t="shared" ref="S8259:S8322" si="1038">IF($M8259&lt;&gt;"DTL","",
  IF(NOT(ISNUMBER(VALUE(MID($A8259,31,15)))),"",VALUE(TRIM(MID($A8259,76,14)))))</f>
        <v>0</v>
      </c>
      <c r="T8259" s="168">
        <f t="shared" ref="T8259:T8322" si="1039">IF($M8259&lt;&gt;"DTL","",
  IF(NOT(ISNUMBER(VALUE(MID($A8259,31,15)))),"",VALUE(TRIM(MID($A8259,90,14)))))</f>
        <v>0</v>
      </c>
    </row>
    <row r="8260" spans="1:20" x14ac:dyDescent="0.2">
      <c r="A8260" t="s">
        <v>4246</v>
      </c>
      <c r="M8260" s="170" t="str">
        <f t="shared" si="1032"/>
        <v>DTL</v>
      </c>
      <c r="N8260" s="169" t="str">
        <f t="shared" si="1033"/>
        <v>1550</v>
      </c>
      <c r="O8260" s="168" t="str">
        <f t="shared" si="1034"/>
        <v/>
      </c>
      <c r="P8260" s="168" t="str">
        <f t="shared" si="1035"/>
        <v/>
      </c>
      <c r="Q8260" s="168" t="str">
        <f t="shared" si="1036"/>
        <v/>
      </c>
      <c r="R8260" s="168" t="str">
        <f t="shared" si="1037"/>
        <v/>
      </c>
      <c r="S8260" s="168" t="str">
        <f t="shared" si="1038"/>
        <v/>
      </c>
      <c r="T8260" s="168" t="str">
        <f t="shared" si="1039"/>
        <v/>
      </c>
    </row>
    <row r="8261" spans="1:20" x14ac:dyDescent="0.2">
      <c r="A8261" t="s">
        <v>2611</v>
      </c>
      <c r="M8261" s="170" t="str">
        <f t="shared" si="1032"/>
        <v>DTL</v>
      </c>
      <c r="N8261" s="169" t="str">
        <f t="shared" si="1033"/>
        <v>1550</v>
      </c>
      <c r="O8261" s="168" t="str">
        <f t="shared" si="1034"/>
        <v/>
      </c>
      <c r="P8261" s="168" t="str">
        <f t="shared" si="1035"/>
        <v/>
      </c>
      <c r="Q8261" s="168" t="str">
        <f t="shared" si="1036"/>
        <v/>
      </c>
      <c r="R8261" s="168" t="str">
        <f t="shared" si="1037"/>
        <v/>
      </c>
      <c r="S8261" s="168" t="str">
        <f t="shared" si="1038"/>
        <v/>
      </c>
      <c r="T8261" s="168" t="str">
        <f t="shared" si="1039"/>
        <v/>
      </c>
    </row>
    <row r="8262" spans="1:20" x14ac:dyDescent="0.2">
      <c r="A8262" t="s">
        <v>6431</v>
      </c>
      <c r="M8262" s="170" t="str">
        <f t="shared" si="1032"/>
        <v>Ttl</v>
      </c>
      <c r="N8262" s="169" t="str">
        <f t="shared" si="1033"/>
        <v>1550</v>
      </c>
      <c r="O8262" s="168" t="str">
        <f t="shared" si="1034"/>
        <v/>
      </c>
      <c r="P8262" s="168" t="str">
        <f t="shared" si="1035"/>
        <v/>
      </c>
      <c r="Q8262" s="168" t="str">
        <f t="shared" si="1036"/>
        <v/>
      </c>
      <c r="R8262" s="168" t="str">
        <f t="shared" si="1037"/>
        <v/>
      </c>
      <c r="S8262" s="168" t="str">
        <f t="shared" si="1038"/>
        <v/>
      </c>
      <c r="T8262" s="168" t="str">
        <f t="shared" si="1039"/>
        <v/>
      </c>
    </row>
    <row r="8263" spans="1:20" x14ac:dyDescent="0.2">
      <c r="A8263" t="s">
        <v>2612</v>
      </c>
      <c r="M8263" s="170" t="str">
        <f t="shared" si="1032"/>
        <v>DTL</v>
      </c>
      <c r="N8263" s="169" t="str">
        <f t="shared" si="1033"/>
        <v>1550</v>
      </c>
      <c r="O8263" s="168" t="str">
        <f t="shared" si="1034"/>
        <v/>
      </c>
      <c r="P8263" s="168" t="str">
        <f t="shared" si="1035"/>
        <v/>
      </c>
      <c r="Q8263" s="168" t="str">
        <f t="shared" si="1036"/>
        <v/>
      </c>
      <c r="R8263" s="168" t="str">
        <f t="shared" si="1037"/>
        <v/>
      </c>
      <c r="S8263" s="168" t="str">
        <f t="shared" si="1038"/>
        <v/>
      </c>
      <c r="T8263" s="168" t="str">
        <f t="shared" si="1039"/>
        <v/>
      </c>
    </row>
    <row r="8264" spans="1:20" x14ac:dyDescent="0.2">
      <c r="A8264" t="s">
        <v>2611</v>
      </c>
      <c r="M8264" s="170" t="str">
        <f t="shared" si="1032"/>
        <v>DTL</v>
      </c>
      <c r="N8264" s="169" t="str">
        <f t="shared" si="1033"/>
        <v>1550</v>
      </c>
      <c r="O8264" s="168" t="str">
        <f t="shared" si="1034"/>
        <v/>
      </c>
      <c r="P8264" s="168" t="str">
        <f t="shared" si="1035"/>
        <v/>
      </c>
      <c r="Q8264" s="168" t="str">
        <f t="shared" si="1036"/>
        <v/>
      </c>
      <c r="R8264" s="168" t="str">
        <f t="shared" si="1037"/>
        <v/>
      </c>
      <c r="S8264" s="168" t="str">
        <f t="shared" si="1038"/>
        <v/>
      </c>
      <c r="T8264" s="168" t="str">
        <f t="shared" si="1039"/>
        <v/>
      </c>
    </row>
    <row r="8265" spans="1:20" x14ac:dyDescent="0.2">
      <c r="A8265" t="s">
        <v>2611</v>
      </c>
      <c r="M8265" s="170" t="str">
        <f t="shared" si="1032"/>
        <v>DTL</v>
      </c>
      <c r="N8265" s="169" t="str">
        <f t="shared" si="1033"/>
        <v>1550</v>
      </c>
      <c r="O8265" s="168" t="str">
        <f t="shared" si="1034"/>
        <v/>
      </c>
      <c r="P8265" s="168" t="str">
        <f t="shared" si="1035"/>
        <v/>
      </c>
      <c r="Q8265" s="168" t="str">
        <f t="shared" si="1036"/>
        <v/>
      </c>
      <c r="R8265" s="168" t="str">
        <f t="shared" si="1037"/>
        <v/>
      </c>
      <c r="S8265" s="168" t="str">
        <f t="shared" si="1038"/>
        <v/>
      </c>
      <c r="T8265" s="168" t="str">
        <f t="shared" si="1039"/>
        <v/>
      </c>
    </row>
    <row r="8266" spans="1:20" x14ac:dyDescent="0.2">
      <c r="A8266" t="s">
        <v>2613</v>
      </c>
      <c r="M8266" s="170" t="str">
        <f t="shared" si="1032"/>
        <v>DTL</v>
      </c>
      <c r="N8266" s="169" t="str">
        <f t="shared" si="1033"/>
        <v>1550</v>
      </c>
      <c r="O8266" s="168" t="str">
        <f t="shared" si="1034"/>
        <v/>
      </c>
      <c r="P8266" s="168" t="str">
        <f t="shared" si="1035"/>
        <v/>
      </c>
      <c r="Q8266" s="168" t="str">
        <f t="shared" si="1036"/>
        <v/>
      </c>
      <c r="R8266" s="168" t="str">
        <f t="shared" si="1037"/>
        <v/>
      </c>
      <c r="S8266" s="168" t="str">
        <f t="shared" si="1038"/>
        <v/>
      </c>
      <c r="T8266" s="168" t="str">
        <f t="shared" si="1039"/>
        <v/>
      </c>
    </row>
    <row r="8267" spans="1:20" x14ac:dyDescent="0.2">
      <c r="A8267" t="s">
        <v>6432</v>
      </c>
      <c r="M8267" s="170" t="str">
        <f t="shared" si="1032"/>
        <v>DTL</v>
      </c>
      <c r="N8267" s="169" t="str">
        <f t="shared" si="1033"/>
        <v>1550</v>
      </c>
      <c r="O8267" s="168" t="str">
        <f t="shared" si="1034"/>
        <v>1010</v>
      </c>
      <c r="P8267" s="168" t="str">
        <f t="shared" si="1035"/>
        <v>15501010</v>
      </c>
      <c r="Q8267" s="168">
        <f t="shared" si="1036"/>
        <v>0</v>
      </c>
      <c r="R8267" s="168">
        <f t="shared" si="1037"/>
        <v>0</v>
      </c>
      <c r="S8267" s="168">
        <f t="shared" si="1038"/>
        <v>0</v>
      </c>
      <c r="T8267" s="168">
        <f t="shared" si="1039"/>
        <v>0</v>
      </c>
    </row>
    <row r="8268" spans="1:20" x14ac:dyDescent="0.2">
      <c r="A8268" t="s">
        <v>6433</v>
      </c>
      <c r="M8268" s="170" t="str">
        <f t="shared" si="1032"/>
        <v>DTL</v>
      </c>
      <c r="N8268" s="169" t="str">
        <f t="shared" si="1033"/>
        <v>1550</v>
      </c>
      <c r="O8268" s="168" t="str">
        <f t="shared" si="1034"/>
        <v>1100</v>
      </c>
      <c r="P8268" s="168" t="str">
        <f t="shared" si="1035"/>
        <v>15501100</v>
      </c>
      <c r="Q8268" s="168">
        <f t="shared" si="1036"/>
        <v>0</v>
      </c>
      <c r="R8268" s="168">
        <f t="shared" si="1037"/>
        <v>0</v>
      </c>
      <c r="S8268" s="168">
        <f t="shared" si="1038"/>
        <v>0</v>
      </c>
      <c r="T8268" s="168">
        <f t="shared" si="1039"/>
        <v>0</v>
      </c>
    </row>
    <row r="8269" spans="1:20" x14ac:dyDescent="0.2">
      <c r="A8269" t="s">
        <v>6434</v>
      </c>
      <c r="M8269" s="170" t="str">
        <f t="shared" si="1032"/>
        <v>DTL</v>
      </c>
      <c r="N8269" s="169" t="str">
        <f t="shared" si="1033"/>
        <v>1550</v>
      </c>
      <c r="O8269" s="168" t="str">
        <f t="shared" si="1034"/>
        <v>1200</v>
      </c>
      <c r="P8269" s="168" t="str">
        <f t="shared" si="1035"/>
        <v>15501200</v>
      </c>
      <c r="Q8269" s="168">
        <f t="shared" si="1036"/>
        <v>0</v>
      </c>
      <c r="R8269" s="168">
        <f t="shared" si="1037"/>
        <v>0</v>
      </c>
      <c r="S8269" s="168">
        <f t="shared" si="1038"/>
        <v>0</v>
      </c>
      <c r="T8269" s="168">
        <f t="shared" si="1039"/>
        <v>0</v>
      </c>
    </row>
    <row r="8270" spans="1:20" x14ac:dyDescent="0.2">
      <c r="A8270" t="s">
        <v>6435</v>
      </c>
      <c r="M8270" s="170" t="str">
        <f t="shared" si="1032"/>
        <v>DTL</v>
      </c>
      <c r="N8270" s="169" t="str">
        <f t="shared" si="1033"/>
        <v>1550</v>
      </c>
      <c r="O8270" s="168" t="str">
        <f t="shared" si="1034"/>
        <v>1210</v>
      </c>
      <c r="P8270" s="168" t="str">
        <f t="shared" si="1035"/>
        <v>15501210</v>
      </c>
      <c r="Q8270" s="168">
        <f t="shared" si="1036"/>
        <v>0</v>
      </c>
      <c r="R8270" s="168">
        <f t="shared" si="1037"/>
        <v>0</v>
      </c>
      <c r="S8270" s="168">
        <f t="shared" si="1038"/>
        <v>0</v>
      </c>
      <c r="T8270" s="168">
        <f t="shared" si="1039"/>
        <v>0</v>
      </c>
    </row>
    <row r="8271" spans="1:20" x14ac:dyDescent="0.2">
      <c r="A8271" t="s">
        <v>6436</v>
      </c>
      <c r="M8271" s="170" t="str">
        <f t="shared" si="1032"/>
        <v>DTL</v>
      </c>
      <c r="N8271" s="169" t="str">
        <f t="shared" si="1033"/>
        <v>1550</v>
      </c>
      <c r="O8271" s="168" t="str">
        <f t="shared" si="1034"/>
        <v>1300</v>
      </c>
      <c r="P8271" s="168" t="str">
        <f t="shared" si="1035"/>
        <v>15501300</v>
      </c>
      <c r="Q8271" s="168">
        <f t="shared" si="1036"/>
        <v>0</v>
      </c>
      <c r="R8271" s="168">
        <f t="shared" si="1037"/>
        <v>0</v>
      </c>
      <c r="S8271" s="168">
        <f t="shared" si="1038"/>
        <v>0</v>
      </c>
      <c r="T8271" s="168">
        <f t="shared" si="1039"/>
        <v>0</v>
      </c>
    </row>
    <row r="8272" spans="1:20" x14ac:dyDescent="0.2">
      <c r="A8272" t="s">
        <v>6437</v>
      </c>
      <c r="M8272" s="170" t="str">
        <f t="shared" si="1032"/>
        <v>DTL</v>
      </c>
      <c r="N8272" s="169" t="str">
        <f t="shared" si="1033"/>
        <v>1550</v>
      </c>
      <c r="O8272" s="168" t="str">
        <f t="shared" si="1034"/>
        <v>1301</v>
      </c>
      <c r="P8272" s="168" t="str">
        <f t="shared" si="1035"/>
        <v>15501301</v>
      </c>
      <c r="Q8272" s="168">
        <f t="shared" si="1036"/>
        <v>0</v>
      </c>
      <c r="R8272" s="168">
        <f t="shared" si="1037"/>
        <v>0</v>
      </c>
      <c r="S8272" s="168">
        <f t="shared" si="1038"/>
        <v>0</v>
      </c>
      <c r="T8272" s="168">
        <f t="shared" si="1039"/>
        <v>0</v>
      </c>
    </row>
    <row r="8273" spans="1:20" x14ac:dyDescent="0.2">
      <c r="A8273" t="s">
        <v>3433</v>
      </c>
      <c r="M8273" s="170" t="str">
        <f t="shared" si="1032"/>
        <v>DTL</v>
      </c>
      <c r="N8273" s="169" t="str">
        <f t="shared" si="1033"/>
        <v>1550</v>
      </c>
      <c r="O8273" s="168" t="str">
        <f t="shared" si="1034"/>
        <v>1400</v>
      </c>
      <c r="P8273" s="168" t="str">
        <f t="shared" si="1035"/>
        <v>15501400</v>
      </c>
      <c r="Q8273" s="168">
        <f t="shared" si="1036"/>
        <v>0</v>
      </c>
      <c r="R8273" s="168">
        <f t="shared" si="1037"/>
        <v>0</v>
      </c>
      <c r="S8273" s="168">
        <f t="shared" si="1038"/>
        <v>0</v>
      </c>
      <c r="T8273" s="168">
        <f t="shared" si="1039"/>
        <v>0</v>
      </c>
    </row>
    <row r="8274" spans="1:20" x14ac:dyDescent="0.2">
      <c r="A8274" t="s">
        <v>3434</v>
      </c>
      <c r="M8274" s="170" t="str">
        <f t="shared" si="1032"/>
        <v>DTL</v>
      </c>
      <c r="N8274" s="169" t="str">
        <f t="shared" si="1033"/>
        <v>1550</v>
      </c>
      <c r="O8274" s="168" t="str">
        <f t="shared" si="1034"/>
        <v>1500</v>
      </c>
      <c r="P8274" s="168" t="str">
        <f t="shared" si="1035"/>
        <v>15501500</v>
      </c>
      <c r="Q8274" s="168">
        <f t="shared" si="1036"/>
        <v>0</v>
      </c>
      <c r="R8274" s="168">
        <f t="shared" si="1037"/>
        <v>0</v>
      </c>
      <c r="S8274" s="168">
        <f t="shared" si="1038"/>
        <v>0</v>
      </c>
      <c r="T8274" s="168">
        <f t="shared" si="1039"/>
        <v>0</v>
      </c>
    </row>
    <row r="8275" spans="1:20" x14ac:dyDescent="0.2">
      <c r="A8275" t="s">
        <v>6438</v>
      </c>
      <c r="M8275" s="170" t="str">
        <f t="shared" si="1032"/>
        <v>DTL</v>
      </c>
      <c r="N8275" s="169" t="str">
        <f t="shared" si="1033"/>
        <v>1550</v>
      </c>
      <c r="O8275" s="168" t="str">
        <f t="shared" si="1034"/>
        <v>1299</v>
      </c>
      <c r="P8275" s="168" t="str">
        <f t="shared" si="1035"/>
        <v>15501299</v>
      </c>
      <c r="Q8275" s="168">
        <f t="shared" si="1036"/>
        <v>0</v>
      </c>
      <c r="R8275" s="168">
        <f t="shared" si="1037"/>
        <v>0</v>
      </c>
      <c r="S8275" s="168">
        <f t="shared" si="1038"/>
        <v>0</v>
      </c>
      <c r="T8275" s="168">
        <f t="shared" si="1039"/>
        <v>0</v>
      </c>
    </row>
    <row r="8276" spans="1:20" x14ac:dyDescent="0.2">
      <c r="A8276" t="s">
        <v>4246</v>
      </c>
      <c r="M8276" s="170" t="str">
        <f t="shared" si="1032"/>
        <v>DTL</v>
      </c>
      <c r="N8276" s="169" t="str">
        <f t="shared" si="1033"/>
        <v>1550</v>
      </c>
      <c r="O8276" s="168" t="str">
        <f t="shared" si="1034"/>
        <v/>
      </c>
      <c r="P8276" s="168" t="str">
        <f t="shared" si="1035"/>
        <v/>
      </c>
      <c r="Q8276" s="168" t="str">
        <f t="shared" si="1036"/>
        <v/>
      </c>
      <c r="R8276" s="168" t="str">
        <f t="shared" si="1037"/>
        <v/>
      </c>
      <c r="S8276" s="168" t="str">
        <f t="shared" si="1038"/>
        <v/>
      </c>
      <c r="T8276" s="168" t="str">
        <f t="shared" si="1039"/>
        <v/>
      </c>
    </row>
    <row r="8277" spans="1:20" x14ac:dyDescent="0.2">
      <c r="A8277" t="s">
        <v>2611</v>
      </c>
      <c r="M8277" s="170" t="str">
        <f t="shared" si="1032"/>
        <v>DTL</v>
      </c>
      <c r="N8277" s="169" t="str">
        <f t="shared" si="1033"/>
        <v>1550</v>
      </c>
      <c r="O8277" s="168" t="str">
        <f t="shared" si="1034"/>
        <v/>
      </c>
      <c r="P8277" s="168" t="str">
        <f t="shared" si="1035"/>
        <v/>
      </c>
      <c r="Q8277" s="168" t="str">
        <f t="shared" si="1036"/>
        <v/>
      </c>
      <c r="R8277" s="168" t="str">
        <f t="shared" si="1037"/>
        <v/>
      </c>
      <c r="S8277" s="168" t="str">
        <f t="shared" si="1038"/>
        <v/>
      </c>
      <c r="T8277" s="168" t="str">
        <f t="shared" si="1039"/>
        <v/>
      </c>
    </row>
    <row r="8278" spans="1:20" x14ac:dyDescent="0.2">
      <c r="A8278" t="s">
        <v>6439</v>
      </c>
      <c r="M8278" s="170" t="str">
        <f t="shared" si="1032"/>
        <v>Ttl</v>
      </c>
      <c r="N8278" s="169" t="str">
        <f t="shared" si="1033"/>
        <v>1550</v>
      </c>
      <c r="O8278" s="168" t="str">
        <f t="shared" si="1034"/>
        <v/>
      </c>
      <c r="P8278" s="168" t="str">
        <f t="shared" si="1035"/>
        <v/>
      </c>
      <c r="Q8278" s="168" t="str">
        <f t="shared" si="1036"/>
        <v/>
      </c>
      <c r="R8278" s="168" t="str">
        <f t="shared" si="1037"/>
        <v/>
      </c>
      <c r="S8278" s="168" t="str">
        <f t="shared" si="1038"/>
        <v/>
      </c>
      <c r="T8278" s="168" t="str">
        <f t="shared" si="1039"/>
        <v/>
      </c>
    </row>
    <row r="8279" spans="1:20" x14ac:dyDescent="0.2">
      <c r="A8279" t="s">
        <v>2611</v>
      </c>
      <c r="M8279" s="170" t="str">
        <f t="shared" si="1032"/>
        <v>DTL</v>
      </c>
      <c r="N8279" s="169" t="str">
        <f t="shared" si="1033"/>
        <v>1550</v>
      </c>
      <c r="O8279" s="168" t="str">
        <f t="shared" si="1034"/>
        <v/>
      </c>
      <c r="P8279" s="168" t="str">
        <f t="shared" si="1035"/>
        <v/>
      </c>
      <c r="Q8279" s="168" t="str">
        <f t="shared" si="1036"/>
        <v/>
      </c>
      <c r="R8279" s="168" t="str">
        <f t="shared" si="1037"/>
        <v/>
      </c>
      <c r="S8279" s="168" t="str">
        <f t="shared" si="1038"/>
        <v/>
      </c>
      <c r="T8279" s="168" t="str">
        <f t="shared" si="1039"/>
        <v/>
      </c>
    </row>
    <row r="8280" spans="1:20" x14ac:dyDescent="0.2">
      <c r="A8280" t="s">
        <v>6440</v>
      </c>
      <c r="M8280" s="170" t="str">
        <f t="shared" si="1032"/>
        <v>DTL</v>
      </c>
      <c r="N8280" s="169" t="str">
        <f t="shared" si="1033"/>
        <v>1550</v>
      </c>
      <c r="O8280" s="168" t="str">
        <f t="shared" si="1034"/>
        <v>2060</v>
      </c>
      <c r="P8280" s="168" t="str">
        <f t="shared" si="1035"/>
        <v>15502060</v>
      </c>
      <c r="Q8280" s="168">
        <f t="shared" si="1036"/>
        <v>0</v>
      </c>
      <c r="R8280" s="168">
        <f t="shared" si="1037"/>
        <v>0</v>
      </c>
      <c r="S8280" s="168">
        <f t="shared" si="1038"/>
        <v>0</v>
      </c>
      <c r="T8280" s="168">
        <f t="shared" si="1039"/>
        <v>0</v>
      </c>
    </row>
    <row r="8281" spans="1:20" x14ac:dyDescent="0.2">
      <c r="A8281" t="s">
        <v>6441</v>
      </c>
      <c r="M8281" s="170" t="str">
        <f t="shared" si="1032"/>
        <v>DTL</v>
      </c>
      <c r="N8281" s="169" t="str">
        <f t="shared" si="1033"/>
        <v>1550</v>
      </c>
      <c r="O8281" s="168" t="str">
        <f t="shared" si="1034"/>
        <v>2140</v>
      </c>
      <c r="P8281" s="168" t="str">
        <f t="shared" si="1035"/>
        <v>15502140</v>
      </c>
      <c r="Q8281" s="168">
        <f t="shared" si="1036"/>
        <v>0</v>
      </c>
      <c r="R8281" s="168">
        <f t="shared" si="1037"/>
        <v>0</v>
      </c>
      <c r="S8281" s="168">
        <f t="shared" si="1038"/>
        <v>0</v>
      </c>
      <c r="T8281" s="168">
        <f t="shared" si="1039"/>
        <v>0</v>
      </c>
    </row>
    <row r="8282" spans="1:20" x14ac:dyDescent="0.2">
      <c r="A8282" t="s">
        <v>6442</v>
      </c>
      <c r="M8282" s="170" t="str">
        <f t="shared" si="1032"/>
        <v>DTL</v>
      </c>
      <c r="N8282" s="169" t="str">
        <f t="shared" si="1033"/>
        <v>1550</v>
      </c>
      <c r="O8282" s="168" t="str">
        <f t="shared" si="1034"/>
        <v>2260</v>
      </c>
      <c r="P8282" s="168" t="str">
        <f t="shared" si="1035"/>
        <v>15502260</v>
      </c>
      <c r="Q8282" s="168">
        <f t="shared" si="1036"/>
        <v>0</v>
      </c>
      <c r="R8282" s="168">
        <f t="shared" si="1037"/>
        <v>0</v>
      </c>
      <c r="S8282" s="168">
        <f t="shared" si="1038"/>
        <v>0</v>
      </c>
      <c r="T8282" s="168">
        <f t="shared" si="1039"/>
        <v>0</v>
      </c>
    </row>
    <row r="8283" spans="1:20" x14ac:dyDescent="0.2">
      <c r="A8283" t="s">
        <v>6443</v>
      </c>
      <c r="M8283" s="170" t="str">
        <f t="shared" si="1032"/>
        <v>DTL</v>
      </c>
      <c r="N8283" s="169" t="str">
        <f t="shared" si="1033"/>
        <v>1550</v>
      </c>
      <c r="O8283" s="168" t="str">
        <f t="shared" si="1034"/>
        <v>2300</v>
      </c>
      <c r="P8283" s="168" t="str">
        <f t="shared" si="1035"/>
        <v>15502300</v>
      </c>
      <c r="Q8283" s="168">
        <f t="shared" si="1036"/>
        <v>0</v>
      </c>
      <c r="R8283" s="168">
        <f t="shared" si="1037"/>
        <v>0</v>
      </c>
      <c r="S8283" s="168">
        <f t="shared" si="1038"/>
        <v>0</v>
      </c>
      <c r="T8283" s="168">
        <f t="shared" si="1039"/>
        <v>0</v>
      </c>
    </row>
    <row r="8284" spans="1:20" x14ac:dyDescent="0.2">
      <c r="A8284" t="s">
        <v>6444</v>
      </c>
      <c r="M8284" s="170" t="str">
        <f t="shared" si="1032"/>
        <v>DTL</v>
      </c>
      <c r="N8284" s="169" t="str">
        <f t="shared" si="1033"/>
        <v>1550</v>
      </c>
      <c r="O8284" s="168" t="str">
        <f t="shared" si="1034"/>
        <v>2850</v>
      </c>
      <c r="P8284" s="168" t="str">
        <f t="shared" si="1035"/>
        <v>15502850</v>
      </c>
      <c r="Q8284" s="168">
        <f t="shared" si="1036"/>
        <v>0</v>
      </c>
      <c r="R8284" s="168">
        <f t="shared" si="1037"/>
        <v>0</v>
      </c>
      <c r="S8284" s="168">
        <f t="shared" si="1038"/>
        <v>0</v>
      </c>
      <c r="T8284" s="168">
        <f t="shared" si="1039"/>
        <v>0</v>
      </c>
    </row>
    <row r="8285" spans="1:20" x14ac:dyDescent="0.2">
      <c r="A8285" t="s">
        <v>4467</v>
      </c>
      <c r="M8285" s="170" t="str">
        <f t="shared" si="1032"/>
        <v>DTL</v>
      </c>
      <c r="N8285" s="169" t="str">
        <f t="shared" si="1033"/>
        <v>1550</v>
      </c>
      <c r="O8285" s="168" t="str">
        <f t="shared" si="1034"/>
        <v/>
      </c>
      <c r="P8285" s="168" t="str">
        <f t="shared" si="1035"/>
        <v/>
      </c>
      <c r="Q8285" s="168" t="str">
        <f t="shared" si="1036"/>
        <v/>
      </c>
      <c r="R8285" s="168" t="str">
        <f t="shared" si="1037"/>
        <v/>
      </c>
      <c r="S8285" s="168" t="str">
        <f t="shared" si="1038"/>
        <v/>
      </c>
      <c r="T8285" s="168" t="str">
        <f t="shared" si="1039"/>
        <v/>
      </c>
    </row>
    <row r="8286" spans="1:20" x14ac:dyDescent="0.2">
      <c r="A8286">
        <v>1</v>
      </c>
      <c r="M8286" s="170" t="str">
        <f t="shared" si="1032"/>
        <v>DTL</v>
      </c>
      <c r="N8286" s="169" t="str">
        <f t="shared" si="1033"/>
        <v>1550</v>
      </c>
      <c r="O8286" s="168" t="str">
        <f t="shared" si="1034"/>
        <v/>
      </c>
      <c r="P8286" s="168" t="str">
        <f t="shared" si="1035"/>
        <v/>
      </c>
      <c r="Q8286" s="168" t="str">
        <f t="shared" si="1036"/>
        <v/>
      </c>
      <c r="R8286" s="168" t="str">
        <f t="shared" si="1037"/>
        <v/>
      </c>
      <c r="S8286" s="168" t="str">
        <f t="shared" si="1038"/>
        <v/>
      </c>
      <c r="T8286" s="168" t="str">
        <f t="shared" si="1039"/>
        <v/>
      </c>
    </row>
    <row r="8287" spans="1:20" x14ac:dyDescent="0.2">
      <c r="M8287" s="170" t="str">
        <f t="shared" si="1032"/>
        <v>DTL</v>
      </c>
      <c r="N8287" s="169" t="str">
        <f t="shared" si="1033"/>
        <v>1550</v>
      </c>
      <c r="O8287" s="168" t="str">
        <f t="shared" si="1034"/>
        <v/>
      </c>
      <c r="P8287" s="168" t="str">
        <f t="shared" si="1035"/>
        <v/>
      </c>
      <c r="Q8287" s="168" t="str">
        <f t="shared" si="1036"/>
        <v/>
      </c>
      <c r="R8287" s="168" t="str">
        <f t="shared" si="1037"/>
        <v/>
      </c>
      <c r="S8287" s="168" t="str">
        <f t="shared" si="1038"/>
        <v/>
      </c>
      <c r="T8287" s="168" t="str">
        <f t="shared" si="1039"/>
        <v/>
      </c>
    </row>
    <row r="8288" spans="1:20" x14ac:dyDescent="0.2">
      <c r="A8288" t="s">
        <v>3435</v>
      </c>
      <c r="M8288" s="170" t="str">
        <f t="shared" si="1032"/>
        <v>H1</v>
      </c>
      <c r="N8288" s="169" t="str">
        <f t="shared" si="1033"/>
        <v>1550</v>
      </c>
      <c r="O8288" s="168" t="str">
        <f t="shared" si="1034"/>
        <v/>
      </c>
      <c r="P8288" s="168" t="str">
        <f t="shared" si="1035"/>
        <v/>
      </c>
      <c r="Q8288" s="168" t="str">
        <f t="shared" si="1036"/>
        <v/>
      </c>
      <c r="R8288" s="168" t="str">
        <f t="shared" si="1037"/>
        <v/>
      </c>
      <c r="S8288" s="168" t="str">
        <f t="shared" si="1038"/>
        <v/>
      </c>
      <c r="T8288" s="168" t="str">
        <f t="shared" si="1039"/>
        <v/>
      </c>
    </row>
    <row r="8289" spans="1:20" x14ac:dyDescent="0.2">
      <c r="A8289" t="s">
        <v>2600</v>
      </c>
      <c r="M8289" s="170" t="str">
        <f t="shared" si="1032"/>
        <v>H2</v>
      </c>
      <c r="N8289" s="169" t="str">
        <f t="shared" si="1033"/>
        <v>1550</v>
      </c>
      <c r="O8289" s="168" t="str">
        <f t="shared" si="1034"/>
        <v/>
      </c>
      <c r="P8289" s="168" t="str">
        <f t="shared" si="1035"/>
        <v/>
      </c>
      <c r="Q8289" s="168" t="str">
        <f t="shared" si="1036"/>
        <v/>
      </c>
      <c r="R8289" s="168" t="str">
        <f t="shared" si="1037"/>
        <v/>
      </c>
      <c r="S8289" s="168" t="str">
        <f t="shared" si="1038"/>
        <v/>
      </c>
      <c r="T8289" s="168" t="str">
        <f t="shared" si="1039"/>
        <v/>
      </c>
    </row>
    <row r="8290" spans="1:20" x14ac:dyDescent="0.2">
      <c r="A8290" t="s">
        <v>2601</v>
      </c>
      <c r="M8290" s="170" t="str">
        <f t="shared" si="1032"/>
        <v>H3</v>
      </c>
      <c r="N8290" s="169" t="str">
        <f t="shared" si="1033"/>
        <v>1550</v>
      </c>
      <c r="O8290" s="168" t="str">
        <f t="shared" si="1034"/>
        <v/>
      </c>
      <c r="P8290" s="168" t="str">
        <f t="shared" si="1035"/>
        <v/>
      </c>
      <c r="Q8290" s="168" t="str">
        <f t="shared" si="1036"/>
        <v/>
      </c>
      <c r="R8290" s="168" t="str">
        <f t="shared" si="1037"/>
        <v/>
      </c>
      <c r="S8290" s="168" t="str">
        <f t="shared" si="1038"/>
        <v/>
      </c>
      <c r="T8290" s="168" t="str">
        <f t="shared" si="1039"/>
        <v/>
      </c>
    </row>
    <row r="8291" spans="1:20" x14ac:dyDescent="0.2">
      <c r="A8291" t="s">
        <v>3418</v>
      </c>
      <c r="M8291" s="170" t="str">
        <f t="shared" si="1032"/>
        <v>H4</v>
      </c>
      <c r="N8291" s="169" t="str">
        <f t="shared" si="1033"/>
        <v>1550</v>
      </c>
      <c r="O8291" s="168" t="str">
        <f t="shared" si="1034"/>
        <v/>
      </c>
      <c r="P8291" s="168" t="str">
        <f t="shared" si="1035"/>
        <v/>
      </c>
      <c r="Q8291" s="168" t="str">
        <f t="shared" si="1036"/>
        <v/>
      </c>
      <c r="R8291" s="168" t="str">
        <f t="shared" si="1037"/>
        <v/>
      </c>
      <c r="S8291" s="168" t="str">
        <f t="shared" si="1038"/>
        <v/>
      </c>
      <c r="T8291" s="168" t="str">
        <f t="shared" si="1039"/>
        <v/>
      </c>
    </row>
    <row r="8292" spans="1:20" x14ac:dyDescent="0.2">
      <c r="A8292" t="s">
        <v>2603</v>
      </c>
      <c r="M8292" s="170" t="str">
        <f t="shared" si="1032"/>
        <v>H5</v>
      </c>
      <c r="N8292" s="169" t="str">
        <f t="shared" si="1033"/>
        <v>1550</v>
      </c>
      <c r="O8292" s="168" t="str">
        <f t="shared" si="1034"/>
        <v/>
      </c>
      <c r="P8292" s="168" t="str">
        <f t="shared" si="1035"/>
        <v/>
      </c>
      <c r="Q8292" s="168" t="str">
        <f t="shared" si="1036"/>
        <v/>
      </c>
      <c r="R8292" s="168" t="str">
        <f t="shared" si="1037"/>
        <v/>
      </c>
      <c r="S8292" s="168" t="str">
        <f t="shared" si="1038"/>
        <v/>
      </c>
      <c r="T8292" s="168" t="str">
        <f t="shared" si="1039"/>
        <v/>
      </c>
    </row>
    <row r="8293" spans="1:20" x14ac:dyDescent="0.2">
      <c r="A8293" t="s">
        <v>3431</v>
      </c>
      <c r="M8293" s="170" t="str">
        <f t="shared" si="1032"/>
        <v>H6</v>
      </c>
      <c r="N8293" s="169" t="str">
        <f t="shared" si="1033"/>
        <v>1550</v>
      </c>
      <c r="O8293" s="168" t="str">
        <f t="shared" si="1034"/>
        <v/>
      </c>
      <c r="P8293" s="168" t="str">
        <f t="shared" si="1035"/>
        <v/>
      </c>
      <c r="Q8293" s="168" t="str">
        <f t="shared" si="1036"/>
        <v/>
      </c>
      <c r="R8293" s="168" t="str">
        <f t="shared" si="1037"/>
        <v/>
      </c>
      <c r="S8293" s="168" t="str">
        <f t="shared" si="1038"/>
        <v/>
      </c>
      <c r="T8293" s="168" t="str">
        <f t="shared" si="1039"/>
        <v/>
      </c>
    </row>
    <row r="8294" spans="1:20" x14ac:dyDescent="0.2">
      <c r="A8294" t="s">
        <v>2605</v>
      </c>
      <c r="M8294" s="170" t="str">
        <f t="shared" si="1032"/>
        <v>H7</v>
      </c>
      <c r="N8294" s="169" t="str">
        <f t="shared" si="1033"/>
        <v>1550</v>
      </c>
      <c r="O8294" s="168" t="str">
        <f t="shared" si="1034"/>
        <v/>
      </c>
      <c r="P8294" s="168" t="str">
        <f t="shared" si="1035"/>
        <v/>
      </c>
      <c r="Q8294" s="168" t="str">
        <f t="shared" si="1036"/>
        <v/>
      </c>
      <c r="R8294" s="168" t="str">
        <f t="shared" si="1037"/>
        <v/>
      </c>
      <c r="S8294" s="168" t="str">
        <f t="shared" si="1038"/>
        <v/>
      </c>
      <c r="T8294" s="168" t="str">
        <f t="shared" si="1039"/>
        <v/>
      </c>
    </row>
    <row r="8295" spans="1:20" x14ac:dyDescent="0.2">
      <c r="A8295" t="s">
        <v>2606</v>
      </c>
      <c r="M8295" s="170" t="str">
        <f t="shared" si="1032"/>
        <v>H8</v>
      </c>
      <c r="N8295" s="169" t="str">
        <f t="shared" si="1033"/>
        <v>1550</v>
      </c>
      <c r="O8295" s="168" t="str">
        <f t="shared" si="1034"/>
        <v/>
      </c>
      <c r="P8295" s="168" t="str">
        <f t="shared" si="1035"/>
        <v/>
      </c>
      <c r="Q8295" s="168" t="str">
        <f t="shared" si="1036"/>
        <v/>
      </c>
      <c r="R8295" s="168" t="str">
        <f t="shared" si="1037"/>
        <v/>
      </c>
      <c r="S8295" s="168" t="str">
        <f t="shared" si="1038"/>
        <v/>
      </c>
      <c r="T8295" s="168" t="str">
        <f t="shared" si="1039"/>
        <v/>
      </c>
    </row>
    <row r="8296" spans="1:20" x14ac:dyDescent="0.2">
      <c r="A8296" t="s">
        <v>2607</v>
      </c>
      <c r="M8296" s="170" t="str">
        <f t="shared" si="1032"/>
        <v>H9</v>
      </c>
      <c r="N8296" s="169" t="str">
        <f t="shared" si="1033"/>
        <v>1550</v>
      </c>
      <c r="O8296" s="168" t="str">
        <f t="shared" si="1034"/>
        <v/>
      </c>
      <c r="P8296" s="168" t="str">
        <f t="shared" si="1035"/>
        <v/>
      </c>
      <c r="Q8296" s="168" t="str">
        <f t="shared" si="1036"/>
        <v/>
      </c>
      <c r="R8296" s="168" t="str">
        <f t="shared" si="1037"/>
        <v/>
      </c>
      <c r="S8296" s="168" t="str">
        <f t="shared" si="1038"/>
        <v/>
      </c>
      <c r="T8296" s="168" t="str">
        <f t="shared" si="1039"/>
        <v/>
      </c>
    </row>
    <row r="8297" spans="1:20" x14ac:dyDescent="0.2">
      <c r="A8297" t="s">
        <v>2608</v>
      </c>
      <c r="M8297" s="170" t="str">
        <f t="shared" si="1032"/>
        <v>H10</v>
      </c>
      <c r="N8297" s="169" t="str">
        <f t="shared" si="1033"/>
        <v>1550</v>
      </c>
      <c r="O8297" s="168" t="str">
        <f t="shared" si="1034"/>
        <v/>
      </c>
      <c r="P8297" s="168" t="str">
        <f t="shared" si="1035"/>
        <v/>
      </c>
      <c r="Q8297" s="168" t="str">
        <f t="shared" si="1036"/>
        <v/>
      </c>
      <c r="R8297" s="168" t="str">
        <f t="shared" si="1037"/>
        <v/>
      </c>
      <c r="S8297" s="168" t="str">
        <f t="shared" si="1038"/>
        <v/>
      </c>
      <c r="T8297" s="168" t="str">
        <f t="shared" si="1039"/>
        <v/>
      </c>
    </row>
    <row r="8298" spans="1:20" x14ac:dyDescent="0.2">
      <c r="A8298" t="s">
        <v>3436</v>
      </c>
      <c r="M8298" s="170" t="str">
        <f t="shared" si="1032"/>
        <v>DTL</v>
      </c>
      <c r="N8298" s="169" t="str">
        <f t="shared" si="1033"/>
        <v>1550</v>
      </c>
      <c r="O8298" s="168" t="str">
        <f t="shared" si="1034"/>
        <v>2101</v>
      </c>
      <c r="P8298" s="168" t="str">
        <f t="shared" si="1035"/>
        <v>15502101</v>
      </c>
      <c r="Q8298" s="168">
        <f t="shared" si="1036"/>
        <v>0</v>
      </c>
      <c r="R8298" s="168">
        <f t="shared" si="1037"/>
        <v>0</v>
      </c>
      <c r="S8298" s="168">
        <f t="shared" si="1038"/>
        <v>0</v>
      </c>
      <c r="T8298" s="168">
        <f t="shared" si="1039"/>
        <v>0</v>
      </c>
    </row>
    <row r="8299" spans="1:20" x14ac:dyDescent="0.2">
      <c r="A8299" t="s">
        <v>4353</v>
      </c>
      <c r="M8299" s="170" t="str">
        <f t="shared" si="1032"/>
        <v>DTL</v>
      </c>
      <c r="N8299" s="169" t="str">
        <f t="shared" si="1033"/>
        <v>1550</v>
      </c>
      <c r="O8299" s="168" t="str">
        <f t="shared" si="1034"/>
        <v>3291</v>
      </c>
      <c r="P8299" s="168" t="str">
        <f t="shared" si="1035"/>
        <v>15503291</v>
      </c>
      <c r="Q8299" s="168">
        <f t="shared" si="1036"/>
        <v>0</v>
      </c>
      <c r="R8299" s="168">
        <f t="shared" si="1037"/>
        <v>0</v>
      </c>
      <c r="S8299" s="168">
        <f t="shared" si="1038"/>
        <v>0</v>
      </c>
      <c r="T8299" s="168">
        <f t="shared" si="1039"/>
        <v>181</v>
      </c>
    </row>
    <row r="8300" spans="1:20" x14ac:dyDescent="0.2">
      <c r="A8300" t="s">
        <v>4246</v>
      </c>
      <c r="M8300" s="170" t="str">
        <f t="shared" si="1032"/>
        <v>DTL</v>
      </c>
      <c r="N8300" s="169" t="str">
        <f t="shared" si="1033"/>
        <v>1550</v>
      </c>
      <c r="O8300" s="168" t="str">
        <f t="shared" si="1034"/>
        <v/>
      </c>
      <c r="P8300" s="168" t="str">
        <f t="shared" si="1035"/>
        <v/>
      </c>
      <c r="Q8300" s="168" t="str">
        <f t="shared" si="1036"/>
        <v/>
      </c>
      <c r="R8300" s="168" t="str">
        <f t="shared" si="1037"/>
        <v/>
      </c>
      <c r="S8300" s="168" t="str">
        <f t="shared" si="1038"/>
        <v/>
      </c>
      <c r="T8300" s="168" t="str">
        <f t="shared" si="1039"/>
        <v/>
      </c>
    </row>
    <row r="8301" spans="1:20" x14ac:dyDescent="0.2">
      <c r="A8301" t="s">
        <v>2611</v>
      </c>
      <c r="M8301" s="170" t="str">
        <f t="shared" si="1032"/>
        <v>DTL</v>
      </c>
      <c r="N8301" s="169" t="str">
        <f t="shared" si="1033"/>
        <v>1550</v>
      </c>
      <c r="O8301" s="168" t="str">
        <f t="shared" si="1034"/>
        <v/>
      </c>
      <c r="P8301" s="168" t="str">
        <f t="shared" si="1035"/>
        <v/>
      </c>
      <c r="Q8301" s="168" t="str">
        <f t="shared" si="1036"/>
        <v/>
      </c>
      <c r="R8301" s="168" t="str">
        <f t="shared" si="1037"/>
        <v/>
      </c>
      <c r="S8301" s="168" t="str">
        <f t="shared" si="1038"/>
        <v/>
      </c>
      <c r="T8301" s="168" t="str">
        <f t="shared" si="1039"/>
        <v/>
      </c>
    </row>
    <row r="8302" spans="1:20" x14ac:dyDescent="0.2">
      <c r="A8302" t="s">
        <v>6445</v>
      </c>
      <c r="M8302" s="170" t="str">
        <f t="shared" si="1032"/>
        <v>Ttl</v>
      </c>
      <c r="N8302" s="169" t="str">
        <f t="shared" si="1033"/>
        <v>1550</v>
      </c>
      <c r="O8302" s="168" t="str">
        <f t="shared" si="1034"/>
        <v/>
      </c>
      <c r="P8302" s="168" t="str">
        <f t="shared" si="1035"/>
        <v/>
      </c>
      <c r="Q8302" s="168" t="str">
        <f t="shared" si="1036"/>
        <v/>
      </c>
      <c r="R8302" s="168" t="str">
        <f t="shared" si="1037"/>
        <v/>
      </c>
      <c r="S8302" s="168" t="str">
        <f t="shared" si="1038"/>
        <v/>
      </c>
      <c r="T8302" s="168" t="str">
        <f t="shared" si="1039"/>
        <v/>
      </c>
    </row>
    <row r="8303" spans="1:20" x14ac:dyDescent="0.2">
      <c r="A8303" t="s">
        <v>2611</v>
      </c>
      <c r="M8303" s="170" t="str">
        <f t="shared" si="1032"/>
        <v>DTL</v>
      </c>
      <c r="N8303" s="169" t="str">
        <f t="shared" si="1033"/>
        <v>1550</v>
      </c>
      <c r="O8303" s="168" t="str">
        <f t="shared" si="1034"/>
        <v/>
      </c>
      <c r="P8303" s="168" t="str">
        <f t="shared" si="1035"/>
        <v/>
      </c>
      <c r="Q8303" s="168" t="str">
        <f t="shared" si="1036"/>
        <v/>
      </c>
      <c r="R8303" s="168" t="str">
        <f t="shared" si="1037"/>
        <v/>
      </c>
      <c r="S8303" s="168" t="str">
        <f t="shared" si="1038"/>
        <v/>
      </c>
      <c r="T8303" s="168" t="str">
        <f t="shared" si="1039"/>
        <v/>
      </c>
    </row>
    <row r="8304" spans="1:20" x14ac:dyDescent="0.2">
      <c r="A8304" t="s">
        <v>6446</v>
      </c>
      <c r="M8304" s="170" t="str">
        <f t="shared" si="1032"/>
        <v>DTL</v>
      </c>
      <c r="N8304" s="169" t="str">
        <f t="shared" si="1033"/>
        <v>1550</v>
      </c>
      <c r="O8304" s="168" t="str">
        <f t="shared" si="1034"/>
        <v>3690</v>
      </c>
      <c r="P8304" s="168" t="str">
        <f t="shared" si="1035"/>
        <v>15503690</v>
      </c>
      <c r="Q8304" s="168">
        <f t="shared" si="1036"/>
        <v>0</v>
      </c>
      <c r="R8304" s="168">
        <f t="shared" si="1037"/>
        <v>0</v>
      </c>
      <c r="S8304" s="168">
        <f t="shared" si="1038"/>
        <v>0</v>
      </c>
      <c r="T8304" s="168">
        <f t="shared" si="1039"/>
        <v>0</v>
      </c>
    </row>
    <row r="8305" spans="1:20" x14ac:dyDescent="0.2">
      <c r="A8305" t="s">
        <v>4246</v>
      </c>
      <c r="M8305" s="170" t="str">
        <f t="shared" si="1032"/>
        <v>DTL</v>
      </c>
      <c r="N8305" s="169" t="str">
        <f t="shared" si="1033"/>
        <v>1550</v>
      </c>
      <c r="O8305" s="168" t="str">
        <f t="shared" si="1034"/>
        <v/>
      </c>
      <c r="P8305" s="168" t="str">
        <f t="shared" si="1035"/>
        <v/>
      </c>
      <c r="Q8305" s="168" t="str">
        <f t="shared" si="1036"/>
        <v/>
      </c>
      <c r="R8305" s="168" t="str">
        <f t="shared" si="1037"/>
        <v/>
      </c>
      <c r="S8305" s="168" t="str">
        <f t="shared" si="1038"/>
        <v/>
      </c>
      <c r="T8305" s="168" t="str">
        <f t="shared" si="1039"/>
        <v/>
      </c>
    </row>
    <row r="8306" spans="1:20" x14ac:dyDescent="0.2">
      <c r="A8306" t="s">
        <v>2611</v>
      </c>
      <c r="M8306" s="170" t="str">
        <f t="shared" si="1032"/>
        <v>DTL</v>
      </c>
      <c r="N8306" s="169" t="str">
        <f t="shared" si="1033"/>
        <v>1550</v>
      </c>
      <c r="O8306" s="168" t="str">
        <f t="shared" si="1034"/>
        <v/>
      </c>
      <c r="P8306" s="168" t="str">
        <f t="shared" si="1035"/>
        <v/>
      </c>
      <c r="Q8306" s="168" t="str">
        <f t="shared" si="1036"/>
        <v/>
      </c>
      <c r="R8306" s="168" t="str">
        <f t="shared" si="1037"/>
        <v/>
      </c>
      <c r="S8306" s="168" t="str">
        <f t="shared" si="1038"/>
        <v/>
      </c>
      <c r="T8306" s="168" t="str">
        <f t="shared" si="1039"/>
        <v/>
      </c>
    </row>
    <row r="8307" spans="1:20" x14ac:dyDescent="0.2">
      <c r="A8307" t="s">
        <v>6447</v>
      </c>
      <c r="M8307" s="170" t="str">
        <f t="shared" si="1032"/>
        <v>Ttl</v>
      </c>
      <c r="N8307" s="169" t="str">
        <f t="shared" si="1033"/>
        <v>1550</v>
      </c>
      <c r="O8307" s="168" t="str">
        <f t="shared" si="1034"/>
        <v/>
      </c>
      <c r="P8307" s="168" t="str">
        <f t="shared" si="1035"/>
        <v/>
      </c>
      <c r="Q8307" s="168" t="str">
        <f t="shared" si="1036"/>
        <v/>
      </c>
      <c r="R8307" s="168" t="str">
        <f t="shared" si="1037"/>
        <v/>
      </c>
      <c r="S8307" s="168" t="str">
        <f t="shared" si="1038"/>
        <v/>
      </c>
      <c r="T8307" s="168" t="str">
        <f t="shared" si="1039"/>
        <v/>
      </c>
    </row>
    <row r="8308" spans="1:20" x14ac:dyDescent="0.2">
      <c r="A8308" t="s">
        <v>2611</v>
      </c>
      <c r="M8308" s="170" t="str">
        <f t="shared" si="1032"/>
        <v>DTL</v>
      </c>
      <c r="N8308" s="169" t="str">
        <f t="shared" si="1033"/>
        <v>1550</v>
      </c>
      <c r="O8308" s="168" t="str">
        <f t="shared" si="1034"/>
        <v/>
      </c>
      <c r="P8308" s="168" t="str">
        <f t="shared" si="1035"/>
        <v/>
      </c>
      <c r="Q8308" s="168" t="str">
        <f t="shared" si="1036"/>
        <v/>
      </c>
      <c r="R8308" s="168" t="str">
        <f t="shared" si="1037"/>
        <v/>
      </c>
      <c r="S8308" s="168" t="str">
        <f t="shared" si="1038"/>
        <v/>
      </c>
      <c r="T8308" s="168" t="str">
        <f t="shared" si="1039"/>
        <v/>
      </c>
    </row>
    <row r="8309" spans="1:20" x14ac:dyDescent="0.2">
      <c r="A8309" t="s">
        <v>2611</v>
      </c>
      <c r="M8309" s="170" t="str">
        <f t="shared" si="1032"/>
        <v>DTL</v>
      </c>
      <c r="N8309" s="169" t="str">
        <f t="shared" si="1033"/>
        <v>1550</v>
      </c>
      <c r="O8309" s="168" t="str">
        <f t="shared" si="1034"/>
        <v/>
      </c>
      <c r="P8309" s="168" t="str">
        <f t="shared" si="1035"/>
        <v/>
      </c>
      <c r="Q8309" s="168" t="str">
        <f t="shared" si="1036"/>
        <v/>
      </c>
      <c r="R8309" s="168" t="str">
        <f t="shared" si="1037"/>
        <v/>
      </c>
      <c r="S8309" s="168" t="str">
        <f t="shared" si="1038"/>
        <v/>
      </c>
      <c r="T8309" s="168" t="str">
        <f t="shared" si="1039"/>
        <v/>
      </c>
    </row>
    <row r="8310" spans="1:20" x14ac:dyDescent="0.2">
      <c r="A8310" t="s">
        <v>6448</v>
      </c>
      <c r="M8310" s="170" t="str">
        <f t="shared" si="1032"/>
        <v>Ttl</v>
      </c>
      <c r="N8310" s="169" t="str">
        <f t="shared" si="1033"/>
        <v>1550</v>
      </c>
      <c r="O8310" s="168" t="str">
        <f t="shared" si="1034"/>
        <v/>
      </c>
      <c r="P8310" s="168" t="str">
        <f t="shared" si="1035"/>
        <v/>
      </c>
      <c r="Q8310" s="168" t="str">
        <f t="shared" si="1036"/>
        <v/>
      </c>
      <c r="R8310" s="168" t="str">
        <f t="shared" si="1037"/>
        <v/>
      </c>
      <c r="S8310" s="168" t="str">
        <f t="shared" si="1038"/>
        <v/>
      </c>
      <c r="T8310" s="168" t="str">
        <f t="shared" si="1039"/>
        <v/>
      </c>
    </row>
    <row r="8311" spans="1:20" x14ac:dyDescent="0.2">
      <c r="A8311" t="s">
        <v>2612</v>
      </c>
      <c r="M8311" s="170" t="str">
        <f t="shared" si="1032"/>
        <v>DTL</v>
      </c>
      <c r="N8311" s="169" t="str">
        <f t="shared" si="1033"/>
        <v>1550</v>
      </c>
      <c r="O8311" s="168" t="str">
        <f t="shared" si="1034"/>
        <v/>
      </c>
      <c r="P8311" s="168" t="str">
        <f t="shared" si="1035"/>
        <v/>
      </c>
      <c r="Q8311" s="168" t="str">
        <f t="shared" si="1036"/>
        <v/>
      </c>
      <c r="R8311" s="168" t="str">
        <f t="shared" si="1037"/>
        <v/>
      </c>
      <c r="S8311" s="168" t="str">
        <f t="shared" si="1038"/>
        <v/>
      </c>
      <c r="T8311" s="168" t="str">
        <f t="shared" si="1039"/>
        <v/>
      </c>
    </row>
    <row r="8312" spans="1:20" x14ac:dyDescent="0.2">
      <c r="A8312" t="s">
        <v>2611</v>
      </c>
      <c r="M8312" s="170" t="str">
        <f t="shared" si="1032"/>
        <v>DTL</v>
      </c>
      <c r="N8312" s="169" t="str">
        <f t="shared" si="1033"/>
        <v>1550</v>
      </c>
      <c r="O8312" s="168" t="str">
        <f t="shared" si="1034"/>
        <v/>
      </c>
      <c r="P8312" s="168" t="str">
        <f t="shared" si="1035"/>
        <v/>
      </c>
      <c r="Q8312" s="168" t="str">
        <f t="shared" si="1036"/>
        <v/>
      </c>
      <c r="R8312" s="168" t="str">
        <f t="shared" si="1037"/>
        <v/>
      </c>
      <c r="S8312" s="168" t="str">
        <f t="shared" si="1038"/>
        <v/>
      </c>
      <c r="T8312" s="168" t="str">
        <f t="shared" si="1039"/>
        <v/>
      </c>
    </row>
    <row r="8313" spans="1:20" x14ac:dyDescent="0.2">
      <c r="A8313" t="s">
        <v>2620</v>
      </c>
      <c r="M8313" s="170" t="str">
        <f t="shared" si="1032"/>
        <v>DTL</v>
      </c>
      <c r="N8313" s="169" t="str">
        <f t="shared" si="1033"/>
        <v>1550</v>
      </c>
      <c r="O8313" s="168" t="str">
        <f t="shared" si="1034"/>
        <v/>
      </c>
      <c r="P8313" s="168" t="str">
        <f t="shared" si="1035"/>
        <v/>
      </c>
      <c r="Q8313" s="168" t="str">
        <f t="shared" si="1036"/>
        <v/>
      </c>
      <c r="R8313" s="168" t="str">
        <f t="shared" si="1037"/>
        <v/>
      </c>
      <c r="S8313" s="168" t="str">
        <f t="shared" si="1038"/>
        <v/>
      </c>
      <c r="T8313" s="168" t="str">
        <f t="shared" si="1039"/>
        <v/>
      </c>
    </row>
    <row r="8314" spans="1:20" x14ac:dyDescent="0.2">
      <c r="A8314" t="s">
        <v>6449</v>
      </c>
      <c r="M8314" s="170" t="str">
        <f t="shared" si="1032"/>
        <v>Ttl</v>
      </c>
      <c r="N8314" s="169" t="str">
        <f t="shared" si="1033"/>
        <v>1550</v>
      </c>
      <c r="O8314" s="168" t="str">
        <f t="shared" si="1034"/>
        <v/>
      </c>
      <c r="P8314" s="168" t="str">
        <f t="shared" si="1035"/>
        <v/>
      </c>
      <c r="Q8314" s="168" t="str">
        <f t="shared" si="1036"/>
        <v/>
      </c>
      <c r="R8314" s="168" t="str">
        <f t="shared" si="1037"/>
        <v/>
      </c>
      <c r="S8314" s="168" t="str">
        <f t="shared" si="1038"/>
        <v/>
      </c>
      <c r="T8314" s="168" t="str">
        <f t="shared" si="1039"/>
        <v/>
      </c>
    </row>
    <row r="8315" spans="1:20" x14ac:dyDescent="0.2">
      <c r="A8315" t="s">
        <v>2611</v>
      </c>
      <c r="M8315" s="170" t="str">
        <f t="shared" si="1032"/>
        <v>DTL</v>
      </c>
      <c r="N8315" s="169" t="str">
        <f t="shared" si="1033"/>
        <v>1550</v>
      </c>
      <c r="O8315" s="168" t="str">
        <f t="shared" si="1034"/>
        <v/>
      </c>
      <c r="P8315" s="168" t="str">
        <f t="shared" si="1035"/>
        <v/>
      </c>
      <c r="Q8315" s="168" t="str">
        <f t="shared" si="1036"/>
        <v/>
      </c>
      <c r="R8315" s="168" t="str">
        <f t="shared" si="1037"/>
        <v/>
      </c>
      <c r="S8315" s="168" t="str">
        <f t="shared" si="1038"/>
        <v/>
      </c>
      <c r="T8315" s="168" t="str">
        <f t="shared" si="1039"/>
        <v/>
      </c>
    </row>
    <row r="8316" spans="1:20" x14ac:dyDescent="0.2">
      <c r="A8316" t="s">
        <v>6450</v>
      </c>
      <c r="M8316" s="170" t="str">
        <f t="shared" si="1032"/>
        <v>Ttl</v>
      </c>
      <c r="N8316" s="169" t="str">
        <f t="shared" si="1033"/>
        <v>1550</v>
      </c>
      <c r="O8316" s="168" t="str">
        <f t="shared" si="1034"/>
        <v/>
      </c>
      <c r="P8316" s="168" t="str">
        <f t="shared" si="1035"/>
        <v/>
      </c>
      <c r="Q8316" s="168" t="str">
        <f t="shared" si="1036"/>
        <v/>
      </c>
      <c r="R8316" s="168" t="str">
        <f t="shared" si="1037"/>
        <v/>
      </c>
      <c r="S8316" s="168" t="str">
        <f t="shared" si="1038"/>
        <v/>
      </c>
      <c r="T8316" s="168" t="str">
        <f t="shared" si="1039"/>
        <v/>
      </c>
    </row>
    <row r="8317" spans="1:20" x14ac:dyDescent="0.2">
      <c r="A8317" t="s">
        <v>4246</v>
      </c>
      <c r="M8317" s="170" t="str">
        <f t="shared" si="1032"/>
        <v>DTL</v>
      </c>
      <c r="N8317" s="169" t="str">
        <f t="shared" si="1033"/>
        <v>1550</v>
      </c>
      <c r="O8317" s="168" t="str">
        <f t="shared" si="1034"/>
        <v/>
      </c>
      <c r="P8317" s="168" t="str">
        <f t="shared" si="1035"/>
        <v/>
      </c>
      <c r="Q8317" s="168" t="str">
        <f t="shared" si="1036"/>
        <v/>
      </c>
      <c r="R8317" s="168" t="str">
        <f t="shared" si="1037"/>
        <v/>
      </c>
      <c r="S8317" s="168" t="str">
        <f t="shared" si="1038"/>
        <v/>
      </c>
      <c r="T8317" s="168" t="str">
        <f t="shared" si="1039"/>
        <v/>
      </c>
    </row>
    <row r="8318" spans="1:20" x14ac:dyDescent="0.2">
      <c r="A8318" t="s">
        <v>2611</v>
      </c>
      <c r="M8318" s="170" t="str">
        <f t="shared" si="1032"/>
        <v>DTL</v>
      </c>
      <c r="N8318" s="169" t="str">
        <f t="shared" si="1033"/>
        <v>1550</v>
      </c>
      <c r="O8318" s="168" t="str">
        <f t="shared" si="1034"/>
        <v/>
      </c>
      <c r="P8318" s="168" t="str">
        <f t="shared" si="1035"/>
        <v/>
      </c>
      <c r="Q8318" s="168" t="str">
        <f t="shared" si="1036"/>
        <v/>
      </c>
      <c r="R8318" s="168" t="str">
        <f t="shared" si="1037"/>
        <v/>
      </c>
      <c r="S8318" s="168" t="str">
        <f t="shared" si="1038"/>
        <v/>
      </c>
      <c r="T8318" s="168" t="str">
        <f t="shared" si="1039"/>
        <v/>
      </c>
    </row>
    <row r="8319" spans="1:20" x14ac:dyDescent="0.2">
      <c r="A8319" t="s">
        <v>6451</v>
      </c>
      <c r="M8319" s="170" t="str">
        <f t="shared" si="1032"/>
        <v>DTL</v>
      </c>
      <c r="N8319" s="169" t="str">
        <f t="shared" si="1033"/>
        <v>1550</v>
      </c>
      <c r="O8319" s="168" t="str">
        <f t="shared" si="1034"/>
        <v xml:space="preserve">    </v>
      </c>
      <c r="P8319" s="168" t="str">
        <f t="shared" si="1035"/>
        <v xml:space="preserve">1550    </v>
      </c>
      <c r="Q8319" s="168">
        <f t="shared" si="1036"/>
        <v>163063</v>
      </c>
      <c r="R8319" s="168">
        <f t="shared" si="1037"/>
        <v>1460</v>
      </c>
      <c r="S8319" s="168">
        <f t="shared" si="1038"/>
        <v>0</v>
      </c>
      <c r="T8319" s="168">
        <f t="shared" si="1039"/>
        <v>-181</v>
      </c>
    </row>
    <row r="8320" spans="1:20" x14ac:dyDescent="0.2">
      <c r="A8320" t="s">
        <v>2611</v>
      </c>
      <c r="M8320" s="170" t="str">
        <f t="shared" si="1032"/>
        <v>DTL</v>
      </c>
      <c r="N8320" s="169" t="str">
        <f t="shared" si="1033"/>
        <v>1550</v>
      </c>
      <c r="O8320" s="168" t="str">
        <f t="shared" si="1034"/>
        <v/>
      </c>
      <c r="P8320" s="168" t="str">
        <f t="shared" si="1035"/>
        <v/>
      </c>
      <c r="Q8320" s="168" t="str">
        <f t="shared" si="1036"/>
        <v/>
      </c>
      <c r="R8320" s="168" t="str">
        <f t="shared" si="1037"/>
        <v/>
      </c>
      <c r="S8320" s="168" t="str">
        <f t="shared" si="1038"/>
        <v/>
      </c>
      <c r="T8320" s="168" t="str">
        <f t="shared" si="1039"/>
        <v/>
      </c>
    </row>
    <row r="8321" spans="1:20" x14ac:dyDescent="0.2">
      <c r="A8321" t="s">
        <v>2622</v>
      </c>
      <c r="M8321" s="170" t="str">
        <f t="shared" si="1032"/>
        <v>DTL</v>
      </c>
      <c r="N8321" s="169" t="str">
        <f t="shared" si="1033"/>
        <v>1550</v>
      </c>
      <c r="O8321" s="168" t="str">
        <f t="shared" si="1034"/>
        <v>Tran</v>
      </c>
      <c r="P8321" s="168" t="str">
        <f t="shared" si="1035"/>
        <v>1550Tran</v>
      </c>
      <c r="Q8321" s="168">
        <f t="shared" si="1036"/>
        <v>0</v>
      </c>
      <c r="R8321" s="168">
        <f t="shared" si="1037"/>
        <v>0</v>
      </c>
      <c r="S8321" s="168">
        <f t="shared" si="1038"/>
        <v>0</v>
      </c>
      <c r="T8321" s="168">
        <f t="shared" si="1039"/>
        <v>0</v>
      </c>
    </row>
    <row r="8322" spans="1:20" x14ac:dyDescent="0.2">
      <c r="A8322" t="s">
        <v>2611</v>
      </c>
      <c r="M8322" s="170" t="str">
        <f t="shared" si="1032"/>
        <v>DTL</v>
      </c>
      <c r="N8322" s="169" t="str">
        <f t="shared" si="1033"/>
        <v>1550</v>
      </c>
      <c r="O8322" s="168" t="str">
        <f t="shared" si="1034"/>
        <v/>
      </c>
      <c r="P8322" s="168" t="str">
        <f t="shared" si="1035"/>
        <v/>
      </c>
      <c r="Q8322" s="168" t="str">
        <f t="shared" si="1036"/>
        <v/>
      </c>
      <c r="R8322" s="168" t="str">
        <f t="shared" si="1037"/>
        <v/>
      </c>
      <c r="S8322" s="168" t="str">
        <f t="shared" si="1038"/>
        <v/>
      </c>
      <c r="T8322" s="168" t="str">
        <f t="shared" si="1039"/>
        <v/>
      </c>
    </row>
    <row r="8323" spans="1:20" x14ac:dyDescent="0.2">
      <c r="A8323" t="s">
        <v>2623</v>
      </c>
      <c r="M8323" s="170" t="str">
        <f t="shared" ref="M8323:M8386" si="1040">IF(ROW()&lt;23,"",
  IF(NOT(ISERROR(FIND("Trinity County",$A8323,30))),"H1",
  IF(M8322="H1","H2",
  IF(M8322="H2","H3",
  IF(M8322="H3","H4",
  IF(M8322="H4","H5",
  IF(M8322="H5","H6",
  IF(M8322="H6","H7",
  IF(M8322="H7","H8",
  IF(M8322="H8","H9",
  IF(M8322="H9","H10",
  IF(TRIM(LEFT($A8323,7))="Total","Ttl","DTL"))))))))))))</f>
        <v>DTL</v>
      </c>
      <c r="N8323" s="169" t="str">
        <f t="shared" ref="N8323:N8386" si="1041">IF(ROW()&lt;23,"",
  IF($M8323="H6",TRIM(LEFT($A8323,5)),N8322))</f>
        <v>1550</v>
      </c>
      <c r="O8323" s="168" t="str">
        <f t="shared" ref="O8323:O8386" si="1042">IF($M8323&lt;&gt;"DTL","",
  IF(NOT(ISNUMBER(VALUE(MID($A8323,31,15)))),"",LEFT($A8323,4)))</f>
        <v>Tran</v>
      </c>
      <c r="P8323" s="168" t="str">
        <f t="shared" ref="P8323:P8386" si="1043">IF(O8323="","",N8323&amp;O8323)</f>
        <v>1550Tran</v>
      </c>
      <c r="Q8323" s="168">
        <f t="shared" ref="Q8323:Q8386" si="1044">IF($M8323&lt;&gt;"DTL","",
  IF(NOT(ISNUMBER(VALUE(MID($A8323,31,15)))),"",VALUE(TRIM(MID($A8323,47,15)))))</f>
        <v>0</v>
      </c>
      <c r="R8323" s="168">
        <f t="shared" ref="R8323:R8386" si="1045">IF($M8323&lt;&gt;"DTL","",
  IF(NOT(ISNUMBER(VALUE(MID($A8323,31,15)))),"",VALUE(TRIM(MID($A8323,61,14)))))</f>
        <v>0</v>
      </c>
      <c r="S8323" s="168">
        <f t="shared" ref="S8323:S8386" si="1046">IF($M8323&lt;&gt;"DTL","",
  IF(NOT(ISNUMBER(VALUE(MID($A8323,31,15)))),"",VALUE(TRIM(MID($A8323,76,14)))))</f>
        <v>0</v>
      </c>
      <c r="T8323" s="168">
        <f t="shared" ref="T8323:T8386" si="1047">IF($M8323&lt;&gt;"DTL","",
  IF(NOT(ISNUMBER(VALUE(MID($A8323,31,15)))),"",VALUE(TRIM(MID($A8323,90,14)))))</f>
        <v>0</v>
      </c>
    </row>
    <row r="8324" spans="1:20" x14ac:dyDescent="0.2">
      <c r="A8324" t="s">
        <v>4246</v>
      </c>
      <c r="M8324" s="170" t="str">
        <f t="shared" si="1040"/>
        <v>DTL</v>
      </c>
      <c r="N8324" s="169" t="str">
        <f t="shared" si="1041"/>
        <v>1550</v>
      </c>
      <c r="O8324" s="168" t="str">
        <f t="shared" si="1042"/>
        <v/>
      </c>
      <c r="P8324" s="168" t="str">
        <f t="shared" si="1043"/>
        <v/>
      </c>
      <c r="Q8324" s="168" t="str">
        <f t="shared" si="1044"/>
        <v/>
      </c>
      <c r="R8324" s="168" t="str">
        <f t="shared" si="1045"/>
        <v/>
      </c>
      <c r="S8324" s="168" t="str">
        <f t="shared" si="1046"/>
        <v/>
      </c>
      <c r="T8324" s="168" t="str">
        <f t="shared" si="1047"/>
        <v/>
      </c>
    </row>
    <row r="8325" spans="1:20" x14ac:dyDescent="0.2">
      <c r="A8325" t="s">
        <v>2611</v>
      </c>
      <c r="M8325" s="170" t="str">
        <f t="shared" si="1040"/>
        <v>DTL</v>
      </c>
      <c r="N8325" s="169" t="str">
        <f t="shared" si="1041"/>
        <v>1550</v>
      </c>
      <c r="O8325" s="168" t="str">
        <f t="shared" si="1042"/>
        <v/>
      </c>
      <c r="P8325" s="168" t="str">
        <f t="shared" si="1043"/>
        <v/>
      </c>
      <c r="Q8325" s="168" t="str">
        <f t="shared" si="1044"/>
        <v/>
      </c>
      <c r="R8325" s="168" t="str">
        <f t="shared" si="1045"/>
        <v/>
      </c>
      <c r="S8325" s="168" t="str">
        <f t="shared" si="1046"/>
        <v/>
      </c>
      <c r="T8325" s="168" t="str">
        <f t="shared" si="1047"/>
        <v/>
      </c>
    </row>
    <row r="8326" spans="1:20" x14ac:dyDescent="0.2">
      <c r="A8326" t="s">
        <v>6452</v>
      </c>
      <c r="M8326" s="170" t="str">
        <f t="shared" si="1040"/>
        <v>Ttl</v>
      </c>
      <c r="N8326" s="169" t="str">
        <f t="shared" si="1041"/>
        <v>1550</v>
      </c>
      <c r="O8326" s="168" t="str">
        <f t="shared" si="1042"/>
        <v/>
      </c>
      <c r="P8326" s="168" t="str">
        <f t="shared" si="1043"/>
        <v/>
      </c>
      <c r="Q8326" s="168" t="str">
        <f t="shared" si="1044"/>
        <v/>
      </c>
      <c r="R8326" s="168" t="str">
        <f t="shared" si="1045"/>
        <v/>
      </c>
      <c r="S8326" s="168" t="str">
        <f t="shared" si="1046"/>
        <v/>
      </c>
      <c r="T8326" s="168" t="str">
        <f t="shared" si="1047"/>
        <v/>
      </c>
    </row>
    <row r="8327" spans="1:20" x14ac:dyDescent="0.2">
      <c r="M8327" s="170" t="str">
        <f t="shared" si="1040"/>
        <v>DTL</v>
      </c>
      <c r="N8327" s="169" t="str">
        <f t="shared" si="1041"/>
        <v>1550</v>
      </c>
      <c r="O8327" s="168" t="str">
        <f t="shared" si="1042"/>
        <v/>
      </c>
      <c r="P8327" s="168" t="str">
        <f t="shared" si="1043"/>
        <v/>
      </c>
      <c r="Q8327" s="168" t="str">
        <f t="shared" si="1044"/>
        <v/>
      </c>
      <c r="R8327" s="168" t="str">
        <f t="shared" si="1045"/>
        <v/>
      </c>
      <c r="S8327" s="168" t="str">
        <f t="shared" si="1046"/>
        <v/>
      </c>
      <c r="T8327" s="168" t="str">
        <f t="shared" si="1047"/>
        <v/>
      </c>
    </row>
    <row r="8328" spans="1:20" x14ac:dyDescent="0.2">
      <c r="A8328" t="s">
        <v>4467</v>
      </c>
      <c r="M8328" s="170" t="str">
        <f t="shared" si="1040"/>
        <v>DTL</v>
      </c>
      <c r="N8328" s="169" t="str">
        <f t="shared" si="1041"/>
        <v>1550</v>
      </c>
      <c r="O8328" s="168" t="str">
        <f t="shared" si="1042"/>
        <v/>
      </c>
      <c r="P8328" s="168" t="str">
        <f t="shared" si="1043"/>
        <v/>
      </c>
      <c r="Q8328" s="168" t="str">
        <f t="shared" si="1044"/>
        <v/>
      </c>
      <c r="R8328" s="168" t="str">
        <f t="shared" si="1045"/>
        <v/>
      </c>
      <c r="S8328" s="168" t="str">
        <f t="shared" si="1046"/>
        <v/>
      </c>
      <c r="T8328" s="168" t="str">
        <f t="shared" si="1047"/>
        <v/>
      </c>
    </row>
    <row r="8329" spans="1:20" x14ac:dyDescent="0.2">
      <c r="A8329">
        <v>1</v>
      </c>
      <c r="M8329" s="170" t="str">
        <f t="shared" si="1040"/>
        <v>DTL</v>
      </c>
      <c r="N8329" s="169" t="str">
        <f t="shared" si="1041"/>
        <v>1550</v>
      </c>
      <c r="O8329" s="168" t="str">
        <f t="shared" si="1042"/>
        <v/>
      </c>
      <c r="P8329" s="168" t="str">
        <f t="shared" si="1043"/>
        <v/>
      </c>
      <c r="Q8329" s="168" t="str">
        <f t="shared" si="1044"/>
        <v/>
      </c>
      <c r="R8329" s="168" t="str">
        <f t="shared" si="1045"/>
        <v/>
      </c>
      <c r="S8329" s="168" t="str">
        <f t="shared" si="1046"/>
        <v/>
      </c>
      <c r="T8329" s="168" t="str">
        <f t="shared" si="1047"/>
        <v/>
      </c>
    </row>
    <row r="8330" spans="1:20" x14ac:dyDescent="0.2">
      <c r="M8330" s="170" t="str">
        <f t="shared" si="1040"/>
        <v>DTL</v>
      </c>
      <c r="N8330" s="169" t="str">
        <f t="shared" si="1041"/>
        <v>1550</v>
      </c>
      <c r="O8330" s="168" t="str">
        <f t="shared" si="1042"/>
        <v/>
      </c>
      <c r="P8330" s="168" t="str">
        <f t="shared" si="1043"/>
        <v/>
      </c>
      <c r="Q8330" s="168" t="str">
        <f t="shared" si="1044"/>
        <v/>
      </c>
      <c r="R8330" s="168" t="str">
        <f t="shared" si="1045"/>
        <v/>
      </c>
      <c r="S8330" s="168" t="str">
        <f t="shared" si="1046"/>
        <v/>
      </c>
      <c r="T8330" s="168" t="str">
        <f t="shared" si="1047"/>
        <v/>
      </c>
    </row>
    <row r="8331" spans="1:20" x14ac:dyDescent="0.2">
      <c r="A8331" t="s">
        <v>3437</v>
      </c>
      <c r="M8331" s="170" t="str">
        <f t="shared" si="1040"/>
        <v>H1</v>
      </c>
      <c r="N8331" s="169" t="str">
        <f t="shared" si="1041"/>
        <v>1550</v>
      </c>
      <c r="O8331" s="168" t="str">
        <f t="shared" si="1042"/>
        <v/>
      </c>
      <c r="P8331" s="168" t="str">
        <f t="shared" si="1043"/>
        <v/>
      </c>
      <c r="Q8331" s="168" t="str">
        <f t="shared" si="1044"/>
        <v/>
      </c>
      <c r="R8331" s="168" t="str">
        <f t="shared" si="1045"/>
        <v/>
      </c>
      <c r="S8331" s="168" t="str">
        <f t="shared" si="1046"/>
        <v/>
      </c>
      <c r="T8331" s="168" t="str">
        <f t="shared" si="1047"/>
        <v/>
      </c>
    </row>
    <row r="8332" spans="1:20" x14ac:dyDescent="0.2">
      <c r="A8332" t="s">
        <v>2600</v>
      </c>
      <c r="M8332" s="170" t="str">
        <f t="shared" si="1040"/>
        <v>H2</v>
      </c>
      <c r="N8332" s="169" t="str">
        <f t="shared" si="1041"/>
        <v>1550</v>
      </c>
      <c r="O8332" s="168" t="str">
        <f t="shared" si="1042"/>
        <v/>
      </c>
      <c r="P8332" s="168" t="str">
        <f t="shared" si="1043"/>
        <v/>
      </c>
      <c r="Q8332" s="168" t="str">
        <f t="shared" si="1044"/>
        <v/>
      </c>
      <c r="R8332" s="168" t="str">
        <f t="shared" si="1045"/>
        <v/>
      </c>
      <c r="S8332" s="168" t="str">
        <f t="shared" si="1046"/>
        <v/>
      </c>
      <c r="T8332" s="168" t="str">
        <f t="shared" si="1047"/>
        <v/>
      </c>
    </row>
    <row r="8333" spans="1:20" x14ac:dyDescent="0.2">
      <c r="A8333" t="s">
        <v>2601</v>
      </c>
      <c r="M8333" s="170" t="str">
        <f t="shared" si="1040"/>
        <v>H3</v>
      </c>
      <c r="N8333" s="169" t="str">
        <f t="shared" si="1041"/>
        <v>1550</v>
      </c>
      <c r="O8333" s="168" t="str">
        <f t="shared" si="1042"/>
        <v/>
      </c>
      <c r="P8333" s="168" t="str">
        <f t="shared" si="1043"/>
        <v/>
      </c>
      <c r="Q8333" s="168" t="str">
        <f t="shared" si="1044"/>
        <v/>
      </c>
      <c r="R8333" s="168" t="str">
        <f t="shared" si="1045"/>
        <v/>
      </c>
      <c r="S8333" s="168" t="str">
        <f t="shared" si="1046"/>
        <v/>
      </c>
      <c r="T8333" s="168" t="str">
        <f t="shared" si="1047"/>
        <v/>
      </c>
    </row>
    <row r="8334" spans="1:20" x14ac:dyDescent="0.2">
      <c r="A8334" t="s">
        <v>3418</v>
      </c>
      <c r="M8334" s="170" t="str">
        <f t="shared" si="1040"/>
        <v>H4</v>
      </c>
      <c r="N8334" s="169" t="str">
        <f t="shared" si="1041"/>
        <v>1550</v>
      </c>
      <c r="O8334" s="168" t="str">
        <f t="shared" si="1042"/>
        <v/>
      </c>
      <c r="P8334" s="168" t="str">
        <f t="shared" si="1043"/>
        <v/>
      </c>
      <c r="Q8334" s="168" t="str">
        <f t="shared" si="1044"/>
        <v/>
      </c>
      <c r="R8334" s="168" t="str">
        <f t="shared" si="1045"/>
        <v/>
      </c>
      <c r="S8334" s="168" t="str">
        <f t="shared" si="1046"/>
        <v/>
      </c>
      <c r="T8334" s="168" t="str">
        <f t="shared" si="1047"/>
        <v/>
      </c>
    </row>
    <row r="8335" spans="1:20" x14ac:dyDescent="0.2">
      <c r="A8335" t="s">
        <v>2603</v>
      </c>
      <c r="M8335" s="170" t="str">
        <f t="shared" si="1040"/>
        <v>H5</v>
      </c>
      <c r="N8335" s="169" t="str">
        <f t="shared" si="1041"/>
        <v>1550</v>
      </c>
      <c r="O8335" s="168" t="str">
        <f t="shared" si="1042"/>
        <v/>
      </c>
      <c r="P8335" s="168" t="str">
        <f t="shared" si="1043"/>
        <v/>
      </c>
      <c r="Q8335" s="168" t="str">
        <f t="shared" si="1044"/>
        <v/>
      </c>
      <c r="R8335" s="168" t="str">
        <f t="shared" si="1045"/>
        <v/>
      </c>
      <c r="S8335" s="168" t="str">
        <f t="shared" si="1046"/>
        <v/>
      </c>
      <c r="T8335" s="168" t="str">
        <f t="shared" si="1047"/>
        <v/>
      </c>
    </row>
    <row r="8336" spans="1:20" x14ac:dyDescent="0.2">
      <c r="A8336" t="s">
        <v>3438</v>
      </c>
      <c r="M8336" s="170" t="str">
        <f t="shared" si="1040"/>
        <v>H6</v>
      </c>
      <c r="N8336" s="169" t="str">
        <f t="shared" si="1041"/>
        <v>2400</v>
      </c>
      <c r="O8336" s="168" t="str">
        <f t="shared" si="1042"/>
        <v/>
      </c>
      <c r="P8336" s="168" t="str">
        <f t="shared" si="1043"/>
        <v/>
      </c>
      <c r="Q8336" s="168" t="str">
        <f t="shared" si="1044"/>
        <v/>
      </c>
      <c r="R8336" s="168" t="str">
        <f t="shared" si="1045"/>
        <v/>
      </c>
      <c r="S8336" s="168" t="str">
        <f t="shared" si="1046"/>
        <v/>
      </c>
      <c r="T8336" s="168" t="str">
        <f t="shared" si="1047"/>
        <v/>
      </c>
    </row>
    <row r="8337" spans="1:20" x14ac:dyDescent="0.2">
      <c r="A8337" t="s">
        <v>2605</v>
      </c>
      <c r="M8337" s="170" t="str">
        <f t="shared" si="1040"/>
        <v>H7</v>
      </c>
      <c r="N8337" s="169" t="str">
        <f t="shared" si="1041"/>
        <v>2400</v>
      </c>
      <c r="O8337" s="168" t="str">
        <f t="shared" si="1042"/>
        <v/>
      </c>
      <c r="P8337" s="168" t="str">
        <f t="shared" si="1043"/>
        <v/>
      </c>
      <c r="Q8337" s="168" t="str">
        <f t="shared" si="1044"/>
        <v/>
      </c>
      <c r="R8337" s="168" t="str">
        <f t="shared" si="1045"/>
        <v/>
      </c>
      <c r="S8337" s="168" t="str">
        <f t="shared" si="1046"/>
        <v/>
      </c>
      <c r="T8337" s="168" t="str">
        <f t="shared" si="1047"/>
        <v/>
      </c>
    </row>
    <row r="8338" spans="1:20" x14ac:dyDescent="0.2">
      <c r="A8338" t="s">
        <v>2606</v>
      </c>
      <c r="M8338" s="170" t="str">
        <f t="shared" si="1040"/>
        <v>H8</v>
      </c>
      <c r="N8338" s="169" t="str">
        <f t="shared" si="1041"/>
        <v>2400</v>
      </c>
      <c r="O8338" s="168" t="str">
        <f t="shared" si="1042"/>
        <v/>
      </c>
      <c r="P8338" s="168" t="str">
        <f t="shared" si="1043"/>
        <v/>
      </c>
      <c r="Q8338" s="168" t="str">
        <f t="shared" si="1044"/>
        <v/>
      </c>
      <c r="R8338" s="168" t="str">
        <f t="shared" si="1045"/>
        <v/>
      </c>
      <c r="S8338" s="168" t="str">
        <f t="shared" si="1046"/>
        <v/>
      </c>
      <c r="T8338" s="168" t="str">
        <f t="shared" si="1047"/>
        <v/>
      </c>
    </row>
    <row r="8339" spans="1:20" x14ac:dyDescent="0.2">
      <c r="A8339" t="s">
        <v>2607</v>
      </c>
      <c r="M8339" s="170" t="str">
        <f t="shared" si="1040"/>
        <v>H9</v>
      </c>
      <c r="N8339" s="169" t="str">
        <f t="shared" si="1041"/>
        <v>2400</v>
      </c>
      <c r="O8339" s="168" t="str">
        <f t="shared" si="1042"/>
        <v/>
      </c>
      <c r="P8339" s="168" t="str">
        <f t="shared" si="1043"/>
        <v/>
      </c>
      <c r="Q8339" s="168" t="str">
        <f t="shared" si="1044"/>
        <v/>
      </c>
      <c r="R8339" s="168" t="str">
        <f t="shared" si="1045"/>
        <v/>
      </c>
      <c r="S8339" s="168" t="str">
        <f t="shared" si="1046"/>
        <v/>
      </c>
      <c r="T8339" s="168" t="str">
        <f t="shared" si="1047"/>
        <v/>
      </c>
    </row>
    <row r="8340" spans="1:20" x14ac:dyDescent="0.2">
      <c r="A8340" t="s">
        <v>2608</v>
      </c>
      <c r="M8340" s="170" t="str">
        <f t="shared" si="1040"/>
        <v>H10</v>
      </c>
      <c r="N8340" s="169" t="str">
        <f t="shared" si="1041"/>
        <v>2400</v>
      </c>
      <c r="O8340" s="168" t="str">
        <f t="shared" si="1042"/>
        <v/>
      </c>
      <c r="P8340" s="168" t="str">
        <f t="shared" si="1043"/>
        <v/>
      </c>
      <c r="Q8340" s="168" t="str">
        <f t="shared" si="1044"/>
        <v/>
      </c>
      <c r="R8340" s="168" t="str">
        <f t="shared" si="1045"/>
        <v/>
      </c>
      <c r="S8340" s="168" t="str">
        <f t="shared" si="1046"/>
        <v/>
      </c>
      <c r="T8340" s="168" t="str">
        <f t="shared" si="1047"/>
        <v/>
      </c>
    </row>
    <row r="8341" spans="1:20" x14ac:dyDescent="0.2">
      <c r="A8341" t="s">
        <v>2609</v>
      </c>
      <c r="M8341" s="170" t="str">
        <f t="shared" si="1040"/>
        <v>DTL</v>
      </c>
      <c r="N8341" s="169" t="str">
        <f t="shared" si="1041"/>
        <v>2400</v>
      </c>
      <c r="O8341" s="168" t="str">
        <f t="shared" si="1042"/>
        <v/>
      </c>
      <c r="P8341" s="168" t="str">
        <f t="shared" si="1043"/>
        <v/>
      </c>
      <c r="Q8341" s="168" t="str">
        <f t="shared" si="1044"/>
        <v/>
      </c>
      <c r="R8341" s="168" t="str">
        <f t="shared" si="1045"/>
        <v/>
      </c>
      <c r="S8341" s="168" t="str">
        <f t="shared" si="1046"/>
        <v/>
      </c>
      <c r="T8341" s="168" t="str">
        <f t="shared" si="1047"/>
        <v/>
      </c>
    </row>
    <row r="8342" spans="1:20" x14ac:dyDescent="0.2">
      <c r="A8342" t="s">
        <v>6453</v>
      </c>
      <c r="M8342" s="170" t="str">
        <f t="shared" si="1040"/>
        <v>DTL</v>
      </c>
      <c r="N8342" s="169" t="str">
        <f t="shared" si="1041"/>
        <v>2400</v>
      </c>
      <c r="O8342" s="168" t="str">
        <f t="shared" si="1042"/>
        <v>6525</v>
      </c>
      <c r="P8342" s="168" t="str">
        <f t="shared" si="1043"/>
        <v>24006525</v>
      </c>
      <c r="Q8342" s="168">
        <f t="shared" si="1044"/>
        <v>2042</v>
      </c>
      <c r="R8342" s="168">
        <f t="shared" si="1045"/>
        <v>2150</v>
      </c>
      <c r="S8342" s="168">
        <f t="shared" si="1046"/>
        <v>1800</v>
      </c>
      <c r="T8342" s="168">
        <f t="shared" si="1047"/>
        <v>1298</v>
      </c>
    </row>
    <row r="8343" spans="1:20" x14ac:dyDescent="0.2">
      <c r="A8343" t="s">
        <v>6454</v>
      </c>
      <c r="M8343" s="170" t="str">
        <f t="shared" si="1040"/>
        <v>DTL</v>
      </c>
      <c r="N8343" s="169" t="str">
        <f t="shared" si="1041"/>
        <v>2400</v>
      </c>
      <c r="O8343" s="168" t="str">
        <f t="shared" si="1042"/>
        <v>6601</v>
      </c>
      <c r="P8343" s="168" t="str">
        <f t="shared" si="1043"/>
        <v>24006601</v>
      </c>
      <c r="Q8343" s="168">
        <f t="shared" si="1044"/>
        <v>661</v>
      </c>
      <c r="R8343" s="168">
        <f t="shared" si="1045"/>
        <v>1334</v>
      </c>
      <c r="S8343" s="168">
        <f t="shared" si="1046"/>
        <v>800</v>
      </c>
      <c r="T8343" s="168">
        <f t="shared" si="1047"/>
        <v>996</v>
      </c>
    </row>
    <row r="8344" spans="1:20" x14ac:dyDescent="0.2">
      <c r="A8344" t="s">
        <v>6455</v>
      </c>
      <c r="M8344" s="170" t="str">
        <f t="shared" si="1040"/>
        <v>DTL</v>
      </c>
      <c r="N8344" s="169" t="str">
        <f t="shared" si="1041"/>
        <v>2400</v>
      </c>
      <c r="O8344" s="168" t="str">
        <f t="shared" si="1042"/>
        <v>6061</v>
      </c>
      <c r="P8344" s="168" t="str">
        <f t="shared" si="1043"/>
        <v>24006061</v>
      </c>
      <c r="Q8344" s="168">
        <f t="shared" si="1044"/>
        <v>84433</v>
      </c>
      <c r="R8344" s="168">
        <f t="shared" si="1045"/>
        <v>89014</v>
      </c>
      <c r="S8344" s="168">
        <f t="shared" si="1046"/>
        <v>90000</v>
      </c>
      <c r="T8344" s="168">
        <f t="shared" si="1047"/>
        <v>74428</v>
      </c>
    </row>
    <row r="8345" spans="1:20" x14ac:dyDescent="0.2">
      <c r="A8345" t="s">
        <v>4354</v>
      </c>
      <c r="M8345" s="170" t="str">
        <f t="shared" si="1040"/>
        <v>DTL</v>
      </c>
      <c r="N8345" s="169" t="str">
        <f t="shared" si="1041"/>
        <v>2400</v>
      </c>
      <c r="O8345" s="168" t="str">
        <f t="shared" si="1042"/>
        <v>7190</v>
      </c>
      <c r="P8345" s="168" t="str">
        <f t="shared" si="1043"/>
        <v>24007190</v>
      </c>
      <c r="Q8345" s="168">
        <f t="shared" si="1044"/>
        <v>30750</v>
      </c>
      <c r="R8345" s="168">
        <f t="shared" si="1045"/>
        <v>30750</v>
      </c>
      <c r="S8345" s="168">
        <f t="shared" si="1046"/>
        <v>10250</v>
      </c>
      <c r="T8345" s="168">
        <f t="shared" si="1047"/>
        <v>20500</v>
      </c>
    </row>
    <row r="8346" spans="1:20" x14ac:dyDescent="0.2">
      <c r="A8346" t="s">
        <v>6456</v>
      </c>
      <c r="M8346" s="170" t="str">
        <f t="shared" si="1040"/>
        <v>DTL</v>
      </c>
      <c r="N8346" s="169" t="str">
        <f t="shared" si="1041"/>
        <v>2400</v>
      </c>
      <c r="O8346" s="168" t="str">
        <f t="shared" si="1042"/>
        <v>7481</v>
      </c>
      <c r="P8346" s="168" t="str">
        <f t="shared" si="1043"/>
        <v>24007481</v>
      </c>
      <c r="Q8346" s="168">
        <f t="shared" si="1044"/>
        <v>8060</v>
      </c>
      <c r="R8346" s="168">
        <f t="shared" si="1045"/>
        <v>7512</v>
      </c>
      <c r="S8346" s="168">
        <f t="shared" si="1046"/>
        <v>8920</v>
      </c>
      <c r="T8346" s="168">
        <f t="shared" si="1047"/>
        <v>7352</v>
      </c>
    </row>
    <row r="8347" spans="1:20" x14ac:dyDescent="0.2">
      <c r="A8347" t="s">
        <v>6457</v>
      </c>
      <c r="M8347" s="170" t="str">
        <f t="shared" si="1040"/>
        <v>DTL</v>
      </c>
      <c r="N8347" s="169" t="str">
        <f t="shared" si="1041"/>
        <v>2400</v>
      </c>
      <c r="O8347" s="168" t="str">
        <f t="shared" si="1042"/>
        <v>7703</v>
      </c>
      <c r="P8347" s="168" t="str">
        <f t="shared" si="1043"/>
        <v>24007703</v>
      </c>
      <c r="Q8347" s="168">
        <f t="shared" si="1044"/>
        <v>33925</v>
      </c>
      <c r="R8347" s="168">
        <f t="shared" si="1045"/>
        <v>60758</v>
      </c>
      <c r="S8347" s="168">
        <f t="shared" si="1046"/>
        <v>60000</v>
      </c>
      <c r="T8347" s="168">
        <f t="shared" si="1047"/>
        <v>50052</v>
      </c>
    </row>
    <row r="8348" spans="1:20" x14ac:dyDescent="0.2">
      <c r="A8348" t="s">
        <v>6458</v>
      </c>
      <c r="M8348" s="170" t="str">
        <f t="shared" si="1040"/>
        <v>DTL</v>
      </c>
      <c r="N8348" s="169" t="str">
        <f t="shared" si="1041"/>
        <v>2400</v>
      </c>
      <c r="O8348" s="168" t="str">
        <f t="shared" si="1042"/>
        <v>7733</v>
      </c>
      <c r="P8348" s="168" t="str">
        <f t="shared" si="1043"/>
        <v>24007733</v>
      </c>
      <c r="Q8348" s="168">
        <f t="shared" si="1044"/>
        <v>0</v>
      </c>
      <c r="R8348" s="168">
        <f t="shared" si="1045"/>
        <v>124287</v>
      </c>
      <c r="S8348" s="168">
        <f t="shared" si="1046"/>
        <v>96000</v>
      </c>
      <c r="T8348" s="168">
        <f t="shared" si="1047"/>
        <v>88609</v>
      </c>
    </row>
    <row r="8349" spans="1:20" x14ac:dyDescent="0.2">
      <c r="A8349" t="s">
        <v>6459</v>
      </c>
      <c r="M8349" s="170" t="str">
        <f t="shared" si="1040"/>
        <v>DTL</v>
      </c>
      <c r="N8349" s="169" t="str">
        <f t="shared" si="1041"/>
        <v>2400</v>
      </c>
      <c r="O8349" s="168" t="str">
        <f t="shared" si="1042"/>
        <v>8203</v>
      </c>
      <c r="P8349" s="168" t="str">
        <f t="shared" si="1043"/>
        <v>24008203</v>
      </c>
      <c r="Q8349" s="168">
        <f t="shared" si="1044"/>
        <v>1074</v>
      </c>
      <c r="R8349" s="168">
        <f t="shared" si="1045"/>
        <v>4784</v>
      </c>
      <c r="S8349" s="168">
        <f t="shared" si="1046"/>
        <v>1200</v>
      </c>
      <c r="T8349" s="168">
        <f t="shared" si="1047"/>
        <v>2460</v>
      </c>
    </row>
    <row r="8350" spans="1:20" x14ac:dyDescent="0.2">
      <c r="A8350" t="s">
        <v>6460</v>
      </c>
      <c r="M8350" s="170" t="str">
        <f t="shared" si="1040"/>
        <v>DTL</v>
      </c>
      <c r="N8350" s="169" t="str">
        <f t="shared" si="1041"/>
        <v>2400</v>
      </c>
      <c r="O8350" s="168" t="str">
        <f t="shared" si="1042"/>
        <v>8303</v>
      </c>
      <c r="P8350" s="168" t="str">
        <f t="shared" si="1043"/>
        <v>24008303</v>
      </c>
      <c r="Q8350" s="168">
        <f t="shared" si="1044"/>
        <v>6602</v>
      </c>
      <c r="R8350" s="168">
        <f t="shared" si="1045"/>
        <v>4290</v>
      </c>
      <c r="S8350" s="168">
        <f t="shared" si="1046"/>
        <v>5000</v>
      </c>
      <c r="T8350" s="168">
        <f t="shared" si="1047"/>
        <v>2421</v>
      </c>
    </row>
    <row r="8351" spans="1:20" x14ac:dyDescent="0.2">
      <c r="A8351" t="s">
        <v>6461</v>
      </c>
      <c r="M8351" s="170" t="str">
        <f t="shared" si="1040"/>
        <v>DTL</v>
      </c>
      <c r="N8351" s="169" t="str">
        <f t="shared" si="1041"/>
        <v>2400</v>
      </c>
      <c r="O8351" s="168" t="str">
        <f t="shared" si="1042"/>
        <v>8520</v>
      </c>
      <c r="P8351" s="168" t="str">
        <f t="shared" si="1043"/>
        <v>24008520</v>
      </c>
      <c r="Q8351" s="168">
        <f t="shared" si="1044"/>
        <v>29794</v>
      </c>
      <c r="R8351" s="168">
        <f t="shared" si="1045"/>
        <v>31111</v>
      </c>
      <c r="S8351" s="168">
        <f t="shared" si="1046"/>
        <v>24000</v>
      </c>
      <c r="T8351" s="168">
        <f t="shared" si="1047"/>
        <v>21408</v>
      </c>
    </row>
    <row r="8352" spans="1:20" x14ac:dyDescent="0.2">
      <c r="A8352" t="s">
        <v>6462</v>
      </c>
      <c r="M8352" s="170" t="str">
        <f t="shared" si="1040"/>
        <v>DTL</v>
      </c>
      <c r="N8352" s="169" t="str">
        <f t="shared" si="1041"/>
        <v>2400</v>
      </c>
      <c r="O8352" s="168" t="str">
        <f t="shared" si="1042"/>
        <v>8900</v>
      </c>
      <c r="P8352" s="168" t="str">
        <f t="shared" si="1043"/>
        <v>24008900</v>
      </c>
      <c r="Q8352" s="168">
        <f t="shared" si="1044"/>
        <v>92326</v>
      </c>
      <c r="R8352" s="168">
        <f t="shared" si="1045"/>
        <v>92326</v>
      </c>
      <c r="S8352" s="168">
        <f t="shared" si="1046"/>
        <v>92326</v>
      </c>
      <c r="T8352" s="168">
        <f t="shared" si="1047"/>
        <v>92326</v>
      </c>
    </row>
    <row r="8353" spans="1:20" x14ac:dyDescent="0.2">
      <c r="A8353" t="s">
        <v>6463</v>
      </c>
      <c r="M8353" s="170" t="str">
        <f t="shared" si="1040"/>
        <v>DTL</v>
      </c>
      <c r="N8353" s="169" t="str">
        <f t="shared" si="1041"/>
        <v>2400</v>
      </c>
      <c r="O8353" s="168" t="str">
        <f t="shared" si="1042"/>
        <v>9254</v>
      </c>
      <c r="P8353" s="168" t="str">
        <f t="shared" si="1043"/>
        <v>24009254</v>
      </c>
      <c r="Q8353" s="168">
        <f t="shared" si="1044"/>
        <v>1334</v>
      </c>
      <c r="R8353" s="168">
        <f t="shared" si="1045"/>
        <v>2691</v>
      </c>
      <c r="S8353" s="168">
        <f t="shared" si="1046"/>
        <v>1200</v>
      </c>
      <c r="T8353" s="168">
        <f t="shared" si="1047"/>
        <v>1100</v>
      </c>
    </row>
    <row r="8354" spans="1:20" x14ac:dyDescent="0.2">
      <c r="A8354" t="s">
        <v>6464</v>
      </c>
      <c r="M8354" s="170" t="str">
        <f t="shared" si="1040"/>
        <v>DTL</v>
      </c>
      <c r="N8354" s="169" t="str">
        <f t="shared" si="1041"/>
        <v>2400</v>
      </c>
      <c r="O8354" s="168" t="str">
        <f t="shared" si="1042"/>
        <v>9255</v>
      </c>
      <c r="P8354" s="168" t="str">
        <f t="shared" si="1043"/>
        <v>24009255</v>
      </c>
      <c r="Q8354" s="168">
        <f t="shared" si="1044"/>
        <v>0</v>
      </c>
      <c r="R8354" s="168">
        <f t="shared" si="1045"/>
        <v>10</v>
      </c>
      <c r="S8354" s="168">
        <f t="shared" si="1046"/>
        <v>0</v>
      </c>
      <c r="T8354" s="168">
        <f t="shared" si="1047"/>
        <v>0</v>
      </c>
    </row>
    <row r="8355" spans="1:20" x14ac:dyDescent="0.2">
      <c r="A8355" t="s">
        <v>6465</v>
      </c>
      <c r="M8355" s="170" t="str">
        <f t="shared" si="1040"/>
        <v>DTL</v>
      </c>
      <c r="N8355" s="169" t="str">
        <f t="shared" si="1041"/>
        <v>2400</v>
      </c>
      <c r="O8355" s="168" t="str">
        <f t="shared" si="1042"/>
        <v>9299</v>
      </c>
      <c r="P8355" s="168" t="str">
        <f t="shared" si="1043"/>
        <v>24009299</v>
      </c>
      <c r="Q8355" s="168">
        <f t="shared" si="1044"/>
        <v>300</v>
      </c>
      <c r="R8355" s="168">
        <f t="shared" si="1045"/>
        <v>149</v>
      </c>
      <c r="S8355" s="168">
        <f t="shared" si="1046"/>
        <v>0</v>
      </c>
      <c r="T8355" s="168">
        <f t="shared" si="1047"/>
        <v>0</v>
      </c>
    </row>
    <row r="8356" spans="1:20" x14ac:dyDescent="0.2">
      <c r="A8356" t="s">
        <v>6466</v>
      </c>
      <c r="M8356" s="170" t="str">
        <f t="shared" si="1040"/>
        <v>DTL</v>
      </c>
      <c r="N8356" s="169" t="str">
        <f t="shared" si="1041"/>
        <v>2400</v>
      </c>
      <c r="O8356" s="168" t="str">
        <f t="shared" si="1042"/>
        <v>9590</v>
      </c>
      <c r="P8356" s="168" t="str">
        <f t="shared" si="1043"/>
        <v>24009590</v>
      </c>
      <c r="Q8356" s="168">
        <f t="shared" si="1044"/>
        <v>3685</v>
      </c>
      <c r="R8356" s="168">
        <f t="shared" si="1045"/>
        <v>0</v>
      </c>
      <c r="S8356" s="168">
        <f t="shared" si="1046"/>
        <v>0</v>
      </c>
      <c r="T8356" s="168">
        <f t="shared" si="1047"/>
        <v>0</v>
      </c>
    </row>
    <row r="8357" spans="1:20" x14ac:dyDescent="0.2">
      <c r="A8357" t="s">
        <v>4355</v>
      </c>
      <c r="M8357" s="170" t="str">
        <f t="shared" si="1040"/>
        <v>DTL</v>
      </c>
      <c r="N8357" s="169" t="str">
        <f t="shared" si="1041"/>
        <v>2400</v>
      </c>
      <c r="O8357" s="168" t="str">
        <f t="shared" si="1042"/>
        <v>9297</v>
      </c>
      <c r="P8357" s="168" t="str">
        <f t="shared" si="1043"/>
        <v>24009297</v>
      </c>
      <c r="Q8357" s="168">
        <f t="shared" si="1044"/>
        <v>0</v>
      </c>
      <c r="R8357" s="168">
        <f t="shared" si="1045"/>
        <v>0</v>
      </c>
      <c r="S8357" s="168">
        <f t="shared" si="1046"/>
        <v>0</v>
      </c>
      <c r="T8357" s="168">
        <f t="shared" si="1047"/>
        <v>75</v>
      </c>
    </row>
    <row r="8358" spans="1:20" x14ac:dyDescent="0.2">
      <c r="A8358" t="s">
        <v>3439</v>
      </c>
      <c r="M8358" s="170" t="str">
        <f t="shared" si="1040"/>
        <v>DTL</v>
      </c>
      <c r="N8358" s="169" t="str">
        <f t="shared" si="1041"/>
        <v>2400</v>
      </c>
      <c r="O8358" s="168" t="str">
        <f t="shared" si="1042"/>
        <v>9801</v>
      </c>
      <c r="P8358" s="168" t="str">
        <f t="shared" si="1043"/>
        <v>24009801</v>
      </c>
      <c r="Q8358" s="168">
        <f t="shared" si="1044"/>
        <v>469</v>
      </c>
      <c r="R8358" s="168">
        <f t="shared" si="1045"/>
        <v>2835</v>
      </c>
      <c r="S8358" s="168">
        <f t="shared" si="1046"/>
        <v>0</v>
      </c>
      <c r="T8358" s="168">
        <f t="shared" si="1047"/>
        <v>0</v>
      </c>
    </row>
    <row r="8359" spans="1:20" x14ac:dyDescent="0.2">
      <c r="A8359" t="s">
        <v>4246</v>
      </c>
      <c r="M8359" s="170" t="str">
        <f t="shared" si="1040"/>
        <v>DTL</v>
      </c>
      <c r="N8359" s="169" t="str">
        <f t="shared" si="1041"/>
        <v>2400</v>
      </c>
      <c r="O8359" s="168" t="str">
        <f t="shared" si="1042"/>
        <v/>
      </c>
      <c r="P8359" s="168" t="str">
        <f t="shared" si="1043"/>
        <v/>
      </c>
      <c r="Q8359" s="168" t="str">
        <f t="shared" si="1044"/>
        <v/>
      </c>
      <c r="R8359" s="168" t="str">
        <f t="shared" si="1045"/>
        <v/>
      </c>
      <c r="S8359" s="168" t="str">
        <f t="shared" si="1046"/>
        <v/>
      </c>
      <c r="T8359" s="168" t="str">
        <f t="shared" si="1047"/>
        <v/>
      </c>
    </row>
    <row r="8360" spans="1:20" x14ac:dyDescent="0.2">
      <c r="A8360" t="s">
        <v>2611</v>
      </c>
      <c r="M8360" s="170" t="str">
        <f t="shared" si="1040"/>
        <v>DTL</v>
      </c>
      <c r="N8360" s="169" t="str">
        <f t="shared" si="1041"/>
        <v>2400</v>
      </c>
      <c r="O8360" s="168" t="str">
        <f t="shared" si="1042"/>
        <v/>
      </c>
      <c r="P8360" s="168" t="str">
        <f t="shared" si="1043"/>
        <v/>
      </c>
      <c r="Q8360" s="168" t="str">
        <f t="shared" si="1044"/>
        <v/>
      </c>
      <c r="R8360" s="168" t="str">
        <f t="shared" si="1045"/>
        <v/>
      </c>
      <c r="S8360" s="168" t="str">
        <f t="shared" si="1046"/>
        <v/>
      </c>
      <c r="T8360" s="168" t="str">
        <f t="shared" si="1047"/>
        <v/>
      </c>
    </row>
    <row r="8361" spans="1:20" x14ac:dyDescent="0.2">
      <c r="A8361" t="s">
        <v>6467</v>
      </c>
      <c r="M8361" s="170" t="str">
        <f t="shared" si="1040"/>
        <v>Ttl</v>
      </c>
      <c r="N8361" s="169" t="str">
        <f t="shared" si="1041"/>
        <v>2400</v>
      </c>
      <c r="O8361" s="168" t="str">
        <f t="shared" si="1042"/>
        <v/>
      </c>
      <c r="P8361" s="168" t="str">
        <f t="shared" si="1043"/>
        <v/>
      </c>
      <c r="Q8361" s="168" t="str">
        <f t="shared" si="1044"/>
        <v/>
      </c>
      <c r="R8361" s="168" t="str">
        <f t="shared" si="1045"/>
        <v/>
      </c>
      <c r="S8361" s="168" t="str">
        <f t="shared" si="1046"/>
        <v/>
      </c>
      <c r="T8361" s="168" t="str">
        <f t="shared" si="1047"/>
        <v/>
      </c>
    </row>
    <row r="8362" spans="1:20" x14ac:dyDescent="0.2">
      <c r="A8362" t="s">
        <v>2612</v>
      </c>
      <c r="M8362" s="170" t="str">
        <f t="shared" si="1040"/>
        <v>DTL</v>
      </c>
      <c r="N8362" s="169" t="str">
        <f t="shared" si="1041"/>
        <v>2400</v>
      </c>
      <c r="O8362" s="168" t="str">
        <f t="shared" si="1042"/>
        <v/>
      </c>
      <c r="P8362" s="168" t="str">
        <f t="shared" si="1043"/>
        <v/>
      </c>
      <c r="Q8362" s="168" t="str">
        <f t="shared" si="1044"/>
        <v/>
      </c>
      <c r="R8362" s="168" t="str">
        <f t="shared" si="1045"/>
        <v/>
      </c>
      <c r="S8362" s="168" t="str">
        <f t="shared" si="1046"/>
        <v/>
      </c>
      <c r="T8362" s="168" t="str">
        <f t="shared" si="1047"/>
        <v/>
      </c>
    </row>
    <row r="8363" spans="1:20" x14ac:dyDescent="0.2">
      <c r="A8363" t="s">
        <v>2611</v>
      </c>
      <c r="M8363" s="170" t="str">
        <f t="shared" si="1040"/>
        <v>DTL</v>
      </c>
      <c r="N8363" s="169" t="str">
        <f t="shared" si="1041"/>
        <v>2400</v>
      </c>
      <c r="O8363" s="168" t="str">
        <f t="shared" si="1042"/>
        <v/>
      </c>
      <c r="P8363" s="168" t="str">
        <f t="shared" si="1043"/>
        <v/>
      </c>
      <c r="Q8363" s="168" t="str">
        <f t="shared" si="1044"/>
        <v/>
      </c>
      <c r="R8363" s="168" t="str">
        <f t="shared" si="1045"/>
        <v/>
      </c>
      <c r="S8363" s="168" t="str">
        <f t="shared" si="1046"/>
        <v/>
      </c>
      <c r="T8363" s="168" t="str">
        <f t="shared" si="1047"/>
        <v/>
      </c>
    </row>
    <row r="8364" spans="1:20" x14ac:dyDescent="0.2">
      <c r="A8364" t="s">
        <v>2611</v>
      </c>
      <c r="M8364" s="170" t="str">
        <f t="shared" si="1040"/>
        <v>DTL</v>
      </c>
      <c r="N8364" s="169" t="str">
        <f t="shared" si="1041"/>
        <v>2400</v>
      </c>
      <c r="O8364" s="168" t="str">
        <f t="shared" si="1042"/>
        <v/>
      </c>
      <c r="P8364" s="168" t="str">
        <f t="shared" si="1043"/>
        <v/>
      </c>
      <c r="Q8364" s="168" t="str">
        <f t="shared" si="1044"/>
        <v/>
      </c>
      <c r="R8364" s="168" t="str">
        <f t="shared" si="1045"/>
        <v/>
      </c>
      <c r="S8364" s="168" t="str">
        <f t="shared" si="1046"/>
        <v/>
      </c>
      <c r="T8364" s="168" t="str">
        <f t="shared" si="1047"/>
        <v/>
      </c>
    </row>
    <row r="8365" spans="1:20" x14ac:dyDescent="0.2">
      <c r="A8365" t="s">
        <v>2613</v>
      </c>
      <c r="M8365" s="170" t="str">
        <f t="shared" si="1040"/>
        <v>DTL</v>
      </c>
      <c r="N8365" s="169" t="str">
        <f t="shared" si="1041"/>
        <v>2400</v>
      </c>
      <c r="O8365" s="168" t="str">
        <f t="shared" si="1042"/>
        <v/>
      </c>
      <c r="P8365" s="168" t="str">
        <f t="shared" si="1043"/>
        <v/>
      </c>
      <c r="Q8365" s="168" t="str">
        <f t="shared" si="1044"/>
        <v/>
      </c>
      <c r="R8365" s="168" t="str">
        <f t="shared" si="1045"/>
        <v/>
      </c>
      <c r="S8365" s="168" t="str">
        <f t="shared" si="1046"/>
        <v/>
      </c>
      <c r="T8365" s="168" t="str">
        <f t="shared" si="1047"/>
        <v/>
      </c>
    </row>
    <row r="8366" spans="1:20" x14ac:dyDescent="0.2">
      <c r="A8366" t="s">
        <v>6468</v>
      </c>
      <c r="M8366" s="170" t="str">
        <f t="shared" si="1040"/>
        <v>DTL</v>
      </c>
      <c r="N8366" s="169" t="str">
        <f t="shared" si="1041"/>
        <v>2400</v>
      </c>
      <c r="O8366" s="168" t="str">
        <f t="shared" si="1042"/>
        <v>1010</v>
      </c>
      <c r="P8366" s="168" t="str">
        <f t="shared" si="1043"/>
        <v>24001010</v>
      </c>
      <c r="Q8366" s="168">
        <f t="shared" si="1044"/>
        <v>616054</v>
      </c>
      <c r="R8366" s="168">
        <f t="shared" si="1045"/>
        <v>659685</v>
      </c>
      <c r="S8366" s="168">
        <f t="shared" si="1046"/>
        <v>667964</v>
      </c>
      <c r="T8366" s="168">
        <f t="shared" si="1047"/>
        <v>427181</v>
      </c>
    </row>
    <row r="8367" spans="1:20" x14ac:dyDescent="0.2">
      <c r="A8367" t="s">
        <v>6469</v>
      </c>
      <c r="M8367" s="170" t="str">
        <f t="shared" si="1040"/>
        <v>DTL</v>
      </c>
      <c r="N8367" s="169" t="str">
        <f t="shared" si="1041"/>
        <v>2400</v>
      </c>
      <c r="O8367" s="168" t="str">
        <f t="shared" si="1042"/>
        <v>1020</v>
      </c>
      <c r="P8367" s="168" t="str">
        <f t="shared" si="1043"/>
        <v>24001020</v>
      </c>
      <c r="Q8367" s="168">
        <f t="shared" si="1044"/>
        <v>0</v>
      </c>
      <c r="R8367" s="168">
        <f t="shared" si="1045"/>
        <v>0</v>
      </c>
      <c r="S8367" s="168">
        <f t="shared" si="1046"/>
        <v>18200</v>
      </c>
      <c r="T8367" s="168">
        <f t="shared" si="1047"/>
        <v>2625</v>
      </c>
    </row>
    <row r="8368" spans="1:20" x14ac:dyDescent="0.2">
      <c r="A8368" t="s">
        <v>3440</v>
      </c>
      <c r="M8368" s="170" t="str">
        <f t="shared" si="1040"/>
        <v>DTL</v>
      </c>
      <c r="N8368" s="169" t="str">
        <f t="shared" si="1041"/>
        <v>2400</v>
      </c>
      <c r="O8368" s="168" t="str">
        <f t="shared" si="1042"/>
        <v>1030</v>
      </c>
      <c r="P8368" s="168" t="str">
        <f t="shared" si="1043"/>
        <v>24001030</v>
      </c>
      <c r="Q8368" s="168">
        <f t="shared" si="1044"/>
        <v>4320</v>
      </c>
      <c r="R8368" s="168">
        <f t="shared" si="1045"/>
        <v>307</v>
      </c>
      <c r="S8368" s="168">
        <f t="shared" si="1046"/>
        <v>1000</v>
      </c>
      <c r="T8368" s="168">
        <f t="shared" si="1047"/>
        <v>882</v>
      </c>
    </row>
    <row r="8369" spans="1:20" x14ac:dyDescent="0.2">
      <c r="A8369" t="s">
        <v>6470</v>
      </c>
      <c r="M8369" s="170" t="str">
        <f t="shared" si="1040"/>
        <v>DTL</v>
      </c>
      <c r="N8369" s="169" t="str">
        <f t="shared" si="1041"/>
        <v>2400</v>
      </c>
      <c r="O8369" s="168" t="str">
        <f t="shared" si="1042"/>
        <v>1050</v>
      </c>
      <c r="P8369" s="168" t="str">
        <f t="shared" si="1043"/>
        <v>24001050</v>
      </c>
      <c r="Q8369" s="168">
        <f t="shared" si="1044"/>
        <v>32156</v>
      </c>
      <c r="R8369" s="168">
        <f t="shared" si="1045"/>
        <v>26831</v>
      </c>
      <c r="S8369" s="168">
        <f t="shared" si="1046"/>
        <v>20000</v>
      </c>
      <c r="T8369" s="168">
        <f t="shared" si="1047"/>
        <v>14559</v>
      </c>
    </row>
    <row r="8370" spans="1:20" x14ac:dyDescent="0.2">
      <c r="A8370" t="s">
        <v>6471</v>
      </c>
      <c r="M8370" s="170" t="str">
        <f t="shared" si="1040"/>
        <v>DTL</v>
      </c>
      <c r="N8370" s="169" t="str">
        <f t="shared" si="1041"/>
        <v>2400</v>
      </c>
      <c r="O8370" s="168" t="str">
        <f t="shared" si="1042"/>
        <v>1100</v>
      </c>
      <c r="P8370" s="168" t="str">
        <f t="shared" si="1043"/>
        <v>24001100</v>
      </c>
      <c r="Q8370" s="168">
        <f t="shared" si="1044"/>
        <v>50087</v>
      </c>
      <c r="R8370" s="168">
        <f t="shared" si="1045"/>
        <v>50675</v>
      </c>
      <c r="S8370" s="168">
        <f t="shared" si="1046"/>
        <v>51099</v>
      </c>
      <c r="T8370" s="168">
        <f t="shared" si="1047"/>
        <v>34746</v>
      </c>
    </row>
    <row r="8371" spans="1:20" x14ac:dyDescent="0.2">
      <c r="A8371" t="s">
        <v>6472</v>
      </c>
      <c r="M8371" s="170" t="str">
        <f t="shared" si="1040"/>
        <v>DTL</v>
      </c>
      <c r="N8371" s="169" t="str">
        <f t="shared" si="1041"/>
        <v>2400</v>
      </c>
      <c r="O8371" s="168" t="str">
        <f t="shared" si="1042"/>
        <v>1200</v>
      </c>
      <c r="P8371" s="168" t="str">
        <f t="shared" si="1043"/>
        <v>24001200</v>
      </c>
      <c r="Q8371" s="168">
        <f t="shared" si="1044"/>
        <v>232982</v>
      </c>
      <c r="R8371" s="168">
        <f t="shared" si="1045"/>
        <v>278507</v>
      </c>
      <c r="S8371" s="168">
        <f t="shared" si="1046"/>
        <v>302857</v>
      </c>
      <c r="T8371" s="168">
        <f t="shared" si="1047"/>
        <v>205789</v>
      </c>
    </row>
    <row r="8372" spans="1:20" x14ac:dyDescent="0.2">
      <c r="A8372" t="s">
        <v>4467</v>
      </c>
      <c r="M8372" s="170" t="str">
        <f t="shared" si="1040"/>
        <v>DTL</v>
      </c>
      <c r="N8372" s="169" t="str">
        <f t="shared" si="1041"/>
        <v>2400</v>
      </c>
      <c r="O8372" s="168" t="str">
        <f t="shared" si="1042"/>
        <v/>
      </c>
      <c r="P8372" s="168" t="str">
        <f t="shared" si="1043"/>
        <v/>
      </c>
      <c r="Q8372" s="168" t="str">
        <f t="shared" si="1044"/>
        <v/>
      </c>
      <c r="R8372" s="168" t="str">
        <f t="shared" si="1045"/>
        <v/>
      </c>
      <c r="S8372" s="168" t="str">
        <f t="shared" si="1046"/>
        <v/>
      </c>
      <c r="T8372" s="168" t="str">
        <f t="shared" si="1047"/>
        <v/>
      </c>
    </row>
    <row r="8373" spans="1:20" x14ac:dyDescent="0.2">
      <c r="A8373">
        <v>1</v>
      </c>
      <c r="M8373" s="170" t="str">
        <f t="shared" si="1040"/>
        <v>DTL</v>
      </c>
      <c r="N8373" s="169" t="str">
        <f t="shared" si="1041"/>
        <v>2400</v>
      </c>
      <c r="O8373" s="168" t="str">
        <f t="shared" si="1042"/>
        <v/>
      </c>
      <c r="P8373" s="168" t="str">
        <f t="shared" si="1043"/>
        <v/>
      </c>
      <c r="Q8373" s="168" t="str">
        <f t="shared" si="1044"/>
        <v/>
      </c>
      <c r="R8373" s="168" t="str">
        <f t="shared" si="1045"/>
        <v/>
      </c>
      <c r="S8373" s="168" t="str">
        <f t="shared" si="1046"/>
        <v/>
      </c>
      <c r="T8373" s="168" t="str">
        <f t="shared" si="1047"/>
        <v/>
      </c>
    </row>
    <row r="8374" spans="1:20" x14ac:dyDescent="0.2">
      <c r="M8374" s="170" t="str">
        <f t="shared" si="1040"/>
        <v>DTL</v>
      </c>
      <c r="N8374" s="169" t="str">
        <f t="shared" si="1041"/>
        <v>2400</v>
      </c>
      <c r="O8374" s="168" t="str">
        <f t="shared" si="1042"/>
        <v/>
      </c>
      <c r="P8374" s="168" t="str">
        <f t="shared" si="1043"/>
        <v/>
      </c>
      <c r="Q8374" s="168" t="str">
        <f t="shared" si="1044"/>
        <v/>
      </c>
      <c r="R8374" s="168" t="str">
        <f t="shared" si="1045"/>
        <v/>
      </c>
      <c r="S8374" s="168" t="str">
        <f t="shared" si="1046"/>
        <v/>
      </c>
      <c r="T8374" s="168" t="str">
        <f t="shared" si="1047"/>
        <v/>
      </c>
    </row>
    <row r="8375" spans="1:20" x14ac:dyDescent="0.2">
      <c r="A8375" t="s">
        <v>3441</v>
      </c>
      <c r="M8375" s="170" t="str">
        <f t="shared" si="1040"/>
        <v>H1</v>
      </c>
      <c r="N8375" s="169" t="str">
        <f t="shared" si="1041"/>
        <v>2400</v>
      </c>
      <c r="O8375" s="168" t="str">
        <f t="shared" si="1042"/>
        <v/>
      </c>
      <c r="P8375" s="168" t="str">
        <f t="shared" si="1043"/>
        <v/>
      </c>
      <c r="Q8375" s="168" t="str">
        <f t="shared" si="1044"/>
        <v/>
      </c>
      <c r="R8375" s="168" t="str">
        <f t="shared" si="1045"/>
        <v/>
      </c>
      <c r="S8375" s="168" t="str">
        <f t="shared" si="1046"/>
        <v/>
      </c>
      <c r="T8375" s="168" t="str">
        <f t="shared" si="1047"/>
        <v/>
      </c>
    </row>
    <row r="8376" spans="1:20" x14ac:dyDescent="0.2">
      <c r="A8376" t="s">
        <v>2600</v>
      </c>
      <c r="M8376" s="170" t="str">
        <f t="shared" si="1040"/>
        <v>H2</v>
      </c>
      <c r="N8376" s="169" t="str">
        <f t="shared" si="1041"/>
        <v>2400</v>
      </c>
      <c r="O8376" s="168" t="str">
        <f t="shared" si="1042"/>
        <v/>
      </c>
      <c r="P8376" s="168" t="str">
        <f t="shared" si="1043"/>
        <v/>
      </c>
      <c r="Q8376" s="168" t="str">
        <f t="shared" si="1044"/>
        <v/>
      </c>
      <c r="R8376" s="168" t="str">
        <f t="shared" si="1045"/>
        <v/>
      </c>
      <c r="S8376" s="168" t="str">
        <f t="shared" si="1046"/>
        <v/>
      </c>
      <c r="T8376" s="168" t="str">
        <f t="shared" si="1047"/>
        <v/>
      </c>
    </row>
    <row r="8377" spans="1:20" x14ac:dyDescent="0.2">
      <c r="A8377" t="s">
        <v>2601</v>
      </c>
      <c r="M8377" s="170" t="str">
        <f t="shared" si="1040"/>
        <v>H3</v>
      </c>
      <c r="N8377" s="169" t="str">
        <f t="shared" si="1041"/>
        <v>2400</v>
      </c>
      <c r="O8377" s="168" t="str">
        <f t="shared" si="1042"/>
        <v/>
      </c>
      <c r="P8377" s="168" t="str">
        <f t="shared" si="1043"/>
        <v/>
      </c>
      <c r="Q8377" s="168" t="str">
        <f t="shared" si="1044"/>
        <v/>
      </c>
      <c r="R8377" s="168" t="str">
        <f t="shared" si="1045"/>
        <v/>
      </c>
      <c r="S8377" s="168" t="str">
        <f t="shared" si="1046"/>
        <v/>
      </c>
      <c r="T8377" s="168" t="str">
        <f t="shared" si="1047"/>
        <v/>
      </c>
    </row>
    <row r="8378" spans="1:20" x14ac:dyDescent="0.2">
      <c r="A8378" t="s">
        <v>3418</v>
      </c>
      <c r="M8378" s="170" t="str">
        <f t="shared" si="1040"/>
        <v>H4</v>
      </c>
      <c r="N8378" s="169" t="str">
        <f t="shared" si="1041"/>
        <v>2400</v>
      </c>
      <c r="O8378" s="168" t="str">
        <f t="shared" si="1042"/>
        <v/>
      </c>
      <c r="P8378" s="168" t="str">
        <f t="shared" si="1043"/>
        <v/>
      </c>
      <c r="Q8378" s="168" t="str">
        <f t="shared" si="1044"/>
        <v/>
      </c>
      <c r="R8378" s="168" t="str">
        <f t="shared" si="1045"/>
        <v/>
      </c>
      <c r="S8378" s="168" t="str">
        <f t="shared" si="1046"/>
        <v/>
      </c>
      <c r="T8378" s="168" t="str">
        <f t="shared" si="1047"/>
        <v/>
      </c>
    </row>
    <row r="8379" spans="1:20" x14ac:dyDescent="0.2">
      <c r="A8379" t="s">
        <v>2603</v>
      </c>
      <c r="M8379" s="170" t="str">
        <f t="shared" si="1040"/>
        <v>H5</v>
      </c>
      <c r="N8379" s="169" t="str">
        <f t="shared" si="1041"/>
        <v>2400</v>
      </c>
      <c r="O8379" s="168" t="str">
        <f t="shared" si="1042"/>
        <v/>
      </c>
      <c r="P8379" s="168" t="str">
        <f t="shared" si="1043"/>
        <v/>
      </c>
      <c r="Q8379" s="168" t="str">
        <f t="shared" si="1044"/>
        <v/>
      </c>
      <c r="R8379" s="168" t="str">
        <f t="shared" si="1045"/>
        <v/>
      </c>
      <c r="S8379" s="168" t="str">
        <f t="shared" si="1046"/>
        <v/>
      </c>
      <c r="T8379" s="168" t="str">
        <f t="shared" si="1047"/>
        <v/>
      </c>
    </row>
    <row r="8380" spans="1:20" x14ac:dyDescent="0.2">
      <c r="A8380" t="s">
        <v>3438</v>
      </c>
      <c r="M8380" s="170" t="str">
        <f t="shared" si="1040"/>
        <v>H6</v>
      </c>
      <c r="N8380" s="169" t="str">
        <f t="shared" si="1041"/>
        <v>2400</v>
      </c>
      <c r="O8380" s="168" t="str">
        <f t="shared" si="1042"/>
        <v/>
      </c>
      <c r="P8380" s="168" t="str">
        <f t="shared" si="1043"/>
        <v/>
      </c>
      <c r="Q8380" s="168" t="str">
        <f t="shared" si="1044"/>
        <v/>
      </c>
      <c r="R8380" s="168" t="str">
        <f t="shared" si="1045"/>
        <v/>
      </c>
      <c r="S8380" s="168" t="str">
        <f t="shared" si="1046"/>
        <v/>
      </c>
      <c r="T8380" s="168" t="str">
        <f t="shared" si="1047"/>
        <v/>
      </c>
    </row>
    <row r="8381" spans="1:20" x14ac:dyDescent="0.2">
      <c r="A8381" t="s">
        <v>2605</v>
      </c>
      <c r="M8381" s="170" t="str">
        <f t="shared" si="1040"/>
        <v>H7</v>
      </c>
      <c r="N8381" s="169" t="str">
        <f t="shared" si="1041"/>
        <v>2400</v>
      </c>
      <c r="O8381" s="168" t="str">
        <f t="shared" si="1042"/>
        <v/>
      </c>
      <c r="P8381" s="168" t="str">
        <f t="shared" si="1043"/>
        <v/>
      </c>
      <c r="Q8381" s="168" t="str">
        <f t="shared" si="1044"/>
        <v/>
      </c>
      <c r="R8381" s="168" t="str">
        <f t="shared" si="1045"/>
        <v/>
      </c>
      <c r="S8381" s="168" t="str">
        <f t="shared" si="1046"/>
        <v/>
      </c>
      <c r="T8381" s="168" t="str">
        <f t="shared" si="1047"/>
        <v/>
      </c>
    </row>
    <row r="8382" spans="1:20" x14ac:dyDescent="0.2">
      <c r="A8382" t="s">
        <v>2606</v>
      </c>
      <c r="M8382" s="170" t="str">
        <f t="shared" si="1040"/>
        <v>H8</v>
      </c>
      <c r="N8382" s="169" t="str">
        <f t="shared" si="1041"/>
        <v>2400</v>
      </c>
      <c r="O8382" s="168" t="str">
        <f t="shared" si="1042"/>
        <v/>
      </c>
      <c r="P8382" s="168" t="str">
        <f t="shared" si="1043"/>
        <v/>
      </c>
      <c r="Q8382" s="168" t="str">
        <f t="shared" si="1044"/>
        <v/>
      </c>
      <c r="R8382" s="168" t="str">
        <f t="shared" si="1045"/>
        <v/>
      </c>
      <c r="S8382" s="168" t="str">
        <f t="shared" si="1046"/>
        <v/>
      </c>
      <c r="T8382" s="168" t="str">
        <f t="shared" si="1047"/>
        <v/>
      </c>
    </row>
    <row r="8383" spans="1:20" x14ac:dyDescent="0.2">
      <c r="A8383" t="s">
        <v>2607</v>
      </c>
      <c r="M8383" s="170" t="str">
        <f t="shared" si="1040"/>
        <v>H9</v>
      </c>
      <c r="N8383" s="169" t="str">
        <f t="shared" si="1041"/>
        <v>2400</v>
      </c>
      <c r="O8383" s="168" t="str">
        <f t="shared" si="1042"/>
        <v/>
      </c>
      <c r="P8383" s="168" t="str">
        <f t="shared" si="1043"/>
        <v/>
      </c>
      <c r="Q8383" s="168" t="str">
        <f t="shared" si="1044"/>
        <v/>
      </c>
      <c r="R8383" s="168" t="str">
        <f t="shared" si="1045"/>
        <v/>
      </c>
      <c r="S8383" s="168" t="str">
        <f t="shared" si="1046"/>
        <v/>
      </c>
      <c r="T8383" s="168" t="str">
        <f t="shared" si="1047"/>
        <v/>
      </c>
    </row>
    <row r="8384" spans="1:20" x14ac:dyDescent="0.2">
      <c r="A8384" t="s">
        <v>2608</v>
      </c>
      <c r="M8384" s="170" t="str">
        <f t="shared" si="1040"/>
        <v>H10</v>
      </c>
      <c r="N8384" s="169" t="str">
        <f t="shared" si="1041"/>
        <v>2400</v>
      </c>
      <c r="O8384" s="168" t="str">
        <f t="shared" si="1042"/>
        <v/>
      </c>
      <c r="P8384" s="168" t="str">
        <f t="shared" si="1043"/>
        <v/>
      </c>
      <c r="Q8384" s="168" t="str">
        <f t="shared" si="1044"/>
        <v/>
      </c>
      <c r="R8384" s="168" t="str">
        <f t="shared" si="1045"/>
        <v/>
      </c>
      <c r="S8384" s="168" t="str">
        <f t="shared" si="1046"/>
        <v/>
      </c>
      <c r="T8384" s="168" t="str">
        <f t="shared" si="1047"/>
        <v/>
      </c>
    </row>
    <row r="8385" spans="1:20" x14ac:dyDescent="0.2">
      <c r="A8385" t="s">
        <v>6473</v>
      </c>
      <c r="M8385" s="170" t="str">
        <f t="shared" si="1040"/>
        <v>DTL</v>
      </c>
      <c r="N8385" s="169" t="str">
        <f t="shared" si="1041"/>
        <v>2400</v>
      </c>
      <c r="O8385" s="168" t="str">
        <f t="shared" si="1042"/>
        <v>1210</v>
      </c>
      <c r="P8385" s="168" t="str">
        <f t="shared" si="1043"/>
        <v>24001210</v>
      </c>
      <c r="Q8385" s="168">
        <f t="shared" si="1044"/>
        <v>4078</v>
      </c>
      <c r="R8385" s="168">
        <f t="shared" si="1045"/>
        <v>4148</v>
      </c>
      <c r="S8385" s="168">
        <f t="shared" si="1046"/>
        <v>5982</v>
      </c>
      <c r="T8385" s="168">
        <f t="shared" si="1047"/>
        <v>2366</v>
      </c>
    </row>
    <row r="8386" spans="1:20" x14ac:dyDescent="0.2">
      <c r="A8386" t="s">
        <v>6474</v>
      </c>
      <c r="M8386" s="170" t="str">
        <f t="shared" si="1040"/>
        <v>DTL</v>
      </c>
      <c r="N8386" s="169" t="str">
        <f t="shared" si="1041"/>
        <v>2400</v>
      </c>
      <c r="O8386" s="168" t="str">
        <f t="shared" si="1042"/>
        <v>1300</v>
      </c>
      <c r="P8386" s="168" t="str">
        <f t="shared" si="1043"/>
        <v>24001300</v>
      </c>
      <c r="Q8386" s="168">
        <f t="shared" si="1044"/>
        <v>94051</v>
      </c>
      <c r="R8386" s="168">
        <f t="shared" si="1045"/>
        <v>93151</v>
      </c>
      <c r="S8386" s="168">
        <f t="shared" si="1046"/>
        <v>103799</v>
      </c>
      <c r="T8386" s="168">
        <f t="shared" si="1047"/>
        <v>60783</v>
      </c>
    </row>
    <row r="8387" spans="1:20" x14ac:dyDescent="0.2">
      <c r="A8387" t="s">
        <v>6475</v>
      </c>
      <c r="M8387" s="170" t="str">
        <f t="shared" ref="M8387:M8450" si="1048">IF(ROW()&lt;23,"",
  IF(NOT(ISERROR(FIND("Trinity County",$A8387,30))),"H1",
  IF(M8386="H1","H2",
  IF(M8386="H2","H3",
  IF(M8386="H3","H4",
  IF(M8386="H4","H5",
  IF(M8386="H5","H6",
  IF(M8386="H6","H7",
  IF(M8386="H7","H8",
  IF(M8386="H8","H9",
  IF(M8386="H9","H10",
  IF(TRIM(LEFT($A8387,7))="Total","Ttl","DTL"))))))))))))</f>
        <v>DTL</v>
      </c>
      <c r="N8387" s="169" t="str">
        <f t="shared" ref="N8387:N8450" si="1049">IF(ROW()&lt;23,"",
  IF($M8387="H6",TRIM(LEFT($A8387,5)),N8386))</f>
        <v>2400</v>
      </c>
      <c r="O8387" s="168" t="str">
        <f t="shared" ref="O8387:O8450" si="1050">IF($M8387&lt;&gt;"DTL","",
  IF(NOT(ISNUMBER(VALUE(MID($A8387,31,15)))),"",LEFT($A8387,4)))</f>
        <v>1301</v>
      </c>
      <c r="P8387" s="168" t="str">
        <f t="shared" ref="P8387:P8450" si="1051">IF(O8387="","",N8387&amp;O8387)</f>
        <v>24001301</v>
      </c>
      <c r="Q8387" s="168">
        <f t="shared" ref="Q8387:Q8450" si="1052">IF($M8387&lt;&gt;"DTL","",
  IF(NOT(ISNUMBER(VALUE(MID($A8387,31,15)))),"",VALUE(TRIM(MID($A8387,47,15)))))</f>
        <v>114488</v>
      </c>
      <c r="R8387" s="168">
        <f t="shared" ref="R8387:R8450" si="1053">IF($M8387&lt;&gt;"DTL","",
  IF(NOT(ISNUMBER(VALUE(MID($A8387,31,15)))),"",VALUE(TRIM(MID($A8387,61,14)))))</f>
        <v>129228</v>
      </c>
      <c r="S8387" s="168">
        <f t="shared" ref="S8387:S8450" si="1054">IF($M8387&lt;&gt;"DTL","",
  IF(NOT(ISNUMBER(VALUE(MID($A8387,31,15)))),"",VALUE(TRIM(MID($A8387,76,14)))))</f>
        <v>173068</v>
      </c>
      <c r="T8387" s="168">
        <f t="shared" ref="T8387:T8450" si="1055">IF($M8387&lt;&gt;"DTL","",
  IF(NOT(ISNUMBER(VALUE(MID($A8387,31,15)))),"",VALUE(TRIM(MID($A8387,90,14)))))</f>
        <v>86534</v>
      </c>
    </row>
    <row r="8388" spans="1:20" x14ac:dyDescent="0.2">
      <c r="A8388" t="s">
        <v>6476</v>
      </c>
      <c r="M8388" s="170" t="str">
        <f t="shared" si="1048"/>
        <v>DTL</v>
      </c>
      <c r="N8388" s="169" t="str">
        <f t="shared" si="1049"/>
        <v>2400</v>
      </c>
      <c r="O8388" s="168" t="str">
        <f t="shared" si="1050"/>
        <v>1400</v>
      </c>
      <c r="P8388" s="168" t="str">
        <f t="shared" si="1051"/>
        <v>24001400</v>
      </c>
      <c r="Q8388" s="168">
        <f t="shared" si="1052"/>
        <v>4707</v>
      </c>
      <c r="R8388" s="168">
        <f t="shared" si="1053"/>
        <v>5292</v>
      </c>
      <c r="S8388" s="168">
        <f t="shared" si="1054"/>
        <v>5341</v>
      </c>
      <c r="T8388" s="168">
        <f t="shared" si="1055"/>
        <v>4545</v>
      </c>
    </row>
    <row r="8389" spans="1:20" x14ac:dyDescent="0.2">
      <c r="A8389" t="s">
        <v>3442</v>
      </c>
      <c r="M8389" s="170" t="str">
        <f t="shared" si="1048"/>
        <v>DTL</v>
      </c>
      <c r="N8389" s="169" t="str">
        <f t="shared" si="1049"/>
        <v>2400</v>
      </c>
      <c r="O8389" s="168" t="str">
        <f t="shared" si="1050"/>
        <v>1500</v>
      </c>
      <c r="P8389" s="168" t="str">
        <f t="shared" si="1051"/>
        <v>24001500</v>
      </c>
      <c r="Q8389" s="168">
        <f t="shared" si="1052"/>
        <v>9003</v>
      </c>
      <c r="R8389" s="168">
        <f t="shared" si="1053"/>
        <v>9976</v>
      </c>
      <c r="S8389" s="168">
        <f t="shared" si="1054"/>
        <v>10034</v>
      </c>
      <c r="T8389" s="168">
        <f t="shared" si="1055"/>
        <v>10034</v>
      </c>
    </row>
    <row r="8390" spans="1:20" x14ac:dyDescent="0.2">
      <c r="A8390" t="s">
        <v>6477</v>
      </c>
      <c r="M8390" s="170" t="str">
        <f t="shared" si="1048"/>
        <v>DTL</v>
      </c>
      <c r="N8390" s="169" t="str">
        <f t="shared" si="1049"/>
        <v>2400</v>
      </c>
      <c r="O8390" s="168" t="str">
        <f t="shared" si="1050"/>
        <v>1299</v>
      </c>
      <c r="P8390" s="168" t="str">
        <f t="shared" si="1051"/>
        <v>24001299</v>
      </c>
      <c r="Q8390" s="168">
        <f t="shared" si="1052"/>
        <v>47792</v>
      </c>
      <c r="R8390" s="168">
        <f t="shared" si="1053"/>
        <v>42097</v>
      </c>
      <c r="S8390" s="168">
        <f t="shared" si="1054"/>
        <v>0</v>
      </c>
      <c r="T8390" s="168">
        <f t="shared" si="1055"/>
        <v>0</v>
      </c>
    </row>
    <row r="8391" spans="1:20" x14ac:dyDescent="0.2">
      <c r="A8391" t="s">
        <v>4246</v>
      </c>
      <c r="M8391" s="170" t="str">
        <f t="shared" si="1048"/>
        <v>DTL</v>
      </c>
      <c r="N8391" s="169" t="str">
        <f t="shared" si="1049"/>
        <v>2400</v>
      </c>
      <c r="O8391" s="168" t="str">
        <f t="shared" si="1050"/>
        <v/>
      </c>
      <c r="P8391" s="168" t="str">
        <f t="shared" si="1051"/>
        <v/>
      </c>
      <c r="Q8391" s="168" t="str">
        <f t="shared" si="1052"/>
        <v/>
      </c>
      <c r="R8391" s="168" t="str">
        <f t="shared" si="1053"/>
        <v/>
      </c>
      <c r="S8391" s="168" t="str">
        <f t="shared" si="1054"/>
        <v/>
      </c>
      <c r="T8391" s="168" t="str">
        <f t="shared" si="1055"/>
        <v/>
      </c>
    </row>
    <row r="8392" spans="1:20" x14ac:dyDescent="0.2">
      <c r="A8392" t="s">
        <v>2611</v>
      </c>
      <c r="M8392" s="170" t="str">
        <f t="shared" si="1048"/>
        <v>DTL</v>
      </c>
      <c r="N8392" s="169" t="str">
        <f t="shared" si="1049"/>
        <v>2400</v>
      </c>
      <c r="O8392" s="168" t="str">
        <f t="shared" si="1050"/>
        <v/>
      </c>
      <c r="P8392" s="168" t="str">
        <f t="shared" si="1051"/>
        <v/>
      </c>
      <c r="Q8392" s="168" t="str">
        <f t="shared" si="1052"/>
        <v/>
      </c>
      <c r="R8392" s="168" t="str">
        <f t="shared" si="1053"/>
        <v/>
      </c>
      <c r="S8392" s="168" t="str">
        <f t="shared" si="1054"/>
        <v/>
      </c>
      <c r="T8392" s="168" t="str">
        <f t="shared" si="1055"/>
        <v/>
      </c>
    </row>
    <row r="8393" spans="1:20" x14ac:dyDescent="0.2">
      <c r="A8393" t="s">
        <v>6478</v>
      </c>
      <c r="M8393" s="170" t="str">
        <f t="shared" si="1048"/>
        <v>Ttl</v>
      </c>
      <c r="N8393" s="169" t="str">
        <f t="shared" si="1049"/>
        <v>2400</v>
      </c>
      <c r="O8393" s="168" t="str">
        <f t="shared" si="1050"/>
        <v/>
      </c>
      <c r="P8393" s="168" t="str">
        <f t="shared" si="1051"/>
        <v/>
      </c>
      <c r="Q8393" s="168" t="str">
        <f t="shared" si="1052"/>
        <v/>
      </c>
      <c r="R8393" s="168" t="str">
        <f t="shared" si="1053"/>
        <v/>
      </c>
      <c r="S8393" s="168" t="str">
        <f t="shared" si="1054"/>
        <v/>
      </c>
      <c r="T8393" s="168" t="str">
        <f t="shared" si="1055"/>
        <v/>
      </c>
    </row>
    <row r="8394" spans="1:20" x14ac:dyDescent="0.2">
      <c r="A8394" t="s">
        <v>2611</v>
      </c>
      <c r="M8394" s="170" t="str">
        <f t="shared" si="1048"/>
        <v>DTL</v>
      </c>
      <c r="N8394" s="169" t="str">
        <f t="shared" si="1049"/>
        <v>2400</v>
      </c>
      <c r="O8394" s="168" t="str">
        <f t="shared" si="1050"/>
        <v/>
      </c>
      <c r="P8394" s="168" t="str">
        <f t="shared" si="1051"/>
        <v/>
      </c>
      <c r="Q8394" s="168" t="str">
        <f t="shared" si="1052"/>
        <v/>
      </c>
      <c r="R8394" s="168" t="str">
        <f t="shared" si="1053"/>
        <v/>
      </c>
      <c r="S8394" s="168" t="str">
        <f t="shared" si="1054"/>
        <v/>
      </c>
      <c r="T8394" s="168" t="str">
        <f t="shared" si="1055"/>
        <v/>
      </c>
    </row>
    <row r="8395" spans="1:20" x14ac:dyDescent="0.2">
      <c r="A8395" t="s">
        <v>6479</v>
      </c>
      <c r="M8395" s="170" t="str">
        <f t="shared" si="1048"/>
        <v>DTL</v>
      </c>
      <c r="N8395" s="169" t="str">
        <f t="shared" si="1049"/>
        <v>2400</v>
      </c>
      <c r="O8395" s="168" t="str">
        <f t="shared" si="1050"/>
        <v>2000</v>
      </c>
      <c r="P8395" s="168" t="str">
        <f t="shared" si="1051"/>
        <v>24002000</v>
      </c>
      <c r="Q8395" s="168">
        <f t="shared" si="1052"/>
        <v>0</v>
      </c>
      <c r="R8395" s="168">
        <f t="shared" si="1053"/>
        <v>0</v>
      </c>
      <c r="S8395" s="168">
        <f t="shared" si="1054"/>
        <v>0</v>
      </c>
      <c r="T8395" s="168">
        <f t="shared" si="1055"/>
        <v>367</v>
      </c>
    </row>
    <row r="8396" spans="1:20" x14ac:dyDescent="0.2">
      <c r="A8396" t="s">
        <v>3443</v>
      </c>
      <c r="M8396" s="170" t="str">
        <f t="shared" si="1048"/>
        <v>DTL</v>
      </c>
      <c r="N8396" s="169" t="str">
        <f t="shared" si="1049"/>
        <v>2400</v>
      </c>
      <c r="O8396" s="168" t="str">
        <f t="shared" si="1050"/>
        <v>2050</v>
      </c>
      <c r="P8396" s="168" t="str">
        <f t="shared" si="1051"/>
        <v>24002050</v>
      </c>
      <c r="Q8396" s="168">
        <f t="shared" si="1052"/>
        <v>6400</v>
      </c>
      <c r="R8396" s="168">
        <f t="shared" si="1053"/>
        <v>6400</v>
      </c>
      <c r="S8396" s="168">
        <f t="shared" si="1054"/>
        <v>6400</v>
      </c>
      <c r="T8396" s="168">
        <f t="shared" si="1055"/>
        <v>5938</v>
      </c>
    </row>
    <row r="8397" spans="1:20" x14ac:dyDescent="0.2">
      <c r="A8397" t="s">
        <v>6480</v>
      </c>
      <c r="M8397" s="170" t="str">
        <f t="shared" si="1048"/>
        <v>DTL</v>
      </c>
      <c r="N8397" s="169" t="str">
        <f t="shared" si="1049"/>
        <v>2400</v>
      </c>
      <c r="O8397" s="168" t="str">
        <f t="shared" si="1050"/>
        <v>2060</v>
      </c>
      <c r="P8397" s="168" t="str">
        <f t="shared" si="1051"/>
        <v>24002060</v>
      </c>
      <c r="Q8397" s="168">
        <f t="shared" si="1052"/>
        <v>10174</v>
      </c>
      <c r="R8397" s="168">
        <f t="shared" si="1053"/>
        <v>8761</v>
      </c>
      <c r="S8397" s="168">
        <f t="shared" si="1054"/>
        <v>13091</v>
      </c>
      <c r="T8397" s="168">
        <f t="shared" si="1055"/>
        <v>9042</v>
      </c>
    </row>
    <row r="8398" spans="1:20" x14ac:dyDescent="0.2">
      <c r="A8398" t="s">
        <v>6481</v>
      </c>
      <c r="M8398" s="170" t="str">
        <f t="shared" si="1048"/>
        <v>DTL</v>
      </c>
      <c r="N8398" s="169" t="str">
        <f t="shared" si="1049"/>
        <v>2400</v>
      </c>
      <c r="O8398" s="168" t="str">
        <f t="shared" si="1050"/>
        <v>2090</v>
      </c>
      <c r="P8398" s="168" t="str">
        <f t="shared" si="1051"/>
        <v>24002090</v>
      </c>
      <c r="Q8398" s="168">
        <f t="shared" si="1052"/>
        <v>50</v>
      </c>
      <c r="R8398" s="168">
        <f t="shared" si="1053"/>
        <v>21</v>
      </c>
      <c r="S8398" s="168">
        <f t="shared" si="1054"/>
        <v>50</v>
      </c>
      <c r="T8398" s="168">
        <f t="shared" si="1055"/>
        <v>0</v>
      </c>
    </row>
    <row r="8399" spans="1:20" x14ac:dyDescent="0.2">
      <c r="A8399" t="s">
        <v>6482</v>
      </c>
      <c r="M8399" s="170" t="str">
        <f t="shared" si="1048"/>
        <v>DTL</v>
      </c>
      <c r="N8399" s="169" t="str">
        <f t="shared" si="1049"/>
        <v>2400</v>
      </c>
      <c r="O8399" s="168" t="str">
        <f t="shared" si="1050"/>
        <v>2140</v>
      </c>
      <c r="P8399" s="168" t="str">
        <f t="shared" si="1051"/>
        <v>24002140</v>
      </c>
      <c r="Q8399" s="168">
        <f t="shared" si="1052"/>
        <v>4332</v>
      </c>
      <c r="R8399" s="168">
        <f t="shared" si="1053"/>
        <v>2995</v>
      </c>
      <c r="S8399" s="168">
        <f t="shared" si="1054"/>
        <v>4000</v>
      </c>
      <c r="T8399" s="168">
        <f t="shared" si="1055"/>
        <v>1511</v>
      </c>
    </row>
    <row r="8400" spans="1:20" x14ac:dyDescent="0.2">
      <c r="A8400" t="s">
        <v>6483</v>
      </c>
      <c r="M8400" s="170" t="str">
        <f t="shared" si="1048"/>
        <v>DTL</v>
      </c>
      <c r="N8400" s="169" t="str">
        <f t="shared" si="1049"/>
        <v>2400</v>
      </c>
      <c r="O8400" s="168" t="str">
        <f t="shared" si="1050"/>
        <v>2150</v>
      </c>
      <c r="P8400" s="168" t="str">
        <f t="shared" si="1051"/>
        <v>24002150</v>
      </c>
      <c r="Q8400" s="168">
        <f t="shared" si="1052"/>
        <v>0</v>
      </c>
      <c r="R8400" s="168">
        <f t="shared" si="1053"/>
        <v>912</v>
      </c>
      <c r="S8400" s="168">
        <f t="shared" si="1054"/>
        <v>2000</v>
      </c>
      <c r="T8400" s="168">
        <f t="shared" si="1055"/>
        <v>0</v>
      </c>
    </row>
    <row r="8401" spans="1:20" x14ac:dyDescent="0.2">
      <c r="A8401" t="s">
        <v>6484</v>
      </c>
      <c r="M8401" s="170" t="str">
        <f t="shared" si="1048"/>
        <v>DTL</v>
      </c>
      <c r="N8401" s="169" t="str">
        <f t="shared" si="1049"/>
        <v>2400</v>
      </c>
      <c r="O8401" s="168" t="str">
        <f t="shared" si="1050"/>
        <v>2220</v>
      </c>
      <c r="P8401" s="168" t="str">
        <f t="shared" si="1051"/>
        <v>24002220</v>
      </c>
      <c r="Q8401" s="168">
        <f t="shared" si="1052"/>
        <v>879</v>
      </c>
      <c r="R8401" s="168">
        <f t="shared" si="1053"/>
        <v>4575</v>
      </c>
      <c r="S8401" s="168">
        <f t="shared" si="1054"/>
        <v>3325</v>
      </c>
      <c r="T8401" s="168">
        <f t="shared" si="1055"/>
        <v>4926</v>
      </c>
    </row>
    <row r="8402" spans="1:20" x14ac:dyDescent="0.2">
      <c r="A8402" t="s">
        <v>3444</v>
      </c>
      <c r="M8402" s="170" t="str">
        <f t="shared" si="1048"/>
        <v>DTL</v>
      </c>
      <c r="N8402" s="169" t="str">
        <f t="shared" si="1049"/>
        <v>2400</v>
      </c>
      <c r="O8402" s="168" t="str">
        <f t="shared" si="1050"/>
        <v>2240</v>
      </c>
      <c r="P8402" s="168" t="str">
        <f t="shared" si="1051"/>
        <v>24002240</v>
      </c>
      <c r="Q8402" s="168">
        <f t="shared" si="1052"/>
        <v>659</v>
      </c>
      <c r="R8402" s="168">
        <f t="shared" si="1053"/>
        <v>853</v>
      </c>
      <c r="S8402" s="168">
        <f t="shared" si="1054"/>
        <v>1000</v>
      </c>
      <c r="T8402" s="168">
        <f t="shared" si="1055"/>
        <v>784</v>
      </c>
    </row>
    <row r="8403" spans="1:20" x14ac:dyDescent="0.2">
      <c r="A8403" t="s">
        <v>6485</v>
      </c>
      <c r="M8403" s="170" t="str">
        <f t="shared" si="1048"/>
        <v>DTL</v>
      </c>
      <c r="N8403" s="169" t="str">
        <f t="shared" si="1049"/>
        <v>2400</v>
      </c>
      <c r="O8403" s="168" t="str">
        <f t="shared" si="1050"/>
        <v>2260</v>
      </c>
      <c r="P8403" s="168" t="str">
        <f t="shared" si="1051"/>
        <v>24002260</v>
      </c>
      <c r="Q8403" s="168">
        <f t="shared" si="1052"/>
        <v>11556</v>
      </c>
      <c r="R8403" s="168">
        <f t="shared" si="1053"/>
        <v>5412</v>
      </c>
      <c r="S8403" s="168">
        <f t="shared" si="1054"/>
        <v>8900</v>
      </c>
      <c r="T8403" s="168">
        <f t="shared" si="1055"/>
        <v>10873</v>
      </c>
    </row>
    <row r="8404" spans="1:20" x14ac:dyDescent="0.2">
      <c r="A8404" t="s">
        <v>6486</v>
      </c>
      <c r="M8404" s="170" t="str">
        <f t="shared" si="1048"/>
        <v>DTL</v>
      </c>
      <c r="N8404" s="169" t="str">
        <f t="shared" si="1049"/>
        <v>2400</v>
      </c>
      <c r="O8404" s="168" t="str">
        <f t="shared" si="1050"/>
        <v>2300</v>
      </c>
      <c r="P8404" s="168" t="str">
        <f t="shared" si="1051"/>
        <v>24002300</v>
      </c>
      <c r="Q8404" s="168">
        <f t="shared" si="1052"/>
        <v>61212</v>
      </c>
      <c r="R8404" s="168">
        <f t="shared" si="1053"/>
        <v>60256</v>
      </c>
      <c r="S8404" s="168">
        <f t="shared" si="1054"/>
        <v>85000</v>
      </c>
      <c r="T8404" s="168">
        <f t="shared" si="1055"/>
        <v>60176</v>
      </c>
    </row>
    <row r="8405" spans="1:20" x14ac:dyDescent="0.2">
      <c r="A8405" t="s">
        <v>6487</v>
      </c>
      <c r="M8405" s="170" t="str">
        <f t="shared" si="1048"/>
        <v>DTL</v>
      </c>
      <c r="N8405" s="169" t="str">
        <f t="shared" si="1049"/>
        <v>2400</v>
      </c>
      <c r="O8405" s="168" t="str">
        <f t="shared" si="1050"/>
        <v>2301</v>
      </c>
      <c r="P8405" s="168" t="str">
        <f t="shared" si="1051"/>
        <v>24002301</v>
      </c>
      <c r="Q8405" s="168">
        <f t="shared" si="1052"/>
        <v>641</v>
      </c>
      <c r="R8405" s="168">
        <f t="shared" si="1053"/>
        <v>638</v>
      </c>
      <c r="S8405" s="168">
        <f t="shared" si="1054"/>
        <v>1000</v>
      </c>
      <c r="T8405" s="168">
        <f t="shared" si="1055"/>
        <v>571</v>
      </c>
    </row>
    <row r="8406" spans="1:20" x14ac:dyDescent="0.2">
      <c r="A8406" t="s">
        <v>4356</v>
      </c>
      <c r="M8406" s="170" t="str">
        <f t="shared" si="1048"/>
        <v>DTL</v>
      </c>
      <c r="N8406" s="169" t="str">
        <f t="shared" si="1049"/>
        <v>2400</v>
      </c>
      <c r="O8406" s="168" t="str">
        <f t="shared" si="1050"/>
        <v>2313</v>
      </c>
      <c r="P8406" s="168" t="str">
        <f t="shared" si="1051"/>
        <v>24002313</v>
      </c>
      <c r="Q8406" s="168">
        <f t="shared" si="1052"/>
        <v>0</v>
      </c>
      <c r="R8406" s="168">
        <f t="shared" si="1053"/>
        <v>0</v>
      </c>
      <c r="S8406" s="168">
        <f t="shared" si="1054"/>
        <v>0</v>
      </c>
      <c r="T8406" s="168">
        <f t="shared" si="1055"/>
        <v>300</v>
      </c>
    </row>
    <row r="8407" spans="1:20" x14ac:dyDescent="0.2">
      <c r="A8407" t="s">
        <v>6488</v>
      </c>
      <c r="M8407" s="170" t="str">
        <f t="shared" si="1048"/>
        <v>DTL</v>
      </c>
      <c r="N8407" s="169" t="str">
        <f t="shared" si="1049"/>
        <v>2400</v>
      </c>
      <c r="O8407" s="168" t="str">
        <f t="shared" si="1050"/>
        <v>2500</v>
      </c>
      <c r="P8407" s="168" t="str">
        <f t="shared" si="1051"/>
        <v>24002500</v>
      </c>
      <c r="Q8407" s="168">
        <f t="shared" si="1052"/>
        <v>145</v>
      </c>
      <c r="R8407" s="168">
        <f t="shared" si="1053"/>
        <v>616</v>
      </c>
      <c r="S8407" s="168">
        <f t="shared" si="1054"/>
        <v>582</v>
      </c>
      <c r="T8407" s="168">
        <f t="shared" si="1055"/>
        <v>59</v>
      </c>
    </row>
    <row r="8408" spans="1:20" x14ac:dyDescent="0.2">
      <c r="A8408" t="s">
        <v>3445</v>
      </c>
      <c r="M8408" s="170" t="str">
        <f t="shared" si="1048"/>
        <v>DTL</v>
      </c>
      <c r="N8408" s="169" t="str">
        <f t="shared" si="1049"/>
        <v>2400</v>
      </c>
      <c r="O8408" s="168" t="str">
        <f t="shared" si="1050"/>
        <v>2630</v>
      </c>
      <c r="P8408" s="168" t="str">
        <f t="shared" si="1051"/>
        <v>24002630</v>
      </c>
      <c r="Q8408" s="168">
        <f t="shared" si="1052"/>
        <v>0</v>
      </c>
      <c r="R8408" s="168">
        <f t="shared" si="1053"/>
        <v>0</v>
      </c>
      <c r="S8408" s="168">
        <f t="shared" si="1054"/>
        <v>2710</v>
      </c>
      <c r="T8408" s="168">
        <f t="shared" si="1055"/>
        <v>2670</v>
      </c>
    </row>
    <row r="8409" spans="1:20" x14ac:dyDescent="0.2">
      <c r="A8409" t="s">
        <v>6489</v>
      </c>
      <c r="M8409" s="170" t="str">
        <f t="shared" si="1048"/>
        <v>DTL</v>
      </c>
      <c r="N8409" s="169" t="str">
        <f t="shared" si="1049"/>
        <v>2400</v>
      </c>
      <c r="O8409" s="168" t="str">
        <f t="shared" si="1050"/>
        <v>2700</v>
      </c>
      <c r="P8409" s="168" t="str">
        <f t="shared" si="1051"/>
        <v>24002700</v>
      </c>
      <c r="Q8409" s="168">
        <f t="shared" si="1052"/>
        <v>5017</v>
      </c>
      <c r="R8409" s="168">
        <f t="shared" si="1053"/>
        <v>4650</v>
      </c>
      <c r="S8409" s="168">
        <f t="shared" si="1054"/>
        <v>4000</v>
      </c>
      <c r="T8409" s="168">
        <f t="shared" si="1055"/>
        <v>1957</v>
      </c>
    </row>
    <row r="8410" spans="1:20" x14ac:dyDescent="0.2">
      <c r="A8410" t="s">
        <v>6490</v>
      </c>
      <c r="M8410" s="170" t="str">
        <f t="shared" si="1048"/>
        <v>DTL</v>
      </c>
      <c r="N8410" s="169" t="str">
        <f t="shared" si="1049"/>
        <v>2400</v>
      </c>
      <c r="O8410" s="168" t="str">
        <f t="shared" si="1050"/>
        <v>2750</v>
      </c>
      <c r="P8410" s="168" t="str">
        <f t="shared" si="1051"/>
        <v>24002750</v>
      </c>
      <c r="Q8410" s="168">
        <f t="shared" si="1052"/>
        <v>4265</v>
      </c>
      <c r="R8410" s="168">
        <f t="shared" si="1053"/>
        <v>13362</v>
      </c>
      <c r="S8410" s="168">
        <f t="shared" si="1054"/>
        <v>17000</v>
      </c>
      <c r="T8410" s="168">
        <f t="shared" si="1055"/>
        <v>20957</v>
      </c>
    </row>
    <row r="8411" spans="1:20" x14ac:dyDescent="0.2">
      <c r="A8411" t="s">
        <v>6491</v>
      </c>
      <c r="M8411" s="170" t="str">
        <f t="shared" si="1048"/>
        <v>DTL</v>
      </c>
      <c r="N8411" s="169" t="str">
        <f t="shared" si="1049"/>
        <v>2400</v>
      </c>
      <c r="O8411" s="168" t="str">
        <f t="shared" si="1050"/>
        <v>2756</v>
      </c>
      <c r="P8411" s="168" t="str">
        <f t="shared" si="1051"/>
        <v>24002756</v>
      </c>
      <c r="Q8411" s="168">
        <f t="shared" si="1052"/>
        <v>2370</v>
      </c>
      <c r="R8411" s="168">
        <f t="shared" si="1053"/>
        <v>3419</v>
      </c>
      <c r="S8411" s="168">
        <f t="shared" si="1054"/>
        <v>11320</v>
      </c>
      <c r="T8411" s="168">
        <f t="shared" si="1055"/>
        <v>3917</v>
      </c>
    </row>
    <row r="8412" spans="1:20" x14ac:dyDescent="0.2">
      <c r="A8412" t="s">
        <v>6492</v>
      </c>
      <c r="M8412" s="170" t="str">
        <f t="shared" si="1048"/>
        <v>DTL</v>
      </c>
      <c r="N8412" s="169" t="str">
        <f t="shared" si="1049"/>
        <v>2400</v>
      </c>
      <c r="O8412" s="168" t="str">
        <f t="shared" si="1050"/>
        <v>2761</v>
      </c>
      <c r="P8412" s="168" t="str">
        <f t="shared" si="1051"/>
        <v>24002761</v>
      </c>
      <c r="Q8412" s="168">
        <f t="shared" si="1052"/>
        <v>9354</v>
      </c>
      <c r="R8412" s="168">
        <f t="shared" si="1053"/>
        <v>0</v>
      </c>
      <c r="S8412" s="168">
        <f t="shared" si="1054"/>
        <v>0</v>
      </c>
      <c r="T8412" s="168">
        <f t="shared" si="1055"/>
        <v>0</v>
      </c>
    </row>
    <row r="8413" spans="1:20" x14ac:dyDescent="0.2">
      <c r="A8413" t="s">
        <v>6493</v>
      </c>
      <c r="M8413" s="170" t="str">
        <f t="shared" si="1048"/>
        <v>DTL</v>
      </c>
      <c r="N8413" s="169" t="str">
        <f t="shared" si="1049"/>
        <v>2400</v>
      </c>
      <c r="O8413" s="168" t="str">
        <f t="shared" si="1050"/>
        <v>2850</v>
      </c>
      <c r="P8413" s="168" t="str">
        <f t="shared" si="1051"/>
        <v>24002850</v>
      </c>
      <c r="Q8413" s="168">
        <f t="shared" si="1052"/>
        <v>4047</v>
      </c>
      <c r="R8413" s="168">
        <f t="shared" si="1053"/>
        <v>18332</v>
      </c>
      <c r="S8413" s="168">
        <f t="shared" si="1054"/>
        <v>22000</v>
      </c>
      <c r="T8413" s="168">
        <f t="shared" si="1055"/>
        <v>13875</v>
      </c>
    </row>
    <row r="8414" spans="1:20" x14ac:dyDescent="0.2">
      <c r="A8414" t="s">
        <v>6494</v>
      </c>
      <c r="M8414" s="170" t="str">
        <f t="shared" si="1048"/>
        <v>DTL</v>
      </c>
      <c r="N8414" s="169" t="str">
        <f t="shared" si="1049"/>
        <v>2400</v>
      </c>
      <c r="O8414" s="168" t="str">
        <f t="shared" si="1050"/>
        <v>2399</v>
      </c>
      <c r="P8414" s="168" t="str">
        <f t="shared" si="1051"/>
        <v>24002399</v>
      </c>
      <c r="Q8414" s="168">
        <f t="shared" si="1052"/>
        <v>2281</v>
      </c>
      <c r="R8414" s="168">
        <f t="shared" si="1053"/>
        <v>6848</v>
      </c>
      <c r="S8414" s="168">
        <f t="shared" si="1054"/>
        <v>35000</v>
      </c>
      <c r="T8414" s="168">
        <f t="shared" si="1055"/>
        <v>18210</v>
      </c>
    </row>
    <row r="8415" spans="1:20" x14ac:dyDescent="0.2">
      <c r="A8415" t="s">
        <v>4467</v>
      </c>
      <c r="M8415" s="170" t="str">
        <f t="shared" si="1048"/>
        <v>DTL</v>
      </c>
      <c r="N8415" s="169" t="str">
        <f t="shared" si="1049"/>
        <v>2400</v>
      </c>
      <c r="O8415" s="168" t="str">
        <f t="shared" si="1050"/>
        <v/>
      </c>
      <c r="P8415" s="168" t="str">
        <f t="shared" si="1051"/>
        <v/>
      </c>
      <c r="Q8415" s="168" t="str">
        <f t="shared" si="1052"/>
        <v/>
      </c>
      <c r="R8415" s="168" t="str">
        <f t="shared" si="1053"/>
        <v/>
      </c>
      <c r="S8415" s="168" t="str">
        <f t="shared" si="1054"/>
        <v/>
      </c>
      <c r="T8415" s="168" t="str">
        <f t="shared" si="1055"/>
        <v/>
      </c>
    </row>
    <row r="8416" spans="1:20" x14ac:dyDescent="0.2">
      <c r="A8416">
        <v>1</v>
      </c>
      <c r="M8416" s="170" t="str">
        <f t="shared" si="1048"/>
        <v>DTL</v>
      </c>
      <c r="N8416" s="169" t="str">
        <f t="shared" si="1049"/>
        <v>2400</v>
      </c>
      <c r="O8416" s="168" t="str">
        <f t="shared" si="1050"/>
        <v/>
      </c>
      <c r="P8416" s="168" t="str">
        <f t="shared" si="1051"/>
        <v/>
      </c>
      <c r="Q8416" s="168" t="str">
        <f t="shared" si="1052"/>
        <v/>
      </c>
      <c r="R8416" s="168" t="str">
        <f t="shared" si="1053"/>
        <v/>
      </c>
      <c r="S8416" s="168" t="str">
        <f t="shared" si="1054"/>
        <v/>
      </c>
      <c r="T8416" s="168" t="str">
        <f t="shared" si="1055"/>
        <v/>
      </c>
    </row>
    <row r="8417" spans="1:20" x14ac:dyDescent="0.2">
      <c r="M8417" s="170" t="str">
        <f t="shared" si="1048"/>
        <v>DTL</v>
      </c>
      <c r="N8417" s="169" t="str">
        <f t="shared" si="1049"/>
        <v>2400</v>
      </c>
      <c r="O8417" s="168" t="str">
        <f t="shared" si="1050"/>
        <v/>
      </c>
      <c r="P8417" s="168" t="str">
        <f t="shared" si="1051"/>
        <v/>
      </c>
      <c r="Q8417" s="168" t="str">
        <f t="shared" si="1052"/>
        <v/>
      </c>
      <c r="R8417" s="168" t="str">
        <f t="shared" si="1053"/>
        <v/>
      </c>
      <c r="S8417" s="168" t="str">
        <f t="shared" si="1054"/>
        <v/>
      </c>
      <c r="T8417" s="168" t="str">
        <f t="shared" si="1055"/>
        <v/>
      </c>
    </row>
    <row r="8418" spans="1:20" x14ac:dyDescent="0.2">
      <c r="A8418" t="s">
        <v>3446</v>
      </c>
      <c r="M8418" s="170" t="str">
        <f t="shared" si="1048"/>
        <v>H1</v>
      </c>
      <c r="N8418" s="169" t="str">
        <f t="shared" si="1049"/>
        <v>2400</v>
      </c>
      <c r="O8418" s="168" t="str">
        <f t="shared" si="1050"/>
        <v/>
      </c>
      <c r="P8418" s="168" t="str">
        <f t="shared" si="1051"/>
        <v/>
      </c>
      <c r="Q8418" s="168" t="str">
        <f t="shared" si="1052"/>
        <v/>
      </c>
      <c r="R8418" s="168" t="str">
        <f t="shared" si="1053"/>
        <v/>
      </c>
      <c r="S8418" s="168" t="str">
        <f t="shared" si="1054"/>
        <v/>
      </c>
      <c r="T8418" s="168" t="str">
        <f t="shared" si="1055"/>
        <v/>
      </c>
    </row>
    <row r="8419" spans="1:20" x14ac:dyDescent="0.2">
      <c r="A8419" t="s">
        <v>2600</v>
      </c>
      <c r="M8419" s="170" t="str">
        <f t="shared" si="1048"/>
        <v>H2</v>
      </c>
      <c r="N8419" s="169" t="str">
        <f t="shared" si="1049"/>
        <v>2400</v>
      </c>
      <c r="O8419" s="168" t="str">
        <f t="shared" si="1050"/>
        <v/>
      </c>
      <c r="P8419" s="168" t="str">
        <f t="shared" si="1051"/>
        <v/>
      </c>
      <c r="Q8419" s="168" t="str">
        <f t="shared" si="1052"/>
        <v/>
      </c>
      <c r="R8419" s="168" t="str">
        <f t="shared" si="1053"/>
        <v/>
      </c>
      <c r="S8419" s="168" t="str">
        <f t="shared" si="1054"/>
        <v/>
      </c>
      <c r="T8419" s="168" t="str">
        <f t="shared" si="1055"/>
        <v/>
      </c>
    </row>
    <row r="8420" spans="1:20" x14ac:dyDescent="0.2">
      <c r="A8420" t="s">
        <v>2601</v>
      </c>
      <c r="M8420" s="170" t="str">
        <f t="shared" si="1048"/>
        <v>H3</v>
      </c>
      <c r="N8420" s="169" t="str">
        <f t="shared" si="1049"/>
        <v>2400</v>
      </c>
      <c r="O8420" s="168" t="str">
        <f t="shared" si="1050"/>
        <v/>
      </c>
      <c r="P8420" s="168" t="str">
        <f t="shared" si="1051"/>
        <v/>
      </c>
      <c r="Q8420" s="168" t="str">
        <f t="shared" si="1052"/>
        <v/>
      </c>
      <c r="R8420" s="168" t="str">
        <f t="shared" si="1053"/>
        <v/>
      </c>
      <c r="S8420" s="168" t="str">
        <f t="shared" si="1054"/>
        <v/>
      </c>
      <c r="T8420" s="168" t="str">
        <f t="shared" si="1055"/>
        <v/>
      </c>
    </row>
    <row r="8421" spans="1:20" x14ac:dyDescent="0.2">
      <c r="A8421" t="s">
        <v>3418</v>
      </c>
      <c r="M8421" s="170" t="str">
        <f t="shared" si="1048"/>
        <v>H4</v>
      </c>
      <c r="N8421" s="169" t="str">
        <f t="shared" si="1049"/>
        <v>2400</v>
      </c>
      <c r="O8421" s="168" t="str">
        <f t="shared" si="1050"/>
        <v/>
      </c>
      <c r="P8421" s="168" t="str">
        <f t="shared" si="1051"/>
        <v/>
      </c>
      <c r="Q8421" s="168" t="str">
        <f t="shared" si="1052"/>
        <v/>
      </c>
      <c r="R8421" s="168" t="str">
        <f t="shared" si="1053"/>
        <v/>
      </c>
      <c r="S8421" s="168" t="str">
        <f t="shared" si="1054"/>
        <v/>
      </c>
      <c r="T8421" s="168" t="str">
        <f t="shared" si="1055"/>
        <v/>
      </c>
    </row>
    <row r="8422" spans="1:20" x14ac:dyDescent="0.2">
      <c r="A8422" t="s">
        <v>2603</v>
      </c>
      <c r="M8422" s="170" t="str">
        <f t="shared" si="1048"/>
        <v>H5</v>
      </c>
      <c r="N8422" s="169" t="str">
        <f t="shared" si="1049"/>
        <v>2400</v>
      </c>
      <c r="O8422" s="168" t="str">
        <f t="shared" si="1050"/>
        <v/>
      </c>
      <c r="P8422" s="168" t="str">
        <f t="shared" si="1051"/>
        <v/>
      </c>
      <c r="Q8422" s="168" t="str">
        <f t="shared" si="1052"/>
        <v/>
      </c>
      <c r="R8422" s="168" t="str">
        <f t="shared" si="1053"/>
        <v/>
      </c>
      <c r="S8422" s="168" t="str">
        <f t="shared" si="1054"/>
        <v/>
      </c>
      <c r="T8422" s="168" t="str">
        <f t="shared" si="1055"/>
        <v/>
      </c>
    </row>
    <row r="8423" spans="1:20" x14ac:dyDescent="0.2">
      <c r="A8423" t="s">
        <v>3438</v>
      </c>
      <c r="M8423" s="170" t="str">
        <f t="shared" si="1048"/>
        <v>H6</v>
      </c>
      <c r="N8423" s="169" t="str">
        <f t="shared" si="1049"/>
        <v>2400</v>
      </c>
      <c r="O8423" s="168" t="str">
        <f t="shared" si="1050"/>
        <v/>
      </c>
      <c r="P8423" s="168" t="str">
        <f t="shared" si="1051"/>
        <v/>
      </c>
      <c r="Q8423" s="168" t="str">
        <f t="shared" si="1052"/>
        <v/>
      </c>
      <c r="R8423" s="168" t="str">
        <f t="shared" si="1053"/>
        <v/>
      </c>
      <c r="S8423" s="168" t="str">
        <f t="shared" si="1054"/>
        <v/>
      </c>
      <c r="T8423" s="168" t="str">
        <f t="shared" si="1055"/>
        <v/>
      </c>
    </row>
    <row r="8424" spans="1:20" x14ac:dyDescent="0.2">
      <c r="A8424" t="s">
        <v>2605</v>
      </c>
      <c r="M8424" s="170" t="str">
        <f t="shared" si="1048"/>
        <v>H7</v>
      </c>
      <c r="N8424" s="169" t="str">
        <f t="shared" si="1049"/>
        <v>2400</v>
      </c>
      <c r="O8424" s="168" t="str">
        <f t="shared" si="1050"/>
        <v/>
      </c>
      <c r="P8424" s="168" t="str">
        <f t="shared" si="1051"/>
        <v/>
      </c>
      <c r="Q8424" s="168" t="str">
        <f t="shared" si="1052"/>
        <v/>
      </c>
      <c r="R8424" s="168" t="str">
        <f t="shared" si="1053"/>
        <v/>
      </c>
      <c r="S8424" s="168" t="str">
        <f t="shared" si="1054"/>
        <v/>
      </c>
      <c r="T8424" s="168" t="str">
        <f t="shared" si="1055"/>
        <v/>
      </c>
    </row>
    <row r="8425" spans="1:20" x14ac:dyDescent="0.2">
      <c r="A8425" t="s">
        <v>2606</v>
      </c>
      <c r="M8425" s="170" t="str">
        <f t="shared" si="1048"/>
        <v>H8</v>
      </c>
      <c r="N8425" s="169" t="str">
        <f t="shared" si="1049"/>
        <v>2400</v>
      </c>
      <c r="O8425" s="168" t="str">
        <f t="shared" si="1050"/>
        <v/>
      </c>
      <c r="P8425" s="168" t="str">
        <f t="shared" si="1051"/>
        <v/>
      </c>
      <c r="Q8425" s="168" t="str">
        <f t="shared" si="1052"/>
        <v/>
      </c>
      <c r="R8425" s="168" t="str">
        <f t="shared" si="1053"/>
        <v/>
      </c>
      <c r="S8425" s="168" t="str">
        <f t="shared" si="1054"/>
        <v/>
      </c>
      <c r="T8425" s="168" t="str">
        <f t="shared" si="1055"/>
        <v/>
      </c>
    </row>
    <row r="8426" spans="1:20" x14ac:dyDescent="0.2">
      <c r="A8426" t="s">
        <v>2607</v>
      </c>
      <c r="M8426" s="170" t="str">
        <f t="shared" si="1048"/>
        <v>H9</v>
      </c>
      <c r="N8426" s="169" t="str">
        <f t="shared" si="1049"/>
        <v>2400</v>
      </c>
      <c r="O8426" s="168" t="str">
        <f t="shared" si="1050"/>
        <v/>
      </c>
      <c r="P8426" s="168" t="str">
        <f t="shared" si="1051"/>
        <v/>
      </c>
      <c r="Q8426" s="168" t="str">
        <f t="shared" si="1052"/>
        <v/>
      </c>
      <c r="R8426" s="168" t="str">
        <f t="shared" si="1053"/>
        <v/>
      </c>
      <c r="S8426" s="168" t="str">
        <f t="shared" si="1054"/>
        <v/>
      </c>
      <c r="T8426" s="168" t="str">
        <f t="shared" si="1055"/>
        <v/>
      </c>
    </row>
    <row r="8427" spans="1:20" x14ac:dyDescent="0.2">
      <c r="A8427" t="s">
        <v>2608</v>
      </c>
      <c r="M8427" s="170" t="str">
        <f t="shared" si="1048"/>
        <v>H10</v>
      </c>
      <c r="N8427" s="169" t="str">
        <f t="shared" si="1049"/>
        <v>2400</v>
      </c>
      <c r="O8427" s="168" t="str">
        <f t="shared" si="1050"/>
        <v/>
      </c>
      <c r="P8427" s="168" t="str">
        <f t="shared" si="1051"/>
        <v/>
      </c>
      <c r="Q8427" s="168" t="str">
        <f t="shared" si="1052"/>
        <v/>
      </c>
      <c r="R8427" s="168" t="str">
        <f t="shared" si="1053"/>
        <v/>
      </c>
      <c r="S8427" s="168" t="str">
        <f t="shared" si="1054"/>
        <v/>
      </c>
      <c r="T8427" s="168" t="str">
        <f t="shared" si="1055"/>
        <v/>
      </c>
    </row>
    <row r="8428" spans="1:20" x14ac:dyDescent="0.2">
      <c r="A8428" t="s">
        <v>6495</v>
      </c>
      <c r="M8428" s="170" t="str">
        <f t="shared" si="1048"/>
        <v>DTL</v>
      </c>
      <c r="N8428" s="169" t="str">
        <f t="shared" si="1049"/>
        <v>2400</v>
      </c>
      <c r="O8428" s="168" t="str">
        <f t="shared" si="1050"/>
        <v>2699</v>
      </c>
      <c r="P8428" s="168" t="str">
        <f t="shared" si="1051"/>
        <v>24002699</v>
      </c>
      <c r="Q8428" s="168">
        <f t="shared" si="1052"/>
        <v>0</v>
      </c>
      <c r="R8428" s="168">
        <f t="shared" si="1053"/>
        <v>2475</v>
      </c>
      <c r="S8428" s="168">
        <f t="shared" si="1054"/>
        <v>0</v>
      </c>
      <c r="T8428" s="168">
        <f t="shared" si="1055"/>
        <v>0</v>
      </c>
    </row>
    <row r="8429" spans="1:20" x14ac:dyDescent="0.2">
      <c r="A8429" t="s">
        <v>6496</v>
      </c>
      <c r="M8429" s="170" t="str">
        <f t="shared" si="1048"/>
        <v>DTL</v>
      </c>
      <c r="N8429" s="169" t="str">
        <f t="shared" si="1049"/>
        <v>2400</v>
      </c>
      <c r="O8429" s="168" t="str">
        <f t="shared" si="1050"/>
        <v>2799</v>
      </c>
      <c r="P8429" s="168" t="str">
        <f t="shared" si="1051"/>
        <v>24002799</v>
      </c>
      <c r="Q8429" s="168">
        <f t="shared" si="1052"/>
        <v>6640</v>
      </c>
      <c r="R8429" s="168">
        <f t="shared" si="1053"/>
        <v>5839</v>
      </c>
      <c r="S8429" s="168">
        <f t="shared" si="1054"/>
        <v>7200</v>
      </c>
      <c r="T8429" s="168">
        <f t="shared" si="1055"/>
        <v>4993</v>
      </c>
    </row>
    <row r="8430" spans="1:20" x14ac:dyDescent="0.2">
      <c r="A8430" t="s">
        <v>3447</v>
      </c>
      <c r="M8430" s="170" t="str">
        <f t="shared" si="1048"/>
        <v>DTL</v>
      </c>
      <c r="N8430" s="169" t="str">
        <f t="shared" si="1049"/>
        <v>2400</v>
      </c>
      <c r="O8430" s="168" t="str">
        <f t="shared" si="1050"/>
        <v>2101</v>
      </c>
      <c r="P8430" s="168" t="str">
        <f t="shared" si="1051"/>
        <v>24002101</v>
      </c>
      <c r="Q8430" s="168">
        <f t="shared" si="1052"/>
        <v>12473</v>
      </c>
      <c r="R8430" s="168">
        <f t="shared" si="1053"/>
        <v>12013</v>
      </c>
      <c r="S8430" s="168">
        <f t="shared" si="1054"/>
        <v>16060</v>
      </c>
      <c r="T8430" s="168">
        <f t="shared" si="1055"/>
        <v>16060</v>
      </c>
    </row>
    <row r="8431" spans="1:20" x14ac:dyDescent="0.2">
      <c r="A8431" t="s">
        <v>4357</v>
      </c>
      <c r="M8431" s="170" t="str">
        <f t="shared" si="1048"/>
        <v>DTL</v>
      </c>
      <c r="N8431" s="169" t="str">
        <f t="shared" si="1049"/>
        <v>2400</v>
      </c>
      <c r="O8431" s="168" t="str">
        <f t="shared" si="1050"/>
        <v>3291</v>
      </c>
      <c r="P8431" s="168" t="str">
        <f t="shared" si="1051"/>
        <v>24003291</v>
      </c>
      <c r="Q8431" s="168">
        <f t="shared" si="1052"/>
        <v>95807</v>
      </c>
      <c r="R8431" s="168">
        <f t="shared" si="1053"/>
        <v>98289</v>
      </c>
      <c r="S8431" s="168">
        <f t="shared" si="1054"/>
        <v>84628</v>
      </c>
      <c r="T8431" s="168">
        <f t="shared" si="1055"/>
        <v>84629</v>
      </c>
    </row>
    <row r="8432" spans="1:20" x14ac:dyDescent="0.2">
      <c r="A8432" t="s">
        <v>4246</v>
      </c>
      <c r="M8432" s="170" t="str">
        <f t="shared" si="1048"/>
        <v>DTL</v>
      </c>
      <c r="N8432" s="169" t="str">
        <f t="shared" si="1049"/>
        <v>2400</v>
      </c>
      <c r="O8432" s="168" t="str">
        <f t="shared" si="1050"/>
        <v/>
      </c>
      <c r="P8432" s="168" t="str">
        <f t="shared" si="1051"/>
        <v/>
      </c>
      <c r="Q8432" s="168" t="str">
        <f t="shared" si="1052"/>
        <v/>
      </c>
      <c r="R8432" s="168" t="str">
        <f t="shared" si="1053"/>
        <v/>
      </c>
      <c r="S8432" s="168" t="str">
        <f t="shared" si="1054"/>
        <v/>
      </c>
      <c r="T8432" s="168" t="str">
        <f t="shared" si="1055"/>
        <v/>
      </c>
    </row>
    <row r="8433" spans="1:20" x14ac:dyDescent="0.2">
      <c r="A8433" t="s">
        <v>2611</v>
      </c>
      <c r="M8433" s="170" t="str">
        <f t="shared" si="1048"/>
        <v>DTL</v>
      </c>
      <c r="N8433" s="169" t="str">
        <f t="shared" si="1049"/>
        <v>2400</v>
      </c>
      <c r="O8433" s="168" t="str">
        <f t="shared" si="1050"/>
        <v/>
      </c>
      <c r="P8433" s="168" t="str">
        <f t="shared" si="1051"/>
        <v/>
      </c>
      <c r="Q8433" s="168" t="str">
        <f t="shared" si="1052"/>
        <v/>
      </c>
      <c r="R8433" s="168" t="str">
        <f t="shared" si="1053"/>
        <v/>
      </c>
      <c r="S8433" s="168" t="str">
        <f t="shared" si="1054"/>
        <v/>
      </c>
      <c r="T8433" s="168" t="str">
        <f t="shared" si="1055"/>
        <v/>
      </c>
    </row>
    <row r="8434" spans="1:20" x14ac:dyDescent="0.2">
      <c r="A8434" t="s">
        <v>6497</v>
      </c>
      <c r="M8434" s="170" t="str">
        <f t="shared" si="1048"/>
        <v>Ttl</v>
      </c>
      <c r="N8434" s="169" t="str">
        <f t="shared" si="1049"/>
        <v>2400</v>
      </c>
      <c r="O8434" s="168" t="str">
        <f t="shared" si="1050"/>
        <v/>
      </c>
      <c r="P8434" s="168" t="str">
        <f t="shared" si="1051"/>
        <v/>
      </c>
      <c r="Q8434" s="168" t="str">
        <f t="shared" si="1052"/>
        <v/>
      </c>
      <c r="R8434" s="168" t="str">
        <f t="shared" si="1053"/>
        <v/>
      </c>
      <c r="S8434" s="168" t="str">
        <f t="shared" si="1054"/>
        <v/>
      </c>
      <c r="T8434" s="168" t="str">
        <f t="shared" si="1055"/>
        <v/>
      </c>
    </row>
    <row r="8435" spans="1:20" x14ac:dyDescent="0.2">
      <c r="A8435" t="s">
        <v>2611</v>
      </c>
      <c r="M8435" s="170" t="str">
        <f t="shared" si="1048"/>
        <v>DTL</v>
      </c>
      <c r="N8435" s="169" t="str">
        <f t="shared" si="1049"/>
        <v>2400</v>
      </c>
      <c r="O8435" s="168" t="str">
        <f t="shared" si="1050"/>
        <v/>
      </c>
      <c r="P8435" s="168" t="str">
        <f t="shared" si="1051"/>
        <v/>
      </c>
      <c r="Q8435" s="168" t="str">
        <f t="shared" si="1052"/>
        <v/>
      </c>
      <c r="R8435" s="168" t="str">
        <f t="shared" si="1053"/>
        <v/>
      </c>
      <c r="S8435" s="168" t="str">
        <f t="shared" si="1054"/>
        <v/>
      </c>
      <c r="T8435" s="168" t="str">
        <f t="shared" si="1055"/>
        <v/>
      </c>
    </row>
    <row r="8436" spans="1:20" x14ac:dyDescent="0.2">
      <c r="A8436" t="s">
        <v>6498</v>
      </c>
      <c r="M8436" s="170" t="str">
        <f t="shared" si="1048"/>
        <v>DTL</v>
      </c>
      <c r="N8436" s="169" t="str">
        <f t="shared" si="1049"/>
        <v>2400</v>
      </c>
      <c r="O8436" s="168" t="str">
        <f t="shared" si="1050"/>
        <v>4300</v>
      </c>
      <c r="P8436" s="168" t="str">
        <f t="shared" si="1051"/>
        <v>24004300</v>
      </c>
      <c r="Q8436" s="168">
        <f t="shared" si="1052"/>
        <v>39795</v>
      </c>
      <c r="R8436" s="168">
        <f t="shared" si="1053"/>
        <v>0</v>
      </c>
      <c r="S8436" s="168">
        <f t="shared" si="1054"/>
        <v>0</v>
      </c>
      <c r="T8436" s="168">
        <f t="shared" si="1055"/>
        <v>0</v>
      </c>
    </row>
    <row r="8437" spans="1:20" x14ac:dyDescent="0.2">
      <c r="A8437" t="s">
        <v>4246</v>
      </c>
      <c r="M8437" s="170" t="str">
        <f t="shared" si="1048"/>
        <v>DTL</v>
      </c>
      <c r="N8437" s="169" t="str">
        <f t="shared" si="1049"/>
        <v>2400</v>
      </c>
      <c r="O8437" s="168" t="str">
        <f t="shared" si="1050"/>
        <v/>
      </c>
      <c r="P8437" s="168" t="str">
        <f t="shared" si="1051"/>
        <v/>
      </c>
      <c r="Q8437" s="168" t="str">
        <f t="shared" si="1052"/>
        <v/>
      </c>
      <c r="R8437" s="168" t="str">
        <f t="shared" si="1053"/>
        <v/>
      </c>
      <c r="S8437" s="168" t="str">
        <f t="shared" si="1054"/>
        <v/>
      </c>
      <c r="T8437" s="168" t="str">
        <f t="shared" si="1055"/>
        <v/>
      </c>
    </row>
    <row r="8438" spans="1:20" x14ac:dyDescent="0.2">
      <c r="A8438" t="s">
        <v>2611</v>
      </c>
      <c r="M8438" s="170" t="str">
        <f t="shared" si="1048"/>
        <v>DTL</v>
      </c>
      <c r="N8438" s="169" t="str">
        <f t="shared" si="1049"/>
        <v>2400</v>
      </c>
      <c r="O8438" s="168" t="str">
        <f t="shared" si="1050"/>
        <v/>
      </c>
      <c r="P8438" s="168" t="str">
        <f t="shared" si="1051"/>
        <v/>
      </c>
      <c r="Q8438" s="168" t="str">
        <f t="shared" si="1052"/>
        <v/>
      </c>
      <c r="R8438" s="168" t="str">
        <f t="shared" si="1053"/>
        <v/>
      </c>
      <c r="S8438" s="168" t="str">
        <f t="shared" si="1054"/>
        <v/>
      </c>
      <c r="T8438" s="168" t="str">
        <f t="shared" si="1055"/>
        <v/>
      </c>
    </row>
    <row r="8439" spans="1:20" x14ac:dyDescent="0.2">
      <c r="A8439" t="s">
        <v>6499</v>
      </c>
      <c r="M8439" s="170" t="str">
        <f t="shared" si="1048"/>
        <v>Ttl</v>
      </c>
      <c r="N8439" s="169" t="str">
        <f t="shared" si="1049"/>
        <v>2400</v>
      </c>
      <c r="O8439" s="168" t="str">
        <f t="shared" si="1050"/>
        <v/>
      </c>
      <c r="P8439" s="168" t="str">
        <f t="shared" si="1051"/>
        <v/>
      </c>
      <c r="Q8439" s="168" t="str">
        <f t="shared" si="1052"/>
        <v/>
      </c>
      <c r="R8439" s="168" t="str">
        <f t="shared" si="1053"/>
        <v/>
      </c>
      <c r="S8439" s="168" t="str">
        <f t="shared" si="1054"/>
        <v/>
      </c>
      <c r="T8439" s="168" t="str">
        <f t="shared" si="1055"/>
        <v/>
      </c>
    </row>
    <row r="8440" spans="1:20" x14ac:dyDescent="0.2">
      <c r="A8440" t="s">
        <v>2611</v>
      </c>
      <c r="M8440" s="170" t="str">
        <f t="shared" si="1048"/>
        <v>DTL</v>
      </c>
      <c r="N8440" s="169" t="str">
        <f t="shared" si="1049"/>
        <v>2400</v>
      </c>
      <c r="O8440" s="168" t="str">
        <f t="shared" si="1050"/>
        <v/>
      </c>
      <c r="P8440" s="168" t="str">
        <f t="shared" si="1051"/>
        <v/>
      </c>
      <c r="Q8440" s="168" t="str">
        <f t="shared" si="1052"/>
        <v/>
      </c>
      <c r="R8440" s="168" t="str">
        <f t="shared" si="1053"/>
        <v/>
      </c>
      <c r="S8440" s="168" t="str">
        <f t="shared" si="1054"/>
        <v/>
      </c>
      <c r="T8440" s="168" t="str">
        <f t="shared" si="1055"/>
        <v/>
      </c>
    </row>
    <row r="8441" spans="1:20" x14ac:dyDescent="0.2">
      <c r="A8441" t="s">
        <v>2611</v>
      </c>
      <c r="M8441" s="170" t="str">
        <f t="shared" si="1048"/>
        <v>DTL</v>
      </c>
      <c r="N8441" s="169" t="str">
        <f t="shared" si="1049"/>
        <v>2400</v>
      </c>
      <c r="O8441" s="168" t="str">
        <f t="shared" si="1050"/>
        <v/>
      </c>
      <c r="P8441" s="168" t="str">
        <f t="shared" si="1051"/>
        <v/>
      </c>
      <c r="Q8441" s="168" t="str">
        <f t="shared" si="1052"/>
        <v/>
      </c>
      <c r="R8441" s="168" t="str">
        <f t="shared" si="1053"/>
        <v/>
      </c>
      <c r="S8441" s="168" t="str">
        <f t="shared" si="1054"/>
        <v/>
      </c>
      <c r="T8441" s="168" t="str">
        <f t="shared" si="1055"/>
        <v/>
      </c>
    </row>
    <row r="8442" spans="1:20" x14ac:dyDescent="0.2">
      <c r="A8442" t="s">
        <v>6500</v>
      </c>
      <c r="M8442" s="170" t="str">
        <f t="shared" si="1048"/>
        <v>Ttl</v>
      </c>
      <c r="N8442" s="169" t="str">
        <f t="shared" si="1049"/>
        <v>2400</v>
      </c>
      <c r="O8442" s="168" t="str">
        <f t="shared" si="1050"/>
        <v/>
      </c>
      <c r="P8442" s="168" t="str">
        <f t="shared" si="1051"/>
        <v/>
      </c>
      <c r="Q8442" s="168" t="str">
        <f t="shared" si="1052"/>
        <v/>
      </c>
      <c r="R8442" s="168" t="str">
        <f t="shared" si="1053"/>
        <v/>
      </c>
      <c r="S8442" s="168" t="str">
        <f t="shared" si="1054"/>
        <v/>
      </c>
      <c r="T8442" s="168" t="str">
        <f t="shared" si="1055"/>
        <v/>
      </c>
    </row>
    <row r="8443" spans="1:20" x14ac:dyDescent="0.2">
      <c r="A8443" t="s">
        <v>2612</v>
      </c>
      <c r="M8443" s="170" t="str">
        <f t="shared" si="1048"/>
        <v>DTL</v>
      </c>
      <c r="N8443" s="169" t="str">
        <f t="shared" si="1049"/>
        <v>2400</v>
      </c>
      <c r="O8443" s="168" t="str">
        <f t="shared" si="1050"/>
        <v/>
      </c>
      <c r="P8443" s="168" t="str">
        <f t="shared" si="1051"/>
        <v/>
      </c>
      <c r="Q8443" s="168" t="str">
        <f t="shared" si="1052"/>
        <v/>
      </c>
      <c r="R8443" s="168" t="str">
        <f t="shared" si="1053"/>
        <v/>
      </c>
      <c r="S8443" s="168" t="str">
        <f t="shared" si="1054"/>
        <v/>
      </c>
      <c r="T8443" s="168" t="str">
        <f t="shared" si="1055"/>
        <v/>
      </c>
    </row>
    <row r="8444" spans="1:20" x14ac:dyDescent="0.2">
      <c r="A8444" t="s">
        <v>2611</v>
      </c>
      <c r="M8444" s="170" t="str">
        <f t="shared" si="1048"/>
        <v>DTL</v>
      </c>
      <c r="N8444" s="169" t="str">
        <f t="shared" si="1049"/>
        <v>2400</v>
      </c>
      <c r="O8444" s="168" t="str">
        <f t="shared" si="1050"/>
        <v/>
      </c>
      <c r="P8444" s="168" t="str">
        <f t="shared" si="1051"/>
        <v/>
      </c>
      <c r="Q8444" s="168" t="str">
        <f t="shared" si="1052"/>
        <v/>
      </c>
      <c r="R8444" s="168" t="str">
        <f t="shared" si="1053"/>
        <v/>
      </c>
      <c r="S8444" s="168" t="str">
        <f t="shared" si="1054"/>
        <v/>
      </c>
      <c r="T8444" s="168" t="str">
        <f t="shared" si="1055"/>
        <v/>
      </c>
    </row>
    <row r="8445" spans="1:20" x14ac:dyDescent="0.2">
      <c r="A8445" t="s">
        <v>2611</v>
      </c>
      <c r="M8445" s="170" t="str">
        <f t="shared" si="1048"/>
        <v>DTL</v>
      </c>
      <c r="N8445" s="169" t="str">
        <f t="shared" si="1049"/>
        <v>2400</v>
      </c>
      <c r="O8445" s="168" t="str">
        <f t="shared" si="1050"/>
        <v/>
      </c>
      <c r="P8445" s="168" t="str">
        <f t="shared" si="1051"/>
        <v/>
      </c>
      <c r="Q8445" s="168" t="str">
        <f t="shared" si="1052"/>
        <v/>
      </c>
      <c r="R8445" s="168" t="str">
        <f t="shared" si="1053"/>
        <v/>
      </c>
      <c r="S8445" s="168" t="str">
        <f t="shared" si="1054"/>
        <v/>
      </c>
      <c r="T8445" s="168" t="str">
        <f t="shared" si="1055"/>
        <v/>
      </c>
    </row>
    <row r="8446" spans="1:20" x14ac:dyDescent="0.2">
      <c r="A8446" t="s">
        <v>2673</v>
      </c>
      <c r="M8446" s="170" t="str">
        <f t="shared" si="1048"/>
        <v>DTL</v>
      </c>
      <c r="N8446" s="169" t="str">
        <f t="shared" si="1049"/>
        <v>2400</v>
      </c>
      <c r="O8446" s="168" t="str">
        <f t="shared" si="1050"/>
        <v/>
      </c>
      <c r="P8446" s="168" t="str">
        <f t="shared" si="1051"/>
        <v/>
      </c>
      <c r="Q8446" s="168" t="str">
        <f t="shared" si="1052"/>
        <v/>
      </c>
      <c r="R8446" s="168" t="str">
        <f t="shared" si="1053"/>
        <v/>
      </c>
      <c r="S8446" s="168" t="str">
        <f t="shared" si="1054"/>
        <v/>
      </c>
      <c r="T8446" s="168" t="str">
        <f t="shared" si="1055"/>
        <v/>
      </c>
    </row>
    <row r="8447" spans="1:20" x14ac:dyDescent="0.2">
      <c r="A8447" t="s">
        <v>6501</v>
      </c>
      <c r="M8447" s="170" t="str">
        <f t="shared" si="1048"/>
        <v>DTL</v>
      </c>
      <c r="N8447" s="169" t="str">
        <f t="shared" si="1049"/>
        <v>2400</v>
      </c>
      <c r="O8447" s="168" t="str">
        <f t="shared" si="1050"/>
        <v>9800</v>
      </c>
      <c r="P8447" s="168" t="str">
        <f t="shared" si="1051"/>
        <v>24009800</v>
      </c>
      <c r="Q8447" s="168">
        <f t="shared" si="1052"/>
        <v>1144813</v>
      </c>
      <c r="R8447" s="168">
        <f t="shared" si="1053"/>
        <v>1020215</v>
      </c>
      <c r="S8447" s="168">
        <f t="shared" si="1054"/>
        <v>1037234</v>
      </c>
      <c r="T8447" s="168">
        <f t="shared" si="1055"/>
        <v>602647</v>
      </c>
    </row>
    <row r="8448" spans="1:20" x14ac:dyDescent="0.2">
      <c r="A8448" t="s">
        <v>4246</v>
      </c>
      <c r="M8448" s="170" t="str">
        <f t="shared" si="1048"/>
        <v>DTL</v>
      </c>
      <c r="N8448" s="169" t="str">
        <f t="shared" si="1049"/>
        <v>2400</v>
      </c>
      <c r="O8448" s="168" t="str">
        <f t="shared" si="1050"/>
        <v/>
      </c>
      <c r="P8448" s="168" t="str">
        <f t="shared" si="1051"/>
        <v/>
      </c>
      <c r="Q8448" s="168" t="str">
        <f t="shared" si="1052"/>
        <v/>
      </c>
      <c r="R8448" s="168" t="str">
        <f t="shared" si="1053"/>
        <v/>
      </c>
      <c r="S8448" s="168" t="str">
        <f t="shared" si="1054"/>
        <v/>
      </c>
      <c r="T8448" s="168" t="str">
        <f t="shared" si="1055"/>
        <v/>
      </c>
    </row>
    <row r="8449" spans="1:20" x14ac:dyDescent="0.2">
      <c r="A8449" t="s">
        <v>2611</v>
      </c>
      <c r="M8449" s="170" t="str">
        <f t="shared" si="1048"/>
        <v>DTL</v>
      </c>
      <c r="N8449" s="169" t="str">
        <f t="shared" si="1049"/>
        <v>2400</v>
      </c>
      <c r="O8449" s="168" t="str">
        <f t="shared" si="1050"/>
        <v/>
      </c>
      <c r="P8449" s="168" t="str">
        <f t="shared" si="1051"/>
        <v/>
      </c>
      <c r="Q8449" s="168" t="str">
        <f t="shared" si="1052"/>
        <v/>
      </c>
      <c r="R8449" s="168" t="str">
        <f t="shared" si="1053"/>
        <v/>
      </c>
      <c r="S8449" s="168" t="str">
        <f t="shared" si="1054"/>
        <v/>
      </c>
      <c r="T8449" s="168" t="str">
        <f t="shared" si="1055"/>
        <v/>
      </c>
    </row>
    <row r="8450" spans="1:20" x14ac:dyDescent="0.2">
      <c r="A8450" t="s">
        <v>6502</v>
      </c>
      <c r="M8450" s="170" t="str">
        <f t="shared" si="1048"/>
        <v>Ttl</v>
      </c>
      <c r="N8450" s="169" t="str">
        <f t="shared" si="1049"/>
        <v>2400</v>
      </c>
      <c r="O8450" s="168" t="str">
        <f t="shared" si="1050"/>
        <v/>
      </c>
      <c r="P8450" s="168" t="str">
        <f t="shared" si="1051"/>
        <v/>
      </c>
      <c r="Q8450" s="168" t="str">
        <f t="shared" si="1052"/>
        <v/>
      </c>
      <c r="R8450" s="168" t="str">
        <f t="shared" si="1053"/>
        <v/>
      </c>
      <c r="S8450" s="168" t="str">
        <f t="shared" si="1054"/>
        <v/>
      </c>
      <c r="T8450" s="168" t="str">
        <f t="shared" si="1055"/>
        <v/>
      </c>
    </row>
    <row r="8451" spans="1:20" x14ac:dyDescent="0.2">
      <c r="A8451" t="s">
        <v>2676</v>
      </c>
      <c r="M8451" s="170" t="str">
        <f t="shared" ref="M8451:M8514" si="1056">IF(ROW()&lt;23,"",
  IF(NOT(ISERROR(FIND("Trinity County",$A8451,30))),"H1",
  IF(M8450="H1","H2",
  IF(M8450="H2","H3",
  IF(M8450="H3","H4",
  IF(M8450="H4","H5",
  IF(M8450="H5","H6",
  IF(M8450="H6","H7",
  IF(M8450="H7","H8",
  IF(M8450="H8","H9",
  IF(M8450="H9","H10",
  IF(TRIM(LEFT($A8451,7))="Total","Ttl","DTL"))))))))))))</f>
        <v>DTL</v>
      </c>
      <c r="N8451" s="169" t="str">
        <f t="shared" ref="N8451:N8514" si="1057">IF(ROW()&lt;23,"",
  IF($M8451="H6",TRIM(LEFT($A8451,5)),N8450))</f>
        <v>2400</v>
      </c>
      <c r="O8451" s="168" t="str">
        <f t="shared" ref="O8451:O8514" si="1058">IF($M8451&lt;&gt;"DTL","",
  IF(NOT(ISNUMBER(VALUE(MID($A8451,31,15)))),"",LEFT($A8451,4)))</f>
        <v/>
      </c>
      <c r="P8451" s="168" t="str">
        <f t="shared" ref="P8451:P8514" si="1059">IF(O8451="","",N8451&amp;O8451)</f>
        <v/>
      </c>
      <c r="Q8451" s="168" t="str">
        <f t="shared" ref="Q8451:Q8514" si="1060">IF($M8451&lt;&gt;"DTL","",
  IF(NOT(ISNUMBER(VALUE(MID($A8451,31,15)))),"",VALUE(TRIM(MID($A8451,47,15)))))</f>
        <v/>
      </c>
      <c r="R8451" s="168" t="str">
        <f t="shared" ref="R8451:R8514" si="1061">IF($M8451&lt;&gt;"DTL","",
  IF(NOT(ISNUMBER(VALUE(MID($A8451,31,15)))),"",VALUE(TRIM(MID($A8451,61,14)))))</f>
        <v/>
      </c>
      <c r="S8451" s="168" t="str">
        <f t="shared" ref="S8451:S8514" si="1062">IF($M8451&lt;&gt;"DTL","",
  IF(NOT(ISNUMBER(VALUE(MID($A8451,31,15)))),"",VALUE(TRIM(MID($A8451,76,14)))))</f>
        <v/>
      </c>
      <c r="T8451" s="168" t="str">
        <f t="shared" ref="T8451:T8514" si="1063">IF($M8451&lt;&gt;"DTL","",
  IF(NOT(ISNUMBER(VALUE(MID($A8451,31,15)))),"",VALUE(TRIM(MID($A8451,90,14)))))</f>
        <v/>
      </c>
    </row>
    <row r="8452" spans="1:20" x14ac:dyDescent="0.2">
      <c r="A8452" t="s">
        <v>2611</v>
      </c>
      <c r="M8452" s="170" t="str">
        <f t="shared" si="1056"/>
        <v>DTL</v>
      </c>
      <c r="N8452" s="169" t="str">
        <f t="shared" si="1057"/>
        <v>2400</v>
      </c>
      <c r="O8452" s="168" t="str">
        <f t="shared" si="1058"/>
        <v/>
      </c>
      <c r="P8452" s="168" t="str">
        <f t="shared" si="1059"/>
        <v/>
      </c>
      <c r="Q8452" s="168" t="str">
        <f t="shared" si="1060"/>
        <v/>
      </c>
      <c r="R8452" s="168" t="str">
        <f t="shared" si="1061"/>
        <v/>
      </c>
      <c r="S8452" s="168" t="str">
        <f t="shared" si="1062"/>
        <v/>
      </c>
      <c r="T8452" s="168" t="str">
        <f t="shared" si="1063"/>
        <v/>
      </c>
    </row>
    <row r="8453" spans="1:20" x14ac:dyDescent="0.2">
      <c r="A8453" t="s">
        <v>2611</v>
      </c>
      <c r="M8453" s="170" t="str">
        <f t="shared" si="1056"/>
        <v>DTL</v>
      </c>
      <c r="N8453" s="169" t="str">
        <f t="shared" si="1057"/>
        <v>2400</v>
      </c>
      <c r="O8453" s="168" t="str">
        <f t="shared" si="1058"/>
        <v/>
      </c>
      <c r="P8453" s="168" t="str">
        <f t="shared" si="1059"/>
        <v/>
      </c>
      <c r="Q8453" s="168" t="str">
        <f t="shared" si="1060"/>
        <v/>
      </c>
      <c r="R8453" s="168" t="str">
        <f t="shared" si="1061"/>
        <v/>
      </c>
      <c r="S8453" s="168" t="str">
        <f t="shared" si="1062"/>
        <v/>
      </c>
      <c r="T8453" s="168" t="str">
        <f t="shared" si="1063"/>
        <v/>
      </c>
    </row>
    <row r="8454" spans="1:20" x14ac:dyDescent="0.2">
      <c r="A8454" t="s">
        <v>2642</v>
      </c>
      <c r="M8454" s="170" t="str">
        <f t="shared" si="1056"/>
        <v>DTL</v>
      </c>
      <c r="N8454" s="169" t="str">
        <f t="shared" si="1057"/>
        <v>2400</v>
      </c>
      <c r="O8454" s="168" t="str">
        <f t="shared" si="1058"/>
        <v/>
      </c>
      <c r="P8454" s="168" t="str">
        <f t="shared" si="1059"/>
        <v/>
      </c>
      <c r="Q8454" s="168" t="str">
        <f t="shared" si="1060"/>
        <v/>
      </c>
      <c r="R8454" s="168" t="str">
        <f t="shared" si="1061"/>
        <v/>
      </c>
      <c r="S8454" s="168" t="str">
        <f t="shared" si="1062"/>
        <v/>
      </c>
      <c r="T8454" s="168" t="str">
        <f t="shared" si="1063"/>
        <v/>
      </c>
    </row>
    <row r="8455" spans="1:20" x14ac:dyDescent="0.2">
      <c r="A8455" t="s">
        <v>6503</v>
      </c>
      <c r="M8455" s="170" t="str">
        <f t="shared" si="1056"/>
        <v>DTL</v>
      </c>
      <c r="N8455" s="169" t="str">
        <f t="shared" si="1057"/>
        <v>2400</v>
      </c>
      <c r="O8455" s="168" t="str">
        <f t="shared" si="1058"/>
        <v>5500</v>
      </c>
      <c r="P8455" s="168" t="str">
        <f t="shared" si="1059"/>
        <v>24005500</v>
      </c>
      <c r="Q8455" s="168">
        <f t="shared" si="1060"/>
        <v>205538</v>
      </c>
      <c r="R8455" s="168">
        <f t="shared" si="1061"/>
        <v>328177</v>
      </c>
      <c r="S8455" s="168">
        <f t="shared" si="1062"/>
        <v>346732</v>
      </c>
      <c r="T8455" s="168">
        <f t="shared" si="1063"/>
        <v>197231</v>
      </c>
    </row>
    <row r="8456" spans="1:20" x14ac:dyDescent="0.2">
      <c r="A8456" t="s">
        <v>4246</v>
      </c>
      <c r="M8456" s="170" t="str">
        <f t="shared" si="1056"/>
        <v>DTL</v>
      </c>
      <c r="N8456" s="169" t="str">
        <f t="shared" si="1057"/>
        <v>2400</v>
      </c>
      <c r="O8456" s="168" t="str">
        <f t="shared" si="1058"/>
        <v/>
      </c>
      <c r="P8456" s="168" t="str">
        <f t="shared" si="1059"/>
        <v/>
      </c>
      <c r="Q8456" s="168" t="str">
        <f t="shared" si="1060"/>
        <v/>
      </c>
      <c r="R8456" s="168" t="str">
        <f t="shared" si="1061"/>
        <v/>
      </c>
      <c r="S8456" s="168" t="str">
        <f t="shared" si="1062"/>
        <v/>
      </c>
      <c r="T8456" s="168" t="str">
        <f t="shared" si="1063"/>
        <v/>
      </c>
    </row>
    <row r="8457" spans="1:20" x14ac:dyDescent="0.2">
      <c r="A8457" t="s">
        <v>2611</v>
      </c>
      <c r="M8457" s="170" t="str">
        <f t="shared" si="1056"/>
        <v>DTL</v>
      </c>
      <c r="N8457" s="169" t="str">
        <f t="shared" si="1057"/>
        <v>2400</v>
      </c>
      <c r="O8457" s="168" t="str">
        <f t="shared" si="1058"/>
        <v/>
      </c>
      <c r="P8457" s="168" t="str">
        <f t="shared" si="1059"/>
        <v/>
      </c>
      <c r="Q8457" s="168" t="str">
        <f t="shared" si="1060"/>
        <v/>
      </c>
      <c r="R8457" s="168" t="str">
        <f t="shared" si="1061"/>
        <v/>
      </c>
      <c r="S8457" s="168" t="str">
        <f t="shared" si="1062"/>
        <v/>
      </c>
      <c r="T8457" s="168" t="str">
        <f t="shared" si="1063"/>
        <v/>
      </c>
    </row>
    <row r="8458" spans="1:20" x14ac:dyDescent="0.2">
      <c r="A8458" t="s">
        <v>6504</v>
      </c>
      <c r="M8458" s="170" t="str">
        <f t="shared" si="1056"/>
        <v>Ttl</v>
      </c>
      <c r="N8458" s="169" t="str">
        <f t="shared" si="1057"/>
        <v>2400</v>
      </c>
      <c r="O8458" s="168" t="str">
        <f t="shared" si="1058"/>
        <v/>
      </c>
      <c r="P8458" s="168" t="str">
        <f t="shared" si="1059"/>
        <v/>
      </c>
      <c r="Q8458" s="168" t="str">
        <f t="shared" si="1060"/>
        <v/>
      </c>
      <c r="R8458" s="168" t="str">
        <f t="shared" si="1061"/>
        <v/>
      </c>
      <c r="S8458" s="168" t="str">
        <f t="shared" si="1062"/>
        <v/>
      </c>
      <c r="T8458" s="168" t="str">
        <f t="shared" si="1063"/>
        <v/>
      </c>
    </row>
    <row r="8459" spans="1:20" x14ac:dyDescent="0.2">
      <c r="A8459" t="s">
        <v>2611</v>
      </c>
      <c r="M8459" s="170" t="str">
        <f t="shared" si="1056"/>
        <v>DTL</v>
      </c>
      <c r="N8459" s="169" t="str">
        <f t="shared" si="1057"/>
        <v>2400</v>
      </c>
      <c r="O8459" s="168" t="str">
        <f t="shared" si="1058"/>
        <v/>
      </c>
      <c r="P8459" s="168" t="str">
        <f t="shared" si="1059"/>
        <v/>
      </c>
      <c r="Q8459" s="168" t="str">
        <f t="shared" si="1060"/>
        <v/>
      </c>
      <c r="R8459" s="168" t="str">
        <f t="shared" si="1061"/>
        <v/>
      </c>
      <c r="S8459" s="168" t="str">
        <f t="shared" si="1062"/>
        <v/>
      </c>
      <c r="T8459" s="168" t="str">
        <f t="shared" si="1063"/>
        <v/>
      </c>
    </row>
    <row r="8460" spans="1:20" x14ac:dyDescent="0.2">
      <c r="A8460" t="s">
        <v>2611</v>
      </c>
      <c r="M8460" s="170" t="str">
        <f t="shared" si="1056"/>
        <v>DTL</v>
      </c>
      <c r="N8460" s="169" t="str">
        <f t="shared" si="1057"/>
        <v>2400</v>
      </c>
      <c r="O8460" s="168" t="str">
        <f t="shared" si="1058"/>
        <v/>
      </c>
      <c r="P8460" s="168" t="str">
        <f t="shared" si="1059"/>
        <v/>
      </c>
      <c r="Q8460" s="168" t="str">
        <f t="shared" si="1060"/>
        <v/>
      </c>
      <c r="R8460" s="168" t="str">
        <f t="shared" si="1061"/>
        <v/>
      </c>
      <c r="S8460" s="168" t="str">
        <f t="shared" si="1062"/>
        <v/>
      </c>
      <c r="T8460" s="168" t="str">
        <f t="shared" si="1063"/>
        <v/>
      </c>
    </row>
    <row r="8461" spans="1:20" x14ac:dyDescent="0.2">
      <c r="A8461" t="s">
        <v>6505</v>
      </c>
      <c r="M8461" s="170" t="str">
        <f t="shared" si="1056"/>
        <v>Ttl</v>
      </c>
      <c r="N8461" s="169" t="str">
        <f t="shared" si="1057"/>
        <v>2400</v>
      </c>
      <c r="O8461" s="168" t="str">
        <f t="shared" si="1058"/>
        <v/>
      </c>
      <c r="P8461" s="168" t="str">
        <f t="shared" si="1059"/>
        <v/>
      </c>
      <c r="Q8461" s="168" t="str">
        <f t="shared" si="1060"/>
        <v/>
      </c>
      <c r="R8461" s="168" t="str">
        <f t="shared" si="1061"/>
        <v/>
      </c>
      <c r="S8461" s="168" t="str">
        <f t="shared" si="1062"/>
        <v/>
      </c>
      <c r="T8461" s="168" t="str">
        <f t="shared" si="1063"/>
        <v/>
      </c>
    </row>
    <row r="8462" spans="1:20" x14ac:dyDescent="0.2">
      <c r="A8462" t="s">
        <v>2643</v>
      </c>
      <c r="M8462" s="170" t="str">
        <f t="shared" si="1056"/>
        <v>DTL</v>
      </c>
      <c r="N8462" s="169" t="str">
        <f t="shared" si="1057"/>
        <v>2400</v>
      </c>
      <c r="O8462" s="168" t="str">
        <f t="shared" si="1058"/>
        <v/>
      </c>
      <c r="P8462" s="168" t="str">
        <f t="shared" si="1059"/>
        <v/>
      </c>
      <c r="Q8462" s="168" t="str">
        <f t="shared" si="1060"/>
        <v/>
      </c>
      <c r="R8462" s="168" t="str">
        <f t="shared" si="1061"/>
        <v/>
      </c>
      <c r="S8462" s="168" t="str">
        <f t="shared" si="1062"/>
        <v/>
      </c>
      <c r="T8462" s="168" t="str">
        <f t="shared" si="1063"/>
        <v/>
      </c>
    </row>
    <row r="8463" spans="1:20" x14ac:dyDescent="0.2">
      <c r="A8463" t="s">
        <v>2611</v>
      </c>
      <c r="M8463" s="170" t="str">
        <f t="shared" si="1056"/>
        <v>DTL</v>
      </c>
      <c r="N8463" s="169" t="str">
        <f t="shared" si="1057"/>
        <v>2400</v>
      </c>
      <c r="O8463" s="168" t="str">
        <f t="shared" si="1058"/>
        <v/>
      </c>
      <c r="P8463" s="168" t="str">
        <f t="shared" si="1059"/>
        <v/>
      </c>
      <c r="Q8463" s="168" t="str">
        <f t="shared" si="1060"/>
        <v/>
      </c>
      <c r="R8463" s="168" t="str">
        <f t="shared" si="1061"/>
        <v/>
      </c>
      <c r="S8463" s="168" t="str">
        <f t="shared" si="1062"/>
        <v/>
      </c>
      <c r="T8463" s="168" t="str">
        <f t="shared" si="1063"/>
        <v/>
      </c>
    </row>
    <row r="8464" spans="1:20" x14ac:dyDescent="0.2">
      <c r="A8464" t="s">
        <v>4467</v>
      </c>
      <c r="M8464" s="170" t="str">
        <f t="shared" si="1056"/>
        <v>DTL</v>
      </c>
      <c r="N8464" s="169" t="str">
        <f t="shared" si="1057"/>
        <v>2400</v>
      </c>
      <c r="O8464" s="168" t="str">
        <f t="shared" si="1058"/>
        <v/>
      </c>
      <c r="P8464" s="168" t="str">
        <f t="shared" si="1059"/>
        <v/>
      </c>
      <c r="Q8464" s="168" t="str">
        <f t="shared" si="1060"/>
        <v/>
      </c>
      <c r="R8464" s="168" t="str">
        <f t="shared" si="1061"/>
        <v/>
      </c>
      <c r="S8464" s="168" t="str">
        <f t="shared" si="1062"/>
        <v/>
      </c>
      <c r="T8464" s="168" t="str">
        <f t="shared" si="1063"/>
        <v/>
      </c>
    </row>
    <row r="8465" spans="1:20" x14ac:dyDescent="0.2">
      <c r="A8465">
        <v>1</v>
      </c>
      <c r="M8465" s="170" t="str">
        <f t="shared" si="1056"/>
        <v>DTL</v>
      </c>
      <c r="N8465" s="169" t="str">
        <f t="shared" si="1057"/>
        <v>2400</v>
      </c>
      <c r="O8465" s="168" t="str">
        <f t="shared" si="1058"/>
        <v/>
      </c>
      <c r="P8465" s="168" t="str">
        <f t="shared" si="1059"/>
        <v/>
      </c>
      <c r="Q8465" s="168" t="str">
        <f t="shared" si="1060"/>
        <v/>
      </c>
      <c r="R8465" s="168" t="str">
        <f t="shared" si="1061"/>
        <v/>
      </c>
      <c r="S8465" s="168" t="str">
        <f t="shared" si="1062"/>
        <v/>
      </c>
      <c r="T8465" s="168" t="str">
        <f t="shared" si="1063"/>
        <v/>
      </c>
    </row>
    <row r="8466" spans="1:20" x14ac:dyDescent="0.2">
      <c r="M8466" s="170" t="str">
        <f t="shared" si="1056"/>
        <v>DTL</v>
      </c>
      <c r="N8466" s="169" t="str">
        <f t="shared" si="1057"/>
        <v>2400</v>
      </c>
      <c r="O8466" s="168" t="str">
        <f t="shared" si="1058"/>
        <v/>
      </c>
      <c r="P8466" s="168" t="str">
        <f t="shared" si="1059"/>
        <v/>
      </c>
      <c r="Q8466" s="168" t="str">
        <f t="shared" si="1060"/>
        <v/>
      </c>
      <c r="R8466" s="168" t="str">
        <f t="shared" si="1061"/>
        <v/>
      </c>
      <c r="S8466" s="168" t="str">
        <f t="shared" si="1062"/>
        <v/>
      </c>
      <c r="T8466" s="168" t="str">
        <f t="shared" si="1063"/>
        <v/>
      </c>
    </row>
    <row r="8467" spans="1:20" x14ac:dyDescent="0.2">
      <c r="A8467" t="s">
        <v>3448</v>
      </c>
      <c r="M8467" s="170" t="str">
        <f t="shared" si="1056"/>
        <v>H1</v>
      </c>
      <c r="N8467" s="169" t="str">
        <f t="shared" si="1057"/>
        <v>2400</v>
      </c>
      <c r="O8467" s="168" t="str">
        <f t="shared" si="1058"/>
        <v/>
      </c>
      <c r="P8467" s="168" t="str">
        <f t="shared" si="1059"/>
        <v/>
      </c>
      <c r="Q8467" s="168" t="str">
        <f t="shared" si="1060"/>
        <v/>
      </c>
      <c r="R8467" s="168" t="str">
        <f t="shared" si="1061"/>
        <v/>
      </c>
      <c r="S8467" s="168" t="str">
        <f t="shared" si="1062"/>
        <v/>
      </c>
      <c r="T8467" s="168" t="str">
        <f t="shared" si="1063"/>
        <v/>
      </c>
    </row>
    <row r="8468" spans="1:20" x14ac:dyDescent="0.2">
      <c r="A8468" t="s">
        <v>2600</v>
      </c>
      <c r="M8468" s="170" t="str">
        <f t="shared" si="1056"/>
        <v>H2</v>
      </c>
      <c r="N8468" s="169" t="str">
        <f t="shared" si="1057"/>
        <v>2400</v>
      </c>
      <c r="O8468" s="168" t="str">
        <f t="shared" si="1058"/>
        <v/>
      </c>
      <c r="P8468" s="168" t="str">
        <f t="shared" si="1059"/>
        <v/>
      </c>
      <c r="Q8468" s="168" t="str">
        <f t="shared" si="1060"/>
        <v/>
      </c>
      <c r="R8468" s="168" t="str">
        <f t="shared" si="1061"/>
        <v/>
      </c>
      <c r="S8468" s="168" t="str">
        <f t="shared" si="1062"/>
        <v/>
      </c>
      <c r="T8468" s="168" t="str">
        <f t="shared" si="1063"/>
        <v/>
      </c>
    </row>
    <row r="8469" spans="1:20" x14ac:dyDescent="0.2">
      <c r="A8469" t="s">
        <v>2601</v>
      </c>
      <c r="M8469" s="170" t="str">
        <f t="shared" si="1056"/>
        <v>H3</v>
      </c>
      <c r="N8469" s="169" t="str">
        <f t="shared" si="1057"/>
        <v>2400</v>
      </c>
      <c r="O8469" s="168" t="str">
        <f t="shared" si="1058"/>
        <v/>
      </c>
      <c r="P8469" s="168" t="str">
        <f t="shared" si="1059"/>
        <v/>
      </c>
      <c r="Q8469" s="168" t="str">
        <f t="shared" si="1060"/>
        <v/>
      </c>
      <c r="R8469" s="168" t="str">
        <f t="shared" si="1061"/>
        <v/>
      </c>
      <c r="S8469" s="168" t="str">
        <f t="shared" si="1062"/>
        <v/>
      </c>
      <c r="T8469" s="168" t="str">
        <f t="shared" si="1063"/>
        <v/>
      </c>
    </row>
    <row r="8470" spans="1:20" x14ac:dyDescent="0.2">
      <c r="A8470" t="s">
        <v>3418</v>
      </c>
      <c r="M8470" s="170" t="str">
        <f t="shared" si="1056"/>
        <v>H4</v>
      </c>
      <c r="N8470" s="169" t="str">
        <f t="shared" si="1057"/>
        <v>2400</v>
      </c>
      <c r="O8470" s="168" t="str">
        <f t="shared" si="1058"/>
        <v/>
      </c>
      <c r="P8470" s="168" t="str">
        <f t="shared" si="1059"/>
        <v/>
      </c>
      <c r="Q8470" s="168" t="str">
        <f t="shared" si="1060"/>
        <v/>
      </c>
      <c r="R8470" s="168" t="str">
        <f t="shared" si="1061"/>
        <v/>
      </c>
      <c r="S8470" s="168" t="str">
        <f t="shared" si="1062"/>
        <v/>
      </c>
      <c r="T8470" s="168" t="str">
        <f t="shared" si="1063"/>
        <v/>
      </c>
    </row>
    <row r="8471" spans="1:20" x14ac:dyDescent="0.2">
      <c r="A8471" t="s">
        <v>2603</v>
      </c>
      <c r="M8471" s="170" t="str">
        <f t="shared" si="1056"/>
        <v>H5</v>
      </c>
      <c r="N8471" s="169" t="str">
        <f t="shared" si="1057"/>
        <v>2400</v>
      </c>
      <c r="O8471" s="168" t="str">
        <f t="shared" si="1058"/>
        <v/>
      </c>
      <c r="P8471" s="168" t="str">
        <f t="shared" si="1059"/>
        <v/>
      </c>
      <c r="Q8471" s="168" t="str">
        <f t="shared" si="1060"/>
        <v/>
      </c>
      <c r="R8471" s="168" t="str">
        <f t="shared" si="1061"/>
        <v/>
      </c>
      <c r="S8471" s="168" t="str">
        <f t="shared" si="1062"/>
        <v/>
      </c>
      <c r="T8471" s="168" t="str">
        <f t="shared" si="1063"/>
        <v/>
      </c>
    </row>
    <row r="8472" spans="1:20" x14ac:dyDescent="0.2">
      <c r="A8472" t="s">
        <v>3438</v>
      </c>
      <c r="M8472" s="170" t="str">
        <f t="shared" si="1056"/>
        <v>H6</v>
      </c>
      <c r="N8472" s="169" t="str">
        <f t="shared" si="1057"/>
        <v>2400</v>
      </c>
      <c r="O8472" s="168" t="str">
        <f t="shared" si="1058"/>
        <v/>
      </c>
      <c r="P8472" s="168" t="str">
        <f t="shared" si="1059"/>
        <v/>
      </c>
      <c r="Q8472" s="168" t="str">
        <f t="shared" si="1060"/>
        <v/>
      </c>
      <c r="R8472" s="168" t="str">
        <f t="shared" si="1061"/>
        <v/>
      </c>
      <c r="S8472" s="168" t="str">
        <f t="shared" si="1062"/>
        <v/>
      </c>
      <c r="T8472" s="168" t="str">
        <f t="shared" si="1063"/>
        <v/>
      </c>
    </row>
    <row r="8473" spans="1:20" x14ac:dyDescent="0.2">
      <c r="A8473" t="s">
        <v>2605</v>
      </c>
      <c r="M8473" s="170" t="str">
        <f t="shared" si="1056"/>
        <v>H7</v>
      </c>
      <c r="N8473" s="169" t="str">
        <f t="shared" si="1057"/>
        <v>2400</v>
      </c>
      <c r="O8473" s="168" t="str">
        <f t="shared" si="1058"/>
        <v/>
      </c>
      <c r="P8473" s="168" t="str">
        <f t="shared" si="1059"/>
        <v/>
      </c>
      <c r="Q8473" s="168" t="str">
        <f t="shared" si="1060"/>
        <v/>
      </c>
      <c r="R8473" s="168" t="str">
        <f t="shared" si="1061"/>
        <v/>
      </c>
      <c r="S8473" s="168" t="str">
        <f t="shared" si="1062"/>
        <v/>
      </c>
      <c r="T8473" s="168" t="str">
        <f t="shared" si="1063"/>
        <v/>
      </c>
    </row>
    <row r="8474" spans="1:20" x14ac:dyDescent="0.2">
      <c r="A8474" t="s">
        <v>2606</v>
      </c>
      <c r="M8474" s="170" t="str">
        <f t="shared" si="1056"/>
        <v>H8</v>
      </c>
      <c r="N8474" s="169" t="str">
        <f t="shared" si="1057"/>
        <v>2400</v>
      </c>
      <c r="O8474" s="168" t="str">
        <f t="shared" si="1058"/>
        <v/>
      </c>
      <c r="P8474" s="168" t="str">
        <f t="shared" si="1059"/>
        <v/>
      </c>
      <c r="Q8474" s="168" t="str">
        <f t="shared" si="1060"/>
        <v/>
      </c>
      <c r="R8474" s="168" t="str">
        <f t="shared" si="1061"/>
        <v/>
      </c>
      <c r="S8474" s="168" t="str">
        <f t="shared" si="1062"/>
        <v/>
      </c>
      <c r="T8474" s="168" t="str">
        <f t="shared" si="1063"/>
        <v/>
      </c>
    </row>
    <row r="8475" spans="1:20" x14ac:dyDescent="0.2">
      <c r="A8475" t="s">
        <v>2607</v>
      </c>
      <c r="M8475" s="170" t="str">
        <f t="shared" si="1056"/>
        <v>H9</v>
      </c>
      <c r="N8475" s="169" t="str">
        <f t="shared" si="1057"/>
        <v>2400</v>
      </c>
      <c r="O8475" s="168" t="str">
        <f t="shared" si="1058"/>
        <v/>
      </c>
      <c r="P8475" s="168" t="str">
        <f t="shared" si="1059"/>
        <v/>
      </c>
      <c r="Q8475" s="168" t="str">
        <f t="shared" si="1060"/>
        <v/>
      </c>
      <c r="R8475" s="168" t="str">
        <f t="shared" si="1061"/>
        <v/>
      </c>
      <c r="S8475" s="168" t="str">
        <f t="shared" si="1062"/>
        <v/>
      </c>
      <c r="T8475" s="168" t="str">
        <f t="shared" si="1063"/>
        <v/>
      </c>
    </row>
    <row r="8476" spans="1:20" x14ac:dyDescent="0.2">
      <c r="A8476" t="s">
        <v>2608</v>
      </c>
      <c r="M8476" s="170" t="str">
        <f t="shared" si="1056"/>
        <v>H10</v>
      </c>
      <c r="N8476" s="169" t="str">
        <f t="shared" si="1057"/>
        <v>2400</v>
      </c>
      <c r="O8476" s="168" t="str">
        <f t="shared" si="1058"/>
        <v/>
      </c>
      <c r="P8476" s="168" t="str">
        <f t="shared" si="1059"/>
        <v/>
      </c>
      <c r="Q8476" s="168" t="str">
        <f t="shared" si="1060"/>
        <v/>
      </c>
      <c r="R8476" s="168" t="str">
        <f t="shared" si="1061"/>
        <v/>
      </c>
      <c r="S8476" s="168" t="str">
        <f t="shared" si="1062"/>
        <v/>
      </c>
      <c r="T8476" s="168" t="str">
        <f t="shared" si="1063"/>
        <v/>
      </c>
    </row>
    <row r="8477" spans="1:20" x14ac:dyDescent="0.2">
      <c r="A8477" t="s">
        <v>2620</v>
      </c>
      <c r="M8477" s="170" t="str">
        <f t="shared" si="1056"/>
        <v>DTL</v>
      </c>
      <c r="N8477" s="169" t="str">
        <f t="shared" si="1057"/>
        <v>2400</v>
      </c>
      <c r="O8477" s="168" t="str">
        <f t="shared" si="1058"/>
        <v/>
      </c>
      <c r="P8477" s="168" t="str">
        <f t="shared" si="1059"/>
        <v/>
      </c>
      <c r="Q8477" s="168" t="str">
        <f t="shared" si="1060"/>
        <v/>
      </c>
      <c r="R8477" s="168" t="str">
        <f t="shared" si="1061"/>
        <v/>
      </c>
      <c r="S8477" s="168" t="str">
        <f t="shared" si="1062"/>
        <v/>
      </c>
      <c r="T8477" s="168" t="str">
        <f t="shared" si="1063"/>
        <v/>
      </c>
    </row>
    <row r="8478" spans="1:20" x14ac:dyDescent="0.2">
      <c r="A8478" t="s">
        <v>6506</v>
      </c>
      <c r="M8478" s="170" t="str">
        <f t="shared" si="1056"/>
        <v>Ttl</v>
      </c>
      <c r="N8478" s="169" t="str">
        <f t="shared" si="1057"/>
        <v>2400</v>
      </c>
      <c r="O8478" s="168" t="str">
        <f t="shared" si="1058"/>
        <v/>
      </c>
      <c r="P8478" s="168" t="str">
        <f t="shared" si="1059"/>
        <v/>
      </c>
      <c r="Q8478" s="168" t="str">
        <f t="shared" si="1060"/>
        <v/>
      </c>
      <c r="R8478" s="168" t="str">
        <f t="shared" si="1061"/>
        <v/>
      </c>
      <c r="S8478" s="168" t="str">
        <f t="shared" si="1062"/>
        <v/>
      </c>
      <c r="T8478" s="168" t="str">
        <f t="shared" si="1063"/>
        <v/>
      </c>
    </row>
    <row r="8479" spans="1:20" x14ac:dyDescent="0.2">
      <c r="A8479" t="s">
        <v>2611</v>
      </c>
      <c r="M8479" s="170" t="str">
        <f t="shared" si="1056"/>
        <v>DTL</v>
      </c>
      <c r="N8479" s="169" t="str">
        <f t="shared" si="1057"/>
        <v>2400</v>
      </c>
      <c r="O8479" s="168" t="str">
        <f t="shared" si="1058"/>
        <v/>
      </c>
      <c r="P8479" s="168" t="str">
        <f t="shared" si="1059"/>
        <v/>
      </c>
      <c r="Q8479" s="168" t="str">
        <f t="shared" si="1060"/>
        <v/>
      </c>
      <c r="R8479" s="168" t="str">
        <f t="shared" si="1061"/>
        <v/>
      </c>
      <c r="S8479" s="168" t="str">
        <f t="shared" si="1062"/>
        <v/>
      </c>
      <c r="T8479" s="168" t="str">
        <f t="shared" si="1063"/>
        <v/>
      </c>
    </row>
    <row r="8480" spans="1:20" x14ac:dyDescent="0.2">
      <c r="A8480" t="s">
        <v>6507</v>
      </c>
      <c r="M8480" s="170" t="str">
        <f t="shared" si="1056"/>
        <v>Ttl</v>
      </c>
      <c r="N8480" s="169" t="str">
        <f t="shared" si="1057"/>
        <v>2400</v>
      </c>
      <c r="O8480" s="168" t="str">
        <f t="shared" si="1058"/>
        <v/>
      </c>
      <c r="P8480" s="168" t="str">
        <f t="shared" si="1059"/>
        <v/>
      </c>
      <c r="Q8480" s="168" t="str">
        <f t="shared" si="1060"/>
        <v/>
      </c>
      <c r="R8480" s="168" t="str">
        <f t="shared" si="1061"/>
        <v/>
      </c>
      <c r="S8480" s="168" t="str">
        <f t="shared" si="1062"/>
        <v/>
      </c>
      <c r="T8480" s="168" t="str">
        <f t="shared" si="1063"/>
        <v/>
      </c>
    </row>
    <row r="8481" spans="1:20" x14ac:dyDescent="0.2">
      <c r="A8481" t="s">
        <v>4246</v>
      </c>
      <c r="M8481" s="170" t="str">
        <f t="shared" si="1056"/>
        <v>DTL</v>
      </c>
      <c r="N8481" s="169" t="str">
        <f t="shared" si="1057"/>
        <v>2400</v>
      </c>
      <c r="O8481" s="168" t="str">
        <f t="shared" si="1058"/>
        <v/>
      </c>
      <c r="P8481" s="168" t="str">
        <f t="shared" si="1059"/>
        <v/>
      </c>
      <c r="Q8481" s="168" t="str">
        <f t="shared" si="1060"/>
        <v/>
      </c>
      <c r="R8481" s="168" t="str">
        <f t="shared" si="1061"/>
        <v/>
      </c>
      <c r="S8481" s="168" t="str">
        <f t="shared" si="1062"/>
        <v/>
      </c>
      <c r="T8481" s="168" t="str">
        <f t="shared" si="1063"/>
        <v/>
      </c>
    </row>
    <row r="8482" spans="1:20" x14ac:dyDescent="0.2">
      <c r="A8482" t="s">
        <v>2611</v>
      </c>
      <c r="M8482" s="170" t="str">
        <f t="shared" si="1056"/>
        <v>DTL</v>
      </c>
      <c r="N8482" s="169" t="str">
        <f t="shared" si="1057"/>
        <v>2400</v>
      </c>
      <c r="O8482" s="168" t="str">
        <f t="shared" si="1058"/>
        <v/>
      </c>
      <c r="P8482" s="168" t="str">
        <f t="shared" si="1059"/>
        <v/>
      </c>
      <c r="Q8482" s="168" t="str">
        <f t="shared" si="1060"/>
        <v/>
      </c>
      <c r="R8482" s="168" t="str">
        <f t="shared" si="1061"/>
        <v/>
      </c>
      <c r="S8482" s="168" t="str">
        <f t="shared" si="1062"/>
        <v/>
      </c>
      <c r="T8482" s="168" t="str">
        <f t="shared" si="1063"/>
        <v/>
      </c>
    </row>
    <row r="8483" spans="1:20" x14ac:dyDescent="0.2">
      <c r="A8483" t="s">
        <v>6508</v>
      </c>
      <c r="M8483" s="170" t="str">
        <f t="shared" si="1056"/>
        <v>DTL</v>
      </c>
      <c r="N8483" s="169" t="str">
        <f t="shared" si="1057"/>
        <v>2400</v>
      </c>
      <c r="O8483" s="168" t="str">
        <f t="shared" si="1058"/>
        <v xml:space="preserve">    </v>
      </c>
      <c r="P8483" s="168" t="str">
        <f t="shared" si="1059"/>
        <v xml:space="preserve">2400    </v>
      </c>
      <c r="Q8483" s="168">
        <f t="shared" si="1060"/>
        <v>-1192360</v>
      </c>
      <c r="R8483" s="168">
        <f t="shared" si="1061"/>
        <v>-1102563</v>
      </c>
      <c r="S8483" s="168">
        <f t="shared" si="1062"/>
        <v>-1293114</v>
      </c>
      <c r="T8483" s="168">
        <f t="shared" si="1063"/>
        <v>-748833</v>
      </c>
    </row>
    <row r="8484" spans="1:20" x14ac:dyDescent="0.2">
      <c r="A8484" t="s">
        <v>2611</v>
      </c>
      <c r="M8484" s="170" t="str">
        <f t="shared" si="1056"/>
        <v>DTL</v>
      </c>
      <c r="N8484" s="169" t="str">
        <f t="shared" si="1057"/>
        <v>2400</v>
      </c>
      <c r="O8484" s="168" t="str">
        <f t="shared" si="1058"/>
        <v/>
      </c>
      <c r="P8484" s="168" t="str">
        <f t="shared" si="1059"/>
        <v/>
      </c>
      <c r="Q8484" s="168" t="str">
        <f t="shared" si="1060"/>
        <v/>
      </c>
      <c r="R8484" s="168" t="str">
        <f t="shared" si="1061"/>
        <v/>
      </c>
      <c r="S8484" s="168" t="str">
        <f t="shared" si="1062"/>
        <v/>
      </c>
      <c r="T8484" s="168" t="str">
        <f t="shared" si="1063"/>
        <v/>
      </c>
    </row>
    <row r="8485" spans="1:20" x14ac:dyDescent="0.2">
      <c r="A8485" t="s">
        <v>6509</v>
      </c>
      <c r="M8485" s="170" t="str">
        <f t="shared" si="1056"/>
        <v>DTL</v>
      </c>
      <c r="N8485" s="169" t="str">
        <f t="shared" si="1057"/>
        <v>2400</v>
      </c>
      <c r="O8485" s="168" t="str">
        <f t="shared" si="1058"/>
        <v>Tran</v>
      </c>
      <c r="P8485" s="168" t="str">
        <f t="shared" si="1059"/>
        <v>2400Tran</v>
      </c>
      <c r="Q8485" s="168">
        <f t="shared" si="1060"/>
        <v>1144813</v>
      </c>
      <c r="R8485" s="168">
        <f t="shared" si="1061"/>
        <v>1020215</v>
      </c>
      <c r="S8485" s="168">
        <f t="shared" si="1062"/>
        <v>1037234</v>
      </c>
      <c r="T8485" s="168">
        <f t="shared" si="1063"/>
        <v>602647</v>
      </c>
    </row>
    <row r="8486" spans="1:20" x14ac:dyDescent="0.2">
      <c r="A8486" t="s">
        <v>2611</v>
      </c>
      <c r="M8486" s="170" t="str">
        <f t="shared" si="1056"/>
        <v>DTL</v>
      </c>
      <c r="N8486" s="169" t="str">
        <f t="shared" si="1057"/>
        <v>2400</v>
      </c>
      <c r="O8486" s="168" t="str">
        <f t="shared" si="1058"/>
        <v/>
      </c>
      <c r="P8486" s="168" t="str">
        <f t="shared" si="1059"/>
        <v/>
      </c>
      <c r="Q8486" s="168" t="str">
        <f t="shared" si="1060"/>
        <v/>
      </c>
      <c r="R8486" s="168" t="str">
        <f t="shared" si="1061"/>
        <v/>
      </c>
      <c r="S8486" s="168" t="str">
        <f t="shared" si="1062"/>
        <v/>
      </c>
      <c r="T8486" s="168" t="str">
        <f t="shared" si="1063"/>
        <v/>
      </c>
    </row>
    <row r="8487" spans="1:20" x14ac:dyDescent="0.2">
      <c r="A8487" t="s">
        <v>6510</v>
      </c>
      <c r="M8487" s="170" t="str">
        <f t="shared" si="1056"/>
        <v>DTL</v>
      </c>
      <c r="N8487" s="169" t="str">
        <f t="shared" si="1057"/>
        <v>2400</v>
      </c>
      <c r="O8487" s="168" t="str">
        <f t="shared" si="1058"/>
        <v>Tran</v>
      </c>
      <c r="P8487" s="168" t="str">
        <f t="shared" si="1059"/>
        <v>2400Tran</v>
      </c>
      <c r="Q8487" s="168">
        <f t="shared" si="1060"/>
        <v>205538</v>
      </c>
      <c r="R8487" s="168">
        <f t="shared" si="1061"/>
        <v>328177</v>
      </c>
      <c r="S8487" s="168">
        <f t="shared" si="1062"/>
        <v>346732</v>
      </c>
      <c r="T8487" s="168">
        <f t="shared" si="1063"/>
        <v>197231</v>
      </c>
    </row>
    <row r="8488" spans="1:20" x14ac:dyDescent="0.2">
      <c r="A8488" t="s">
        <v>4246</v>
      </c>
      <c r="M8488" s="170" t="str">
        <f t="shared" si="1056"/>
        <v>DTL</v>
      </c>
      <c r="N8488" s="169" t="str">
        <f t="shared" si="1057"/>
        <v>2400</v>
      </c>
      <c r="O8488" s="168" t="str">
        <f t="shared" si="1058"/>
        <v/>
      </c>
      <c r="P8488" s="168" t="str">
        <f t="shared" si="1059"/>
        <v/>
      </c>
      <c r="Q8488" s="168" t="str">
        <f t="shared" si="1060"/>
        <v/>
      </c>
      <c r="R8488" s="168" t="str">
        <f t="shared" si="1061"/>
        <v/>
      </c>
      <c r="S8488" s="168" t="str">
        <f t="shared" si="1062"/>
        <v/>
      </c>
      <c r="T8488" s="168" t="str">
        <f t="shared" si="1063"/>
        <v/>
      </c>
    </row>
    <row r="8489" spans="1:20" x14ac:dyDescent="0.2">
      <c r="A8489" t="s">
        <v>2611</v>
      </c>
      <c r="M8489" s="170" t="str">
        <f t="shared" si="1056"/>
        <v>DTL</v>
      </c>
      <c r="N8489" s="169" t="str">
        <f t="shared" si="1057"/>
        <v>2400</v>
      </c>
      <c r="O8489" s="168" t="str">
        <f t="shared" si="1058"/>
        <v/>
      </c>
      <c r="P8489" s="168" t="str">
        <f t="shared" si="1059"/>
        <v/>
      </c>
      <c r="Q8489" s="168" t="str">
        <f t="shared" si="1060"/>
        <v/>
      </c>
      <c r="R8489" s="168" t="str">
        <f t="shared" si="1061"/>
        <v/>
      </c>
      <c r="S8489" s="168" t="str">
        <f t="shared" si="1062"/>
        <v/>
      </c>
      <c r="T8489" s="168" t="str">
        <f t="shared" si="1063"/>
        <v/>
      </c>
    </row>
    <row r="8490" spans="1:20" x14ac:dyDescent="0.2">
      <c r="A8490" t="s">
        <v>6511</v>
      </c>
      <c r="M8490" s="170" t="str">
        <f t="shared" si="1056"/>
        <v>Ttl</v>
      </c>
      <c r="N8490" s="169" t="str">
        <f t="shared" si="1057"/>
        <v>2400</v>
      </c>
      <c r="O8490" s="168" t="str">
        <f t="shared" si="1058"/>
        <v/>
      </c>
      <c r="P8490" s="168" t="str">
        <f t="shared" si="1059"/>
        <v/>
      </c>
      <c r="Q8490" s="168" t="str">
        <f t="shared" si="1060"/>
        <v/>
      </c>
      <c r="R8490" s="168" t="str">
        <f t="shared" si="1061"/>
        <v/>
      </c>
      <c r="S8490" s="168" t="str">
        <f t="shared" si="1062"/>
        <v/>
      </c>
      <c r="T8490" s="168" t="str">
        <f t="shared" si="1063"/>
        <v/>
      </c>
    </row>
    <row r="8491" spans="1:20" x14ac:dyDescent="0.2">
      <c r="A8491" t="s">
        <v>2707</v>
      </c>
      <c r="M8491" s="170" t="str">
        <f t="shared" si="1056"/>
        <v>DTL</v>
      </c>
      <c r="N8491" s="169" t="str">
        <f t="shared" si="1057"/>
        <v>2400</v>
      </c>
      <c r="O8491" s="168" t="str">
        <f t="shared" si="1058"/>
        <v/>
      </c>
      <c r="P8491" s="168" t="str">
        <f t="shared" si="1059"/>
        <v/>
      </c>
      <c r="Q8491" s="168" t="str">
        <f t="shared" si="1060"/>
        <v/>
      </c>
      <c r="R8491" s="168" t="str">
        <f t="shared" si="1061"/>
        <v/>
      </c>
      <c r="S8491" s="168" t="str">
        <f t="shared" si="1062"/>
        <v/>
      </c>
      <c r="T8491" s="168" t="str">
        <f t="shared" si="1063"/>
        <v/>
      </c>
    </row>
    <row r="8492" spans="1:20" x14ac:dyDescent="0.2">
      <c r="A8492" t="s">
        <v>2601</v>
      </c>
      <c r="M8492" s="170" t="str">
        <f t="shared" si="1056"/>
        <v>DTL</v>
      </c>
      <c r="N8492" s="169" t="str">
        <f t="shared" si="1057"/>
        <v>2400</v>
      </c>
      <c r="O8492" s="168" t="str">
        <f t="shared" si="1058"/>
        <v/>
      </c>
      <c r="P8492" s="168" t="str">
        <f t="shared" si="1059"/>
        <v/>
      </c>
      <c r="Q8492" s="168" t="str">
        <f t="shared" si="1060"/>
        <v/>
      </c>
      <c r="R8492" s="168" t="str">
        <f t="shared" si="1061"/>
        <v/>
      </c>
      <c r="S8492" s="168" t="str">
        <f t="shared" si="1062"/>
        <v/>
      </c>
      <c r="T8492" s="168" t="str">
        <f t="shared" si="1063"/>
        <v/>
      </c>
    </row>
    <row r="8493" spans="1:20" x14ac:dyDescent="0.2">
      <c r="A8493" t="s">
        <v>3418</v>
      </c>
      <c r="M8493" s="170" t="str">
        <f t="shared" si="1056"/>
        <v>DTL</v>
      </c>
      <c r="N8493" s="169" t="str">
        <f t="shared" si="1057"/>
        <v>2400</v>
      </c>
      <c r="O8493" s="168" t="str">
        <f t="shared" si="1058"/>
        <v/>
      </c>
      <c r="P8493" s="168" t="str">
        <f t="shared" si="1059"/>
        <v/>
      </c>
      <c r="Q8493" s="168" t="str">
        <f t="shared" si="1060"/>
        <v/>
      </c>
      <c r="R8493" s="168" t="str">
        <f t="shared" si="1061"/>
        <v/>
      </c>
      <c r="S8493" s="168" t="str">
        <f t="shared" si="1062"/>
        <v/>
      </c>
      <c r="T8493" s="168" t="str">
        <f t="shared" si="1063"/>
        <v/>
      </c>
    </row>
    <row r="8494" spans="1:20" x14ac:dyDescent="0.2">
      <c r="A8494" t="s">
        <v>2603</v>
      </c>
      <c r="M8494" s="170" t="str">
        <f t="shared" si="1056"/>
        <v>DTL</v>
      </c>
      <c r="N8494" s="169" t="str">
        <f t="shared" si="1057"/>
        <v>2400</v>
      </c>
      <c r="O8494" s="168" t="str">
        <f t="shared" si="1058"/>
        <v/>
      </c>
      <c r="P8494" s="168" t="str">
        <f t="shared" si="1059"/>
        <v/>
      </c>
      <c r="Q8494" s="168" t="str">
        <f t="shared" si="1060"/>
        <v/>
      </c>
      <c r="R8494" s="168" t="str">
        <f t="shared" si="1061"/>
        <v/>
      </c>
      <c r="S8494" s="168" t="str">
        <f t="shared" si="1062"/>
        <v/>
      </c>
      <c r="T8494" s="168" t="str">
        <f t="shared" si="1063"/>
        <v/>
      </c>
    </row>
    <row r="8495" spans="1:20" x14ac:dyDescent="0.2">
      <c r="A8495" t="s">
        <v>3449</v>
      </c>
      <c r="M8495" s="170" t="str">
        <f t="shared" si="1056"/>
        <v>DTL</v>
      </c>
      <c r="N8495" s="169" t="str">
        <f t="shared" si="1057"/>
        <v>2400</v>
      </c>
      <c r="O8495" s="168" t="str">
        <f t="shared" si="1058"/>
        <v/>
      </c>
      <c r="P8495" s="168" t="str">
        <f t="shared" si="1059"/>
        <v/>
      </c>
      <c r="Q8495" s="168" t="str">
        <f t="shared" si="1060"/>
        <v/>
      </c>
      <c r="R8495" s="168" t="str">
        <f t="shared" si="1061"/>
        <v/>
      </c>
      <c r="S8495" s="168" t="str">
        <f t="shared" si="1062"/>
        <v/>
      </c>
      <c r="T8495" s="168" t="str">
        <f t="shared" si="1063"/>
        <v/>
      </c>
    </row>
    <row r="8496" spans="1:20" x14ac:dyDescent="0.2">
      <c r="A8496" t="s">
        <v>2605</v>
      </c>
      <c r="M8496" s="170" t="str">
        <f t="shared" si="1056"/>
        <v>DTL</v>
      </c>
      <c r="N8496" s="169" t="str">
        <f t="shared" si="1057"/>
        <v>2400</v>
      </c>
      <c r="O8496" s="168" t="str">
        <f t="shared" si="1058"/>
        <v/>
      </c>
      <c r="P8496" s="168" t="str">
        <f t="shared" si="1059"/>
        <v/>
      </c>
      <c r="Q8496" s="168" t="str">
        <f t="shared" si="1060"/>
        <v/>
      </c>
      <c r="R8496" s="168" t="str">
        <f t="shared" si="1061"/>
        <v/>
      </c>
      <c r="S8496" s="168" t="str">
        <f t="shared" si="1062"/>
        <v/>
      </c>
      <c r="T8496" s="168" t="str">
        <f t="shared" si="1063"/>
        <v/>
      </c>
    </row>
    <row r="8497" spans="1:20" x14ac:dyDescent="0.2">
      <c r="A8497" t="s">
        <v>2606</v>
      </c>
      <c r="M8497" s="170" t="str">
        <f t="shared" si="1056"/>
        <v>DTL</v>
      </c>
      <c r="N8497" s="169" t="str">
        <f t="shared" si="1057"/>
        <v>2400</v>
      </c>
      <c r="O8497" s="168" t="str">
        <f t="shared" si="1058"/>
        <v/>
      </c>
      <c r="P8497" s="168" t="str">
        <f t="shared" si="1059"/>
        <v/>
      </c>
      <c r="Q8497" s="168" t="str">
        <f t="shared" si="1060"/>
        <v/>
      </c>
      <c r="R8497" s="168" t="str">
        <f t="shared" si="1061"/>
        <v/>
      </c>
      <c r="S8497" s="168" t="str">
        <f t="shared" si="1062"/>
        <v/>
      </c>
      <c r="T8497" s="168" t="str">
        <f t="shared" si="1063"/>
        <v/>
      </c>
    </row>
    <row r="8498" spans="1:20" x14ac:dyDescent="0.2">
      <c r="A8498" t="s">
        <v>2607</v>
      </c>
      <c r="M8498" s="170" t="str">
        <f t="shared" si="1056"/>
        <v>DTL</v>
      </c>
      <c r="N8498" s="169" t="str">
        <f t="shared" si="1057"/>
        <v>2400</v>
      </c>
      <c r="O8498" s="168" t="str">
        <f t="shared" si="1058"/>
        <v/>
      </c>
      <c r="P8498" s="168" t="str">
        <f t="shared" si="1059"/>
        <v/>
      </c>
      <c r="Q8498" s="168" t="str">
        <f t="shared" si="1060"/>
        <v/>
      </c>
      <c r="R8498" s="168" t="str">
        <f t="shared" si="1061"/>
        <v/>
      </c>
      <c r="S8498" s="168" t="str">
        <f t="shared" si="1062"/>
        <v/>
      </c>
      <c r="T8498" s="168" t="str">
        <f t="shared" si="1063"/>
        <v/>
      </c>
    </row>
    <row r="8499" spans="1:20" x14ac:dyDescent="0.2">
      <c r="A8499" t="s">
        <v>2608</v>
      </c>
      <c r="M8499" s="170" t="str">
        <f t="shared" si="1056"/>
        <v>DTL</v>
      </c>
      <c r="N8499" s="169" t="str">
        <f t="shared" si="1057"/>
        <v>2400</v>
      </c>
      <c r="O8499" s="168" t="str">
        <f t="shared" si="1058"/>
        <v/>
      </c>
      <c r="P8499" s="168" t="str">
        <f t="shared" si="1059"/>
        <v/>
      </c>
      <c r="Q8499" s="168" t="str">
        <f t="shared" si="1060"/>
        <v/>
      </c>
      <c r="R8499" s="168" t="str">
        <f t="shared" si="1061"/>
        <v/>
      </c>
      <c r="S8499" s="168" t="str">
        <f t="shared" si="1062"/>
        <v/>
      </c>
      <c r="T8499" s="168" t="str">
        <f t="shared" si="1063"/>
        <v/>
      </c>
    </row>
    <row r="8500" spans="1:20" x14ac:dyDescent="0.2">
      <c r="A8500" t="s">
        <v>2609</v>
      </c>
      <c r="M8500" s="170" t="str">
        <f t="shared" si="1056"/>
        <v>DTL</v>
      </c>
      <c r="N8500" s="169" t="str">
        <f t="shared" si="1057"/>
        <v>2400</v>
      </c>
      <c r="O8500" s="168" t="str">
        <f t="shared" si="1058"/>
        <v/>
      </c>
      <c r="P8500" s="168" t="str">
        <f t="shared" si="1059"/>
        <v/>
      </c>
      <c r="Q8500" s="168" t="str">
        <f t="shared" si="1060"/>
        <v/>
      </c>
      <c r="R8500" s="168" t="str">
        <f t="shared" si="1061"/>
        <v/>
      </c>
      <c r="S8500" s="168" t="str">
        <f t="shared" si="1062"/>
        <v/>
      </c>
      <c r="T8500" s="168" t="str">
        <f t="shared" si="1063"/>
        <v/>
      </c>
    </row>
    <row r="8501" spans="1:20" x14ac:dyDescent="0.2">
      <c r="A8501" t="s">
        <v>6512</v>
      </c>
      <c r="M8501" s="170" t="str">
        <f t="shared" si="1056"/>
        <v>DTL</v>
      </c>
      <c r="N8501" s="169" t="str">
        <f t="shared" si="1057"/>
        <v>2400</v>
      </c>
      <c r="O8501" s="168" t="str">
        <f t="shared" si="1058"/>
        <v>6550</v>
      </c>
      <c r="P8501" s="168" t="str">
        <f t="shared" si="1059"/>
        <v>24006550</v>
      </c>
      <c r="Q8501" s="168">
        <f t="shared" si="1060"/>
        <v>20</v>
      </c>
      <c r="R8501" s="168">
        <f t="shared" si="1061"/>
        <v>0</v>
      </c>
      <c r="S8501" s="168">
        <f t="shared" si="1062"/>
        <v>0</v>
      </c>
      <c r="T8501" s="168">
        <f t="shared" si="1063"/>
        <v>0</v>
      </c>
    </row>
    <row r="8502" spans="1:20" x14ac:dyDescent="0.2">
      <c r="A8502" t="s">
        <v>6513</v>
      </c>
      <c r="M8502" s="170" t="str">
        <f t="shared" si="1056"/>
        <v>DTL</v>
      </c>
      <c r="N8502" s="169" t="str">
        <f t="shared" si="1057"/>
        <v>2400</v>
      </c>
      <c r="O8502" s="168" t="str">
        <f t="shared" si="1058"/>
        <v>7651</v>
      </c>
      <c r="P8502" s="168" t="str">
        <f t="shared" si="1059"/>
        <v>24007651</v>
      </c>
      <c r="Q8502" s="168">
        <f t="shared" si="1060"/>
        <v>1191</v>
      </c>
      <c r="R8502" s="168">
        <f t="shared" si="1061"/>
        <v>1788</v>
      </c>
      <c r="S8502" s="168">
        <f t="shared" si="1062"/>
        <v>1800</v>
      </c>
      <c r="T8502" s="168">
        <f t="shared" si="1063"/>
        <v>1225</v>
      </c>
    </row>
    <row r="8503" spans="1:20" x14ac:dyDescent="0.2">
      <c r="A8503" t="s">
        <v>6514</v>
      </c>
      <c r="M8503" s="170" t="str">
        <f t="shared" si="1056"/>
        <v>DTL</v>
      </c>
      <c r="N8503" s="169" t="str">
        <f t="shared" si="1057"/>
        <v>2400</v>
      </c>
      <c r="O8503" s="168" t="str">
        <f t="shared" si="1058"/>
        <v>8203</v>
      </c>
      <c r="P8503" s="168" t="str">
        <f t="shared" si="1059"/>
        <v>24008203</v>
      </c>
      <c r="Q8503" s="168">
        <f t="shared" si="1060"/>
        <v>35</v>
      </c>
      <c r="R8503" s="168">
        <f t="shared" si="1061"/>
        <v>33</v>
      </c>
      <c r="S8503" s="168">
        <f t="shared" si="1062"/>
        <v>0</v>
      </c>
      <c r="T8503" s="168">
        <f t="shared" si="1063"/>
        <v>18</v>
      </c>
    </row>
    <row r="8504" spans="1:20" x14ac:dyDescent="0.2">
      <c r="A8504" t="s">
        <v>6515</v>
      </c>
      <c r="M8504" s="170" t="str">
        <f t="shared" si="1056"/>
        <v>DTL</v>
      </c>
      <c r="N8504" s="169" t="str">
        <f t="shared" si="1057"/>
        <v>2400</v>
      </c>
      <c r="O8504" s="168" t="str">
        <f t="shared" si="1058"/>
        <v>8771</v>
      </c>
      <c r="P8504" s="168" t="str">
        <f t="shared" si="1059"/>
        <v>24008771</v>
      </c>
      <c r="Q8504" s="168">
        <f t="shared" si="1060"/>
        <v>0</v>
      </c>
      <c r="R8504" s="168">
        <f t="shared" si="1061"/>
        <v>0</v>
      </c>
      <c r="S8504" s="168">
        <f t="shared" si="1062"/>
        <v>0</v>
      </c>
      <c r="T8504" s="168">
        <f t="shared" si="1063"/>
        <v>0</v>
      </c>
    </row>
    <row r="8505" spans="1:20" x14ac:dyDescent="0.2">
      <c r="A8505" t="s">
        <v>6516</v>
      </c>
      <c r="M8505" s="170" t="str">
        <f t="shared" si="1056"/>
        <v>DTL</v>
      </c>
      <c r="N8505" s="169" t="str">
        <f t="shared" si="1057"/>
        <v>2400</v>
      </c>
      <c r="O8505" s="168" t="str">
        <f t="shared" si="1058"/>
        <v>9258</v>
      </c>
      <c r="P8505" s="168" t="str">
        <f t="shared" si="1059"/>
        <v>24009258</v>
      </c>
      <c r="Q8505" s="168">
        <f t="shared" si="1060"/>
        <v>4067</v>
      </c>
      <c r="R8505" s="168">
        <f t="shared" si="1061"/>
        <v>7013</v>
      </c>
      <c r="S8505" s="168">
        <f t="shared" si="1062"/>
        <v>5000</v>
      </c>
      <c r="T8505" s="168">
        <f t="shared" si="1063"/>
        <v>1346</v>
      </c>
    </row>
    <row r="8506" spans="1:20" x14ac:dyDescent="0.2">
      <c r="A8506" t="s">
        <v>6517</v>
      </c>
      <c r="M8506" s="170" t="str">
        <f t="shared" si="1056"/>
        <v>DTL</v>
      </c>
      <c r="N8506" s="169" t="str">
        <f t="shared" si="1057"/>
        <v>2400</v>
      </c>
      <c r="O8506" s="168" t="str">
        <f t="shared" si="1058"/>
        <v>9100</v>
      </c>
      <c r="P8506" s="168" t="str">
        <f t="shared" si="1059"/>
        <v>24009100</v>
      </c>
      <c r="Q8506" s="168">
        <f t="shared" si="1060"/>
        <v>84</v>
      </c>
      <c r="R8506" s="168">
        <f t="shared" si="1061"/>
        <v>85</v>
      </c>
      <c r="S8506" s="168">
        <f t="shared" si="1062"/>
        <v>50</v>
      </c>
      <c r="T8506" s="168">
        <f t="shared" si="1063"/>
        <v>21</v>
      </c>
    </row>
    <row r="8507" spans="1:20" x14ac:dyDescent="0.2">
      <c r="A8507" t="s">
        <v>6518</v>
      </c>
      <c r="M8507" s="170" t="str">
        <f t="shared" si="1056"/>
        <v>DTL</v>
      </c>
      <c r="N8507" s="169" t="str">
        <f t="shared" si="1057"/>
        <v>2400</v>
      </c>
      <c r="O8507" s="168" t="str">
        <f t="shared" si="1058"/>
        <v>9255</v>
      </c>
      <c r="P8507" s="168" t="str">
        <f t="shared" si="1059"/>
        <v>24009255</v>
      </c>
      <c r="Q8507" s="168">
        <f t="shared" si="1060"/>
        <v>0</v>
      </c>
      <c r="R8507" s="168">
        <f t="shared" si="1061"/>
        <v>300</v>
      </c>
      <c r="S8507" s="168">
        <f t="shared" si="1062"/>
        <v>0</v>
      </c>
      <c r="T8507" s="168">
        <f t="shared" si="1063"/>
        <v>0</v>
      </c>
    </row>
    <row r="8508" spans="1:20" x14ac:dyDescent="0.2">
      <c r="A8508" t="s">
        <v>4246</v>
      </c>
      <c r="M8508" s="170" t="str">
        <f t="shared" si="1056"/>
        <v>DTL</v>
      </c>
      <c r="N8508" s="169" t="str">
        <f t="shared" si="1057"/>
        <v>2400</v>
      </c>
      <c r="O8508" s="168" t="str">
        <f t="shared" si="1058"/>
        <v/>
      </c>
      <c r="P8508" s="168" t="str">
        <f t="shared" si="1059"/>
        <v/>
      </c>
      <c r="Q8508" s="168" t="str">
        <f t="shared" si="1060"/>
        <v/>
      </c>
      <c r="R8508" s="168" t="str">
        <f t="shared" si="1061"/>
        <v/>
      </c>
      <c r="S8508" s="168" t="str">
        <f t="shared" si="1062"/>
        <v/>
      </c>
      <c r="T8508" s="168" t="str">
        <f t="shared" si="1063"/>
        <v/>
      </c>
    </row>
    <row r="8509" spans="1:20" x14ac:dyDescent="0.2">
      <c r="A8509" t="s">
        <v>2611</v>
      </c>
      <c r="M8509" s="170" t="str">
        <f t="shared" si="1056"/>
        <v>DTL</v>
      </c>
      <c r="N8509" s="169" t="str">
        <f t="shared" si="1057"/>
        <v>2400</v>
      </c>
      <c r="O8509" s="168" t="str">
        <f t="shared" si="1058"/>
        <v/>
      </c>
      <c r="P8509" s="168" t="str">
        <f t="shared" si="1059"/>
        <v/>
      </c>
      <c r="Q8509" s="168" t="str">
        <f t="shared" si="1060"/>
        <v/>
      </c>
      <c r="R8509" s="168" t="str">
        <f t="shared" si="1061"/>
        <v/>
      </c>
      <c r="S8509" s="168" t="str">
        <f t="shared" si="1062"/>
        <v/>
      </c>
      <c r="T8509" s="168" t="str">
        <f t="shared" si="1063"/>
        <v/>
      </c>
    </row>
    <row r="8510" spans="1:20" x14ac:dyDescent="0.2">
      <c r="A8510" t="s">
        <v>6519</v>
      </c>
      <c r="M8510" s="170" t="str">
        <f t="shared" si="1056"/>
        <v>Ttl</v>
      </c>
      <c r="N8510" s="169" t="str">
        <f t="shared" si="1057"/>
        <v>2400</v>
      </c>
      <c r="O8510" s="168" t="str">
        <f t="shared" si="1058"/>
        <v/>
      </c>
      <c r="P8510" s="168" t="str">
        <f t="shared" si="1059"/>
        <v/>
      </c>
      <c r="Q8510" s="168" t="str">
        <f t="shared" si="1060"/>
        <v/>
      </c>
      <c r="R8510" s="168" t="str">
        <f t="shared" si="1061"/>
        <v/>
      </c>
      <c r="S8510" s="168" t="str">
        <f t="shared" si="1062"/>
        <v/>
      </c>
      <c r="T8510" s="168" t="str">
        <f t="shared" si="1063"/>
        <v/>
      </c>
    </row>
    <row r="8511" spans="1:20" x14ac:dyDescent="0.2">
      <c r="A8511" t="s">
        <v>2612</v>
      </c>
      <c r="M8511" s="170" t="str">
        <f t="shared" si="1056"/>
        <v>DTL</v>
      </c>
      <c r="N8511" s="169" t="str">
        <f t="shared" si="1057"/>
        <v>2400</v>
      </c>
      <c r="O8511" s="168" t="str">
        <f t="shared" si="1058"/>
        <v/>
      </c>
      <c r="P8511" s="168" t="str">
        <f t="shared" si="1059"/>
        <v/>
      </c>
      <c r="Q8511" s="168" t="str">
        <f t="shared" si="1060"/>
        <v/>
      </c>
      <c r="R8511" s="168" t="str">
        <f t="shared" si="1061"/>
        <v/>
      </c>
      <c r="S8511" s="168" t="str">
        <f t="shared" si="1062"/>
        <v/>
      </c>
      <c r="T8511" s="168" t="str">
        <f t="shared" si="1063"/>
        <v/>
      </c>
    </row>
    <row r="8512" spans="1:20" x14ac:dyDescent="0.2">
      <c r="A8512" t="s">
        <v>2611</v>
      </c>
      <c r="M8512" s="170" t="str">
        <f t="shared" si="1056"/>
        <v>DTL</v>
      </c>
      <c r="N8512" s="169" t="str">
        <f t="shared" si="1057"/>
        <v>2400</v>
      </c>
      <c r="O8512" s="168" t="str">
        <f t="shared" si="1058"/>
        <v/>
      </c>
      <c r="P8512" s="168" t="str">
        <f t="shared" si="1059"/>
        <v/>
      </c>
      <c r="Q8512" s="168" t="str">
        <f t="shared" si="1060"/>
        <v/>
      </c>
      <c r="R8512" s="168" t="str">
        <f t="shared" si="1061"/>
        <v/>
      </c>
      <c r="S8512" s="168" t="str">
        <f t="shared" si="1062"/>
        <v/>
      </c>
      <c r="T8512" s="168" t="str">
        <f t="shared" si="1063"/>
        <v/>
      </c>
    </row>
    <row r="8513" spans="1:20" x14ac:dyDescent="0.2">
      <c r="A8513" t="s">
        <v>2611</v>
      </c>
      <c r="M8513" s="170" t="str">
        <f t="shared" si="1056"/>
        <v>DTL</v>
      </c>
      <c r="N8513" s="169" t="str">
        <f t="shared" si="1057"/>
        <v>2400</v>
      </c>
      <c r="O8513" s="168" t="str">
        <f t="shared" si="1058"/>
        <v/>
      </c>
      <c r="P8513" s="168" t="str">
        <f t="shared" si="1059"/>
        <v/>
      </c>
      <c r="Q8513" s="168" t="str">
        <f t="shared" si="1060"/>
        <v/>
      </c>
      <c r="R8513" s="168" t="str">
        <f t="shared" si="1061"/>
        <v/>
      </c>
      <c r="S8513" s="168" t="str">
        <f t="shared" si="1062"/>
        <v/>
      </c>
      <c r="T8513" s="168" t="str">
        <f t="shared" si="1063"/>
        <v/>
      </c>
    </row>
    <row r="8514" spans="1:20" x14ac:dyDescent="0.2">
      <c r="A8514" t="s">
        <v>2613</v>
      </c>
      <c r="M8514" s="170" t="str">
        <f t="shared" si="1056"/>
        <v>DTL</v>
      </c>
      <c r="N8514" s="169" t="str">
        <f t="shared" si="1057"/>
        <v>2400</v>
      </c>
      <c r="O8514" s="168" t="str">
        <f t="shared" si="1058"/>
        <v/>
      </c>
      <c r="P8514" s="168" t="str">
        <f t="shared" si="1059"/>
        <v/>
      </c>
      <c r="Q8514" s="168" t="str">
        <f t="shared" si="1060"/>
        <v/>
      </c>
      <c r="R8514" s="168" t="str">
        <f t="shared" si="1061"/>
        <v/>
      </c>
      <c r="S8514" s="168" t="str">
        <f t="shared" si="1062"/>
        <v/>
      </c>
      <c r="T8514" s="168" t="str">
        <f t="shared" si="1063"/>
        <v/>
      </c>
    </row>
    <row r="8515" spans="1:20" x14ac:dyDescent="0.2">
      <c r="A8515" t="s">
        <v>6520</v>
      </c>
      <c r="M8515" s="170" t="str">
        <f t="shared" ref="M8515:M8578" si="1064">IF(ROW()&lt;23,"",
  IF(NOT(ISERROR(FIND("Trinity County",$A8515,30))),"H1",
  IF(M8514="H1","H2",
  IF(M8514="H2","H3",
  IF(M8514="H3","H4",
  IF(M8514="H4","H5",
  IF(M8514="H5","H6",
  IF(M8514="H6","H7",
  IF(M8514="H7","H8",
  IF(M8514="H8","H9",
  IF(M8514="H9","H10",
  IF(TRIM(LEFT($A8515,7))="Total","Ttl","DTL"))))))))))))</f>
        <v>DTL</v>
      </c>
      <c r="N8515" s="169" t="str">
        <f t="shared" ref="N8515:N8578" si="1065">IF(ROW()&lt;23,"",
  IF($M8515="H6",TRIM(LEFT($A8515,5)),N8514))</f>
        <v>2400</v>
      </c>
      <c r="O8515" s="168" t="str">
        <f t="shared" ref="O8515:O8578" si="1066">IF($M8515&lt;&gt;"DTL","",
  IF(NOT(ISNUMBER(VALUE(MID($A8515,31,15)))),"",LEFT($A8515,4)))</f>
        <v>1010</v>
      </c>
      <c r="P8515" s="168" t="str">
        <f t="shared" ref="P8515:P8578" si="1067">IF(O8515="","",N8515&amp;O8515)</f>
        <v>24001010</v>
      </c>
      <c r="Q8515" s="168">
        <f t="shared" ref="Q8515:Q8578" si="1068">IF($M8515&lt;&gt;"DTL","",
  IF(NOT(ISNUMBER(VALUE(MID($A8515,31,15)))),"",VALUE(TRIM(MID($A8515,47,15)))))</f>
        <v>190181</v>
      </c>
      <c r="R8515" s="168">
        <f t="shared" ref="R8515:R8578" si="1069">IF($M8515&lt;&gt;"DTL","",
  IF(NOT(ISNUMBER(VALUE(MID($A8515,31,15)))),"",VALUE(TRIM(MID($A8515,61,14)))))</f>
        <v>172985</v>
      </c>
      <c r="S8515" s="168">
        <f t="shared" ref="S8515:S8578" si="1070">IF($M8515&lt;&gt;"DTL","",
  IF(NOT(ISNUMBER(VALUE(MID($A8515,31,15)))),"",VALUE(TRIM(MID($A8515,76,14)))))</f>
        <v>201279</v>
      </c>
      <c r="T8515" s="168">
        <f t="shared" ref="T8515:T8578" si="1071">IF($M8515&lt;&gt;"DTL","",
  IF(NOT(ISNUMBER(VALUE(MID($A8515,31,15)))),"",VALUE(TRIM(MID($A8515,90,14)))))</f>
        <v>124303</v>
      </c>
    </row>
    <row r="8516" spans="1:20" x14ac:dyDescent="0.2">
      <c r="A8516" t="s">
        <v>6521</v>
      </c>
      <c r="M8516" s="170" t="str">
        <f t="shared" si="1064"/>
        <v>DTL</v>
      </c>
      <c r="N8516" s="169" t="str">
        <f t="shared" si="1065"/>
        <v>2400</v>
      </c>
      <c r="O8516" s="168" t="str">
        <f t="shared" si="1066"/>
        <v>1020</v>
      </c>
      <c r="P8516" s="168" t="str">
        <f t="shared" si="1067"/>
        <v>24001020</v>
      </c>
      <c r="Q8516" s="168">
        <f t="shared" si="1068"/>
        <v>38410</v>
      </c>
      <c r="R8516" s="168">
        <f t="shared" si="1069"/>
        <v>24220</v>
      </c>
      <c r="S8516" s="168">
        <f t="shared" si="1070"/>
        <v>30000</v>
      </c>
      <c r="T8516" s="168">
        <f t="shared" si="1071"/>
        <v>26020</v>
      </c>
    </row>
    <row r="8517" spans="1:20" x14ac:dyDescent="0.2">
      <c r="A8517" t="s">
        <v>6522</v>
      </c>
      <c r="M8517" s="170" t="str">
        <f t="shared" si="1064"/>
        <v>DTL</v>
      </c>
      <c r="N8517" s="169" t="str">
        <f t="shared" si="1065"/>
        <v>2400</v>
      </c>
      <c r="O8517" s="168" t="str">
        <f t="shared" si="1066"/>
        <v>1030</v>
      </c>
      <c r="P8517" s="168" t="str">
        <f t="shared" si="1067"/>
        <v>24001030</v>
      </c>
      <c r="Q8517" s="168">
        <f t="shared" si="1068"/>
        <v>3336</v>
      </c>
      <c r="R8517" s="168">
        <f t="shared" si="1069"/>
        <v>0</v>
      </c>
      <c r="S8517" s="168">
        <f t="shared" si="1070"/>
        <v>3000</v>
      </c>
      <c r="T8517" s="168">
        <f t="shared" si="1071"/>
        <v>0</v>
      </c>
    </row>
    <row r="8518" spans="1:20" x14ac:dyDescent="0.2">
      <c r="A8518" t="s">
        <v>6523</v>
      </c>
      <c r="M8518" s="170" t="str">
        <f t="shared" si="1064"/>
        <v>DTL</v>
      </c>
      <c r="N8518" s="169" t="str">
        <f t="shared" si="1065"/>
        <v>2400</v>
      </c>
      <c r="O8518" s="168" t="str">
        <f t="shared" si="1066"/>
        <v>1050</v>
      </c>
      <c r="P8518" s="168" t="str">
        <f t="shared" si="1067"/>
        <v>24001050</v>
      </c>
      <c r="Q8518" s="168">
        <f t="shared" si="1068"/>
        <v>4967</v>
      </c>
      <c r="R8518" s="168">
        <f t="shared" si="1069"/>
        <v>1852</v>
      </c>
      <c r="S8518" s="168">
        <f t="shared" si="1070"/>
        <v>0</v>
      </c>
      <c r="T8518" s="168">
        <f t="shared" si="1071"/>
        <v>0</v>
      </c>
    </row>
    <row r="8519" spans="1:20" x14ac:dyDescent="0.2">
      <c r="A8519" t="s">
        <v>6524</v>
      </c>
      <c r="M8519" s="170" t="str">
        <f t="shared" si="1064"/>
        <v>DTL</v>
      </c>
      <c r="N8519" s="169" t="str">
        <f t="shared" si="1065"/>
        <v>2400</v>
      </c>
      <c r="O8519" s="168" t="str">
        <f t="shared" si="1066"/>
        <v>1100</v>
      </c>
      <c r="P8519" s="168" t="str">
        <f t="shared" si="1067"/>
        <v>24001100</v>
      </c>
      <c r="Q8519" s="168">
        <f t="shared" si="1068"/>
        <v>18561</v>
      </c>
      <c r="R8519" s="168">
        <f t="shared" si="1069"/>
        <v>15467</v>
      </c>
      <c r="S8519" s="168">
        <f t="shared" si="1070"/>
        <v>15398</v>
      </c>
      <c r="T8519" s="168">
        <f t="shared" si="1071"/>
        <v>12023</v>
      </c>
    </row>
    <row r="8520" spans="1:20" x14ac:dyDescent="0.2">
      <c r="A8520" t="s">
        <v>6525</v>
      </c>
      <c r="M8520" s="170" t="str">
        <f t="shared" si="1064"/>
        <v>DTL</v>
      </c>
      <c r="N8520" s="169" t="str">
        <f t="shared" si="1065"/>
        <v>2400</v>
      </c>
      <c r="O8520" s="168" t="str">
        <f t="shared" si="1066"/>
        <v>1200</v>
      </c>
      <c r="P8520" s="168" t="str">
        <f t="shared" si="1067"/>
        <v>24001200</v>
      </c>
      <c r="Q8520" s="168">
        <f t="shared" si="1068"/>
        <v>79178</v>
      </c>
      <c r="R8520" s="168">
        <f t="shared" si="1069"/>
        <v>70856</v>
      </c>
      <c r="S8520" s="168">
        <f t="shared" si="1070"/>
        <v>68789</v>
      </c>
      <c r="T8520" s="168">
        <f t="shared" si="1071"/>
        <v>44030</v>
      </c>
    </row>
    <row r="8521" spans="1:20" x14ac:dyDescent="0.2">
      <c r="A8521" t="s">
        <v>6526</v>
      </c>
      <c r="M8521" s="170" t="str">
        <f t="shared" si="1064"/>
        <v>DTL</v>
      </c>
      <c r="N8521" s="169" t="str">
        <f t="shared" si="1065"/>
        <v>2400</v>
      </c>
      <c r="O8521" s="168" t="str">
        <f t="shared" si="1066"/>
        <v>1210</v>
      </c>
      <c r="P8521" s="168" t="str">
        <f t="shared" si="1067"/>
        <v>24001210</v>
      </c>
      <c r="Q8521" s="168">
        <f t="shared" si="1068"/>
        <v>1483</v>
      </c>
      <c r="R8521" s="168">
        <f t="shared" si="1069"/>
        <v>1542</v>
      </c>
      <c r="S8521" s="168">
        <f t="shared" si="1070"/>
        <v>2912</v>
      </c>
      <c r="T8521" s="168">
        <f t="shared" si="1071"/>
        <v>1461</v>
      </c>
    </row>
    <row r="8522" spans="1:20" x14ac:dyDescent="0.2">
      <c r="A8522" t="s">
        <v>6527</v>
      </c>
      <c r="M8522" s="170" t="str">
        <f t="shared" si="1064"/>
        <v>DTL</v>
      </c>
      <c r="N8522" s="169" t="str">
        <f t="shared" si="1065"/>
        <v>2400</v>
      </c>
      <c r="O8522" s="168" t="str">
        <f t="shared" si="1066"/>
        <v>1300</v>
      </c>
      <c r="P8522" s="168" t="str">
        <f t="shared" si="1067"/>
        <v>24001300</v>
      </c>
      <c r="Q8522" s="168">
        <f t="shared" si="1068"/>
        <v>28105</v>
      </c>
      <c r="R8522" s="168">
        <f t="shared" si="1069"/>
        <v>33537</v>
      </c>
      <c r="S8522" s="168">
        <f t="shared" si="1070"/>
        <v>45169</v>
      </c>
      <c r="T8522" s="168">
        <f t="shared" si="1071"/>
        <v>24947</v>
      </c>
    </row>
    <row r="8523" spans="1:20" x14ac:dyDescent="0.2">
      <c r="A8523" t="s">
        <v>6528</v>
      </c>
      <c r="M8523" s="170" t="str">
        <f t="shared" si="1064"/>
        <v>DTL</v>
      </c>
      <c r="N8523" s="169" t="str">
        <f t="shared" si="1065"/>
        <v>2400</v>
      </c>
      <c r="O8523" s="168" t="str">
        <f t="shared" si="1066"/>
        <v>1301</v>
      </c>
      <c r="P8523" s="168" t="str">
        <f t="shared" si="1067"/>
        <v>24001301</v>
      </c>
      <c r="Q8523" s="168">
        <f t="shared" si="1068"/>
        <v>65101</v>
      </c>
      <c r="R8523" s="168">
        <f t="shared" si="1069"/>
        <v>59644</v>
      </c>
      <c r="S8523" s="168">
        <f t="shared" si="1070"/>
        <v>79878</v>
      </c>
      <c r="T8523" s="168">
        <f t="shared" si="1071"/>
        <v>39939</v>
      </c>
    </row>
    <row r="8524" spans="1:20" x14ac:dyDescent="0.2">
      <c r="A8524" t="s">
        <v>6529</v>
      </c>
      <c r="M8524" s="170" t="str">
        <f t="shared" si="1064"/>
        <v>DTL</v>
      </c>
      <c r="N8524" s="169" t="str">
        <f t="shared" si="1065"/>
        <v>2400</v>
      </c>
      <c r="O8524" s="168" t="str">
        <f t="shared" si="1066"/>
        <v>1400</v>
      </c>
      <c r="P8524" s="168" t="str">
        <f t="shared" si="1067"/>
        <v>24001400</v>
      </c>
      <c r="Q8524" s="168">
        <f t="shared" si="1068"/>
        <v>4005</v>
      </c>
      <c r="R8524" s="168">
        <f t="shared" si="1069"/>
        <v>3365</v>
      </c>
      <c r="S8524" s="168">
        <f t="shared" si="1070"/>
        <v>2450</v>
      </c>
      <c r="T8524" s="168">
        <f t="shared" si="1071"/>
        <v>3491</v>
      </c>
    </row>
    <row r="8525" spans="1:20" x14ac:dyDescent="0.2">
      <c r="A8525" t="s">
        <v>3450</v>
      </c>
      <c r="M8525" s="170" t="str">
        <f t="shared" si="1064"/>
        <v>DTL</v>
      </c>
      <c r="N8525" s="169" t="str">
        <f t="shared" si="1065"/>
        <v>2400</v>
      </c>
      <c r="O8525" s="168" t="str">
        <f t="shared" si="1066"/>
        <v>1500</v>
      </c>
      <c r="P8525" s="168" t="str">
        <f t="shared" si="1067"/>
        <v>24001500</v>
      </c>
      <c r="Q8525" s="168">
        <f t="shared" si="1068"/>
        <v>6124</v>
      </c>
      <c r="R8525" s="168">
        <f t="shared" si="1069"/>
        <v>6993</v>
      </c>
      <c r="S8525" s="168">
        <f t="shared" si="1070"/>
        <v>4444</v>
      </c>
      <c r="T8525" s="168">
        <f t="shared" si="1071"/>
        <v>4444</v>
      </c>
    </row>
    <row r="8526" spans="1:20" x14ac:dyDescent="0.2">
      <c r="A8526" t="s">
        <v>6530</v>
      </c>
      <c r="M8526" s="170" t="str">
        <f t="shared" si="1064"/>
        <v>DTL</v>
      </c>
      <c r="N8526" s="169" t="str">
        <f t="shared" si="1065"/>
        <v>2400</v>
      </c>
      <c r="O8526" s="168" t="str">
        <f t="shared" si="1066"/>
        <v>1299</v>
      </c>
      <c r="P8526" s="168" t="str">
        <f t="shared" si="1067"/>
        <v>24001299</v>
      </c>
      <c r="Q8526" s="168">
        <f t="shared" si="1068"/>
        <v>21958</v>
      </c>
      <c r="R8526" s="168">
        <f t="shared" si="1069"/>
        <v>17952</v>
      </c>
      <c r="S8526" s="168">
        <f t="shared" si="1070"/>
        <v>0</v>
      </c>
      <c r="T8526" s="168">
        <f t="shared" si="1071"/>
        <v>0</v>
      </c>
    </row>
    <row r="8527" spans="1:20" x14ac:dyDescent="0.2">
      <c r="A8527" t="s">
        <v>4246</v>
      </c>
      <c r="M8527" s="170" t="str">
        <f t="shared" si="1064"/>
        <v>DTL</v>
      </c>
      <c r="N8527" s="169" t="str">
        <f t="shared" si="1065"/>
        <v>2400</v>
      </c>
      <c r="O8527" s="168" t="str">
        <f t="shared" si="1066"/>
        <v/>
      </c>
      <c r="P8527" s="168" t="str">
        <f t="shared" si="1067"/>
        <v/>
      </c>
      <c r="Q8527" s="168" t="str">
        <f t="shared" si="1068"/>
        <v/>
      </c>
      <c r="R8527" s="168" t="str">
        <f t="shared" si="1069"/>
        <v/>
      </c>
      <c r="S8527" s="168" t="str">
        <f t="shared" si="1070"/>
        <v/>
      </c>
      <c r="T8527" s="168" t="str">
        <f t="shared" si="1071"/>
        <v/>
      </c>
    </row>
    <row r="8528" spans="1:20" x14ac:dyDescent="0.2">
      <c r="A8528" t="s">
        <v>2611</v>
      </c>
      <c r="M8528" s="170" t="str">
        <f t="shared" si="1064"/>
        <v>DTL</v>
      </c>
      <c r="N8528" s="169" t="str">
        <f t="shared" si="1065"/>
        <v>2400</v>
      </c>
      <c r="O8528" s="168" t="str">
        <f t="shared" si="1066"/>
        <v/>
      </c>
      <c r="P8528" s="168" t="str">
        <f t="shared" si="1067"/>
        <v/>
      </c>
      <c r="Q8528" s="168" t="str">
        <f t="shared" si="1068"/>
        <v/>
      </c>
      <c r="R8528" s="168" t="str">
        <f t="shared" si="1069"/>
        <v/>
      </c>
      <c r="S8528" s="168" t="str">
        <f t="shared" si="1070"/>
        <v/>
      </c>
      <c r="T8528" s="168" t="str">
        <f t="shared" si="1071"/>
        <v/>
      </c>
    </row>
    <row r="8529" spans="1:20" x14ac:dyDescent="0.2">
      <c r="A8529" t="s">
        <v>6531</v>
      </c>
      <c r="M8529" s="170" t="str">
        <f t="shared" si="1064"/>
        <v>Ttl</v>
      </c>
      <c r="N8529" s="169" t="str">
        <f t="shared" si="1065"/>
        <v>2400</v>
      </c>
      <c r="O8529" s="168" t="str">
        <f t="shared" si="1066"/>
        <v/>
      </c>
      <c r="P8529" s="168" t="str">
        <f t="shared" si="1067"/>
        <v/>
      </c>
      <c r="Q8529" s="168" t="str">
        <f t="shared" si="1068"/>
        <v/>
      </c>
      <c r="R8529" s="168" t="str">
        <f t="shared" si="1069"/>
        <v/>
      </c>
      <c r="S8529" s="168" t="str">
        <f t="shared" si="1070"/>
        <v/>
      </c>
      <c r="T8529" s="168" t="str">
        <f t="shared" si="1071"/>
        <v/>
      </c>
    </row>
    <row r="8530" spans="1:20" x14ac:dyDescent="0.2">
      <c r="A8530" t="s">
        <v>2611</v>
      </c>
      <c r="M8530" s="170" t="str">
        <f t="shared" si="1064"/>
        <v>DTL</v>
      </c>
      <c r="N8530" s="169" t="str">
        <f t="shared" si="1065"/>
        <v>2400</v>
      </c>
      <c r="O8530" s="168" t="str">
        <f t="shared" si="1066"/>
        <v/>
      </c>
      <c r="P8530" s="168" t="str">
        <f t="shared" si="1067"/>
        <v/>
      </c>
      <c r="Q8530" s="168" t="str">
        <f t="shared" si="1068"/>
        <v/>
      </c>
      <c r="R8530" s="168" t="str">
        <f t="shared" si="1069"/>
        <v/>
      </c>
      <c r="S8530" s="168" t="str">
        <f t="shared" si="1070"/>
        <v/>
      </c>
      <c r="T8530" s="168" t="str">
        <f t="shared" si="1071"/>
        <v/>
      </c>
    </row>
    <row r="8531" spans="1:20" x14ac:dyDescent="0.2">
      <c r="A8531" t="s">
        <v>6532</v>
      </c>
      <c r="M8531" s="170" t="str">
        <f t="shared" si="1064"/>
        <v>DTL</v>
      </c>
      <c r="N8531" s="169" t="str">
        <f t="shared" si="1065"/>
        <v>2400</v>
      </c>
      <c r="O8531" s="168" t="str">
        <f t="shared" si="1066"/>
        <v>2040</v>
      </c>
      <c r="P8531" s="168" t="str">
        <f t="shared" si="1067"/>
        <v>24002040</v>
      </c>
      <c r="Q8531" s="168">
        <f t="shared" si="1068"/>
        <v>0</v>
      </c>
      <c r="R8531" s="168">
        <f t="shared" si="1069"/>
        <v>22</v>
      </c>
      <c r="S8531" s="168">
        <f t="shared" si="1070"/>
        <v>100</v>
      </c>
      <c r="T8531" s="168">
        <f t="shared" si="1071"/>
        <v>0</v>
      </c>
    </row>
    <row r="8532" spans="1:20" x14ac:dyDescent="0.2">
      <c r="A8532" t="s">
        <v>4467</v>
      </c>
      <c r="M8532" s="170" t="str">
        <f t="shared" si="1064"/>
        <v>DTL</v>
      </c>
      <c r="N8532" s="169" t="str">
        <f t="shared" si="1065"/>
        <v>2400</v>
      </c>
      <c r="O8532" s="168" t="str">
        <f t="shared" si="1066"/>
        <v/>
      </c>
      <c r="P8532" s="168" t="str">
        <f t="shared" si="1067"/>
        <v/>
      </c>
      <c r="Q8532" s="168" t="str">
        <f t="shared" si="1068"/>
        <v/>
      </c>
      <c r="R8532" s="168" t="str">
        <f t="shared" si="1069"/>
        <v/>
      </c>
      <c r="S8532" s="168" t="str">
        <f t="shared" si="1070"/>
        <v/>
      </c>
      <c r="T8532" s="168" t="str">
        <f t="shared" si="1071"/>
        <v/>
      </c>
    </row>
    <row r="8533" spans="1:20" x14ac:dyDescent="0.2">
      <c r="A8533">
        <v>1</v>
      </c>
      <c r="M8533" s="170" t="str">
        <f t="shared" si="1064"/>
        <v>DTL</v>
      </c>
      <c r="N8533" s="169" t="str">
        <f t="shared" si="1065"/>
        <v>2400</v>
      </c>
      <c r="O8533" s="168" t="str">
        <f t="shared" si="1066"/>
        <v/>
      </c>
      <c r="P8533" s="168" t="str">
        <f t="shared" si="1067"/>
        <v/>
      </c>
      <c r="Q8533" s="168" t="str">
        <f t="shared" si="1068"/>
        <v/>
      </c>
      <c r="R8533" s="168" t="str">
        <f t="shared" si="1069"/>
        <v/>
      </c>
      <c r="S8533" s="168" t="str">
        <f t="shared" si="1070"/>
        <v/>
      </c>
      <c r="T8533" s="168" t="str">
        <f t="shared" si="1071"/>
        <v/>
      </c>
    </row>
    <row r="8534" spans="1:20" x14ac:dyDescent="0.2">
      <c r="M8534" s="170" t="str">
        <f t="shared" si="1064"/>
        <v>DTL</v>
      </c>
      <c r="N8534" s="169" t="str">
        <f t="shared" si="1065"/>
        <v>2400</v>
      </c>
      <c r="O8534" s="168" t="str">
        <f t="shared" si="1066"/>
        <v/>
      </c>
      <c r="P8534" s="168" t="str">
        <f t="shared" si="1067"/>
        <v/>
      </c>
      <c r="Q8534" s="168" t="str">
        <f t="shared" si="1068"/>
        <v/>
      </c>
      <c r="R8534" s="168" t="str">
        <f t="shared" si="1069"/>
        <v/>
      </c>
      <c r="S8534" s="168" t="str">
        <f t="shared" si="1070"/>
        <v/>
      </c>
      <c r="T8534" s="168" t="str">
        <f t="shared" si="1071"/>
        <v/>
      </c>
    </row>
    <row r="8535" spans="1:20" x14ac:dyDescent="0.2">
      <c r="A8535" t="s">
        <v>6533</v>
      </c>
      <c r="M8535" s="170" t="str">
        <f t="shared" si="1064"/>
        <v>H1</v>
      </c>
      <c r="N8535" s="169" t="str">
        <f t="shared" si="1065"/>
        <v>2400</v>
      </c>
      <c r="O8535" s="168" t="str">
        <f t="shared" si="1066"/>
        <v/>
      </c>
      <c r="P8535" s="168" t="str">
        <f t="shared" si="1067"/>
        <v/>
      </c>
      <c r="Q8535" s="168" t="str">
        <f t="shared" si="1068"/>
        <v/>
      </c>
      <c r="R8535" s="168" t="str">
        <f t="shared" si="1069"/>
        <v/>
      </c>
      <c r="S8535" s="168" t="str">
        <f t="shared" si="1070"/>
        <v/>
      </c>
      <c r="T8535" s="168" t="str">
        <f t="shared" si="1071"/>
        <v/>
      </c>
    </row>
    <row r="8536" spans="1:20" x14ac:dyDescent="0.2">
      <c r="A8536" t="s">
        <v>2600</v>
      </c>
      <c r="M8536" s="170" t="str">
        <f t="shared" si="1064"/>
        <v>H2</v>
      </c>
      <c r="N8536" s="169" t="str">
        <f t="shared" si="1065"/>
        <v>2400</v>
      </c>
      <c r="O8536" s="168" t="str">
        <f t="shared" si="1066"/>
        <v/>
      </c>
      <c r="P8536" s="168" t="str">
        <f t="shared" si="1067"/>
        <v/>
      </c>
      <c r="Q8536" s="168" t="str">
        <f t="shared" si="1068"/>
        <v/>
      </c>
      <c r="R8536" s="168" t="str">
        <f t="shared" si="1069"/>
        <v/>
      </c>
      <c r="S8536" s="168" t="str">
        <f t="shared" si="1070"/>
        <v/>
      </c>
      <c r="T8536" s="168" t="str">
        <f t="shared" si="1071"/>
        <v/>
      </c>
    </row>
    <row r="8537" spans="1:20" x14ac:dyDescent="0.2">
      <c r="A8537" t="s">
        <v>2601</v>
      </c>
      <c r="M8537" s="170" t="str">
        <f t="shared" si="1064"/>
        <v>H3</v>
      </c>
      <c r="N8537" s="169" t="str">
        <f t="shared" si="1065"/>
        <v>2400</v>
      </c>
      <c r="O8537" s="168" t="str">
        <f t="shared" si="1066"/>
        <v/>
      </c>
      <c r="P8537" s="168" t="str">
        <f t="shared" si="1067"/>
        <v/>
      </c>
      <c r="Q8537" s="168" t="str">
        <f t="shared" si="1068"/>
        <v/>
      </c>
      <c r="R8537" s="168" t="str">
        <f t="shared" si="1069"/>
        <v/>
      </c>
      <c r="S8537" s="168" t="str">
        <f t="shared" si="1070"/>
        <v/>
      </c>
      <c r="T8537" s="168" t="str">
        <f t="shared" si="1071"/>
        <v/>
      </c>
    </row>
    <row r="8538" spans="1:20" x14ac:dyDescent="0.2">
      <c r="A8538" t="s">
        <v>3418</v>
      </c>
      <c r="M8538" s="170" t="str">
        <f t="shared" si="1064"/>
        <v>H4</v>
      </c>
      <c r="N8538" s="169" t="str">
        <f t="shared" si="1065"/>
        <v>2400</v>
      </c>
      <c r="O8538" s="168" t="str">
        <f t="shared" si="1066"/>
        <v/>
      </c>
      <c r="P8538" s="168" t="str">
        <f t="shared" si="1067"/>
        <v/>
      </c>
      <c r="Q8538" s="168" t="str">
        <f t="shared" si="1068"/>
        <v/>
      </c>
      <c r="R8538" s="168" t="str">
        <f t="shared" si="1069"/>
        <v/>
      </c>
      <c r="S8538" s="168" t="str">
        <f t="shared" si="1070"/>
        <v/>
      </c>
      <c r="T8538" s="168" t="str">
        <f t="shared" si="1071"/>
        <v/>
      </c>
    </row>
    <row r="8539" spans="1:20" x14ac:dyDescent="0.2">
      <c r="A8539" t="s">
        <v>2603</v>
      </c>
      <c r="M8539" s="170" t="str">
        <f t="shared" si="1064"/>
        <v>H5</v>
      </c>
      <c r="N8539" s="169" t="str">
        <f t="shared" si="1065"/>
        <v>2400</v>
      </c>
      <c r="O8539" s="168" t="str">
        <f t="shared" si="1066"/>
        <v/>
      </c>
      <c r="P8539" s="168" t="str">
        <f t="shared" si="1067"/>
        <v/>
      </c>
      <c r="Q8539" s="168" t="str">
        <f t="shared" si="1068"/>
        <v/>
      </c>
      <c r="R8539" s="168" t="str">
        <f t="shared" si="1069"/>
        <v/>
      </c>
      <c r="S8539" s="168" t="str">
        <f t="shared" si="1070"/>
        <v/>
      </c>
      <c r="T8539" s="168" t="str">
        <f t="shared" si="1071"/>
        <v/>
      </c>
    </row>
    <row r="8540" spans="1:20" x14ac:dyDescent="0.2">
      <c r="A8540" t="s">
        <v>3449</v>
      </c>
      <c r="M8540" s="170" t="str">
        <f t="shared" si="1064"/>
        <v>H6</v>
      </c>
      <c r="N8540" s="169" t="str">
        <f t="shared" si="1065"/>
        <v>2460</v>
      </c>
      <c r="O8540" s="168" t="str">
        <f t="shared" si="1066"/>
        <v/>
      </c>
      <c r="P8540" s="168" t="str">
        <f t="shared" si="1067"/>
        <v/>
      </c>
      <c r="Q8540" s="168" t="str">
        <f t="shared" si="1068"/>
        <v/>
      </c>
      <c r="R8540" s="168" t="str">
        <f t="shared" si="1069"/>
        <v/>
      </c>
      <c r="S8540" s="168" t="str">
        <f t="shared" si="1070"/>
        <v/>
      </c>
      <c r="T8540" s="168" t="str">
        <f t="shared" si="1071"/>
        <v/>
      </c>
    </row>
    <row r="8541" spans="1:20" x14ac:dyDescent="0.2">
      <c r="A8541" t="s">
        <v>2605</v>
      </c>
      <c r="M8541" s="170" t="str">
        <f t="shared" si="1064"/>
        <v>H7</v>
      </c>
      <c r="N8541" s="169" t="str">
        <f t="shared" si="1065"/>
        <v>2460</v>
      </c>
      <c r="O8541" s="168" t="str">
        <f t="shared" si="1066"/>
        <v/>
      </c>
      <c r="P8541" s="168" t="str">
        <f t="shared" si="1067"/>
        <v/>
      </c>
      <c r="Q8541" s="168" t="str">
        <f t="shared" si="1068"/>
        <v/>
      </c>
      <c r="R8541" s="168" t="str">
        <f t="shared" si="1069"/>
        <v/>
      </c>
      <c r="S8541" s="168" t="str">
        <f t="shared" si="1070"/>
        <v/>
      </c>
      <c r="T8541" s="168" t="str">
        <f t="shared" si="1071"/>
        <v/>
      </c>
    </row>
    <row r="8542" spans="1:20" x14ac:dyDescent="0.2">
      <c r="A8542" t="s">
        <v>2606</v>
      </c>
      <c r="M8542" s="170" t="str">
        <f t="shared" si="1064"/>
        <v>H8</v>
      </c>
      <c r="N8542" s="169" t="str">
        <f t="shared" si="1065"/>
        <v>2460</v>
      </c>
      <c r="O8542" s="168" t="str">
        <f t="shared" si="1066"/>
        <v/>
      </c>
      <c r="P8542" s="168" t="str">
        <f t="shared" si="1067"/>
        <v/>
      </c>
      <c r="Q8542" s="168" t="str">
        <f t="shared" si="1068"/>
        <v/>
      </c>
      <c r="R8542" s="168" t="str">
        <f t="shared" si="1069"/>
        <v/>
      </c>
      <c r="S8542" s="168" t="str">
        <f t="shared" si="1070"/>
        <v/>
      </c>
      <c r="T8542" s="168" t="str">
        <f t="shared" si="1071"/>
        <v/>
      </c>
    </row>
    <row r="8543" spans="1:20" x14ac:dyDescent="0.2">
      <c r="A8543" t="s">
        <v>2607</v>
      </c>
      <c r="M8543" s="170" t="str">
        <f t="shared" si="1064"/>
        <v>H9</v>
      </c>
      <c r="N8543" s="169" t="str">
        <f t="shared" si="1065"/>
        <v>2460</v>
      </c>
      <c r="O8543" s="168" t="str">
        <f t="shared" si="1066"/>
        <v/>
      </c>
      <c r="P8543" s="168" t="str">
        <f t="shared" si="1067"/>
        <v/>
      </c>
      <c r="Q8543" s="168" t="str">
        <f t="shared" si="1068"/>
        <v/>
      </c>
      <c r="R8543" s="168" t="str">
        <f t="shared" si="1069"/>
        <v/>
      </c>
      <c r="S8543" s="168" t="str">
        <f t="shared" si="1070"/>
        <v/>
      </c>
      <c r="T8543" s="168" t="str">
        <f t="shared" si="1071"/>
        <v/>
      </c>
    </row>
    <row r="8544" spans="1:20" x14ac:dyDescent="0.2">
      <c r="A8544" t="s">
        <v>2608</v>
      </c>
      <c r="M8544" s="170" t="str">
        <f t="shared" si="1064"/>
        <v>H10</v>
      </c>
      <c r="N8544" s="169" t="str">
        <f t="shared" si="1065"/>
        <v>2460</v>
      </c>
      <c r="O8544" s="168" t="str">
        <f t="shared" si="1066"/>
        <v/>
      </c>
      <c r="P8544" s="168" t="str">
        <f t="shared" si="1067"/>
        <v/>
      </c>
      <c r="Q8544" s="168" t="str">
        <f t="shared" si="1068"/>
        <v/>
      </c>
      <c r="R8544" s="168" t="str">
        <f t="shared" si="1069"/>
        <v/>
      </c>
      <c r="S8544" s="168" t="str">
        <f t="shared" si="1070"/>
        <v/>
      </c>
      <c r="T8544" s="168" t="str">
        <f t="shared" si="1071"/>
        <v/>
      </c>
    </row>
    <row r="8545" spans="1:20" x14ac:dyDescent="0.2">
      <c r="A8545" t="s">
        <v>6534</v>
      </c>
      <c r="M8545" s="170" t="str">
        <f t="shared" si="1064"/>
        <v>DTL</v>
      </c>
      <c r="N8545" s="169" t="str">
        <f t="shared" si="1065"/>
        <v>2460</v>
      </c>
      <c r="O8545" s="168" t="str">
        <f t="shared" si="1066"/>
        <v>2050</v>
      </c>
      <c r="P8545" s="168" t="str">
        <f t="shared" si="1067"/>
        <v>24602050</v>
      </c>
      <c r="Q8545" s="168">
        <f t="shared" si="1068"/>
        <v>4955</v>
      </c>
      <c r="R8545" s="168">
        <f t="shared" si="1069"/>
        <v>4333</v>
      </c>
      <c r="S8545" s="168">
        <f t="shared" si="1070"/>
        <v>3200</v>
      </c>
      <c r="T8545" s="168">
        <f t="shared" si="1071"/>
        <v>2719</v>
      </c>
    </row>
    <row r="8546" spans="1:20" x14ac:dyDescent="0.2">
      <c r="A8546" t="s">
        <v>6535</v>
      </c>
      <c r="M8546" s="170" t="str">
        <f t="shared" si="1064"/>
        <v>DTL</v>
      </c>
      <c r="N8546" s="169" t="str">
        <f t="shared" si="1065"/>
        <v>2460</v>
      </c>
      <c r="O8546" s="168" t="str">
        <f t="shared" si="1066"/>
        <v>2060</v>
      </c>
      <c r="P8546" s="168" t="str">
        <f t="shared" si="1067"/>
        <v>24602060</v>
      </c>
      <c r="Q8546" s="168">
        <f t="shared" si="1068"/>
        <v>4329</v>
      </c>
      <c r="R8546" s="168">
        <f t="shared" si="1069"/>
        <v>1895</v>
      </c>
      <c r="S8546" s="168">
        <f t="shared" si="1070"/>
        <v>2500</v>
      </c>
      <c r="T8546" s="168">
        <f t="shared" si="1071"/>
        <v>1045</v>
      </c>
    </row>
    <row r="8547" spans="1:20" x14ac:dyDescent="0.2">
      <c r="A8547" t="s">
        <v>6536</v>
      </c>
      <c r="M8547" s="170" t="str">
        <f t="shared" si="1064"/>
        <v>DTL</v>
      </c>
      <c r="N8547" s="169" t="str">
        <f t="shared" si="1065"/>
        <v>2460</v>
      </c>
      <c r="O8547" s="168" t="str">
        <f t="shared" si="1066"/>
        <v>2080</v>
      </c>
      <c r="P8547" s="168" t="str">
        <f t="shared" si="1067"/>
        <v>24602080</v>
      </c>
      <c r="Q8547" s="168">
        <f t="shared" si="1068"/>
        <v>218</v>
      </c>
      <c r="R8547" s="168">
        <f t="shared" si="1069"/>
        <v>442</v>
      </c>
      <c r="S8547" s="168">
        <f t="shared" si="1070"/>
        <v>500</v>
      </c>
      <c r="T8547" s="168">
        <f t="shared" si="1071"/>
        <v>33</v>
      </c>
    </row>
    <row r="8548" spans="1:20" x14ac:dyDescent="0.2">
      <c r="A8548" t="s">
        <v>6537</v>
      </c>
      <c r="M8548" s="170" t="str">
        <f t="shared" si="1064"/>
        <v>DTL</v>
      </c>
      <c r="N8548" s="169" t="str">
        <f t="shared" si="1065"/>
        <v>2460</v>
      </c>
      <c r="O8548" s="168" t="str">
        <f t="shared" si="1066"/>
        <v>2090</v>
      </c>
      <c r="P8548" s="168" t="str">
        <f t="shared" si="1067"/>
        <v>24602090</v>
      </c>
      <c r="Q8548" s="168">
        <f t="shared" si="1068"/>
        <v>144</v>
      </c>
      <c r="R8548" s="168">
        <f t="shared" si="1069"/>
        <v>525</v>
      </c>
      <c r="S8548" s="168">
        <f t="shared" si="1070"/>
        <v>1000</v>
      </c>
      <c r="T8548" s="168">
        <f t="shared" si="1071"/>
        <v>113</v>
      </c>
    </row>
    <row r="8549" spans="1:20" x14ac:dyDescent="0.2">
      <c r="A8549" t="s">
        <v>6538</v>
      </c>
      <c r="M8549" s="170" t="str">
        <f t="shared" si="1064"/>
        <v>DTL</v>
      </c>
      <c r="N8549" s="169" t="str">
        <f t="shared" si="1065"/>
        <v>2460</v>
      </c>
      <c r="O8549" s="168" t="str">
        <f t="shared" si="1066"/>
        <v>2140</v>
      </c>
      <c r="P8549" s="168" t="str">
        <f t="shared" si="1067"/>
        <v>24602140</v>
      </c>
      <c r="Q8549" s="168">
        <f t="shared" si="1068"/>
        <v>1789</v>
      </c>
      <c r="R8549" s="168">
        <f t="shared" si="1069"/>
        <v>2025</v>
      </c>
      <c r="S8549" s="168">
        <f t="shared" si="1070"/>
        <v>2500</v>
      </c>
      <c r="T8549" s="168">
        <f t="shared" si="1071"/>
        <v>975</v>
      </c>
    </row>
    <row r="8550" spans="1:20" x14ac:dyDescent="0.2">
      <c r="A8550" t="s">
        <v>6539</v>
      </c>
      <c r="M8550" s="170" t="str">
        <f t="shared" si="1064"/>
        <v>DTL</v>
      </c>
      <c r="N8550" s="169" t="str">
        <f t="shared" si="1065"/>
        <v>2460</v>
      </c>
      <c r="O8550" s="168" t="str">
        <f t="shared" si="1066"/>
        <v>2150</v>
      </c>
      <c r="P8550" s="168" t="str">
        <f t="shared" si="1067"/>
        <v>24602150</v>
      </c>
      <c r="Q8550" s="168">
        <f t="shared" si="1068"/>
        <v>67</v>
      </c>
      <c r="R8550" s="168">
        <f t="shared" si="1069"/>
        <v>2603</v>
      </c>
      <c r="S8550" s="168">
        <f t="shared" si="1070"/>
        <v>2500</v>
      </c>
      <c r="T8550" s="168">
        <f t="shared" si="1071"/>
        <v>0</v>
      </c>
    </row>
    <row r="8551" spans="1:20" x14ac:dyDescent="0.2">
      <c r="A8551" t="s">
        <v>6540</v>
      </c>
      <c r="M8551" s="170" t="str">
        <f t="shared" si="1064"/>
        <v>DTL</v>
      </c>
      <c r="N8551" s="169" t="str">
        <f t="shared" si="1065"/>
        <v>2460</v>
      </c>
      <c r="O8551" s="168" t="str">
        <f t="shared" si="1066"/>
        <v>2220</v>
      </c>
      <c r="P8551" s="168" t="str">
        <f t="shared" si="1067"/>
        <v>24602220</v>
      </c>
      <c r="Q8551" s="168">
        <f t="shared" si="1068"/>
        <v>421</v>
      </c>
      <c r="R8551" s="168">
        <f t="shared" si="1069"/>
        <v>1725</v>
      </c>
      <c r="S8551" s="168">
        <f t="shared" si="1070"/>
        <v>1200</v>
      </c>
      <c r="T8551" s="168">
        <f t="shared" si="1071"/>
        <v>1170</v>
      </c>
    </row>
    <row r="8552" spans="1:20" x14ac:dyDescent="0.2">
      <c r="A8552" t="s">
        <v>3451</v>
      </c>
      <c r="M8552" s="170" t="str">
        <f t="shared" si="1064"/>
        <v>DTL</v>
      </c>
      <c r="N8552" s="169" t="str">
        <f t="shared" si="1065"/>
        <v>2460</v>
      </c>
      <c r="O8552" s="168" t="str">
        <f t="shared" si="1066"/>
        <v>2240</v>
      </c>
      <c r="P8552" s="168" t="str">
        <f t="shared" si="1067"/>
        <v>24602240</v>
      </c>
      <c r="Q8552" s="168">
        <f t="shared" si="1068"/>
        <v>0</v>
      </c>
      <c r="R8552" s="168">
        <f t="shared" si="1069"/>
        <v>0</v>
      </c>
      <c r="S8552" s="168">
        <f t="shared" si="1070"/>
        <v>0</v>
      </c>
      <c r="T8552" s="168">
        <f t="shared" si="1071"/>
        <v>0</v>
      </c>
    </row>
    <row r="8553" spans="1:20" x14ac:dyDescent="0.2">
      <c r="A8553" t="s">
        <v>6541</v>
      </c>
      <c r="M8553" s="170" t="str">
        <f t="shared" si="1064"/>
        <v>DTL</v>
      </c>
      <c r="N8553" s="169" t="str">
        <f t="shared" si="1065"/>
        <v>2460</v>
      </c>
      <c r="O8553" s="168" t="str">
        <f t="shared" si="1066"/>
        <v>2260</v>
      </c>
      <c r="P8553" s="168" t="str">
        <f t="shared" si="1067"/>
        <v>24602260</v>
      </c>
      <c r="Q8553" s="168">
        <f t="shared" si="1068"/>
        <v>1721</v>
      </c>
      <c r="R8553" s="168">
        <f t="shared" si="1069"/>
        <v>4639</v>
      </c>
      <c r="S8553" s="168">
        <f t="shared" si="1070"/>
        <v>2000</v>
      </c>
      <c r="T8553" s="168">
        <f t="shared" si="1071"/>
        <v>1411</v>
      </c>
    </row>
    <row r="8554" spans="1:20" x14ac:dyDescent="0.2">
      <c r="A8554" t="s">
        <v>6542</v>
      </c>
      <c r="M8554" s="170" t="str">
        <f t="shared" si="1064"/>
        <v>DTL</v>
      </c>
      <c r="N8554" s="169" t="str">
        <f t="shared" si="1065"/>
        <v>2460</v>
      </c>
      <c r="O8554" s="168" t="str">
        <f t="shared" si="1066"/>
        <v>2300</v>
      </c>
      <c r="P8554" s="168" t="str">
        <f t="shared" si="1067"/>
        <v>24602300</v>
      </c>
      <c r="Q8554" s="168">
        <f t="shared" si="1068"/>
        <v>33499</v>
      </c>
      <c r="R8554" s="168">
        <f t="shared" si="1069"/>
        <v>91859</v>
      </c>
      <c r="S8554" s="168">
        <f t="shared" si="1070"/>
        <v>105782</v>
      </c>
      <c r="T8554" s="168">
        <f t="shared" si="1071"/>
        <v>2123</v>
      </c>
    </row>
    <row r="8555" spans="1:20" x14ac:dyDescent="0.2">
      <c r="A8555" t="s">
        <v>6543</v>
      </c>
      <c r="M8555" s="170" t="str">
        <f t="shared" si="1064"/>
        <v>DTL</v>
      </c>
      <c r="N8555" s="169" t="str">
        <f t="shared" si="1065"/>
        <v>2460</v>
      </c>
      <c r="O8555" s="168" t="str">
        <f t="shared" si="1066"/>
        <v>2301</v>
      </c>
      <c r="P8555" s="168" t="str">
        <f t="shared" si="1067"/>
        <v>24602301</v>
      </c>
      <c r="Q8555" s="168">
        <f t="shared" si="1068"/>
        <v>5</v>
      </c>
      <c r="R8555" s="168">
        <f t="shared" si="1069"/>
        <v>0</v>
      </c>
      <c r="S8555" s="168">
        <f t="shared" si="1070"/>
        <v>0</v>
      </c>
      <c r="T8555" s="168">
        <f t="shared" si="1071"/>
        <v>0</v>
      </c>
    </row>
    <row r="8556" spans="1:20" x14ac:dyDescent="0.2">
      <c r="A8556" t="s">
        <v>6544</v>
      </c>
      <c r="M8556" s="170" t="str">
        <f t="shared" si="1064"/>
        <v>DTL</v>
      </c>
      <c r="N8556" s="169" t="str">
        <f t="shared" si="1065"/>
        <v>2460</v>
      </c>
      <c r="O8556" s="168" t="str">
        <f t="shared" si="1066"/>
        <v>2313</v>
      </c>
      <c r="P8556" s="168" t="str">
        <f t="shared" si="1067"/>
        <v>24602313</v>
      </c>
      <c r="Q8556" s="168">
        <f t="shared" si="1068"/>
        <v>511</v>
      </c>
      <c r="R8556" s="168">
        <f t="shared" si="1069"/>
        <v>1023</v>
      </c>
      <c r="S8556" s="168">
        <f t="shared" si="1070"/>
        <v>1200</v>
      </c>
      <c r="T8556" s="168">
        <f t="shared" si="1071"/>
        <v>1599</v>
      </c>
    </row>
    <row r="8557" spans="1:20" x14ac:dyDescent="0.2">
      <c r="A8557" t="s">
        <v>6545</v>
      </c>
      <c r="M8557" s="170" t="str">
        <f t="shared" si="1064"/>
        <v>DTL</v>
      </c>
      <c r="N8557" s="169" t="str">
        <f t="shared" si="1065"/>
        <v>2460</v>
      </c>
      <c r="O8557" s="168" t="str">
        <f t="shared" si="1066"/>
        <v>2500</v>
      </c>
      <c r="P8557" s="168" t="str">
        <f t="shared" si="1067"/>
        <v>24602500</v>
      </c>
      <c r="Q8557" s="168">
        <f t="shared" si="1068"/>
        <v>0</v>
      </c>
      <c r="R8557" s="168">
        <f t="shared" si="1069"/>
        <v>89</v>
      </c>
      <c r="S8557" s="168">
        <f t="shared" si="1070"/>
        <v>120</v>
      </c>
      <c r="T8557" s="168">
        <f t="shared" si="1071"/>
        <v>89</v>
      </c>
    </row>
    <row r="8558" spans="1:20" x14ac:dyDescent="0.2">
      <c r="A8558" t="s">
        <v>6546</v>
      </c>
      <c r="M8558" s="170" t="str">
        <f t="shared" si="1064"/>
        <v>DTL</v>
      </c>
      <c r="N8558" s="169" t="str">
        <f t="shared" si="1065"/>
        <v>2460</v>
      </c>
      <c r="O8558" s="168" t="str">
        <f t="shared" si="1066"/>
        <v>2660</v>
      </c>
      <c r="P8558" s="168" t="str">
        <f t="shared" si="1067"/>
        <v>24602660</v>
      </c>
      <c r="Q8558" s="168">
        <f t="shared" si="1068"/>
        <v>169</v>
      </c>
      <c r="R8558" s="168">
        <f t="shared" si="1069"/>
        <v>49</v>
      </c>
      <c r="S8558" s="168">
        <f t="shared" si="1070"/>
        <v>200</v>
      </c>
      <c r="T8558" s="168">
        <f t="shared" si="1071"/>
        <v>21</v>
      </c>
    </row>
    <row r="8559" spans="1:20" x14ac:dyDescent="0.2">
      <c r="A8559" t="s">
        <v>6547</v>
      </c>
      <c r="M8559" s="170" t="str">
        <f t="shared" si="1064"/>
        <v>DTL</v>
      </c>
      <c r="N8559" s="169" t="str">
        <f t="shared" si="1065"/>
        <v>2460</v>
      </c>
      <c r="O8559" s="168" t="str">
        <f t="shared" si="1066"/>
        <v>2700</v>
      </c>
      <c r="P8559" s="168" t="str">
        <f t="shared" si="1067"/>
        <v>24602700</v>
      </c>
      <c r="Q8559" s="168">
        <f t="shared" si="1068"/>
        <v>739</v>
      </c>
      <c r="R8559" s="168">
        <f t="shared" si="1069"/>
        <v>4109</v>
      </c>
      <c r="S8559" s="168">
        <f t="shared" si="1070"/>
        <v>500</v>
      </c>
      <c r="T8559" s="168">
        <f t="shared" si="1071"/>
        <v>30</v>
      </c>
    </row>
    <row r="8560" spans="1:20" x14ac:dyDescent="0.2">
      <c r="A8560" t="s">
        <v>6548</v>
      </c>
      <c r="M8560" s="170" t="str">
        <f t="shared" si="1064"/>
        <v>DTL</v>
      </c>
      <c r="N8560" s="169" t="str">
        <f t="shared" si="1065"/>
        <v>2460</v>
      </c>
      <c r="O8560" s="168" t="str">
        <f t="shared" si="1066"/>
        <v>2750</v>
      </c>
      <c r="P8560" s="168" t="str">
        <f t="shared" si="1067"/>
        <v>24602750</v>
      </c>
      <c r="Q8560" s="168">
        <f t="shared" si="1068"/>
        <v>1081</v>
      </c>
      <c r="R8560" s="168">
        <f t="shared" si="1069"/>
        <v>6304</v>
      </c>
      <c r="S8560" s="168">
        <f t="shared" si="1070"/>
        <v>6200</v>
      </c>
      <c r="T8560" s="168">
        <f t="shared" si="1071"/>
        <v>2216</v>
      </c>
    </row>
    <row r="8561" spans="1:20" x14ac:dyDescent="0.2">
      <c r="A8561" t="s">
        <v>6549</v>
      </c>
      <c r="M8561" s="170" t="str">
        <f t="shared" si="1064"/>
        <v>DTL</v>
      </c>
      <c r="N8561" s="169" t="str">
        <f t="shared" si="1065"/>
        <v>2460</v>
      </c>
      <c r="O8561" s="168" t="str">
        <f t="shared" si="1066"/>
        <v>2756</v>
      </c>
      <c r="P8561" s="168" t="str">
        <f t="shared" si="1067"/>
        <v>24602756</v>
      </c>
      <c r="Q8561" s="168">
        <f t="shared" si="1068"/>
        <v>20</v>
      </c>
      <c r="R8561" s="168">
        <f t="shared" si="1069"/>
        <v>2244</v>
      </c>
      <c r="S8561" s="168">
        <f t="shared" si="1070"/>
        <v>500</v>
      </c>
      <c r="T8561" s="168">
        <f t="shared" si="1071"/>
        <v>1469</v>
      </c>
    </row>
    <row r="8562" spans="1:20" x14ac:dyDescent="0.2">
      <c r="A8562" t="s">
        <v>3452</v>
      </c>
      <c r="M8562" s="170" t="str">
        <f t="shared" si="1064"/>
        <v>DTL</v>
      </c>
      <c r="N8562" s="169" t="str">
        <f t="shared" si="1065"/>
        <v>2460</v>
      </c>
      <c r="O8562" s="168" t="str">
        <f t="shared" si="1066"/>
        <v>2761</v>
      </c>
      <c r="P8562" s="168" t="str">
        <f t="shared" si="1067"/>
        <v>24602761</v>
      </c>
      <c r="Q8562" s="168">
        <f t="shared" si="1068"/>
        <v>10</v>
      </c>
      <c r="R8562" s="168">
        <f t="shared" si="1069"/>
        <v>0</v>
      </c>
      <c r="S8562" s="168">
        <f t="shared" si="1070"/>
        <v>0</v>
      </c>
      <c r="T8562" s="168">
        <f t="shared" si="1071"/>
        <v>0</v>
      </c>
    </row>
    <row r="8563" spans="1:20" x14ac:dyDescent="0.2">
      <c r="A8563" t="s">
        <v>6550</v>
      </c>
      <c r="M8563" s="170" t="str">
        <f t="shared" si="1064"/>
        <v>DTL</v>
      </c>
      <c r="N8563" s="169" t="str">
        <f t="shared" si="1065"/>
        <v>2460</v>
      </c>
      <c r="O8563" s="168" t="str">
        <f t="shared" si="1066"/>
        <v>2850</v>
      </c>
      <c r="P8563" s="168" t="str">
        <f t="shared" si="1067"/>
        <v>24602850</v>
      </c>
      <c r="Q8563" s="168">
        <f t="shared" si="1068"/>
        <v>18351</v>
      </c>
      <c r="R8563" s="168">
        <f t="shared" si="1069"/>
        <v>3972</v>
      </c>
      <c r="S8563" s="168">
        <f t="shared" si="1070"/>
        <v>5500</v>
      </c>
      <c r="T8563" s="168">
        <f t="shared" si="1071"/>
        <v>2791</v>
      </c>
    </row>
    <row r="8564" spans="1:20" x14ac:dyDescent="0.2">
      <c r="A8564" t="s">
        <v>6551</v>
      </c>
      <c r="M8564" s="170" t="str">
        <f t="shared" si="1064"/>
        <v>DTL</v>
      </c>
      <c r="N8564" s="169" t="str">
        <f t="shared" si="1065"/>
        <v>2460</v>
      </c>
      <c r="O8564" s="168" t="str">
        <f t="shared" si="1066"/>
        <v>2099</v>
      </c>
      <c r="P8564" s="168" t="str">
        <f t="shared" si="1067"/>
        <v>24602099</v>
      </c>
      <c r="Q8564" s="168">
        <f t="shared" si="1068"/>
        <v>7677</v>
      </c>
      <c r="R8564" s="168">
        <f t="shared" si="1069"/>
        <v>9981</v>
      </c>
      <c r="S8564" s="168">
        <f t="shared" si="1070"/>
        <v>10000</v>
      </c>
      <c r="T8564" s="168">
        <f t="shared" si="1071"/>
        <v>4860</v>
      </c>
    </row>
    <row r="8565" spans="1:20" x14ac:dyDescent="0.2">
      <c r="A8565" t="s">
        <v>6552</v>
      </c>
      <c r="M8565" s="170" t="str">
        <f t="shared" si="1064"/>
        <v>DTL</v>
      </c>
      <c r="N8565" s="169" t="str">
        <f t="shared" si="1065"/>
        <v>2460</v>
      </c>
      <c r="O8565" s="168" t="str">
        <f t="shared" si="1066"/>
        <v>2299</v>
      </c>
      <c r="P8565" s="168" t="str">
        <f t="shared" si="1067"/>
        <v>24602299</v>
      </c>
      <c r="Q8565" s="168">
        <f t="shared" si="1068"/>
        <v>2356</v>
      </c>
      <c r="R8565" s="168">
        <f t="shared" si="1069"/>
        <v>131</v>
      </c>
      <c r="S8565" s="168">
        <f t="shared" si="1070"/>
        <v>2000</v>
      </c>
      <c r="T8565" s="168">
        <f t="shared" si="1071"/>
        <v>254</v>
      </c>
    </row>
    <row r="8566" spans="1:20" x14ac:dyDescent="0.2">
      <c r="A8566" t="s">
        <v>3453</v>
      </c>
      <c r="M8566" s="170" t="str">
        <f t="shared" si="1064"/>
        <v>DTL</v>
      </c>
      <c r="N8566" s="169" t="str">
        <f t="shared" si="1065"/>
        <v>2460</v>
      </c>
      <c r="O8566" s="168" t="str">
        <f t="shared" si="1066"/>
        <v>2799</v>
      </c>
      <c r="P8566" s="168" t="str">
        <f t="shared" si="1067"/>
        <v>24602799</v>
      </c>
      <c r="Q8566" s="168">
        <f t="shared" si="1068"/>
        <v>0</v>
      </c>
      <c r="R8566" s="168">
        <f t="shared" si="1069"/>
        <v>0</v>
      </c>
      <c r="S8566" s="168">
        <f t="shared" si="1070"/>
        <v>250</v>
      </c>
      <c r="T8566" s="168">
        <f t="shared" si="1071"/>
        <v>0</v>
      </c>
    </row>
    <row r="8567" spans="1:20" x14ac:dyDescent="0.2">
      <c r="A8567" t="s">
        <v>3454</v>
      </c>
      <c r="M8567" s="170" t="str">
        <f t="shared" si="1064"/>
        <v>DTL</v>
      </c>
      <c r="N8567" s="169" t="str">
        <f t="shared" si="1065"/>
        <v>2460</v>
      </c>
      <c r="O8567" s="168" t="str">
        <f t="shared" si="1066"/>
        <v>2101</v>
      </c>
      <c r="P8567" s="168" t="str">
        <f t="shared" si="1067"/>
        <v>24602101</v>
      </c>
      <c r="Q8567" s="168">
        <f t="shared" si="1068"/>
        <v>9917</v>
      </c>
      <c r="R8567" s="168">
        <f t="shared" si="1069"/>
        <v>9015</v>
      </c>
      <c r="S8567" s="168">
        <f t="shared" si="1070"/>
        <v>12392</v>
      </c>
      <c r="T8567" s="168">
        <f t="shared" si="1071"/>
        <v>12392</v>
      </c>
    </row>
    <row r="8568" spans="1:20" x14ac:dyDescent="0.2">
      <c r="A8568" t="s">
        <v>3455</v>
      </c>
      <c r="M8568" s="170" t="str">
        <f t="shared" si="1064"/>
        <v>DTL</v>
      </c>
      <c r="N8568" s="169" t="str">
        <f t="shared" si="1065"/>
        <v>2460</v>
      </c>
      <c r="O8568" s="168" t="str">
        <f t="shared" si="1066"/>
        <v>3291</v>
      </c>
      <c r="P8568" s="168" t="str">
        <f t="shared" si="1067"/>
        <v>24603291</v>
      </c>
      <c r="Q8568" s="168">
        <f t="shared" si="1068"/>
        <v>67835</v>
      </c>
      <c r="R8568" s="168">
        <f t="shared" si="1069"/>
        <v>52238</v>
      </c>
      <c r="S8568" s="168">
        <f t="shared" si="1070"/>
        <v>71064</v>
      </c>
      <c r="T8568" s="168">
        <f t="shared" si="1071"/>
        <v>71064</v>
      </c>
    </row>
    <row r="8569" spans="1:20" x14ac:dyDescent="0.2">
      <c r="A8569" t="s">
        <v>4246</v>
      </c>
      <c r="M8569" s="170" t="str">
        <f t="shared" si="1064"/>
        <v>DTL</v>
      </c>
      <c r="N8569" s="169" t="str">
        <f t="shared" si="1065"/>
        <v>2460</v>
      </c>
      <c r="O8569" s="168" t="str">
        <f t="shared" si="1066"/>
        <v/>
      </c>
      <c r="P8569" s="168" t="str">
        <f t="shared" si="1067"/>
        <v/>
      </c>
      <c r="Q8569" s="168" t="str">
        <f t="shared" si="1068"/>
        <v/>
      </c>
      <c r="R8569" s="168" t="str">
        <f t="shared" si="1069"/>
        <v/>
      </c>
      <c r="S8569" s="168" t="str">
        <f t="shared" si="1070"/>
        <v/>
      </c>
      <c r="T8569" s="168" t="str">
        <f t="shared" si="1071"/>
        <v/>
      </c>
    </row>
    <row r="8570" spans="1:20" x14ac:dyDescent="0.2">
      <c r="A8570" t="s">
        <v>2611</v>
      </c>
      <c r="M8570" s="170" t="str">
        <f t="shared" si="1064"/>
        <v>DTL</v>
      </c>
      <c r="N8570" s="169" t="str">
        <f t="shared" si="1065"/>
        <v>2460</v>
      </c>
      <c r="O8570" s="168" t="str">
        <f t="shared" si="1066"/>
        <v/>
      </c>
      <c r="P8570" s="168" t="str">
        <f t="shared" si="1067"/>
        <v/>
      </c>
      <c r="Q8570" s="168" t="str">
        <f t="shared" si="1068"/>
        <v/>
      </c>
      <c r="R8570" s="168" t="str">
        <f t="shared" si="1069"/>
        <v/>
      </c>
      <c r="S8570" s="168" t="str">
        <f t="shared" si="1070"/>
        <v/>
      </c>
      <c r="T8570" s="168" t="str">
        <f t="shared" si="1071"/>
        <v/>
      </c>
    </row>
    <row r="8571" spans="1:20" x14ac:dyDescent="0.2">
      <c r="A8571" t="s">
        <v>6553</v>
      </c>
      <c r="M8571" s="170" t="str">
        <f t="shared" si="1064"/>
        <v>Ttl</v>
      </c>
      <c r="N8571" s="169" t="str">
        <f t="shared" si="1065"/>
        <v>2460</v>
      </c>
      <c r="O8571" s="168" t="str">
        <f t="shared" si="1066"/>
        <v/>
      </c>
      <c r="P8571" s="168" t="str">
        <f t="shared" si="1067"/>
        <v/>
      </c>
      <c r="Q8571" s="168" t="str">
        <f t="shared" si="1068"/>
        <v/>
      </c>
      <c r="R8571" s="168" t="str">
        <f t="shared" si="1069"/>
        <v/>
      </c>
      <c r="S8571" s="168" t="str">
        <f t="shared" si="1070"/>
        <v/>
      </c>
      <c r="T8571" s="168" t="str">
        <f t="shared" si="1071"/>
        <v/>
      </c>
    </row>
    <row r="8572" spans="1:20" x14ac:dyDescent="0.2">
      <c r="A8572" t="s">
        <v>2611</v>
      </c>
      <c r="M8572" s="170" t="str">
        <f t="shared" si="1064"/>
        <v>DTL</v>
      </c>
      <c r="N8572" s="169" t="str">
        <f t="shared" si="1065"/>
        <v>2460</v>
      </c>
      <c r="O8572" s="168" t="str">
        <f t="shared" si="1066"/>
        <v/>
      </c>
      <c r="P8572" s="168" t="str">
        <f t="shared" si="1067"/>
        <v/>
      </c>
      <c r="Q8572" s="168" t="str">
        <f t="shared" si="1068"/>
        <v/>
      </c>
      <c r="R8572" s="168" t="str">
        <f t="shared" si="1069"/>
        <v/>
      </c>
      <c r="S8572" s="168" t="str">
        <f t="shared" si="1070"/>
        <v/>
      </c>
      <c r="T8572" s="168" t="str">
        <f t="shared" si="1071"/>
        <v/>
      </c>
    </row>
    <row r="8573" spans="1:20" x14ac:dyDescent="0.2">
      <c r="A8573" t="s">
        <v>6554</v>
      </c>
      <c r="M8573" s="170" t="str">
        <f t="shared" si="1064"/>
        <v>DTL</v>
      </c>
      <c r="N8573" s="169" t="str">
        <f t="shared" si="1065"/>
        <v>2460</v>
      </c>
      <c r="O8573" s="168" t="str">
        <f t="shared" si="1066"/>
        <v>3100</v>
      </c>
      <c r="P8573" s="168" t="str">
        <f t="shared" si="1067"/>
        <v>24603100</v>
      </c>
      <c r="Q8573" s="168">
        <f t="shared" si="1068"/>
        <v>121</v>
      </c>
      <c r="R8573" s="168">
        <f t="shared" si="1069"/>
        <v>195</v>
      </c>
      <c r="S8573" s="168">
        <f t="shared" si="1070"/>
        <v>1500</v>
      </c>
      <c r="T8573" s="168">
        <f t="shared" si="1071"/>
        <v>0</v>
      </c>
    </row>
    <row r="8574" spans="1:20" x14ac:dyDescent="0.2">
      <c r="A8574" t="s">
        <v>4246</v>
      </c>
      <c r="M8574" s="170" t="str">
        <f t="shared" si="1064"/>
        <v>DTL</v>
      </c>
      <c r="N8574" s="169" t="str">
        <f t="shared" si="1065"/>
        <v>2460</v>
      </c>
      <c r="O8574" s="168" t="str">
        <f t="shared" si="1066"/>
        <v/>
      </c>
      <c r="P8574" s="168" t="str">
        <f t="shared" si="1067"/>
        <v/>
      </c>
      <c r="Q8574" s="168" t="str">
        <f t="shared" si="1068"/>
        <v/>
      </c>
      <c r="R8574" s="168" t="str">
        <f t="shared" si="1069"/>
        <v/>
      </c>
      <c r="S8574" s="168" t="str">
        <f t="shared" si="1070"/>
        <v/>
      </c>
      <c r="T8574" s="168" t="str">
        <f t="shared" si="1071"/>
        <v/>
      </c>
    </row>
    <row r="8575" spans="1:20" x14ac:dyDescent="0.2">
      <c r="A8575" t="s">
        <v>4467</v>
      </c>
      <c r="M8575" s="170" t="str">
        <f t="shared" si="1064"/>
        <v>DTL</v>
      </c>
      <c r="N8575" s="169" t="str">
        <f t="shared" si="1065"/>
        <v>2460</v>
      </c>
      <c r="O8575" s="168" t="str">
        <f t="shared" si="1066"/>
        <v/>
      </c>
      <c r="P8575" s="168" t="str">
        <f t="shared" si="1067"/>
        <v/>
      </c>
      <c r="Q8575" s="168" t="str">
        <f t="shared" si="1068"/>
        <v/>
      </c>
      <c r="R8575" s="168" t="str">
        <f t="shared" si="1069"/>
        <v/>
      </c>
      <c r="S8575" s="168" t="str">
        <f t="shared" si="1070"/>
        <v/>
      </c>
      <c r="T8575" s="168" t="str">
        <f t="shared" si="1071"/>
        <v/>
      </c>
    </row>
    <row r="8576" spans="1:20" x14ac:dyDescent="0.2">
      <c r="A8576">
        <v>1</v>
      </c>
      <c r="M8576" s="170" t="str">
        <f t="shared" si="1064"/>
        <v>DTL</v>
      </c>
      <c r="N8576" s="169" t="str">
        <f t="shared" si="1065"/>
        <v>2460</v>
      </c>
      <c r="O8576" s="168" t="str">
        <f t="shared" si="1066"/>
        <v/>
      </c>
      <c r="P8576" s="168" t="str">
        <f t="shared" si="1067"/>
        <v/>
      </c>
      <c r="Q8576" s="168" t="str">
        <f t="shared" si="1068"/>
        <v/>
      </c>
      <c r="R8576" s="168" t="str">
        <f t="shared" si="1069"/>
        <v/>
      </c>
      <c r="S8576" s="168" t="str">
        <f t="shared" si="1070"/>
        <v/>
      </c>
      <c r="T8576" s="168" t="str">
        <f t="shared" si="1071"/>
        <v/>
      </c>
    </row>
    <row r="8577" spans="1:20" x14ac:dyDescent="0.2">
      <c r="M8577" s="170" t="str">
        <f t="shared" si="1064"/>
        <v>DTL</v>
      </c>
      <c r="N8577" s="169" t="str">
        <f t="shared" si="1065"/>
        <v>2460</v>
      </c>
      <c r="O8577" s="168" t="str">
        <f t="shared" si="1066"/>
        <v/>
      </c>
      <c r="P8577" s="168" t="str">
        <f t="shared" si="1067"/>
        <v/>
      </c>
      <c r="Q8577" s="168" t="str">
        <f t="shared" si="1068"/>
        <v/>
      </c>
      <c r="R8577" s="168" t="str">
        <f t="shared" si="1069"/>
        <v/>
      </c>
      <c r="S8577" s="168" t="str">
        <f t="shared" si="1070"/>
        <v/>
      </c>
      <c r="T8577" s="168" t="str">
        <f t="shared" si="1071"/>
        <v/>
      </c>
    </row>
    <row r="8578" spans="1:20" x14ac:dyDescent="0.2">
      <c r="A8578" t="s">
        <v>3456</v>
      </c>
      <c r="M8578" s="170" t="str">
        <f t="shared" si="1064"/>
        <v>H1</v>
      </c>
      <c r="N8578" s="169" t="str">
        <f t="shared" si="1065"/>
        <v>2460</v>
      </c>
      <c r="O8578" s="168" t="str">
        <f t="shared" si="1066"/>
        <v/>
      </c>
      <c r="P8578" s="168" t="str">
        <f t="shared" si="1067"/>
        <v/>
      </c>
      <c r="Q8578" s="168" t="str">
        <f t="shared" si="1068"/>
        <v/>
      </c>
      <c r="R8578" s="168" t="str">
        <f t="shared" si="1069"/>
        <v/>
      </c>
      <c r="S8578" s="168" t="str">
        <f t="shared" si="1070"/>
        <v/>
      </c>
      <c r="T8578" s="168" t="str">
        <f t="shared" si="1071"/>
        <v/>
      </c>
    </row>
    <row r="8579" spans="1:20" x14ac:dyDescent="0.2">
      <c r="A8579" t="s">
        <v>2600</v>
      </c>
      <c r="M8579" s="170" t="str">
        <f t="shared" ref="M8579:M8642" si="1072">IF(ROW()&lt;23,"",
  IF(NOT(ISERROR(FIND("Trinity County",$A8579,30))),"H1",
  IF(M8578="H1","H2",
  IF(M8578="H2","H3",
  IF(M8578="H3","H4",
  IF(M8578="H4","H5",
  IF(M8578="H5","H6",
  IF(M8578="H6","H7",
  IF(M8578="H7","H8",
  IF(M8578="H8","H9",
  IF(M8578="H9","H10",
  IF(TRIM(LEFT($A8579,7))="Total","Ttl","DTL"))))))))))))</f>
        <v>H2</v>
      </c>
      <c r="N8579" s="169" t="str">
        <f t="shared" ref="N8579:N8642" si="1073">IF(ROW()&lt;23,"",
  IF($M8579="H6",TRIM(LEFT($A8579,5)),N8578))</f>
        <v>2460</v>
      </c>
      <c r="O8579" s="168" t="str">
        <f t="shared" ref="O8579:O8642" si="1074">IF($M8579&lt;&gt;"DTL","",
  IF(NOT(ISNUMBER(VALUE(MID($A8579,31,15)))),"",LEFT($A8579,4)))</f>
        <v/>
      </c>
      <c r="P8579" s="168" t="str">
        <f t="shared" ref="P8579:P8642" si="1075">IF(O8579="","",N8579&amp;O8579)</f>
        <v/>
      </c>
      <c r="Q8579" s="168" t="str">
        <f t="shared" ref="Q8579:Q8642" si="1076">IF($M8579&lt;&gt;"DTL","",
  IF(NOT(ISNUMBER(VALUE(MID($A8579,31,15)))),"",VALUE(TRIM(MID($A8579,47,15)))))</f>
        <v/>
      </c>
      <c r="R8579" s="168" t="str">
        <f t="shared" ref="R8579:R8642" si="1077">IF($M8579&lt;&gt;"DTL","",
  IF(NOT(ISNUMBER(VALUE(MID($A8579,31,15)))),"",VALUE(TRIM(MID($A8579,61,14)))))</f>
        <v/>
      </c>
      <c r="S8579" s="168" t="str">
        <f t="shared" ref="S8579:S8642" si="1078">IF($M8579&lt;&gt;"DTL","",
  IF(NOT(ISNUMBER(VALUE(MID($A8579,31,15)))),"",VALUE(TRIM(MID($A8579,76,14)))))</f>
        <v/>
      </c>
      <c r="T8579" s="168" t="str">
        <f t="shared" ref="T8579:T8642" si="1079">IF($M8579&lt;&gt;"DTL","",
  IF(NOT(ISNUMBER(VALUE(MID($A8579,31,15)))),"",VALUE(TRIM(MID($A8579,90,14)))))</f>
        <v/>
      </c>
    </row>
    <row r="8580" spans="1:20" x14ac:dyDescent="0.2">
      <c r="A8580" t="s">
        <v>2601</v>
      </c>
      <c r="M8580" s="170" t="str">
        <f t="shared" si="1072"/>
        <v>H3</v>
      </c>
      <c r="N8580" s="169" t="str">
        <f t="shared" si="1073"/>
        <v>2460</v>
      </c>
      <c r="O8580" s="168" t="str">
        <f t="shared" si="1074"/>
        <v/>
      </c>
      <c r="P8580" s="168" t="str">
        <f t="shared" si="1075"/>
        <v/>
      </c>
      <c r="Q8580" s="168" t="str">
        <f t="shared" si="1076"/>
        <v/>
      </c>
      <c r="R8580" s="168" t="str">
        <f t="shared" si="1077"/>
        <v/>
      </c>
      <c r="S8580" s="168" t="str">
        <f t="shared" si="1078"/>
        <v/>
      </c>
      <c r="T8580" s="168" t="str">
        <f t="shared" si="1079"/>
        <v/>
      </c>
    </row>
    <row r="8581" spans="1:20" x14ac:dyDescent="0.2">
      <c r="A8581" t="s">
        <v>3418</v>
      </c>
      <c r="M8581" s="170" t="str">
        <f t="shared" si="1072"/>
        <v>H4</v>
      </c>
      <c r="N8581" s="169" t="str">
        <f t="shared" si="1073"/>
        <v>2460</v>
      </c>
      <c r="O8581" s="168" t="str">
        <f t="shared" si="1074"/>
        <v/>
      </c>
      <c r="P8581" s="168" t="str">
        <f t="shared" si="1075"/>
        <v/>
      </c>
      <c r="Q8581" s="168" t="str">
        <f t="shared" si="1076"/>
        <v/>
      </c>
      <c r="R8581" s="168" t="str">
        <f t="shared" si="1077"/>
        <v/>
      </c>
      <c r="S8581" s="168" t="str">
        <f t="shared" si="1078"/>
        <v/>
      </c>
      <c r="T8581" s="168" t="str">
        <f t="shared" si="1079"/>
        <v/>
      </c>
    </row>
    <row r="8582" spans="1:20" x14ac:dyDescent="0.2">
      <c r="A8582" t="s">
        <v>2603</v>
      </c>
      <c r="M8582" s="170" t="str">
        <f t="shared" si="1072"/>
        <v>H5</v>
      </c>
      <c r="N8582" s="169" t="str">
        <f t="shared" si="1073"/>
        <v>2460</v>
      </c>
      <c r="O8582" s="168" t="str">
        <f t="shared" si="1074"/>
        <v/>
      </c>
      <c r="P8582" s="168" t="str">
        <f t="shared" si="1075"/>
        <v/>
      </c>
      <c r="Q8582" s="168" t="str">
        <f t="shared" si="1076"/>
        <v/>
      </c>
      <c r="R8582" s="168" t="str">
        <f t="shared" si="1077"/>
        <v/>
      </c>
      <c r="S8582" s="168" t="str">
        <f t="shared" si="1078"/>
        <v/>
      </c>
      <c r="T8582" s="168" t="str">
        <f t="shared" si="1079"/>
        <v/>
      </c>
    </row>
    <row r="8583" spans="1:20" x14ac:dyDescent="0.2">
      <c r="A8583" t="s">
        <v>3449</v>
      </c>
      <c r="M8583" s="170" t="str">
        <f t="shared" si="1072"/>
        <v>H6</v>
      </c>
      <c r="N8583" s="169" t="str">
        <f t="shared" si="1073"/>
        <v>2460</v>
      </c>
      <c r="O8583" s="168" t="str">
        <f t="shared" si="1074"/>
        <v/>
      </c>
      <c r="P8583" s="168" t="str">
        <f t="shared" si="1075"/>
        <v/>
      </c>
      <c r="Q8583" s="168" t="str">
        <f t="shared" si="1076"/>
        <v/>
      </c>
      <c r="R8583" s="168" t="str">
        <f t="shared" si="1077"/>
        <v/>
      </c>
      <c r="S8583" s="168" t="str">
        <f t="shared" si="1078"/>
        <v/>
      </c>
      <c r="T8583" s="168" t="str">
        <f t="shared" si="1079"/>
        <v/>
      </c>
    </row>
    <row r="8584" spans="1:20" x14ac:dyDescent="0.2">
      <c r="A8584" t="s">
        <v>2605</v>
      </c>
      <c r="M8584" s="170" t="str">
        <f t="shared" si="1072"/>
        <v>H7</v>
      </c>
      <c r="N8584" s="169" t="str">
        <f t="shared" si="1073"/>
        <v>2460</v>
      </c>
      <c r="O8584" s="168" t="str">
        <f t="shared" si="1074"/>
        <v/>
      </c>
      <c r="P8584" s="168" t="str">
        <f t="shared" si="1075"/>
        <v/>
      </c>
      <c r="Q8584" s="168" t="str">
        <f t="shared" si="1076"/>
        <v/>
      </c>
      <c r="R8584" s="168" t="str">
        <f t="shared" si="1077"/>
        <v/>
      </c>
      <c r="S8584" s="168" t="str">
        <f t="shared" si="1078"/>
        <v/>
      </c>
      <c r="T8584" s="168" t="str">
        <f t="shared" si="1079"/>
        <v/>
      </c>
    </row>
    <row r="8585" spans="1:20" x14ac:dyDescent="0.2">
      <c r="A8585" t="s">
        <v>2606</v>
      </c>
      <c r="M8585" s="170" t="str">
        <f t="shared" si="1072"/>
        <v>H8</v>
      </c>
      <c r="N8585" s="169" t="str">
        <f t="shared" si="1073"/>
        <v>2460</v>
      </c>
      <c r="O8585" s="168" t="str">
        <f t="shared" si="1074"/>
        <v/>
      </c>
      <c r="P8585" s="168" t="str">
        <f t="shared" si="1075"/>
        <v/>
      </c>
      <c r="Q8585" s="168" t="str">
        <f t="shared" si="1076"/>
        <v/>
      </c>
      <c r="R8585" s="168" t="str">
        <f t="shared" si="1077"/>
        <v/>
      </c>
      <c r="S8585" s="168" t="str">
        <f t="shared" si="1078"/>
        <v/>
      </c>
      <c r="T8585" s="168" t="str">
        <f t="shared" si="1079"/>
        <v/>
      </c>
    </row>
    <row r="8586" spans="1:20" x14ac:dyDescent="0.2">
      <c r="A8586" t="s">
        <v>2607</v>
      </c>
      <c r="M8586" s="170" t="str">
        <f t="shared" si="1072"/>
        <v>H9</v>
      </c>
      <c r="N8586" s="169" t="str">
        <f t="shared" si="1073"/>
        <v>2460</v>
      </c>
      <c r="O8586" s="168" t="str">
        <f t="shared" si="1074"/>
        <v/>
      </c>
      <c r="P8586" s="168" t="str">
        <f t="shared" si="1075"/>
        <v/>
      </c>
      <c r="Q8586" s="168" t="str">
        <f t="shared" si="1076"/>
        <v/>
      </c>
      <c r="R8586" s="168" t="str">
        <f t="shared" si="1077"/>
        <v/>
      </c>
      <c r="S8586" s="168" t="str">
        <f t="shared" si="1078"/>
        <v/>
      </c>
      <c r="T8586" s="168" t="str">
        <f t="shared" si="1079"/>
        <v/>
      </c>
    </row>
    <row r="8587" spans="1:20" x14ac:dyDescent="0.2">
      <c r="A8587" t="s">
        <v>2608</v>
      </c>
      <c r="M8587" s="170" t="str">
        <f t="shared" si="1072"/>
        <v>H10</v>
      </c>
      <c r="N8587" s="169" t="str">
        <f t="shared" si="1073"/>
        <v>2460</v>
      </c>
      <c r="O8587" s="168" t="str">
        <f t="shared" si="1074"/>
        <v/>
      </c>
      <c r="P8587" s="168" t="str">
        <f t="shared" si="1075"/>
        <v/>
      </c>
      <c r="Q8587" s="168" t="str">
        <f t="shared" si="1076"/>
        <v/>
      </c>
      <c r="R8587" s="168" t="str">
        <f t="shared" si="1077"/>
        <v/>
      </c>
      <c r="S8587" s="168" t="str">
        <f t="shared" si="1078"/>
        <v/>
      </c>
      <c r="T8587" s="168" t="str">
        <f t="shared" si="1079"/>
        <v/>
      </c>
    </row>
    <row r="8588" spans="1:20" x14ac:dyDescent="0.2">
      <c r="A8588" t="s">
        <v>6555</v>
      </c>
      <c r="M8588" s="170" t="str">
        <f t="shared" si="1072"/>
        <v>Ttl</v>
      </c>
      <c r="N8588" s="169" t="str">
        <f t="shared" si="1073"/>
        <v>2460</v>
      </c>
      <c r="O8588" s="168" t="str">
        <f t="shared" si="1074"/>
        <v/>
      </c>
      <c r="P8588" s="168" t="str">
        <f t="shared" si="1075"/>
        <v/>
      </c>
      <c r="Q8588" s="168" t="str">
        <f t="shared" si="1076"/>
        <v/>
      </c>
      <c r="R8588" s="168" t="str">
        <f t="shared" si="1077"/>
        <v/>
      </c>
      <c r="S8588" s="168" t="str">
        <f t="shared" si="1078"/>
        <v/>
      </c>
      <c r="T8588" s="168" t="str">
        <f t="shared" si="1079"/>
        <v/>
      </c>
    </row>
    <row r="8589" spans="1:20" x14ac:dyDescent="0.2">
      <c r="A8589" t="s">
        <v>2611</v>
      </c>
      <c r="M8589" s="170" t="str">
        <f t="shared" si="1072"/>
        <v>DTL</v>
      </c>
      <c r="N8589" s="169" t="str">
        <f t="shared" si="1073"/>
        <v>2460</v>
      </c>
      <c r="O8589" s="168" t="str">
        <f t="shared" si="1074"/>
        <v/>
      </c>
      <c r="P8589" s="168" t="str">
        <f t="shared" si="1075"/>
        <v/>
      </c>
      <c r="Q8589" s="168" t="str">
        <f t="shared" si="1076"/>
        <v/>
      </c>
      <c r="R8589" s="168" t="str">
        <f t="shared" si="1077"/>
        <v/>
      </c>
      <c r="S8589" s="168" t="str">
        <f t="shared" si="1078"/>
        <v/>
      </c>
      <c r="T8589" s="168" t="str">
        <f t="shared" si="1079"/>
        <v/>
      </c>
    </row>
    <row r="8590" spans="1:20" x14ac:dyDescent="0.2">
      <c r="A8590" t="s">
        <v>2611</v>
      </c>
      <c r="M8590" s="170" t="str">
        <f t="shared" si="1072"/>
        <v>DTL</v>
      </c>
      <c r="N8590" s="169" t="str">
        <f t="shared" si="1073"/>
        <v>2460</v>
      </c>
      <c r="O8590" s="168" t="str">
        <f t="shared" si="1074"/>
        <v/>
      </c>
      <c r="P8590" s="168" t="str">
        <f t="shared" si="1075"/>
        <v/>
      </c>
      <c r="Q8590" s="168" t="str">
        <f t="shared" si="1076"/>
        <v/>
      </c>
      <c r="R8590" s="168" t="str">
        <f t="shared" si="1077"/>
        <v/>
      </c>
      <c r="S8590" s="168" t="str">
        <f t="shared" si="1078"/>
        <v/>
      </c>
      <c r="T8590" s="168" t="str">
        <f t="shared" si="1079"/>
        <v/>
      </c>
    </row>
    <row r="8591" spans="1:20" x14ac:dyDescent="0.2">
      <c r="A8591" t="s">
        <v>6556</v>
      </c>
      <c r="M8591" s="170" t="str">
        <f t="shared" si="1072"/>
        <v>Ttl</v>
      </c>
      <c r="N8591" s="169" t="str">
        <f t="shared" si="1073"/>
        <v>2460</v>
      </c>
      <c r="O8591" s="168" t="str">
        <f t="shared" si="1074"/>
        <v/>
      </c>
      <c r="P8591" s="168" t="str">
        <f t="shared" si="1075"/>
        <v/>
      </c>
      <c r="Q8591" s="168" t="str">
        <f t="shared" si="1076"/>
        <v/>
      </c>
      <c r="R8591" s="168" t="str">
        <f t="shared" si="1077"/>
        <v/>
      </c>
      <c r="S8591" s="168" t="str">
        <f t="shared" si="1078"/>
        <v/>
      </c>
      <c r="T8591" s="168" t="str">
        <f t="shared" si="1079"/>
        <v/>
      </c>
    </row>
    <row r="8592" spans="1:20" x14ac:dyDescent="0.2">
      <c r="A8592" t="s">
        <v>2612</v>
      </c>
      <c r="M8592" s="170" t="str">
        <f t="shared" si="1072"/>
        <v>DTL</v>
      </c>
      <c r="N8592" s="169" t="str">
        <f t="shared" si="1073"/>
        <v>2460</v>
      </c>
      <c r="O8592" s="168" t="str">
        <f t="shared" si="1074"/>
        <v/>
      </c>
      <c r="P8592" s="168" t="str">
        <f t="shared" si="1075"/>
        <v/>
      </c>
      <c r="Q8592" s="168" t="str">
        <f t="shared" si="1076"/>
        <v/>
      </c>
      <c r="R8592" s="168" t="str">
        <f t="shared" si="1077"/>
        <v/>
      </c>
      <c r="S8592" s="168" t="str">
        <f t="shared" si="1078"/>
        <v/>
      </c>
      <c r="T8592" s="168" t="str">
        <f t="shared" si="1079"/>
        <v/>
      </c>
    </row>
    <row r="8593" spans="1:20" x14ac:dyDescent="0.2">
      <c r="A8593" t="s">
        <v>2611</v>
      </c>
      <c r="M8593" s="170" t="str">
        <f t="shared" si="1072"/>
        <v>DTL</v>
      </c>
      <c r="N8593" s="169" t="str">
        <f t="shared" si="1073"/>
        <v>2460</v>
      </c>
      <c r="O8593" s="168" t="str">
        <f t="shared" si="1074"/>
        <v/>
      </c>
      <c r="P8593" s="168" t="str">
        <f t="shared" si="1075"/>
        <v/>
      </c>
      <c r="Q8593" s="168" t="str">
        <f t="shared" si="1076"/>
        <v/>
      </c>
      <c r="R8593" s="168" t="str">
        <f t="shared" si="1077"/>
        <v/>
      </c>
      <c r="S8593" s="168" t="str">
        <f t="shared" si="1078"/>
        <v/>
      </c>
      <c r="T8593" s="168" t="str">
        <f t="shared" si="1079"/>
        <v/>
      </c>
    </row>
    <row r="8594" spans="1:20" x14ac:dyDescent="0.2">
      <c r="A8594" t="s">
        <v>2611</v>
      </c>
      <c r="M8594" s="170" t="str">
        <f t="shared" si="1072"/>
        <v>DTL</v>
      </c>
      <c r="N8594" s="169" t="str">
        <f t="shared" si="1073"/>
        <v>2460</v>
      </c>
      <c r="O8594" s="168" t="str">
        <f t="shared" si="1074"/>
        <v/>
      </c>
      <c r="P8594" s="168" t="str">
        <f t="shared" si="1075"/>
        <v/>
      </c>
      <c r="Q8594" s="168" t="str">
        <f t="shared" si="1076"/>
        <v/>
      </c>
      <c r="R8594" s="168" t="str">
        <f t="shared" si="1077"/>
        <v/>
      </c>
      <c r="S8594" s="168" t="str">
        <f t="shared" si="1078"/>
        <v/>
      </c>
      <c r="T8594" s="168" t="str">
        <f t="shared" si="1079"/>
        <v/>
      </c>
    </row>
    <row r="8595" spans="1:20" x14ac:dyDescent="0.2">
      <c r="A8595" t="s">
        <v>2673</v>
      </c>
      <c r="M8595" s="170" t="str">
        <f t="shared" si="1072"/>
        <v>DTL</v>
      </c>
      <c r="N8595" s="169" t="str">
        <f t="shared" si="1073"/>
        <v>2460</v>
      </c>
      <c r="O8595" s="168" t="str">
        <f t="shared" si="1074"/>
        <v/>
      </c>
      <c r="P8595" s="168" t="str">
        <f t="shared" si="1075"/>
        <v/>
      </c>
      <c r="Q8595" s="168" t="str">
        <f t="shared" si="1076"/>
        <v/>
      </c>
      <c r="R8595" s="168" t="str">
        <f t="shared" si="1077"/>
        <v/>
      </c>
      <c r="S8595" s="168" t="str">
        <f t="shared" si="1078"/>
        <v/>
      </c>
      <c r="T8595" s="168" t="str">
        <f t="shared" si="1079"/>
        <v/>
      </c>
    </row>
    <row r="8596" spans="1:20" x14ac:dyDescent="0.2">
      <c r="A8596" t="s">
        <v>6557</v>
      </c>
      <c r="M8596" s="170" t="str">
        <f t="shared" si="1072"/>
        <v>DTL</v>
      </c>
      <c r="N8596" s="169" t="str">
        <f t="shared" si="1073"/>
        <v>2460</v>
      </c>
      <c r="O8596" s="168" t="str">
        <f t="shared" si="1074"/>
        <v>9800</v>
      </c>
      <c r="P8596" s="168" t="str">
        <f t="shared" si="1075"/>
        <v>24609800</v>
      </c>
      <c r="Q8596" s="168">
        <f t="shared" si="1076"/>
        <v>354670</v>
      </c>
      <c r="R8596" s="168">
        <f t="shared" si="1077"/>
        <v>358669</v>
      </c>
      <c r="S8596" s="168">
        <f t="shared" si="1078"/>
        <v>325952</v>
      </c>
      <c r="T8596" s="168">
        <f t="shared" si="1079"/>
        <v>151430</v>
      </c>
    </row>
    <row r="8597" spans="1:20" x14ac:dyDescent="0.2">
      <c r="A8597" t="s">
        <v>4246</v>
      </c>
      <c r="M8597" s="170" t="str">
        <f t="shared" si="1072"/>
        <v>DTL</v>
      </c>
      <c r="N8597" s="169" t="str">
        <f t="shared" si="1073"/>
        <v>2460</v>
      </c>
      <c r="O8597" s="168" t="str">
        <f t="shared" si="1074"/>
        <v/>
      </c>
      <c r="P8597" s="168" t="str">
        <f t="shared" si="1075"/>
        <v/>
      </c>
      <c r="Q8597" s="168" t="str">
        <f t="shared" si="1076"/>
        <v/>
      </c>
      <c r="R8597" s="168" t="str">
        <f t="shared" si="1077"/>
        <v/>
      </c>
      <c r="S8597" s="168" t="str">
        <f t="shared" si="1078"/>
        <v/>
      </c>
      <c r="T8597" s="168" t="str">
        <f t="shared" si="1079"/>
        <v/>
      </c>
    </row>
    <row r="8598" spans="1:20" x14ac:dyDescent="0.2">
      <c r="A8598" t="s">
        <v>2611</v>
      </c>
      <c r="M8598" s="170" t="str">
        <f t="shared" si="1072"/>
        <v>DTL</v>
      </c>
      <c r="N8598" s="169" t="str">
        <f t="shared" si="1073"/>
        <v>2460</v>
      </c>
      <c r="O8598" s="168" t="str">
        <f t="shared" si="1074"/>
        <v/>
      </c>
      <c r="P8598" s="168" t="str">
        <f t="shared" si="1075"/>
        <v/>
      </c>
      <c r="Q8598" s="168" t="str">
        <f t="shared" si="1076"/>
        <v/>
      </c>
      <c r="R8598" s="168" t="str">
        <f t="shared" si="1077"/>
        <v/>
      </c>
      <c r="S8598" s="168" t="str">
        <f t="shared" si="1078"/>
        <v/>
      </c>
      <c r="T8598" s="168" t="str">
        <f t="shared" si="1079"/>
        <v/>
      </c>
    </row>
    <row r="8599" spans="1:20" x14ac:dyDescent="0.2">
      <c r="A8599" t="s">
        <v>6558</v>
      </c>
      <c r="M8599" s="170" t="str">
        <f t="shared" si="1072"/>
        <v>Ttl</v>
      </c>
      <c r="N8599" s="169" t="str">
        <f t="shared" si="1073"/>
        <v>2460</v>
      </c>
      <c r="O8599" s="168" t="str">
        <f t="shared" si="1074"/>
        <v/>
      </c>
      <c r="P8599" s="168" t="str">
        <f t="shared" si="1075"/>
        <v/>
      </c>
      <c r="Q8599" s="168" t="str">
        <f t="shared" si="1076"/>
        <v/>
      </c>
      <c r="R8599" s="168" t="str">
        <f t="shared" si="1077"/>
        <v/>
      </c>
      <c r="S8599" s="168" t="str">
        <f t="shared" si="1078"/>
        <v/>
      </c>
      <c r="T8599" s="168" t="str">
        <f t="shared" si="1079"/>
        <v/>
      </c>
    </row>
    <row r="8600" spans="1:20" x14ac:dyDescent="0.2">
      <c r="A8600" t="s">
        <v>2676</v>
      </c>
      <c r="M8600" s="170" t="str">
        <f t="shared" si="1072"/>
        <v>DTL</v>
      </c>
      <c r="N8600" s="169" t="str">
        <f t="shared" si="1073"/>
        <v>2460</v>
      </c>
      <c r="O8600" s="168" t="str">
        <f t="shared" si="1074"/>
        <v/>
      </c>
      <c r="P8600" s="168" t="str">
        <f t="shared" si="1075"/>
        <v/>
      </c>
      <c r="Q8600" s="168" t="str">
        <f t="shared" si="1076"/>
        <v/>
      </c>
      <c r="R8600" s="168" t="str">
        <f t="shared" si="1077"/>
        <v/>
      </c>
      <c r="S8600" s="168" t="str">
        <f t="shared" si="1078"/>
        <v/>
      </c>
      <c r="T8600" s="168" t="str">
        <f t="shared" si="1079"/>
        <v/>
      </c>
    </row>
    <row r="8601" spans="1:20" x14ac:dyDescent="0.2">
      <c r="A8601" t="s">
        <v>2611</v>
      </c>
      <c r="M8601" s="170" t="str">
        <f t="shared" si="1072"/>
        <v>DTL</v>
      </c>
      <c r="N8601" s="169" t="str">
        <f t="shared" si="1073"/>
        <v>2460</v>
      </c>
      <c r="O8601" s="168" t="str">
        <f t="shared" si="1074"/>
        <v/>
      </c>
      <c r="P8601" s="168" t="str">
        <f t="shared" si="1075"/>
        <v/>
      </c>
      <c r="Q8601" s="168" t="str">
        <f t="shared" si="1076"/>
        <v/>
      </c>
      <c r="R8601" s="168" t="str">
        <f t="shared" si="1077"/>
        <v/>
      </c>
      <c r="S8601" s="168" t="str">
        <f t="shared" si="1078"/>
        <v/>
      </c>
      <c r="T8601" s="168" t="str">
        <f t="shared" si="1079"/>
        <v/>
      </c>
    </row>
    <row r="8602" spans="1:20" x14ac:dyDescent="0.2">
      <c r="A8602" t="s">
        <v>2620</v>
      </c>
      <c r="M8602" s="170" t="str">
        <f t="shared" si="1072"/>
        <v>DTL</v>
      </c>
      <c r="N8602" s="169" t="str">
        <f t="shared" si="1073"/>
        <v>2460</v>
      </c>
      <c r="O8602" s="168" t="str">
        <f t="shared" si="1074"/>
        <v/>
      </c>
      <c r="P8602" s="168" t="str">
        <f t="shared" si="1075"/>
        <v/>
      </c>
      <c r="Q8602" s="168" t="str">
        <f t="shared" si="1076"/>
        <v/>
      </c>
      <c r="R8602" s="168" t="str">
        <f t="shared" si="1077"/>
        <v/>
      </c>
      <c r="S8602" s="168" t="str">
        <f t="shared" si="1078"/>
        <v/>
      </c>
      <c r="T8602" s="168" t="str">
        <f t="shared" si="1079"/>
        <v/>
      </c>
    </row>
    <row r="8603" spans="1:20" x14ac:dyDescent="0.2">
      <c r="A8603" t="s">
        <v>6559</v>
      </c>
      <c r="M8603" s="170" t="str">
        <f t="shared" si="1072"/>
        <v>Ttl</v>
      </c>
      <c r="N8603" s="169" t="str">
        <f t="shared" si="1073"/>
        <v>2460</v>
      </c>
      <c r="O8603" s="168" t="str">
        <f t="shared" si="1074"/>
        <v/>
      </c>
      <c r="P8603" s="168" t="str">
        <f t="shared" si="1075"/>
        <v/>
      </c>
      <c r="Q8603" s="168" t="str">
        <f t="shared" si="1076"/>
        <v/>
      </c>
      <c r="R8603" s="168" t="str">
        <f t="shared" si="1077"/>
        <v/>
      </c>
      <c r="S8603" s="168" t="str">
        <f t="shared" si="1078"/>
        <v/>
      </c>
      <c r="T8603" s="168" t="str">
        <f t="shared" si="1079"/>
        <v/>
      </c>
    </row>
    <row r="8604" spans="1:20" x14ac:dyDescent="0.2">
      <c r="A8604" t="s">
        <v>2611</v>
      </c>
      <c r="M8604" s="170" t="str">
        <f t="shared" si="1072"/>
        <v>DTL</v>
      </c>
      <c r="N8604" s="169" t="str">
        <f t="shared" si="1073"/>
        <v>2460</v>
      </c>
      <c r="O8604" s="168" t="str">
        <f t="shared" si="1074"/>
        <v/>
      </c>
      <c r="P8604" s="168" t="str">
        <f t="shared" si="1075"/>
        <v/>
      </c>
      <c r="Q8604" s="168" t="str">
        <f t="shared" si="1076"/>
        <v/>
      </c>
      <c r="R8604" s="168" t="str">
        <f t="shared" si="1077"/>
        <v/>
      </c>
      <c r="S8604" s="168" t="str">
        <f t="shared" si="1078"/>
        <v/>
      </c>
      <c r="T8604" s="168" t="str">
        <f t="shared" si="1079"/>
        <v/>
      </c>
    </row>
    <row r="8605" spans="1:20" x14ac:dyDescent="0.2">
      <c r="A8605" t="s">
        <v>6560</v>
      </c>
      <c r="M8605" s="170" t="str">
        <f t="shared" si="1072"/>
        <v>Ttl</v>
      </c>
      <c r="N8605" s="169" t="str">
        <f t="shared" si="1073"/>
        <v>2460</v>
      </c>
      <c r="O8605" s="168" t="str">
        <f t="shared" si="1074"/>
        <v/>
      </c>
      <c r="P8605" s="168" t="str">
        <f t="shared" si="1075"/>
        <v/>
      </c>
      <c r="Q8605" s="168" t="str">
        <f t="shared" si="1076"/>
        <v/>
      </c>
      <c r="R8605" s="168" t="str">
        <f t="shared" si="1077"/>
        <v/>
      </c>
      <c r="S8605" s="168" t="str">
        <f t="shared" si="1078"/>
        <v/>
      </c>
      <c r="T8605" s="168" t="str">
        <f t="shared" si="1079"/>
        <v/>
      </c>
    </row>
    <row r="8606" spans="1:20" x14ac:dyDescent="0.2">
      <c r="A8606" t="s">
        <v>4246</v>
      </c>
      <c r="M8606" s="170" t="str">
        <f t="shared" si="1072"/>
        <v>DTL</v>
      </c>
      <c r="N8606" s="169" t="str">
        <f t="shared" si="1073"/>
        <v>2460</v>
      </c>
      <c r="O8606" s="168" t="str">
        <f t="shared" si="1074"/>
        <v/>
      </c>
      <c r="P8606" s="168" t="str">
        <f t="shared" si="1075"/>
        <v/>
      </c>
      <c r="Q8606" s="168" t="str">
        <f t="shared" si="1076"/>
        <v/>
      </c>
      <c r="R8606" s="168" t="str">
        <f t="shared" si="1077"/>
        <v/>
      </c>
      <c r="S8606" s="168" t="str">
        <f t="shared" si="1078"/>
        <v/>
      </c>
      <c r="T8606" s="168" t="str">
        <f t="shared" si="1079"/>
        <v/>
      </c>
    </row>
    <row r="8607" spans="1:20" x14ac:dyDescent="0.2">
      <c r="A8607" t="s">
        <v>2611</v>
      </c>
      <c r="M8607" s="170" t="str">
        <f t="shared" si="1072"/>
        <v>DTL</v>
      </c>
      <c r="N8607" s="169" t="str">
        <f t="shared" si="1073"/>
        <v>2460</v>
      </c>
      <c r="O8607" s="168" t="str">
        <f t="shared" si="1074"/>
        <v/>
      </c>
      <c r="P8607" s="168" t="str">
        <f t="shared" si="1075"/>
        <v/>
      </c>
      <c r="Q8607" s="168" t="str">
        <f t="shared" si="1076"/>
        <v/>
      </c>
      <c r="R8607" s="168" t="str">
        <f t="shared" si="1077"/>
        <v/>
      </c>
      <c r="S8607" s="168" t="str">
        <f t="shared" si="1078"/>
        <v/>
      </c>
      <c r="T8607" s="168" t="str">
        <f t="shared" si="1079"/>
        <v/>
      </c>
    </row>
    <row r="8608" spans="1:20" x14ac:dyDescent="0.2">
      <c r="A8608" t="s">
        <v>6561</v>
      </c>
      <c r="M8608" s="170" t="str">
        <f t="shared" si="1072"/>
        <v>DTL</v>
      </c>
      <c r="N8608" s="169" t="str">
        <f t="shared" si="1073"/>
        <v>2460</v>
      </c>
      <c r="O8608" s="168" t="str">
        <f t="shared" si="1074"/>
        <v xml:space="preserve">    </v>
      </c>
      <c r="P8608" s="168" t="str">
        <f t="shared" si="1075"/>
        <v xml:space="preserve">2460    </v>
      </c>
      <c r="Q8608" s="168">
        <f t="shared" si="1076"/>
        <v>-611945</v>
      </c>
      <c r="R8608" s="168">
        <f t="shared" si="1077"/>
        <v>-598609</v>
      </c>
      <c r="S8608" s="168">
        <f t="shared" si="1078"/>
        <v>-679177</v>
      </c>
      <c r="T8608" s="168">
        <f t="shared" si="1079"/>
        <v>-384424</v>
      </c>
    </row>
    <row r="8609" spans="1:20" x14ac:dyDescent="0.2">
      <c r="A8609" t="s">
        <v>2611</v>
      </c>
      <c r="M8609" s="170" t="str">
        <f t="shared" si="1072"/>
        <v>DTL</v>
      </c>
      <c r="N8609" s="169" t="str">
        <f t="shared" si="1073"/>
        <v>2460</v>
      </c>
      <c r="O8609" s="168" t="str">
        <f t="shared" si="1074"/>
        <v/>
      </c>
      <c r="P8609" s="168" t="str">
        <f t="shared" si="1075"/>
        <v/>
      </c>
      <c r="Q8609" s="168" t="str">
        <f t="shared" si="1076"/>
        <v/>
      </c>
      <c r="R8609" s="168" t="str">
        <f t="shared" si="1077"/>
        <v/>
      </c>
      <c r="S8609" s="168" t="str">
        <f t="shared" si="1078"/>
        <v/>
      </c>
      <c r="T8609" s="168" t="str">
        <f t="shared" si="1079"/>
        <v/>
      </c>
    </row>
    <row r="8610" spans="1:20" x14ac:dyDescent="0.2">
      <c r="A8610" t="s">
        <v>6562</v>
      </c>
      <c r="M8610" s="170" t="str">
        <f t="shared" si="1072"/>
        <v>DTL</v>
      </c>
      <c r="N8610" s="169" t="str">
        <f t="shared" si="1073"/>
        <v>2460</v>
      </c>
      <c r="O8610" s="168" t="str">
        <f t="shared" si="1074"/>
        <v>Tran</v>
      </c>
      <c r="P8610" s="168" t="str">
        <f t="shared" si="1075"/>
        <v>2460Tran</v>
      </c>
      <c r="Q8610" s="168">
        <f t="shared" si="1076"/>
        <v>354670</v>
      </c>
      <c r="R8610" s="168">
        <f t="shared" si="1077"/>
        <v>358669</v>
      </c>
      <c r="S8610" s="168">
        <f t="shared" si="1078"/>
        <v>325952</v>
      </c>
      <c r="T8610" s="168">
        <f t="shared" si="1079"/>
        <v>151430</v>
      </c>
    </row>
    <row r="8611" spans="1:20" x14ac:dyDescent="0.2">
      <c r="A8611" t="s">
        <v>2611</v>
      </c>
      <c r="M8611" s="170" t="str">
        <f t="shared" si="1072"/>
        <v>DTL</v>
      </c>
      <c r="N8611" s="169" t="str">
        <f t="shared" si="1073"/>
        <v>2460</v>
      </c>
      <c r="O8611" s="168" t="str">
        <f t="shared" si="1074"/>
        <v/>
      </c>
      <c r="P8611" s="168" t="str">
        <f t="shared" si="1075"/>
        <v/>
      </c>
      <c r="Q8611" s="168" t="str">
        <f t="shared" si="1076"/>
        <v/>
      </c>
      <c r="R8611" s="168" t="str">
        <f t="shared" si="1077"/>
        <v/>
      </c>
      <c r="S8611" s="168" t="str">
        <f t="shared" si="1078"/>
        <v/>
      </c>
      <c r="T8611" s="168" t="str">
        <f t="shared" si="1079"/>
        <v/>
      </c>
    </row>
    <row r="8612" spans="1:20" x14ac:dyDescent="0.2">
      <c r="A8612" t="s">
        <v>2623</v>
      </c>
      <c r="M8612" s="170" t="str">
        <f t="shared" si="1072"/>
        <v>DTL</v>
      </c>
      <c r="N8612" s="169" t="str">
        <f t="shared" si="1073"/>
        <v>2460</v>
      </c>
      <c r="O8612" s="168" t="str">
        <f t="shared" si="1074"/>
        <v>Tran</v>
      </c>
      <c r="P8612" s="168" t="str">
        <f t="shared" si="1075"/>
        <v>2460Tran</v>
      </c>
      <c r="Q8612" s="168">
        <f t="shared" si="1076"/>
        <v>0</v>
      </c>
      <c r="R8612" s="168">
        <f t="shared" si="1077"/>
        <v>0</v>
      </c>
      <c r="S8612" s="168">
        <f t="shared" si="1078"/>
        <v>0</v>
      </c>
      <c r="T8612" s="168">
        <f t="shared" si="1079"/>
        <v>0</v>
      </c>
    </row>
    <row r="8613" spans="1:20" x14ac:dyDescent="0.2">
      <c r="A8613" t="s">
        <v>4246</v>
      </c>
      <c r="M8613" s="170" t="str">
        <f t="shared" si="1072"/>
        <v>DTL</v>
      </c>
      <c r="N8613" s="169" t="str">
        <f t="shared" si="1073"/>
        <v>2460</v>
      </c>
      <c r="O8613" s="168" t="str">
        <f t="shared" si="1074"/>
        <v/>
      </c>
      <c r="P8613" s="168" t="str">
        <f t="shared" si="1075"/>
        <v/>
      </c>
      <c r="Q8613" s="168" t="str">
        <f t="shared" si="1076"/>
        <v/>
      </c>
      <c r="R8613" s="168" t="str">
        <f t="shared" si="1077"/>
        <v/>
      </c>
      <c r="S8613" s="168" t="str">
        <f t="shared" si="1078"/>
        <v/>
      </c>
      <c r="T8613" s="168" t="str">
        <f t="shared" si="1079"/>
        <v/>
      </c>
    </row>
    <row r="8614" spans="1:20" x14ac:dyDescent="0.2">
      <c r="A8614" t="s">
        <v>2611</v>
      </c>
      <c r="M8614" s="170" t="str">
        <f t="shared" si="1072"/>
        <v>DTL</v>
      </c>
      <c r="N8614" s="169" t="str">
        <f t="shared" si="1073"/>
        <v>2460</v>
      </c>
      <c r="O8614" s="168" t="str">
        <f t="shared" si="1074"/>
        <v/>
      </c>
      <c r="P8614" s="168" t="str">
        <f t="shared" si="1075"/>
        <v/>
      </c>
      <c r="Q8614" s="168" t="str">
        <f t="shared" si="1076"/>
        <v/>
      </c>
      <c r="R8614" s="168" t="str">
        <f t="shared" si="1077"/>
        <v/>
      </c>
      <c r="S8614" s="168" t="str">
        <f t="shared" si="1078"/>
        <v/>
      </c>
      <c r="T8614" s="168" t="str">
        <f t="shared" si="1079"/>
        <v/>
      </c>
    </row>
    <row r="8615" spans="1:20" x14ac:dyDescent="0.2">
      <c r="A8615" t="s">
        <v>6563</v>
      </c>
      <c r="M8615" s="170" t="str">
        <f t="shared" si="1072"/>
        <v>Ttl</v>
      </c>
      <c r="N8615" s="169" t="str">
        <f t="shared" si="1073"/>
        <v>2460</v>
      </c>
      <c r="O8615" s="168" t="str">
        <f t="shared" si="1074"/>
        <v/>
      </c>
      <c r="P8615" s="168" t="str">
        <f t="shared" si="1075"/>
        <v/>
      </c>
      <c r="Q8615" s="168" t="str">
        <f t="shared" si="1076"/>
        <v/>
      </c>
      <c r="R8615" s="168" t="str">
        <f t="shared" si="1077"/>
        <v/>
      </c>
      <c r="S8615" s="168" t="str">
        <f t="shared" si="1078"/>
        <v/>
      </c>
      <c r="T8615" s="168" t="str">
        <f t="shared" si="1079"/>
        <v/>
      </c>
    </row>
    <row r="8616" spans="1:20" x14ac:dyDescent="0.2">
      <c r="M8616" s="170" t="str">
        <f t="shared" si="1072"/>
        <v>DTL</v>
      </c>
      <c r="N8616" s="169" t="str">
        <f t="shared" si="1073"/>
        <v>2460</v>
      </c>
      <c r="O8616" s="168" t="str">
        <f t="shared" si="1074"/>
        <v/>
      </c>
      <c r="P8616" s="168" t="str">
        <f t="shared" si="1075"/>
        <v/>
      </c>
      <c r="Q8616" s="168" t="str">
        <f t="shared" si="1076"/>
        <v/>
      </c>
      <c r="R8616" s="168" t="str">
        <f t="shared" si="1077"/>
        <v/>
      </c>
      <c r="S8616" s="168" t="str">
        <f t="shared" si="1078"/>
        <v/>
      </c>
      <c r="T8616" s="168" t="str">
        <f t="shared" si="1079"/>
        <v/>
      </c>
    </row>
    <row r="8617" spans="1:20" x14ac:dyDescent="0.2">
      <c r="A8617" t="s">
        <v>4467</v>
      </c>
      <c r="M8617" s="170" t="str">
        <f t="shared" si="1072"/>
        <v>DTL</v>
      </c>
      <c r="N8617" s="169" t="str">
        <f t="shared" si="1073"/>
        <v>2460</v>
      </c>
      <c r="O8617" s="168" t="str">
        <f t="shared" si="1074"/>
        <v/>
      </c>
      <c r="P8617" s="168" t="str">
        <f t="shared" si="1075"/>
        <v/>
      </c>
      <c r="Q8617" s="168" t="str">
        <f t="shared" si="1076"/>
        <v/>
      </c>
      <c r="R8617" s="168" t="str">
        <f t="shared" si="1077"/>
        <v/>
      </c>
      <c r="S8617" s="168" t="str">
        <f t="shared" si="1078"/>
        <v/>
      </c>
      <c r="T8617" s="168" t="str">
        <f t="shared" si="1079"/>
        <v/>
      </c>
    </row>
    <row r="8618" spans="1:20" x14ac:dyDescent="0.2">
      <c r="A8618">
        <v>1</v>
      </c>
      <c r="M8618" s="170" t="str">
        <f t="shared" si="1072"/>
        <v>DTL</v>
      </c>
      <c r="N8618" s="169" t="str">
        <f t="shared" si="1073"/>
        <v>2460</v>
      </c>
      <c r="O8618" s="168" t="str">
        <f t="shared" si="1074"/>
        <v/>
      </c>
      <c r="P8618" s="168" t="str">
        <f t="shared" si="1075"/>
        <v/>
      </c>
      <c r="Q8618" s="168" t="str">
        <f t="shared" si="1076"/>
        <v/>
      </c>
      <c r="R8618" s="168" t="str">
        <f t="shared" si="1077"/>
        <v/>
      </c>
      <c r="S8618" s="168" t="str">
        <f t="shared" si="1078"/>
        <v/>
      </c>
      <c r="T8618" s="168" t="str">
        <f t="shared" si="1079"/>
        <v/>
      </c>
    </row>
    <row r="8619" spans="1:20" x14ac:dyDescent="0.2">
      <c r="M8619" s="170" t="str">
        <f t="shared" si="1072"/>
        <v>DTL</v>
      </c>
      <c r="N8619" s="169" t="str">
        <f t="shared" si="1073"/>
        <v>2460</v>
      </c>
      <c r="O8619" s="168" t="str">
        <f t="shared" si="1074"/>
        <v/>
      </c>
      <c r="P8619" s="168" t="str">
        <f t="shared" si="1075"/>
        <v/>
      </c>
      <c r="Q8619" s="168" t="str">
        <f t="shared" si="1076"/>
        <v/>
      </c>
      <c r="R8619" s="168" t="str">
        <f t="shared" si="1077"/>
        <v/>
      </c>
      <c r="S8619" s="168" t="str">
        <f t="shared" si="1078"/>
        <v/>
      </c>
      <c r="T8619" s="168" t="str">
        <f t="shared" si="1079"/>
        <v/>
      </c>
    </row>
    <row r="8620" spans="1:20" x14ac:dyDescent="0.2">
      <c r="A8620" t="s">
        <v>3457</v>
      </c>
      <c r="M8620" s="170" t="str">
        <f t="shared" si="1072"/>
        <v>H1</v>
      </c>
      <c r="N8620" s="169" t="str">
        <f t="shared" si="1073"/>
        <v>2460</v>
      </c>
      <c r="O8620" s="168" t="str">
        <f t="shared" si="1074"/>
        <v/>
      </c>
      <c r="P8620" s="168" t="str">
        <f t="shared" si="1075"/>
        <v/>
      </c>
      <c r="Q8620" s="168" t="str">
        <f t="shared" si="1076"/>
        <v/>
      </c>
      <c r="R8620" s="168" t="str">
        <f t="shared" si="1077"/>
        <v/>
      </c>
      <c r="S8620" s="168" t="str">
        <f t="shared" si="1078"/>
        <v/>
      </c>
      <c r="T8620" s="168" t="str">
        <f t="shared" si="1079"/>
        <v/>
      </c>
    </row>
    <row r="8621" spans="1:20" x14ac:dyDescent="0.2">
      <c r="A8621" t="s">
        <v>2600</v>
      </c>
      <c r="M8621" s="170" t="str">
        <f t="shared" si="1072"/>
        <v>H2</v>
      </c>
      <c r="N8621" s="169" t="str">
        <f t="shared" si="1073"/>
        <v>2460</v>
      </c>
      <c r="O8621" s="168" t="str">
        <f t="shared" si="1074"/>
        <v/>
      </c>
      <c r="P8621" s="168" t="str">
        <f t="shared" si="1075"/>
        <v/>
      </c>
      <c r="Q8621" s="168" t="str">
        <f t="shared" si="1076"/>
        <v/>
      </c>
      <c r="R8621" s="168" t="str">
        <f t="shared" si="1077"/>
        <v/>
      </c>
      <c r="S8621" s="168" t="str">
        <f t="shared" si="1078"/>
        <v/>
      </c>
      <c r="T8621" s="168" t="str">
        <f t="shared" si="1079"/>
        <v/>
      </c>
    </row>
    <row r="8622" spans="1:20" x14ac:dyDescent="0.2">
      <c r="A8622" t="s">
        <v>2601</v>
      </c>
      <c r="M8622" s="170" t="str">
        <f t="shared" si="1072"/>
        <v>H3</v>
      </c>
      <c r="N8622" s="169" t="str">
        <f t="shared" si="1073"/>
        <v>2460</v>
      </c>
      <c r="O8622" s="168" t="str">
        <f t="shared" si="1074"/>
        <v/>
      </c>
      <c r="P8622" s="168" t="str">
        <f t="shared" si="1075"/>
        <v/>
      </c>
      <c r="Q8622" s="168" t="str">
        <f t="shared" si="1076"/>
        <v/>
      </c>
      <c r="R8622" s="168" t="str">
        <f t="shared" si="1077"/>
        <v/>
      </c>
      <c r="S8622" s="168" t="str">
        <f t="shared" si="1078"/>
        <v/>
      </c>
      <c r="T8622" s="168" t="str">
        <f t="shared" si="1079"/>
        <v/>
      </c>
    </row>
    <row r="8623" spans="1:20" x14ac:dyDescent="0.2">
      <c r="A8623" t="s">
        <v>3418</v>
      </c>
      <c r="M8623" s="170" t="str">
        <f t="shared" si="1072"/>
        <v>H4</v>
      </c>
      <c r="N8623" s="169" t="str">
        <f t="shared" si="1073"/>
        <v>2460</v>
      </c>
      <c r="O8623" s="168" t="str">
        <f t="shared" si="1074"/>
        <v/>
      </c>
      <c r="P8623" s="168" t="str">
        <f t="shared" si="1075"/>
        <v/>
      </c>
      <c r="Q8623" s="168" t="str">
        <f t="shared" si="1076"/>
        <v/>
      </c>
      <c r="R8623" s="168" t="str">
        <f t="shared" si="1077"/>
        <v/>
      </c>
      <c r="S8623" s="168" t="str">
        <f t="shared" si="1078"/>
        <v/>
      </c>
      <c r="T8623" s="168" t="str">
        <f t="shared" si="1079"/>
        <v/>
      </c>
    </row>
    <row r="8624" spans="1:20" x14ac:dyDescent="0.2">
      <c r="A8624" t="s">
        <v>3458</v>
      </c>
      <c r="M8624" s="170" t="str">
        <f t="shared" si="1072"/>
        <v>H5</v>
      </c>
      <c r="N8624" s="169" t="str">
        <f t="shared" si="1073"/>
        <v>2460</v>
      </c>
      <c r="O8624" s="168" t="str">
        <f t="shared" si="1074"/>
        <v/>
      </c>
      <c r="P8624" s="168" t="str">
        <f t="shared" si="1075"/>
        <v/>
      </c>
      <c r="Q8624" s="168" t="str">
        <f t="shared" si="1076"/>
        <v/>
      </c>
      <c r="R8624" s="168" t="str">
        <f t="shared" si="1077"/>
        <v/>
      </c>
      <c r="S8624" s="168" t="str">
        <f t="shared" si="1078"/>
        <v/>
      </c>
      <c r="T8624" s="168" t="str">
        <f t="shared" si="1079"/>
        <v/>
      </c>
    </row>
    <row r="8625" spans="1:20" x14ac:dyDescent="0.2">
      <c r="A8625" t="s">
        <v>3459</v>
      </c>
      <c r="M8625" s="170" t="str">
        <f t="shared" si="1072"/>
        <v>H6</v>
      </c>
      <c r="N8625" s="169" t="str">
        <f t="shared" si="1073"/>
        <v>1811</v>
      </c>
      <c r="O8625" s="168" t="str">
        <f t="shared" si="1074"/>
        <v/>
      </c>
      <c r="P8625" s="168" t="str">
        <f t="shared" si="1075"/>
        <v/>
      </c>
      <c r="Q8625" s="168" t="str">
        <f t="shared" si="1076"/>
        <v/>
      </c>
      <c r="R8625" s="168" t="str">
        <f t="shared" si="1077"/>
        <v/>
      </c>
      <c r="S8625" s="168" t="str">
        <f t="shared" si="1078"/>
        <v/>
      </c>
      <c r="T8625" s="168" t="str">
        <f t="shared" si="1079"/>
        <v/>
      </c>
    </row>
    <row r="8626" spans="1:20" x14ac:dyDescent="0.2">
      <c r="A8626" t="s">
        <v>2605</v>
      </c>
      <c r="M8626" s="170" t="str">
        <f t="shared" si="1072"/>
        <v>H7</v>
      </c>
      <c r="N8626" s="169" t="str">
        <f t="shared" si="1073"/>
        <v>1811</v>
      </c>
      <c r="O8626" s="168" t="str">
        <f t="shared" si="1074"/>
        <v/>
      </c>
      <c r="P8626" s="168" t="str">
        <f t="shared" si="1075"/>
        <v/>
      </c>
      <c r="Q8626" s="168" t="str">
        <f t="shared" si="1076"/>
        <v/>
      </c>
      <c r="R8626" s="168" t="str">
        <f t="shared" si="1077"/>
        <v/>
      </c>
      <c r="S8626" s="168" t="str">
        <f t="shared" si="1078"/>
        <v/>
      </c>
      <c r="T8626" s="168" t="str">
        <f t="shared" si="1079"/>
        <v/>
      </c>
    </row>
    <row r="8627" spans="1:20" x14ac:dyDescent="0.2">
      <c r="A8627" t="s">
        <v>2606</v>
      </c>
      <c r="M8627" s="170" t="str">
        <f t="shared" si="1072"/>
        <v>H8</v>
      </c>
      <c r="N8627" s="169" t="str">
        <f t="shared" si="1073"/>
        <v>1811</v>
      </c>
      <c r="O8627" s="168" t="str">
        <f t="shared" si="1074"/>
        <v/>
      </c>
      <c r="P8627" s="168" t="str">
        <f t="shared" si="1075"/>
        <v/>
      </c>
      <c r="Q8627" s="168" t="str">
        <f t="shared" si="1076"/>
        <v/>
      </c>
      <c r="R8627" s="168" t="str">
        <f t="shared" si="1077"/>
        <v/>
      </c>
      <c r="S8627" s="168" t="str">
        <f t="shared" si="1078"/>
        <v/>
      </c>
      <c r="T8627" s="168" t="str">
        <f t="shared" si="1079"/>
        <v/>
      </c>
    </row>
    <row r="8628" spans="1:20" x14ac:dyDescent="0.2">
      <c r="A8628" t="s">
        <v>2607</v>
      </c>
      <c r="M8628" s="170" t="str">
        <f t="shared" si="1072"/>
        <v>H9</v>
      </c>
      <c r="N8628" s="169" t="str">
        <f t="shared" si="1073"/>
        <v>1811</v>
      </c>
      <c r="O8628" s="168" t="str">
        <f t="shared" si="1074"/>
        <v/>
      </c>
      <c r="P8628" s="168" t="str">
        <f t="shared" si="1075"/>
        <v/>
      </c>
      <c r="Q8628" s="168" t="str">
        <f t="shared" si="1076"/>
        <v/>
      </c>
      <c r="R8628" s="168" t="str">
        <f t="shared" si="1077"/>
        <v/>
      </c>
      <c r="S8628" s="168" t="str">
        <f t="shared" si="1078"/>
        <v/>
      </c>
      <c r="T8628" s="168" t="str">
        <f t="shared" si="1079"/>
        <v/>
      </c>
    </row>
    <row r="8629" spans="1:20" x14ac:dyDescent="0.2">
      <c r="A8629" t="s">
        <v>2608</v>
      </c>
      <c r="M8629" s="170" t="str">
        <f t="shared" si="1072"/>
        <v>H10</v>
      </c>
      <c r="N8629" s="169" t="str">
        <f t="shared" si="1073"/>
        <v>1811</v>
      </c>
      <c r="O8629" s="168" t="str">
        <f t="shared" si="1074"/>
        <v/>
      </c>
      <c r="P8629" s="168" t="str">
        <f t="shared" si="1075"/>
        <v/>
      </c>
      <c r="Q8629" s="168" t="str">
        <f t="shared" si="1076"/>
        <v/>
      </c>
      <c r="R8629" s="168" t="str">
        <f t="shared" si="1077"/>
        <v/>
      </c>
      <c r="S8629" s="168" t="str">
        <f t="shared" si="1078"/>
        <v/>
      </c>
      <c r="T8629" s="168" t="str">
        <f t="shared" si="1079"/>
        <v/>
      </c>
    </row>
    <row r="8630" spans="1:20" x14ac:dyDescent="0.2">
      <c r="A8630" t="s">
        <v>2609</v>
      </c>
      <c r="M8630" s="170" t="str">
        <f t="shared" si="1072"/>
        <v>DTL</v>
      </c>
      <c r="N8630" s="169" t="str">
        <f t="shared" si="1073"/>
        <v>1811</v>
      </c>
      <c r="O8630" s="168" t="str">
        <f t="shared" si="1074"/>
        <v/>
      </c>
      <c r="P8630" s="168" t="str">
        <f t="shared" si="1075"/>
        <v/>
      </c>
      <c r="Q8630" s="168" t="str">
        <f t="shared" si="1076"/>
        <v/>
      </c>
      <c r="R8630" s="168" t="str">
        <f t="shared" si="1077"/>
        <v/>
      </c>
      <c r="S8630" s="168" t="str">
        <f t="shared" si="1078"/>
        <v/>
      </c>
      <c r="T8630" s="168" t="str">
        <f t="shared" si="1079"/>
        <v/>
      </c>
    </row>
    <row r="8631" spans="1:20" x14ac:dyDescent="0.2">
      <c r="A8631" t="s">
        <v>6564</v>
      </c>
      <c r="M8631" s="170" t="str">
        <f t="shared" si="1072"/>
        <v>DTL</v>
      </c>
      <c r="N8631" s="169" t="str">
        <f t="shared" si="1073"/>
        <v>1811</v>
      </c>
      <c r="O8631" s="168" t="str">
        <f t="shared" si="1074"/>
        <v>6601</v>
      </c>
      <c r="P8631" s="168" t="str">
        <f t="shared" si="1075"/>
        <v>18116601</v>
      </c>
      <c r="Q8631" s="168">
        <f t="shared" si="1076"/>
        <v>0</v>
      </c>
      <c r="R8631" s="168">
        <f t="shared" si="1077"/>
        <v>1</v>
      </c>
      <c r="S8631" s="168">
        <f t="shared" si="1078"/>
        <v>0</v>
      </c>
      <c r="T8631" s="168">
        <f t="shared" si="1079"/>
        <v>1</v>
      </c>
    </row>
    <row r="8632" spans="1:20" x14ac:dyDescent="0.2">
      <c r="A8632" t="s">
        <v>4246</v>
      </c>
      <c r="M8632" s="170" t="str">
        <f t="shared" si="1072"/>
        <v>DTL</v>
      </c>
      <c r="N8632" s="169" t="str">
        <f t="shared" si="1073"/>
        <v>1811</v>
      </c>
      <c r="O8632" s="168" t="str">
        <f t="shared" si="1074"/>
        <v/>
      </c>
      <c r="P8632" s="168" t="str">
        <f t="shared" si="1075"/>
        <v/>
      </c>
      <c r="Q8632" s="168" t="str">
        <f t="shared" si="1076"/>
        <v/>
      </c>
      <c r="R8632" s="168" t="str">
        <f t="shared" si="1077"/>
        <v/>
      </c>
      <c r="S8632" s="168" t="str">
        <f t="shared" si="1078"/>
        <v/>
      </c>
      <c r="T8632" s="168" t="str">
        <f t="shared" si="1079"/>
        <v/>
      </c>
    </row>
    <row r="8633" spans="1:20" x14ac:dyDescent="0.2">
      <c r="A8633" t="s">
        <v>2611</v>
      </c>
      <c r="M8633" s="170" t="str">
        <f t="shared" si="1072"/>
        <v>DTL</v>
      </c>
      <c r="N8633" s="169" t="str">
        <f t="shared" si="1073"/>
        <v>1811</v>
      </c>
      <c r="O8633" s="168" t="str">
        <f t="shared" si="1074"/>
        <v/>
      </c>
      <c r="P8633" s="168" t="str">
        <f t="shared" si="1075"/>
        <v/>
      </c>
      <c r="Q8633" s="168" t="str">
        <f t="shared" si="1076"/>
        <v/>
      </c>
      <c r="R8633" s="168" t="str">
        <f t="shared" si="1077"/>
        <v/>
      </c>
      <c r="S8633" s="168" t="str">
        <f t="shared" si="1078"/>
        <v/>
      </c>
      <c r="T8633" s="168" t="str">
        <f t="shared" si="1079"/>
        <v/>
      </c>
    </row>
    <row r="8634" spans="1:20" x14ac:dyDescent="0.2">
      <c r="A8634" t="s">
        <v>6565</v>
      </c>
      <c r="M8634" s="170" t="str">
        <f t="shared" si="1072"/>
        <v>Ttl</v>
      </c>
      <c r="N8634" s="169" t="str">
        <f t="shared" si="1073"/>
        <v>1811</v>
      </c>
      <c r="O8634" s="168" t="str">
        <f t="shared" si="1074"/>
        <v/>
      </c>
      <c r="P8634" s="168" t="str">
        <f t="shared" si="1075"/>
        <v/>
      </c>
      <c r="Q8634" s="168" t="str">
        <f t="shared" si="1076"/>
        <v/>
      </c>
      <c r="R8634" s="168" t="str">
        <f t="shared" si="1077"/>
        <v/>
      </c>
      <c r="S8634" s="168" t="str">
        <f t="shared" si="1078"/>
        <v/>
      </c>
      <c r="T8634" s="168" t="str">
        <f t="shared" si="1079"/>
        <v/>
      </c>
    </row>
    <row r="8635" spans="1:20" x14ac:dyDescent="0.2">
      <c r="A8635" t="s">
        <v>2612</v>
      </c>
      <c r="M8635" s="170" t="str">
        <f t="shared" si="1072"/>
        <v>DTL</v>
      </c>
      <c r="N8635" s="169" t="str">
        <f t="shared" si="1073"/>
        <v>1811</v>
      </c>
      <c r="O8635" s="168" t="str">
        <f t="shared" si="1074"/>
        <v/>
      </c>
      <c r="P8635" s="168" t="str">
        <f t="shared" si="1075"/>
        <v/>
      </c>
      <c r="Q8635" s="168" t="str">
        <f t="shared" si="1076"/>
        <v/>
      </c>
      <c r="R8635" s="168" t="str">
        <f t="shared" si="1077"/>
        <v/>
      </c>
      <c r="S8635" s="168" t="str">
        <f t="shared" si="1078"/>
        <v/>
      </c>
      <c r="T8635" s="168" t="str">
        <f t="shared" si="1079"/>
        <v/>
      </c>
    </row>
    <row r="8636" spans="1:20" x14ac:dyDescent="0.2">
      <c r="A8636" t="s">
        <v>2611</v>
      </c>
      <c r="M8636" s="170" t="str">
        <f t="shared" si="1072"/>
        <v>DTL</v>
      </c>
      <c r="N8636" s="169" t="str">
        <f t="shared" si="1073"/>
        <v>1811</v>
      </c>
      <c r="O8636" s="168" t="str">
        <f t="shared" si="1074"/>
        <v/>
      </c>
      <c r="P8636" s="168" t="str">
        <f t="shared" si="1075"/>
        <v/>
      </c>
      <c r="Q8636" s="168" t="str">
        <f t="shared" si="1076"/>
        <v/>
      </c>
      <c r="R8636" s="168" t="str">
        <f t="shared" si="1077"/>
        <v/>
      </c>
      <c r="S8636" s="168" t="str">
        <f t="shared" si="1078"/>
        <v/>
      </c>
      <c r="T8636" s="168" t="str">
        <f t="shared" si="1079"/>
        <v/>
      </c>
    </row>
    <row r="8637" spans="1:20" x14ac:dyDescent="0.2">
      <c r="A8637" t="s">
        <v>2611</v>
      </c>
      <c r="M8637" s="170" t="str">
        <f t="shared" si="1072"/>
        <v>DTL</v>
      </c>
      <c r="N8637" s="169" t="str">
        <f t="shared" si="1073"/>
        <v>1811</v>
      </c>
      <c r="O8637" s="168" t="str">
        <f t="shared" si="1074"/>
        <v/>
      </c>
      <c r="P8637" s="168" t="str">
        <f t="shared" si="1075"/>
        <v/>
      </c>
      <c r="Q8637" s="168" t="str">
        <f t="shared" si="1076"/>
        <v/>
      </c>
      <c r="R8637" s="168" t="str">
        <f t="shared" si="1077"/>
        <v/>
      </c>
      <c r="S8637" s="168" t="str">
        <f t="shared" si="1078"/>
        <v/>
      </c>
      <c r="T8637" s="168" t="str">
        <f t="shared" si="1079"/>
        <v/>
      </c>
    </row>
    <row r="8638" spans="1:20" x14ac:dyDescent="0.2">
      <c r="A8638" t="s">
        <v>2613</v>
      </c>
      <c r="M8638" s="170" t="str">
        <f t="shared" si="1072"/>
        <v>DTL</v>
      </c>
      <c r="N8638" s="169" t="str">
        <f t="shared" si="1073"/>
        <v>1811</v>
      </c>
      <c r="O8638" s="168" t="str">
        <f t="shared" si="1074"/>
        <v/>
      </c>
      <c r="P8638" s="168" t="str">
        <f t="shared" si="1075"/>
        <v/>
      </c>
      <c r="Q8638" s="168" t="str">
        <f t="shared" si="1076"/>
        <v/>
      </c>
      <c r="R8638" s="168" t="str">
        <f t="shared" si="1077"/>
        <v/>
      </c>
      <c r="S8638" s="168" t="str">
        <f t="shared" si="1078"/>
        <v/>
      </c>
      <c r="T8638" s="168" t="str">
        <f t="shared" si="1079"/>
        <v/>
      </c>
    </row>
    <row r="8639" spans="1:20" x14ac:dyDescent="0.2">
      <c r="A8639" t="s">
        <v>3460</v>
      </c>
      <c r="M8639" s="170" t="str">
        <f t="shared" si="1072"/>
        <v>DTL</v>
      </c>
      <c r="N8639" s="169" t="str">
        <f t="shared" si="1073"/>
        <v>1811</v>
      </c>
      <c r="O8639" s="168" t="str">
        <f t="shared" si="1074"/>
        <v>2301</v>
      </c>
      <c r="P8639" s="168" t="str">
        <f t="shared" si="1075"/>
        <v>18112301</v>
      </c>
      <c r="Q8639" s="168">
        <f t="shared" si="1076"/>
        <v>0</v>
      </c>
      <c r="R8639" s="168">
        <f t="shared" si="1077"/>
        <v>0</v>
      </c>
      <c r="S8639" s="168">
        <f t="shared" si="1078"/>
        <v>0</v>
      </c>
      <c r="T8639" s="168">
        <f t="shared" si="1079"/>
        <v>0</v>
      </c>
    </row>
    <row r="8640" spans="1:20" x14ac:dyDescent="0.2">
      <c r="A8640" t="s">
        <v>4246</v>
      </c>
      <c r="M8640" s="170" t="str">
        <f t="shared" si="1072"/>
        <v>DTL</v>
      </c>
      <c r="N8640" s="169" t="str">
        <f t="shared" si="1073"/>
        <v>1811</v>
      </c>
      <c r="O8640" s="168" t="str">
        <f t="shared" si="1074"/>
        <v/>
      </c>
      <c r="P8640" s="168" t="str">
        <f t="shared" si="1075"/>
        <v/>
      </c>
      <c r="Q8640" s="168" t="str">
        <f t="shared" si="1076"/>
        <v/>
      </c>
      <c r="R8640" s="168" t="str">
        <f t="shared" si="1077"/>
        <v/>
      </c>
      <c r="S8640" s="168" t="str">
        <f t="shared" si="1078"/>
        <v/>
      </c>
      <c r="T8640" s="168" t="str">
        <f t="shared" si="1079"/>
        <v/>
      </c>
    </row>
    <row r="8641" spans="1:20" x14ac:dyDescent="0.2">
      <c r="A8641" t="s">
        <v>2611</v>
      </c>
      <c r="M8641" s="170" t="str">
        <f t="shared" si="1072"/>
        <v>DTL</v>
      </c>
      <c r="N8641" s="169" t="str">
        <f t="shared" si="1073"/>
        <v>1811</v>
      </c>
      <c r="O8641" s="168" t="str">
        <f t="shared" si="1074"/>
        <v/>
      </c>
      <c r="P8641" s="168" t="str">
        <f t="shared" si="1075"/>
        <v/>
      </c>
      <c r="Q8641" s="168" t="str">
        <f t="shared" si="1076"/>
        <v/>
      </c>
      <c r="R8641" s="168" t="str">
        <f t="shared" si="1077"/>
        <v/>
      </c>
      <c r="S8641" s="168" t="str">
        <f t="shared" si="1078"/>
        <v/>
      </c>
      <c r="T8641" s="168" t="str">
        <f t="shared" si="1079"/>
        <v/>
      </c>
    </row>
    <row r="8642" spans="1:20" x14ac:dyDescent="0.2">
      <c r="A8642" t="s">
        <v>3461</v>
      </c>
      <c r="M8642" s="170" t="str">
        <f t="shared" si="1072"/>
        <v>Ttl</v>
      </c>
      <c r="N8642" s="169" t="str">
        <f t="shared" si="1073"/>
        <v>1811</v>
      </c>
      <c r="O8642" s="168" t="str">
        <f t="shared" si="1074"/>
        <v/>
      </c>
      <c r="P8642" s="168" t="str">
        <f t="shared" si="1075"/>
        <v/>
      </c>
      <c r="Q8642" s="168" t="str">
        <f t="shared" si="1076"/>
        <v/>
      </c>
      <c r="R8642" s="168" t="str">
        <f t="shared" si="1077"/>
        <v/>
      </c>
      <c r="S8642" s="168" t="str">
        <f t="shared" si="1078"/>
        <v/>
      </c>
      <c r="T8642" s="168" t="str">
        <f t="shared" si="1079"/>
        <v/>
      </c>
    </row>
    <row r="8643" spans="1:20" x14ac:dyDescent="0.2">
      <c r="A8643" t="s">
        <v>2611</v>
      </c>
      <c r="M8643" s="170" t="str">
        <f t="shared" ref="M8643:M8706" si="1080">IF(ROW()&lt;23,"",
  IF(NOT(ISERROR(FIND("Trinity County",$A8643,30))),"H1",
  IF(M8642="H1","H2",
  IF(M8642="H2","H3",
  IF(M8642="H3","H4",
  IF(M8642="H4","H5",
  IF(M8642="H5","H6",
  IF(M8642="H6","H7",
  IF(M8642="H7","H8",
  IF(M8642="H8","H9",
  IF(M8642="H9","H10",
  IF(TRIM(LEFT($A8643,7))="Total","Ttl","DTL"))))))))))))</f>
        <v>DTL</v>
      </c>
      <c r="N8643" s="169" t="str">
        <f t="shared" ref="N8643:N8706" si="1081">IF(ROW()&lt;23,"",
  IF($M8643="H6",TRIM(LEFT($A8643,5)),N8642))</f>
        <v>1811</v>
      </c>
      <c r="O8643" s="168" t="str">
        <f t="shared" ref="O8643:O8706" si="1082">IF($M8643&lt;&gt;"DTL","",
  IF(NOT(ISNUMBER(VALUE(MID($A8643,31,15)))),"",LEFT($A8643,4)))</f>
        <v/>
      </c>
      <c r="P8643" s="168" t="str">
        <f t="shared" ref="P8643:P8706" si="1083">IF(O8643="","",N8643&amp;O8643)</f>
        <v/>
      </c>
      <c r="Q8643" s="168" t="str">
        <f t="shared" ref="Q8643:Q8706" si="1084">IF($M8643&lt;&gt;"DTL","",
  IF(NOT(ISNUMBER(VALUE(MID($A8643,31,15)))),"",VALUE(TRIM(MID($A8643,47,15)))))</f>
        <v/>
      </c>
      <c r="R8643" s="168" t="str">
        <f t="shared" ref="R8643:R8706" si="1085">IF($M8643&lt;&gt;"DTL","",
  IF(NOT(ISNUMBER(VALUE(MID($A8643,31,15)))),"",VALUE(TRIM(MID($A8643,61,14)))))</f>
        <v/>
      </c>
      <c r="S8643" s="168" t="str">
        <f t="shared" ref="S8643:S8706" si="1086">IF($M8643&lt;&gt;"DTL","",
  IF(NOT(ISNUMBER(VALUE(MID($A8643,31,15)))),"",VALUE(TRIM(MID($A8643,76,14)))))</f>
        <v/>
      </c>
      <c r="T8643" s="168" t="str">
        <f t="shared" ref="T8643:T8706" si="1087">IF($M8643&lt;&gt;"DTL","",
  IF(NOT(ISNUMBER(VALUE(MID($A8643,31,15)))),"",VALUE(TRIM(MID($A8643,90,14)))))</f>
        <v/>
      </c>
    </row>
    <row r="8644" spans="1:20" x14ac:dyDescent="0.2">
      <c r="A8644" t="s">
        <v>2611</v>
      </c>
      <c r="M8644" s="170" t="str">
        <f t="shared" si="1080"/>
        <v>DTL</v>
      </c>
      <c r="N8644" s="169" t="str">
        <f t="shared" si="1081"/>
        <v>1811</v>
      </c>
      <c r="O8644" s="168" t="str">
        <f t="shared" si="1082"/>
        <v/>
      </c>
      <c r="P8644" s="168" t="str">
        <f t="shared" si="1083"/>
        <v/>
      </c>
      <c r="Q8644" s="168" t="str">
        <f t="shared" si="1084"/>
        <v/>
      </c>
      <c r="R8644" s="168" t="str">
        <f t="shared" si="1085"/>
        <v/>
      </c>
      <c r="S8644" s="168" t="str">
        <f t="shared" si="1086"/>
        <v/>
      </c>
      <c r="T8644" s="168" t="str">
        <f t="shared" si="1087"/>
        <v/>
      </c>
    </row>
    <row r="8645" spans="1:20" x14ac:dyDescent="0.2">
      <c r="A8645" t="s">
        <v>3462</v>
      </c>
      <c r="M8645" s="170" t="str">
        <f t="shared" si="1080"/>
        <v>Ttl</v>
      </c>
      <c r="N8645" s="169" t="str">
        <f t="shared" si="1081"/>
        <v>1811</v>
      </c>
      <c r="O8645" s="168" t="str">
        <f t="shared" si="1082"/>
        <v/>
      </c>
      <c r="P8645" s="168" t="str">
        <f t="shared" si="1083"/>
        <v/>
      </c>
      <c r="Q8645" s="168" t="str">
        <f t="shared" si="1084"/>
        <v/>
      </c>
      <c r="R8645" s="168" t="str">
        <f t="shared" si="1085"/>
        <v/>
      </c>
      <c r="S8645" s="168" t="str">
        <f t="shared" si="1086"/>
        <v/>
      </c>
      <c r="T8645" s="168" t="str">
        <f t="shared" si="1087"/>
        <v/>
      </c>
    </row>
    <row r="8646" spans="1:20" x14ac:dyDescent="0.2">
      <c r="A8646" t="s">
        <v>2612</v>
      </c>
      <c r="M8646" s="170" t="str">
        <f t="shared" si="1080"/>
        <v>DTL</v>
      </c>
      <c r="N8646" s="169" t="str">
        <f t="shared" si="1081"/>
        <v>1811</v>
      </c>
      <c r="O8646" s="168" t="str">
        <f t="shared" si="1082"/>
        <v/>
      </c>
      <c r="P8646" s="168" t="str">
        <f t="shared" si="1083"/>
        <v/>
      </c>
      <c r="Q8646" s="168" t="str">
        <f t="shared" si="1084"/>
        <v/>
      </c>
      <c r="R8646" s="168" t="str">
        <f t="shared" si="1085"/>
        <v/>
      </c>
      <c r="S8646" s="168" t="str">
        <f t="shared" si="1086"/>
        <v/>
      </c>
      <c r="T8646" s="168" t="str">
        <f t="shared" si="1087"/>
        <v/>
      </c>
    </row>
    <row r="8647" spans="1:20" x14ac:dyDescent="0.2">
      <c r="A8647" t="s">
        <v>2611</v>
      </c>
      <c r="M8647" s="170" t="str">
        <f t="shared" si="1080"/>
        <v>DTL</v>
      </c>
      <c r="N8647" s="169" t="str">
        <f t="shared" si="1081"/>
        <v>1811</v>
      </c>
      <c r="O8647" s="168" t="str">
        <f t="shared" si="1082"/>
        <v/>
      </c>
      <c r="P8647" s="168" t="str">
        <f t="shared" si="1083"/>
        <v/>
      </c>
      <c r="Q8647" s="168" t="str">
        <f t="shared" si="1084"/>
        <v/>
      </c>
      <c r="R8647" s="168" t="str">
        <f t="shared" si="1085"/>
        <v/>
      </c>
      <c r="S8647" s="168" t="str">
        <f t="shared" si="1086"/>
        <v/>
      </c>
      <c r="T8647" s="168" t="str">
        <f t="shared" si="1087"/>
        <v/>
      </c>
    </row>
    <row r="8648" spans="1:20" x14ac:dyDescent="0.2">
      <c r="A8648" t="s">
        <v>2620</v>
      </c>
      <c r="M8648" s="170" t="str">
        <f t="shared" si="1080"/>
        <v>DTL</v>
      </c>
      <c r="N8648" s="169" t="str">
        <f t="shared" si="1081"/>
        <v>1811</v>
      </c>
      <c r="O8648" s="168" t="str">
        <f t="shared" si="1082"/>
        <v/>
      </c>
      <c r="P8648" s="168" t="str">
        <f t="shared" si="1083"/>
        <v/>
      </c>
      <c r="Q8648" s="168" t="str">
        <f t="shared" si="1084"/>
        <v/>
      </c>
      <c r="R8648" s="168" t="str">
        <f t="shared" si="1085"/>
        <v/>
      </c>
      <c r="S8648" s="168" t="str">
        <f t="shared" si="1086"/>
        <v/>
      </c>
      <c r="T8648" s="168" t="str">
        <f t="shared" si="1087"/>
        <v/>
      </c>
    </row>
    <row r="8649" spans="1:20" x14ac:dyDescent="0.2">
      <c r="A8649" t="s">
        <v>6566</v>
      </c>
      <c r="M8649" s="170" t="str">
        <f t="shared" si="1080"/>
        <v>Ttl</v>
      </c>
      <c r="N8649" s="169" t="str">
        <f t="shared" si="1081"/>
        <v>1811</v>
      </c>
      <c r="O8649" s="168" t="str">
        <f t="shared" si="1082"/>
        <v/>
      </c>
      <c r="P8649" s="168" t="str">
        <f t="shared" si="1083"/>
        <v/>
      </c>
      <c r="Q8649" s="168" t="str">
        <f t="shared" si="1084"/>
        <v/>
      </c>
      <c r="R8649" s="168" t="str">
        <f t="shared" si="1085"/>
        <v/>
      </c>
      <c r="S8649" s="168" t="str">
        <f t="shared" si="1086"/>
        <v/>
      </c>
      <c r="T8649" s="168" t="str">
        <f t="shared" si="1087"/>
        <v/>
      </c>
    </row>
    <row r="8650" spans="1:20" x14ac:dyDescent="0.2">
      <c r="A8650" t="s">
        <v>2611</v>
      </c>
      <c r="M8650" s="170" t="str">
        <f t="shared" si="1080"/>
        <v>DTL</v>
      </c>
      <c r="N8650" s="169" t="str">
        <f t="shared" si="1081"/>
        <v>1811</v>
      </c>
      <c r="O8650" s="168" t="str">
        <f t="shared" si="1082"/>
        <v/>
      </c>
      <c r="P8650" s="168" t="str">
        <f t="shared" si="1083"/>
        <v/>
      </c>
      <c r="Q8650" s="168" t="str">
        <f t="shared" si="1084"/>
        <v/>
      </c>
      <c r="R8650" s="168" t="str">
        <f t="shared" si="1085"/>
        <v/>
      </c>
      <c r="S8650" s="168" t="str">
        <f t="shared" si="1086"/>
        <v/>
      </c>
      <c r="T8650" s="168" t="str">
        <f t="shared" si="1087"/>
        <v/>
      </c>
    </row>
    <row r="8651" spans="1:20" x14ac:dyDescent="0.2">
      <c r="A8651" t="s">
        <v>2732</v>
      </c>
      <c r="M8651" s="170" t="str">
        <f t="shared" si="1080"/>
        <v>Ttl</v>
      </c>
      <c r="N8651" s="169" t="str">
        <f t="shared" si="1081"/>
        <v>1811</v>
      </c>
      <c r="O8651" s="168" t="str">
        <f t="shared" si="1082"/>
        <v/>
      </c>
      <c r="P8651" s="168" t="str">
        <f t="shared" si="1083"/>
        <v/>
      </c>
      <c r="Q8651" s="168" t="str">
        <f t="shared" si="1084"/>
        <v/>
      </c>
      <c r="R8651" s="168" t="str">
        <f t="shared" si="1085"/>
        <v/>
      </c>
      <c r="S8651" s="168" t="str">
        <f t="shared" si="1086"/>
        <v/>
      </c>
      <c r="T8651" s="168" t="str">
        <f t="shared" si="1087"/>
        <v/>
      </c>
    </row>
    <row r="8652" spans="1:20" x14ac:dyDescent="0.2">
      <c r="A8652" t="s">
        <v>4246</v>
      </c>
      <c r="M8652" s="170" t="str">
        <f t="shared" si="1080"/>
        <v>DTL</v>
      </c>
      <c r="N8652" s="169" t="str">
        <f t="shared" si="1081"/>
        <v>1811</v>
      </c>
      <c r="O8652" s="168" t="str">
        <f t="shared" si="1082"/>
        <v/>
      </c>
      <c r="P8652" s="168" t="str">
        <f t="shared" si="1083"/>
        <v/>
      </c>
      <c r="Q8652" s="168" t="str">
        <f t="shared" si="1084"/>
        <v/>
      </c>
      <c r="R8652" s="168" t="str">
        <f t="shared" si="1085"/>
        <v/>
      </c>
      <c r="S8652" s="168" t="str">
        <f t="shared" si="1086"/>
        <v/>
      </c>
      <c r="T8652" s="168" t="str">
        <f t="shared" si="1087"/>
        <v/>
      </c>
    </row>
    <row r="8653" spans="1:20" x14ac:dyDescent="0.2">
      <c r="A8653" t="s">
        <v>2611</v>
      </c>
      <c r="M8653" s="170" t="str">
        <f t="shared" si="1080"/>
        <v>DTL</v>
      </c>
      <c r="N8653" s="169" t="str">
        <f t="shared" si="1081"/>
        <v>1811</v>
      </c>
      <c r="O8653" s="168" t="str">
        <f t="shared" si="1082"/>
        <v/>
      </c>
      <c r="P8653" s="168" t="str">
        <f t="shared" si="1083"/>
        <v/>
      </c>
      <c r="Q8653" s="168" t="str">
        <f t="shared" si="1084"/>
        <v/>
      </c>
      <c r="R8653" s="168" t="str">
        <f t="shared" si="1085"/>
        <v/>
      </c>
      <c r="S8653" s="168" t="str">
        <f t="shared" si="1086"/>
        <v/>
      </c>
      <c r="T8653" s="168" t="str">
        <f t="shared" si="1087"/>
        <v/>
      </c>
    </row>
    <row r="8654" spans="1:20" x14ac:dyDescent="0.2">
      <c r="A8654" t="s">
        <v>6567</v>
      </c>
      <c r="M8654" s="170" t="str">
        <f t="shared" si="1080"/>
        <v>DTL</v>
      </c>
      <c r="N8654" s="169" t="str">
        <f t="shared" si="1081"/>
        <v>1811</v>
      </c>
      <c r="O8654" s="168" t="str">
        <f t="shared" si="1082"/>
        <v xml:space="preserve">    </v>
      </c>
      <c r="P8654" s="168" t="str">
        <f t="shared" si="1083"/>
        <v xml:space="preserve">1811    </v>
      </c>
      <c r="Q8654" s="168">
        <f t="shared" si="1084"/>
        <v>0</v>
      </c>
      <c r="R8654" s="168">
        <f t="shared" si="1085"/>
        <v>1</v>
      </c>
      <c r="S8654" s="168">
        <f t="shared" si="1086"/>
        <v>0</v>
      </c>
      <c r="T8654" s="168">
        <f t="shared" si="1087"/>
        <v>1</v>
      </c>
    </row>
    <row r="8655" spans="1:20" x14ac:dyDescent="0.2">
      <c r="A8655" t="s">
        <v>2611</v>
      </c>
      <c r="M8655" s="170" t="str">
        <f t="shared" si="1080"/>
        <v>DTL</v>
      </c>
      <c r="N8655" s="169" t="str">
        <f t="shared" si="1081"/>
        <v>1811</v>
      </c>
      <c r="O8655" s="168" t="str">
        <f t="shared" si="1082"/>
        <v/>
      </c>
      <c r="P8655" s="168" t="str">
        <f t="shared" si="1083"/>
        <v/>
      </c>
      <c r="Q8655" s="168" t="str">
        <f t="shared" si="1084"/>
        <v/>
      </c>
      <c r="R8655" s="168" t="str">
        <f t="shared" si="1085"/>
        <v/>
      </c>
      <c r="S8655" s="168" t="str">
        <f t="shared" si="1086"/>
        <v/>
      </c>
      <c r="T8655" s="168" t="str">
        <f t="shared" si="1087"/>
        <v/>
      </c>
    </row>
    <row r="8656" spans="1:20" x14ac:dyDescent="0.2">
      <c r="A8656" t="s">
        <v>2622</v>
      </c>
      <c r="M8656" s="170" t="str">
        <f t="shared" si="1080"/>
        <v>DTL</v>
      </c>
      <c r="N8656" s="169" t="str">
        <f t="shared" si="1081"/>
        <v>1811</v>
      </c>
      <c r="O8656" s="168" t="str">
        <f t="shared" si="1082"/>
        <v>Tran</v>
      </c>
      <c r="P8656" s="168" t="str">
        <f t="shared" si="1083"/>
        <v>1811Tran</v>
      </c>
      <c r="Q8656" s="168">
        <f t="shared" si="1084"/>
        <v>0</v>
      </c>
      <c r="R8656" s="168">
        <f t="shared" si="1085"/>
        <v>0</v>
      </c>
      <c r="S8656" s="168">
        <f t="shared" si="1086"/>
        <v>0</v>
      </c>
      <c r="T8656" s="168">
        <f t="shared" si="1087"/>
        <v>0</v>
      </c>
    </row>
    <row r="8657" spans="1:20" x14ac:dyDescent="0.2">
      <c r="A8657" t="s">
        <v>2611</v>
      </c>
      <c r="M8657" s="170" t="str">
        <f t="shared" si="1080"/>
        <v>DTL</v>
      </c>
      <c r="N8657" s="169" t="str">
        <f t="shared" si="1081"/>
        <v>1811</v>
      </c>
      <c r="O8657" s="168" t="str">
        <f t="shared" si="1082"/>
        <v/>
      </c>
      <c r="P8657" s="168" t="str">
        <f t="shared" si="1083"/>
        <v/>
      </c>
      <c r="Q8657" s="168" t="str">
        <f t="shared" si="1084"/>
        <v/>
      </c>
      <c r="R8657" s="168" t="str">
        <f t="shared" si="1085"/>
        <v/>
      </c>
      <c r="S8657" s="168" t="str">
        <f t="shared" si="1086"/>
        <v/>
      </c>
      <c r="T8657" s="168" t="str">
        <f t="shared" si="1087"/>
        <v/>
      </c>
    </row>
    <row r="8658" spans="1:20" x14ac:dyDescent="0.2">
      <c r="A8658" t="s">
        <v>2623</v>
      </c>
      <c r="M8658" s="170" t="str">
        <f t="shared" si="1080"/>
        <v>DTL</v>
      </c>
      <c r="N8658" s="169" t="str">
        <f t="shared" si="1081"/>
        <v>1811</v>
      </c>
      <c r="O8658" s="168" t="str">
        <f t="shared" si="1082"/>
        <v>Tran</v>
      </c>
      <c r="P8658" s="168" t="str">
        <f t="shared" si="1083"/>
        <v>1811Tran</v>
      </c>
      <c r="Q8658" s="168">
        <f t="shared" si="1084"/>
        <v>0</v>
      </c>
      <c r="R8658" s="168">
        <f t="shared" si="1085"/>
        <v>0</v>
      </c>
      <c r="S8658" s="168">
        <f t="shared" si="1086"/>
        <v>0</v>
      </c>
      <c r="T8658" s="168">
        <f t="shared" si="1087"/>
        <v>0</v>
      </c>
    </row>
    <row r="8659" spans="1:20" x14ac:dyDescent="0.2">
      <c r="A8659" t="s">
        <v>4246</v>
      </c>
      <c r="M8659" s="170" t="str">
        <f t="shared" si="1080"/>
        <v>DTL</v>
      </c>
      <c r="N8659" s="169" t="str">
        <f t="shared" si="1081"/>
        <v>1811</v>
      </c>
      <c r="O8659" s="168" t="str">
        <f t="shared" si="1082"/>
        <v/>
      </c>
      <c r="P8659" s="168" t="str">
        <f t="shared" si="1083"/>
        <v/>
      </c>
      <c r="Q8659" s="168" t="str">
        <f t="shared" si="1084"/>
        <v/>
      </c>
      <c r="R8659" s="168" t="str">
        <f t="shared" si="1085"/>
        <v/>
      </c>
      <c r="S8659" s="168" t="str">
        <f t="shared" si="1086"/>
        <v/>
      </c>
      <c r="T8659" s="168" t="str">
        <f t="shared" si="1087"/>
        <v/>
      </c>
    </row>
    <row r="8660" spans="1:20" x14ac:dyDescent="0.2">
      <c r="A8660" t="s">
        <v>2611</v>
      </c>
      <c r="M8660" s="170" t="str">
        <f t="shared" si="1080"/>
        <v>DTL</v>
      </c>
      <c r="N8660" s="169" t="str">
        <f t="shared" si="1081"/>
        <v>1811</v>
      </c>
      <c r="O8660" s="168" t="str">
        <f t="shared" si="1082"/>
        <v/>
      </c>
      <c r="P8660" s="168" t="str">
        <f t="shared" si="1083"/>
        <v/>
      </c>
      <c r="Q8660" s="168" t="str">
        <f t="shared" si="1084"/>
        <v/>
      </c>
      <c r="R8660" s="168" t="str">
        <f t="shared" si="1085"/>
        <v/>
      </c>
      <c r="S8660" s="168" t="str">
        <f t="shared" si="1086"/>
        <v/>
      </c>
      <c r="T8660" s="168" t="str">
        <f t="shared" si="1087"/>
        <v/>
      </c>
    </row>
    <row r="8661" spans="1:20" x14ac:dyDescent="0.2">
      <c r="A8661" t="s">
        <v>6568</v>
      </c>
      <c r="M8661" s="170" t="str">
        <f t="shared" si="1080"/>
        <v>Ttl</v>
      </c>
      <c r="N8661" s="169" t="str">
        <f t="shared" si="1081"/>
        <v>1811</v>
      </c>
      <c r="O8661" s="168" t="str">
        <f t="shared" si="1082"/>
        <v/>
      </c>
      <c r="P8661" s="168" t="str">
        <f t="shared" si="1083"/>
        <v/>
      </c>
      <c r="Q8661" s="168" t="str">
        <f t="shared" si="1084"/>
        <v/>
      </c>
      <c r="R8661" s="168" t="str">
        <f t="shared" si="1085"/>
        <v/>
      </c>
      <c r="S8661" s="168" t="str">
        <f t="shared" si="1086"/>
        <v/>
      </c>
      <c r="T8661" s="168" t="str">
        <f t="shared" si="1087"/>
        <v/>
      </c>
    </row>
    <row r="8662" spans="1:20" x14ac:dyDescent="0.2">
      <c r="A8662" t="s">
        <v>4467</v>
      </c>
      <c r="M8662" s="170" t="str">
        <f t="shared" si="1080"/>
        <v>DTL</v>
      </c>
      <c r="N8662" s="169" t="str">
        <f t="shared" si="1081"/>
        <v>1811</v>
      </c>
      <c r="O8662" s="168" t="str">
        <f t="shared" si="1082"/>
        <v/>
      </c>
      <c r="P8662" s="168" t="str">
        <f t="shared" si="1083"/>
        <v/>
      </c>
      <c r="Q8662" s="168" t="str">
        <f t="shared" si="1084"/>
        <v/>
      </c>
      <c r="R8662" s="168" t="str">
        <f t="shared" si="1085"/>
        <v/>
      </c>
      <c r="S8662" s="168" t="str">
        <f t="shared" si="1086"/>
        <v/>
      </c>
      <c r="T8662" s="168" t="str">
        <f t="shared" si="1087"/>
        <v/>
      </c>
    </row>
    <row r="8663" spans="1:20" x14ac:dyDescent="0.2">
      <c r="A8663">
        <v>1</v>
      </c>
      <c r="M8663" s="170" t="str">
        <f t="shared" si="1080"/>
        <v>DTL</v>
      </c>
      <c r="N8663" s="169" t="str">
        <f t="shared" si="1081"/>
        <v>1811</v>
      </c>
      <c r="O8663" s="168" t="str">
        <f t="shared" si="1082"/>
        <v/>
      </c>
      <c r="P8663" s="168" t="str">
        <f t="shared" si="1083"/>
        <v/>
      </c>
      <c r="Q8663" s="168" t="str">
        <f t="shared" si="1084"/>
        <v/>
      </c>
      <c r="R8663" s="168" t="str">
        <f t="shared" si="1085"/>
        <v/>
      </c>
      <c r="S8663" s="168" t="str">
        <f t="shared" si="1086"/>
        <v/>
      </c>
      <c r="T8663" s="168" t="str">
        <f t="shared" si="1087"/>
        <v/>
      </c>
    </row>
    <row r="8664" spans="1:20" x14ac:dyDescent="0.2">
      <c r="M8664" s="170" t="str">
        <f t="shared" si="1080"/>
        <v>DTL</v>
      </c>
      <c r="N8664" s="169" t="str">
        <f t="shared" si="1081"/>
        <v>1811</v>
      </c>
      <c r="O8664" s="168" t="str">
        <f t="shared" si="1082"/>
        <v/>
      </c>
      <c r="P8664" s="168" t="str">
        <f t="shared" si="1083"/>
        <v/>
      </c>
      <c r="Q8664" s="168" t="str">
        <f t="shared" si="1084"/>
        <v/>
      </c>
      <c r="R8664" s="168" t="str">
        <f t="shared" si="1085"/>
        <v/>
      </c>
      <c r="S8664" s="168" t="str">
        <f t="shared" si="1086"/>
        <v/>
      </c>
      <c r="T8664" s="168" t="str">
        <f t="shared" si="1087"/>
        <v/>
      </c>
    </row>
    <row r="8665" spans="1:20" x14ac:dyDescent="0.2">
      <c r="A8665" t="s">
        <v>3463</v>
      </c>
      <c r="M8665" s="170" t="str">
        <f t="shared" si="1080"/>
        <v>H1</v>
      </c>
      <c r="N8665" s="169" t="str">
        <f t="shared" si="1081"/>
        <v>1811</v>
      </c>
      <c r="O8665" s="168" t="str">
        <f t="shared" si="1082"/>
        <v/>
      </c>
      <c r="P8665" s="168" t="str">
        <f t="shared" si="1083"/>
        <v/>
      </c>
      <c r="Q8665" s="168" t="str">
        <f t="shared" si="1084"/>
        <v/>
      </c>
      <c r="R8665" s="168" t="str">
        <f t="shared" si="1085"/>
        <v/>
      </c>
      <c r="S8665" s="168" t="str">
        <f t="shared" si="1086"/>
        <v/>
      </c>
      <c r="T8665" s="168" t="str">
        <f t="shared" si="1087"/>
        <v/>
      </c>
    </row>
    <row r="8666" spans="1:20" x14ac:dyDescent="0.2">
      <c r="A8666" t="s">
        <v>2600</v>
      </c>
      <c r="M8666" s="170" t="str">
        <f t="shared" si="1080"/>
        <v>H2</v>
      </c>
      <c r="N8666" s="169" t="str">
        <f t="shared" si="1081"/>
        <v>1811</v>
      </c>
      <c r="O8666" s="168" t="str">
        <f t="shared" si="1082"/>
        <v/>
      </c>
      <c r="P8666" s="168" t="str">
        <f t="shared" si="1083"/>
        <v/>
      </c>
      <c r="Q8666" s="168" t="str">
        <f t="shared" si="1084"/>
        <v/>
      </c>
      <c r="R8666" s="168" t="str">
        <f t="shared" si="1085"/>
        <v/>
      </c>
      <c r="S8666" s="168" t="str">
        <f t="shared" si="1086"/>
        <v/>
      </c>
      <c r="T8666" s="168" t="str">
        <f t="shared" si="1087"/>
        <v/>
      </c>
    </row>
    <row r="8667" spans="1:20" x14ac:dyDescent="0.2">
      <c r="A8667" t="s">
        <v>2601</v>
      </c>
      <c r="M8667" s="170" t="str">
        <f t="shared" si="1080"/>
        <v>H3</v>
      </c>
      <c r="N8667" s="169" t="str">
        <f t="shared" si="1081"/>
        <v>1811</v>
      </c>
      <c r="O8667" s="168" t="str">
        <f t="shared" si="1082"/>
        <v/>
      </c>
      <c r="P8667" s="168" t="str">
        <f t="shared" si="1083"/>
        <v/>
      </c>
      <c r="Q8667" s="168" t="str">
        <f t="shared" si="1084"/>
        <v/>
      </c>
      <c r="R8667" s="168" t="str">
        <f t="shared" si="1085"/>
        <v/>
      </c>
      <c r="S8667" s="168" t="str">
        <f t="shared" si="1086"/>
        <v/>
      </c>
      <c r="T8667" s="168" t="str">
        <f t="shared" si="1087"/>
        <v/>
      </c>
    </row>
    <row r="8668" spans="1:20" x14ac:dyDescent="0.2">
      <c r="A8668" t="s">
        <v>3418</v>
      </c>
      <c r="M8668" s="170" t="str">
        <f t="shared" si="1080"/>
        <v>H4</v>
      </c>
      <c r="N8668" s="169" t="str">
        <f t="shared" si="1081"/>
        <v>1811</v>
      </c>
      <c r="O8668" s="168" t="str">
        <f t="shared" si="1082"/>
        <v/>
      </c>
      <c r="P8668" s="168" t="str">
        <f t="shared" si="1083"/>
        <v/>
      </c>
      <c r="Q8668" s="168" t="str">
        <f t="shared" si="1084"/>
        <v/>
      </c>
      <c r="R8668" s="168" t="str">
        <f t="shared" si="1085"/>
        <v/>
      </c>
      <c r="S8668" s="168" t="str">
        <f t="shared" si="1086"/>
        <v/>
      </c>
      <c r="T8668" s="168" t="str">
        <f t="shared" si="1087"/>
        <v/>
      </c>
    </row>
    <row r="8669" spans="1:20" x14ac:dyDescent="0.2">
      <c r="A8669" t="s">
        <v>3464</v>
      </c>
      <c r="M8669" s="170" t="str">
        <f t="shared" si="1080"/>
        <v>H5</v>
      </c>
      <c r="N8669" s="169" t="str">
        <f t="shared" si="1081"/>
        <v>1811</v>
      </c>
      <c r="O8669" s="168" t="str">
        <f t="shared" si="1082"/>
        <v/>
      </c>
      <c r="P8669" s="168" t="str">
        <f t="shared" si="1083"/>
        <v/>
      </c>
      <c r="Q8669" s="168" t="str">
        <f t="shared" si="1084"/>
        <v/>
      </c>
      <c r="R8669" s="168" t="str">
        <f t="shared" si="1085"/>
        <v/>
      </c>
      <c r="S8669" s="168" t="str">
        <f t="shared" si="1086"/>
        <v/>
      </c>
      <c r="T8669" s="168" t="str">
        <f t="shared" si="1087"/>
        <v/>
      </c>
    </row>
    <row r="8670" spans="1:20" x14ac:dyDescent="0.2">
      <c r="A8670" t="s">
        <v>3465</v>
      </c>
      <c r="M8670" s="170" t="str">
        <f t="shared" si="1080"/>
        <v>H6</v>
      </c>
      <c r="N8670" s="169" t="str">
        <f t="shared" si="1081"/>
        <v>2420</v>
      </c>
      <c r="O8670" s="168" t="str">
        <f t="shared" si="1082"/>
        <v/>
      </c>
      <c r="P8670" s="168" t="str">
        <f t="shared" si="1083"/>
        <v/>
      </c>
      <c r="Q8670" s="168" t="str">
        <f t="shared" si="1084"/>
        <v/>
      </c>
      <c r="R8670" s="168" t="str">
        <f t="shared" si="1085"/>
        <v/>
      </c>
      <c r="S8670" s="168" t="str">
        <f t="shared" si="1086"/>
        <v/>
      </c>
      <c r="T8670" s="168" t="str">
        <f t="shared" si="1087"/>
        <v/>
      </c>
    </row>
    <row r="8671" spans="1:20" x14ac:dyDescent="0.2">
      <c r="A8671" t="s">
        <v>2605</v>
      </c>
      <c r="M8671" s="170" t="str">
        <f t="shared" si="1080"/>
        <v>H7</v>
      </c>
      <c r="N8671" s="169" t="str">
        <f t="shared" si="1081"/>
        <v>2420</v>
      </c>
      <c r="O8671" s="168" t="str">
        <f t="shared" si="1082"/>
        <v/>
      </c>
      <c r="P8671" s="168" t="str">
        <f t="shared" si="1083"/>
        <v/>
      </c>
      <c r="Q8671" s="168" t="str">
        <f t="shared" si="1084"/>
        <v/>
      </c>
      <c r="R8671" s="168" t="str">
        <f t="shared" si="1085"/>
        <v/>
      </c>
      <c r="S8671" s="168" t="str">
        <f t="shared" si="1086"/>
        <v/>
      </c>
      <c r="T8671" s="168" t="str">
        <f t="shared" si="1087"/>
        <v/>
      </c>
    </row>
    <row r="8672" spans="1:20" x14ac:dyDescent="0.2">
      <c r="A8672" t="s">
        <v>2606</v>
      </c>
      <c r="M8672" s="170" t="str">
        <f t="shared" si="1080"/>
        <v>H8</v>
      </c>
      <c r="N8672" s="169" t="str">
        <f t="shared" si="1081"/>
        <v>2420</v>
      </c>
      <c r="O8672" s="168" t="str">
        <f t="shared" si="1082"/>
        <v/>
      </c>
      <c r="P8672" s="168" t="str">
        <f t="shared" si="1083"/>
        <v/>
      </c>
      <c r="Q8672" s="168" t="str">
        <f t="shared" si="1084"/>
        <v/>
      </c>
      <c r="R8672" s="168" t="str">
        <f t="shared" si="1085"/>
        <v/>
      </c>
      <c r="S8672" s="168" t="str">
        <f t="shared" si="1086"/>
        <v/>
      </c>
      <c r="T8672" s="168" t="str">
        <f t="shared" si="1087"/>
        <v/>
      </c>
    </row>
    <row r="8673" spans="1:20" x14ac:dyDescent="0.2">
      <c r="A8673" t="s">
        <v>2607</v>
      </c>
      <c r="M8673" s="170" t="str">
        <f t="shared" si="1080"/>
        <v>H9</v>
      </c>
      <c r="N8673" s="169" t="str">
        <f t="shared" si="1081"/>
        <v>2420</v>
      </c>
      <c r="O8673" s="168" t="str">
        <f t="shared" si="1082"/>
        <v/>
      </c>
      <c r="P8673" s="168" t="str">
        <f t="shared" si="1083"/>
        <v/>
      </c>
      <c r="Q8673" s="168" t="str">
        <f t="shared" si="1084"/>
        <v/>
      </c>
      <c r="R8673" s="168" t="str">
        <f t="shared" si="1085"/>
        <v/>
      </c>
      <c r="S8673" s="168" t="str">
        <f t="shared" si="1086"/>
        <v/>
      </c>
      <c r="T8673" s="168" t="str">
        <f t="shared" si="1087"/>
        <v/>
      </c>
    </row>
    <row r="8674" spans="1:20" x14ac:dyDescent="0.2">
      <c r="A8674" t="s">
        <v>2608</v>
      </c>
      <c r="M8674" s="170" t="str">
        <f t="shared" si="1080"/>
        <v>H10</v>
      </c>
      <c r="N8674" s="169" t="str">
        <f t="shared" si="1081"/>
        <v>2420</v>
      </c>
      <c r="O8674" s="168" t="str">
        <f t="shared" si="1082"/>
        <v/>
      </c>
      <c r="P8674" s="168" t="str">
        <f t="shared" si="1083"/>
        <v/>
      </c>
      <c r="Q8674" s="168" t="str">
        <f t="shared" si="1084"/>
        <v/>
      </c>
      <c r="R8674" s="168" t="str">
        <f t="shared" si="1085"/>
        <v/>
      </c>
      <c r="S8674" s="168" t="str">
        <f t="shared" si="1086"/>
        <v/>
      </c>
      <c r="T8674" s="168" t="str">
        <f t="shared" si="1087"/>
        <v/>
      </c>
    </row>
    <row r="8675" spans="1:20" x14ac:dyDescent="0.2">
      <c r="A8675" t="s">
        <v>2642</v>
      </c>
      <c r="M8675" s="170" t="str">
        <f t="shared" si="1080"/>
        <v>DTL</v>
      </c>
      <c r="N8675" s="169" t="str">
        <f t="shared" si="1081"/>
        <v>2420</v>
      </c>
      <c r="O8675" s="168" t="str">
        <f t="shared" si="1082"/>
        <v/>
      </c>
      <c r="P8675" s="168" t="str">
        <f t="shared" si="1083"/>
        <v/>
      </c>
      <c r="Q8675" s="168" t="str">
        <f t="shared" si="1084"/>
        <v/>
      </c>
      <c r="R8675" s="168" t="str">
        <f t="shared" si="1085"/>
        <v/>
      </c>
      <c r="S8675" s="168" t="str">
        <f t="shared" si="1086"/>
        <v/>
      </c>
      <c r="T8675" s="168" t="str">
        <f t="shared" si="1087"/>
        <v/>
      </c>
    </row>
    <row r="8676" spans="1:20" x14ac:dyDescent="0.2">
      <c r="A8676" t="s">
        <v>3466</v>
      </c>
      <c r="M8676" s="170" t="str">
        <f t="shared" si="1080"/>
        <v>DTL</v>
      </c>
      <c r="N8676" s="169" t="str">
        <f t="shared" si="1081"/>
        <v>2420</v>
      </c>
      <c r="O8676" s="168" t="str">
        <f t="shared" si="1082"/>
        <v>5500</v>
      </c>
      <c r="P8676" s="168" t="str">
        <f t="shared" si="1083"/>
        <v>24205500</v>
      </c>
      <c r="Q8676" s="168">
        <f t="shared" si="1084"/>
        <v>5344</v>
      </c>
      <c r="R8676" s="168">
        <f t="shared" si="1085"/>
        <v>0</v>
      </c>
      <c r="S8676" s="168">
        <f t="shared" si="1086"/>
        <v>0</v>
      </c>
      <c r="T8676" s="168">
        <f t="shared" si="1087"/>
        <v>0</v>
      </c>
    </row>
    <row r="8677" spans="1:20" x14ac:dyDescent="0.2">
      <c r="A8677" t="s">
        <v>4246</v>
      </c>
      <c r="M8677" s="170" t="str">
        <f t="shared" si="1080"/>
        <v>DTL</v>
      </c>
      <c r="N8677" s="169" t="str">
        <f t="shared" si="1081"/>
        <v>2420</v>
      </c>
      <c r="O8677" s="168" t="str">
        <f t="shared" si="1082"/>
        <v/>
      </c>
      <c r="P8677" s="168" t="str">
        <f t="shared" si="1083"/>
        <v/>
      </c>
      <c r="Q8677" s="168" t="str">
        <f t="shared" si="1084"/>
        <v/>
      </c>
      <c r="R8677" s="168" t="str">
        <f t="shared" si="1085"/>
        <v/>
      </c>
      <c r="S8677" s="168" t="str">
        <f t="shared" si="1086"/>
        <v/>
      </c>
      <c r="T8677" s="168" t="str">
        <f t="shared" si="1087"/>
        <v/>
      </c>
    </row>
    <row r="8678" spans="1:20" x14ac:dyDescent="0.2">
      <c r="A8678" t="s">
        <v>2611</v>
      </c>
      <c r="M8678" s="170" t="str">
        <f t="shared" si="1080"/>
        <v>DTL</v>
      </c>
      <c r="N8678" s="169" t="str">
        <f t="shared" si="1081"/>
        <v>2420</v>
      </c>
      <c r="O8678" s="168" t="str">
        <f t="shared" si="1082"/>
        <v/>
      </c>
      <c r="P8678" s="168" t="str">
        <f t="shared" si="1083"/>
        <v/>
      </c>
      <c r="Q8678" s="168" t="str">
        <f t="shared" si="1084"/>
        <v/>
      </c>
      <c r="R8678" s="168" t="str">
        <f t="shared" si="1085"/>
        <v/>
      </c>
      <c r="S8678" s="168" t="str">
        <f t="shared" si="1086"/>
        <v/>
      </c>
      <c r="T8678" s="168" t="str">
        <f t="shared" si="1087"/>
        <v/>
      </c>
    </row>
    <row r="8679" spans="1:20" x14ac:dyDescent="0.2">
      <c r="A8679" t="s">
        <v>3467</v>
      </c>
      <c r="M8679" s="170" t="str">
        <f t="shared" si="1080"/>
        <v>Ttl</v>
      </c>
      <c r="N8679" s="169" t="str">
        <f t="shared" si="1081"/>
        <v>2420</v>
      </c>
      <c r="O8679" s="168" t="str">
        <f t="shared" si="1082"/>
        <v/>
      </c>
      <c r="P8679" s="168" t="str">
        <f t="shared" si="1083"/>
        <v/>
      </c>
      <c r="Q8679" s="168" t="str">
        <f t="shared" si="1084"/>
        <v/>
      </c>
      <c r="R8679" s="168" t="str">
        <f t="shared" si="1085"/>
        <v/>
      </c>
      <c r="S8679" s="168" t="str">
        <f t="shared" si="1086"/>
        <v/>
      </c>
      <c r="T8679" s="168" t="str">
        <f t="shared" si="1087"/>
        <v/>
      </c>
    </row>
    <row r="8680" spans="1:20" x14ac:dyDescent="0.2">
      <c r="A8680" t="s">
        <v>2611</v>
      </c>
      <c r="M8680" s="170" t="str">
        <f t="shared" si="1080"/>
        <v>DTL</v>
      </c>
      <c r="N8680" s="169" t="str">
        <f t="shared" si="1081"/>
        <v>2420</v>
      </c>
      <c r="O8680" s="168" t="str">
        <f t="shared" si="1082"/>
        <v/>
      </c>
      <c r="P8680" s="168" t="str">
        <f t="shared" si="1083"/>
        <v/>
      </c>
      <c r="Q8680" s="168" t="str">
        <f t="shared" si="1084"/>
        <v/>
      </c>
      <c r="R8680" s="168" t="str">
        <f t="shared" si="1085"/>
        <v/>
      </c>
      <c r="S8680" s="168" t="str">
        <f t="shared" si="1086"/>
        <v/>
      </c>
      <c r="T8680" s="168" t="str">
        <f t="shared" si="1087"/>
        <v/>
      </c>
    </row>
    <row r="8681" spans="1:20" x14ac:dyDescent="0.2">
      <c r="A8681" t="s">
        <v>2611</v>
      </c>
      <c r="M8681" s="170" t="str">
        <f t="shared" si="1080"/>
        <v>DTL</v>
      </c>
      <c r="N8681" s="169" t="str">
        <f t="shared" si="1081"/>
        <v>2420</v>
      </c>
      <c r="O8681" s="168" t="str">
        <f t="shared" si="1082"/>
        <v/>
      </c>
      <c r="P8681" s="168" t="str">
        <f t="shared" si="1083"/>
        <v/>
      </c>
      <c r="Q8681" s="168" t="str">
        <f t="shared" si="1084"/>
        <v/>
      </c>
      <c r="R8681" s="168" t="str">
        <f t="shared" si="1085"/>
        <v/>
      </c>
      <c r="S8681" s="168" t="str">
        <f t="shared" si="1086"/>
        <v/>
      </c>
      <c r="T8681" s="168" t="str">
        <f t="shared" si="1087"/>
        <v/>
      </c>
    </row>
    <row r="8682" spans="1:20" x14ac:dyDescent="0.2">
      <c r="A8682" t="s">
        <v>3468</v>
      </c>
      <c r="M8682" s="170" t="str">
        <f t="shared" si="1080"/>
        <v>Ttl</v>
      </c>
      <c r="N8682" s="169" t="str">
        <f t="shared" si="1081"/>
        <v>2420</v>
      </c>
      <c r="O8682" s="168" t="str">
        <f t="shared" si="1082"/>
        <v/>
      </c>
      <c r="P8682" s="168" t="str">
        <f t="shared" si="1083"/>
        <v/>
      </c>
      <c r="Q8682" s="168" t="str">
        <f t="shared" si="1084"/>
        <v/>
      </c>
      <c r="R8682" s="168" t="str">
        <f t="shared" si="1085"/>
        <v/>
      </c>
      <c r="S8682" s="168" t="str">
        <f t="shared" si="1086"/>
        <v/>
      </c>
      <c r="T8682" s="168" t="str">
        <f t="shared" si="1087"/>
        <v/>
      </c>
    </row>
    <row r="8683" spans="1:20" x14ac:dyDescent="0.2">
      <c r="A8683" t="s">
        <v>2643</v>
      </c>
      <c r="M8683" s="170" t="str">
        <f t="shared" si="1080"/>
        <v>DTL</v>
      </c>
      <c r="N8683" s="169" t="str">
        <f t="shared" si="1081"/>
        <v>2420</v>
      </c>
      <c r="O8683" s="168" t="str">
        <f t="shared" si="1082"/>
        <v/>
      </c>
      <c r="P8683" s="168" t="str">
        <f t="shared" si="1083"/>
        <v/>
      </c>
      <c r="Q8683" s="168" t="str">
        <f t="shared" si="1084"/>
        <v/>
      </c>
      <c r="R8683" s="168" t="str">
        <f t="shared" si="1085"/>
        <v/>
      </c>
      <c r="S8683" s="168" t="str">
        <f t="shared" si="1086"/>
        <v/>
      </c>
      <c r="T8683" s="168" t="str">
        <f t="shared" si="1087"/>
        <v/>
      </c>
    </row>
    <row r="8684" spans="1:20" x14ac:dyDescent="0.2">
      <c r="A8684" t="s">
        <v>2611</v>
      </c>
      <c r="M8684" s="170" t="str">
        <f t="shared" si="1080"/>
        <v>DTL</v>
      </c>
      <c r="N8684" s="169" t="str">
        <f t="shared" si="1081"/>
        <v>2420</v>
      </c>
      <c r="O8684" s="168" t="str">
        <f t="shared" si="1082"/>
        <v/>
      </c>
      <c r="P8684" s="168" t="str">
        <f t="shared" si="1083"/>
        <v/>
      </c>
      <c r="Q8684" s="168" t="str">
        <f t="shared" si="1084"/>
        <v/>
      </c>
      <c r="R8684" s="168" t="str">
        <f t="shared" si="1085"/>
        <v/>
      </c>
      <c r="S8684" s="168" t="str">
        <f t="shared" si="1086"/>
        <v/>
      </c>
      <c r="T8684" s="168" t="str">
        <f t="shared" si="1087"/>
        <v/>
      </c>
    </row>
    <row r="8685" spans="1:20" x14ac:dyDescent="0.2">
      <c r="A8685" t="s">
        <v>2620</v>
      </c>
      <c r="M8685" s="170" t="str">
        <f t="shared" si="1080"/>
        <v>DTL</v>
      </c>
      <c r="N8685" s="169" t="str">
        <f t="shared" si="1081"/>
        <v>2420</v>
      </c>
      <c r="O8685" s="168" t="str">
        <f t="shared" si="1082"/>
        <v/>
      </c>
      <c r="P8685" s="168" t="str">
        <f t="shared" si="1083"/>
        <v/>
      </c>
      <c r="Q8685" s="168" t="str">
        <f t="shared" si="1084"/>
        <v/>
      </c>
      <c r="R8685" s="168" t="str">
        <f t="shared" si="1085"/>
        <v/>
      </c>
      <c r="S8685" s="168" t="str">
        <f t="shared" si="1086"/>
        <v/>
      </c>
      <c r="T8685" s="168" t="str">
        <f t="shared" si="1087"/>
        <v/>
      </c>
    </row>
    <row r="8686" spans="1:20" x14ac:dyDescent="0.2">
      <c r="A8686" t="s">
        <v>2681</v>
      </c>
      <c r="M8686" s="170" t="str">
        <f t="shared" si="1080"/>
        <v>Ttl</v>
      </c>
      <c r="N8686" s="169" t="str">
        <f t="shared" si="1081"/>
        <v>2420</v>
      </c>
      <c r="O8686" s="168" t="str">
        <f t="shared" si="1082"/>
        <v/>
      </c>
      <c r="P8686" s="168" t="str">
        <f t="shared" si="1083"/>
        <v/>
      </c>
      <c r="Q8686" s="168" t="str">
        <f t="shared" si="1084"/>
        <v/>
      </c>
      <c r="R8686" s="168" t="str">
        <f t="shared" si="1085"/>
        <v/>
      </c>
      <c r="S8686" s="168" t="str">
        <f t="shared" si="1086"/>
        <v/>
      </c>
      <c r="T8686" s="168" t="str">
        <f t="shared" si="1087"/>
        <v/>
      </c>
    </row>
    <row r="8687" spans="1:20" x14ac:dyDescent="0.2">
      <c r="A8687" t="s">
        <v>2611</v>
      </c>
      <c r="M8687" s="170" t="str">
        <f t="shared" si="1080"/>
        <v>DTL</v>
      </c>
      <c r="N8687" s="169" t="str">
        <f t="shared" si="1081"/>
        <v>2420</v>
      </c>
      <c r="O8687" s="168" t="str">
        <f t="shared" si="1082"/>
        <v/>
      </c>
      <c r="P8687" s="168" t="str">
        <f t="shared" si="1083"/>
        <v/>
      </c>
      <c r="Q8687" s="168" t="str">
        <f t="shared" si="1084"/>
        <v/>
      </c>
      <c r="R8687" s="168" t="str">
        <f t="shared" si="1085"/>
        <v/>
      </c>
      <c r="S8687" s="168" t="str">
        <f t="shared" si="1086"/>
        <v/>
      </c>
      <c r="T8687" s="168" t="str">
        <f t="shared" si="1087"/>
        <v/>
      </c>
    </row>
    <row r="8688" spans="1:20" x14ac:dyDescent="0.2">
      <c r="A8688" t="s">
        <v>2732</v>
      </c>
      <c r="M8688" s="170" t="str">
        <f t="shared" si="1080"/>
        <v>Ttl</v>
      </c>
      <c r="N8688" s="169" t="str">
        <f t="shared" si="1081"/>
        <v>2420</v>
      </c>
      <c r="O8688" s="168" t="str">
        <f t="shared" si="1082"/>
        <v/>
      </c>
      <c r="P8688" s="168" t="str">
        <f t="shared" si="1083"/>
        <v/>
      </c>
      <c r="Q8688" s="168" t="str">
        <f t="shared" si="1084"/>
        <v/>
      </c>
      <c r="R8688" s="168" t="str">
        <f t="shared" si="1085"/>
        <v/>
      </c>
      <c r="S8688" s="168" t="str">
        <f t="shared" si="1086"/>
        <v/>
      </c>
      <c r="T8688" s="168" t="str">
        <f t="shared" si="1087"/>
        <v/>
      </c>
    </row>
    <row r="8689" spans="1:20" x14ac:dyDescent="0.2">
      <c r="A8689" t="s">
        <v>4246</v>
      </c>
      <c r="M8689" s="170" t="str">
        <f t="shared" si="1080"/>
        <v>DTL</v>
      </c>
      <c r="N8689" s="169" t="str">
        <f t="shared" si="1081"/>
        <v>2420</v>
      </c>
      <c r="O8689" s="168" t="str">
        <f t="shared" si="1082"/>
        <v/>
      </c>
      <c r="P8689" s="168" t="str">
        <f t="shared" si="1083"/>
        <v/>
      </c>
      <c r="Q8689" s="168" t="str">
        <f t="shared" si="1084"/>
        <v/>
      </c>
      <c r="R8689" s="168" t="str">
        <f t="shared" si="1085"/>
        <v/>
      </c>
      <c r="S8689" s="168" t="str">
        <f t="shared" si="1086"/>
        <v/>
      </c>
      <c r="T8689" s="168" t="str">
        <f t="shared" si="1087"/>
        <v/>
      </c>
    </row>
    <row r="8690" spans="1:20" x14ac:dyDescent="0.2">
      <c r="A8690" t="s">
        <v>2611</v>
      </c>
      <c r="M8690" s="170" t="str">
        <f t="shared" si="1080"/>
        <v>DTL</v>
      </c>
      <c r="N8690" s="169" t="str">
        <f t="shared" si="1081"/>
        <v>2420</v>
      </c>
      <c r="O8690" s="168" t="str">
        <f t="shared" si="1082"/>
        <v/>
      </c>
      <c r="P8690" s="168" t="str">
        <f t="shared" si="1083"/>
        <v/>
      </c>
      <c r="Q8690" s="168" t="str">
        <f t="shared" si="1084"/>
        <v/>
      </c>
      <c r="R8690" s="168" t="str">
        <f t="shared" si="1085"/>
        <v/>
      </c>
      <c r="S8690" s="168" t="str">
        <f t="shared" si="1086"/>
        <v/>
      </c>
      <c r="T8690" s="168" t="str">
        <f t="shared" si="1087"/>
        <v/>
      </c>
    </row>
    <row r="8691" spans="1:20" x14ac:dyDescent="0.2">
      <c r="A8691" t="s">
        <v>6569</v>
      </c>
      <c r="M8691" s="170" t="str">
        <f t="shared" si="1080"/>
        <v>DTL</v>
      </c>
      <c r="N8691" s="169" t="str">
        <f t="shared" si="1081"/>
        <v>2420</v>
      </c>
      <c r="O8691" s="168" t="str">
        <f t="shared" si="1082"/>
        <v xml:space="preserve">    </v>
      </c>
      <c r="P8691" s="168" t="str">
        <f t="shared" si="1083"/>
        <v xml:space="preserve">2420    </v>
      </c>
      <c r="Q8691" s="168">
        <f t="shared" si="1084"/>
        <v>0</v>
      </c>
      <c r="R8691" s="168">
        <f t="shared" si="1085"/>
        <v>0</v>
      </c>
      <c r="S8691" s="168">
        <f t="shared" si="1086"/>
        <v>0</v>
      </c>
      <c r="T8691" s="168">
        <f t="shared" si="1087"/>
        <v>0</v>
      </c>
    </row>
    <row r="8692" spans="1:20" x14ac:dyDescent="0.2">
      <c r="A8692" t="s">
        <v>2611</v>
      </c>
      <c r="M8692" s="170" t="str">
        <f t="shared" si="1080"/>
        <v>DTL</v>
      </c>
      <c r="N8692" s="169" t="str">
        <f t="shared" si="1081"/>
        <v>2420</v>
      </c>
      <c r="O8692" s="168" t="str">
        <f t="shared" si="1082"/>
        <v/>
      </c>
      <c r="P8692" s="168" t="str">
        <f t="shared" si="1083"/>
        <v/>
      </c>
      <c r="Q8692" s="168" t="str">
        <f t="shared" si="1084"/>
        <v/>
      </c>
      <c r="R8692" s="168" t="str">
        <f t="shared" si="1085"/>
        <v/>
      </c>
      <c r="S8692" s="168" t="str">
        <f t="shared" si="1086"/>
        <v/>
      </c>
      <c r="T8692" s="168" t="str">
        <f t="shared" si="1087"/>
        <v/>
      </c>
    </row>
    <row r="8693" spans="1:20" x14ac:dyDescent="0.2">
      <c r="A8693" t="s">
        <v>2622</v>
      </c>
      <c r="M8693" s="170" t="str">
        <f t="shared" si="1080"/>
        <v>DTL</v>
      </c>
      <c r="N8693" s="169" t="str">
        <f t="shared" si="1081"/>
        <v>2420</v>
      </c>
      <c r="O8693" s="168" t="str">
        <f t="shared" si="1082"/>
        <v>Tran</v>
      </c>
      <c r="P8693" s="168" t="str">
        <f t="shared" si="1083"/>
        <v>2420Tran</v>
      </c>
      <c r="Q8693" s="168">
        <f t="shared" si="1084"/>
        <v>0</v>
      </c>
      <c r="R8693" s="168">
        <f t="shared" si="1085"/>
        <v>0</v>
      </c>
      <c r="S8693" s="168">
        <f t="shared" si="1086"/>
        <v>0</v>
      </c>
      <c r="T8693" s="168">
        <f t="shared" si="1087"/>
        <v>0</v>
      </c>
    </row>
    <row r="8694" spans="1:20" x14ac:dyDescent="0.2">
      <c r="A8694" t="s">
        <v>2611</v>
      </c>
      <c r="M8694" s="170" t="str">
        <f t="shared" si="1080"/>
        <v>DTL</v>
      </c>
      <c r="N8694" s="169" t="str">
        <f t="shared" si="1081"/>
        <v>2420</v>
      </c>
      <c r="O8694" s="168" t="str">
        <f t="shared" si="1082"/>
        <v/>
      </c>
      <c r="P8694" s="168" t="str">
        <f t="shared" si="1083"/>
        <v/>
      </c>
      <c r="Q8694" s="168" t="str">
        <f t="shared" si="1084"/>
        <v/>
      </c>
      <c r="R8694" s="168" t="str">
        <f t="shared" si="1085"/>
        <v/>
      </c>
      <c r="S8694" s="168" t="str">
        <f t="shared" si="1086"/>
        <v/>
      </c>
      <c r="T8694" s="168" t="str">
        <f t="shared" si="1087"/>
        <v/>
      </c>
    </row>
    <row r="8695" spans="1:20" x14ac:dyDescent="0.2">
      <c r="A8695" t="s">
        <v>3469</v>
      </c>
      <c r="M8695" s="170" t="str">
        <f t="shared" si="1080"/>
        <v>DTL</v>
      </c>
      <c r="N8695" s="169" t="str">
        <f t="shared" si="1081"/>
        <v>2420</v>
      </c>
      <c r="O8695" s="168" t="str">
        <f t="shared" si="1082"/>
        <v>Tran</v>
      </c>
      <c r="P8695" s="168" t="str">
        <f t="shared" si="1083"/>
        <v>2420Tran</v>
      </c>
      <c r="Q8695" s="168">
        <f t="shared" si="1084"/>
        <v>5344</v>
      </c>
      <c r="R8695" s="168">
        <f t="shared" si="1085"/>
        <v>0</v>
      </c>
      <c r="S8695" s="168">
        <f t="shared" si="1086"/>
        <v>0</v>
      </c>
      <c r="T8695" s="168">
        <f t="shared" si="1087"/>
        <v>0</v>
      </c>
    </row>
    <row r="8696" spans="1:20" x14ac:dyDescent="0.2">
      <c r="A8696" t="s">
        <v>4246</v>
      </c>
      <c r="M8696" s="170" t="str">
        <f t="shared" si="1080"/>
        <v>DTL</v>
      </c>
      <c r="N8696" s="169" t="str">
        <f t="shared" si="1081"/>
        <v>2420</v>
      </c>
      <c r="O8696" s="168" t="str">
        <f t="shared" si="1082"/>
        <v/>
      </c>
      <c r="P8696" s="168" t="str">
        <f t="shared" si="1083"/>
        <v/>
      </c>
      <c r="Q8696" s="168" t="str">
        <f t="shared" si="1084"/>
        <v/>
      </c>
      <c r="R8696" s="168" t="str">
        <f t="shared" si="1085"/>
        <v/>
      </c>
      <c r="S8696" s="168" t="str">
        <f t="shared" si="1086"/>
        <v/>
      </c>
      <c r="T8696" s="168" t="str">
        <f t="shared" si="1087"/>
        <v/>
      </c>
    </row>
    <row r="8697" spans="1:20" x14ac:dyDescent="0.2">
      <c r="A8697" t="s">
        <v>2611</v>
      </c>
      <c r="M8697" s="170" t="str">
        <f t="shared" si="1080"/>
        <v>DTL</v>
      </c>
      <c r="N8697" s="169" t="str">
        <f t="shared" si="1081"/>
        <v>2420</v>
      </c>
      <c r="O8697" s="168" t="str">
        <f t="shared" si="1082"/>
        <v/>
      </c>
      <c r="P8697" s="168" t="str">
        <f t="shared" si="1083"/>
        <v/>
      </c>
      <c r="Q8697" s="168" t="str">
        <f t="shared" si="1084"/>
        <v/>
      </c>
      <c r="R8697" s="168" t="str">
        <f t="shared" si="1085"/>
        <v/>
      </c>
      <c r="S8697" s="168" t="str">
        <f t="shared" si="1086"/>
        <v/>
      </c>
      <c r="T8697" s="168" t="str">
        <f t="shared" si="1087"/>
        <v/>
      </c>
    </row>
    <row r="8698" spans="1:20" x14ac:dyDescent="0.2">
      <c r="A8698" t="s">
        <v>6570</v>
      </c>
      <c r="M8698" s="170" t="str">
        <f t="shared" si="1080"/>
        <v>Ttl</v>
      </c>
      <c r="N8698" s="169" t="str">
        <f t="shared" si="1081"/>
        <v>2420</v>
      </c>
      <c r="O8698" s="168" t="str">
        <f t="shared" si="1082"/>
        <v/>
      </c>
      <c r="P8698" s="168" t="str">
        <f t="shared" si="1083"/>
        <v/>
      </c>
      <c r="Q8698" s="168" t="str">
        <f t="shared" si="1084"/>
        <v/>
      </c>
      <c r="R8698" s="168" t="str">
        <f t="shared" si="1085"/>
        <v/>
      </c>
      <c r="S8698" s="168" t="str">
        <f t="shared" si="1086"/>
        <v/>
      </c>
      <c r="T8698" s="168" t="str">
        <f t="shared" si="1087"/>
        <v/>
      </c>
    </row>
    <row r="8699" spans="1:20" x14ac:dyDescent="0.2">
      <c r="A8699" t="s">
        <v>4467</v>
      </c>
      <c r="M8699" s="170" t="str">
        <f t="shared" si="1080"/>
        <v>DTL</v>
      </c>
      <c r="N8699" s="169" t="str">
        <f t="shared" si="1081"/>
        <v>2420</v>
      </c>
      <c r="O8699" s="168" t="str">
        <f t="shared" si="1082"/>
        <v/>
      </c>
      <c r="P8699" s="168" t="str">
        <f t="shared" si="1083"/>
        <v/>
      </c>
      <c r="Q8699" s="168" t="str">
        <f t="shared" si="1084"/>
        <v/>
      </c>
      <c r="R8699" s="168" t="str">
        <f t="shared" si="1085"/>
        <v/>
      </c>
      <c r="S8699" s="168" t="str">
        <f t="shared" si="1086"/>
        <v/>
      </c>
      <c r="T8699" s="168" t="str">
        <f t="shared" si="1087"/>
        <v/>
      </c>
    </row>
    <row r="8700" spans="1:20" x14ac:dyDescent="0.2">
      <c r="A8700">
        <v>1</v>
      </c>
      <c r="M8700" s="170" t="str">
        <f t="shared" si="1080"/>
        <v>DTL</v>
      </c>
      <c r="N8700" s="169" t="str">
        <f t="shared" si="1081"/>
        <v>2420</v>
      </c>
      <c r="O8700" s="168" t="str">
        <f t="shared" si="1082"/>
        <v/>
      </c>
      <c r="P8700" s="168" t="str">
        <f t="shared" si="1083"/>
        <v/>
      </c>
      <c r="Q8700" s="168" t="str">
        <f t="shared" si="1084"/>
        <v/>
      </c>
      <c r="R8700" s="168" t="str">
        <f t="shared" si="1085"/>
        <v/>
      </c>
      <c r="S8700" s="168" t="str">
        <f t="shared" si="1086"/>
        <v/>
      </c>
      <c r="T8700" s="168" t="str">
        <f t="shared" si="1087"/>
        <v/>
      </c>
    </row>
    <row r="8701" spans="1:20" x14ac:dyDescent="0.2">
      <c r="M8701" s="170" t="str">
        <f t="shared" si="1080"/>
        <v>DTL</v>
      </c>
      <c r="N8701" s="169" t="str">
        <f t="shared" si="1081"/>
        <v>2420</v>
      </c>
      <c r="O8701" s="168" t="str">
        <f t="shared" si="1082"/>
        <v/>
      </c>
      <c r="P8701" s="168" t="str">
        <f t="shared" si="1083"/>
        <v/>
      </c>
      <c r="Q8701" s="168" t="str">
        <f t="shared" si="1084"/>
        <v/>
      </c>
      <c r="R8701" s="168" t="str">
        <f t="shared" si="1085"/>
        <v/>
      </c>
      <c r="S8701" s="168" t="str">
        <f t="shared" si="1086"/>
        <v/>
      </c>
      <c r="T8701" s="168" t="str">
        <f t="shared" si="1087"/>
        <v/>
      </c>
    </row>
    <row r="8702" spans="1:20" x14ac:dyDescent="0.2">
      <c r="A8702" t="s">
        <v>3470</v>
      </c>
      <c r="M8702" s="170" t="str">
        <f t="shared" si="1080"/>
        <v>H1</v>
      </c>
      <c r="N8702" s="169" t="str">
        <f t="shared" si="1081"/>
        <v>2420</v>
      </c>
      <c r="O8702" s="168" t="str">
        <f t="shared" si="1082"/>
        <v/>
      </c>
      <c r="P8702" s="168" t="str">
        <f t="shared" si="1083"/>
        <v/>
      </c>
      <c r="Q8702" s="168" t="str">
        <f t="shared" si="1084"/>
        <v/>
      </c>
      <c r="R8702" s="168" t="str">
        <f t="shared" si="1085"/>
        <v/>
      </c>
      <c r="S8702" s="168" t="str">
        <f t="shared" si="1086"/>
        <v/>
      </c>
      <c r="T8702" s="168" t="str">
        <f t="shared" si="1087"/>
        <v/>
      </c>
    </row>
    <row r="8703" spans="1:20" x14ac:dyDescent="0.2">
      <c r="A8703" t="s">
        <v>2600</v>
      </c>
      <c r="M8703" s="170" t="str">
        <f t="shared" si="1080"/>
        <v>H2</v>
      </c>
      <c r="N8703" s="169" t="str">
        <f t="shared" si="1081"/>
        <v>2420</v>
      </c>
      <c r="O8703" s="168" t="str">
        <f t="shared" si="1082"/>
        <v/>
      </c>
      <c r="P8703" s="168" t="str">
        <f t="shared" si="1083"/>
        <v/>
      </c>
      <c r="Q8703" s="168" t="str">
        <f t="shared" si="1084"/>
        <v/>
      </c>
      <c r="R8703" s="168" t="str">
        <f t="shared" si="1085"/>
        <v/>
      </c>
      <c r="S8703" s="168" t="str">
        <f t="shared" si="1086"/>
        <v/>
      </c>
      <c r="T8703" s="168" t="str">
        <f t="shared" si="1087"/>
        <v/>
      </c>
    </row>
    <row r="8704" spans="1:20" x14ac:dyDescent="0.2">
      <c r="A8704" t="s">
        <v>2601</v>
      </c>
      <c r="M8704" s="170" t="str">
        <f t="shared" si="1080"/>
        <v>H3</v>
      </c>
      <c r="N8704" s="169" t="str">
        <f t="shared" si="1081"/>
        <v>2420</v>
      </c>
      <c r="O8704" s="168" t="str">
        <f t="shared" si="1082"/>
        <v/>
      </c>
      <c r="P8704" s="168" t="str">
        <f t="shared" si="1083"/>
        <v/>
      </c>
      <c r="Q8704" s="168" t="str">
        <f t="shared" si="1084"/>
        <v/>
      </c>
      <c r="R8704" s="168" t="str">
        <f t="shared" si="1085"/>
        <v/>
      </c>
      <c r="S8704" s="168" t="str">
        <f t="shared" si="1086"/>
        <v/>
      </c>
      <c r="T8704" s="168" t="str">
        <f t="shared" si="1087"/>
        <v/>
      </c>
    </row>
    <row r="8705" spans="1:20" x14ac:dyDescent="0.2">
      <c r="A8705" t="s">
        <v>3418</v>
      </c>
      <c r="M8705" s="170" t="str">
        <f t="shared" si="1080"/>
        <v>H4</v>
      </c>
      <c r="N8705" s="169" t="str">
        <f t="shared" si="1081"/>
        <v>2420</v>
      </c>
      <c r="O8705" s="168" t="str">
        <f t="shared" si="1082"/>
        <v/>
      </c>
      <c r="P8705" s="168" t="str">
        <f t="shared" si="1083"/>
        <v/>
      </c>
      <c r="Q8705" s="168" t="str">
        <f t="shared" si="1084"/>
        <v/>
      </c>
      <c r="R8705" s="168" t="str">
        <f t="shared" si="1085"/>
        <v/>
      </c>
      <c r="S8705" s="168" t="str">
        <f t="shared" si="1086"/>
        <v/>
      </c>
      <c r="T8705" s="168" t="str">
        <f t="shared" si="1087"/>
        <v/>
      </c>
    </row>
    <row r="8706" spans="1:20" x14ac:dyDescent="0.2">
      <c r="A8706" t="s">
        <v>3471</v>
      </c>
      <c r="M8706" s="170" t="str">
        <f t="shared" si="1080"/>
        <v>H5</v>
      </c>
      <c r="N8706" s="169" t="str">
        <f t="shared" si="1081"/>
        <v>2420</v>
      </c>
      <c r="O8706" s="168" t="str">
        <f t="shared" si="1082"/>
        <v/>
      </c>
      <c r="P8706" s="168" t="str">
        <f t="shared" si="1083"/>
        <v/>
      </c>
      <c r="Q8706" s="168" t="str">
        <f t="shared" si="1084"/>
        <v/>
      </c>
      <c r="R8706" s="168" t="str">
        <f t="shared" si="1085"/>
        <v/>
      </c>
      <c r="S8706" s="168" t="str">
        <f t="shared" si="1086"/>
        <v/>
      </c>
      <c r="T8706" s="168" t="str">
        <f t="shared" si="1087"/>
        <v/>
      </c>
    </row>
    <row r="8707" spans="1:20" x14ac:dyDescent="0.2">
      <c r="A8707" t="s">
        <v>3472</v>
      </c>
      <c r="M8707" s="170" t="str">
        <f t="shared" ref="M8707:M8770" si="1088">IF(ROW()&lt;23,"",
  IF(NOT(ISERROR(FIND("Trinity County",$A8707,30))),"H1",
  IF(M8706="H1","H2",
  IF(M8706="H2","H3",
  IF(M8706="H3","H4",
  IF(M8706="H4","H5",
  IF(M8706="H5","H6",
  IF(M8706="H6","H7",
  IF(M8706="H7","H8",
  IF(M8706="H8","H9",
  IF(M8706="H9","H10",
  IF(TRIM(LEFT($A8707,7))="Total","Ttl","DTL"))))))))))))</f>
        <v>H6</v>
      </c>
      <c r="N8707" s="169" t="str">
        <f t="shared" ref="N8707:N8770" si="1089">IF(ROW()&lt;23,"",
  IF($M8707="H6",TRIM(LEFT($A8707,5)),N8706))</f>
        <v>2410</v>
      </c>
      <c r="O8707" s="168" t="str">
        <f t="shared" ref="O8707:O8770" si="1090">IF($M8707&lt;&gt;"DTL","",
  IF(NOT(ISNUMBER(VALUE(MID($A8707,31,15)))),"",LEFT($A8707,4)))</f>
        <v/>
      </c>
      <c r="P8707" s="168" t="str">
        <f t="shared" ref="P8707:P8770" si="1091">IF(O8707="","",N8707&amp;O8707)</f>
        <v/>
      </c>
      <c r="Q8707" s="168" t="str">
        <f t="shared" ref="Q8707:Q8770" si="1092">IF($M8707&lt;&gt;"DTL","",
  IF(NOT(ISNUMBER(VALUE(MID($A8707,31,15)))),"",VALUE(TRIM(MID($A8707,47,15)))))</f>
        <v/>
      </c>
      <c r="R8707" s="168" t="str">
        <f t="shared" ref="R8707:R8770" si="1093">IF($M8707&lt;&gt;"DTL","",
  IF(NOT(ISNUMBER(VALUE(MID($A8707,31,15)))),"",VALUE(TRIM(MID($A8707,61,14)))))</f>
        <v/>
      </c>
      <c r="S8707" s="168" t="str">
        <f t="shared" ref="S8707:S8770" si="1094">IF($M8707&lt;&gt;"DTL","",
  IF(NOT(ISNUMBER(VALUE(MID($A8707,31,15)))),"",VALUE(TRIM(MID($A8707,76,14)))))</f>
        <v/>
      </c>
      <c r="T8707" s="168" t="str">
        <f t="shared" ref="T8707:T8770" si="1095">IF($M8707&lt;&gt;"DTL","",
  IF(NOT(ISNUMBER(VALUE(MID($A8707,31,15)))),"",VALUE(TRIM(MID($A8707,90,14)))))</f>
        <v/>
      </c>
    </row>
    <row r="8708" spans="1:20" x14ac:dyDescent="0.2">
      <c r="A8708" t="s">
        <v>2605</v>
      </c>
      <c r="M8708" s="170" t="str">
        <f t="shared" si="1088"/>
        <v>H7</v>
      </c>
      <c r="N8708" s="169" t="str">
        <f t="shared" si="1089"/>
        <v>2410</v>
      </c>
      <c r="O8708" s="168" t="str">
        <f t="shared" si="1090"/>
        <v/>
      </c>
      <c r="P8708" s="168" t="str">
        <f t="shared" si="1091"/>
        <v/>
      </c>
      <c r="Q8708" s="168" t="str">
        <f t="shared" si="1092"/>
        <v/>
      </c>
      <c r="R8708" s="168" t="str">
        <f t="shared" si="1093"/>
        <v/>
      </c>
      <c r="S8708" s="168" t="str">
        <f t="shared" si="1094"/>
        <v/>
      </c>
      <c r="T8708" s="168" t="str">
        <f t="shared" si="1095"/>
        <v/>
      </c>
    </row>
    <row r="8709" spans="1:20" x14ac:dyDescent="0.2">
      <c r="A8709" t="s">
        <v>2606</v>
      </c>
      <c r="M8709" s="170" t="str">
        <f t="shared" si="1088"/>
        <v>H8</v>
      </c>
      <c r="N8709" s="169" t="str">
        <f t="shared" si="1089"/>
        <v>2410</v>
      </c>
      <c r="O8709" s="168" t="str">
        <f t="shared" si="1090"/>
        <v/>
      </c>
      <c r="P8709" s="168" t="str">
        <f t="shared" si="1091"/>
        <v/>
      </c>
      <c r="Q8709" s="168" t="str">
        <f t="shared" si="1092"/>
        <v/>
      </c>
      <c r="R8709" s="168" t="str">
        <f t="shared" si="1093"/>
        <v/>
      </c>
      <c r="S8709" s="168" t="str">
        <f t="shared" si="1094"/>
        <v/>
      </c>
      <c r="T8709" s="168" t="str">
        <f t="shared" si="1095"/>
        <v/>
      </c>
    </row>
    <row r="8710" spans="1:20" x14ac:dyDescent="0.2">
      <c r="A8710" t="s">
        <v>2607</v>
      </c>
      <c r="M8710" s="170" t="str">
        <f t="shared" si="1088"/>
        <v>H9</v>
      </c>
      <c r="N8710" s="169" t="str">
        <f t="shared" si="1089"/>
        <v>2410</v>
      </c>
      <c r="O8710" s="168" t="str">
        <f t="shared" si="1090"/>
        <v/>
      </c>
      <c r="P8710" s="168" t="str">
        <f t="shared" si="1091"/>
        <v/>
      </c>
      <c r="Q8710" s="168" t="str">
        <f t="shared" si="1092"/>
        <v/>
      </c>
      <c r="R8710" s="168" t="str">
        <f t="shared" si="1093"/>
        <v/>
      </c>
      <c r="S8710" s="168" t="str">
        <f t="shared" si="1094"/>
        <v/>
      </c>
      <c r="T8710" s="168" t="str">
        <f t="shared" si="1095"/>
        <v/>
      </c>
    </row>
    <row r="8711" spans="1:20" x14ac:dyDescent="0.2">
      <c r="A8711" t="s">
        <v>2608</v>
      </c>
      <c r="M8711" s="170" t="str">
        <f t="shared" si="1088"/>
        <v>H10</v>
      </c>
      <c r="N8711" s="169" t="str">
        <f t="shared" si="1089"/>
        <v>2410</v>
      </c>
      <c r="O8711" s="168" t="str">
        <f t="shared" si="1090"/>
        <v/>
      </c>
      <c r="P8711" s="168" t="str">
        <f t="shared" si="1091"/>
        <v/>
      </c>
      <c r="Q8711" s="168" t="str">
        <f t="shared" si="1092"/>
        <v/>
      </c>
      <c r="R8711" s="168" t="str">
        <f t="shared" si="1093"/>
        <v/>
      </c>
      <c r="S8711" s="168" t="str">
        <f t="shared" si="1094"/>
        <v/>
      </c>
      <c r="T8711" s="168" t="str">
        <f t="shared" si="1095"/>
        <v/>
      </c>
    </row>
    <row r="8712" spans="1:20" x14ac:dyDescent="0.2">
      <c r="A8712" t="s">
        <v>2609</v>
      </c>
      <c r="M8712" s="170" t="str">
        <f t="shared" si="1088"/>
        <v>DTL</v>
      </c>
      <c r="N8712" s="169" t="str">
        <f t="shared" si="1089"/>
        <v>2410</v>
      </c>
      <c r="O8712" s="168" t="str">
        <f t="shared" si="1090"/>
        <v/>
      </c>
      <c r="P8712" s="168" t="str">
        <f t="shared" si="1091"/>
        <v/>
      </c>
      <c r="Q8712" s="168" t="str">
        <f t="shared" si="1092"/>
        <v/>
      </c>
      <c r="R8712" s="168" t="str">
        <f t="shared" si="1093"/>
        <v/>
      </c>
      <c r="S8712" s="168" t="str">
        <f t="shared" si="1094"/>
        <v/>
      </c>
      <c r="T8712" s="168" t="str">
        <f t="shared" si="1095"/>
        <v/>
      </c>
    </row>
    <row r="8713" spans="1:20" x14ac:dyDescent="0.2">
      <c r="A8713" t="s">
        <v>3473</v>
      </c>
      <c r="M8713" s="170" t="str">
        <f t="shared" si="1088"/>
        <v>DTL</v>
      </c>
      <c r="N8713" s="169" t="str">
        <f t="shared" si="1089"/>
        <v>2410</v>
      </c>
      <c r="O8713" s="168" t="str">
        <f t="shared" si="1090"/>
        <v>7718</v>
      </c>
      <c r="P8713" s="168" t="str">
        <f t="shared" si="1091"/>
        <v>24107718</v>
      </c>
      <c r="Q8713" s="168">
        <f t="shared" si="1092"/>
        <v>0</v>
      </c>
      <c r="R8713" s="168">
        <f t="shared" si="1093"/>
        <v>0</v>
      </c>
      <c r="S8713" s="168">
        <f t="shared" si="1094"/>
        <v>0</v>
      </c>
      <c r="T8713" s="168">
        <f t="shared" si="1095"/>
        <v>0</v>
      </c>
    </row>
    <row r="8714" spans="1:20" x14ac:dyDescent="0.2">
      <c r="A8714" t="s">
        <v>4246</v>
      </c>
      <c r="M8714" s="170" t="str">
        <f t="shared" si="1088"/>
        <v>DTL</v>
      </c>
      <c r="N8714" s="169" t="str">
        <f t="shared" si="1089"/>
        <v>2410</v>
      </c>
      <c r="O8714" s="168" t="str">
        <f t="shared" si="1090"/>
        <v/>
      </c>
      <c r="P8714" s="168" t="str">
        <f t="shared" si="1091"/>
        <v/>
      </c>
      <c r="Q8714" s="168" t="str">
        <f t="shared" si="1092"/>
        <v/>
      </c>
      <c r="R8714" s="168" t="str">
        <f t="shared" si="1093"/>
        <v/>
      </c>
      <c r="S8714" s="168" t="str">
        <f t="shared" si="1094"/>
        <v/>
      </c>
      <c r="T8714" s="168" t="str">
        <f t="shared" si="1095"/>
        <v/>
      </c>
    </row>
    <row r="8715" spans="1:20" x14ac:dyDescent="0.2">
      <c r="A8715" t="s">
        <v>2611</v>
      </c>
      <c r="M8715" s="170" t="str">
        <f t="shared" si="1088"/>
        <v>DTL</v>
      </c>
      <c r="N8715" s="169" t="str">
        <f t="shared" si="1089"/>
        <v>2410</v>
      </c>
      <c r="O8715" s="168" t="str">
        <f t="shared" si="1090"/>
        <v/>
      </c>
      <c r="P8715" s="168" t="str">
        <f t="shared" si="1091"/>
        <v/>
      </c>
      <c r="Q8715" s="168" t="str">
        <f t="shared" si="1092"/>
        <v/>
      </c>
      <c r="R8715" s="168" t="str">
        <f t="shared" si="1093"/>
        <v/>
      </c>
      <c r="S8715" s="168" t="str">
        <f t="shared" si="1094"/>
        <v/>
      </c>
      <c r="T8715" s="168" t="str">
        <f t="shared" si="1095"/>
        <v/>
      </c>
    </row>
    <row r="8716" spans="1:20" x14ac:dyDescent="0.2">
      <c r="A8716" t="s">
        <v>3474</v>
      </c>
      <c r="M8716" s="170" t="str">
        <f t="shared" si="1088"/>
        <v>Ttl</v>
      </c>
      <c r="N8716" s="169" t="str">
        <f t="shared" si="1089"/>
        <v>2410</v>
      </c>
      <c r="O8716" s="168" t="str">
        <f t="shared" si="1090"/>
        <v/>
      </c>
      <c r="P8716" s="168" t="str">
        <f t="shared" si="1091"/>
        <v/>
      </c>
      <c r="Q8716" s="168" t="str">
        <f t="shared" si="1092"/>
        <v/>
      </c>
      <c r="R8716" s="168" t="str">
        <f t="shared" si="1093"/>
        <v/>
      </c>
      <c r="S8716" s="168" t="str">
        <f t="shared" si="1094"/>
        <v/>
      </c>
      <c r="T8716" s="168" t="str">
        <f t="shared" si="1095"/>
        <v/>
      </c>
    </row>
    <row r="8717" spans="1:20" x14ac:dyDescent="0.2">
      <c r="A8717" t="s">
        <v>2612</v>
      </c>
      <c r="M8717" s="170" t="str">
        <f t="shared" si="1088"/>
        <v>DTL</v>
      </c>
      <c r="N8717" s="169" t="str">
        <f t="shared" si="1089"/>
        <v>2410</v>
      </c>
      <c r="O8717" s="168" t="str">
        <f t="shared" si="1090"/>
        <v/>
      </c>
      <c r="P8717" s="168" t="str">
        <f t="shared" si="1091"/>
        <v/>
      </c>
      <c r="Q8717" s="168" t="str">
        <f t="shared" si="1092"/>
        <v/>
      </c>
      <c r="R8717" s="168" t="str">
        <f t="shared" si="1093"/>
        <v/>
      </c>
      <c r="S8717" s="168" t="str">
        <f t="shared" si="1094"/>
        <v/>
      </c>
      <c r="T8717" s="168" t="str">
        <f t="shared" si="1095"/>
        <v/>
      </c>
    </row>
    <row r="8718" spans="1:20" x14ac:dyDescent="0.2">
      <c r="A8718" t="s">
        <v>2611</v>
      </c>
      <c r="M8718" s="170" t="str">
        <f t="shared" si="1088"/>
        <v>DTL</v>
      </c>
      <c r="N8718" s="169" t="str">
        <f t="shared" si="1089"/>
        <v>2410</v>
      </c>
      <c r="O8718" s="168" t="str">
        <f t="shared" si="1090"/>
        <v/>
      </c>
      <c r="P8718" s="168" t="str">
        <f t="shared" si="1091"/>
        <v/>
      </c>
      <c r="Q8718" s="168" t="str">
        <f t="shared" si="1092"/>
        <v/>
      </c>
      <c r="R8718" s="168" t="str">
        <f t="shared" si="1093"/>
        <v/>
      </c>
      <c r="S8718" s="168" t="str">
        <f t="shared" si="1094"/>
        <v/>
      </c>
      <c r="T8718" s="168" t="str">
        <f t="shared" si="1095"/>
        <v/>
      </c>
    </row>
    <row r="8719" spans="1:20" x14ac:dyDescent="0.2">
      <c r="A8719" t="s">
        <v>2611</v>
      </c>
      <c r="M8719" s="170" t="str">
        <f t="shared" si="1088"/>
        <v>DTL</v>
      </c>
      <c r="N8719" s="169" t="str">
        <f t="shared" si="1089"/>
        <v>2410</v>
      </c>
      <c r="O8719" s="168" t="str">
        <f t="shared" si="1090"/>
        <v/>
      </c>
      <c r="P8719" s="168" t="str">
        <f t="shared" si="1091"/>
        <v/>
      </c>
      <c r="Q8719" s="168" t="str">
        <f t="shared" si="1092"/>
        <v/>
      </c>
      <c r="R8719" s="168" t="str">
        <f t="shared" si="1093"/>
        <v/>
      </c>
      <c r="S8719" s="168" t="str">
        <f t="shared" si="1094"/>
        <v/>
      </c>
      <c r="T8719" s="168" t="str">
        <f t="shared" si="1095"/>
        <v/>
      </c>
    </row>
    <row r="8720" spans="1:20" x14ac:dyDescent="0.2">
      <c r="A8720" t="s">
        <v>2613</v>
      </c>
      <c r="M8720" s="170" t="str">
        <f t="shared" si="1088"/>
        <v>DTL</v>
      </c>
      <c r="N8720" s="169" t="str">
        <f t="shared" si="1089"/>
        <v>2410</v>
      </c>
      <c r="O8720" s="168" t="str">
        <f t="shared" si="1090"/>
        <v/>
      </c>
      <c r="P8720" s="168" t="str">
        <f t="shared" si="1091"/>
        <v/>
      </c>
      <c r="Q8720" s="168" t="str">
        <f t="shared" si="1092"/>
        <v/>
      </c>
      <c r="R8720" s="168" t="str">
        <f t="shared" si="1093"/>
        <v/>
      </c>
      <c r="S8720" s="168" t="str">
        <f t="shared" si="1094"/>
        <v/>
      </c>
      <c r="T8720" s="168" t="str">
        <f t="shared" si="1095"/>
        <v/>
      </c>
    </row>
    <row r="8721" spans="1:20" x14ac:dyDescent="0.2">
      <c r="A8721" t="s">
        <v>3475</v>
      </c>
      <c r="M8721" s="170" t="str">
        <f t="shared" si="1088"/>
        <v>DTL</v>
      </c>
      <c r="N8721" s="169" t="str">
        <f t="shared" si="1089"/>
        <v>2410</v>
      </c>
      <c r="O8721" s="168" t="str">
        <f t="shared" si="1090"/>
        <v>1010</v>
      </c>
      <c r="P8721" s="168" t="str">
        <f t="shared" si="1091"/>
        <v>24101010</v>
      </c>
      <c r="Q8721" s="168">
        <f t="shared" si="1092"/>
        <v>0</v>
      </c>
      <c r="R8721" s="168">
        <f t="shared" si="1093"/>
        <v>0</v>
      </c>
      <c r="S8721" s="168">
        <f t="shared" si="1094"/>
        <v>0</v>
      </c>
      <c r="T8721" s="168">
        <f t="shared" si="1095"/>
        <v>0</v>
      </c>
    </row>
    <row r="8722" spans="1:20" x14ac:dyDescent="0.2">
      <c r="A8722" t="s">
        <v>3476</v>
      </c>
      <c r="M8722" s="170" t="str">
        <f t="shared" si="1088"/>
        <v>DTL</v>
      </c>
      <c r="N8722" s="169" t="str">
        <f t="shared" si="1089"/>
        <v>2410</v>
      </c>
      <c r="O8722" s="168" t="str">
        <f t="shared" si="1090"/>
        <v>1100</v>
      </c>
      <c r="P8722" s="168" t="str">
        <f t="shared" si="1091"/>
        <v>24101100</v>
      </c>
      <c r="Q8722" s="168">
        <f t="shared" si="1092"/>
        <v>0</v>
      </c>
      <c r="R8722" s="168">
        <f t="shared" si="1093"/>
        <v>0</v>
      </c>
      <c r="S8722" s="168">
        <f t="shared" si="1094"/>
        <v>0</v>
      </c>
      <c r="T8722" s="168">
        <f t="shared" si="1095"/>
        <v>0</v>
      </c>
    </row>
    <row r="8723" spans="1:20" x14ac:dyDescent="0.2">
      <c r="A8723" t="s">
        <v>3477</v>
      </c>
      <c r="M8723" s="170" t="str">
        <f t="shared" si="1088"/>
        <v>DTL</v>
      </c>
      <c r="N8723" s="169" t="str">
        <f t="shared" si="1089"/>
        <v>2410</v>
      </c>
      <c r="O8723" s="168" t="str">
        <f t="shared" si="1090"/>
        <v>1200</v>
      </c>
      <c r="P8723" s="168" t="str">
        <f t="shared" si="1091"/>
        <v>24101200</v>
      </c>
      <c r="Q8723" s="168">
        <f t="shared" si="1092"/>
        <v>0</v>
      </c>
      <c r="R8723" s="168">
        <f t="shared" si="1093"/>
        <v>0</v>
      </c>
      <c r="S8723" s="168">
        <f t="shared" si="1094"/>
        <v>0</v>
      </c>
      <c r="T8723" s="168">
        <f t="shared" si="1095"/>
        <v>0</v>
      </c>
    </row>
    <row r="8724" spans="1:20" x14ac:dyDescent="0.2">
      <c r="A8724" t="s">
        <v>3478</v>
      </c>
      <c r="M8724" s="170" t="str">
        <f t="shared" si="1088"/>
        <v>DTL</v>
      </c>
      <c r="N8724" s="169" t="str">
        <f t="shared" si="1089"/>
        <v>2410</v>
      </c>
      <c r="O8724" s="168" t="str">
        <f t="shared" si="1090"/>
        <v>1210</v>
      </c>
      <c r="P8724" s="168" t="str">
        <f t="shared" si="1091"/>
        <v>24101210</v>
      </c>
      <c r="Q8724" s="168">
        <f t="shared" si="1092"/>
        <v>0</v>
      </c>
      <c r="R8724" s="168">
        <f t="shared" si="1093"/>
        <v>0</v>
      </c>
      <c r="S8724" s="168">
        <f t="shared" si="1094"/>
        <v>0</v>
      </c>
      <c r="T8724" s="168">
        <f t="shared" si="1095"/>
        <v>0</v>
      </c>
    </row>
    <row r="8725" spans="1:20" x14ac:dyDescent="0.2">
      <c r="A8725" t="s">
        <v>3479</v>
      </c>
      <c r="M8725" s="170" t="str">
        <f t="shared" si="1088"/>
        <v>DTL</v>
      </c>
      <c r="N8725" s="169" t="str">
        <f t="shared" si="1089"/>
        <v>2410</v>
      </c>
      <c r="O8725" s="168" t="str">
        <f t="shared" si="1090"/>
        <v>1300</v>
      </c>
      <c r="P8725" s="168" t="str">
        <f t="shared" si="1091"/>
        <v>24101300</v>
      </c>
      <c r="Q8725" s="168">
        <f t="shared" si="1092"/>
        <v>0</v>
      </c>
      <c r="R8725" s="168">
        <f t="shared" si="1093"/>
        <v>0</v>
      </c>
      <c r="S8725" s="168">
        <f t="shared" si="1094"/>
        <v>0</v>
      </c>
      <c r="T8725" s="168">
        <f t="shared" si="1095"/>
        <v>0</v>
      </c>
    </row>
    <row r="8726" spans="1:20" x14ac:dyDescent="0.2">
      <c r="A8726" t="s">
        <v>3480</v>
      </c>
      <c r="M8726" s="170" t="str">
        <f t="shared" si="1088"/>
        <v>DTL</v>
      </c>
      <c r="N8726" s="169" t="str">
        <f t="shared" si="1089"/>
        <v>2410</v>
      </c>
      <c r="O8726" s="168" t="str">
        <f t="shared" si="1090"/>
        <v>1301</v>
      </c>
      <c r="P8726" s="168" t="str">
        <f t="shared" si="1091"/>
        <v>24101301</v>
      </c>
      <c r="Q8726" s="168">
        <f t="shared" si="1092"/>
        <v>0</v>
      </c>
      <c r="R8726" s="168">
        <f t="shared" si="1093"/>
        <v>0</v>
      </c>
      <c r="S8726" s="168">
        <f t="shared" si="1094"/>
        <v>0</v>
      </c>
      <c r="T8726" s="168">
        <f t="shared" si="1095"/>
        <v>0</v>
      </c>
    </row>
    <row r="8727" spans="1:20" x14ac:dyDescent="0.2">
      <c r="A8727" t="s">
        <v>3481</v>
      </c>
      <c r="M8727" s="170" t="str">
        <f t="shared" si="1088"/>
        <v>DTL</v>
      </c>
      <c r="N8727" s="169" t="str">
        <f t="shared" si="1089"/>
        <v>2410</v>
      </c>
      <c r="O8727" s="168" t="str">
        <f t="shared" si="1090"/>
        <v>1400</v>
      </c>
      <c r="P8727" s="168" t="str">
        <f t="shared" si="1091"/>
        <v>24101400</v>
      </c>
      <c r="Q8727" s="168">
        <f t="shared" si="1092"/>
        <v>0</v>
      </c>
      <c r="R8727" s="168">
        <f t="shared" si="1093"/>
        <v>0</v>
      </c>
      <c r="S8727" s="168">
        <f t="shared" si="1094"/>
        <v>0</v>
      </c>
      <c r="T8727" s="168">
        <f t="shared" si="1095"/>
        <v>0</v>
      </c>
    </row>
    <row r="8728" spans="1:20" x14ac:dyDescent="0.2">
      <c r="A8728" t="s">
        <v>3482</v>
      </c>
      <c r="M8728" s="170" t="str">
        <f t="shared" si="1088"/>
        <v>DTL</v>
      </c>
      <c r="N8728" s="169" t="str">
        <f t="shared" si="1089"/>
        <v>2410</v>
      </c>
      <c r="O8728" s="168" t="str">
        <f t="shared" si="1090"/>
        <v>1500</v>
      </c>
      <c r="P8728" s="168" t="str">
        <f t="shared" si="1091"/>
        <v>24101500</v>
      </c>
      <c r="Q8728" s="168">
        <f t="shared" si="1092"/>
        <v>0</v>
      </c>
      <c r="R8728" s="168">
        <f t="shared" si="1093"/>
        <v>0</v>
      </c>
      <c r="S8728" s="168">
        <f t="shared" si="1094"/>
        <v>0</v>
      </c>
      <c r="T8728" s="168">
        <f t="shared" si="1095"/>
        <v>0</v>
      </c>
    </row>
    <row r="8729" spans="1:20" x14ac:dyDescent="0.2">
      <c r="A8729" t="s">
        <v>4246</v>
      </c>
      <c r="M8729" s="170" t="str">
        <f t="shared" si="1088"/>
        <v>DTL</v>
      </c>
      <c r="N8729" s="169" t="str">
        <f t="shared" si="1089"/>
        <v>2410</v>
      </c>
      <c r="O8729" s="168" t="str">
        <f t="shared" si="1090"/>
        <v/>
      </c>
      <c r="P8729" s="168" t="str">
        <f t="shared" si="1091"/>
        <v/>
      </c>
      <c r="Q8729" s="168" t="str">
        <f t="shared" si="1092"/>
        <v/>
      </c>
      <c r="R8729" s="168" t="str">
        <f t="shared" si="1093"/>
        <v/>
      </c>
      <c r="S8729" s="168" t="str">
        <f t="shared" si="1094"/>
        <v/>
      </c>
      <c r="T8729" s="168" t="str">
        <f t="shared" si="1095"/>
        <v/>
      </c>
    </row>
    <row r="8730" spans="1:20" x14ac:dyDescent="0.2">
      <c r="A8730" t="s">
        <v>2611</v>
      </c>
      <c r="M8730" s="170" t="str">
        <f t="shared" si="1088"/>
        <v>DTL</v>
      </c>
      <c r="N8730" s="169" t="str">
        <f t="shared" si="1089"/>
        <v>2410</v>
      </c>
      <c r="O8730" s="168" t="str">
        <f t="shared" si="1090"/>
        <v/>
      </c>
      <c r="P8730" s="168" t="str">
        <f t="shared" si="1091"/>
        <v/>
      </c>
      <c r="Q8730" s="168" t="str">
        <f t="shared" si="1092"/>
        <v/>
      </c>
      <c r="R8730" s="168" t="str">
        <f t="shared" si="1093"/>
        <v/>
      </c>
      <c r="S8730" s="168" t="str">
        <f t="shared" si="1094"/>
        <v/>
      </c>
      <c r="T8730" s="168" t="str">
        <f t="shared" si="1095"/>
        <v/>
      </c>
    </row>
    <row r="8731" spans="1:20" x14ac:dyDescent="0.2">
      <c r="A8731" t="s">
        <v>3483</v>
      </c>
      <c r="M8731" s="170" t="str">
        <f t="shared" si="1088"/>
        <v>Ttl</v>
      </c>
      <c r="N8731" s="169" t="str">
        <f t="shared" si="1089"/>
        <v>2410</v>
      </c>
      <c r="O8731" s="168" t="str">
        <f t="shared" si="1090"/>
        <v/>
      </c>
      <c r="P8731" s="168" t="str">
        <f t="shared" si="1091"/>
        <v/>
      </c>
      <c r="Q8731" s="168" t="str">
        <f t="shared" si="1092"/>
        <v/>
      </c>
      <c r="R8731" s="168" t="str">
        <f t="shared" si="1093"/>
        <v/>
      </c>
      <c r="S8731" s="168" t="str">
        <f t="shared" si="1094"/>
        <v/>
      </c>
      <c r="T8731" s="168" t="str">
        <f t="shared" si="1095"/>
        <v/>
      </c>
    </row>
    <row r="8732" spans="1:20" x14ac:dyDescent="0.2">
      <c r="A8732" t="s">
        <v>2611</v>
      </c>
      <c r="M8732" s="170" t="str">
        <f t="shared" si="1088"/>
        <v>DTL</v>
      </c>
      <c r="N8732" s="169" t="str">
        <f t="shared" si="1089"/>
        <v>2410</v>
      </c>
      <c r="O8732" s="168" t="str">
        <f t="shared" si="1090"/>
        <v/>
      </c>
      <c r="P8732" s="168" t="str">
        <f t="shared" si="1091"/>
        <v/>
      </c>
      <c r="Q8732" s="168" t="str">
        <f t="shared" si="1092"/>
        <v/>
      </c>
      <c r="R8732" s="168" t="str">
        <f t="shared" si="1093"/>
        <v/>
      </c>
      <c r="S8732" s="168" t="str">
        <f t="shared" si="1094"/>
        <v/>
      </c>
      <c r="T8732" s="168" t="str">
        <f t="shared" si="1095"/>
        <v/>
      </c>
    </row>
    <row r="8733" spans="1:20" x14ac:dyDescent="0.2">
      <c r="A8733" t="s">
        <v>3484</v>
      </c>
      <c r="M8733" s="170" t="str">
        <f t="shared" si="1088"/>
        <v>DTL</v>
      </c>
      <c r="N8733" s="169" t="str">
        <f t="shared" si="1089"/>
        <v>2410</v>
      </c>
      <c r="O8733" s="168" t="str">
        <f t="shared" si="1090"/>
        <v>2140</v>
      </c>
      <c r="P8733" s="168" t="str">
        <f t="shared" si="1091"/>
        <v>24102140</v>
      </c>
      <c r="Q8733" s="168">
        <f t="shared" si="1092"/>
        <v>0</v>
      </c>
      <c r="R8733" s="168">
        <f t="shared" si="1093"/>
        <v>0</v>
      </c>
      <c r="S8733" s="168">
        <f t="shared" si="1094"/>
        <v>0</v>
      </c>
      <c r="T8733" s="168">
        <f t="shared" si="1095"/>
        <v>0</v>
      </c>
    </row>
    <row r="8734" spans="1:20" x14ac:dyDescent="0.2">
      <c r="A8734" t="s">
        <v>4246</v>
      </c>
      <c r="M8734" s="170" t="str">
        <f t="shared" si="1088"/>
        <v>DTL</v>
      </c>
      <c r="N8734" s="169" t="str">
        <f t="shared" si="1089"/>
        <v>2410</v>
      </c>
      <c r="O8734" s="168" t="str">
        <f t="shared" si="1090"/>
        <v/>
      </c>
      <c r="P8734" s="168" t="str">
        <f t="shared" si="1091"/>
        <v/>
      </c>
      <c r="Q8734" s="168" t="str">
        <f t="shared" si="1092"/>
        <v/>
      </c>
      <c r="R8734" s="168" t="str">
        <f t="shared" si="1093"/>
        <v/>
      </c>
      <c r="S8734" s="168" t="str">
        <f t="shared" si="1094"/>
        <v/>
      </c>
      <c r="T8734" s="168" t="str">
        <f t="shared" si="1095"/>
        <v/>
      </c>
    </row>
    <row r="8735" spans="1:20" x14ac:dyDescent="0.2">
      <c r="A8735" t="s">
        <v>2611</v>
      </c>
      <c r="M8735" s="170" t="str">
        <f t="shared" si="1088"/>
        <v>DTL</v>
      </c>
      <c r="N8735" s="169" t="str">
        <f t="shared" si="1089"/>
        <v>2410</v>
      </c>
      <c r="O8735" s="168" t="str">
        <f t="shared" si="1090"/>
        <v/>
      </c>
      <c r="P8735" s="168" t="str">
        <f t="shared" si="1091"/>
        <v/>
      </c>
      <c r="Q8735" s="168" t="str">
        <f t="shared" si="1092"/>
        <v/>
      </c>
      <c r="R8735" s="168" t="str">
        <f t="shared" si="1093"/>
        <v/>
      </c>
      <c r="S8735" s="168" t="str">
        <f t="shared" si="1094"/>
        <v/>
      </c>
      <c r="T8735" s="168" t="str">
        <f t="shared" si="1095"/>
        <v/>
      </c>
    </row>
    <row r="8736" spans="1:20" x14ac:dyDescent="0.2">
      <c r="A8736" t="s">
        <v>6571</v>
      </c>
      <c r="M8736" s="170" t="str">
        <f t="shared" si="1088"/>
        <v>Ttl</v>
      </c>
      <c r="N8736" s="169" t="str">
        <f t="shared" si="1089"/>
        <v>2410</v>
      </c>
      <c r="O8736" s="168" t="str">
        <f t="shared" si="1090"/>
        <v/>
      </c>
      <c r="P8736" s="168" t="str">
        <f t="shared" si="1091"/>
        <v/>
      </c>
      <c r="Q8736" s="168" t="str">
        <f t="shared" si="1092"/>
        <v/>
      </c>
      <c r="R8736" s="168" t="str">
        <f t="shared" si="1093"/>
        <v/>
      </c>
      <c r="S8736" s="168" t="str">
        <f t="shared" si="1094"/>
        <v/>
      </c>
      <c r="T8736" s="168" t="str">
        <f t="shared" si="1095"/>
        <v/>
      </c>
    </row>
    <row r="8737" spans="1:20" x14ac:dyDescent="0.2">
      <c r="A8737" t="s">
        <v>2611</v>
      </c>
      <c r="M8737" s="170" t="str">
        <f t="shared" si="1088"/>
        <v>DTL</v>
      </c>
      <c r="N8737" s="169" t="str">
        <f t="shared" si="1089"/>
        <v>2410</v>
      </c>
      <c r="O8737" s="168" t="str">
        <f t="shared" si="1090"/>
        <v/>
      </c>
      <c r="P8737" s="168" t="str">
        <f t="shared" si="1091"/>
        <v/>
      </c>
      <c r="Q8737" s="168" t="str">
        <f t="shared" si="1092"/>
        <v/>
      </c>
      <c r="R8737" s="168" t="str">
        <f t="shared" si="1093"/>
        <v/>
      </c>
      <c r="S8737" s="168" t="str">
        <f t="shared" si="1094"/>
        <v/>
      </c>
      <c r="T8737" s="168" t="str">
        <f t="shared" si="1095"/>
        <v/>
      </c>
    </row>
    <row r="8738" spans="1:20" x14ac:dyDescent="0.2">
      <c r="A8738" t="s">
        <v>2611</v>
      </c>
      <c r="M8738" s="170" t="str">
        <f t="shared" si="1088"/>
        <v>DTL</v>
      </c>
      <c r="N8738" s="169" t="str">
        <f t="shared" si="1089"/>
        <v>2410</v>
      </c>
      <c r="O8738" s="168" t="str">
        <f t="shared" si="1090"/>
        <v/>
      </c>
      <c r="P8738" s="168" t="str">
        <f t="shared" si="1091"/>
        <v/>
      </c>
      <c r="Q8738" s="168" t="str">
        <f t="shared" si="1092"/>
        <v/>
      </c>
      <c r="R8738" s="168" t="str">
        <f t="shared" si="1093"/>
        <v/>
      </c>
      <c r="S8738" s="168" t="str">
        <f t="shared" si="1094"/>
        <v/>
      </c>
      <c r="T8738" s="168" t="str">
        <f t="shared" si="1095"/>
        <v/>
      </c>
    </row>
    <row r="8739" spans="1:20" x14ac:dyDescent="0.2">
      <c r="A8739" t="s">
        <v>6572</v>
      </c>
      <c r="M8739" s="170" t="str">
        <f t="shared" si="1088"/>
        <v>Ttl</v>
      </c>
      <c r="N8739" s="169" t="str">
        <f t="shared" si="1089"/>
        <v>2410</v>
      </c>
      <c r="O8739" s="168" t="str">
        <f t="shared" si="1090"/>
        <v/>
      </c>
      <c r="P8739" s="168" t="str">
        <f t="shared" si="1091"/>
        <v/>
      </c>
      <c r="Q8739" s="168" t="str">
        <f t="shared" si="1092"/>
        <v/>
      </c>
      <c r="R8739" s="168" t="str">
        <f t="shared" si="1093"/>
        <v/>
      </c>
      <c r="S8739" s="168" t="str">
        <f t="shared" si="1094"/>
        <v/>
      </c>
      <c r="T8739" s="168" t="str">
        <f t="shared" si="1095"/>
        <v/>
      </c>
    </row>
    <row r="8740" spans="1:20" x14ac:dyDescent="0.2">
      <c r="A8740" t="s">
        <v>2612</v>
      </c>
      <c r="M8740" s="170" t="str">
        <f t="shared" si="1088"/>
        <v>DTL</v>
      </c>
      <c r="N8740" s="169" t="str">
        <f t="shared" si="1089"/>
        <v>2410</v>
      </c>
      <c r="O8740" s="168" t="str">
        <f t="shared" si="1090"/>
        <v/>
      </c>
      <c r="P8740" s="168" t="str">
        <f t="shared" si="1091"/>
        <v/>
      </c>
      <c r="Q8740" s="168" t="str">
        <f t="shared" si="1092"/>
        <v/>
      </c>
      <c r="R8740" s="168" t="str">
        <f t="shared" si="1093"/>
        <v/>
      </c>
      <c r="S8740" s="168" t="str">
        <f t="shared" si="1094"/>
        <v/>
      </c>
      <c r="T8740" s="168" t="str">
        <f t="shared" si="1095"/>
        <v/>
      </c>
    </row>
    <row r="8741" spans="1:20" x14ac:dyDescent="0.2">
      <c r="A8741" t="s">
        <v>2611</v>
      </c>
      <c r="M8741" s="170" t="str">
        <f t="shared" si="1088"/>
        <v>DTL</v>
      </c>
      <c r="N8741" s="169" t="str">
        <f t="shared" si="1089"/>
        <v>2410</v>
      </c>
      <c r="O8741" s="168" t="str">
        <f t="shared" si="1090"/>
        <v/>
      </c>
      <c r="P8741" s="168" t="str">
        <f t="shared" si="1091"/>
        <v/>
      </c>
      <c r="Q8741" s="168" t="str">
        <f t="shared" si="1092"/>
        <v/>
      </c>
      <c r="R8741" s="168" t="str">
        <f t="shared" si="1093"/>
        <v/>
      </c>
      <c r="S8741" s="168" t="str">
        <f t="shared" si="1094"/>
        <v/>
      </c>
      <c r="T8741" s="168" t="str">
        <f t="shared" si="1095"/>
        <v/>
      </c>
    </row>
    <row r="8742" spans="1:20" x14ac:dyDescent="0.2">
      <c r="A8742" t="s">
        <v>2620</v>
      </c>
      <c r="M8742" s="170" t="str">
        <f t="shared" si="1088"/>
        <v>DTL</v>
      </c>
      <c r="N8742" s="169" t="str">
        <f t="shared" si="1089"/>
        <v>2410</v>
      </c>
      <c r="O8742" s="168" t="str">
        <f t="shared" si="1090"/>
        <v/>
      </c>
      <c r="P8742" s="168" t="str">
        <f t="shared" si="1091"/>
        <v/>
      </c>
      <c r="Q8742" s="168" t="str">
        <f t="shared" si="1092"/>
        <v/>
      </c>
      <c r="R8742" s="168" t="str">
        <f t="shared" si="1093"/>
        <v/>
      </c>
      <c r="S8742" s="168" t="str">
        <f t="shared" si="1094"/>
        <v/>
      </c>
      <c r="T8742" s="168" t="str">
        <f t="shared" si="1095"/>
        <v/>
      </c>
    </row>
    <row r="8743" spans="1:20" x14ac:dyDescent="0.2">
      <c r="A8743" t="s">
        <v>3485</v>
      </c>
      <c r="M8743" s="170" t="str">
        <f t="shared" si="1088"/>
        <v>Ttl</v>
      </c>
      <c r="N8743" s="169" t="str">
        <f t="shared" si="1089"/>
        <v>2410</v>
      </c>
      <c r="O8743" s="168" t="str">
        <f t="shared" si="1090"/>
        <v/>
      </c>
      <c r="P8743" s="168" t="str">
        <f t="shared" si="1091"/>
        <v/>
      </c>
      <c r="Q8743" s="168" t="str">
        <f t="shared" si="1092"/>
        <v/>
      </c>
      <c r="R8743" s="168" t="str">
        <f t="shared" si="1093"/>
        <v/>
      </c>
      <c r="S8743" s="168" t="str">
        <f t="shared" si="1094"/>
        <v/>
      </c>
      <c r="T8743" s="168" t="str">
        <f t="shared" si="1095"/>
        <v/>
      </c>
    </row>
    <row r="8744" spans="1:20" x14ac:dyDescent="0.2">
      <c r="A8744" t="s">
        <v>2611</v>
      </c>
      <c r="M8744" s="170" t="str">
        <f t="shared" si="1088"/>
        <v>DTL</v>
      </c>
      <c r="N8744" s="169" t="str">
        <f t="shared" si="1089"/>
        <v>2410</v>
      </c>
      <c r="O8744" s="168" t="str">
        <f t="shared" si="1090"/>
        <v/>
      </c>
      <c r="P8744" s="168" t="str">
        <f t="shared" si="1091"/>
        <v/>
      </c>
      <c r="Q8744" s="168" t="str">
        <f t="shared" si="1092"/>
        <v/>
      </c>
      <c r="R8744" s="168" t="str">
        <f t="shared" si="1093"/>
        <v/>
      </c>
      <c r="S8744" s="168" t="str">
        <f t="shared" si="1094"/>
        <v/>
      </c>
      <c r="T8744" s="168" t="str">
        <f t="shared" si="1095"/>
        <v/>
      </c>
    </row>
    <row r="8745" spans="1:20" x14ac:dyDescent="0.2">
      <c r="A8745" t="s">
        <v>6573</v>
      </c>
      <c r="M8745" s="170" t="str">
        <f t="shared" si="1088"/>
        <v>Ttl</v>
      </c>
      <c r="N8745" s="169" t="str">
        <f t="shared" si="1089"/>
        <v>2410</v>
      </c>
      <c r="O8745" s="168" t="str">
        <f t="shared" si="1090"/>
        <v/>
      </c>
      <c r="P8745" s="168" t="str">
        <f t="shared" si="1091"/>
        <v/>
      </c>
      <c r="Q8745" s="168" t="str">
        <f t="shared" si="1092"/>
        <v/>
      </c>
      <c r="R8745" s="168" t="str">
        <f t="shared" si="1093"/>
        <v/>
      </c>
      <c r="S8745" s="168" t="str">
        <f t="shared" si="1094"/>
        <v/>
      </c>
      <c r="T8745" s="168" t="str">
        <f t="shared" si="1095"/>
        <v/>
      </c>
    </row>
    <row r="8746" spans="1:20" x14ac:dyDescent="0.2">
      <c r="A8746" t="s">
        <v>4246</v>
      </c>
      <c r="M8746" s="170" t="str">
        <f t="shared" si="1088"/>
        <v>DTL</v>
      </c>
      <c r="N8746" s="169" t="str">
        <f t="shared" si="1089"/>
        <v>2410</v>
      </c>
      <c r="O8746" s="168" t="str">
        <f t="shared" si="1090"/>
        <v/>
      </c>
      <c r="P8746" s="168" t="str">
        <f t="shared" si="1091"/>
        <v/>
      </c>
      <c r="Q8746" s="168" t="str">
        <f t="shared" si="1092"/>
        <v/>
      </c>
      <c r="R8746" s="168" t="str">
        <f t="shared" si="1093"/>
        <v/>
      </c>
      <c r="S8746" s="168" t="str">
        <f t="shared" si="1094"/>
        <v/>
      </c>
      <c r="T8746" s="168" t="str">
        <f t="shared" si="1095"/>
        <v/>
      </c>
    </row>
    <row r="8747" spans="1:20" x14ac:dyDescent="0.2">
      <c r="A8747" t="s">
        <v>4467</v>
      </c>
      <c r="M8747" s="170" t="str">
        <f t="shared" si="1088"/>
        <v>DTL</v>
      </c>
      <c r="N8747" s="169" t="str">
        <f t="shared" si="1089"/>
        <v>2410</v>
      </c>
      <c r="O8747" s="168" t="str">
        <f t="shared" si="1090"/>
        <v/>
      </c>
      <c r="P8747" s="168" t="str">
        <f t="shared" si="1091"/>
        <v/>
      </c>
      <c r="Q8747" s="168" t="str">
        <f t="shared" si="1092"/>
        <v/>
      </c>
      <c r="R8747" s="168" t="str">
        <f t="shared" si="1093"/>
        <v/>
      </c>
      <c r="S8747" s="168" t="str">
        <f t="shared" si="1094"/>
        <v/>
      </c>
      <c r="T8747" s="168" t="str">
        <f t="shared" si="1095"/>
        <v/>
      </c>
    </row>
    <row r="8748" spans="1:20" x14ac:dyDescent="0.2">
      <c r="A8748">
        <v>1</v>
      </c>
      <c r="M8748" s="170" t="str">
        <f t="shared" si="1088"/>
        <v>DTL</v>
      </c>
      <c r="N8748" s="169" t="str">
        <f t="shared" si="1089"/>
        <v>2410</v>
      </c>
      <c r="O8748" s="168" t="str">
        <f t="shared" si="1090"/>
        <v/>
      </c>
      <c r="P8748" s="168" t="str">
        <f t="shared" si="1091"/>
        <v/>
      </c>
      <c r="Q8748" s="168" t="str">
        <f t="shared" si="1092"/>
        <v/>
      </c>
      <c r="R8748" s="168" t="str">
        <f t="shared" si="1093"/>
        <v/>
      </c>
      <c r="S8748" s="168" t="str">
        <f t="shared" si="1094"/>
        <v/>
      </c>
      <c r="T8748" s="168" t="str">
        <f t="shared" si="1095"/>
        <v/>
      </c>
    </row>
    <row r="8749" spans="1:20" x14ac:dyDescent="0.2">
      <c r="M8749" s="170" t="str">
        <f t="shared" si="1088"/>
        <v>DTL</v>
      </c>
      <c r="N8749" s="169" t="str">
        <f t="shared" si="1089"/>
        <v>2410</v>
      </c>
      <c r="O8749" s="168" t="str">
        <f t="shared" si="1090"/>
        <v/>
      </c>
      <c r="P8749" s="168" t="str">
        <f t="shared" si="1091"/>
        <v/>
      </c>
      <c r="Q8749" s="168" t="str">
        <f t="shared" si="1092"/>
        <v/>
      </c>
      <c r="R8749" s="168" t="str">
        <f t="shared" si="1093"/>
        <v/>
      </c>
      <c r="S8749" s="168" t="str">
        <f t="shared" si="1094"/>
        <v/>
      </c>
      <c r="T8749" s="168" t="str">
        <f t="shared" si="1095"/>
        <v/>
      </c>
    </row>
    <row r="8750" spans="1:20" x14ac:dyDescent="0.2">
      <c r="A8750" t="s">
        <v>3486</v>
      </c>
      <c r="M8750" s="170" t="str">
        <f t="shared" si="1088"/>
        <v>H1</v>
      </c>
      <c r="N8750" s="169" t="str">
        <f t="shared" si="1089"/>
        <v>2410</v>
      </c>
      <c r="O8750" s="168" t="str">
        <f t="shared" si="1090"/>
        <v/>
      </c>
      <c r="P8750" s="168" t="str">
        <f t="shared" si="1091"/>
        <v/>
      </c>
      <c r="Q8750" s="168" t="str">
        <f t="shared" si="1092"/>
        <v/>
      </c>
      <c r="R8750" s="168" t="str">
        <f t="shared" si="1093"/>
        <v/>
      </c>
      <c r="S8750" s="168" t="str">
        <f t="shared" si="1094"/>
        <v/>
      </c>
      <c r="T8750" s="168" t="str">
        <f t="shared" si="1095"/>
        <v/>
      </c>
    </row>
    <row r="8751" spans="1:20" x14ac:dyDescent="0.2">
      <c r="A8751" t="s">
        <v>2600</v>
      </c>
      <c r="M8751" s="170" t="str">
        <f t="shared" si="1088"/>
        <v>H2</v>
      </c>
      <c r="N8751" s="169" t="str">
        <f t="shared" si="1089"/>
        <v>2410</v>
      </c>
      <c r="O8751" s="168" t="str">
        <f t="shared" si="1090"/>
        <v/>
      </c>
      <c r="P8751" s="168" t="str">
        <f t="shared" si="1091"/>
        <v/>
      </c>
      <c r="Q8751" s="168" t="str">
        <f t="shared" si="1092"/>
        <v/>
      </c>
      <c r="R8751" s="168" t="str">
        <f t="shared" si="1093"/>
        <v/>
      </c>
      <c r="S8751" s="168" t="str">
        <f t="shared" si="1094"/>
        <v/>
      </c>
      <c r="T8751" s="168" t="str">
        <f t="shared" si="1095"/>
        <v/>
      </c>
    </row>
    <row r="8752" spans="1:20" x14ac:dyDescent="0.2">
      <c r="A8752" t="s">
        <v>2601</v>
      </c>
      <c r="M8752" s="170" t="str">
        <f t="shared" si="1088"/>
        <v>H3</v>
      </c>
      <c r="N8752" s="169" t="str">
        <f t="shared" si="1089"/>
        <v>2410</v>
      </c>
      <c r="O8752" s="168" t="str">
        <f t="shared" si="1090"/>
        <v/>
      </c>
      <c r="P8752" s="168" t="str">
        <f t="shared" si="1091"/>
        <v/>
      </c>
      <c r="Q8752" s="168" t="str">
        <f t="shared" si="1092"/>
        <v/>
      </c>
      <c r="R8752" s="168" t="str">
        <f t="shared" si="1093"/>
        <v/>
      </c>
      <c r="S8752" s="168" t="str">
        <f t="shared" si="1094"/>
        <v/>
      </c>
      <c r="T8752" s="168" t="str">
        <f t="shared" si="1095"/>
        <v/>
      </c>
    </row>
    <row r="8753" spans="1:20" x14ac:dyDescent="0.2">
      <c r="A8753" t="s">
        <v>3418</v>
      </c>
      <c r="M8753" s="170" t="str">
        <f t="shared" si="1088"/>
        <v>H4</v>
      </c>
      <c r="N8753" s="169" t="str">
        <f t="shared" si="1089"/>
        <v>2410</v>
      </c>
      <c r="O8753" s="168" t="str">
        <f t="shared" si="1090"/>
        <v/>
      </c>
      <c r="P8753" s="168" t="str">
        <f t="shared" si="1091"/>
        <v/>
      </c>
      <c r="Q8753" s="168" t="str">
        <f t="shared" si="1092"/>
        <v/>
      </c>
      <c r="R8753" s="168" t="str">
        <f t="shared" si="1093"/>
        <v/>
      </c>
      <c r="S8753" s="168" t="str">
        <f t="shared" si="1094"/>
        <v/>
      </c>
      <c r="T8753" s="168" t="str">
        <f t="shared" si="1095"/>
        <v/>
      </c>
    </row>
    <row r="8754" spans="1:20" x14ac:dyDescent="0.2">
      <c r="A8754" t="s">
        <v>3471</v>
      </c>
      <c r="M8754" s="170" t="str">
        <f t="shared" si="1088"/>
        <v>H5</v>
      </c>
      <c r="N8754" s="169" t="str">
        <f t="shared" si="1089"/>
        <v>2410</v>
      </c>
      <c r="O8754" s="168" t="str">
        <f t="shared" si="1090"/>
        <v/>
      </c>
      <c r="P8754" s="168" t="str">
        <f t="shared" si="1091"/>
        <v/>
      </c>
      <c r="Q8754" s="168" t="str">
        <f t="shared" si="1092"/>
        <v/>
      </c>
      <c r="R8754" s="168" t="str">
        <f t="shared" si="1093"/>
        <v/>
      </c>
      <c r="S8754" s="168" t="str">
        <f t="shared" si="1094"/>
        <v/>
      </c>
      <c r="T8754" s="168" t="str">
        <f t="shared" si="1095"/>
        <v/>
      </c>
    </row>
    <row r="8755" spans="1:20" x14ac:dyDescent="0.2">
      <c r="A8755" t="s">
        <v>3472</v>
      </c>
      <c r="M8755" s="170" t="str">
        <f t="shared" si="1088"/>
        <v>H6</v>
      </c>
      <c r="N8755" s="169" t="str">
        <f t="shared" si="1089"/>
        <v>2410</v>
      </c>
      <c r="O8755" s="168" t="str">
        <f t="shared" si="1090"/>
        <v/>
      </c>
      <c r="P8755" s="168" t="str">
        <f t="shared" si="1091"/>
        <v/>
      </c>
      <c r="Q8755" s="168" t="str">
        <f t="shared" si="1092"/>
        <v/>
      </c>
      <c r="R8755" s="168" t="str">
        <f t="shared" si="1093"/>
        <v/>
      </c>
      <c r="S8755" s="168" t="str">
        <f t="shared" si="1094"/>
        <v/>
      </c>
      <c r="T8755" s="168" t="str">
        <f t="shared" si="1095"/>
        <v/>
      </c>
    </row>
    <row r="8756" spans="1:20" x14ac:dyDescent="0.2">
      <c r="A8756" t="s">
        <v>2605</v>
      </c>
      <c r="M8756" s="170" t="str">
        <f t="shared" si="1088"/>
        <v>H7</v>
      </c>
      <c r="N8756" s="169" t="str">
        <f t="shared" si="1089"/>
        <v>2410</v>
      </c>
      <c r="O8756" s="168" t="str">
        <f t="shared" si="1090"/>
        <v/>
      </c>
      <c r="P8756" s="168" t="str">
        <f t="shared" si="1091"/>
        <v/>
      </c>
      <c r="Q8756" s="168" t="str">
        <f t="shared" si="1092"/>
        <v/>
      </c>
      <c r="R8756" s="168" t="str">
        <f t="shared" si="1093"/>
        <v/>
      </c>
      <c r="S8756" s="168" t="str">
        <f t="shared" si="1094"/>
        <v/>
      </c>
      <c r="T8756" s="168" t="str">
        <f t="shared" si="1095"/>
        <v/>
      </c>
    </row>
    <row r="8757" spans="1:20" x14ac:dyDescent="0.2">
      <c r="A8757" t="s">
        <v>2606</v>
      </c>
      <c r="M8757" s="170" t="str">
        <f t="shared" si="1088"/>
        <v>H8</v>
      </c>
      <c r="N8757" s="169" t="str">
        <f t="shared" si="1089"/>
        <v>2410</v>
      </c>
      <c r="O8757" s="168" t="str">
        <f t="shared" si="1090"/>
        <v/>
      </c>
      <c r="P8757" s="168" t="str">
        <f t="shared" si="1091"/>
        <v/>
      </c>
      <c r="Q8757" s="168" t="str">
        <f t="shared" si="1092"/>
        <v/>
      </c>
      <c r="R8757" s="168" t="str">
        <f t="shared" si="1093"/>
        <v/>
      </c>
      <c r="S8757" s="168" t="str">
        <f t="shared" si="1094"/>
        <v/>
      </c>
      <c r="T8757" s="168" t="str">
        <f t="shared" si="1095"/>
        <v/>
      </c>
    </row>
    <row r="8758" spans="1:20" x14ac:dyDescent="0.2">
      <c r="A8758" t="s">
        <v>2607</v>
      </c>
      <c r="M8758" s="170" t="str">
        <f t="shared" si="1088"/>
        <v>H9</v>
      </c>
      <c r="N8758" s="169" t="str">
        <f t="shared" si="1089"/>
        <v>2410</v>
      </c>
      <c r="O8758" s="168" t="str">
        <f t="shared" si="1090"/>
        <v/>
      </c>
      <c r="P8758" s="168" t="str">
        <f t="shared" si="1091"/>
        <v/>
      </c>
      <c r="Q8758" s="168" t="str">
        <f t="shared" si="1092"/>
        <v/>
      </c>
      <c r="R8758" s="168" t="str">
        <f t="shared" si="1093"/>
        <v/>
      </c>
      <c r="S8758" s="168" t="str">
        <f t="shared" si="1094"/>
        <v/>
      </c>
      <c r="T8758" s="168" t="str">
        <f t="shared" si="1095"/>
        <v/>
      </c>
    </row>
    <row r="8759" spans="1:20" x14ac:dyDescent="0.2">
      <c r="A8759" t="s">
        <v>2608</v>
      </c>
      <c r="M8759" s="170" t="str">
        <f t="shared" si="1088"/>
        <v>H10</v>
      </c>
      <c r="N8759" s="169" t="str">
        <f t="shared" si="1089"/>
        <v>2410</v>
      </c>
      <c r="O8759" s="168" t="str">
        <f t="shared" si="1090"/>
        <v/>
      </c>
      <c r="P8759" s="168" t="str">
        <f t="shared" si="1091"/>
        <v/>
      </c>
      <c r="Q8759" s="168" t="str">
        <f t="shared" si="1092"/>
        <v/>
      </c>
      <c r="R8759" s="168" t="str">
        <f t="shared" si="1093"/>
        <v/>
      </c>
      <c r="S8759" s="168" t="str">
        <f t="shared" si="1094"/>
        <v/>
      </c>
      <c r="T8759" s="168" t="str">
        <f t="shared" si="1095"/>
        <v/>
      </c>
    </row>
    <row r="8760" spans="1:20" x14ac:dyDescent="0.2">
      <c r="A8760" t="s">
        <v>6574</v>
      </c>
      <c r="M8760" s="170" t="str">
        <f t="shared" si="1088"/>
        <v>DTL</v>
      </c>
      <c r="N8760" s="169" t="str">
        <f t="shared" si="1089"/>
        <v>2410</v>
      </c>
      <c r="O8760" s="168" t="str">
        <f t="shared" si="1090"/>
        <v xml:space="preserve">    </v>
      </c>
      <c r="P8760" s="168" t="str">
        <f t="shared" si="1091"/>
        <v xml:space="preserve">2410    </v>
      </c>
      <c r="Q8760" s="168">
        <f t="shared" si="1092"/>
        <v>0</v>
      </c>
      <c r="R8760" s="168">
        <f t="shared" si="1093"/>
        <v>0</v>
      </c>
      <c r="S8760" s="168">
        <f t="shared" si="1094"/>
        <v>0</v>
      </c>
      <c r="T8760" s="168">
        <f t="shared" si="1095"/>
        <v>0</v>
      </c>
    </row>
    <row r="8761" spans="1:20" x14ac:dyDescent="0.2">
      <c r="A8761" t="s">
        <v>2611</v>
      </c>
      <c r="M8761" s="170" t="str">
        <f t="shared" si="1088"/>
        <v>DTL</v>
      </c>
      <c r="N8761" s="169" t="str">
        <f t="shared" si="1089"/>
        <v>2410</v>
      </c>
      <c r="O8761" s="168" t="str">
        <f t="shared" si="1090"/>
        <v/>
      </c>
      <c r="P8761" s="168" t="str">
        <f t="shared" si="1091"/>
        <v/>
      </c>
      <c r="Q8761" s="168" t="str">
        <f t="shared" si="1092"/>
        <v/>
      </c>
      <c r="R8761" s="168" t="str">
        <f t="shared" si="1093"/>
        <v/>
      </c>
      <c r="S8761" s="168" t="str">
        <f t="shared" si="1094"/>
        <v/>
      </c>
      <c r="T8761" s="168" t="str">
        <f t="shared" si="1095"/>
        <v/>
      </c>
    </row>
    <row r="8762" spans="1:20" x14ac:dyDescent="0.2">
      <c r="A8762" t="s">
        <v>2622</v>
      </c>
      <c r="M8762" s="170" t="str">
        <f t="shared" si="1088"/>
        <v>DTL</v>
      </c>
      <c r="N8762" s="169" t="str">
        <f t="shared" si="1089"/>
        <v>2410</v>
      </c>
      <c r="O8762" s="168" t="str">
        <f t="shared" si="1090"/>
        <v>Tran</v>
      </c>
      <c r="P8762" s="168" t="str">
        <f t="shared" si="1091"/>
        <v>2410Tran</v>
      </c>
      <c r="Q8762" s="168">
        <f t="shared" si="1092"/>
        <v>0</v>
      </c>
      <c r="R8762" s="168">
        <f t="shared" si="1093"/>
        <v>0</v>
      </c>
      <c r="S8762" s="168">
        <f t="shared" si="1094"/>
        <v>0</v>
      </c>
      <c r="T8762" s="168">
        <f t="shared" si="1095"/>
        <v>0</v>
      </c>
    </row>
    <row r="8763" spans="1:20" x14ac:dyDescent="0.2">
      <c r="A8763" t="s">
        <v>2611</v>
      </c>
      <c r="M8763" s="170" t="str">
        <f t="shared" si="1088"/>
        <v>DTL</v>
      </c>
      <c r="N8763" s="169" t="str">
        <f t="shared" si="1089"/>
        <v>2410</v>
      </c>
      <c r="O8763" s="168" t="str">
        <f t="shared" si="1090"/>
        <v/>
      </c>
      <c r="P8763" s="168" t="str">
        <f t="shared" si="1091"/>
        <v/>
      </c>
      <c r="Q8763" s="168" t="str">
        <f t="shared" si="1092"/>
        <v/>
      </c>
      <c r="R8763" s="168" t="str">
        <f t="shared" si="1093"/>
        <v/>
      </c>
      <c r="S8763" s="168" t="str">
        <f t="shared" si="1094"/>
        <v/>
      </c>
      <c r="T8763" s="168" t="str">
        <f t="shared" si="1095"/>
        <v/>
      </c>
    </row>
    <row r="8764" spans="1:20" x14ac:dyDescent="0.2">
      <c r="A8764" t="s">
        <v>2623</v>
      </c>
      <c r="M8764" s="170" t="str">
        <f t="shared" si="1088"/>
        <v>DTL</v>
      </c>
      <c r="N8764" s="169" t="str">
        <f t="shared" si="1089"/>
        <v>2410</v>
      </c>
      <c r="O8764" s="168" t="str">
        <f t="shared" si="1090"/>
        <v>Tran</v>
      </c>
      <c r="P8764" s="168" t="str">
        <f t="shared" si="1091"/>
        <v>2410Tran</v>
      </c>
      <c r="Q8764" s="168">
        <f t="shared" si="1092"/>
        <v>0</v>
      </c>
      <c r="R8764" s="168">
        <f t="shared" si="1093"/>
        <v>0</v>
      </c>
      <c r="S8764" s="168">
        <f t="shared" si="1094"/>
        <v>0</v>
      </c>
      <c r="T8764" s="168">
        <f t="shared" si="1095"/>
        <v>0</v>
      </c>
    </row>
    <row r="8765" spans="1:20" x14ac:dyDescent="0.2">
      <c r="A8765" t="s">
        <v>4246</v>
      </c>
      <c r="M8765" s="170" t="str">
        <f t="shared" si="1088"/>
        <v>DTL</v>
      </c>
      <c r="N8765" s="169" t="str">
        <f t="shared" si="1089"/>
        <v>2410</v>
      </c>
      <c r="O8765" s="168" t="str">
        <f t="shared" si="1090"/>
        <v/>
      </c>
      <c r="P8765" s="168" t="str">
        <f t="shared" si="1091"/>
        <v/>
      </c>
      <c r="Q8765" s="168" t="str">
        <f t="shared" si="1092"/>
        <v/>
      </c>
      <c r="R8765" s="168" t="str">
        <f t="shared" si="1093"/>
        <v/>
      </c>
      <c r="S8765" s="168" t="str">
        <f t="shared" si="1094"/>
        <v/>
      </c>
      <c r="T8765" s="168" t="str">
        <f t="shared" si="1095"/>
        <v/>
      </c>
    </row>
    <row r="8766" spans="1:20" x14ac:dyDescent="0.2">
      <c r="A8766" t="s">
        <v>2611</v>
      </c>
      <c r="M8766" s="170" t="str">
        <f t="shared" si="1088"/>
        <v>DTL</v>
      </c>
      <c r="N8766" s="169" t="str">
        <f t="shared" si="1089"/>
        <v>2410</v>
      </c>
      <c r="O8766" s="168" t="str">
        <f t="shared" si="1090"/>
        <v/>
      </c>
      <c r="P8766" s="168" t="str">
        <f t="shared" si="1091"/>
        <v/>
      </c>
      <c r="Q8766" s="168" t="str">
        <f t="shared" si="1092"/>
        <v/>
      </c>
      <c r="R8766" s="168" t="str">
        <f t="shared" si="1093"/>
        <v/>
      </c>
      <c r="S8766" s="168" t="str">
        <f t="shared" si="1094"/>
        <v/>
      </c>
      <c r="T8766" s="168" t="str">
        <f t="shared" si="1095"/>
        <v/>
      </c>
    </row>
    <row r="8767" spans="1:20" x14ac:dyDescent="0.2">
      <c r="A8767" t="s">
        <v>6575</v>
      </c>
      <c r="M8767" s="170" t="str">
        <f t="shared" si="1088"/>
        <v>Ttl</v>
      </c>
      <c r="N8767" s="169" t="str">
        <f t="shared" si="1089"/>
        <v>2410</v>
      </c>
      <c r="O8767" s="168" t="str">
        <f t="shared" si="1090"/>
        <v/>
      </c>
      <c r="P8767" s="168" t="str">
        <f t="shared" si="1091"/>
        <v/>
      </c>
      <c r="Q8767" s="168" t="str">
        <f t="shared" si="1092"/>
        <v/>
      </c>
      <c r="R8767" s="168" t="str">
        <f t="shared" si="1093"/>
        <v/>
      </c>
      <c r="S8767" s="168" t="str">
        <f t="shared" si="1094"/>
        <v/>
      </c>
      <c r="T8767" s="168" t="str">
        <f t="shared" si="1095"/>
        <v/>
      </c>
    </row>
    <row r="8768" spans="1:20" x14ac:dyDescent="0.2">
      <c r="A8768" t="s">
        <v>4467</v>
      </c>
      <c r="M8768" s="170" t="str">
        <f t="shared" si="1088"/>
        <v>DTL</v>
      </c>
      <c r="N8768" s="169" t="str">
        <f t="shared" si="1089"/>
        <v>2410</v>
      </c>
      <c r="O8768" s="168" t="str">
        <f t="shared" si="1090"/>
        <v/>
      </c>
      <c r="P8768" s="168" t="str">
        <f t="shared" si="1091"/>
        <v/>
      </c>
      <c r="Q8768" s="168" t="str">
        <f t="shared" si="1092"/>
        <v/>
      </c>
      <c r="R8768" s="168" t="str">
        <f t="shared" si="1093"/>
        <v/>
      </c>
      <c r="S8768" s="168" t="str">
        <f t="shared" si="1094"/>
        <v/>
      </c>
      <c r="T8768" s="168" t="str">
        <f t="shared" si="1095"/>
        <v/>
      </c>
    </row>
    <row r="8769" spans="1:20" x14ac:dyDescent="0.2">
      <c r="A8769">
        <v>1</v>
      </c>
      <c r="M8769" s="170" t="str">
        <f t="shared" si="1088"/>
        <v>DTL</v>
      </c>
      <c r="N8769" s="169" t="str">
        <f t="shared" si="1089"/>
        <v>2410</v>
      </c>
      <c r="O8769" s="168" t="str">
        <f t="shared" si="1090"/>
        <v/>
      </c>
      <c r="P8769" s="168" t="str">
        <f t="shared" si="1091"/>
        <v/>
      </c>
      <c r="Q8769" s="168" t="str">
        <f t="shared" si="1092"/>
        <v/>
      </c>
      <c r="R8769" s="168" t="str">
        <f t="shared" si="1093"/>
        <v/>
      </c>
      <c r="S8769" s="168" t="str">
        <f t="shared" si="1094"/>
        <v/>
      </c>
      <c r="T8769" s="168" t="str">
        <f t="shared" si="1095"/>
        <v/>
      </c>
    </row>
    <row r="8770" spans="1:20" x14ac:dyDescent="0.2">
      <c r="M8770" s="170" t="str">
        <f t="shared" si="1088"/>
        <v>DTL</v>
      </c>
      <c r="N8770" s="169" t="str">
        <f t="shared" si="1089"/>
        <v>2410</v>
      </c>
      <c r="O8770" s="168" t="str">
        <f t="shared" si="1090"/>
        <v/>
      </c>
      <c r="P8770" s="168" t="str">
        <f t="shared" si="1091"/>
        <v/>
      </c>
      <c r="Q8770" s="168" t="str">
        <f t="shared" si="1092"/>
        <v/>
      </c>
      <c r="R8770" s="168" t="str">
        <f t="shared" si="1093"/>
        <v/>
      </c>
      <c r="S8770" s="168" t="str">
        <f t="shared" si="1094"/>
        <v/>
      </c>
      <c r="T8770" s="168" t="str">
        <f t="shared" si="1095"/>
        <v/>
      </c>
    </row>
    <row r="8771" spans="1:20" x14ac:dyDescent="0.2">
      <c r="A8771" t="s">
        <v>3487</v>
      </c>
      <c r="M8771" s="170" t="str">
        <f t="shared" ref="M8771:M8834" si="1096">IF(ROW()&lt;23,"",
  IF(NOT(ISERROR(FIND("Trinity County",$A8771,30))),"H1",
  IF(M8770="H1","H2",
  IF(M8770="H2","H3",
  IF(M8770="H3","H4",
  IF(M8770="H4","H5",
  IF(M8770="H5","H6",
  IF(M8770="H6","H7",
  IF(M8770="H7","H8",
  IF(M8770="H8","H9",
  IF(M8770="H9","H10",
  IF(TRIM(LEFT($A8771,7))="Total","Ttl","DTL"))))))))))))</f>
        <v>H1</v>
      </c>
      <c r="N8771" s="169" t="str">
        <f t="shared" ref="N8771:N8834" si="1097">IF(ROW()&lt;23,"",
  IF($M8771="H6",TRIM(LEFT($A8771,5)),N8770))</f>
        <v>2410</v>
      </c>
      <c r="O8771" s="168" t="str">
        <f t="shared" ref="O8771:O8834" si="1098">IF($M8771&lt;&gt;"DTL","",
  IF(NOT(ISNUMBER(VALUE(MID($A8771,31,15)))),"",LEFT($A8771,4)))</f>
        <v/>
      </c>
      <c r="P8771" s="168" t="str">
        <f t="shared" ref="P8771:P8834" si="1099">IF(O8771="","",N8771&amp;O8771)</f>
        <v/>
      </c>
      <c r="Q8771" s="168" t="str">
        <f t="shared" ref="Q8771:Q8834" si="1100">IF($M8771&lt;&gt;"DTL","",
  IF(NOT(ISNUMBER(VALUE(MID($A8771,31,15)))),"",VALUE(TRIM(MID($A8771,47,15)))))</f>
        <v/>
      </c>
      <c r="R8771" s="168" t="str">
        <f t="shared" ref="R8771:R8834" si="1101">IF($M8771&lt;&gt;"DTL","",
  IF(NOT(ISNUMBER(VALUE(MID($A8771,31,15)))),"",VALUE(TRIM(MID($A8771,61,14)))))</f>
        <v/>
      </c>
      <c r="S8771" s="168" t="str">
        <f t="shared" ref="S8771:S8834" si="1102">IF($M8771&lt;&gt;"DTL","",
  IF(NOT(ISNUMBER(VALUE(MID($A8771,31,15)))),"",VALUE(TRIM(MID($A8771,76,14)))))</f>
        <v/>
      </c>
      <c r="T8771" s="168" t="str">
        <f t="shared" ref="T8771:T8834" si="1103">IF($M8771&lt;&gt;"DTL","",
  IF(NOT(ISNUMBER(VALUE(MID($A8771,31,15)))),"",VALUE(TRIM(MID($A8771,90,14)))))</f>
        <v/>
      </c>
    </row>
    <row r="8772" spans="1:20" x14ac:dyDescent="0.2">
      <c r="A8772" t="s">
        <v>2600</v>
      </c>
      <c r="M8772" s="170" t="str">
        <f t="shared" si="1096"/>
        <v>H2</v>
      </c>
      <c r="N8772" s="169" t="str">
        <f t="shared" si="1097"/>
        <v>2410</v>
      </c>
      <c r="O8772" s="168" t="str">
        <f t="shared" si="1098"/>
        <v/>
      </c>
      <c r="P8772" s="168" t="str">
        <f t="shared" si="1099"/>
        <v/>
      </c>
      <c r="Q8772" s="168" t="str">
        <f t="shared" si="1100"/>
        <v/>
      </c>
      <c r="R8772" s="168" t="str">
        <f t="shared" si="1101"/>
        <v/>
      </c>
      <c r="S8772" s="168" t="str">
        <f t="shared" si="1102"/>
        <v/>
      </c>
      <c r="T8772" s="168" t="str">
        <f t="shared" si="1103"/>
        <v/>
      </c>
    </row>
    <row r="8773" spans="1:20" x14ac:dyDescent="0.2">
      <c r="A8773" t="s">
        <v>2601</v>
      </c>
      <c r="M8773" s="170" t="str">
        <f t="shared" si="1096"/>
        <v>H3</v>
      </c>
      <c r="N8773" s="169" t="str">
        <f t="shared" si="1097"/>
        <v>2410</v>
      </c>
      <c r="O8773" s="168" t="str">
        <f t="shared" si="1098"/>
        <v/>
      </c>
      <c r="P8773" s="168" t="str">
        <f t="shared" si="1099"/>
        <v/>
      </c>
      <c r="Q8773" s="168" t="str">
        <f t="shared" si="1100"/>
        <v/>
      </c>
      <c r="R8773" s="168" t="str">
        <f t="shared" si="1101"/>
        <v/>
      </c>
      <c r="S8773" s="168" t="str">
        <f t="shared" si="1102"/>
        <v/>
      </c>
      <c r="T8773" s="168" t="str">
        <f t="shared" si="1103"/>
        <v/>
      </c>
    </row>
    <row r="8774" spans="1:20" x14ac:dyDescent="0.2">
      <c r="A8774" t="s">
        <v>3418</v>
      </c>
      <c r="M8774" s="170" t="str">
        <f t="shared" si="1096"/>
        <v>H4</v>
      </c>
      <c r="N8774" s="169" t="str">
        <f t="shared" si="1097"/>
        <v>2410</v>
      </c>
      <c r="O8774" s="168" t="str">
        <f t="shared" si="1098"/>
        <v/>
      </c>
      <c r="P8774" s="168" t="str">
        <f t="shared" si="1099"/>
        <v/>
      </c>
      <c r="Q8774" s="168" t="str">
        <f t="shared" si="1100"/>
        <v/>
      </c>
      <c r="R8774" s="168" t="str">
        <f t="shared" si="1101"/>
        <v/>
      </c>
      <c r="S8774" s="168" t="str">
        <f t="shared" si="1102"/>
        <v/>
      </c>
      <c r="T8774" s="168" t="str">
        <f t="shared" si="1103"/>
        <v/>
      </c>
    </row>
    <row r="8775" spans="1:20" x14ac:dyDescent="0.2">
      <c r="A8775" t="s">
        <v>3488</v>
      </c>
      <c r="M8775" s="170" t="str">
        <f t="shared" si="1096"/>
        <v>H5</v>
      </c>
      <c r="N8775" s="169" t="str">
        <f t="shared" si="1097"/>
        <v>2410</v>
      </c>
      <c r="O8775" s="168" t="str">
        <f t="shared" si="1098"/>
        <v/>
      </c>
      <c r="P8775" s="168" t="str">
        <f t="shared" si="1099"/>
        <v/>
      </c>
      <c r="Q8775" s="168" t="str">
        <f t="shared" si="1100"/>
        <v/>
      </c>
      <c r="R8775" s="168" t="str">
        <f t="shared" si="1101"/>
        <v/>
      </c>
      <c r="S8775" s="168" t="str">
        <f t="shared" si="1102"/>
        <v/>
      </c>
      <c r="T8775" s="168" t="str">
        <f t="shared" si="1103"/>
        <v/>
      </c>
    </row>
    <row r="8776" spans="1:20" x14ac:dyDescent="0.2">
      <c r="A8776" t="s">
        <v>3489</v>
      </c>
      <c r="M8776" s="170" t="str">
        <f t="shared" si="1096"/>
        <v>H6</v>
      </c>
      <c r="N8776" s="169" t="str">
        <f t="shared" si="1097"/>
        <v>2440</v>
      </c>
      <c r="O8776" s="168" t="str">
        <f t="shared" si="1098"/>
        <v/>
      </c>
      <c r="P8776" s="168" t="str">
        <f t="shared" si="1099"/>
        <v/>
      </c>
      <c r="Q8776" s="168" t="str">
        <f t="shared" si="1100"/>
        <v/>
      </c>
      <c r="R8776" s="168" t="str">
        <f t="shared" si="1101"/>
        <v/>
      </c>
      <c r="S8776" s="168" t="str">
        <f t="shared" si="1102"/>
        <v/>
      </c>
      <c r="T8776" s="168" t="str">
        <f t="shared" si="1103"/>
        <v/>
      </c>
    </row>
    <row r="8777" spans="1:20" x14ac:dyDescent="0.2">
      <c r="A8777" t="s">
        <v>2605</v>
      </c>
      <c r="M8777" s="170" t="str">
        <f t="shared" si="1096"/>
        <v>H7</v>
      </c>
      <c r="N8777" s="169" t="str">
        <f t="shared" si="1097"/>
        <v>2440</v>
      </c>
      <c r="O8777" s="168" t="str">
        <f t="shared" si="1098"/>
        <v/>
      </c>
      <c r="P8777" s="168" t="str">
        <f t="shared" si="1099"/>
        <v/>
      </c>
      <c r="Q8777" s="168" t="str">
        <f t="shared" si="1100"/>
        <v/>
      </c>
      <c r="R8777" s="168" t="str">
        <f t="shared" si="1101"/>
        <v/>
      </c>
      <c r="S8777" s="168" t="str">
        <f t="shared" si="1102"/>
        <v/>
      </c>
      <c r="T8777" s="168" t="str">
        <f t="shared" si="1103"/>
        <v/>
      </c>
    </row>
    <row r="8778" spans="1:20" x14ac:dyDescent="0.2">
      <c r="A8778" t="s">
        <v>2606</v>
      </c>
      <c r="M8778" s="170" t="str">
        <f t="shared" si="1096"/>
        <v>H8</v>
      </c>
      <c r="N8778" s="169" t="str">
        <f t="shared" si="1097"/>
        <v>2440</v>
      </c>
      <c r="O8778" s="168" t="str">
        <f t="shared" si="1098"/>
        <v/>
      </c>
      <c r="P8778" s="168" t="str">
        <f t="shared" si="1099"/>
        <v/>
      </c>
      <c r="Q8778" s="168" t="str">
        <f t="shared" si="1100"/>
        <v/>
      </c>
      <c r="R8778" s="168" t="str">
        <f t="shared" si="1101"/>
        <v/>
      </c>
      <c r="S8778" s="168" t="str">
        <f t="shared" si="1102"/>
        <v/>
      </c>
      <c r="T8778" s="168" t="str">
        <f t="shared" si="1103"/>
        <v/>
      </c>
    </row>
    <row r="8779" spans="1:20" x14ac:dyDescent="0.2">
      <c r="A8779" t="s">
        <v>2607</v>
      </c>
      <c r="M8779" s="170" t="str">
        <f t="shared" si="1096"/>
        <v>H9</v>
      </c>
      <c r="N8779" s="169" t="str">
        <f t="shared" si="1097"/>
        <v>2440</v>
      </c>
      <c r="O8779" s="168" t="str">
        <f t="shared" si="1098"/>
        <v/>
      </c>
      <c r="P8779" s="168" t="str">
        <f t="shared" si="1099"/>
        <v/>
      </c>
      <c r="Q8779" s="168" t="str">
        <f t="shared" si="1100"/>
        <v/>
      </c>
      <c r="R8779" s="168" t="str">
        <f t="shared" si="1101"/>
        <v/>
      </c>
      <c r="S8779" s="168" t="str">
        <f t="shared" si="1102"/>
        <v/>
      </c>
      <c r="T8779" s="168" t="str">
        <f t="shared" si="1103"/>
        <v/>
      </c>
    </row>
    <row r="8780" spans="1:20" x14ac:dyDescent="0.2">
      <c r="A8780" t="s">
        <v>2608</v>
      </c>
      <c r="M8780" s="170" t="str">
        <f t="shared" si="1096"/>
        <v>H10</v>
      </c>
      <c r="N8780" s="169" t="str">
        <f t="shared" si="1097"/>
        <v>2440</v>
      </c>
      <c r="O8780" s="168" t="str">
        <f t="shared" si="1098"/>
        <v/>
      </c>
      <c r="P8780" s="168" t="str">
        <f t="shared" si="1099"/>
        <v/>
      </c>
      <c r="Q8780" s="168" t="str">
        <f t="shared" si="1100"/>
        <v/>
      </c>
      <c r="R8780" s="168" t="str">
        <f t="shared" si="1101"/>
        <v/>
      </c>
      <c r="S8780" s="168" t="str">
        <f t="shared" si="1102"/>
        <v/>
      </c>
      <c r="T8780" s="168" t="str">
        <f t="shared" si="1103"/>
        <v/>
      </c>
    </row>
    <row r="8781" spans="1:20" x14ac:dyDescent="0.2">
      <c r="A8781" t="s">
        <v>2613</v>
      </c>
      <c r="M8781" s="170" t="str">
        <f t="shared" si="1096"/>
        <v>DTL</v>
      </c>
      <c r="N8781" s="169" t="str">
        <f t="shared" si="1097"/>
        <v>2440</v>
      </c>
      <c r="O8781" s="168" t="str">
        <f t="shared" si="1098"/>
        <v/>
      </c>
      <c r="P8781" s="168" t="str">
        <f t="shared" si="1099"/>
        <v/>
      </c>
      <c r="Q8781" s="168" t="str">
        <f t="shared" si="1100"/>
        <v/>
      </c>
      <c r="R8781" s="168" t="str">
        <f t="shared" si="1101"/>
        <v/>
      </c>
      <c r="S8781" s="168" t="str">
        <f t="shared" si="1102"/>
        <v/>
      </c>
      <c r="T8781" s="168" t="str">
        <f t="shared" si="1103"/>
        <v/>
      </c>
    </row>
    <row r="8782" spans="1:20" x14ac:dyDescent="0.2">
      <c r="A8782" t="s">
        <v>6576</v>
      </c>
      <c r="M8782" s="170" t="str">
        <f t="shared" si="1096"/>
        <v>DTL</v>
      </c>
      <c r="N8782" s="169" t="str">
        <f t="shared" si="1097"/>
        <v>2440</v>
      </c>
      <c r="O8782" s="168" t="str">
        <f t="shared" si="1098"/>
        <v>2301</v>
      </c>
      <c r="P8782" s="168" t="str">
        <f t="shared" si="1099"/>
        <v>24402301</v>
      </c>
      <c r="Q8782" s="168">
        <f t="shared" si="1100"/>
        <v>8</v>
      </c>
      <c r="R8782" s="168">
        <f t="shared" si="1101"/>
        <v>0</v>
      </c>
      <c r="S8782" s="168">
        <f t="shared" si="1102"/>
        <v>0</v>
      </c>
      <c r="T8782" s="168">
        <f t="shared" si="1103"/>
        <v>0</v>
      </c>
    </row>
    <row r="8783" spans="1:20" x14ac:dyDescent="0.2">
      <c r="A8783" t="s">
        <v>4246</v>
      </c>
      <c r="M8783" s="170" t="str">
        <f t="shared" si="1096"/>
        <v>DTL</v>
      </c>
      <c r="N8783" s="169" t="str">
        <f t="shared" si="1097"/>
        <v>2440</v>
      </c>
      <c r="O8783" s="168" t="str">
        <f t="shared" si="1098"/>
        <v/>
      </c>
      <c r="P8783" s="168" t="str">
        <f t="shared" si="1099"/>
        <v/>
      </c>
      <c r="Q8783" s="168" t="str">
        <f t="shared" si="1100"/>
        <v/>
      </c>
      <c r="R8783" s="168" t="str">
        <f t="shared" si="1101"/>
        <v/>
      </c>
      <c r="S8783" s="168" t="str">
        <f t="shared" si="1102"/>
        <v/>
      </c>
      <c r="T8783" s="168" t="str">
        <f t="shared" si="1103"/>
        <v/>
      </c>
    </row>
    <row r="8784" spans="1:20" x14ac:dyDescent="0.2">
      <c r="A8784" t="s">
        <v>2611</v>
      </c>
      <c r="M8784" s="170" t="str">
        <f t="shared" si="1096"/>
        <v>DTL</v>
      </c>
      <c r="N8784" s="169" t="str">
        <f t="shared" si="1097"/>
        <v>2440</v>
      </c>
      <c r="O8784" s="168" t="str">
        <f t="shared" si="1098"/>
        <v/>
      </c>
      <c r="P8784" s="168" t="str">
        <f t="shared" si="1099"/>
        <v/>
      </c>
      <c r="Q8784" s="168" t="str">
        <f t="shared" si="1100"/>
        <v/>
      </c>
      <c r="R8784" s="168" t="str">
        <f t="shared" si="1101"/>
        <v/>
      </c>
      <c r="S8784" s="168" t="str">
        <f t="shared" si="1102"/>
        <v/>
      </c>
      <c r="T8784" s="168" t="str">
        <f t="shared" si="1103"/>
        <v/>
      </c>
    </row>
    <row r="8785" spans="1:20" x14ac:dyDescent="0.2">
      <c r="A8785" t="s">
        <v>6577</v>
      </c>
      <c r="M8785" s="170" t="str">
        <f t="shared" si="1096"/>
        <v>Ttl</v>
      </c>
      <c r="N8785" s="169" t="str">
        <f t="shared" si="1097"/>
        <v>2440</v>
      </c>
      <c r="O8785" s="168" t="str">
        <f t="shared" si="1098"/>
        <v/>
      </c>
      <c r="P8785" s="168" t="str">
        <f t="shared" si="1099"/>
        <v/>
      </c>
      <c r="Q8785" s="168" t="str">
        <f t="shared" si="1100"/>
        <v/>
      </c>
      <c r="R8785" s="168" t="str">
        <f t="shared" si="1101"/>
        <v/>
      </c>
      <c r="S8785" s="168" t="str">
        <f t="shared" si="1102"/>
        <v/>
      </c>
      <c r="T8785" s="168" t="str">
        <f t="shared" si="1103"/>
        <v/>
      </c>
    </row>
    <row r="8786" spans="1:20" x14ac:dyDescent="0.2">
      <c r="A8786" t="s">
        <v>2611</v>
      </c>
      <c r="M8786" s="170" t="str">
        <f t="shared" si="1096"/>
        <v>DTL</v>
      </c>
      <c r="N8786" s="169" t="str">
        <f t="shared" si="1097"/>
        <v>2440</v>
      </c>
      <c r="O8786" s="168" t="str">
        <f t="shared" si="1098"/>
        <v/>
      </c>
      <c r="P8786" s="168" t="str">
        <f t="shared" si="1099"/>
        <v/>
      </c>
      <c r="Q8786" s="168" t="str">
        <f t="shared" si="1100"/>
        <v/>
      </c>
      <c r="R8786" s="168" t="str">
        <f t="shared" si="1101"/>
        <v/>
      </c>
      <c r="S8786" s="168" t="str">
        <f t="shared" si="1102"/>
        <v/>
      </c>
      <c r="T8786" s="168" t="str">
        <f t="shared" si="1103"/>
        <v/>
      </c>
    </row>
    <row r="8787" spans="1:20" x14ac:dyDescent="0.2">
      <c r="A8787" t="s">
        <v>2611</v>
      </c>
      <c r="M8787" s="170" t="str">
        <f t="shared" si="1096"/>
        <v>DTL</v>
      </c>
      <c r="N8787" s="169" t="str">
        <f t="shared" si="1097"/>
        <v>2440</v>
      </c>
      <c r="O8787" s="168" t="str">
        <f t="shared" si="1098"/>
        <v/>
      </c>
      <c r="P8787" s="168" t="str">
        <f t="shared" si="1099"/>
        <v/>
      </c>
      <c r="Q8787" s="168" t="str">
        <f t="shared" si="1100"/>
        <v/>
      </c>
      <c r="R8787" s="168" t="str">
        <f t="shared" si="1101"/>
        <v/>
      </c>
      <c r="S8787" s="168" t="str">
        <f t="shared" si="1102"/>
        <v/>
      </c>
      <c r="T8787" s="168" t="str">
        <f t="shared" si="1103"/>
        <v/>
      </c>
    </row>
    <row r="8788" spans="1:20" x14ac:dyDescent="0.2">
      <c r="A8788" t="s">
        <v>6578</v>
      </c>
      <c r="M8788" s="170" t="str">
        <f t="shared" si="1096"/>
        <v>Ttl</v>
      </c>
      <c r="N8788" s="169" t="str">
        <f t="shared" si="1097"/>
        <v>2440</v>
      </c>
      <c r="O8788" s="168" t="str">
        <f t="shared" si="1098"/>
        <v/>
      </c>
      <c r="P8788" s="168" t="str">
        <f t="shared" si="1099"/>
        <v/>
      </c>
      <c r="Q8788" s="168" t="str">
        <f t="shared" si="1100"/>
        <v/>
      </c>
      <c r="R8788" s="168" t="str">
        <f t="shared" si="1101"/>
        <v/>
      </c>
      <c r="S8788" s="168" t="str">
        <f t="shared" si="1102"/>
        <v/>
      </c>
      <c r="T8788" s="168" t="str">
        <f t="shared" si="1103"/>
        <v/>
      </c>
    </row>
    <row r="8789" spans="1:20" x14ac:dyDescent="0.2">
      <c r="A8789" t="s">
        <v>2612</v>
      </c>
      <c r="M8789" s="170" t="str">
        <f t="shared" si="1096"/>
        <v>DTL</v>
      </c>
      <c r="N8789" s="169" t="str">
        <f t="shared" si="1097"/>
        <v>2440</v>
      </c>
      <c r="O8789" s="168" t="str">
        <f t="shared" si="1098"/>
        <v/>
      </c>
      <c r="P8789" s="168" t="str">
        <f t="shared" si="1099"/>
        <v/>
      </c>
      <c r="Q8789" s="168" t="str">
        <f t="shared" si="1100"/>
        <v/>
      </c>
      <c r="R8789" s="168" t="str">
        <f t="shared" si="1101"/>
        <v/>
      </c>
      <c r="S8789" s="168" t="str">
        <f t="shared" si="1102"/>
        <v/>
      </c>
      <c r="T8789" s="168" t="str">
        <f t="shared" si="1103"/>
        <v/>
      </c>
    </row>
    <row r="8790" spans="1:20" x14ac:dyDescent="0.2">
      <c r="A8790" t="s">
        <v>2611</v>
      </c>
      <c r="M8790" s="170" t="str">
        <f t="shared" si="1096"/>
        <v>DTL</v>
      </c>
      <c r="N8790" s="169" t="str">
        <f t="shared" si="1097"/>
        <v>2440</v>
      </c>
      <c r="O8790" s="168" t="str">
        <f t="shared" si="1098"/>
        <v/>
      </c>
      <c r="P8790" s="168" t="str">
        <f t="shared" si="1099"/>
        <v/>
      </c>
      <c r="Q8790" s="168" t="str">
        <f t="shared" si="1100"/>
        <v/>
      </c>
      <c r="R8790" s="168" t="str">
        <f t="shared" si="1101"/>
        <v/>
      </c>
      <c r="S8790" s="168" t="str">
        <f t="shared" si="1102"/>
        <v/>
      </c>
      <c r="T8790" s="168" t="str">
        <f t="shared" si="1103"/>
        <v/>
      </c>
    </row>
    <row r="8791" spans="1:20" x14ac:dyDescent="0.2">
      <c r="A8791" t="s">
        <v>2620</v>
      </c>
      <c r="M8791" s="170" t="str">
        <f t="shared" si="1096"/>
        <v>DTL</v>
      </c>
      <c r="N8791" s="169" t="str">
        <f t="shared" si="1097"/>
        <v>2440</v>
      </c>
      <c r="O8791" s="168" t="str">
        <f t="shared" si="1098"/>
        <v/>
      </c>
      <c r="P8791" s="168" t="str">
        <f t="shared" si="1099"/>
        <v/>
      </c>
      <c r="Q8791" s="168" t="str">
        <f t="shared" si="1100"/>
        <v/>
      </c>
      <c r="R8791" s="168" t="str">
        <f t="shared" si="1101"/>
        <v/>
      </c>
      <c r="S8791" s="168" t="str">
        <f t="shared" si="1102"/>
        <v/>
      </c>
      <c r="T8791" s="168" t="str">
        <f t="shared" si="1103"/>
        <v/>
      </c>
    </row>
    <row r="8792" spans="1:20" x14ac:dyDescent="0.2">
      <c r="A8792" t="s">
        <v>2681</v>
      </c>
      <c r="M8792" s="170" t="str">
        <f t="shared" si="1096"/>
        <v>Ttl</v>
      </c>
      <c r="N8792" s="169" t="str">
        <f t="shared" si="1097"/>
        <v>2440</v>
      </c>
      <c r="O8792" s="168" t="str">
        <f t="shared" si="1098"/>
        <v/>
      </c>
      <c r="P8792" s="168" t="str">
        <f t="shared" si="1099"/>
        <v/>
      </c>
      <c r="Q8792" s="168" t="str">
        <f t="shared" si="1100"/>
        <v/>
      </c>
      <c r="R8792" s="168" t="str">
        <f t="shared" si="1101"/>
        <v/>
      </c>
      <c r="S8792" s="168" t="str">
        <f t="shared" si="1102"/>
        <v/>
      </c>
      <c r="T8792" s="168" t="str">
        <f t="shared" si="1103"/>
        <v/>
      </c>
    </row>
    <row r="8793" spans="1:20" x14ac:dyDescent="0.2">
      <c r="A8793" t="s">
        <v>2611</v>
      </c>
      <c r="M8793" s="170" t="str">
        <f t="shared" si="1096"/>
        <v>DTL</v>
      </c>
      <c r="N8793" s="169" t="str">
        <f t="shared" si="1097"/>
        <v>2440</v>
      </c>
      <c r="O8793" s="168" t="str">
        <f t="shared" si="1098"/>
        <v/>
      </c>
      <c r="P8793" s="168" t="str">
        <f t="shared" si="1099"/>
        <v/>
      </c>
      <c r="Q8793" s="168" t="str">
        <f t="shared" si="1100"/>
        <v/>
      </c>
      <c r="R8793" s="168" t="str">
        <f t="shared" si="1101"/>
        <v/>
      </c>
      <c r="S8793" s="168" t="str">
        <f t="shared" si="1102"/>
        <v/>
      </c>
      <c r="T8793" s="168" t="str">
        <f t="shared" si="1103"/>
        <v/>
      </c>
    </row>
    <row r="8794" spans="1:20" x14ac:dyDescent="0.2">
      <c r="A8794" t="s">
        <v>6579</v>
      </c>
      <c r="M8794" s="170" t="str">
        <f t="shared" si="1096"/>
        <v>Ttl</v>
      </c>
      <c r="N8794" s="169" t="str">
        <f t="shared" si="1097"/>
        <v>2440</v>
      </c>
      <c r="O8794" s="168" t="str">
        <f t="shared" si="1098"/>
        <v/>
      </c>
      <c r="P8794" s="168" t="str">
        <f t="shared" si="1099"/>
        <v/>
      </c>
      <c r="Q8794" s="168" t="str">
        <f t="shared" si="1100"/>
        <v/>
      </c>
      <c r="R8794" s="168" t="str">
        <f t="shared" si="1101"/>
        <v/>
      </c>
      <c r="S8794" s="168" t="str">
        <f t="shared" si="1102"/>
        <v/>
      </c>
      <c r="T8794" s="168" t="str">
        <f t="shared" si="1103"/>
        <v/>
      </c>
    </row>
    <row r="8795" spans="1:20" x14ac:dyDescent="0.2">
      <c r="A8795" t="s">
        <v>4246</v>
      </c>
      <c r="M8795" s="170" t="str">
        <f t="shared" si="1096"/>
        <v>DTL</v>
      </c>
      <c r="N8795" s="169" t="str">
        <f t="shared" si="1097"/>
        <v>2440</v>
      </c>
      <c r="O8795" s="168" t="str">
        <f t="shared" si="1098"/>
        <v/>
      </c>
      <c r="P8795" s="168" t="str">
        <f t="shared" si="1099"/>
        <v/>
      </c>
      <c r="Q8795" s="168" t="str">
        <f t="shared" si="1100"/>
        <v/>
      </c>
      <c r="R8795" s="168" t="str">
        <f t="shared" si="1101"/>
        <v/>
      </c>
      <c r="S8795" s="168" t="str">
        <f t="shared" si="1102"/>
        <v/>
      </c>
      <c r="T8795" s="168" t="str">
        <f t="shared" si="1103"/>
        <v/>
      </c>
    </row>
    <row r="8796" spans="1:20" x14ac:dyDescent="0.2">
      <c r="A8796" t="s">
        <v>2611</v>
      </c>
      <c r="M8796" s="170" t="str">
        <f t="shared" si="1096"/>
        <v>DTL</v>
      </c>
      <c r="N8796" s="169" t="str">
        <f t="shared" si="1097"/>
        <v>2440</v>
      </c>
      <c r="O8796" s="168" t="str">
        <f t="shared" si="1098"/>
        <v/>
      </c>
      <c r="P8796" s="168" t="str">
        <f t="shared" si="1099"/>
        <v/>
      </c>
      <c r="Q8796" s="168" t="str">
        <f t="shared" si="1100"/>
        <v/>
      </c>
      <c r="R8796" s="168" t="str">
        <f t="shared" si="1101"/>
        <v/>
      </c>
      <c r="S8796" s="168" t="str">
        <f t="shared" si="1102"/>
        <v/>
      </c>
      <c r="T8796" s="168" t="str">
        <f t="shared" si="1103"/>
        <v/>
      </c>
    </row>
    <row r="8797" spans="1:20" x14ac:dyDescent="0.2">
      <c r="A8797" t="s">
        <v>6580</v>
      </c>
      <c r="M8797" s="170" t="str">
        <f t="shared" si="1096"/>
        <v>DTL</v>
      </c>
      <c r="N8797" s="169" t="str">
        <f t="shared" si="1097"/>
        <v>2440</v>
      </c>
      <c r="O8797" s="168" t="str">
        <f t="shared" si="1098"/>
        <v xml:space="preserve">    </v>
      </c>
      <c r="P8797" s="168" t="str">
        <f t="shared" si="1099"/>
        <v xml:space="preserve">2440    </v>
      </c>
      <c r="Q8797" s="168">
        <f t="shared" si="1100"/>
        <v>-8</v>
      </c>
      <c r="R8797" s="168">
        <f t="shared" si="1101"/>
        <v>0</v>
      </c>
      <c r="S8797" s="168">
        <f t="shared" si="1102"/>
        <v>0</v>
      </c>
      <c r="T8797" s="168">
        <f t="shared" si="1103"/>
        <v>0</v>
      </c>
    </row>
    <row r="8798" spans="1:20" x14ac:dyDescent="0.2">
      <c r="A8798" t="s">
        <v>2611</v>
      </c>
      <c r="M8798" s="170" t="str">
        <f t="shared" si="1096"/>
        <v>DTL</v>
      </c>
      <c r="N8798" s="169" t="str">
        <f t="shared" si="1097"/>
        <v>2440</v>
      </c>
      <c r="O8798" s="168" t="str">
        <f t="shared" si="1098"/>
        <v/>
      </c>
      <c r="P8798" s="168" t="str">
        <f t="shared" si="1099"/>
        <v/>
      </c>
      <c r="Q8798" s="168" t="str">
        <f t="shared" si="1100"/>
        <v/>
      </c>
      <c r="R8798" s="168" t="str">
        <f t="shared" si="1101"/>
        <v/>
      </c>
      <c r="S8798" s="168" t="str">
        <f t="shared" si="1102"/>
        <v/>
      </c>
      <c r="T8798" s="168" t="str">
        <f t="shared" si="1103"/>
        <v/>
      </c>
    </row>
    <row r="8799" spans="1:20" x14ac:dyDescent="0.2">
      <c r="A8799" t="s">
        <v>2622</v>
      </c>
      <c r="M8799" s="170" t="str">
        <f t="shared" si="1096"/>
        <v>DTL</v>
      </c>
      <c r="N8799" s="169" t="str">
        <f t="shared" si="1097"/>
        <v>2440</v>
      </c>
      <c r="O8799" s="168" t="str">
        <f t="shared" si="1098"/>
        <v>Tran</v>
      </c>
      <c r="P8799" s="168" t="str">
        <f t="shared" si="1099"/>
        <v>2440Tran</v>
      </c>
      <c r="Q8799" s="168">
        <f t="shared" si="1100"/>
        <v>0</v>
      </c>
      <c r="R8799" s="168">
        <f t="shared" si="1101"/>
        <v>0</v>
      </c>
      <c r="S8799" s="168">
        <f t="shared" si="1102"/>
        <v>0</v>
      </c>
      <c r="T8799" s="168">
        <f t="shared" si="1103"/>
        <v>0</v>
      </c>
    </row>
    <row r="8800" spans="1:20" x14ac:dyDescent="0.2">
      <c r="A8800" t="s">
        <v>2611</v>
      </c>
      <c r="M8800" s="170" t="str">
        <f t="shared" si="1096"/>
        <v>DTL</v>
      </c>
      <c r="N8800" s="169" t="str">
        <f t="shared" si="1097"/>
        <v>2440</v>
      </c>
      <c r="O8800" s="168" t="str">
        <f t="shared" si="1098"/>
        <v/>
      </c>
      <c r="P8800" s="168" t="str">
        <f t="shared" si="1099"/>
        <v/>
      </c>
      <c r="Q8800" s="168" t="str">
        <f t="shared" si="1100"/>
        <v/>
      </c>
      <c r="R8800" s="168" t="str">
        <f t="shared" si="1101"/>
        <v/>
      </c>
      <c r="S8800" s="168" t="str">
        <f t="shared" si="1102"/>
        <v/>
      </c>
      <c r="T8800" s="168" t="str">
        <f t="shared" si="1103"/>
        <v/>
      </c>
    </row>
    <row r="8801" spans="1:20" x14ac:dyDescent="0.2">
      <c r="A8801" t="s">
        <v>2623</v>
      </c>
      <c r="M8801" s="170" t="str">
        <f t="shared" si="1096"/>
        <v>DTL</v>
      </c>
      <c r="N8801" s="169" t="str">
        <f t="shared" si="1097"/>
        <v>2440</v>
      </c>
      <c r="O8801" s="168" t="str">
        <f t="shared" si="1098"/>
        <v>Tran</v>
      </c>
      <c r="P8801" s="168" t="str">
        <f t="shared" si="1099"/>
        <v>2440Tran</v>
      </c>
      <c r="Q8801" s="168">
        <f t="shared" si="1100"/>
        <v>0</v>
      </c>
      <c r="R8801" s="168">
        <f t="shared" si="1101"/>
        <v>0</v>
      </c>
      <c r="S8801" s="168">
        <f t="shared" si="1102"/>
        <v>0</v>
      </c>
      <c r="T8801" s="168">
        <f t="shared" si="1103"/>
        <v>0</v>
      </c>
    </row>
    <row r="8802" spans="1:20" x14ac:dyDescent="0.2">
      <c r="A8802" t="s">
        <v>4246</v>
      </c>
      <c r="M8802" s="170" t="str">
        <f t="shared" si="1096"/>
        <v>DTL</v>
      </c>
      <c r="N8802" s="169" t="str">
        <f t="shared" si="1097"/>
        <v>2440</v>
      </c>
      <c r="O8802" s="168" t="str">
        <f t="shared" si="1098"/>
        <v/>
      </c>
      <c r="P8802" s="168" t="str">
        <f t="shared" si="1099"/>
        <v/>
      </c>
      <c r="Q8802" s="168" t="str">
        <f t="shared" si="1100"/>
        <v/>
      </c>
      <c r="R8802" s="168" t="str">
        <f t="shared" si="1101"/>
        <v/>
      </c>
      <c r="S8802" s="168" t="str">
        <f t="shared" si="1102"/>
        <v/>
      </c>
      <c r="T8802" s="168" t="str">
        <f t="shared" si="1103"/>
        <v/>
      </c>
    </row>
    <row r="8803" spans="1:20" x14ac:dyDescent="0.2">
      <c r="A8803" t="s">
        <v>2611</v>
      </c>
      <c r="M8803" s="170" t="str">
        <f t="shared" si="1096"/>
        <v>DTL</v>
      </c>
      <c r="N8803" s="169" t="str">
        <f t="shared" si="1097"/>
        <v>2440</v>
      </c>
      <c r="O8803" s="168" t="str">
        <f t="shared" si="1098"/>
        <v/>
      </c>
      <c r="P8803" s="168" t="str">
        <f t="shared" si="1099"/>
        <v/>
      </c>
      <c r="Q8803" s="168" t="str">
        <f t="shared" si="1100"/>
        <v/>
      </c>
      <c r="R8803" s="168" t="str">
        <f t="shared" si="1101"/>
        <v/>
      </c>
      <c r="S8803" s="168" t="str">
        <f t="shared" si="1102"/>
        <v/>
      </c>
      <c r="T8803" s="168" t="str">
        <f t="shared" si="1103"/>
        <v/>
      </c>
    </row>
    <row r="8804" spans="1:20" x14ac:dyDescent="0.2">
      <c r="A8804" t="s">
        <v>6581</v>
      </c>
      <c r="M8804" s="170" t="str">
        <f t="shared" si="1096"/>
        <v>Ttl</v>
      </c>
      <c r="N8804" s="169" t="str">
        <f t="shared" si="1097"/>
        <v>2440</v>
      </c>
      <c r="O8804" s="168" t="str">
        <f t="shared" si="1098"/>
        <v/>
      </c>
      <c r="P8804" s="168" t="str">
        <f t="shared" si="1099"/>
        <v/>
      </c>
      <c r="Q8804" s="168" t="str">
        <f t="shared" si="1100"/>
        <v/>
      </c>
      <c r="R8804" s="168" t="str">
        <f t="shared" si="1101"/>
        <v/>
      </c>
      <c r="S8804" s="168" t="str">
        <f t="shared" si="1102"/>
        <v/>
      </c>
      <c r="T8804" s="168" t="str">
        <f t="shared" si="1103"/>
        <v/>
      </c>
    </row>
    <row r="8805" spans="1:20" x14ac:dyDescent="0.2">
      <c r="A8805" t="s">
        <v>4467</v>
      </c>
      <c r="M8805" s="170" t="str">
        <f t="shared" si="1096"/>
        <v>DTL</v>
      </c>
      <c r="N8805" s="169" t="str">
        <f t="shared" si="1097"/>
        <v>2440</v>
      </c>
      <c r="O8805" s="168" t="str">
        <f t="shared" si="1098"/>
        <v/>
      </c>
      <c r="P8805" s="168" t="str">
        <f t="shared" si="1099"/>
        <v/>
      </c>
      <c r="Q8805" s="168" t="str">
        <f t="shared" si="1100"/>
        <v/>
      </c>
      <c r="R8805" s="168" t="str">
        <f t="shared" si="1101"/>
        <v/>
      </c>
      <c r="S8805" s="168" t="str">
        <f t="shared" si="1102"/>
        <v/>
      </c>
      <c r="T8805" s="168" t="str">
        <f t="shared" si="1103"/>
        <v/>
      </c>
    </row>
    <row r="8806" spans="1:20" x14ac:dyDescent="0.2">
      <c r="A8806">
        <v>1</v>
      </c>
      <c r="M8806" s="170" t="str">
        <f t="shared" si="1096"/>
        <v>DTL</v>
      </c>
      <c r="N8806" s="169" t="str">
        <f t="shared" si="1097"/>
        <v>2440</v>
      </c>
      <c r="O8806" s="168" t="str">
        <f t="shared" si="1098"/>
        <v/>
      </c>
      <c r="P8806" s="168" t="str">
        <f t="shared" si="1099"/>
        <v/>
      </c>
      <c r="Q8806" s="168" t="str">
        <f t="shared" si="1100"/>
        <v/>
      </c>
      <c r="R8806" s="168" t="str">
        <f t="shared" si="1101"/>
        <v/>
      </c>
      <c r="S8806" s="168" t="str">
        <f t="shared" si="1102"/>
        <v/>
      </c>
      <c r="T8806" s="168" t="str">
        <f t="shared" si="1103"/>
        <v/>
      </c>
    </row>
    <row r="8807" spans="1:20" x14ac:dyDescent="0.2">
      <c r="M8807" s="170" t="str">
        <f t="shared" si="1096"/>
        <v>DTL</v>
      </c>
      <c r="N8807" s="169" t="str">
        <f t="shared" si="1097"/>
        <v>2440</v>
      </c>
      <c r="O8807" s="168" t="str">
        <f t="shared" si="1098"/>
        <v/>
      </c>
      <c r="P8807" s="168" t="str">
        <f t="shared" si="1099"/>
        <v/>
      </c>
      <c r="Q8807" s="168" t="str">
        <f t="shared" si="1100"/>
        <v/>
      </c>
      <c r="R8807" s="168" t="str">
        <f t="shared" si="1101"/>
        <v/>
      </c>
      <c r="S8807" s="168" t="str">
        <f t="shared" si="1102"/>
        <v/>
      </c>
      <c r="T8807" s="168" t="str">
        <f t="shared" si="1103"/>
        <v/>
      </c>
    </row>
    <row r="8808" spans="1:20" x14ac:dyDescent="0.2">
      <c r="A8808" t="s">
        <v>3490</v>
      </c>
      <c r="M8808" s="170" t="str">
        <f t="shared" si="1096"/>
        <v>H1</v>
      </c>
      <c r="N8808" s="169" t="str">
        <f t="shared" si="1097"/>
        <v>2440</v>
      </c>
      <c r="O8808" s="168" t="str">
        <f t="shared" si="1098"/>
        <v/>
      </c>
      <c r="P8808" s="168" t="str">
        <f t="shared" si="1099"/>
        <v/>
      </c>
      <c r="Q8808" s="168" t="str">
        <f t="shared" si="1100"/>
        <v/>
      </c>
      <c r="R8808" s="168" t="str">
        <f t="shared" si="1101"/>
        <v/>
      </c>
      <c r="S8808" s="168" t="str">
        <f t="shared" si="1102"/>
        <v/>
      </c>
      <c r="T8808" s="168" t="str">
        <f t="shared" si="1103"/>
        <v/>
      </c>
    </row>
    <row r="8809" spans="1:20" x14ac:dyDescent="0.2">
      <c r="A8809" t="s">
        <v>2600</v>
      </c>
      <c r="M8809" s="170" t="str">
        <f t="shared" si="1096"/>
        <v>H2</v>
      </c>
      <c r="N8809" s="169" t="str">
        <f t="shared" si="1097"/>
        <v>2440</v>
      </c>
      <c r="O8809" s="168" t="str">
        <f t="shared" si="1098"/>
        <v/>
      </c>
      <c r="P8809" s="168" t="str">
        <f t="shared" si="1099"/>
        <v/>
      </c>
      <c r="Q8809" s="168" t="str">
        <f t="shared" si="1100"/>
        <v/>
      </c>
      <c r="R8809" s="168" t="str">
        <f t="shared" si="1101"/>
        <v/>
      </c>
      <c r="S8809" s="168" t="str">
        <f t="shared" si="1102"/>
        <v/>
      </c>
      <c r="T8809" s="168" t="str">
        <f t="shared" si="1103"/>
        <v/>
      </c>
    </row>
    <row r="8810" spans="1:20" x14ac:dyDescent="0.2">
      <c r="A8810" t="s">
        <v>2601</v>
      </c>
      <c r="M8810" s="170" t="str">
        <f t="shared" si="1096"/>
        <v>H3</v>
      </c>
      <c r="N8810" s="169" t="str">
        <f t="shared" si="1097"/>
        <v>2440</v>
      </c>
      <c r="O8810" s="168" t="str">
        <f t="shared" si="1098"/>
        <v/>
      </c>
      <c r="P8810" s="168" t="str">
        <f t="shared" si="1099"/>
        <v/>
      </c>
      <c r="Q8810" s="168" t="str">
        <f t="shared" si="1100"/>
        <v/>
      </c>
      <c r="R8810" s="168" t="str">
        <f t="shared" si="1101"/>
        <v/>
      </c>
      <c r="S8810" s="168" t="str">
        <f t="shared" si="1102"/>
        <v/>
      </c>
      <c r="T8810" s="168" t="str">
        <f t="shared" si="1103"/>
        <v/>
      </c>
    </row>
    <row r="8811" spans="1:20" x14ac:dyDescent="0.2">
      <c r="A8811" t="s">
        <v>3418</v>
      </c>
      <c r="M8811" s="170" t="str">
        <f t="shared" si="1096"/>
        <v>H4</v>
      </c>
      <c r="N8811" s="169" t="str">
        <f t="shared" si="1097"/>
        <v>2440</v>
      </c>
      <c r="O8811" s="168" t="str">
        <f t="shared" si="1098"/>
        <v/>
      </c>
      <c r="P8811" s="168" t="str">
        <f t="shared" si="1099"/>
        <v/>
      </c>
      <c r="Q8811" s="168" t="str">
        <f t="shared" si="1100"/>
        <v/>
      </c>
      <c r="R8811" s="168" t="str">
        <f t="shared" si="1101"/>
        <v/>
      </c>
      <c r="S8811" s="168" t="str">
        <f t="shared" si="1102"/>
        <v/>
      </c>
      <c r="T8811" s="168" t="str">
        <f t="shared" si="1103"/>
        <v/>
      </c>
    </row>
    <row r="8812" spans="1:20" x14ac:dyDescent="0.2">
      <c r="A8812" t="s">
        <v>3491</v>
      </c>
      <c r="M8812" s="170" t="str">
        <f t="shared" si="1096"/>
        <v>H5</v>
      </c>
      <c r="N8812" s="169" t="str">
        <f t="shared" si="1097"/>
        <v>2440</v>
      </c>
      <c r="O8812" s="168" t="str">
        <f t="shared" si="1098"/>
        <v/>
      </c>
      <c r="P8812" s="168" t="str">
        <f t="shared" si="1099"/>
        <v/>
      </c>
      <c r="Q8812" s="168" t="str">
        <f t="shared" si="1100"/>
        <v/>
      </c>
      <c r="R8812" s="168" t="str">
        <f t="shared" si="1101"/>
        <v/>
      </c>
      <c r="S8812" s="168" t="str">
        <f t="shared" si="1102"/>
        <v/>
      </c>
      <c r="T8812" s="168" t="str">
        <f t="shared" si="1103"/>
        <v/>
      </c>
    </row>
    <row r="8813" spans="1:20" x14ac:dyDescent="0.2">
      <c r="A8813" t="s">
        <v>3492</v>
      </c>
      <c r="M8813" s="170" t="str">
        <f t="shared" si="1096"/>
        <v>H6</v>
      </c>
      <c r="N8813" s="169" t="str">
        <f t="shared" si="1097"/>
        <v>2425</v>
      </c>
      <c r="O8813" s="168" t="str">
        <f t="shared" si="1098"/>
        <v/>
      </c>
      <c r="P8813" s="168" t="str">
        <f t="shared" si="1099"/>
        <v/>
      </c>
      <c r="Q8813" s="168" t="str">
        <f t="shared" si="1100"/>
        <v/>
      </c>
      <c r="R8813" s="168" t="str">
        <f t="shared" si="1101"/>
        <v/>
      </c>
      <c r="S8813" s="168" t="str">
        <f t="shared" si="1102"/>
        <v/>
      </c>
      <c r="T8813" s="168" t="str">
        <f t="shared" si="1103"/>
        <v/>
      </c>
    </row>
    <row r="8814" spans="1:20" x14ac:dyDescent="0.2">
      <c r="A8814" t="s">
        <v>2605</v>
      </c>
      <c r="M8814" s="170" t="str">
        <f t="shared" si="1096"/>
        <v>H7</v>
      </c>
      <c r="N8814" s="169" t="str">
        <f t="shared" si="1097"/>
        <v>2425</v>
      </c>
      <c r="O8814" s="168" t="str">
        <f t="shared" si="1098"/>
        <v/>
      </c>
      <c r="P8814" s="168" t="str">
        <f t="shared" si="1099"/>
        <v/>
      </c>
      <c r="Q8814" s="168" t="str">
        <f t="shared" si="1100"/>
        <v/>
      </c>
      <c r="R8814" s="168" t="str">
        <f t="shared" si="1101"/>
        <v/>
      </c>
      <c r="S8814" s="168" t="str">
        <f t="shared" si="1102"/>
        <v/>
      </c>
      <c r="T8814" s="168" t="str">
        <f t="shared" si="1103"/>
        <v/>
      </c>
    </row>
    <row r="8815" spans="1:20" x14ac:dyDescent="0.2">
      <c r="A8815" t="s">
        <v>2606</v>
      </c>
      <c r="M8815" s="170" t="str">
        <f t="shared" si="1096"/>
        <v>H8</v>
      </c>
      <c r="N8815" s="169" t="str">
        <f t="shared" si="1097"/>
        <v>2425</v>
      </c>
      <c r="O8815" s="168" t="str">
        <f t="shared" si="1098"/>
        <v/>
      </c>
      <c r="P8815" s="168" t="str">
        <f t="shared" si="1099"/>
        <v/>
      </c>
      <c r="Q8815" s="168" t="str">
        <f t="shared" si="1100"/>
        <v/>
      </c>
      <c r="R8815" s="168" t="str">
        <f t="shared" si="1101"/>
        <v/>
      </c>
      <c r="S8815" s="168" t="str">
        <f t="shared" si="1102"/>
        <v/>
      </c>
      <c r="T8815" s="168" t="str">
        <f t="shared" si="1103"/>
        <v/>
      </c>
    </row>
    <row r="8816" spans="1:20" x14ac:dyDescent="0.2">
      <c r="A8816" t="s">
        <v>2607</v>
      </c>
      <c r="M8816" s="170" t="str">
        <f t="shared" si="1096"/>
        <v>H9</v>
      </c>
      <c r="N8816" s="169" t="str">
        <f t="shared" si="1097"/>
        <v>2425</v>
      </c>
      <c r="O8816" s="168" t="str">
        <f t="shared" si="1098"/>
        <v/>
      </c>
      <c r="P8816" s="168" t="str">
        <f t="shared" si="1099"/>
        <v/>
      </c>
      <c r="Q8816" s="168" t="str">
        <f t="shared" si="1100"/>
        <v/>
      </c>
      <c r="R8816" s="168" t="str">
        <f t="shared" si="1101"/>
        <v/>
      </c>
      <c r="S8816" s="168" t="str">
        <f t="shared" si="1102"/>
        <v/>
      </c>
      <c r="T8816" s="168" t="str">
        <f t="shared" si="1103"/>
        <v/>
      </c>
    </row>
    <row r="8817" spans="1:20" x14ac:dyDescent="0.2">
      <c r="A8817" t="s">
        <v>2608</v>
      </c>
      <c r="M8817" s="170" t="str">
        <f t="shared" si="1096"/>
        <v>H10</v>
      </c>
      <c r="N8817" s="169" t="str">
        <f t="shared" si="1097"/>
        <v>2425</v>
      </c>
      <c r="O8817" s="168" t="str">
        <f t="shared" si="1098"/>
        <v/>
      </c>
      <c r="P8817" s="168" t="str">
        <f t="shared" si="1099"/>
        <v/>
      </c>
      <c r="Q8817" s="168" t="str">
        <f t="shared" si="1100"/>
        <v/>
      </c>
      <c r="R8817" s="168" t="str">
        <f t="shared" si="1101"/>
        <v/>
      </c>
      <c r="S8817" s="168" t="str">
        <f t="shared" si="1102"/>
        <v/>
      </c>
      <c r="T8817" s="168" t="str">
        <f t="shared" si="1103"/>
        <v/>
      </c>
    </row>
    <row r="8818" spans="1:20" x14ac:dyDescent="0.2">
      <c r="A8818" t="s">
        <v>2609</v>
      </c>
      <c r="M8818" s="170" t="str">
        <f t="shared" si="1096"/>
        <v>DTL</v>
      </c>
      <c r="N8818" s="169" t="str">
        <f t="shared" si="1097"/>
        <v>2425</v>
      </c>
      <c r="O8818" s="168" t="str">
        <f t="shared" si="1098"/>
        <v/>
      </c>
      <c r="P8818" s="168" t="str">
        <f t="shared" si="1099"/>
        <v/>
      </c>
      <c r="Q8818" s="168" t="str">
        <f t="shared" si="1100"/>
        <v/>
      </c>
      <c r="R8818" s="168" t="str">
        <f t="shared" si="1101"/>
        <v/>
      </c>
      <c r="S8818" s="168" t="str">
        <f t="shared" si="1102"/>
        <v/>
      </c>
      <c r="T8818" s="168" t="str">
        <f t="shared" si="1103"/>
        <v/>
      </c>
    </row>
    <row r="8819" spans="1:20" x14ac:dyDescent="0.2">
      <c r="A8819" t="s">
        <v>6582</v>
      </c>
      <c r="M8819" s="170" t="str">
        <f t="shared" si="1096"/>
        <v>DTL</v>
      </c>
      <c r="N8819" s="169" t="str">
        <f t="shared" si="1097"/>
        <v>2425</v>
      </c>
      <c r="O8819" s="168" t="str">
        <f t="shared" si="1098"/>
        <v>7190</v>
      </c>
      <c r="P8819" s="168" t="str">
        <f t="shared" si="1099"/>
        <v>24257190</v>
      </c>
      <c r="Q8819" s="168">
        <f t="shared" si="1100"/>
        <v>76494</v>
      </c>
      <c r="R8819" s="168">
        <f t="shared" si="1101"/>
        <v>0</v>
      </c>
      <c r="S8819" s="168">
        <f t="shared" si="1102"/>
        <v>0</v>
      </c>
      <c r="T8819" s="168">
        <f t="shared" si="1103"/>
        <v>0</v>
      </c>
    </row>
    <row r="8820" spans="1:20" x14ac:dyDescent="0.2">
      <c r="A8820" t="s">
        <v>6583</v>
      </c>
      <c r="M8820" s="170" t="str">
        <f t="shared" si="1096"/>
        <v>DTL</v>
      </c>
      <c r="N8820" s="169" t="str">
        <f t="shared" si="1097"/>
        <v>2425</v>
      </c>
      <c r="O8820" s="168" t="str">
        <f t="shared" si="1098"/>
        <v>7599</v>
      </c>
      <c r="P8820" s="168" t="str">
        <f t="shared" si="1099"/>
        <v>24257599</v>
      </c>
      <c r="Q8820" s="168">
        <f t="shared" si="1100"/>
        <v>229481</v>
      </c>
      <c r="R8820" s="168">
        <f t="shared" si="1101"/>
        <v>210746</v>
      </c>
      <c r="S8820" s="168">
        <f t="shared" si="1102"/>
        <v>210746</v>
      </c>
      <c r="T8820" s="168">
        <f t="shared" si="1103"/>
        <v>110409</v>
      </c>
    </row>
    <row r="8821" spans="1:20" x14ac:dyDescent="0.2">
      <c r="A8821" t="s">
        <v>4246</v>
      </c>
      <c r="M8821" s="170" t="str">
        <f t="shared" si="1096"/>
        <v>DTL</v>
      </c>
      <c r="N8821" s="169" t="str">
        <f t="shared" si="1097"/>
        <v>2425</v>
      </c>
      <c r="O8821" s="168" t="str">
        <f t="shared" si="1098"/>
        <v/>
      </c>
      <c r="P8821" s="168" t="str">
        <f t="shared" si="1099"/>
        <v/>
      </c>
      <c r="Q8821" s="168" t="str">
        <f t="shared" si="1100"/>
        <v/>
      </c>
      <c r="R8821" s="168" t="str">
        <f t="shared" si="1101"/>
        <v/>
      </c>
      <c r="S8821" s="168" t="str">
        <f t="shared" si="1102"/>
        <v/>
      </c>
      <c r="T8821" s="168" t="str">
        <f t="shared" si="1103"/>
        <v/>
      </c>
    </row>
    <row r="8822" spans="1:20" x14ac:dyDescent="0.2">
      <c r="A8822" t="s">
        <v>2611</v>
      </c>
      <c r="M8822" s="170" t="str">
        <f t="shared" si="1096"/>
        <v>DTL</v>
      </c>
      <c r="N8822" s="169" t="str">
        <f t="shared" si="1097"/>
        <v>2425</v>
      </c>
      <c r="O8822" s="168" t="str">
        <f t="shared" si="1098"/>
        <v/>
      </c>
      <c r="P8822" s="168" t="str">
        <f t="shared" si="1099"/>
        <v/>
      </c>
      <c r="Q8822" s="168" t="str">
        <f t="shared" si="1100"/>
        <v/>
      </c>
      <c r="R8822" s="168" t="str">
        <f t="shared" si="1101"/>
        <v/>
      </c>
      <c r="S8822" s="168" t="str">
        <f t="shared" si="1102"/>
        <v/>
      </c>
      <c r="T8822" s="168" t="str">
        <f t="shared" si="1103"/>
        <v/>
      </c>
    </row>
    <row r="8823" spans="1:20" x14ac:dyDescent="0.2">
      <c r="A8823" t="s">
        <v>6584</v>
      </c>
      <c r="M8823" s="170" t="str">
        <f t="shared" si="1096"/>
        <v>Ttl</v>
      </c>
      <c r="N8823" s="169" t="str">
        <f t="shared" si="1097"/>
        <v>2425</v>
      </c>
      <c r="O8823" s="168" t="str">
        <f t="shared" si="1098"/>
        <v/>
      </c>
      <c r="P8823" s="168" t="str">
        <f t="shared" si="1099"/>
        <v/>
      </c>
      <c r="Q8823" s="168" t="str">
        <f t="shared" si="1100"/>
        <v/>
      </c>
      <c r="R8823" s="168" t="str">
        <f t="shared" si="1101"/>
        <v/>
      </c>
      <c r="S8823" s="168" t="str">
        <f t="shared" si="1102"/>
        <v/>
      </c>
      <c r="T8823" s="168" t="str">
        <f t="shared" si="1103"/>
        <v/>
      </c>
    </row>
    <row r="8824" spans="1:20" x14ac:dyDescent="0.2">
      <c r="A8824" t="s">
        <v>2612</v>
      </c>
      <c r="M8824" s="170" t="str">
        <f t="shared" si="1096"/>
        <v>DTL</v>
      </c>
      <c r="N8824" s="169" t="str">
        <f t="shared" si="1097"/>
        <v>2425</v>
      </c>
      <c r="O8824" s="168" t="str">
        <f t="shared" si="1098"/>
        <v/>
      </c>
      <c r="P8824" s="168" t="str">
        <f t="shared" si="1099"/>
        <v/>
      </c>
      <c r="Q8824" s="168" t="str">
        <f t="shared" si="1100"/>
        <v/>
      </c>
      <c r="R8824" s="168" t="str">
        <f t="shared" si="1101"/>
        <v/>
      </c>
      <c r="S8824" s="168" t="str">
        <f t="shared" si="1102"/>
        <v/>
      </c>
      <c r="T8824" s="168" t="str">
        <f t="shared" si="1103"/>
        <v/>
      </c>
    </row>
    <row r="8825" spans="1:20" x14ac:dyDescent="0.2">
      <c r="A8825" t="s">
        <v>2611</v>
      </c>
      <c r="M8825" s="170" t="str">
        <f t="shared" si="1096"/>
        <v>DTL</v>
      </c>
      <c r="N8825" s="169" t="str">
        <f t="shared" si="1097"/>
        <v>2425</v>
      </c>
      <c r="O8825" s="168" t="str">
        <f t="shared" si="1098"/>
        <v/>
      </c>
      <c r="P8825" s="168" t="str">
        <f t="shared" si="1099"/>
        <v/>
      </c>
      <c r="Q8825" s="168" t="str">
        <f t="shared" si="1100"/>
        <v/>
      </c>
      <c r="R8825" s="168" t="str">
        <f t="shared" si="1101"/>
        <v/>
      </c>
      <c r="S8825" s="168" t="str">
        <f t="shared" si="1102"/>
        <v/>
      </c>
      <c r="T8825" s="168" t="str">
        <f t="shared" si="1103"/>
        <v/>
      </c>
    </row>
    <row r="8826" spans="1:20" x14ac:dyDescent="0.2">
      <c r="A8826" t="s">
        <v>2611</v>
      </c>
      <c r="M8826" s="170" t="str">
        <f t="shared" si="1096"/>
        <v>DTL</v>
      </c>
      <c r="N8826" s="169" t="str">
        <f t="shared" si="1097"/>
        <v>2425</v>
      </c>
      <c r="O8826" s="168" t="str">
        <f t="shared" si="1098"/>
        <v/>
      </c>
      <c r="P8826" s="168" t="str">
        <f t="shared" si="1099"/>
        <v/>
      </c>
      <c r="Q8826" s="168" t="str">
        <f t="shared" si="1100"/>
        <v/>
      </c>
      <c r="R8826" s="168" t="str">
        <f t="shared" si="1101"/>
        <v/>
      </c>
      <c r="S8826" s="168" t="str">
        <f t="shared" si="1102"/>
        <v/>
      </c>
      <c r="T8826" s="168" t="str">
        <f t="shared" si="1103"/>
        <v/>
      </c>
    </row>
    <row r="8827" spans="1:20" x14ac:dyDescent="0.2">
      <c r="A8827" t="s">
        <v>2613</v>
      </c>
      <c r="M8827" s="170" t="str">
        <f t="shared" si="1096"/>
        <v>DTL</v>
      </c>
      <c r="N8827" s="169" t="str">
        <f t="shared" si="1097"/>
        <v>2425</v>
      </c>
      <c r="O8827" s="168" t="str">
        <f t="shared" si="1098"/>
        <v/>
      </c>
      <c r="P8827" s="168" t="str">
        <f t="shared" si="1099"/>
        <v/>
      </c>
      <c r="Q8827" s="168" t="str">
        <f t="shared" si="1100"/>
        <v/>
      </c>
      <c r="R8827" s="168" t="str">
        <f t="shared" si="1101"/>
        <v/>
      </c>
      <c r="S8827" s="168" t="str">
        <f t="shared" si="1102"/>
        <v/>
      </c>
      <c r="T8827" s="168" t="str">
        <f t="shared" si="1103"/>
        <v/>
      </c>
    </row>
    <row r="8828" spans="1:20" x14ac:dyDescent="0.2">
      <c r="A8828" t="s">
        <v>6585</v>
      </c>
      <c r="M8828" s="170" t="str">
        <f t="shared" si="1096"/>
        <v>DTL</v>
      </c>
      <c r="N8828" s="169" t="str">
        <f t="shared" si="1097"/>
        <v>2425</v>
      </c>
      <c r="O8828" s="168" t="str">
        <f t="shared" si="1098"/>
        <v>2301</v>
      </c>
      <c r="P8828" s="168" t="str">
        <f t="shared" si="1099"/>
        <v>24252301</v>
      </c>
      <c r="Q8828" s="168">
        <f t="shared" si="1100"/>
        <v>0</v>
      </c>
      <c r="R8828" s="168">
        <f t="shared" si="1101"/>
        <v>0</v>
      </c>
      <c r="S8828" s="168">
        <f t="shared" si="1102"/>
        <v>0</v>
      </c>
      <c r="T8828" s="168">
        <f t="shared" si="1103"/>
        <v>0</v>
      </c>
    </row>
    <row r="8829" spans="1:20" x14ac:dyDescent="0.2">
      <c r="A8829" t="s">
        <v>4246</v>
      </c>
      <c r="M8829" s="170" t="str">
        <f t="shared" si="1096"/>
        <v>DTL</v>
      </c>
      <c r="N8829" s="169" t="str">
        <f t="shared" si="1097"/>
        <v>2425</v>
      </c>
      <c r="O8829" s="168" t="str">
        <f t="shared" si="1098"/>
        <v/>
      </c>
      <c r="P8829" s="168" t="str">
        <f t="shared" si="1099"/>
        <v/>
      </c>
      <c r="Q8829" s="168" t="str">
        <f t="shared" si="1100"/>
        <v/>
      </c>
      <c r="R8829" s="168" t="str">
        <f t="shared" si="1101"/>
        <v/>
      </c>
      <c r="S8829" s="168" t="str">
        <f t="shared" si="1102"/>
        <v/>
      </c>
      <c r="T8829" s="168" t="str">
        <f t="shared" si="1103"/>
        <v/>
      </c>
    </row>
    <row r="8830" spans="1:20" x14ac:dyDescent="0.2">
      <c r="A8830" t="s">
        <v>2611</v>
      </c>
      <c r="M8830" s="170" t="str">
        <f t="shared" si="1096"/>
        <v>DTL</v>
      </c>
      <c r="N8830" s="169" t="str">
        <f t="shared" si="1097"/>
        <v>2425</v>
      </c>
      <c r="O8830" s="168" t="str">
        <f t="shared" si="1098"/>
        <v/>
      </c>
      <c r="P8830" s="168" t="str">
        <f t="shared" si="1099"/>
        <v/>
      </c>
      <c r="Q8830" s="168" t="str">
        <f t="shared" si="1100"/>
        <v/>
      </c>
      <c r="R8830" s="168" t="str">
        <f t="shared" si="1101"/>
        <v/>
      </c>
      <c r="S8830" s="168" t="str">
        <f t="shared" si="1102"/>
        <v/>
      </c>
      <c r="T8830" s="168" t="str">
        <f t="shared" si="1103"/>
        <v/>
      </c>
    </row>
    <row r="8831" spans="1:20" x14ac:dyDescent="0.2">
      <c r="A8831" t="s">
        <v>6586</v>
      </c>
      <c r="M8831" s="170" t="str">
        <f t="shared" si="1096"/>
        <v>Ttl</v>
      </c>
      <c r="N8831" s="169" t="str">
        <f t="shared" si="1097"/>
        <v>2425</v>
      </c>
      <c r="O8831" s="168" t="str">
        <f t="shared" si="1098"/>
        <v/>
      </c>
      <c r="P8831" s="168" t="str">
        <f t="shared" si="1099"/>
        <v/>
      </c>
      <c r="Q8831" s="168" t="str">
        <f t="shared" si="1100"/>
        <v/>
      </c>
      <c r="R8831" s="168" t="str">
        <f t="shared" si="1101"/>
        <v/>
      </c>
      <c r="S8831" s="168" t="str">
        <f t="shared" si="1102"/>
        <v/>
      </c>
      <c r="T8831" s="168" t="str">
        <f t="shared" si="1103"/>
        <v/>
      </c>
    </row>
    <row r="8832" spans="1:20" x14ac:dyDescent="0.2">
      <c r="A8832" t="s">
        <v>2611</v>
      </c>
      <c r="M8832" s="170" t="str">
        <f t="shared" si="1096"/>
        <v>DTL</v>
      </c>
      <c r="N8832" s="169" t="str">
        <f t="shared" si="1097"/>
        <v>2425</v>
      </c>
      <c r="O8832" s="168" t="str">
        <f t="shared" si="1098"/>
        <v/>
      </c>
      <c r="P8832" s="168" t="str">
        <f t="shared" si="1099"/>
        <v/>
      </c>
      <c r="Q8832" s="168" t="str">
        <f t="shared" si="1100"/>
        <v/>
      </c>
      <c r="R8832" s="168" t="str">
        <f t="shared" si="1101"/>
        <v/>
      </c>
      <c r="S8832" s="168" t="str">
        <f t="shared" si="1102"/>
        <v/>
      </c>
      <c r="T8832" s="168" t="str">
        <f t="shared" si="1103"/>
        <v/>
      </c>
    </row>
    <row r="8833" spans="1:20" x14ac:dyDescent="0.2">
      <c r="A8833" t="s">
        <v>2611</v>
      </c>
      <c r="M8833" s="170" t="str">
        <f t="shared" si="1096"/>
        <v>DTL</v>
      </c>
      <c r="N8833" s="169" t="str">
        <f t="shared" si="1097"/>
        <v>2425</v>
      </c>
      <c r="O8833" s="168" t="str">
        <f t="shared" si="1098"/>
        <v/>
      </c>
      <c r="P8833" s="168" t="str">
        <f t="shared" si="1099"/>
        <v/>
      </c>
      <c r="Q8833" s="168" t="str">
        <f t="shared" si="1100"/>
        <v/>
      </c>
      <c r="R8833" s="168" t="str">
        <f t="shared" si="1101"/>
        <v/>
      </c>
      <c r="S8833" s="168" t="str">
        <f t="shared" si="1102"/>
        <v/>
      </c>
      <c r="T8833" s="168" t="str">
        <f t="shared" si="1103"/>
        <v/>
      </c>
    </row>
    <row r="8834" spans="1:20" x14ac:dyDescent="0.2">
      <c r="A8834" t="s">
        <v>6587</v>
      </c>
      <c r="M8834" s="170" t="str">
        <f t="shared" si="1096"/>
        <v>Ttl</v>
      </c>
      <c r="N8834" s="169" t="str">
        <f t="shared" si="1097"/>
        <v>2425</v>
      </c>
      <c r="O8834" s="168" t="str">
        <f t="shared" si="1098"/>
        <v/>
      </c>
      <c r="P8834" s="168" t="str">
        <f t="shared" si="1099"/>
        <v/>
      </c>
      <c r="Q8834" s="168" t="str">
        <f t="shared" si="1100"/>
        <v/>
      </c>
      <c r="R8834" s="168" t="str">
        <f t="shared" si="1101"/>
        <v/>
      </c>
      <c r="S8834" s="168" t="str">
        <f t="shared" si="1102"/>
        <v/>
      </c>
      <c r="T8834" s="168" t="str">
        <f t="shared" si="1103"/>
        <v/>
      </c>
    </row>
    <row r="8835" spans="1:20" x14ac:dyDescent="0.2">
      <c r="A8835" t="s">
        <v>2612</v>
      </c>
      <c r="M8835" s="170" t="str">
        <f t="shared" ref="M8835:M8898" si="1104">IF(ROW()&lt;23,"",
  IF(NOT(ISERROR(FIND("Trinity County",$A8835,30))),"H1",
  IF(M8834="H1","H2",
  IF(M8834="H2","H3",
  IF(M8834="H3","H4",
  IF(M8834="H4","H5",
  IF(M8834="H5","H6",
  IF(M8834="H6","H7",
  IF(M8834="H7","H8",
  IF(M8834="H8","H9",
  IF(M8834="H9","H10",
  IF(TRIM(LEFT($A8835,7))="Total","Ttl","DTL"))))))))))))</f>
        <v>DTL</v>
      </c>
      <c r="N8835" s="169" t="str">
        <f t="shared" ref="N8835:N8898" si="1105">IF(ROW()&lt;23,"",
  IF($M8835="H6",TRIM(LEFT($A8835,5)),N8834))</f>
        <v>2425</v>
      </c>
      <c r="O8835" s="168" t="str">
        <f t="shared" ref="O8835:O8898" si="1106">IF($M8835&lt;&gt;"DTL","",
  IF(NOT(ISNUMBER(VALUE(MID($A8835,31,15)))),"",LEFT($A8835,4)))</f>
        <v/>
      </c>
      <c r="P8835" s="168" t="str">
        <f t="shared" ref="P8835:P8898" si="1107">IF(O8835="","",N8835&amp;O8835)</f>
        <v/>
      </c>
      <c r="Q8835" s="168" t="str">
        <f t="shared" ref="Q8835:Q8898" si="1108">IF($M8835&lt;&gt;"DTL","",
  IF(NOT(ISNUMBER(VALUE(MID($A8835,31,15)))),"",VALUE(TRIM(MID($A8835,47,15)))))</f>
        <v/>
      </c>
      <c r="R8835" s="168" t="str">
        <f t="shared" ref="R8835:R8898" si="1109">IF($M8835&lt;&gt;"DTL","",
  IF(NOT(ISNUMBER(VALUE(MID($A8835,31,15)))),"",VALUE(TRIM(MID($A8835,61,14)))))</f>
        <v/>
      </c>
      <c r="S8835" s="168" t="str">
        <f t="shared" ref="S8835:S8898" si="1110">IF($M8835&lt;&gt;"DTL","",
  IF(NOT(ISNUMBER(VALUE(MID($A8835,31,15)))),"",VALUE(TRIM(MID($A8835,76,14)))))</f>
        <v/>
      </c>
      <c r="T8835" s="168" t="str">
        <f t="shared" ref="T8835:T8898" si="1111">IF($M8835&lt;&gt;"DTL","",
  IF(NOT(ISNUMBER(VALUE(MID($A8835,31,15)))),"",VALUE(TRIM(MID($A8835,90,14)))))</f>
        <v/>
      </c>
    </row>
    <row r="8836" spans="1:20" x14ac:dyDescent="0.2">
      <c r="A8836" t="s">
        <v>2611</v>
      </c>
      <c r="M8836" s="170" t="str">
        <f t="shared" si="1104"/>
        <v>DTL</v>
      </c>
      <c r="N8836" s="169" t="str">
        <f t="shared" si="1105"/>
        <v>2425</v>
      </c>
      <c r="O8836" s="168" t="str">
        <f t="shared" si="1106"/>
        <v/>
      </c>
      <c r="P8836" s="168" t="str">
        <f t="shared" si="1107"/>
        <v/>
      </c>
      <c r="Q8836" s="168" t="str">
        <f t="shared" si="1108"/>
        <v/>
      </c>
      <c r="R8836" s="168" t="str">
        <f t="shared" si="1109"/>
        <v/>
      </c>
      <c r="S8836" s="168" t="str">
        <f t="shared" si="1110"/>
        <v/>
      </c>
      <c r="T8836" s="168" t="str">
        <f t="shared" si="1111"/>
        <v/>
      </c>
    </row>
    <row r="8837" spans="1:20" x14ac:dyDescent="0.2">
      <c r="A8837" t="s">
        <v>2611</v>
      </c>
      <c r="M8837" s="170" t="str">
        <f t="shared" si="1104"/>
        <v>DTL</v>
      </c>
      <c r="N8837" s="169" t="str">
        <f t="shared" si="1105"/>
        <v>2425</v>
      </c>
      <c r="O8837" s="168" t="str">
        <f t="shared" si="1106"/>
        <v/>
      </c>
      <c r="P8837" s="168" t="str">
        <f t="shared" si="1107"/>
        <v/>
      </c>
      <c r="Q8837" s="168" t="str">
        <f t="shared" si="1108"/>
        <v/>
      </c>
      <c r="R8837" s="168" t="str">
        <f t="shared" si="1109"/>
        <v/>
      </c>
      <c r="S8837" s="168" t="str">
        <f t="shared" si="1110"/>
        <v/>
      </c>
      <c r="T8837" s="168" t="str">
        <f t="shared" si="1111"/>
        <v/>
      </c>
    </row>
    <row r="8838" spans="1:20" x14ac:dyDescent="0.2">
      <c r="A8838" t="s">
        <v>2673</v>
      </c>
      <c r="M8838" s="170" t="str">
        <f t="shared" si="1104"/>
        <v>DTL</v>
      </c>
      <c r="N8838" s="169" t="str">
        <f t="shared" si="1105"/>
        <v>2425</v>
      </c>
      <c r="O8838" s="168" t="str">
        <f t="shared" si="1106"/>
        <v/>
      </c>
      <c r="P8838" s="168" t="str">
        <f t="shared" si="1107"/>
        <v/>
      </c>
      <c r="Q8838" s="168" t="str">
        <f t="shared" si="1108"/>
        <v/>
      </c>
      <c r="R8838" s="168" t="str">
        <f t="shared" si="1109"/>
        <v/>
      </c>
      <c r="S8838" s="168" t="str">
        <f t="shared" si="1110"/>
        <v/>
      </c>
      <c r="T8838" s="168" t="str">
        <f t="shared" si="1111"/>
        <v/>
      </c>
    </row>
    <row r="8839" spans="1:20" x14ac:dyDescent="0.2">
      <c r="A8839" t="s">
        <v>3493</v>
      </c>
      <c r="M8839" s="170" t="str">
        <f t="shared" si="1104"/>
        <v>DTL</v>
      </c>
      <c r="N8839" s="169" t="str">
        <f t="shared" si="1105"/>
        <v>2425</v>
      </c>
      <c r="O8839" s="168" t="str">
        <f t="shared" si="1106"/>
        <v>9800</v>
      </c>
      <c r="P8839" s="168" t="str">
        <f t="shared" si="1107"/>
        <v>24259800</v>
      </c>
      <c r="Q8839" s="168">
        <f t="shared" si="1108"/>
        <v>0</v>
      </c>
      <c r="R8839" s="168">
        <f t="shared" si="1109"/>
        <v>0</v>
      </c>
      <c r="S8839" s="168">
        <f t="shared" si="1110"/>
        <v>0</v>
      </c>
      <c r="T8839" s="168">
        <f t="shared" si="1111"/>
        <v>0</v>
      </c>
    </row>
    <row r="8840" spans="1:20" x14ac:dyDescent="0.2">
      <c r="A8840" t="s">
        <v>4246</v>
      </c>
      <c r="M8840" s="170" t="str">
        <f t="shared" si="1104"/>
        <v>DTL</v>
      </c>
      <c r="N8840" s="169" t="str">
        <f t="shared" si="1105"/>
        <v>2425</v>
      </c>
      <c r="O8840" s="168" t="str">
        <f t="shared" si="1106"/>
        <v/>
      </c>
      <c r="P8840" s="168" t="str">
        <f t="shared" si="1107"/>
        <v/>
      </c>
      <c r="Q8840" s="168" t="str">
        <f t="shared" si="1108"/>
        <v/>
      </c>
      <c r="R8840" s="168" t="str">
        <f t="shared" si="1109"/>
        <v/>
      </c>
      <c r="S8840" s="168" t="str">
        <f t="shared" si="1110"/>
        <v/>
      </c>
      <c r="T8840" s="168" t="str">
        <f t="shared" si="1111"/>
        <v/>
      </c>
    </row>
    <row r="8841" spans="1:20" x14ac:dyDescent="0.2">
      <c r="A8841" t="s">
        <v>2611</v>
      </c>
      <c r="M8841" s="170" t="str">
        <f t="shared" si="1104"/>
        <v>DTL</v>
      </c>
      <c r="N8841" s="169" t="str">
        <f t="shared" si="1105"/>
        <v>2425</v>
      </c>
      <c r="O8841" s="168" t="str">
        <f t="shared" si="1106"/>
        <v/>
      </c>
      <c r="P8841" s="168" t="str">
        <f t="shared" si="1107"/>
        <v/>
      </c>
      <c r="Q8841" s="168" t="str">
        <f t="shared" si="1108"/>
        <v/>
      </c>
      <c r="R8841" s="168" t="str">
        <f t="shared" si="1109"/>
        <v/>
      </c>
      <c r="S8841" s="168" t="str">
        <f t="shared" si="1110"/>
        <v/>
      </c>
      <c r="T8841" s="168" t="str">
        <f t="shared" si="1111"/>
        <v/>
      </c>
    </row>
    <row r="8842" spans="1:20" x14ac:dyDescent="0.2">
      <c r="A8842" t="s">
        <v>3494</v>
      </c>
      <c r="M8842" s="170" t="str">
        <f t="shared" si="1104"/>
        <v>Ttl</v>
      </c>
      <c r="N8842" s="169" t="str">
        <f t="shared" si="1105"/>
        <v>2425</v>
      </c>
      <c r="O8842" s="168" t="str">
        <f t="shared" si="1106"/>
        <v/>
      </c>
      <c r="P8842" s="168" t="str">
        <f t="shared" si="1107"/>
        <v/>
      </c>
      <c r="Q8842" s="168" t="str">
        <f t="shared" si="1108"/>
        <v/>
      </c>
      <c r="R8842" s="168" t="str">
        <f t="shared" si="1109"/>
        <v/>
      </c>
      <c r="S8842" s="168" t="str">
        <f t="shared" si="1110"/>
        <v/>
      </c>
      <c r="T8842" s="168" t="str">
        <f t="shared" si="1111"/>
        <v/>
      </c>
    </row>
    <row r="8843" spans="1:20" x14ac:dyDescent="0.2">
      <c r="A8843" t="s">
        <v>2676</v>
      </c>
      <c r="M8843" s="170" t="str">
        <f t="shared" si="1104"/>
        <v>DTL</v>
      </c>
      <c r="N8843" s="169" t="str">
        <f t="shared" si="1105"/>
        <v>2425</v>
      </c>
      <c r="O8843" s="168" t="str">
        <f t="shared" si="1106"/>
        <v/>
      </c>
      <c r="P8843" s="168" t="str">
        <f t="shared" si="1107"/>
        <v/>
      </c>
      <c r="Q8843" s="168" t="str">
        <f t="shared" si="1108"/>
        <v/>
      </c>
      <c r="R8843" s="168" t="str">
        <f t="shared" si="1109"/>
        <v/>
      </c>
      <c r="S8843" s="168" t="str">
        <f t="shared" si="1110"/>
        <v/>
      </c>
      <c r="T8843" s="168" t="str">
        <f t="shared" si="1111"/>
        <v/>
      </c>
    </row>
    <row r="8844" spans="1:20" x14ac:dyDescent="0.2">
      <c r="A8844" t="s">
        <v>2611</v>
      </c>
      <c r="M8844" s="170" t="str">
        <f t="shared" si="1104"/>
        <v>DTL</v>
      </c>
      <c r="N8844" s="169" t="str">
        <f t="shared" si="1105"/>
        <v>2425</v>
      </c>
      <c r="O8844" s="168" t="str">
        <f t="shared" si="1106"/>
        <v/>
      </c>
      <c r="P8844" s="168" t="str">
        <f t="shared" si="1107"/>
        <v/>
      </c>
      <c r="Q8844" s="168" t="str">
        <f t="shared" si="1108"/>
        <v/>
      </c>
      <c r="R8844" s="168" t="str">
        <f t="shared" si="1109"/>
        <v/>
      </c>
      <c r="S8844" s="168" t="str">
        <f t="shared" si="1110"/>
        <v/>
      </c>
      <c r="T8844" s="168" t="str">
        <f t="shared" si="1111"/>
        <v/>
      </c>
    </row>
    <row r="8845" spans="1:20" x14ac:dyDescent="0.2">
      <c r="A8845" t="s">
        <v>2611</v>
      </c>
      <c r="M8845" s="170" t="str">
        <f t="shared" si="1104"/>
        <v>DTL</v>
      </c>
      <c r="N8845" s="169" t="str">
        <f t="shared" si="1105"/>
        <v>2425</v>
      </c>
      <c r="O8845" s="168" t="str">
        <f t="shared" si="1106"/>
        <v/>
      </c>
      <c r="P8845" s="168" t="str">
        <f t="shared" si="1107"/>
        <v/>
      </c>
      <c r="Q8845" s="168" t="str">
        <f t="shared" si="1108"/>
        <v/>
      </c>
      <c r="R8845" s="168" t="str">
        <f t="shared" si="1109"/>
        <v/>
      </c>
      <c r="S8845" s="168" t="str">
        <f t="shared" si="1110"/>
        <v/>
      </c>
      <c r="T8845" s="168" t="str">
        <f t="shared" si="1111"/>
        <v/>
      </c>
    </row>
    <row r="8846" spans="1:20" x14ac:dyDescent="0.2">
      <c r="A8846" t="s">
        <v>2642</v>
      </c>
      <c r="M8846" s="170" t="str">
        <f t="shared" si="1104"/>
        <v>DTL</v>
      </c>
      <c r="N8846" s="169" t="str">
        <f t="shared" si="1105"/>
        <v>2425</v>
      </c>
      <c r="O8846" s="168" t="str">
        <f t="shared" si="1106"/>
        <v/>
      </c>
      <c r="P8846" s="168" t="str">
        <f t="shared" si="1107"/>
        <v/>
      </c>
      <c r="Q8846" s="168" t="str">
        <f t="shared" si="1108"/>
        <v/>
      </c>
      <c r="R8846" s="168" t="str">
        <f t="shared" si="1109"/>
        <v/>
      </c>
      <c r="S8846" s="168" t="str">
        <f t="shared" si="1110"/>
        <v/>
      </c>
      <c r="T8846" s="168" t="str">
        <f t="shared" si="1111"/>
        <v/>
      </c>
    </row>
    <row r="8847" spans="1:20" x14ac:dyDescent="0.2">
      <c r="A8847" t="s">
        <v>6588</v>
      </c>
      <c r="M8847" s="170" t="str">
        <f t="shared" si="1104"/>
        <v>DTL</v>
      </c>
      <c r="N8847" s="169" t="str">
        <f t="shared" si="1105"/>
        <v>2425</v>
      </c>
      <c r="O8847" s="168" t="str">
        <f t="shared" si="1106"/>
        <v>5500</v>
      </c>
      <c r="P8847" s="168" t="str">
        <f t="shared" si="1107"/>
        <v>24255500</v>
      </c>
      <c r="Q8847" s="168">
        <f t="shared" si="1108"/>
        <v>281189</v>
      </c>
      <c r="R8847" s="168">
        <f t="shared" si="1109"/>
        <v>210746</v>
      </c>
      <c r="S8847" s="168">
        <f t="shared" si="1110"/>
        <v>210746</v>
      </c>
      <c r="T8847" s="168">
        <f t="shared" si="1111"/>
        <v>105373</v>
      </c>
    </row>
    <row r="8848" spans="1:20" x14ac:dyDescent="0.2">
      <c r="A8848" t="s">
        <v>4246</v>
      </c>
      <c r="M8848" s="170" t="str">
        <f t="shared" si="1104"/>
        <v>DTL</v>
      </c>
      <c r="N8848" s="169" t="str">
        <f t="shared" si="1105"/>
        <v>2425</v>
      </c>
      <c r="O8848" s="168" t="str">
        <f t="shared" si="1106"/>
        <v/>
      </c>
      <c r="P8848" s="168" t="str">
        <f t="shared" si="1107"/>
        <v/>
      </c>
      <c r="Q8848" s="168" t="str">
        <f t="shared" si="1108"/>
        <v/>
      </c>
      <c r="R8848" s="168" t="str">
        <f t="shared" si="1109"/>
        <v/>
      </c>
      <c r="S8848" s="168" t="str">
        <f t="shared" si="1110"/>
        <v/>
      </c>
      <c r="T8848" s="168" t="str">
        <f t="shared" si="1111"/>
        <v/>
      </c>
    </row>
    <row r="8849" spans="1:20" x14ac:dyDescent="0.2">
      <c r="A8849" t="s">
        <v>2611</v>
      </c>
      <c r="M8849" s="170" t="str">
        <f t="shared" si="1104"/>
        <v>DTL</v>
      </c>
      <c r="N8849" s="169" t="str">
        <f t="shared" si="1105"/>
        <v>2425</v>
      </c>
      <c r="O8849" s="168" t="str">
        <f t="shared" si="1106"/>
        <v/>
      </c>
      <c r="P8849" s="168" t="str">
        <f t="shared" si="1107"/>
        <v/>
      </c>
      <c r="Q8849" s="168" t="str">
        <f t="shared" si="1108"/>
        <v/>
      </c>
      <c r="R8849" s="168" t="str">
        <f t="shared" si="1109"/>
        <v/>
      </c>
      <c r="S8849" s="168" t="str">
        <f t="shared" si="1110"/>
        <v/>
      </c>
      <c r="T8849" s="168" t="str">
        <f t="shared" si="1111"/>
        <v/>
      </c>
    </row>
    <row r="8850" spans="1:20" x14ac:dyDescent="0.2">
      <c r="A8850" t="s">
        <v>6589</v>
      </c>
      <c r="M8850" s="170" t="str">
        <f t="shared" si="1104"/>
        <v>Ttl</v>
      </c>
      <c r="N8850" s="169" t="str">
        <f t="shared" si="1105"/>
        <v>2425</v>
      </c>
      <c r="O8850" s="168" t="str">
        <f t="shared" si="1106"/>
        <v/>
      </c>
      <c r="P8850" s="168" t="str">
        <f t="shared" si="1107"/>
        <v/>
      </c>
      <c r="Q8850" s="168" t="str">
        <f t="shared" si="1108"/>
        <v/>
      </c>
      <c r="R8850" s="168" t="str">
        <f t="shared" si="1109"/>
        <v/>
      </c>
      <c r="S8850" s="168" t="str">
        <f t="shared" si="1110"/>
        <v/>
      </c>
      <c r="T8850" s="168" t="str">
        <f t="shared" si="1111"/>
        <v/>
      </c>
    </row>
    <row r="8851" spans="1:20" x14ac:dyDescent="0.2">
      <c r="A8851" t="s">
        <v>2611</v>
      </c>
      <c r="M8851" s="170" t="str">
        <f t="shared" si="1104"/>
        <v>DTL</v>
      </c>
      <c r="N8851" s="169" t="str">
        <f t="shared" si="1105"/>
        <v>2425</v>
      </c>
      <c r="O8851" s="168" t="str">
        <f t="shared" si="1106"/>
        <v/>
      </c>
      <c r="P8851" s="168" t="str">
        <f t="shared" si="1107"/>
        <v/>
      </c>
      <c r="Q8851" s="168" t="str">
        <f t="shared" si="1108"/>
        <v/>
      </c>
      <c r="R8851" s="168" t="str">
        <f t="shared" si="1109"/>
        <v/>
      </c>
      <c r="S8851" s="168" t="str">
        <f t="shared" si="1110"/>
        <v/>
      </c>
      <c r="T8851" s="168" t="str">
        <f t="shared" si="1111"/>
        <v/>
      </c>
    </row>
    <row r="8852" spans="1:20" x14ac:dyDescent="0.2">
      <c r="A8852" t="s">
        <v>2611</v>
      </c>
      <c r="M8852" s="170" t="str">
        <f t="shared" si="1104"/>
        <v>DTL</v>
      </c>
      <c r="N8852" s="169" t="str">
        <f t="shared" si="1105"/>
        <v>2425</v>
      </c>
      <c r="O8852" s="168" t="str">
        <f t="shared" si="1106"/>
        <v/>
      </c>
      <c r="P8852" s="168" t="str">
        <f t="shared" si="1107"/>
        <v/>
      </c>
      <c r="Q8852" s="168" t="str">
        <f t="shared" si="1108"/>
        <v/>
      </c>
      <c r="R8852" s="168" t="str">
        <f t="shared" si="1109"/>
        <v/>
      </c>
      <c r="S8852" s="168" t="str">
        <f t="shared" si="1110"/>
        <v/>
      </c>
      <c r="T8852" s="168" t="str">
        <f t="shared" si="1111"/>
        <v/>
      </c>
    </row>
    <row r="8853" spans="1:20" x14ac:dyDescent="0.2">
      <c r="A8853" t="s">
        <v>6590</v>
      </c>
      <c r="M8853" s="170" t="str">
        <f t="shared" si="1104"/>
        <v>Ttl</v>
      </c>
      <c r="N8853" s="169" t="str">
        <f t="shared" si="1105"/>
        <v>2425</v>
      </c>
      <c r="O8853" s="168" t="str">
        <f t="shared" si="1106"/>
        <v/>
      </c>
      <c r="P8853" s="168" t="str">
        <f t="shared" si="1107"/>
        <v/>
      </c>
      <c r="Q8853" s="168" t="str">
        <f t="shared" si="1108"/>
        <v/>
      </c>
      <c r="R8853" s="168" t="str">
        <f t="shared" si="1109"/>
        <v/>
      </c>
      <c r="S8853" s="168" t="str">
        <f t="shared" si="1110"/>
        <v/>
      </c>
      <c r="T8853" s="168" t="str">
        <f t="shared" si="1111"/>
        <v/>
      </c>
    </row>
    <row r="8854" spans="1:20" x14ac:dyDescent="0.2">
      <c r="A8854" t="s">
        <v>2643</v>
      </c>
      <c r="M8854" s="170" t="str">
        <f t="shared" si="1104"/>
        <v>DTL</v>
      </c>
      <c r="N8854" s="169" t="str">
        <f t="shared" si="1105"/>
        <v>2425</v>
      </c>
      <c r="O8854" s="168" t="str">
        <f t="shared" si="1106"/>
        <v/>
      </c>
      <c r="P8854" s="168" t="str">
        <f t="shared" si="1107"/>
        <v/>
      </c>
      <c r="Q8854" s="168" t="str">
        <f t="shared" si="1108"/>
        <v/>
      </c>
      <c r="R8854" s="168" t="str">
        <f t="shared" si="1109"/>
        <v/>
      </c>
      <c r="S8854" s="168" t="str">
        <f t="shared" si="1110"/>
        <v/>
      </c>
      <c r="T8854" s="168" t="str">
        <f t="shared" si="1111"/>
        <v/>
      </c>
    </row>
    <row r="8855" spans="1:20" x14ac:dyDescent="0.2">
      <c r="A8855" t="s">
        <v>4467</v>
      </c>
      <c r="M8855" s="170" t="str">
        <f t="shared" si="1104"/>
        <v>DTL</v>
      </c>
      <c r="N8855" s="169" t="str">
        <f t="shared" si="1105"/>
        <v>2425</v>
      </c>
      <c r="O8855" s="168" t="str">
        <f t="shared" si="1106"/>
        <v/>
      </c>
      <c r="P8855" s="168" t="str">
        <f t="shared" si="1107"/>
        <v/>
      </c>
      <c r="Q8855" s="168" t="str">
        <f t="shared" si="1108"/>
        <v/>
      </c>
      <c r="R8855" s="168" t="str">
        <f t="shared" si="1109"/>
        <v/>
      </c>
      <c r="S8855" s="168" t="str">
        <f t="shared" si="1110"/>
        <v/>
      </c>
      <c r="T8855" s="168" t="str">
        <f t="shared" si="1111"/>
        <v/>
      </c>
    </row>
    <row r="8856" spans="1:20" x14ac:dyDescent="0.2">
      <c r="A8856">
        <v>1</v>
      </c>
      <c r="M8856" s="170" t="str">
        <f t="shared" si="1104"/>
        <v>DTL</v>
      </c>
      <c r="N8856" s="169" t="str">
        <f t="shared" si="1105"/>
        <v>2425</v>
      </c>
      <c r="O8856" s="168" t="str">
        <f t="shared" si="1106"/>
        <v/>
      </c>
      <c r="P8856" s="168" t="str">
        <f t="shared" si="1107"/>
        <v/>
      </c>
      <c r="Q8856" s="168" t="str">
        <f t="shared" si="1108"/>
        <v/>
      </c>
      <c r="R8856" s="168" t="str">
        <f t="shared" si="1109"/>
        <v/>
      </c>
      <c r="S8856" s="168" t="str">
        <f t="shared" si="1110"/>
        <v/>
      </c>
      <c r="T8856" s="168" t="str">
        <f t="shared" si="1111"/>
        <v/>
      </c>
    </row>
    <row r="8857" spans="1:20" x14ac:dyDescent="0.2">
      <c r="M8857" s="170" t="str">
        <f t="shared" si="1104"/>
        <v>DTL</v>
      </c>
      <c r="N8857" s="169" t="str">
        <f t="shared" si="1105"/>
        <v>2425</v>
      </c>
      <c r="O8857" s="168" t="str">
        <f t="shared" si="1106"/>
        <v/>
      </c>
      <c r="P8857" s="168" t="str">
        <f t="shared" si="1107"/>
        <v/>
      </c>
      <c r="Q8857" s="168" t="str">
        <f t="shared" si="1108"/>
        <v/>
      </c>
      <c r="R8857" s="168" t="str">
        <f t="shared" si="1109"/>
        <v/>
      </c>
      <c r="S8857" s="168" t="str">
        <f t="shared" si="1110"/>
        <v/>
      </c>
      <c r="T8857" s="168" t="str">
        <f t="shared" si="1111"/>
        <v/>
      </c>
    </row>
    <row r="8858" spans="1:20" x14ac:dyDescent="0.2">
      <c r="A8858" t="s">
        <v>3495</v>
      </c>
      <c r="M8858" s="170" t="str">
        <f t="shared" si="1104"/>
        <v>H1</v>
      </c>
      <c r="N8858" s="169" t="str">
        <f t="shared" si="1105"/>
        <v>2425</v>
      </c>
      <c r="O8858" s="168" t="str">
        <f t="shared" si="1106"/>
        <v/>
      </c>
      <c r="P8858" s="168" t="str">
        <f t="shared" si="1107"/>
        <v/>
      </c>
      <c r="Q8858" s="168" t="str">
        <f t="shared" si="1108"/>
        <v/>
      </c>
      <c r="R8858" s="168" t="str">
        <f t="shared" si="1109"/>
        <v/>
      </c>
      <c r="S8858" s="168" t="str">
        <f t="shared" si="1110"/>
        <v/>
      </c>
      <c r="T8858" s="168" t="str">
        <f t="shared" si="1111"/>
        <v/>
      </c>
    </row>
    <row r="8859" spans="1:20" x14ac:dyDescent="0.2">
      <c r="A8859" t="s">
        <v>2600</v>
      </c>
      <c r="M8859" s="170" t="str">
        <f t="shared" si="1104"/>
        <v>H2</v>
      </c>
      <c r="N8859" s="169" t="str">
        <f t="shared" si="1105"/>
        <v>2425</v>
      </c>
      <c r="O8859" s="168" t="str">
        <f t="shared" si="1106"/>
        <v/>
      </c>
      <c r="P8859" s="168" t="str">
        <f t="shared" si="1107"/>
        <v/>
      </c>
      <c r="Q8859" s="168" t="str">
        <f t="shared" si="1108"/>
        <v/>
      </c>
      <c r="R8859" s="168" t="str">
        <f t="shared" si="1109"/>
        <v/>
      </c>
      <c r="S8859" s="168" t="str">
        <f t="shared" si="1110"/>
        <v/>
      </c>
      <c r="T8859" s="168" t="str">
        <f t="shared" si="1111"/>
        <v/>
      </c>
    </row>
    <row r="8860" spans="1:20" x14ac:dyDescent="0.2">
      <c r="A8860" t="s">
        <v>2601</v>
      </c>
      <c r="M8860" s="170" t="str">
        <f t="shared" si="1104"/>
        <v>H3</v>
      </c>
      <c r="N8860" s="169" t="str">
        <f t="shared" si="1105"/>
        <v>2425</v>
      </c>
      <c r="O8860" s="168" t="str">
        <f t="shared" si="1106"/>
        <v/>
      </c>
      <c r="P8860" s="168" t="str">
        <f t="shared" si="1107"/>
        <v/>
      </c>
      <c r="Q8860" s="168" t="str">
        <f t="shared" si="1108"/>
        <v/>
      </c>
      <c r="R8860" s="168" t="str">
        <f t="shared" si="1109"/>
        <v/>
      </c>
      <c r="S8860" s="168" t="str">
        <f t="shared" si="1110"/>
        <v/>
      </c>
      <c r="T8860" s="168" t="str">
        <f t="shared" si="1111"/>
        <v/>
      </c>
    </row>
    <row r="8861" spans="1:20" x14ac:dyDescent="0.2">
      <c r="A8861" t="s">
        <v>3418</v>
      </c>
      <c r="M8861" s="170" t="str">
        <f t="shared" si="1104"/>
        <v>H4</v>
      </c>
      <c r="N8861" s="169" t="str">
        <f t="shared" si="1105"/>
        <v>2425</v>
      </c>
      <c r="O8861" s="168" t="str">
        <f t="shared" si="1106"/>
        <v/>
      </c>
      <c r="P8861" s="168" t="str">
        <f t="shared" si="1107"/>
        <v/>
      </c>
      <c r="Q8861" s="168" t="str">
        <f t="shared" si="1108"/>
        <v/>
      </c>
      <c r="R8861" s="168" t="str">
        <f t="shared" si="1109"/>
        <v/>
      </c>
      <c r="S8861" s="168" t="str">
        <f t="shared" si="1110"/>
        <v/>
      </c>
      <c r="T8861" s="168" t="str">
        <f t="shared" si="1111"/>
        <v/>
      </c>
    </row>
    <row r="8862" spans="1:20" x14ac:dyDescent="0.2">
      <c r="A8862" t="s">
        <v>3491</v>
      </c>
      <c r="M8862" s="170" t="str">
        <f t="shared" si="1104"/>
        <v>H5</v>
      </c>
      <c r="N8862" s="169" t="str">
        <f t="shared" si="1105"/>
        <v>2425</v>
      </c>
      <c r="O8862" s="168" t="str">
        <f t="shared" si="1106"/>
        <v/>
      </c>
      <c r="P8862" s="168" t="str">
        <f t="shared" si="1107"/>
        <v/>
      </c>
      <c r="Q8862" s="168" t="str">
        <f t="shared" si="1108"/>
        <v/>
      </c>
      <c r="R8862" s="168" t="str">
        <f t="shared" si="1109"/>
        <v/>
      </c>
      <c r="S8862" s="168" t="str">
        <f t="shared" si="1110"/>
        <v/>
      </c>
      <c r="T8862" s="168" t="str">
        <f t="shared" si="1111"/>
        <v/>
      </c>
    </row>
    <row r="8863" spans="1:20" x14ac:dyDescent="0.2">
      <c r="A8863" t="s">
        <v>3492</v>
      </c>
      <c r="M8863" s="170" t="str">
        <f t="shared" si="1104"/>
        <v>H6</v>
      </c>
      <c r="N8863" s="169" t="str">
        <f t="shared" si="1105"/>
        <v>2425</v>
      </c>
      <c r="O8863" s="168" t="str">
        <f t="shared" si="1106"/>
        <v/>
      </c>
      <c r="P8863" s="168" t="str">
        <f t="shared" si="1107"/>
        <v/>
      </c>
      <c r="Q8863" s="168" t="str">
        <f t="shared" si="1108"/>
        <v/>
      </c>
      <c r="R8863" s="168" t="str">
        <f t="shared" si="1109"/>
        <v/>
      </c>
      <c r="S8863" s="168" t="str">
        <f t="shared" si="1110"/>
        <v/>
      </c>
      <c r="T8863" s="168" t="str">
        <f t="shared" si="1111"/>
        <v/>
      </c>
    </row>
    <row r="8864" spans="1:20" x14ac:dyDescent="0.2">
      <c r="A8864" t="s">
        <v>2605</v>
      </c>
      <c r="M8864" s="170" t="str">
        <f t="shared" si="1104"/>
        <v>H7</v>
      </c>
      <c r="N8864" s="169" t="str">
        <f t="shared" si="1105"/>
        <v>2425</v>
      </c>
      <c r="O8864" s="168" t="str">
        <f t="shared" si="1106"/>
        <v/>
      </c>
      <c r="P8864" s="168" t="str">
        <f t="shared" si="1107"/>
        <v/>
      </c>
      <c r="Q8864" s="168" t="str">
        <f t="shared" si="1108"/>
        <v/>
      </c>
      <c r="R8864" s="168" t="str">
        <f t="shared" si="1109"/>
        <v/>
      </c>
      <c r="S8864" s="168" t="str">
        <f t="shared" si="1110"/>
        <v/>
      </c>
      <c r="T8864" s="168" t="str">
        <f t="shared" si="1111"/>
        <v/>
      </c>
    </row>
    <row r="8865" spans="1:20" x14ac:dyDescent="0.2">
      <c r="A8865" t="s">
        <v>2606</v>
      </c>
      <c r="M8865" s="170" t="str">
        <f t="shared" si="1104"/>
        <v>H8</v>
      </c>
      <c r="N8865" s="169" t="str">
        <f t="shared" si="1105"/>
        <v>2425</v>
      </c>
      <c r="O8865" s="168" t="str">
        <f t="shared" si="1106"/>
        <v/>
      </c>
      <c r="P8865" s="168" t="str">
        <f t="shared" si="1107"/>
        <v/>
      </c>
      <c r="Q8865" s="168" t="str">
        <f t="shared" si="1108"/>
        <v/>
      </c>
      <c r="R8865" s="168" t="str">
        <f t="shared" si="1109"/>
        <v/>
      </c>
      <c r="S8865" s="168" t="str">
        <f t="shared" si="1110"/>
        <v/>
      </c>
      <c r="T8865" s="168" t="str">
        <f t="shared" si="1111"/>
        <v/>
      </c>
    </row>
    <row r="8866" spans="1:20" x14ac:dyDescent="0.2">
      <c r="A8866" t="s">
        <v>2607</v>
      </c>
      <c r="M8866" s="170" t="str">
        <f t="shared" si="1104"/>
        <v>H9</v>
      </c>
      <c r="N8866" s="169" t="str">
        <f t="shared" si="1105"/>
        <v>2425</v>
      </c>
      <c r="O8866" s="168" t="str">
        <f t="shared" si="1106"/>
        <v/>
      </c>
      <c r="P8866" s="168" t="str">
        <f t="shared" si="1107"/>
        <v/>
      </c>
      <c r="Q8866" s="168" t="str">
        <f t="shared" si="1108"/>
        <v/>
      </c>
      <c r="R8866" s="168" t="str">
        <f t="shared" si="1109"/>
        <v/>
      </c>
      <c r="S8866" s="168" t="str">
        <f t="shared" si="1110"/>
        <v/>
      </c>
      <c r="T8866" s="168" t="str">
        <f t="shared" si="1111"/>
        <v/>
      </c>
    </row>
    <row r="8867" spans="1:20" x14ac:dyDescent="0.2">
      <c r="A8867" t="s">
        <v>2608</v>
      </c>
      <c r="M8867" s="170" t="str">
        <f t="shared" si="1104"/>
        <v>H10</v>
      </c>
      <c r="N8867" s="169" t="str">
        <f t="shared" si="1105"/>
        <v>2425</v>
      </c>
      <c r="O8867" s="168" t="str">
        <f t="shared" si="1106"/>
        <v/>
      </c>
      <c r="P8867" s="168" t="str">
        <f t="shared" si="1107"/>
        <v/>
      </c>
      <c r="Q8867" s="168" t="str">
        <f t="shared" si="1108"/>
        <v/>
      </c>
      <c r="R8867" s="168" t="str">
        <f t="shared" si="1109"/>
        <v/>
      </c>
      <c r="S8867" s="168" t="str">
        <f t="shared" si="1110"/>
        <v/>
      </c>
      <c r="T8867" s="168" t="str">
        <f t="shared" si="1111"/>
        <v/>
      </c>
    </row>
    <row r="8868" spans="1:20" x14ac:dyDescent="0.2">
      <c r="A8868" t="s">
        <v>2611</v>
      </c>
      <c r="M8868" s="170" t="str">
        <f t="shared" si="1104"/>
        <v>DTL</v>
      </c>
      <c r="N8868" s="169" t="str">
        <f t="shared" si="1105"/>
        <v>2425</v>
      </c>
      <c r="O8868" s="168" t="str">
        <f t="shared" si="1106"/>
        <v/>
      </c>
      <c r="P8868" s="168" t="str">
        <f t="shared" si="1107"/>
        <v/>
      </c>
      <c r="Q8868" s="168" t="str">
        <f t="shared" si="1108"/>
        <v/>
      </c>
      <c r="R8868" s="168" t="str">
        <f t="shared" si="1109"/>
        <v/>
      </c>
      <c r="S8868" s="168" t="str">
        <f t="shared" si="1110"/>
        <v/>
      </c>
      <c r="T8868" s="168" t="str">
        <f t="shared" si="1111"/>
        <v/>
      </c>
    </row>
    <row r="8869" spans="1:20" x14ac:dyDescent="0.2">
      <c r="A8869" t="s">
        <v>2620</v>
      </c>
      <c r="M8869" s="170" t="str">
        <f t="shared" si="1104"/>
        <v>DTL</v>
      </c>
      <c r="N8869" s="169" t="str">
        <f t="shared" si="1105"/>
        <v>2425</v>
      </c>
      <c r="O8869" s="168" t="str">
        <f t="shared" si="1106"/>
        <v/>
      </c>
      <c r="P8869" s="168" t="str">
        <f t="shared" si="1107"/>
        <v/>
      </c>
      <c r="Q8869" s="168" t="str">
        <f t="shared" si="1108"/>
        <v/>
      </c>
      <c r="R8869" s="168" t="str">
        <f t="shared" si="1109"/>
        <v/>
      </c>
      <c r="S8869" s="168" t="str">
        <f t="shared" si="1110"/>
        <v/>
      </c>
      <c r="T8869" s="168" t="str">
        <f t="shared" si="1111"/>
        <v/>
      </c>
    </row>
    <row r="8870" spans="1:20" x14ac:dyDescent="0.2">
      <c r="A8870" t="s">
        <v>6591</v>
      </c>
      <c r="M8870" s="170" t="str">
        <f t="shared" si="1104"/>
        <v>Ttl</v>
      </c>
      <c r="N8870" s="169" t="str">
        <f t="shared" si="1105"/>
        <v>2425</v>
      </c>
      <c r="O8870" s="168" t="str">
        <f t="shared" si="1106"/>
        <v/>
      </c>
      <c r="P8870" s="168" t="str">
        <f t="shared" si="1107"/>
        <v/>
      </c>
      <c r="Q8870" s="168" t="str">
        <f t="shared" si="1108"/>
        <v/>
      </c>
      <c r="R8870" s="168" t="str">
        <f t="shared" si="1109"/>
        <v/>
      </c>
      <c r="S8870" s="168" t="str">
        <f t="shared" si="1110"/>
        <v/>
      </c>
      <c r="T8870" s="168" t="str">
        <f t="shared" si="1111"/>
        <v/>
      </c>
    </row>
    <row r="8871" spans="1:20" x14ac:dyDescent="0.2">
      <c r="A8871" t="s">
        <v>2611</v>
      </c>
      <c r="M8871" s="170" t="str">
        <f t="shared" si="1104"/>
        <v>DTL</v>
      </c>
      <c r="N8871" s="169" t="str">
        <f t="shared" si="1105"/>
        <v>2425</v>
      </c>
      <c r="O8871" s="168" t="str">
        <f t="shared" si="1106"/>
        <v/>
      </c>
      <c r="P8871" s="168" t="str">
        <f t="shared" si="1107"/>
        <v/>
      </c>
      <c r="Q8871" s="168" t="str">
        <f t="shared" si="1108"/>
        <v/>
      </c>
      <c r="R8871" s="168" t="str">
        <f t="shared" si="1109"/>
        <v/>
      </c>
      <c r="S8871" s="168" t="str">
        <f t="shared" si="1110"/>
        <v/>
      </c>
      <c r="T8871" s="168" t="str">
        <f t="shared" si="1111"/>
        <v/>
      </c>
    </row>
    <row r="8872" spans="1:20" x14ac:dyDescent="0.2">
      <c r="A8872" t="s">
        <v>6592</v>
      </c>
      <c r="M8872" s="170" t="str">
        <f t="shared" si="1104"/>
        <v>Ttl</v>
      </c>
      <c r="N8872" s="169" t="str">
        <f t="shared" si="1105"/>
        <v>2425</v>
      </c>
      <c r="O8872" s="168" t="str">
        <f t="shared" si="1106"/>
        <v/>
      </c>
      <c r="P8872" s="168" t="str">
        <f t="shared" si="1107"/>
        <v/>
      </c>
      <c r="Q8872" s="168" t="str">
        <f t="shared" si="1108"/>
        <v/>
      </c>
      <c r="R8872" s="168" t="str">
        <f t="shared" si="1109"/>
        <v/>
      </c>
      <c r="S8872" s="168" t="str">
        <f t="shared" si="1110"/>
        <v/>
      </c>
      <c r="T8872" s="168" t="str">
        <f t="shared" si="1111"/>
        <v/>
      </c>
    </row>
    <row r="8873" spans="1:20" x14ac:dyDescent="0.2">
      <c r="A8873" t="s">
        <v>4246</v>
      </c>
      <c r="M8873" s="170" t="str">
        <f t="shared" si="1104"/>
        <v>DTL</v>
      </c>
      <c r="N8873" s="169" t="str">
        <f t="shared" si="1105"/>
        <v>2425</v>
      </c>
      <c r="O8873" s="168" t="str">
        <f t="shared" si="1106"/>
        <v/>
      </c>
      <c r="P8873" s="168" t="str">
        <f t="shared" si="1107"/>
        <v/>
      </c>
      <c r="Q8873" s="168" t="str">
        <f t="shared" si="1108"/>
        <v/>
      </c>
      <c r="R8873" s="168" t="str">
        <f t="shared" si="1109"/>
        <v/>
      </c>
      <c r="S8873" s="168" t="str">
        <f t="shared" si="1110"/>
        <v/>
      </c>
      <c r="T8873" s="168" t="str">
        <f t="shared" si="1111"/>
        <v/>
      </c>
    </row>
    <row r="8874" spans="1:20" x14ac:dyDescent="0.2">
      <c r="A8874" t="s">
        <v>2611</v>
      </c>
      <c r="M8874" s="170" t="str">
        <f t="shared" si="1104"/>
        <v>DTL</v>
      </c>
      <c r="N8874" s="169" t="str">
        <f t="shared" si="1105"/>
        <v>2425</v>
      </c>
      <c r="O8874" s="168" t="str">
        <f t="shared" si="1106"/>
        <v/>
      </c>
      <c r="P8874" s="168" t="str">
        <f t="shared" si="1107"/>
        <v/>
      </c>
      <c r="Q8874" s="168" t="str">
        <f t="shared" si="1108"/>
        <v/>
      </c>
      <c r="R8874" s="168" t="str">
        <f t="shared" si="1109"/>
        <v/>
      </c>
      <c r="S8874" s="168" t="str">
        <f t="shared" si="1110"/>
        <v/>
      </c>
      <c r="T8874" s="168" t="str">
        <f t="shared" si="1111"/>
        <v/>
      </c>
    </row>
    <row r="8875" spans="1:20" x14ac:dyDescent="0.2">
      <c r="A8875" t="s">
        <v>6593</v>
      </c>
      <c r="M8875" s="170" t="str">
        <f t="shared" si="1104"/>
        <v>DTL</v>
      </c>
      <c r="N8875" s="169" t="str">
        <f t="shared" si="1105"/>
        <v>2425</v>
      </c>
      <c r="O8875" s="168" t="str">
        <f t="shared" si="1106"/>
        <v xml:space="preserve">    </v>
      </c>
      <c r="P8875" s="168" t="str">
        <f t="shared" si="1107"/>
        <v xml:space="preserve">2425    </v>
      </c>
      <c r="Q8875" s="168">
        <f t="shared" si="1108"/>
        <v>305975</v>
      </c>
      <c r="R8875" s="168">
        <f t="shared" si="1109"/>
        <v>210746</v>
      </c>
      <c r="S8875" s="168">
        <f t="shared" si="1110"/>
        <v>210746</v>
      </c>
      <c r="T8875" s="168">
        <f t="shared" si="1111"/>
        <v>110409</v>
      </c>
    </row>
    <row r="8876" spans="1:20" x14ac:dyDescent="0.2">
      <c r="A8876" t="s">
        <v>2611</v>
      </c>
      <c r="M8876" s="170" t="str">
        <f t="shared" si="1104"/>
        <v>DTL</v>
      </c>
      <c r="N8876" s="169" t="str">
        <f t="shared" si="1105"/>
        <v>2425</v>
      </c>
      <c r="O8876" s="168" t="str">
        <f t="shared" si="1106"/>
        <v/>
      </c>
      <c r="P8876" s="168" t="str">
        <f t="shared" si="1107"/>
        <v/>
      </c>
      <c r="Q8876" s="168" t="str">
        <f t="shared" si="1108"/>
        <v/>
      </c>
      <c r="R8876" s="168" t="str">
        <f t="shared" si="1109"/>
        <v/>
      </c>
      <c r="S8876" s="168" t="str">
        <f t="shared" si="1110"/>
        <v/>
      </c>
      <c r="T8876" s="168" t="str">
        <f t="shared" si="1111"/>
        <v/>
      </c>
    </row>
    <row r="8877" spans="1:20" x14ac:dyDescent="0.2">
      <c r="A8877" t="s">
        <v>3496</v>
      </c>
      <c r="M8877" s="170" t="str">
        <f t="shared" si="1104"/>
        <v>DTL</v>
      </c>
      <c r="N8877" s="169" t="str">
        <f t="shared" si="1105"/>
        <v>2425</v>
      </c>
      <c r="O8877" s="168" t="str">
        <f t="shared" si="1106"/>
        <v>Tran</v>
      </c>
      <c r="P8877" s="168" t="str">
        <f t="shared" si="1107"/>
        <v>2425Tran</v>
      </c>
      <c r="Q8877" s="168">
        <f t="shared" si="1108"/>
        <v>0</v>
      </c>
      <c r="R8877" s="168">
        <f t="shared" si="1109"/>
        <v>0</v>
      </c>
      <c r="S8877" s="168">
        <f t="shared" si="1110"/>
        <v>0</v>
      </c>
      <c r="T8877" s="168">
        <f t="shared" si="1111"/>
        <v>0</v>
      </c>
    </row>
    <row r="8878" spans="1:20" x14ac:dyDescent="0.2">
      <c r="A8878" t="s">
        <v>2611</v>
      </c>
      <c r="M8878" s="170" t="str">
        <f t="shared" si="1104"/>
        <v>DTL</v>
      </c>
      <c r="N8878" s="169" t="str">
        <f t="shared" si="1105"/>
        <v>2425</v>
      </c>
      <c r="O8878" s="168" t="str">
        <f t="shared" si="1106"/>
        <v/>
      </c>
      <c r="P8878" s="168" t="str">
        <f t="shared" si="1107"/>
        <v/>
      </c>
      <c r="Q8878" s="168" t="str">
        <f t="shared" si="1108"/>
        <v/>
      </c>
      <c r="R8878" s="168" t="str">
        <f t="shared" si="1109"/>
        <v/>
      </c>
      <c r="S8878" s="168" t="str">
        <f t="shared" si="1110"/>
        <v/>
      </c>
      <c r="T8878" s="168" t="str">
        <f t="shared" si="1111"/>
        <v/>
      </c>
    </row>
    <row r="8879" spans="1:20" x14ac:dyDescent="0.2">
      <c r="A8879" t="s">
        <v>6594</v>
      </c>
      <c r="M8879" s="170" t="str">
        <f t="shared" si="1104"/>
        <v>DTL</v>
      </c>
      <c r="N8879" s="169" t="str">
        <f t="shared" si="1105"/>
        <v>2425</v>
      </c>
      <c r="O8879" s="168" t="str">
        <f t="shared" si="1106"/>
        <v>Tran</v>
      </c>
      <c r="P8879" s="168" t="str">
        <f t="shared" si="1107"/>
        <v>2425Tran</v>
      </c>
      <c r="Q8879" s="168">
        <f t="shared" si="1108"/>
        <v>281189</v>
      </c>
      <c r="R8879" s="168">
        <f t="shared" si="1109"/>
        <v>210746</v>
      </c>
      <c r="S8879" s="168">
        <f t="shared" si="1110"/>
        <v>210746</v>
      </c>
      <c r="T8879" s="168">
        <f t="shared" si="1111"/>
        <v>105373</v>
      </c>
    </row>
    <row r="8880" spans="1:20" x14ac:dyDescent="0.2">
      <c r="A8880" t="s">
        <v>4246</v>
      </c>
      <c r="M8880" s="170" t="str">
        <f t="shared" si="1104"/>
        <v>DTL</v>
      </c>
      <c r="N8880" s="169" t="str">
        <f t="shared" si="1105"/>
        <v>2425</v>
      </c>
      <c r="O8880" s="168" t="str">
        <f t="shared" si="1106"/>
        <v/>
      </c>
      <c r="P8880" s="168" t="str">
        <f t="shared" si="1107"/>
        <v/>
      </c>
      <c r="Q8880" s="168" t="str">
        <f t="shared" si="1108"/>
        <v/>
      </c>
      <c r="R8880" s="168" t="str">
        <f t="shared" si="1109"/>
        <v/>
      </c>
      <c r="S8880" s="168" t="str">
        <f t="shared" si="1110"/>
        <v/>
      </c>
      <c r="T8880" s="168" t="str">
        <f t="shared" si="1111"/>
        <v/>
      </c>
    </row>
    <row r="8881" spans="1:20" x14ac:dyDescent="0.2">
      <c r="A8881" t="s">
        <v>2611</v>
      </c>
      <c r="M8881" s="170" t="str">
        <f t="shared" si="1104"/>
        <v>DTL</v>
      </c>
      <c r="N8881" s="169" t="str">
        <f t="shared" si="1105"/>
        <v>2425</v>
      </c>
      <c r="O8881" s="168" t="str">
        <f t="shared" si="1106"/>
        <v/>
      </c>
      <c r="P8881" s="168" t="str">
        <f t="shared" si="1107"/>
        <v/>
      </c>
      <c r="Q8881" s="168" t="str">
        <f t="shared" si="1108"/>
        <v/>
      </c>
      <c r="R8881" s="168" t="str">
        <f t="shared" si="1109"/>
        <v/>
      </c>
      <c r="S8881" s="168" t="str">
        <f t="shared" si="1110"/>
        <v/>
      </c>
      <c r="T8881" s="168" t="str">
        <f t="shared" si="1111"/>
        <v/>
      </c>
    </row>
    <row r="8882" spans="1:20" x14ac:dyDescent="0.2">
      <c r="A8882" t="s">
        <v>6595</v>
      </c>
      <c r="M8882" s="170" t="str">
        <f t="shared" si="1104"/>
        <v>Ttl</v>
      </c>
      <c r="N8882" s="169" t="str">
        <f t="shared" si="1105"/>
        <v>2425</v>
      </c>
      <c r="O8882" s="168" t="str">
        <f t="shared" si="1106"/>
        <v/>
      </c>
      <c r="P8882" s="168" t="str">
        <f t="shared" si="1107"/>
        <v/>
      </c>
      <c r="Q8882" s="168" t="str">
        <f t="shared" si="1108"/>
        <v/>
      </c>
      <c r="R8882" s="168" t="str">
        <f t="shared" si="1109"/>
        <v/>
      </c>
      <c r="S8882" s="168" t="str">
        <f t="shared" si="1110"/>
        <v/>
      </c>
      <c r="T8882" s="168" t="str">
        <f t="shared" si="1111"/>
        <v/>
      </c>
    </row>
    <row r="8883" spans="1:20" x14ac:dyDescent="0.2">
      <c r="A8883" t="s">
        <v>4467</v>
      </c>
      <c r="M8883" s="170" t="str">
        <f t="shared" si="1104"/>
        <v>DTL</v>
      </c>
      <c r="N8883" s="169" t="str">
        <f t="shared" si="1105"/>
        <v>2425</v>
      </c>
      <c r="O8883" s="168" t="str">
        <f t="shared" si="1106"/>
        <v/>
      </c>
      <c r="P8883" s="168" t="str">
        <f t="shared" si="1107"/>
        <v/>
      </c>
      <c r="Q8883" s="168" t="str">
        <f t="shared" si="1108"/>
        <v/>
      </c>
      <c r="R8883" s="168" t="str">
        <f t="shared" si="1109"/>
        <v/>
      </c>
      <c r="S8883" s="168" t="str">
        <f t="shared" si="1110"/>
        <v/>
      </c>
      <c r="T8883" s="168" t="str">
        <f t="shared" si="1111"/>
        <v/>
      </c>
    </row>
    <row r="8884" spans="1:20" x14ac:dyDescent="0.2">
      <c r="A8884">
        <v>1</v>
      </c>
      <c r="M8884" s="170" t="str">
        <f t="shared" si="1104"/>
        <v>DTL</v>
      </c>
      <c r="N8884" s="169" t="str">
        <f t="shared" si="1105"/>
        <v>2425</v>
      </c>
      <c r="O8884" s="168" t="str">
        <f t="shared" si="1106"/>
        <v/>
      </c>
      <c r="P8884" s="168" t="str">
        <f t="shared" si="1107"/>
        <v/>
      </c>
      <c r="Q8884" s="168" t="str">
        <f t="shared" si="1108"/>
        <v/>
      </c>
      <c r="R8884" s="168" t="str">
        <f t="shared" si="1109"/>
        <v/>
      </c>
      <c r="S8884" s="168" t="str">
        <f t="shared" si="1110"/>
        <v/>
      </c>
      <c r="T8884" s="168" t="str">
        <f t="shared" si="1111"/>
        <v/>
      </c>
    </row>
    <row r="8885" spans="1:20" x14ac:dyDescent="0.2">
      <c r="M8885" s="170" t="str">
        <f t="shared" si="1104"/>
        <v>DTL</v>
      </c>
      <c r="N8885" s="169" t="str">
        <f t="shared" si="1105"/>
        <v>2425</v>
      </c>
      <c r="O8885" s="168" t="str">
        <f t="shared" si="1106"/>
        <v/>
      </c>
      <c r="P8885" s="168" t="str">
        <f t="shared" si="1107"/>
        <v/>
      </c>
      <c r="Q8885" s="168" t="str">
        <f t="shared" si="1108"/>
        <v/>
      </c>
      <c r="R8885" s="168" t="str">
        <f t="shared" si="1109"/>
        <v/>
      </c>
      <c r="S8885" s="168" t="str">
        <f t="shared" si="1110"/>
        <v/>
      </c>
      <c r="T8885" s="168" t="str">
        <f t="shared" si="1111"/>
        <v/>
      </c>
    </row>
    <row r="8886" spans="1:20" x14ac:dyDescent="0.2">
      <c r="A8886" t="s">
        <v>3497</v>
      </c>
      <c r="M8886" s="170" t="str">
        <f t="shared" si="1104"/>
        <v>H1</v>
      </c>
      <c r="N8886" s="169" t="str">
        <f t="shared" si="1105"/>
        <v>2425</v>
      </c>
      <c r="O8886" s="168" t="str">
        <f t="shared" si="1106"/>
        <v/>
      </c>
      <c r="P8886" s="168" t="str">
        <f t="shared" si="1107"/>
        <v/>
      </c>
      <c r="Q8886" s="168" t="str">
        <f t="shared" si="1108"/>
        <v/>
      </c>
      <c r="R8886" s="168" t="str">
        <f t="shared" si="1109"/>
        <v/>
      </c>
      <c r="S8886" s="168" t="str">
        <f t="shared" si="1110"/>
        <v/>
      </c>
      <c r="T8886" s="168" t="str">
        <f t="shared" si="1111"/>
        <v/>
      </c>
    </row>
    <row r="8887" spans="1:20" x14ac:dyDescent="0.2">
      <c r="A8887" t="s">
        <v>2600</v>
      </c>
      <c r="M8887" s="170" t="str">
        <f t="shared" si="1104"/>
        <v>H2</v>
      </c>
      <c r="N8887" s="169" t="str">
        <f t="shared" si="1105"/>
        <v>2425</v>
      </c>
      <c r="O8887" s="168" t="str">
        <f t="shared" si="1106"/>
        <v/>
      </c>
      <c r="P8887" s="168" t="str">
        <f t="shared" si="1107"/>
        <v/>
      </c>
      <c r="Q8887" s="168" t="str">
        <f t="shared" si="1108"/>
        <v/>
      </c>
      <c r="R8887" s="168" t="str">
        <f t="shared" si="1109"/>
        <v/>
      </c>
      <c r="S8887" s="168" t="str">
        <f t="shared" si="1110"/>
        <v/>
      </c>
      <c r="T8887" s="168" t="str">
        <f t="shared" si="1111"/>
        <v/>
      </c>
    </row>
    <row r="8888" spans="1:20" x14ac:dyDescent="0.2">
      <c r="A8888" t="s">
        <v>2601</v>
      </c>
      <c r="M8888" s="170" t="str">
        <f t="shared" si="1104"/>
        <v>H3</v>
      </c>
      <c r="N8888" s="169" t="str">
        <f t="shared" si="1105"/>
        <v>2425</v>
      </c>
      <c r="O8888" s="168" t="str">
        <f t="shared" si="1106"/>
        <v/>
      </c>
      <c r="P8888" s="168" t="str">
        <f t="shared" si="1107"/>
        <v/>
      </c>
      <c r="Q8888" s="168" t="str">
        <f t="shared" si="1108"/>
        <v/>
      </c>
      <c r="R8888" s="168" t="str">
        <f t="shared" si="1109"/>
        <v/>
      </c>
      <c r="S8888" s="168" t="str">
        <f t="shared" si="1110"/>
        <v/>
      </c>
      <c r="T8888" s="168" t="str">
        <f t="shared" si="1111"/>
        <v/>
      </c>
    </row>
    <row r="8889" spans="1:20" x14ac:dyDescent="0.2">
      <c r="A8889" t="s">
        <v>3418</v>
      </c>
      <c r="M8889" s="170" t="str">
        <f t="shared" si="1104"/>
        <v>H4</v>
      </c>
      <c r="N8889" s="169" t="str">
        <f t="shared" si="1105"/>
        <v>2425</v>
      </c>
      <c r="O8889" s="168" t="str">
        <f t="shared" si="1106"/>
        <v/>
      </c>
      <c r="P8889" s="168" t="str">
        <f t="shared" si="1107"/>
        <v/>
      </c>
      <c r="Q8889" s="168" t="str">
        <f t="shared" si="1108"/>
        <v/>
      </c>
      <c r="R8889" s="168" t="str">
        <f t="shared" si="1109"/>
        <v/>
      </c>
      <c r="S8889" s="168" t="str">
        <f t="shared" si="1110"/>
        <v/>
      </c>
      <c r="T8889" s="168" t="str">
        <f t="shared" si="1111"/>
        <v/>
      </c>
    </row>
    <row r="8890" spans="1:20" x14ac:dyDescent="0.2">
      <c r="A8890" t="s">
        <v>3498</v>
      </c>
      <c r="M8890" s="170" t="str">
        <f t="shared" si="1104"/>
        <v>H5</v>
      </c>
      <c r="N8890" s="169" t="str">
        <f t="shared" si="1105"/>
        <v>2425</v>
      </c>
      <c r="O8890" s="168" t="str">
        <f t="shared" si="1106"/>
        <v/>
      </c>
      <c r="P8890" s="168" t="str">
        <f t="shared" si="1107"/>
        <v/>
      </c>
      <c r="Q8890" s="168" t="str">
        <f t="shared" si="1108"/>
        <v/>
      </c>
      <c r="R8890" s="168" t="str">
        <f t="shared" si="1109"/>
        <v/>
      </c>
      <c r="S8890" s="168" t="str">
        <f t="shared" si="1110"/>
        <v/>
      </c>
      <c r="T8890" s="168" t="str">
        <f t="shared" si="1111"/>
        <v/>
      </c>
    </row>
    <row r="8891" spans="1:20" x14ac:dyDescent="0.2">
      <c r="A8891" t="s">
        <v>3499</v>
      </c>
      <c r="M8891" s="170" t="str">
        <f t="shared" si="1104"/>
        <v>H6</v>
      </c>
      <c r="N8891" s="169" t="str">
        <f t="shared" si="1105"/>
        <v>8191</v>
      </c>
      <c r="O8891" s="168" t="str">
        <f t="shared" si="1106"/>
        <v/>
      </c>
      <c r="P8891" s="168" t="str">
        <f t="shared" si="1107"/>
        <v/>
      </c>
      <c r="Q8891" s="168" t="str">
        <f t="shared" si="1108"/>
        <v/>
      </c>
      <c r="R8891" s="168" t="str">
        <f t="shared" si="1109"/>
        <v/>
      </c>
      <c r="S8891" s="168" t="str">
        <f t="shared" si="1110"/>
        <v/>
      </c>
      <c r="T8891" s="168" t="str">
        <f t="shared" si="1111"/>
        <v/>
      </c>
    </row>
    <row r="8892" spans="1:20" x14ac:dyDescent="0.2">
      <c r="A8892" t="s">
        <v>2605</v>
      </c>
      <c r="M8892" s="170" t="str">
        <f t="shared" si="1104"/>
        <v>H7</v>
      </c>
      <c r="N8892" s="169" t="str">
        <f t="shared" si="1105"/>
        <v>8191</v>
      </c>
      <c r="O8892" s="168" t="str">
        <f t="shared" si="1106"/>
        <v/>
      </c>
      <c r="P8892" s="168" t="str">
        <f t="shared" si="1107"/>
        <v/>
      </c>
      <c r="Q8892" s="168" t="str">
        <f t="shared" si="1108"/>
        <v/>
      </c>
      <c r="R8892" s="168" t="str">
        <f t="shared" si="1109"/>
        <v/>
      </c>
      <c r="S8892" s="168" t="str">
        <f t="shared" si="1110"/>
        <v/>
      </c>
      <c r="T8892" s="168" t="str">
        <f t="shared" si="1111"/>
        <v/>
      </c>
    </row>
    <row r="8893" spans="1:20" x14ac:dyDescent="0.2">
      <c r="A8893" t="s">
        <v>2606</v>
      </c>
      <c r="M8893" s="170" t="str">
        <f t="shared" si="1104"/>
        <v>H8</v>
      </c>
      <c r="N8893" s="169" t="str">
        <f t="shared" si="1105"/>
        <v>8191</v>
      </c>
      <c r="O8893" s="168" t="str">
        <f t="shared" si="1106"/>
        <v/>
      </c>
      <c r="P8893" s="168" t="str">
        <f t="shared" si="1107"/>
        <v/>
      </c>
      <c r="Q8893" s="168" t="str">
        <f t="shared" si="1108"/>
        <v/>
      </c>
      <c r="R8893" s="168" t="str">
        <f t="shared" si="1109"/>
        <v/>
      </c>
      <c r="S8893" s="168" t="str">
        <f t="shared" si="1110"/>
        <v/>
      </c>
      <c r="T8893" s="168" t="str">
        <f t="shared" si="1111"/>
        <v/>
      </c>
    </row>
    <row r="8894" spans="1:20" x14ac:dyDescent="0.2">
      <c r="A8894" t="s">
        <v>2607</v>
      </c>
      <c r="M8894" s="170" t="str">
        <f t="shared" si="1104"/>
        <v>H9</v>
      </c>
      <c r="N8894" s="169" t="str">
        <f t="shared" si="1105"/>
        <v>8191</v>
      </c>
      <c r="O8894" s="168" t="str">
        <f t="shared" si="1106"/>
        <v/>
      </c>
      <c r="P8894" s="168" t="str">
        <f t="shared" si="1107"/>
        <v/>
      </c>
      <c r="Q8894" s="168" t="str">
        <f t="shared" si="1108"/>
        <v/>
      </c>
      <c r="R8894" s="168" t="str">
        <f t="shared" si="1109"/>
        <v/>
      </c>
      <c r="S8894" s="168" t="str">
        <f t="shared" si="1110"/>
        <v/>
      </c>
      <c r="T8894" s="168" t="str">
        <f t="shared" si="1111"/>
        <v/>
      </c>
    </row>
    <row r="8895" spans="1:20" x14ac:dyDescent="0.2">
      <c r="A8895" t="s">
        <v>2608</v>
      </c>
      <c r="M8895" s="170" t="str">
        <f t="shared" si="1104"/>
        <v>H10</v>
      </c>
      <c r="N8895" s="169" t="str">
        <f t="shared" si="1105"/>
        <v>8191</v>
      </c>
      <c r="O8895" s="168" t="str">
        <f t="shared" si="1106"/>
        <v/>
      </c>
      <c r="P8895" s="168" t="str">
        <f t="shared" si="1107"/>
        <v/>
      </c>
      <c r="Q8895" s="168" t="str">
        <f t="shared" si="1108"/>
        <v/>
      </c>
      <c r="R8895" s="168" t="str">
        <f t="shared" si="1109"/>
        <v/>
      </c>
      <c r="S8895" s="168" t="str">
        <f t="shared" si="1110"/>
        <v/>
      </c>
      <c r="T8895" s="168" t="str">
        <f t="shared" si="1111"/>
        <v/>
      </c>
    </row>
    <row r="8896" spans="1:20" x14ac:dyDescent="0.2">
      <c r="A8896" t="s">
        <v>2609</v>
      </c>
      <c r="M8896" s="170" t="str">
        <f t="shared" si="1104"/>
        <v>DTL</v>
      </c>
      <c r="N8896" s="169" t="str">
        <f t="shared" si="1105"/>
        <v>8191</v>
      </c>
      <c r="O8896" s="168" t="str">
        <f t="shared" si="1106"/>
        <v/>
      </c>
      <c r="P8896" s="168" t="str">
        <f t="shared" si="1107"/>
        <v/>
      </c>
      <c r="Q8896" s="168" t="str">
        <f t="shared" si="1108"/>
        <v/>
      </c>
      <c r="R8896" s="168" t="str">
        <f t="shared" si="1109"/>
        <v/>
      </c>
      <c r="S8896" s="168" t="str">
        <f t="shared" si="1110"/>
        <v/>
      </c>
      <c r="T8896" s="168" t="str">
        <f t="shared" si="1111"/>
        <v/>
      </c>
    </row>
    <row r="8897" spans="1:20" x14ac:dyDescent="0.2">
      <c r="A8897" t="s">
        <v>6596</v>
      </c>
      <c r="M8897" s="170" t="str">
        <f t="shared" si="1104"/>
        <v>DTL</v>
      </c>
      <c r="N8897" s="169" t="str">
        <f t="shared" si="1105"/>
        <v>8191</v>
      </c>
      <c r="O8897" s="168" t="str">
        <f t="shared" si="1106"/>
        <v>6601</v>
      </c>
      <c r="P8897" s="168" t="str">
        <f t="shared" si="1107"/>
        <v>81916601</v>
      </c>
      <c r="Q8897" s="168">
        <f t="shared" si="1108"/>
        <v>-25</v>
      </c>
      <c r="R8897" s="168">
        <f t="shared" si="1109"/>
        <v>0</v>
      </c>
      <c r="S8897" s="168">
        <f t="shared" si="1110"/>
        <v>0</v>
      </c>
      <c r="T8897" s="168">
        <f t="shared" si="1111"/>
        <v>0</v>
      </c>
    </row>
    <row r="8898" spans="1:20" x14ac:dyDescent="0.2">
      <c r="A8898" t="s">
        <v>4246</v>
      </c>
      <c r="M8898" s="170" t="str">
        <f t="shared" si="1104"/>
        <v>DTL</v>
      </c>
      <c r="N8898" s="169" t="str">
        <f t="shared" si="1105"/>
        <v>8191</v>
      </c>
      <c r="O8898" s="168" t="str">
        <f t="shared" si="1106"/>
        <v/>
      </c>
      <c r="P8898" s="168" t="str">
        <f t="shared" si="1107"/>
        <v/>
      </c>
      <c r="Q8898" s="168" t="str">
        <f t="shared" si="1108"/>
        <v/>
      </c>
      <c r="R8898" s="168" t="str">
        <f t="shared" si="1109"/>
        <v/>
      </c>
      <c r="S8898" s="168" t="str">
        <f t="shared" si="1110"/>
        <v/>
      </c>
      <c r="T8898" s="168" t="str">
        <f t="shared" si="1111"/>
        <v/>
      </c>
    </row>
    <row r="8899" spans="1:20" x14ac:dyDescent="0.2">
      <c r="A8899" t="s">
        <v>2611</v>
      </c>
      <c r="M8899" s="170" t="str">
        <f t="shared" ref="M8899:M8962" si="1112">IF(ROW()&lt;23,"",
  IF(NOT(ISERROR(FIND("Trinity County",$A8899,30))),"H1",
  IF(M8898="H1","H2",
  IF(M8898="H2","H3",
  IF(M8898="H3","H4",
  IF(M8898="H4","H5",
  IF(M8898="H5","H6",
  IF(M8898="H6","H7",
  IF(M8898="H7","H8",
  IF(M8898="H8","H9",
  IF(M8898="H9","H10",
  IF(TRIM(LEFT($A8899,7))="Total","Ttl","DTL"))))))))))))</f>
        <v>DTL</v>
      </c>
      <c r="N8899" s="169" t="str">
        <f t="shared" ref="N8899:N8962" si="1113">IF(ROW()&lt;23,"",
  IF($M8899="H6",TRIM(LEFT($A8899,5)),N8898))</f>
        <v>8191</v>
      </c>
      <c r="O8899" s="168" t="str">
        <f t="shared" ref="O8899:O8962" si="1114">IF($M8899&lt;&gt;"DTL","",
  IF(NOT(ISNUMBER(VALUE(MID($A8899,31,15)))),"",LEFT($A8899,4)))</f>
        <v/>
      </c>
      <c r="P8899" s="168" t="str">
        <f t="shared" ref="P8899:P8962" si="1115">IF(O8899="","",N8899&amp;O8899)</f>
        <v/>
      </c>
      <c r="Q8899" s="168" t="str">
        <f t="shared" ref="Q8899:Q8962" si="1116">IF($M8899&lt;&gt;"DTL","",
  IF(NOT(ISNUMBER(VALUE(MID($A8899,31,15)))),"",VALUE(TRIM(MID($A8899,47,15)))))</f>
        <v/>
      </c>
      <c r="R8899" s="168" t="str">
        <f t="shared" ref="R8899:R8962" si="1117">IF($M8899&lt;&gt;"DTL","",
  IF(NOT(ISNUMBER(VALUE(MID($A8899,31,15)))),"",VALUE(TRIM(MID($A8899,61,14)))))</f>
        <v/>
      </c>
      <c r="S8899" s="168" t="str">
        <f t="shared" ref="S8899:S8962" si="1118">IF($M8899&lt;&gt;"DTL","",
  IF(NOT(ISNUMBER(VALUE(MID($A8899,31,15)))),"",VALUE(TRIM(MID($A8899,76,14)))))</f>
        <v/>
      </c>
      <c r="T8899" s="168" t="str">
        <f t="shared" ref="T8899:T8962" si="1119">IF($M8899&lt;&gt;"DTL","",
  IF(NOT(ISNUMBER(VALUE(MID($A8899,31,15)))),"",VALUE(TRIM(MID($A8899,90,14)))))</f>
        <v/>
      </c>
    </row>
    <row r="8900" spans="1:20" x14ac:dyDescent="0.2">
      <c r="A8900" t="s">
        <v>6597</v>
      </c>
      <c r="M8900" s="170" t="str">
        <f t="shared" si="1112"/>
        <v>Ttl</v>
      </c>
      <c r="N8900" s="169" t="str">
        <f t="shared" si="1113"/>
        <v>8191</v>
      </c>
      <c r="O8900" s="168" t="str">
        <f t="shared" si="1114"/>
        <v/>
      </c>
      <c r="P8900" s="168" t="str">
        <f t="shared" si="1115"/>
        <v/>
      </c>
      <c r="Q8900" s="168" t="str">
        <f t="shared" si="1116"/>
        <v/>
      </c>
      <c r="R8900" s="168" t="str">
        <f t="shared" si="1117"/>
        <v/>
      </c>
      <c r="S8900" s="168" t="str">
        <f t="shared" si="1118"/>
        <v/>
      </c>
      <c r="T8900" s="168" t="str">
        <f t="shared" si="1119"/>
        <v/>
      </c>
    </row>
    <row r="8901" spans="1:20" x14ac:dyDescent="0.2">
      <c r="A8901" t="s">
        <v>2612</v>
      </c>
      <c r="M8901" s="170" t="str">
        <f t="shared" si="1112"/>
        <v>DTL</v>
      </c>
      <c r="N8901" s="169" t="str">
        <f t="shared" si="1113"/>
        <v>8191</v>
      </c>
      <c r="O8901" s="168" t="str">
        <f t="shared" si="1114"/>
        <v/>
      </c>
      <c r="P8901" s="168" t="str">
        <f t="shared" si="1115"/>
        <v/>
      </c>
      <c r="Q8901" s="168" t="str">
        <f t="shared" si="1116"/>
        <v/>
      </c>
      <c r="R8901" s="168" t="str">
        <f t="shared" si="1117"/>
        <v/>
      </c>
      <c r="S8901" s="168" t="str">
        <f t="shared" si="1118"/>
        <v/>
      </c>
      <c r="T8901" s="168" t="str">
        <f t="shared" si="1119"/>
        <v/>
      </c>
    </row>
    <row r="8902" spans="1:20" x14ac:dyDescent="0.2">
      <c r="A8902" t="s">
        <v>2611</v>
      </c>
      <c r="M8902" s="170" t="str">
        <f t="shared" si="1112"/>
        <v>DTL</v>
      </c>
      <c r="N8902" s="169" t="str">
        <f t="shared" si="1113"/>
        <v>8191</v>
      </c>
      <c r="O8902" s="168" t="str">
        <f t="shared" si="1114"/>
        <v/>
      </c>
      <c r="P8902" s="168" t="str">
        <f t="shared" si="1115"/>
        <v/>
      </c>
      <c r="Q8902" s="168" t="str">
        <f t="shared" si="1116"/>
        <v/>
      </c>
      <c r="R8902" s="168" t="str">
        <f t="shared" si="1117"/>
        <v/>
      </c>
      <c r="S8902" s="168" t="str">
        <f t="shared" si="1118"/>
        <v/>
      </c>
      <c r="T8902" s="168" t="str">
        <f t="shared" si="1119"/>
        <v/>
      </c>
    </row>
    <row r="8903" spans="1:20" x14ac:dyDescent="0.2">
      <c r="A8903" t="s">
        <v>2611</v>
      </c>
      <c r="M8903" s="170" t="str">
        <f t="shared" si="1112"/>
        <v>DTL</v>
      </c>
      <c r="N8903" s="169" t="str">
        <f t="shared" si="1113"/>
        <v>8191</v>
      </c>
      <c r="O8903" s="168" t="str">
        <f t="shared" si="1114"/>
        <v/>
      </c>
      <c r="P8903" s="168" t="str">
        <f t="shared" si="1115"/>
        <v/>
      </c>
      <c r="Q8903" s="168" t="str">
        <f t="shared" si="1116"/>
        <v/>
      </c>
      <c r="R8903" s="168" t="str">
        <f t="shared" si="1117"/>
        <v/>
      </c>
      <c r="S8903" s="168" t="str">
        <f t="shared" si="1118"/>
        <v/>
      </c>
      <c r="T8903" s="168" t="str">
        <f t="shared" si="1119"/>
        <v/>
      </c>
    </row>
    <row r="8904" spans="1:20" x14ac:dyDescent="0.2">
      <c r="A8904" t="s">
        <v>2673</v>
      </c>
      <c r="M8904" s="170" t="str">
        <f t="shared" si="1112"/>
        <v>DTL</v>
      </c>
      <c r="N8904" s="169" t="str">
        <f t="shared" si="1113"/>
        <v>8191</v>
      </c>
      <c r="O8904" s="168" t="str">
        <f t="shared" si="1114"/>
        <v/>
      </c>
      <c r="P8904" s="168" t="str">
        <f t="shared" si="1115"/>
        <v/>
      </c>
      <c r="Q8904" s="168" t="str">
        <f t="shared" si="1116"/>
        <v/>
      </c>
      <c r="R8904" s="168" t="str">
        <f t="shared" si="1117"/>
        <v/>
      </c>
      <c r="S8904" s="168" t="str">
        <f t="shared" si="1118"/>
        <v/>
      </c>
      <c r="T8904" s="168" t="str">
        <f t="shared" si="1119"/>
        <v/>
      </c>
    </row>
    <row r="8905" spans="1:20" x14ac:dyDescent="0.2">
      <c r="A8905" t="s">
        <v>6598</v>
      </c>
      <c r="M8905" s="170" t="str">
        <f t="shared" si="1112"/>
        <v>DTL</v>
      </c>
      <c r="N8905" s="169" t="str">
        <f t="shared" si="1113"/>
        <v>8191</v>
      </c>
      <c r="O8905" s="168" t="str">
        <f t="shared" si="1114"/>
        <v>9800</v>
      </c>
      <c r="P8905" s="168" t="str">
        <f t="shared" si="1115"/>
        <v>81919800</v>
      </c>
      <c r="Q8905" s="168">
        <f t="shared" si="1116"/>
        <v>10486</v>
      </c>
      <c r="R8905" s="168">
        <f t="shared" si="1117"/>
        <v>9</v>
      </c>
      <c r="S8905" s="168">
        <f t="shared" si="1118"/>
        <v>0</v>
      </c>
      <c r="T8905" s="168">
        <f t="shared" si="1119"/>
        <v>0</v>
      </c>
    </row>
    <row r="8906" spans="1:20" x14ac:dyDescent="0.2">
      <c r="A8906" t="s">
        <v>4246</v>
      </c>
      <c r="M8906" s="170" t="str">
        <f t="shared" si="1112"/>
        <v>DTL</v>
      </c>
      <c r="N8906" s="169" t="str">
        <f t="shared" si="1113"/>
        <v>8191</v>
      </c>
      <c r="O8906" s="168" t="str">
        <f t="shared" si="1114"/>
        <v/>
      </c>
      <c r="P8906" s="168" t="str">
        <f t="shared" si="1115"/>
        <v/>
      </c>
      <c r="Q8906" s="168" t="str">
        <f t="shared" si="1116"/>
        <v/>
      </c>
      <c r="R8906" s="168" t="str">
        <f t="shared" si="1117"/>
        <v/>
      </c>
      <c r="S8906" s="168" t="str">
        <f t="shared" si="1118"/>
        <v/>
      </c>
      <c r="T8906" s="168" t="str">
        <f t="shared" si="1119"/>
        <v/>
      </c>
    </row>
    <row r="8907" spans="1:20" x14ac:dyDescent="0.2">
      <c r="A8907" t="s">
        <v>2611</v>
      </c>
      <c r="M8907" s="170" t="str">
        <f t="shared" si="1112"/>
        <v>DTL</v>
      </c>
      <c r="N8907" s="169" t="str">
        <f t="shared" si="1113"/>
        <v>8191</v>
      </c>
      <c r="O8907" s="168" t="str">
        <f t="shared" si="1114"/>
        <v/>
      </c>
      <c r="P8907" s="168" t="str">
        <f t="shared" si="1115"/>
        <v/>
      </c>
      <c r="Q8907" s="168" t="str">
        <f t="shared" si="1116"/>
        <v/>
      </c>
      <c r="R8907" s="168" t="str">
        <f t="shared" si="1117"/>
        <v/>
      </c>
      <c r="S8907" s="168" t="str">
        <f t="shared" si="1118"/>
        <v/>
      </c>
      <c r="T8907" s="168" t="str">
        <f t="shared" si="1119"/>
        <v/>
      </c>
    </row>
    <row r="8908" spans="1:20" x14ac:dyDescent="0.2">
      <c r="A8908" t="s">
        <v>6599</v>
      </c>
      <c r="M8908" s="170" t="str">
        <f t="shared" si="1112"/>
        <v>Ttl</v>
      </c>
      <c r="N8908" s="169" t="str">
        <f t="shared" si="1113"/>
        <v>8191</v>
      </c>
      <c r="O8908" s="168" t="str">
        <f t="shared" si="1114"/>
        <v/>
      </c>
      <c r="P8908" s="168" t="str">
        <f t="shared" si="1115"/>
        <v/>
      </c>
      <c r="Q8908" s="168" t="str">
        <f t="shared" si="1116"/>
        <v/>
      </c>
      <c r="R8908" s="168" t="str">
        <f t="shared" si="1117"/>
        <v/>
      </c>
      <c r="S8908" s="168" t="str">
        <f t="shared" si="1118"/>
        <v/>
      </c>
      <c r="T8908" s="168" t="str">
        <f t="shared" si="1119"/>
        <v/>
      </c>
    </row>
    <row r="8909" spans="1:20" x14ac:dyDescent="0.2">
      <c r="A8909" t="s">
        <v>2676</v>
      </c>
      <c r="M8909" s="170" t="str">
        <f t="shared" si="1112"/>
        <v>DTL</v>
      </c>
      <c r="N8909" s="169" t="str">
        <f t="shared" si="1113"/>
        <v>8191</v>
      </c>
      <c r="O8909" s="168" t="str">
        <f t="shared" si="1114"/>
        <v/>
      </c>
      <c r="P8909" s="168" t="str">
        <f t="shared" si="1115"/>
        <v/>
      </c>
      <c r="Q8909" s="168" t="str">
        <f t="shared" si="1116"/>
        <v/>
      </c>
      <c r="R8909" s="168" t="str">
        <f t="shared" si="1117"/>
        <v/>
      </c>
      <c r="S8909" s="168" t="str">
        <f t="shared" si="1118"/>
        <v/>
      </c>
      <c r="T8909" s="168" t="str">
        <f t="shared" si="1119"/>
        <v/>
      </c>
    </row>
    <row r="8910" spans="1:20" x14ac:dyDescent="0.2">
      <c r="A8910" t="s">
        <v>2611</v>
      </c>
      <c r="M8910" s="170" t="str">
        <f t="shared" si="1112"/>
        <v>DTL</v>
      </c>
      <c r="N8910" s="169" t="str">
        <f t="shared" si="1113"/>
        <v>8191</v>
      </c>
      <c r="O8910" s="168" t="str">
        <f t="shared" si="1114"/>
        <v/>
      </c>
      <c r="P8910" s="168" t="str">
        <f t="shared" si="1115"/>
        <v/>
      </c>
      <c r="Q8910" s="168" t="str">
        <f t="shared" si="1116"/>
        <v/>
      </c>
      <c r="R8910" s="168" t="str">
        <f t="shared" si="1117"/>
        <v/>
      </c>
      <c r="S8910" s="168" t="str">
        <f t="shared" si="1118"/>
        <v/>
      </c>
      <c r="T8910" s="168" t="str">
        <f t="shared" si="1119"/>
        <v/>
      </c>
    </row>
    <row r="8911" spans="1:20" x14ac:dyDescent="0.2">
      <c r="A8911" t="s">
        <v>2611</v>
      </c>
      <c r="M8911" s="170" t="str">
        <f t="shared" si="1112"/>
        <v>DTL</v>
      </c>
      <c r="N8911" s="169" t="str">
        <f t="shared" si="1113"/>
        <v>8191</v>
      </c>
      <c r="O8911" s="168" t="str">
        <f t="shared" si="1114"/>
        <v/>
      </c>
      <c r="P8911" s="168" t="str">
        <f t="shared" si="1115"/>
        <v/>
      </c>
      <c r="Q8911" s="168" t="str">
        <f t="shared" si="1116"/>
        <v/>
      </c>
      <c r="R8911" s="168" t="str">
        <f t="shared" si="1117"/>
        <v/>
      </c>
      <c r="S8911" s="168" t="str">
        <f t="shared" si="1118"/>
        <v/>
      </c>
      <c r="T8911" s="168" t="str">
        <f t="shared" si="1119"/>
        <v/>
      </c>
    </row>
    <row r="8912" spans="1:20" x14ac:dyDescent="0.2">
      <c r="A8912" t="s">
        <v>2642</v>
      </c>
      <c r="M8912" s="170" t="str">
        <f t="shared" si="1112"/>
        <v>DTL</v>
      </c>
      <c r="N8912" s="169" t="str">
        <f t="shared" si="1113"/>
        <v>8191</v>
      </c>
      <c r="O8912" s="168" t="str">
        <f t="shared" si="1114"/>
        <v/>
      </c>
      <c r="P8912" s="168" t="str">
        <f t="shared" si="1115"/>
        <v/>
      </c>
      <c r="Q8912" s="168" t="str">
        <f t="shared" si="1116"/>
        <v/>
      </c>
      <c r="R8912" s="168" t="str">
        <f t="shared" si="1117"/>
        <v/>
      </c>
      <c r="S8912" s="168" t="str">
        <f t="shared" si="1118"/>
        <v/>
      </c>
      <c r="T8912" s="168" t="str">
        <f t="shared" si="1119"/>
        <v/>
      </c>
    </row>
    <row r="8913" spans="1:20" x14ac:dyDescent="0.2">
      <c r="A8913" t="s">
        <v>6600</v>
      </c>
      <c r="M8913" s="170" t="str">
        <f t="shared" si="1112"/>
        <v>DTL</v>
      </c>
      <c r="N8913" s="169" t="str">
        <f t="shared" si="1113"/>
        <v>8191</v>
      </c>
      <c r="O8913" s="168" t="str">
        <f t="shared" si="1114"/>
        <v>5500</v>
      </c>
      <c r="P8913" s="168" t="str">
        <f t="shared" si="1115"/>
        <v>81915500</v>
      </c>
      <c r="Q8913" s="168">
        <f t="shared" si="1116"/>
        <v>0</v>
      </c>
      <c r="R8913" s="168">
        <f t="shared" si="1117"/>
        <v>0</v>
      </c>
      <c r="S8913" s="168">
        <f t="shared" si="1118"/>
        <v>0</v>
      </c>
      <c r="T8913" s="168">
        <f t="shared" si="1119"/>
        <v>0</v>
      </c>
    </row>
    <row r="8914" spans="1:20" x14ac:dyDescent="0.2">
      <c r="A8914" t="s">
        <v>4246</v>
      </c>
      <c r="M8914" s="170" t="str">
        <f t="shared" si="1112"/>
        <v>DTL</v>
      </c>
      <c r="N8914" s="169" t="str">
        <f t="shared" si="1113"/>
        <v>8191</v>
      </c>
      <c r="O8914" s="168" t="str">
        <f t="shared" si="1114"/>
        <v/>
      </c>
      <c r="P8914" s="168" t="str">
        <f t="shared" si="1115"/>
        <v/>
      </c>
      <c r="Q8914" s="168" t="str">
        <f t="shared" si="1116"/>
        <v/>
      </c>
      <c r="R8914" s="168" t="str">
        <f t="shared" si="1117"/>
        <v/>
      </c>
      <c r="S8914" s="168" t="str">
        <f t="shared" si="1118"/>
        <v/>
      </c>
      <c r="T8914" s="168" t="str">
        <f t="shared" si="1119"/>
        <v/>
      </c>
    </row>
    <row r="8915" spans="1:20" x14ac:dyDescent="0.2">
      <c r="A8915" t="s">
        <v>2611</v>
      </c>
      <c r="M8915" s="170" t="str">
        <f t="shared" si="1112"/>
        <v>DTL</v>
      </c>
      <c r="N8915" s="169" t="str">
        <f t="shared" si="1113"/>
        <v>8191</v>
      </c>
      <c r="O8915" s="168" t="str">
        <f t="shared" si="1114"/>
        <v/>
      </c>
      <c r="P8915" s="168" t="str">
        <f t="shared" si="1115"/>
        <v/>
      </c>
      <c r="Q8915" s="168" t="str">
        <f t="shared" si="1116"/>
        <v/>
      </c>
      <c r="R8915" s="168" t="str">
        <f t="shared" si="1117"/>
        <v/>
      </c>
      <c r="S8915" s="168" t="str">
        <f t="shared" si="1118"/>
        <v/>
      </c>
      <c r="T8915" s="168" t="str">
        <f t="shared" si="1119"/>
        <v/>
      </c>
    </row>
    <row r="8916" spans="1:20" x14ac:dyDescent="0.2">
      <c r="A8916" t="s">
        <v>6601</v>
      </c>
      <c r="M8916" s="170" t="str">
        <f t="shared" si="1112"/>
        <v>Ttl</v>
      </c>
      <c r="N8916" s="169" t="str">
        <f t="shared" si="1113"/>
        <v>8191</v>
      </c>
      <c r="O8916" s="168" t="str">
        <f t="shared" si="1114"/>
        <v/>
      </c>
      <c r="P8916" s="168" t="str">
        <f t="shared" si="1115"/>
        <v/>
      </c>
      <c r="Q8916" s="168" t="str">
        <f t="shared" si="1116"/>
        <v/>
      </c>
      <c r="R8916" s="168" t="str">
        <f t="shared" si="1117"/>
        <v/>
      </c>
      <c r="S8916" s="168" t="str">
        <f t="shared" si="1118"/>
        <v/>
      </c>
      <c r="T8916" s="168" t="str">
        <f t="shared" si="1119"/>
        <v/>
      </c>
    </row>
    <row r="8917" spans="1:20" x14ac:dyDescent="0.2">
      <c r="A8917" t="s">
        <v>2611</v>
      </c>
      <c r="M8917" s="170" t="str">
        <f t="shared" si="1112"/>
        <v>DTL</v>
      </c>
      <c r="N8917" s="169" t="str">
        <f t="shared" si="1113"/>
        <v>8191</v>
      </c>
      <c r="O8917" s="168" t="str">
        <f t="shared" si="1114"/>
        <v/>
      </c>
      <c r="P8917" s="168" t="str">
        <f t="shared" si="1115"/>
        <v/>
      </c>
      <c r="Q8917" s="168" t="str">
        <f t="shared" si="1116"/>
        <v/>
      </c>
      <c r="R8917" s="168" t="str">
        <f t="shared" si="1117"/>
        <v/>
      </c>
      <c r="S8917" s="168" t="str">
        <f t="shared" si="1118"/>
        <v/>
      </c>
      <c r="T8917" s="168" t="str">
        <f t="shared" si="1119"/>
        <v/>
      </c>
    </row>
    <row r="8918" spans="1:20" x14ac:dyDescent="0.2">
      <c r="A8918" t="s">
        <v>2611</v>
      </c>
      <c r="M8918" s="170" t="str">
        <f t="shared" si="1112"/>
        <v>DTL</v>
      </c>
      <c r="N8918" s="169" t="str">
        <f t="shared" si="1113"/>
        <v>8191</v>
      </c>
      <c r="O8918" s="168" t="str">
        <f t="shared" si="1114"/>
        <v/>
      </c>
      <c r="P8918" s="168" t="str">
        <f t="shared" si="1115"/>
        <v/>
      </c>
      <c r="Q8918" s="168" t="str">
        <f t="shared" si="1116"/>
        <v/>
      </c>
      <c r="R8918" s="168" t="str">
        <f t="shared" si="1117"/>
        <v/>
      </c>
      <c r="S8918" s="168" t="str">
        <f t="shared" si="1118"/>
        <v/>
      </c>
      <c r="T8918" s="168" t="str">
        <f t="shared" si="1119"/>
        <v/>
      </c>
    </row>
    <row r="8919" spans="1:20" x14ac:dyDescent="0.2">
      <c r="A8919" t="s">
        <v>6602</v>
      </c>
      <c r="M8919" s="170" t="str">
        <f t="shared" si="1112"/>
        <v>Ttl</v>
      </c>
      <c r="N8919" s="169" t="str">
        <f t="shared" si="1113"/>
        <v>8191</v>
      </c>
      <c r="O8919" s="168" t="str">
        <f t="shared" si="1114"/>
        <v/>
      </c>
      <c r="P8919" s="168" t="str">
        <f t="shared" si="1115"/>
        <v/>
      </c>
      <c r="Q8919" s="168" t="str">
        <f t="shared" si="1116"/>
        <v/>
      </c>
      <c r="R8919" s="168" t="str">
        <f t="shared" si="1117"/>
        <v/>
      </c>
      <c r="S8919" s="168" t="str">
        <f t="shared" si="1118"/>
        <v/>
      </c>
      <c r="T8919" s="168" t="str">
        <f t="shared" si="1119"/>
        <v/>
      </c>
    </row>
    <row r="8920" spans="1:20" x14ac:dyDescent="0.2">
      <c r="A8920" t="s">
        <v>2643</v>
      </c>
      <c r="M8920" s="170" t="str">
        <f t="shared" si="1112"/>
        <v>DTL</v>
      </c>
      <c r="N8920" s="169" t="str">
        <f t="shared" si="1113"/>
        <v>8191</v>
      </c>
      <c r="O8920" s="168" t="str">
        <f t="shared" si="1114"/>
        <v/>
      </c>
      <c r="P8920" s="168" t="str">
        <f t="shared" si="1115"/>
        <v/>
      </c>
      <c r="Q8920" s="168" t="str">
        <f t="shared" si="1116"/>
        <v/>
      </c>
      <c r="R8920" s="168" t="str">
        <f t="shared" si="1117"/>
        <v/>
      </c>
      <c r="S8920" s="168" t="str">
        <f t="shared" si="1118"/>
        <v/>
      </c>
      <c r="T8920" s="168" t="str">
        <f t="shared" si="1119"/>
        <v/>
      </c>
    </row>
    <row r="8921" spans="1:20" x14ac:dyDescent="0.2">
      <c r="A8921" t="s">
        <v>2611</v>
      </c>
      <c r="M8921" s="170" t="str">
        <f t="shared" si="1112"/>
        <v>DTL</v>
      </c>
      <c r="N8921" s="169" t="str">
        <f t="shared" si="1113"/>
        <v>8191</v>
      </c>
      <c r="O8921" s="168" t="str">
        <f t="shared" si="1114"/>
        <v/>
      </c>
      <c r="P8921" s="168" t="str">
        <f t="shared" si="1115"/>
        <v/>
      </c>
      <c r="Q8921" s="168" t="str">
        <f t="shared" si="1116"/>
        <v/>
      </c>
      <c r="R8921" s="168" t="str">
        <f t="shared" si="1117"/>
        <v/>
      </c>
      <c r="S8921" s="168" t="str">
        <f t="shared" si="1118"/>
        <v/>
      </c>
      <c r="T8921" s="168" t="str">
        <f t="shared" si="1119"/>
        <v/>
      </c>
    </row>
    <row r="8922" spans="1:20" x14ac:dyDescent="0.2">
      <c r="A8922" t="s">
        <v>2620</v>
      </c>
      <c r="M8922" s="170" t="str">
        <f t="shared" si="1112"/>
        <v>DTL</v>
      </c>
      <c r="N8922" s="169" t="str">
        <f t="shared" si="1113"/>
        <v>8191</v>
      </c>
      <c r="O8922" s="168" t="str">
        <f t="shared" si="1114"/>
        <v/>
      </c>
      <c r="P8922" s="168" t="str">
        <f t="shared" si="1115"/>
        <v/>
      </c>
      <c r="Q8922" s="168" t="str">
        <f t="shared" si="1116"/>
        <v/>
      </c>
      <c r="R8922" s="168" t="str">
        <f t="shared" si="1117"/>
        <v/>
      </c>
      <c r="S8922" s="168" t="str">
        <f t="shared" si="1118"/>
        <v/>
      </c>
      <c r="T8922" s="168" t="str">
        <f t="shared" si="1119"/>
        <v/>
      </c>
    </row>
    <row r="8923" spans="1:20" x14ac:dyDescent="0.2">
      <c r="A8923" t="s">
        <v>6603</v>
      </c>
      <c r="M8923" s="170" t="str">
        <f t="shared" si="1112"/>
        <v>Ttl</v>
      </c>
      <c r="N8923" s="169" t="str">
        <f t="shared" si="1113"/>
        <v>8191</v>
      </c>
      <c r="O8923" s="168" t="str">
        <f t="shared" si="1114"/>
        <v/>
      </c>
      <c r="P8923" s="168" t="str">
        <f t="shared" si="1115"/>
        <v/>
      </c>
      <c r="Q8923" s="168" t="str">
        <f t="shared" si="1116"/>
        <v/>
      </c>
      <c r="R8923" s="168" t="str">
        <f t="shared" si="1117"/>
        <v/>
      </c>
      <c r="S8923" s="168" t="str">
        <f t="shared" si="1118"/>
        <v/>
      </c>
      <c r="T8923" s="168" t="str">
        <f t="shared" si="1119"/>
        <v/>
      </c>
    </row>
    <row r="8924" spans="1:20" x14ac:dyDescent="0.2">
      <c r="A8924" t="s">
        <v>2611</v>
      </c>
      <c r="M8924" s="170" t="str">
        <f t="shared" si="1112"/>
        <v>DTL</v>
      </c>
      <c r="N8924" s="169" t="str">
        <f t="shared" si="1113"/>
        <v>8191</v>
      </c>
      <c r="O8924" s="168" t="str">
        <f t="shared" si="1114"/>
        <v/>
      </c>
      <c r="P8924" s="168" t="str">
        <f t="shared" si="1115"/>
        <v/>
      </c>
      <c r="Q8924" s="168" t="str">
        <f t="shared" si="1116"/>
        <v/>
      </c>
      <c r="R8924" s="168" t="str">
        <f t="shared" si="1117"/>
        <v/>
      </c>
      <c r="S8924" s="168" t="str">
        <f t="shared" si="1118"/>
        <v/>
      </c>
      <c r="T8924" s="168" t="str">
        <f t="shared" si="1119"/>
        <v/>
      </c>
    </row>
    <row r="8925" spans="1:20" x14ac:dyDescent="0.2">
      <c r="A8925" t="s">
        <v>2732</v>
      </c>
      <c r="M8925" s="170" t="str">
        <f t="shared" si="1112"/>
        <v>Ttl</v>
      </c>
      <c r="N8925" s="169" t="str">
        <f t="shared" si="1113"/>
        <v>8191</v>
      </c>
      <c r="O8925" s="168" t="str">
        <f t="shared" si="1114"/>
        <v/>
      </c>
      <c r="P8925" s="168" t="str">
        <f t="shared" si="1115"/>
        <v/>
      </c>
      <c r="Q8925" s="168" t="str">
        <f t="shared" si="1116"/>
        <v/>
      </c>
      <c r="R8925" s="168" t="str">
        <f t="shared" si="1117"/>
        <v/>
      </c>
      <c r="S8925" s="168" t="str">
        <f t="shared" si="1118"/>
        <v/>
      </c>
      <c r="T8925" s="168" t="str">
        <f t="shared" si="1119"/>
        <v/>
      </c>
    </row>
    <row r="8926" spans="1:20" x14ac:dyDescent="0.2">
      <c r="A8926" t="s">
        <v>4246</v>
      </c>
      <c r="M8926" s="170" t="str">
        <f t="shared" si="1112"/>
        <v>DTL</v>
      </c>
      <c r="N8926" s="169" t="str">
        <f t="shared" si="1113"/>
        <v>8191</v>
      </c>
      <c r="O8926" s="168" t="str">
        <f t="shared" si="1114"/>
        <v/>
      </c>
      <c r="P8926" s="168" t="str">
        <f t="shared" si="1115"/>
        <v/>
      </c>
      <c r="Q8926" s="168" t="str">
        <f t="shared" si="1116"/>
        <v/>
      </c>
      <c r="R8926" s="168" t="str">
        <f t="shared" si="1117"/>
        <v/>
      </c>
      <c r="S8926" s="168" t="str">
        <f t="shared" si="1118"/>
        <v/>
      </c>
      <c r="T8926" s="168" t="str">
        <f t="shared" si="1119"/>
        <v/>
      </c>
    </row>
    <row r="8927" spans="1:20" x14ac:dyDescent="0.2">
      <c r="A8927" t="s">
        <v>2611</v>
      </c>
      <c r="M8927" s="170" t="str">
        <f t="shared" si="1112"/>
        <v>DTL</v>
      </c>
      <c r="N8927" s="169" t="str">
        <f t="shared" si="1113"/>
        <v>8191</v>
      </c>
      <c r="O8927" s="168" t="str">
        <f t="shared" si="1114"/>
        <v/>
      </c>
      <c r="P8927" s="168" t="str">
        <f t="shared" si="1115"/>
        <v/>
      </c>
      <c r="Q8927" s="168" t="str">
        <f t="shared" si="1116"/>
        <v/>
      </c>
      <c r="R8927" s="168" t="str">
        <f t="shared" si="1117"/>
        <v/>
      </c>
      <c r="S8927" s="168" t="str">
        <f t="shared" si="1118"/>
        <v/>
      </c>
      <c r="T8927" s="168" t="str">
        <f t="shared" si="1119"/>
        <v/>
      </c>
    </row>
    <row r="8928" spans="1:20" x14ac:dyDescent="0.2">
      <c r="A8928" t="s">
        <v>6604</v>
      </c>
      <c r="M8928" s="170" t="str">
        <f t="shared" si="1112"/>
        <v>DTL</v>
      </c>
      <c r="N8928" s="169" t="str">
        <f t="shared" si="1113"/>
        <v>8191</v>
      </c>
      <c r="O8928" s="168" t="str">
        <f t="shared" si="1114"/>
        <v xml:space="preserve">    </v>
      </c>
      <c r="P8928" s="168" t="str">
        <f t="shared" si="1115"/>
        <v xml:space="preserve">8191    </v>
      </c>
      <c r="Q8928" s="168">
        <f t="shared" si="1116"/>
        <v>-25</v>
      </c>
      <c r="R8928" s="168">
        <f t="shared" si="1117"/>
        <v>0</v>
      </c>
      <c r="S8928" s="168">
        <f t="shared" si="1118"/>
        <v>0</v>
      </c>
      <c r="T8928" s="168">
        <f t="shared" si="1119"/>
        <v>0</v>
      </c>
    </row>
    <row r="8929" spans="1:20" x14ac:dyDescent="0.2">
      <c r="A8929" t="s">
        <v>2611</v>
      </c>
      <c r="M8929" s="170" t="str">
        <f t="shared" si="1112"/>
        <v>DTL</v>
      </c>
      <c r="N8929" s="169" t="str">
        <f t="shared" si="1113"/>
        <v>8191</v>
      </c>
      <c r="O8929" s="168" t="str">
        <f t="shared" si="1114"/>
        <v/>
      </c>
      <c r="P8929" s="168" t="str">
        <f t="shared" si="1115"/>
        <v/>
      </c>
      <c r="Q8929" s="168" t="str">
        <f t="shared" si="1116"/>
        <v/>
      </c>
      <c r="R8929" s="168" t="str">
        <f t="shared" si="1117"/>
        <v/>
      </c>
      <c r="S8929" s="168" t="str">
        <f t="shared" si="1118"/>
        <v/>
      </c>
      <c r="T8929" s="168" t="str">
        <f t="shared" si="1119"/>
        <v/>
      </c>
    </row>
    <row r="8930" spans="1:20" x14ac:dyDescent="0.2">
      <c r="A8930" t="s">
        <v>6605</v>
      </c>
      <c r="M8930" s="170" t="str">
        <f t="shared" si="1112"/>
        <v>DTL</v>
      </c>
      <c r="N8930" s="169" t="str">
        <f t="shared" si="1113"/>
        <v>8191</v>
      </c>
      <c r="O8930" s="168" t="str">
        <f t="shared" si="1114"/>
        <v>Tran</v>
      </c>
      <c r="P8930" s="168" t="str">
        <f t="shared" si="1115"/>
        <v>8191Tran</v>
      </c>
      <c r="Q8930" s="168">
        <f t="shared" si="1116"/>
        <v>10486</v>
      </c>
      <c r="R8930" s="168">
        <f t="shared" si="1117"/>
        <v>9</v>
      </c>
      <c r="S8930" s="168">
        <f t="shared" si="1118"/>
        <v>0</v>
      </c>
      <c r="T8930" s="168">
        <f t="shared" si="1119"/>
        <v>0</v>
      </c>
    </row>
    <row r="8931" spans="1:20" x14ac:dyDescent="0.2">
      <c r="A8931" t="s">
        <v>4467</v>
      </c>
      <c r="M8931" s="170" t="str">
        <f t="shared" si="1112"/>
        <v>DTL</v>
      </c>
      <c r="N8931" s="169" t="str">
        <f t="shared" si="1113"/>
        <v>8191</v>
      </c>
      <c r="O8931" s="168" t="str">
        <f t="shared" si="1114"/>
        <v/>
      </c>
      <c r="P8931" s="168" t="str">
        <f t="shared" si="1115"/>
        <v/>
      </c>
      <c r="Q8931" s="168" t="str">
        <f t="shared" si="1116"/>
        <v/>
      </c>
      <c r="R8931" s="168" t="str">
        <f t="shared" si="1117"/>
        <v/>
      </c>
      <c r="S8931" s="168" t="str">
        <f t="shared" si="1118"/>
        <v/>
      </c>
      <c r="T8931" s="168" t="str">
        <f t="shared" si="1119"/>
        <v/>
      </c>
    </row>
    <row r="8932" spans="1:20" x14ac:dyDescent="0.2">
      <c r="A8932">
        <v>1</v>
      </c>
      <c r="M8932" s="170" t="str">
        <f t="shared" si="1112"/>
        <v>DTL</v>
      </c>
      <c r="N8932" s="169" t="str">
        <f t="shared" si="1113"/>
        <v>8191</v>
      </c>
      <c r="O8932" s="168" t="str">
        <f t="shared" si="1114"/>
        <v/>
      </c>
      <c r="P8932" s="168" t="str">
        <f t="shared" si="1115"/>
        <v/>
      </c>
      <c r="Q8932" s="168" t="str">
        <f t="shared" si="1116"/>
        <v/>
      </c>
      <c r="R8932" s="168" t="str">
        <f t="shared" si="1117"/>
        <v/>
      </c>
      <c r="S8932" s="168" t="str">
        <f t="shared" si="1118"/>
        <v/>
      </c>
      <c r="T8932" s="168" t="str">
        <f t="shared" si="1119"/>
        <v/>
      </c>
    </row>
    <row r="8933" spans="1:20" x14ac:dyDescent="0.2">
      <c r="M8933" s="170" t="str">
        <f t="shared" si="1112"/>
        <v>DTL</v>
      </c>
      <c r="N8933" s="169" t="str">
        <f t="shared" si="1113"/>
        <v>8191</v>
      </c>
      <c r="O8933" s="168" t="str">
        <f t="shared" si="1114"/>
        <v/>
      </c>
      <c r="P8933" s="168" t="str">
        <f t="shared" si="1115"/>
        <v/>
      </c>
      <c r="Q8933" s="168" t="str">
        <f t="shared" si="1116"/>
        <v/>
      </c>
      <c r="R8933" s="168" t="str">
        <f t="shared" si="1117"/>
        <v/>
      </c>
      <c r="S8933" s="168" t="str">
        <f t="shared" si="1118"/>
        <v/>
      </c>
      <c r="T8933" s="168" t="str">
        <f t="shared" si="1119"/>
        <v/>
      </c>
    </row>
    <row r="8934" spans="1:20" x14ac:dyDescent="0.2">
      <c r="A8934" t="s">
        <v>3500</v>
      </c>
      <c r="M8934" s="170" t="str">
        <f t="shared" si="1112"/>
        <v>H1</v>
      </c>
      <c r="N8934" s="169" t="str">
        <f t="shared" si="1113"/>
        <v>8191</v>
      </c>
      <c r="O8934" s="168" t="str">
        <f t="shared" si="1114"/>
        <v/>
      </c>
      <c r="P8934" s="168" t="str">
        <f t="shared" si="1115"/>
        <v/>
      </c>
      <c r="Q8934" s="168" t="str">
        <f t="shared" si="1116"/>
        <v/>
      </c>
      <c r="R8934" s="168" t="str">
        <f t="shared" si="1117"/>
        <v/>
      </c>
      <c r="S8934" s="168" t="str">
        <f t="shared" si="1118"/>
        <v/>
      </c>
      <c r="T8934" s="168" t="str">
        <f t="shared" si="1119"/>
        <v/>
      </c>
    </row>
    <row r="8935" spans="1:20" x14ac:dyDescent="0.2">
      <c r="A8935" t="s">
        <v>2600</v>
      </c>
      <c r="M8935" s="170" t="str">
        <f t="shared" si="1112"/>
        <v>H2</v>
      </c>
      <c r="N8935" s="169" t="str">
        <f t="shared" si="1113"/>
        <v>8191</v>
      </c>
      <c r="O8935" s="168" t="str">
        <f t="shared" si="1114"/>
        <v/>
      </c>
      <c r="P8935" s="168" t="str">
        <f t="shared" si="1115"/>
        <v/>
      </c>
      <c r="Q8935" s="168" t="str">
        <f t="shared" si="1116"/>
        <v/>
      </c>
      <c r="R8935" s="168" t="str">
        <f t="shared" si="1117"/>
        <v/>
      </c>
      <c r="S8935" s="168" t="str">
        <f t="shared" si="1118"/>
        <v/>
      </c>
      <c r="T8935" s="168" t="str">
        <f t="shared" si="1119"/>
        <v/>
      </c>
    </row>
    <row r="8936" spans="1:20" x14ac:dyDescent="0.2">
      <c r="A8936" t="s">
        <v>2601</v>
      </c>
      <c r="M8936" s="170" t="str">
        <f t="shared" si="1112"/>
        <v>H3</v>
      </c>
      <c r="N8936" s="169" t="str">
        <f t="shared" si="1113"/>
        <v>8191</v>
      </c>
      <c r="O8936" s="168" t="str">
        <f t="shared" si="1114"/>
        <v/>
      </c>
      <c r="P8936" s="168" t="str">
        <f t="shared" si="1115"/>
        <v/>
      </c>
      <c r="Q8936" s="168" t="str">
        <f t="shared" si="1116"/>
        <v/>
      </c>
      <c r="R8936" s="168" t="str">
        <f t="shared" si="1117"/>
        <v/>
      </c>
      <c r="S8936" s="168" t="str">
        <f t="shared" si="1118"/>
        <v/>
      </c>
      <c r="T8936" s="168" t="str">
        <f t="shared" si="1119"/>
        <v/>
      </c>
    </row>
    <row r="8937" spans="1:20" x14ac:dyDescent="0.2">
      <c r="A8937" t="s">
        <v>3418</v>
      </c>
      <c r="M8937" s="170" t="str">
        <f t="shared" si="1112"/>
        <v>H4</v>
      </c>
      <c r="N8937" s="169" t="str">
        <f t="shared" si="1113"/>
        <v>8191</v>
      </c>
      <c r="O8937" s="168" t="str">
        <f t="shared" si="1114"/>
        <v/>
      </c>
      <c r="P8937" s="168" t="str">
        <f t="shared" si="1115"/>
        <v/>
      </c>
      <c r="Q8937" s="168" t="str">
        <f t="shared" si="1116"/>
        <v/>
      </c>
      <c r="R8937" s="168" t="str">
        <f t="shared" si="1117"/>
        <v/>
      </c>
      <c r="S8937" s="168" t="str">
        <f t="shared" si="1118"/>
        <v/>
      </c>
      <c r="T8937" s="168" t="str">
        <f t="shared" si="1119"/>
        <v/>
      </c>
    </row>
    <row r="8938" spans="1:20" x14ac:dyDescent="0.2">
      <c r="A8938" t="s">
        <v>3498</v>
      </c>
      <c r="M8938" s="170" t="str">
        <f t="shared" si="1112"/>
        <v>H5</v>
      </c>
      <c r="N8938" s="169" t="str">
        <f t="shared" si="1113"/>
        <v>8191</v>
      </c>
      <c r="O8938" s="168" t="str">
        <f t="shared" si="1114"/>
        <v/>
      </c>
      <c r="P8938" s="168" t="str">
        <f t="shared" si="1115"/>
        <v/>
      </c>
      <c r="Q8938" s="168" t="str">
        <f t="shared" si="1116"/>
        <v/>
      </c>
      <c r="R8938" s="168" t="str">
        <f t="shared" si="1117"/>
        <v/>
      </c>
      <c r="S8938" s="168" t="str">
        <f t="shared" si="1118"/>
        <v/>
      </c>
      <c r="T8938" s="168" t="str">
        <f t="shared" si="1119"/>
        <v/>
      </c>
    </row>
    <row r="8939" spans="1:20" x14ac:dyDescent="0.2">
      <c r="A8939" t="s">
        <v>3499</v>
      </c>
      <c r="M8939" s="170" t="str">
        <f t="shared" si="1112"/>
        <v>H6</v>
      </c>
      <c r="N8939" s="169" t="str">
        <f t="shared" si="1113"/>
        <v>8191</v>
      </c>
      <c r="O8939" s="168" t="str">
        <f t="shared" si="1114"/>
        <v/>
      </c>
      <c r="P8939" s="168" t="str">
        <f t="shared" si="1115"/>
        <v/>
      </c>
      <c r="Q8939" s="168" t="str">
        <f t="shared" si="1116"/>
        <v/>
      </c>
      <c r="R8939" s="168" t="str">
        <f t="shared" si="1117"/>
        <v/>
      </c>
      <c r="S8939" s="168" t="str">
        <f t="shared" si="1118"/>
        <v/>
      </c>
      <c r="T8939" s="168" t="str">
        <f t="shared" si="1119"/>
        <v/>
      </c>
    </row>
    <row r="8940" spans="1:20" x14ac:dyDescent="0.2">
      <c r="A8940" t="s">
        <v>2605</v>
      </c>
      <c r="M8940" s="170" t="str">
        <f t="shared" si="1112"/>
        <v>H7</v>
      </c>
      <c r="N8940" s="169" t="str">
        <f t="shared" si="1113"/>
        <v>8191</v>
      </c>
      <c r="O8940" s="168" t="str">
        <f t="shared" si="1114"/>
        <v/>
      </c>
      <c r="P8940" s="168" t="str">
        <f t="shared" si="1115"/>
        <v/>
      </c>
      <c r="Q8940" s="168" t="str">
        <f t="shared" si="1116"/>
        <v/>
      </c>
      <c r="R8940" s="168" t="str">
        <f t="shared" si="1117"/>
        <v/>
      </c>
      <c r="S8940" s="168" t="str">
        <f t="shared" si="1118"/>
        <v/>
      </c>
      <c r="T8940" s="168" t="str">
        <f t="shared" si="1119"/>
        <v/>
      </c>
    </row>
    <row r="8941" spans="1:20" x14ac:dyDescent="0.2">
      <c r="A8941" t="s">
        <v>2606</v>
      </c>
      <c r="M8941" s="170" t="str">
        <f t="shared" si="1112"/>
        <v>H8</v>
      </c>
      <c r="N8941" s="169" t="str">
        <f t="shared" si="1113"/>
        <v>8191</v>
      </c>
      <c r="O8941" s="168" t="str">
        <f t="shared" si="1114"/>
        <v/>
      </c>
      <c r="P8941" s="168" t="str">
        <f t="shared" si="1115"/>
        <v/>
      </c>
      <c r="Q8941" s="168" t="str">
        <f t="shared" si="1116"/>
        <v/>
      </c>
      <c r="R8941" s="168" t="str">
        <f t="shared" si="1117"/>
        <v/>
      </c>
      <c r="S8941" s="168" t="str">
        <f t="shared" si="1118"/>
        <v/>
      </c>
      <c r="T8941" s="168" t="str">
        <f t="shared" si="1119"/>
        <v/>
      </c>
    </row>
    <row r="8942" spans="1:20" x14ac:dyDescent="0.2">
      <c r="A8942" t="s">
        <v>2607</v>
      </c>
      <c r="M8942" s="170" t="str">
        <f t="shared" si="1112"/>
        <v>H9</v>
      </c>
      <c r="N8942" s="169" t="str">
        <f t="shared" si="1113"/>
        <v>8191</v>
      </c>
      <c r="O8942" s="168" t="str">
        <f t="shared" si="1114"/>
        <v/>
      </c>
      <c r="P8942" s="168" t="str">
        <f t="shared" si="1115"/>
        <v/>
      </c>
      <c r="Q8942" s="168" t="str">
        <f t="shared" si="1116"/>
        <v/>
      </c>
      <c r="R8942" s="168" t="str">
        <f t="shared" si="1117"/>
        <v/>
      </c>
      <c r="S8942" s="168" t="str">
        <f t="shared" si="1118"/>
        <v/>
      </c>
      <c r="T8942" s="168" t="str">
        <f t="shared" si="1119"/>
        <v/>
      </c>
    </row>
    <row r="8943" spans="1:20" x14ac:dyDescent="0.2">
      <c r="A8943" t="s">
        <v>2608</v>
      </c>
      <c r="M8943" s="170" t="str">
        <f t="shared" si="1112"/>
        <v>H10</v>
      </c>
      <c r="N8943" s="169" t="str">
        <f t="shared" si="1113"/>
        <v>8191</v>
      </c>
      <c r="O8943" s="168" t="str">
        <f t="shared" si="1114"/>
        <v/>
      </c>
      <c r="P8943" s="168" t="str">
        <f t="shared" si="1115"/>
        <v/>
      </c>
      <c r="Q8943" s="168" t="str">
        <f t="shared" si="1116"/>
        <v/>
      </c>
      <c r="R8943" s="168" t="str">
        <f t="shared" si="1117"/>
        <v/>
      </c>
      <c r="S8943" s="168" t="str">
        <f t="shared" si="1118"/>
        <v/>
      </c>
      <c r="T8943" s="168" t="str">
        <f t="shared" si="1119"/>
        <v/>
      </c>
    </row>
    <row r="8944" spans="1:20" x14ac:dyDescent="0.2">
      <c r="A8944" t="s">
        <v>6606</v>
      </c>
      <c r="M8944" s="170" t="str">
        <f t="shared" si="1112"/>
        <v>DTL</v>
      </c>
      <c r="N8944" s="169" t="str">
        <f t="shared" si="1113"/>
        <v>8191</v>
      </c>
      <c r="O8944" s="168" t="str">
        <f t="shared" si="1114"/>
        <v>Tran</v>
      </c>
      <c r="P8944" s="168" t="str">
        <f t="shared" si="1115"/>
        <v>8191Tran</v>
      </c>
      <c r="Q8944" s="168">
        <f t="shared" si="1116"/>
        <v>0</v>
      </c>
      <c r="R8944" s="168">
        <f t="shared" si="1117"/>
        <v>0</v>
      </c>
      <c r="S8944" s="168">
        <f t="shared" si="1118"/>
        <v>0</v>
      </c>
      <c r="T8944" s="168">
        <f t="shared" si="1119"/>
        <v>0</v>
      </c>
    </row>
    <row r="8945" spans="1:20" x14ac:dyDescent="0.2">
      <c r="A8945" t="s">
        <v>4246</v>
      </c>
      <c r="M8945" s="170" t="str">
        <f t="shared" si="1112"/>
        <v>DTL</v>
      </c>
      <c r="N8945" s="169" t="str">
        <f t="shared" si="1113"/>
        <v>8191</v>
      </c>
      <c r="O8945" s="168" t="str">
        <f t="shared" si="1114"/>
        <v/>
      </c>
      <c r="P8945" s="168" t="str">
        <f t="shared" si="1115"/>
        <v/>
      </c>
      <c r="Q8945" s="168" t="str">
        <f t="shared" si="1116"/>
        <v/>
      </c>
      <c r="R8945" s="168" t="str">
        <f t="shared" si="1117"/>
        <v/>
      </c>
      <c r="S8945" s="168" t="str">
        <f t="shared" si="1118"/>
        <v/>
      </c>
      <c r="T8945" s="168" t="str">
        <f t="shared" si="1119"/>
        <v/>
      </c>
    </row>
    <row r="8946" spans="1:20" x14ac:dyDescent="0.2">
      <c r="A8946" t="s">
        <v>2611</v>
      </c>
      <c r="M8946" s="170" t="str">
        <f t="shared" si="1112"/>
        <v>DTL</v>
      </c>
      <c r="N8946" s="169" t="str">
        <f t="shared" si="1113"/>
        <v>8191</v>
      </c>
      <c r="O8946" s="168" t="str">
        <f t="shared" si="1114"/>
        <v/>
      </c>
      <c r="P8946" s="168" t="str">
        <f t="shared" si="1115"/>
        <v/>
      </c>
      <c r="Q8946" s="168" t="str">
        <f t="shared" si="1116"/>
        <v/>
      </c>
      <c r="R8946" s="168" t="str">
        <f t="shared" si="1117"/>
        <v/>
      </c>
      <c r="S8946" s="168" t="str">
        <f t="shared" si="1118"/>
        <v/>
      </c>
      <c r="T8946" s="168" t="str">
        <f t="shared" si="1119"/>
        <v/>
      </c>
    </row>
    <row r="8947" spans="1:20" x14ac:dyDescent="0.2">
      <c r="A8947" t="s">
        <v>6607</v>
      </c>
      <c r="M8947" s="170" t="str">
        <f t="shared" si="1112"/>
        <v>Ttl</v>
      </c>
      <c r="N8947" s="169" t="str">
        <f t="shared" si="1113"/>
        <v>8191</v>
      </c>
      <c r="O8947" s="168" t="str">
        <f t="shared" si="1114"/>
        <v/>
      </c>
      <c r="P8947" s="168" t="str">
        <f t="shared" si="1115"/>
        <v/>
      </c>
      <c r="Q8947" s="168" t="str">
        <f t="shared" si="1116"/>
        <v/>
      </c>
      <c r="R8947" s="168" t="str">
        <f t="shared" si="1117"/>
        <v/>
      </c>
      <c r="S8947" s="168" t="str">
        <f t="shared" si="1118"/>
        <v/>
      </c>
      <c r="T8947" s="168" t="str">
        <f t="shared" si="1119"/>
        <v/>
      </c>
    </row>
    <row r="8948" spans="1:20" x14ac:dyDescent="0.2">
      <c r="A8948" t="s">
        <v>4467</v>
      </c>
      <c r="M8948" s="170" t="str">
        <f t="shared" si="1112"/>
        <v>DTL</v>
      </c>
      <c r="N8948" s="169" t="str">
        <f t="shared" si="1113"/>
        <v>8191</v>
      </c>
      <c r="O8948" s="168" t="str">
        <f t="shared" si="1114"/>
        <v/>
      </c>
      <c r="P8948" s="168" t="str">
        <f t="shared" si="1115"/>
        <v/>
      </c>
      <c r="Q8948" s="168" t="str">
        <f t="shared" si="1116"/>
        <v/>
      </c>
      <c r="R8948" s="168" t="str">
        <f t="shared" si="1117"/>
        <v/>
      </c>
      <c r="S8948" s="168" t="str">
        <f t="shared" si="1118"/>
        <v/>
      </c>
      <c r="T8948" s="168" t="str">
        <f t="shared" si="1119"/>
        <v/>
      </c>
    </row>
    <row r="8949" spans="1:20" x14ac:dyDescent="0.2">
      <c r="A8949">
        <v>1</v>
      </c>
      <c r="M8949" s="170" t="str">
        <f t="shared" si="1112"/>
        <v>DTL</v>
      </c>
      <c r="N8949" s="169" t="str">
        <f t="shared" si="1113"/>
        <v>8191</v>
      </c>
      <c r="O8949" s="168" t="str">
        <f t="shared" si="1114"/>
        <v/>
      </c>
      <c r="P8949" s="168" t="str">
        <f t="shared" si="1115"/>
        <v/>
      </c>
      <c r="Q8949" s="168" t="str">
        <f t="shared" si="1116"/>
        <v/>
      </c>
      <c r="R8949" s="168" t="str">
        <f t="shared" si="1117"/>
        <v/>
      </c>
      <c r="S8949" s="168" t="str">
        <f t="shared" si="1118"/>
        <v/>
      </c>
      <c r="T8949" s="168" t="str">
        <f t="shared" si="1119"/>
        <v/>
      </c>
    </row>
    <row r="8950" spans="1:20" x14ac:dyDescent="0.2">
      <c r="M8950" s="170" t="str">
        <f t="shared" si="1112"/>
        <v>DTL</v>
      </c>
      <c r="N8950" s="169" t="str">
        <f t="shared" si="1113"/>
        <v>8191</v>
      </c>
      <c r="O8950" s="168" t="str">
        <f t="shared" si="1114"/>
        <v/>
      </c>
      <c r="P8950" s="168" t="str">
        <f t="shared" si="1115"/>
        <v/>
      </c>
      <c r="Q8950" s="168" t="str">
        <f t="shared" si="1116"/>
        <v/>
      </c>
      <c r="R8950" s="168" t="str">
        <f t="shared" si="1117"/>
        <v/>
      </c>
      <c r="S8950" s="168" t="str">
        <f t="shared" si="1118"/>
        <v/>
      </c>
      <c r="T8950" s="168" t="str">
        <f t="shared" si="1119"/>
        <v/>
      </c>
    </row>
    <row r="8951" spans="1:20" x14ac:dyDescent="0.2">
      <c r="A8951" t="s">
        <v>3501</v>
      </c>
      <c r="M8951" s="170" t="str">
        <f t="shared" si="1112"/>
        <v>H1</v>
      </c>
      <c r="N8951" s="169" t="str">
        <f t="shared" si="1113"/>
        <v>8191</v>
      </c>
      <c r="O8951" s="168" t="str">
        <f t="shared" si="1114"/>
        <v/>
      </c>
      <c r="P8951" s="168" t="str">
        <f t="shared" si="1115"/>
        <v/>
      </c>
      <c r="Q8951" s="168" t="str">
        <f t="shared" si="1116"/>
        <v/>
      </c>
      <c r="R8951" s="168" t="str">
        <f t="shared" si="1117"/>
        <v/>
      </c>
      <c r="S8951" s="168" t="str">
        <f t="shared" si="1118"/>
        <v/>
      </c>
      <c r="T8951" s="168" t="str">
        <f t="shared" si="1119"/>
        <v/>
      </c>
    </row>
    <row r="8952" spans="1:20" x14ac:dyDescent="0.2">
      <c r="A8952" t="s">
        <v>2600</v>
      </c>
      <c r="M8952" s="170" t="str">
        <f t="shared" si="1112"/>
        <v>H2</v>
      </c>
      <c r="N8952" s="169" t="str">
        <f t="shared" si="1113"/>
        <v>8191</v>
      </c>
      <c r="O8952" s="168" t="str">
        <f t="shared" si="1114"/>
        <v/>
      </c>
      <c r="P8952" s="168" t="str">
        <f t="shared" si="1115"/>
        <v/>
      </c>
      <c r="Q8952" s="168" t="str">
        <f t="shared" si="1116"/>
        <v/>
      </c>
      <c r="R8952" s="168" t="str">
        <f t="shared" si="1117"/>
        <v/>
      </c>
      <c r="S8952" s="168" t="str">
        <f t="shared" si="1118"/>
        <v/>
      </c>
      <c r="T8952" s="168" t="str">
        <f t="shared" si="1119"/>
        <v/>
      </c>
    </row>
    <row r="8953" spans="1:20" x14ac:dyDescent="0.2">
      <c r="A8953" t="s">
        <v>2601</v>
      </c>
      <c r="M8953" s="170" t="str">
        <f t="shared" si="1112"/>
        <v>H3</v>
      </c>
      <c r="N8953" s="169" t="str">
        <f t="shared" si="1113"/>
        <v>8191</v>
      </c>
      <c r="O8953" s="168" t="str">
        <f t="shared" si="1114"/>
        <v/>
      </c>
      <c r="P8953" s="168" t="str">
        <f t="shared" si="1115"/>
        <v/>
      </c>
      <c r="Q8953" s="168" t="str">
        <f t="shared" si="1116"/>
        <v/>
      </c>
      <c r="R8953" s="168" t="str">
        <f t="shared" si="1117"/>
        <v/>
      </c>
      <c r="S8953" s="168" t="str">
        <f t="shared" si="1118"/>
        <v/>
      </c>
      <c r="T8953" s="168" t="str">
        <f t="shared" si="1119"/>
        <v/>
      </c>
    </row>
    <row r="8954" spans="1:20" x14ac:dyDescent="0.2">
      <c r="A8954" t="s">
        <v>3418</v>
      </c>
      <c r="M8954" s="170" t="str">
        <f t="shared" si="1112"/>
        <v>H4</v>
      </c>
      <c r="N8954" s="169" t="str">
        <f t="shared" si="1113"/>
        <v>8191</v>
      </c>
      <c r="O8954" s="168" t="str">
        <f t="shared" si="1114"/>
        <v/>
      </c>
      <c r="P8954" s="168" t="str">
        <f t="shared" si="1115"/>
        <v/>
      </c>
      <c r="Q8954" s="168" t="str">
        <f t="shared" si="1116"/>
        <v/>
      </c>
      <c r="R8954" s="168" t="str">
        <f t="shared" si="1117"/>
        <v/>
      </c>
      <c r="S8954" s="168" t="str">
        <f t="shared" si="1118"/>
        <v/>
      </c>
      <c r="T8954" s="168" t="str">
        <f t="shared" si="1119"/>
        <v/>
      </c>
    </row>
    <row r="8955" spans="1:20" x14ac:dyDescent="0.2">
      <c r="A8955" t="s">
        <v>3502</v>
      </c>
      <c r="M8955" s="170" t="str">
        <f t="shared" si="1112"/>
        <v>H5</v>
      </c>
      <c r="N8955" s="169" t="str">
        <f t="shared" si="1113"/>
        <v>8191</v>
      </c>
      <c r="O8955" s="168" t="str">
        <f t="shared" si="1114"/>
        <v/>
      </c>
      <c r="P8955" s="168" t="str">
        <f t="shared" si="1115"/>
        <v/>
      </c>
      <c r="Q8955" s="168" t="str">
        <f t="shared" si="1116"/>
        <v/>
      </c>
      <c r="R8955" s="168" t="str">
        <f t="shared" si="1117"/>
        <v/>
      </c>
      <c r="S8955" s="168" t="str">
        <f t="shared" si="1118"/>
        <v/>
      </c>
      <c r="T8955" s="168" t="str">
        <f t="shared" si="1119"/>
        <v/>
      </c>
    </row>
    <row r="8956" spans="1:20" x14ac:dyDescent="0.2">
      <c r="A8956" t="s">
        <v>3503</v>
      </c>
      <c r="M8956" s="170" t="str">
        <f t="shared" si="1112"/>
        <v>H6</v>
      </c>
      <c r="N8956" s="169" t="str">
        <f t="shared" si="1113"/>
        <v>8499</v>
      </c>
      <c r="O8956" s="168" t="str">
        <f t="shared" si="1114"/>
        <v/>
      </c>
      <c r="P8956" s="168" t="str">
        <f t="shared" si="1115"/>
        <v/>
      </c>
      <c r="Q8956" s="168" t="str">
        <f t="shared" si="1116"/>
        <v/>
      </c>
      <c r="R8956" s="168" t="str">
        <f t="shared" si="1117"/>
        <v/>
      </c>
      <c r="S8956" s="168" t="str">
        <f t="shared" si="1118"/>
        <v/>
      </c>
      <c r="T8956" s="168" t="str">
        <f t="shared" si="1119"/>
        <v/>
      </c>
    </row>
    <row r="8957" spans="1:20" x14ac:dyDescent="0.2">
      <c r="A8957" t="s">
        <v>2605</v>
      </c>
      <c r="M8957" s="170" t="str">
        <f t="shared" si="1112"/>
        <v>H7</v>
      </c>
      <c r="N8957" s="169" t="str">
        <f t="shared" si="1113"/>
        <v>8499</v>
      </c>
      <c r="O8957" s="168" t="str">
        <f t="shared" si="1114"/>
        <v/>
      </c>
      <c r="P8957" s="168" t="str">
        <f t="shared" si="1115"/>
        <v/>
      </c>
      <c r="Q8957" s="168" t="str">
        <f t="shared" si="1116"/>
        <v/>
      </c>
      <c r="R8957" s="168" t="str">
        <f t="shared" si="1117"/>
        <v/>
      </c>
      <c r="S8957" s="168" t="str">
        <f t="shared" si="1118"/>
        <v/>
      </c>
      <c r="T8957" s="168" t="str">
        <f t="shared" si="1119"/>
        <v/>
      </c>
    </row>
    <row r="8958" spans="1:20" x14ac:dyDescent="0.2">
      <c r="A8958" t="s">
        <v>2606</v>
      </c>
      <c r="M8958" s="170" t="str">
        <f t="shared" si="1112"/>
        <v>H8</v>
      </c>
      <c r="N8958" s="169" t="str">
        <f t="shared" si="1113"/>
        <v>8499</v>
      </c>
      <c r="O8958" s="168" t="str">
        <f t="shared" si="1114"/>
        <v/>
      </c>
      <c r="P8958" s="168" t="str">
        <f t="shared" si="1115"/>
        <v/>
      </c>
      <c r="Q8958" s="168" t="str">
        <f t="shared" si="1116"/>
        <v/>
      </c>
      <c r="R8958" s="168" t="str">
        <f t="shared" si="1117"/>
        <v/>
      </c>
      <c r="S8958" s="168" t="str">
        <f t="shared" si="1118"/>
        <v/>
      </c>
      <c r="T8958" s="168" t="str">
        <f t="shared" si="1119"/>
        <v/>
      </c>
    </row>
    <row r="8959" spans="1:20" x14ac:dyDescent="0.2">
      <c r="A8959" t="s">
        <v>2607</v>
      </c>
      <c r="M8959" s="170" t="str">
        <f t="shared" si="1112"/>
        <v>H9</v>
      </c>
      <c r="N8959" s="169" t="str">
        <f t="shared" si="1113"/>
        <v>8499</v>
      </c>
      <c r="O8959" s="168" t="str">
        <f t="shared" si="1114"/>
        <v/>
      </c>
      <c r="P8959" s="168" t="str">
        <f t="shared" si="1115"/>
        <v/>
      </c>
      <c r="Q8959" s="168" t="str">
        <f t="shared" si="1116"/>
        <v/>
      </c>
      <c r="R8959" s="168" t="str">
        <f t="shared" si="1117"/>
        <v/>
      </c>
      <c r="S8959" s="168" t="str">
        <f t="shared" si="1118"/>
        <v/>
      </c>
      <c r="T8959" s="168" t="str">
        <f t="shared" si="1119"/>
        <v/>
      </c>
    </row>
    <row r="8960" spans="1:20" x14ac:dyDescent="0.2">
      <c r="A8960" t="s">
        <v>2608</v>
      </c>
      <c r="M8960" s="170" t="str">
        <f t="shared" si="1112"/>
        <v>H10</v>
      </c>
      <c r="N8960" s="169" t="str">
        <f t="shared" si="1113"/>
        <v>8499</v>
      </c>
      <c r="O8960" s="168" t="str">
        <f t="shared" si="1114"/>
        <v/>
      </c>
      <c r="P8960" s="168" t="str">
        <f t="shared" si="1115"/>
        <v/>
      </c>
      <c r="Q8960" s="168" t="str">
        <f t="shared" si="1116"/>
        <v/>
      </c>
      <c r="R8960" s="168" t="str">
        <f t="shared" si="1117"/>
        <v/>
      </c>
      <c r="S8960" s="168" t="str">
        <f t="shared" si="1118"/>
        <v/>
      </c>
      <c r="T8960" s="168" t="str">
        <f t="shared" si="1119"/>
        <v/>
      </c>
    </row>
    <row r="8961" spans="1:20" x14ac:dyDescent="0.2">
      <c r="A8961" t="s">
        <v>2609</v>
      </c>
      <c r="M8961" s="170" t="str">
        <f t="shared" si="1112"/>
        <v>DTL</v>
      </c>
      <c r="N8961" s="169" t="str">
        <f t="shared" si="1113"/>
        <v>8499</v>
      </c>
      <c r="O8961" s="168" t="str">
        <f t="shared" si="1114"/>
        <v/>
      </c>
      <c r="P8961" s="168" t="str">
        <f t="shared" si="1115"/>
        <v/>
      </c>
      <c r="Q8961" s="168" t="str">
        <f t="shared" si="1116"/>
        <v/>
      </c>
      <c r="R8961" s="168" t="str">
        <f t="shared" si="1117"/>
        <v/>
      </c>
      <c r="S8961" s="168" t="str">
        <f t="shared" si="1118"/>
        <v/>
      </c>
      <c r="T8961" s="168" t="str">
        <f t="shared" si="1119"/>
        <v/>
      </c>
    </row>
    <row r="8962" spans="1:20" x14ac:dyDescent="0.2">
      <c r="A8962" t="s">
        <v>6608</v>
      </c>
      <c r="M8962" s="170" t="str">
        <f t="shared" si="1112"/>
        <v>DTL</v>
      </c>
      <c r="N8962" s="169" t="str">
        <f t="shared" si="1113"/>
        <v>8499</v>
      </c>
      <c r="O8962" s="168" t="str">
        <f t="shared" si="1114"/>
        <v>7072</v>
      </c>
      <c r="P8962" s="168" t="str">
        <f t="shared" si="1115"/>
        <v>84997072</v>
      </c>
      <c r="Q8962" s="168">
        <f t="shared" si="1116"/>
        <v>776124</v>
      </c>
      <c r="R8962" s="168">
        <f t="shared" si="1117"/>
        <v>673319</v>
      </c>
      <c r="S8962" s="168">
        <f t="shared" si="1118"/>
        <v>621264</v>
      </c>
      <c r="T8962" s="168">
        <f t="shared" si="1119"/>
        <v>440527</v>
      </c>
    </row>
    <row r="8963" spans="1:20" x14ac:dyDescent="0.2">
      <c r="A8963" t="s">
        <v>4246</v>
      </c>
      <c r="M8963" s="170" t="str">
        <f t="shared" ref="M8963:M9026" si="1120">IF(ROW()&lt;23,"",
  IF(NOT(ISERROR(FIND("Trinity County",$A8963,30))),"H1",
  IF(M8962="H1","H2",
  IF(M8962="H2","H3",
  IF(M8962="H3","H4",
  IF(M8962="H4","H5",
  IF(M8962="H5","H6",
  IF(M8962="H6","H7",
  IF(M8962="H7","H8",
  IF(M8962="H8","H9",
  IF(M8962="H9","H10",
  IF(TRIM(LEFT($A8963,7))="Total","Ttl","DTL"))))))))))))</f>
        <v>DTL</v>
      </c>
      <c r="N8963" s="169" t="str">
        <f t="shared" ref="N8963:N9026" si="1121">IF(ROW()&lt;23,"",
  IF($M8963="H6",TRIM(LEFT($A8963,5)),N8962))</f>
        <v>8499</v>
      </c>
      <c r="O8963" s="168" t="str">
        <f t="shared" ref="O8963:O9026" si="1122">IF($M8963&lt;&gt;"DTL","",
  IF(NOT(ISNUMBER(VALUE(MID($A8963,31,15)))),"",LEFT($A8963,4)))</f>
        <v/>
      </c>
      <c r="P8963" s="168" t="str">
        <f t="shared" ref="P8963:P9026" si="1123">IF(O8963="","",N8963&amp;O8963)</f>
        <v/>
      </c>
      <c r="Q8963" s="168" t="str">
        <f t="shared" ref="Q8963:Q9026" si="1124">IF($M8963&lt;&gt;"DTL","",
  IF(NOT(ISNUMBER(VALUE(MID($A8963,31,15)))),"",VALUE(TRIM(MID($A8963,47,15)))))</f>
        <v/>
      </c>
      <c r="R8963" s="168" t="str">
        <f t="shared" ref="R8963:R9026" si="1125">IF($M8963&lt;&gt;"DTL","",
  IF(NOT(ISNUMBER(VALUE(MID($A8963,31,15)))),"",VALUE(TRIM(MID($A8963,61,14)))))</f>
        <v/>
      </c>
      <c r="S8963" s="168" t="str">
        <f t="shared" ref="S8963:S9026" si="1126">IF($M8963&lt;&gt;"DTL","",
  IF(NOT(ISNUMBER(VALUE(MID($A8963,31,15)))),"",VALUE(TRIM(MID($A8963,76,14)))))</f>
        <v/>
      </c>
      <c r="T8963" s="168" t="str">
        <f t="shared" ref="T8963:T9026" si="1127">IF($M8963&lt;&gt;"DTL","",
  IF(NOT(ISNUMBER(VALUE(MID($A8963,31,15)))),"",VALUE(TRIM(MID($A8963,90,14)))))</f>
        <v/>
      </c>
    </row>
    <row r="8964" spans="1:20" x14ac:dyDescent="0.2">
      <c r="A8964" t="s">
        <v>2611</v>
      </c>
      <c r="M8964" s="170" t="str">
        <f t="shared" si="1120"/>
        <v>DTL</v>
      </c>
      <c r="N8964" s="169" t="str">
        <f t="shared" si="1121"/>
        <v>8499</v>
      </c>
      <c r="O8964" s="168" t="str">
        <f t="shared" si="1122"/>
        <v/>
      </c>
      <c r="P8964" s="168" t="str">
        <f t="shared" si="1123"/>
        <v/>
      </c>
      <c r="Q8964" s="168" t="str">
        <f t="shared" si="1124"/>
        <v/>
      </c>
      <c r="R8964" s="168" t="str">
        <f t="shared" si="1125"/>
        <v/>
      </c>
      <c r="S8964" s="168" t="str">
        <f t="shared" si="1126"/>
        <v/>
      </c>
      <c r="T8964" s="168" t="str">
        <f t="shared" si="1127"/>
        <v/>
      </c>
    </row>
    <row r="8965" spans="1:20" x14ac:dyDescent="0.2">
      <c r="A8965" t="s">
        <v>6609</v>
      </c>
      <c r="M8965" s="170" t="str">
        <f t="shared" si="1120"/>
        <v>Ttl</v>
      </c>
      <c r="N8965" s="169" t="str">
        <f t="shared" si="1121"/>
        <v>8499</v>
      </c>
      <c r="O8965" s="168" t="str">
        <f t="shared" si="1122"/>
        <v/>
      </c>
      <c r="P8965" s="168" t="str">
        <f t="shared" si="1123"/>
        <v/>
      </c>
      <c r="Q8965" s="168" t="str">
        <f t="shared" si="1124"/>
        <v/>
      </c>
      <c r="R8965" s="168" t="str">
        <f t="shared" si="1125"/>
        <v/>
      </c>
      <c r="S8965" s="168" t="str">
        <f t="shared" si="1126"/>
        <v/>
      </c>
      <c r="T8965" s="168" t="str">
        <f t="shared" si="1127"/>
        <v/>
      </c>
    </row>
    <row r="8966" spans="1:20" x14ac:dyDescent="0.2">
      <c r="A8966" t="s">
        <v>2612</v>
      </c>
      <c r="M8966" s="170" t="str">
        <f t="shared" si="1120"/>
        <v>DTL</v>
      </c>
      <c r="N8966" s="169" t="str">
        <f t="shared" si="1121"/>
        <v>8499</v>
      </c>
      <c r="O8966" s="168" t="str">
        <f t="shared" si="1122"/>
        <v/>
      </c>
      <c r="P8966" s="168" t="str">
        <f t="shared" si="1123"/>
        <v/>
      </c>
      <c r="Q8966" s="168" t="str">
        <f t="shared" si="1124"/>
        <v/>
      </c>
      <c r="R8966" s="168" t="str">
        <f t="shared" si="1125"/>
        <v/>
      </c>
      <c r="S8966" s="168" t="str">
        <f t="shared" si="1126"/>
        <v/>
      </c>
      <c r="T8966" s="168" t="str">
        <f t="shared" si="1127"/>
        <v/>
      </c>
    </row>
    <row r="8967" spans="1:20" x14ac:dyDescent="0.2">
      <c r="A8967" t="s">
        <v>2611</v>
      </c>
      <c r="M8967" s="170" t="str">
        <f t="shared" si="1120"/>
        <v>DTL</v>
      </c>
      <c r="N8967" s="169" t="str">
        <f t="shared" si="1121"/>
        <v>8499</v>
      </c>
      <c r="O8967" s="168" t="str">
        <f t="shared" si="1122"/>
        <v/>
      </c>
      <c r="P8967" s="168" t="str">
        <f t="shared" si="1123"/>
        <v/>
      </c>
      <c r="Q8967" s="168" t="str">
        <f t="shared" si="1124"/>
        <v/>
      </c>
      <c r="R8967" s="168" t="str">
        <f t="shared" si="1125"/>
        <v/>
      </c>
      <c r="S8967" s="168" t="str">
        <f t="shared" si="1126"/>
        <v/>
      </c>
      <c r="T8967" s="168" t="str">
        <f t="shared" si="1127"/>
        <v/>
      </c>
    </row>
    <row r="8968" spans="1:20" x14ac:dyDescent="0.2">
      <c r="A8968" t="s">
        <v>2611</v>
      </c>
      <c r="M8968" s="170" t="str">
        <f t="shared" si="1120"/>
        <v>DTL</v>
      </c>
      <c r="N8968" s="169" t="str">
        <f t="shared" si="1121"/>
        <v>8499</v>
      </c>
      <c r="O8968" s="168" t="str">
        <f t="shared" si="1122"/>
        <v/>
      </c>
      <c r="P8968" s="168" t="str">
        <f t="shared" si="1123"/>
        <v/>
      </c>
      <c r="Q8968" s="168" t="str">
        <f t="shared" si="1124"/>
        <v/>
      </c>
      <c r="R8968" s="168" t="str">
        <f t="shared" si="1125"/>
        <v/>
      </c>
      <c r="S8968" s="168" t="str">
        <f t="shared" si="1126"/>
        <v/>
      </c>
      <c r="T8968" s="168" t="str">
        <f t="shared" si="1127"/>
        <v/>
      </c>
    </row>
    <row r="8969" spans="1:20" x14ac:dyDescent="0.2">
      <c r="A8969" t="s">
        <v>2642</v>
      </c>
      <c r="M8969" s="170" t="str">
        <f t="shared" si="1120"/>
        <v>DTL</v>
      </c>
      <c r="N8969" s="169" t="str">
        <f t="shared" si="1121"/>
        <v>8499</v>
      </c>
      <c r="O8969" s="168" t="str">
        <f t="shared" si="1122"/>
        <v/>
      </c>
      <c r="P8969" s="168" t="str">
        <f t="shared" si="1123"/>
        <v/>
      </c>
      <c r="Q8969" s="168" t="str">
        <f t="shared" si="1124"/>
        <v/>
      </c>
      <c r="R8969" s="168" t="str">
        <f t="shared" si="1125"/>
        <v/>
      </c>
      <c r="S8969" s="168" t="str">
        <f t="shared" si="1126"/>
        <v/>
      </c>
      <c r="T8969" s="168" t="str">
        <f t="shared" si="1127"/>
        <v/>
      </c>
    </row>
    <row r="8970" spans="1:20" x14ac:dyDescent="0.2">
      <c r="A8970" t="s">
        <v>6610</v>
      </c>
      <c r="M8970" s="170" t="str">
        <f t="shared" si="1120"/>
        <v>DTL</v>
      </c>
      <c r="N8970" s="169" t="str">
        <f t="shared" si="1121"/>
        <v>8499</v>
      </c>
      <c r="O8970" s="168" t="str">
        <f t="shared" si="1122"/>
        <v>5500</v>
      </c>
      <c r="P8970" s="168" t="str">
        <f t="shared" si="1123"/>
        <v>84995500</v>
      </c>
      <c r="Q8970" s="168">
        <f t="shared" si="1124"/>
        <v>711815</v>
      </c>
      <c r="R8970" s="168">
        <f t="shared" si="1125"/>
        <v>579469</v>
      </c>
      <c r="S8970" s="168">
        <f t="shared" si="1126"/>
        <v>808288</v>
      </c>
      <c r="T8970" s="168">
        <f t="shared" si="1127"/>
        <v>397274</v>
      </c>
    </row>
    <row r="8971" spans="1:20" x14ac:dyDescent="0.2">
      <c r="A8971" t="s">
        <v>4246</v>
      </c>
      <c r="M8971" s="170" t="str">
        <f t="shared" si="1120"/>
        <v>DTL</v>
      </c>
      <c r="N8971" s="169" t="str">
        <f t="shared" si="1121"/>
        <v>8499</v>
      </c>
      <c r="O8971" s="168" t="str">
        <f t="shared" si="1122"/>
        <v/>
      </c>
      <c r="P8971" s="168" t="str">
        <f t="shared" si="1123"/>
        <v/>
      </c>
      <c r="Q8971" s="168" t="str">
        <f t="shared" si="1124"/>
        <v/>
      </c>
      <c r="R8971" s="168" t="str">
        <f t="shared" si="1125"/>
        <v/>
      </c>
      <c r="S8971" s="168" t="str">
        <f t="shared" si="1126"/>
        <v/>
      </c>
      <c r="T8971" s="168" t="str">
        <f t="shared" si="1127"/>
        <v/>
      </c>
    </row>
    <row r="8972" spans="1:20" x14ac:dyDescent="0.2">
      <c r="A8972" t="s">
        <v>2611</v>
      </c>
      <c r="M8972" s="170" t="str">
        <f t="shared" si="1120"/>
        <v>DTL</v>
      </c>
      <c r="N8972" s="169" t="str">
        <f t="shared" si="1121"/>
        <v>8499</v>
      </c>
      <c r="O8972" s="168" t="str">
        <f t="shared" si="1122"/>
        <v/>
      </c>
      <c r="P8972" s="168" t="str">
        <f t="shared" si="1123"/>
        <v/>
      </c>
      <c r="Q8972" s="168" t="str">
        <f t="shared" si="1124"/>
        <v/>
      </c>
      <c r="R8972" s="168" t="str">
        <f t="shared" si="1125"/>
        <v/>
      </c>
      <c r="S8972" s="168" t="str">
        <f t="shared" si="1126"/>
        <v/>
      </c>
      <c r="T8972" s="168" t="str">
        <f t="shared" si="1127"/>
        <v/>
      </c>
    </row>
    <row r="8973" spans="1:20" x14ac:dyDescent="0.2">
      <c r="A8973" t="s">
        <v>6611</v>
      </c>
      <c r="M8973" s="170" t="str">
        <f t="shared" si="1120"/>
        <v>Ttl</v>
      </c>
      <c r="N8973" s="169" t="str">
        <f t="shared" si="1121"/>
        <v>8499</v>
      </c>
      <c r="O8973" s="168" t="str">
        <f t="shared" si="1122"/>
        <v/>
      </c>
      <c r="P8973" s="168" t="str">
        <f t="shared" si="1123"/>
        <v/>
      </c>
      <c r="Q8973" s="168" t="str">
        <f t="shared" si="1124"/>
        <v/>
      </c>
      <c r="R8973" s="168" t="str">
        <f t="shared" si="1125"/>
        <v/>
      </c>
      <c r="S8973" s="168" t="str">
        <f t="shared" si="1126"/>
        <v/>
      </c>
      <c r="T8973" s="168" t="str">
        <f t="shared" si="1127"/>
        <v/>
      </c>
    </row>
    <row r="8974" spans="1:20" x14ac:dyDescent="0.2">
      <c r="A8974" t="s">
        <v>2611</v>
      </c>
      <c r="M8974" s="170" t="str">
        <f t="shared" si="1120"/>
        <v>DTL</v>
      </c>
      <c r="N8974" s="169" t="str">
        <f t="shared" si="1121"/>
        <v>8499</v>
      </c>
      <c r="O8974" s="168" t="str">
        <f t="shared" si="1122"/>
        <v/>
      </c>
      <c r="P8974" s="168" t="str">
        <f t="shared" si="1123"/>
        <v/>
      </c>
      <c r="Q8974" s="168" t="str">
        <f t="shared" si="1124"/>
        <v/>
      </c>
      <c r="R8974" s="168" t="str">
        <f t="shared" si="1125"/>
        <v/>
      </c>
      <c r="S8974" s="168" t="str">
        <f t="shared" si="1126"/>
        <v/>
      </c>
      <c r="T8974" s="168" t="str">
        <f t="shared" si="1127"/>
        <v/>
      </c>
    </row>
    <row r="8975" spans="1:20" x14ac:dyDescent="0.2">
      <c r="A8975" t="s">
        <v>2611</v>
      </c>
      <c r="M8975" s="170" t="str">
        <f t="shared" si="1120"/>
        <v>DTL</v>
      </c>
      <c r="N8975" s="169" t="str">
        <f t="shared" si="1121"/>
        <v>8499</v>
      </c>
      <c r="O8975" s="168" t="str">
        <f t="shared" si="1122"/>
        <v/>
      </c>
      <c r="P8975" s="168" t="str">
        <f t="shared" si="1123"/>
        <v/>
      </c>
      <c r="Q8975" s="168" t="str">
        <f t="shared" si="1124"/>
        <v/>
      </c>
      <c r="R8975" s="168" t="str">
        <f t="shared" si="1125"/>
        <v/>
      </c>
      <c r="S8975" s="168" t="str">
        <f t="shared" si="1126"/>
        <v/>
      </c>
      <c r="T8975" s="168" t="str">
        <f t="shared" si="1127"/>
        <v/>
      </c>
    </row>
    <row r="8976" spans="1:20" x14ac:dyDescent="0.2">
      <c r="A8976" t="s">
        <v>6612</v>
      </c>
      <c r="M8976" s="170" t="str">
        <f t="shared" si="1120"/>
        <v>Ttl</v>
      </c>
      <c r="N8976" s="169" t="str">
        <f t="shared" si="1121"/>
        <v>8499</v>
      </c>
      <c r="O8976" s="168" t="str">
        <f t="shared" si="1122"/>
        <v/>
      </c>
      <c r="P8976" s="168" t="str">
        <f t="shared" si="1123"/>
        <v/>
      </c>
      <c r="Q8976" s="168" t="str">
        <f t="shared" si="1124"/>
        <v/>
      </c>
      <c r="R8976" s="168" t="str">
        <f t="shared" si="1125"/>
        <v/>
      </c>
      <c r="S8976" s="168" t="str">
        <f t="shared" si="1126"/>
        <v/>
      </c>
      <c r="T8976" s="168" t="str">
        <f t="shared" si="1127"/>
        <v/>
      </c>
    </row>
    <row r="8977" spans="1:20" x14ac:dyDescent="0.2">
      <c r="A8977" t="s">
        <v>2643</v>
      </c>
      <c r="M8977" s="170" t="str">
        <f t="shared" si="1120"/>
        <v>DTL</v>
      </c>
      <c r="N8977" s="169" t="str">
        <f t="shared" si="1121"/>
        <v>8499</v>
      </c>
      <c r="O8977" s="168" t="str">
        <f t="shared" si="1122"/>
        <v/>
      </c>
      <c r="P8977" s="168" t="str">
        <f t="shared" si="1123"/>
        <v/>
      </c>
      <c r="Q8977" s="168" t="str">
        <f t="shared" si="1124"/>
        <v/>
      </c>
      <c r="R8977" s="168" t="str">
        <f t="shared" si="1125"/>
        <v/>
      </c>
      <c r="S8977" s="168" t="str">
        <f t="shared" si="1126"/>
        <v/>
      </c>
      <c r="T8977" s="168" t="str">
        <f t="shared" si="1127"/>
        <v/>
      </c>
    </row>
    <row r="8978" spans="1:20" x14ac:dyDescent="0.2">
      <c r="A8978" t="s">
        <v>2611</v>
      </c>
      <c r="M8978" s="170" t="str">
        <f t="shared" si="1120"/>
        <v>DTL</v>
      </c>
      <c r="N8978" s="169" t="str">
        <f t="shared" si="1121"/>
        <v>8499</v>
      </c>
      <c r="O8978" s="168" t="str">
        <f t="shared" si="1122"/>
        <v/>
      </c>
      <c r="P8978" s="168" t="str">
        <f t="shared" si="1123"/>
        <v/>
      </c>
      <c r="Q8978" s="168" t="str">
        <f t="shared" si="1124"/>
        <v/>
      </c>
      <c r="R8978" s="168" t="str">
        <f t="shared" si="1125"/>
        <v/>
      </c>
      <c r="S8978" s="168" t="str">
        <f t="shared" si="1126"/>
        <v/>
      </c>
      <c r="T8978" s="168" t="str">
        <f t="shared" si="1127"/>
        <v/>
      </c>
    </row>
    <row r="8979" spans="1:20" x14ac:dyDescent="0.2">
      <c r="A8979" t="s">
        <v>2620</v>
      </c>
      <c r="M8979" s="170" t="str">
        <f t="shared" si="1120"/>
        <v>DTL</v>
      </c>
      <c r="N8979" s="169" t="str">
        <f t="shared" si="1121"/>
        <v>8499</v>
      </c>
      <c r="O8979" s="168" t="str">
        <f t="shared" si="1122"/>
        <v/>
      </c>
      <c r="P8979" s="168" t="str">
        <f t="shared" si="1123"/>
        <v/>
      </c>
      <c r="Q8979" s="168" t="str">
        <f t="shared" si="1124"/>
        <v/>
      </c>
      <c r="R8979" s="168" t="str">
        <f t="shared" si="1125"/>
        <v/>
      </c>
      <c r="S8979" s="168" t="str">
        <f t="shared" si="1126"/>
        <v/>
      </c>
      <c r="T8979" s="168" t="str">
        <f t="shared" si="1127"/>
        <v/>
      </c>
    </row>
    <row r="8980" spans="1:20" x14ac:dyDescent="0.2">
      <c r="A8980" t="s">
        <v>6613</v>
      </c>
      <c r="M8980" s="170" t="str">
        <f t="shared" si="1120"/>
        <v>Ttl</v>
      </c>
      <c r="N8980" s="169" t="str">
        <f t="shared" si="1121"/>
        <v>8499</v>
      </c>
      <c r="O8980" s="168" t="str">
        <f t="shared" si="1122"/>
        <v/>
      </c>
      <c r="P8980" s="168" t="str">
        <f t="shared" si="1123"/>
        <v/>
      </c>
      <c r="Q8980" s="168" t="str">
        <f t="shared" si="1124"/>
        <v/>
      </c>
      <c r="R8980" s="168" t="str">
        <f t="shared" si="1125"/>
        <v/>
      </c>
      <c r="S8980" s="168" t="str">
        <f t="shared" si="1126"/>
        <v/>
      </c>
      <c r="T8980" s="168" t="str">
        <f t="shared" si="1127"/>
        <v/>
      </c>
    </row>
    <row r="8981" spans="1:20" x14ac:dyDescent="0.2">
      <c r="A8981" t="s">
        <v>2611</v>
      </c>
      <c r="M8981" s="170" t="str">
        <f t="shared" si="1120"/>
        <v>DTL</v>
      </c>
      <c r="N8981" s="169" t="str">
        <f t="shared" si="1121"/>
        <v>8499</v>
      </c>
      <c r="O8981" s="168" t="str">
        <f t="shared" si="1122"/>
        <v/>
      </c>
      <c r="P8981" s="168" t="str">
        <f t="shared" si="1123"/>
        <v/>
      </c>
      <c r="Q8981" s="168" t="str">
        <f t="shared" si="1124"/>
        <v/>
      </c>
      <c r="R8981" s="168" t="str">
        <f t="shared" si="1125"/>
        <v/>
      </c>
      <c r="S8981" s="168" t="str">
        <f t="shared" si="1126"/>
        <v/>
      </c>
      <c r="T8981" s="168" t="str">
        <f t="shared" si="1127"/>
        <v/>
      </c>
    </row>
    <row r="8982" spans="1:20" x14ac:dyDescent="0.2">
      <c r="A8982" t="s">
        <v>2732</v>
      </c>
      <c r="M8982" s="170" t="str">
        <f t="shared" si="1120"/>
        <v>Ttl</v>
      </c>
      <c r="N8982" s="169" t="str">
        <f t="shared" si="1121"/>
        <v>8499</v>
      </c>
      <c r="O8982" s="168" t="str">
        <f t="shared" si="1122"/>
        <v/>
      </c>
      <c r="P8982" s="168" t="str">
        <f t="shared" si="1123"/>
        <v/>
      </c>
      <c r="Q8982" s="168" t="str">
        <f t="shared" si="1124"/>
        <v/>
      </c>
      <c r="R8982" s="168" t="str">
        <f t="shared" si="1125"/>
        <v/>
      </c>
      <c r="S8982" s="168" t="str">
        <f t="shared" si="1126"/>
        <v/>
      </c>
      <c r="T8982" s="168" t="str">
        <f t="shared" si="1127"/>
        <v/>
      </c>
    </row>
    <row r="8983" spans="1:20" x14ac:dyDescent="0.2">
      <c r="A8983" t="s">
        <v>4246</v>
      </c>
      <c r="M8983" s="170" t="str">
        <f t="shared" si="1120"/>
        <v>DTL</v>
      </c>
      <c r="N8983" s="169" t="str">
        <f t="shared" si="1121"/>
        <v>8499</v>
      </c>
      <c r="O8983" s="168" t="str">
        <f t="shared" si="1122"/>
        <v/>
      </c>
      <c r="P8983" s="168" t="str">
        <f t="shared" si="1123"/>
        <v/>
      </c>
      <c r="Q8983" s="168" t="str">
        <f t="shared" si="1124"/>
        <v/>
      </c>
      <c r="R8983" s="168" t="str">
        <f t="shared" si="1125"/>
        <v/>
      </c>
      <c r="S8983" s="168" t="str">
        <f t="shared" si="1126"/>
        <v/>
      </c>
      <c r="T8983" s="168" t="str">
        <f t="shared" si="1127"/>
        <v/>
      </c>
    </row>
    <row r="8984" spans="1:20" x14ac:dyDescent="0.2">
      <c r="A8984" t="s">
        <v>2611</v>
      </c>
      <c r="M8984" s="170" t="str">
        <f t="shared" si="1120"/>
        <v>DTL</v>
      </c>
      <c r="N8984" s="169" t="str">
        <f t="shared" si="1121"/>
        <v>8499</v>
      </c>
      <c r="O8984" s="168" t="str">
        <f t="shared" si="1122"/>
        <v/>
      </c>
      <c r="P8984" s="168" t="str">
        <f t="shared" si="1123"/>
        <v/>
      </c>
      <c r="Q8984" s="168" t="str">
        <f t="shared" si="1124"/>
        <v/>
      </c>
      <c r="R8984" s="168" t="str">
        <f t="shared" si="1125"/>
        <v/>
      </c>
      <c r="S8984" s="168" t="str">
        <f t="shared" si="1126"/>
        <v/>
      </c>
      <c r="T8984" s="168" t="str">
        <f t="shared" si="1127"/>
        <v/>
      </c>
    </row>
    <row r="8985" spans="1:20" x14ac:dyDescent="0.2">
      <c r="A8985" t="s">
        <v>6614</v>
      </c>
      <c r="M8985" s="170" t="str">
        <f t="shared" si="1120"/>
        <v>DTL</v>
      </c>
      <c r="N8985" s="169" t="str">
        <f t="shared" si="1121"/>
        <v>8499</v>
      </c>
      <c r="O8985" s="168" t="str">
        <f t="shared" si="1122"/>
        <v xml:space="preserve">    </v>
      </c>
      <c r="P8985" s="168" t="str">
        <f t="shared" si="1123"/>
        <v xml:space="preserve">8499    </v>
      </c>
      <c r="Q8985" s="168">
        <f t="shared" si="1124"/>
        <v>776124</v>
      </c>
      <c r="R8985" s="168">
        <f t="shared" si="1125"/>
        <v>673319</v>
      </c>
      <c r="S8985" s="168">
        <f t="shared" si="1126"/>
        <v>621264</v>
      </c>
      <c r="T8985" s="168">
        <f t="shared" si="1127"/>
        <v>440527</v>
      </c>
    </row>
    <row r="8986" spans="1:20" x14ac:dyDescent="0.2">
      <c r="A8986" t="s">
        <v>2611</v>
      </c>
      <c r="M8986" s="170" t="str">
        <f t="shared" si="1120"/>
        <v>DTL</v>
      </c>
      <c r="N8986" s="169" t="str">
        <f t="shared" si="1121"/>
        <v>8499</v>
      </c>
      <c r="O8986" s="168" t="str">
        <f t="shared" si="1122"/>
        <v/>
      </c>
      <c r="P8986" s="168" t="str">
        <f t="shared" si="1123"/>
        <v/>
      </c>
      <c r="Q8986" s="168" t="str">
        <f t="shared" si="1124"/>
        <v/>
      </c>
      <c r="R8986" s="168" t="str">
        <f t="shared" si="1125"/>
        <v/>
      </c>
      <c r="S8986" s="168" t="str">
        <f t="shared" si="1126"/>
        <v/>
      </c>
      <c r="T8986" s="168" t="str">
        <f t="shared" si="1127"/>
        <v/>
      </c>
    </row>
    <row r="8987" spans="1:20" x14ac:dyDescent="0.2">
      <c r="A8987" t="s">
        <v>2622</v>
      </c>
      <c r="M8987" s="170" t="str">
        <f t="shared" si="1120"/>
        <v>DTL</v>
      </c>
      <c r="N8987" s="169" t="str">
        <f t="shared" si="1121"/>
        <v>8499</v>
      </c>
      <c r="O8987" s="168" t="str">
        <f t="shared" si="1122"/>
        <v>Tran</v>
      </c>
      <c r="P8987" s="168" t="str">
        <f t="shared" si="1123"/>
        <v>8499Tran</v>
      </c>
      <c r="Q8987" s="168">
        <f t="shared" si="1124"/>
        <v>0</v>
      </c>
      <c r="R8987" s="168">
        <f t="shared" si="1125"/>
        <v>0</v>
      </c>
      <c r="S8987" s="168">
        <f t="shared" si="1126"/>
        <v>0</v>
      </c>
      <c r="T8987" s="168">
        <f t="shared" si="1127"/>
        <v>0</v>
      </c>
    </row>
    <row r="8988" spans="1:20" x14ac:dyDescent="0.2">
      <c r="A8988" t="s">
        <v>2611</v>
      </c>
      <c r="M8988" s="170" t="str">
        <f t="shared" si="1120"/>
        <v>DTL</v>
      </c>
      <c r="N8988" s="169" t="str">
        <f t="shared" si="1121"/>
        <v>8499</v>
      </c>
      <c r="O8988" s="168" t="str">
        <f t="shared" si="1122"/>
        <v/>
      </c>
      <c r="P8988" s="168" t="str">
        <f t="shared" si="1123"/>
        <v/>
      </c>
      <c r="Q8988" s="168" t="str">
        <f t="shared" si="1124"/>
        <v/>
      </c>
      <c r="R8988" s="168" t="str">
        <f t="shared" si="1125"/>
        <v/>
      </c>
      <c r="S8988" s="168" t="str">
        <f t="shared" si="1126"/>
        <v/>
      </c>
      <c r="T8988" s="168" t="str">
        <f t="shared" si="1127"/>
        <v/>
      </c>
    </row>
    <row r="8989" spans="1:20" x14ac:dyDescent="0.2">
      <c r="A8989" t="s">
        <v>6615</v>
      </c>
      <c r="M8989" s="170" t="str">
        <f t="shared" si="1120"/>
        <v>DTL</v>
      </c>
      <c r="N8989" s="169" t="str">
        <f t="shared" si="1121"/>
        <v>8499</v>
      </c>
      <c r="O8989" s="168" t="str">
        <f t="shared" si="1122"/>
        <v>Tran</v>
      </c>
      <c r="P8989" s="168" t="str">
        <f t="shared" si="1123"/>
        <v>8499Tran</v>
      </c>
      <c r="Q8989" s="168">
        <f t="shared" si="1124"/>
        <v>711815</v>
      </c>
      <c r="R8989" s="168">
        <f t="shared" si="1125"/>
        <v>579469</v>
      </c>
      <c r="S8989" s="168">
        <f t="shared" si="1126"/>
        <v>808288</v>
      </c>
      <c r="T8989" s="168">
        <f t="shared" si="1127"/>
        <v>397274</v>
      </c>
    </row>
    <row r="8990" spans="1:20" x14ac:dyDescent="0.2">
      <c r="A8990" t="s">
        <v>4246</v>
      </c>
      <c r="M8990" s="170" t="str">
        <f t="shared" si="1120"/>
        <v>DTL</v>
      </c>
      <c r="N8990" s="169" t="str">
        <f t="shared" si="1121"/>
        <v>8499</v>
      </c>
      <c r="O8990" s="168" t="str">
        <f t="shared" si="1122"/>
        <v/>
      </c>
      <c r="P8990" s="168" t="str">
        <f t="shared" si="1123"/>
        <v/>
      </c>
      <c r="Q8990" s="168" t="str">
        <f t="shared" si="1124"/>
        <v/>
      </c>
      <c r="R8990" s="168" t="str">
        <f t="shared" si="1125"/>
        <v/>
      </c>
      <c r="S8990" s="168" t="str">
        <f t="shared" si="1126"/>
        <v/>
      </c>
      <c r="T8990" s="168" t="str">
        <f t="shared" si="1127"/>
        <v/>
      </c>
    </row>
    <row r="8991" spans="1:20" x14ac:dyDescent="0.2">
      <c r="A8991" t="s">
        <v>2611</v>
      </c>
      <c r="M8991" s="170" t="str">
        <f t="shared" si="1120"/>
        <v>DTL</v>
      </c>
      <c r="N8991" s="169" t="str">
        <f t="shared" si="1121"/>
        <v>8499</v>
      </c>
      <c r="O8991" s="168" t="str">
        <f t="shared" si="1122"/>
        <v/>
      </c>
      <c r="P8991" s="168" t="str">
        <f t="shared" si="1123"/>
        <v/>
      </c>
      <c r="Q8991" s="168" t="str">
        <f t="shared" si="1124"/>
        <v/>
      </c>
      <c r="R8991" s="168" t="str">
        <f t="shared" si="1125"/>
        <v/>
      </c>
      <c r="S8991" s="168" t="str">
        <f t="shared" si="1126"/>
        <v/>
      </c>
      <c r="T8991" s="168" t="str">
        <f t="shared" si="1127"/>
        <v/>
      </c>
    </row>
    <row r="8992" spans="1:20" x14ac:dyDescent="0.2">
      <c r="A8992" t="s">
        <v>6616</v>
      </c>
      <c r="M8992" s="170" t="str">
        <f t="shared" si="1120"/>
        <v>Ttl</v>
      </c>
      <c r="N8992" s="169" t="str">
        <f t="shared" si="1121"/>
        <v>8499</v>
      </c>
      <c r="O8992" s="168" t="str">
        <f t="shared" si="1122"/>
        <v/>
      </c>
      <c r="P8992" s="168" t="str">
        <f t="shared" si="1123"/>
        <v/>
      </c>
      <c r="Q8992" s="168" t="str">
        <f t="shared" si="1124"/>
        <v/>
      </c>
      <c r="R8992" s="168" t="str">
        <f t="shared" si="1125"/>
        <v/>
      </c>
      <c r="S8992" s="168" t="str">
        <f t="shared" si="1126"/>
        <v/>
      </c>
      <c r="T8992" s="168" t="str">
        <f t="shared" si="1127"/>
        <v/>
      </c>
    </row>
    <row r="8993" spans="1:20" x14ac:dyDescent="0.2">
      <c r="A8993" t="s">
        <v>4467</v>
      </c>
      <c r="M8993" s="170" t="str">
        <f t="shared" si="1120"/>
        <v>DTL</v>
      </c>
      <c r="N8993" s="169" t="str">
        <f t="shared" si="1121"/>
        <v>8499</v>
      </c>
      <c r="O8993" s="168" t="str">
        <f t="shared" si="1122"/>
        <v/>
      </c>
      <c r="P8993" s="168" t="str">
        <f t="shared" si="1123"/>
        <v/>
      </c>
      <c r="Q8993" s="168" t="str">
        <f t="shared" si="1124"/>
        <v/>
      </c>
      <c r="R8993" s="168" t="str">
        <f t="shared" si="1125"/>
        <v/>
      </c>
      <c r="S8993" s="168" t="str">
        <f t="shared" si="1126"/>
        <v/>
      </c>
      <c r="T8993" s="168" t="str">
        <f t="shared" si="1127"/>
        <v/>
      </c>
    </row>
    <row r="8994" spans="1:20" x14ac:dyDescent="0.2">
      <c r="A8994">
        <v>1</v>
      </c>
      <c r="M8994" s="170" t="str">
        <f t="shared" si="1120"/>
        <v>DTL</v>
      </c>
      <c r="N8994" s="169" t="str">
        <f t="shared" si="1121"/>
        <v>8499</v>
      </c>
      <c r="O8994" s="168" t="str">
        <f t="shared" si="1122"/>
        <v/>
      </c>
      <c r="P8994" s="168" t="str">
        <f t="shared" si="1123"/>
        <v/>
      </c>
      <c r="Q8994" s="168" t="str">
        <f t="shared" si="1124"/>
        <v/>
      </c>
      <c r="R8994" s="168" t="str">
        <f t="shared" si="1125"/>
        <v/>
      </c>
      <c r="S8994" s="168" t="str">
        <f t="shared" si="1126"/>
        <v/>
      </c>
      <c r="T8994" s="168" t="str">
        <f t="shared" si="1127"/>
        <v/>
      </c>
    </row>
    <row r="8995" spans="1:20" x14ac:dyDescent="0.2">
      <c r="M8995" s="170" t="str">
        <f t="shared" si="1120"/>
        <v>DTL</v>
      </c>
      <c r="N8995" s="169" t="str">
        <f t="shared" si="1121"/>
        <v>8499</v>
      </c>
      <c r="O8995" s="168" t="str">
        <f t="shared" si="1122"/>
        <v/>
      </c>
      <c r="P8995" s="168" t="str">
        <f t="shared" si="1123"/>
        <v/>
      </c>
      <c r="Q8995" s="168" t="str">
        <f t="shared" si="1124"/>
        <v/>
      </c>
      <c r="R8995" s="168" t="str">
        <f t="shared" si="1125"/>
        <v/>
      </c>
      <c r="S8995" s="168" t="str">
        <f t="shared" si="1126"/>
        <v/>
      </c>
      <c r="T8995" s="168" t="str">
        <f t="shared" si="1127"/>
        <v/>
      </c>
    </row>
    <row r="8996" spans="1:20" x14ac:dyDescent="0.2">
      <c r="A8996" t="s">
        <v>3504</v>
      </c>
      <c r="M8996" s="170" t="str">
        <f t="shared" si="1120"/>
        <v>H1</v>
      </c>
      <c r="N8996" s="169" t="str">
        <f t="shared" si="1121"/>
        <v>8499</v>
      </c>
      <c r="O8996" s="168" t="str">
        <f t="shared" si="1122"/>
        <v/>
      </c>
      <c r="P8996" s="168" t="str">
        <f t="shared" si="1123"/>
        <v/>
      </c>
      <c r="Q8996" s="168" t="str">
        <f t="shared" si="1124"/>
        <v/>
      </c>
      <c r="R8996" s="168" t="str">
        <f t="shared" si="1125"/>
        <v/>
      </c>
      <c r="S8996" s="168" t="str">
        <f t="shared" si="1126"/>
        <v/>
      </c>
      <c r="T8996" s="168" t="str">
        <f t="shared" si="1127"/>
        <v/>
      </c>
    </row>
    <row r="8997" spans="1:20" x14ac:dyDescent="0.2">
      <c r="A8997" t="s">
        <v>2600</v>
      </c>
      <c r="M8997" s="170" t="str">
        <f t="shared" si="1120"/>
        <v>H2</v>
      </c>
      <c r="N8997" s="169" t="str">
        <f t="shared" si="1121"/>
        <v>8499</v>
      </c>
      <c r="O8997" s="168" t="str">
        <f t="shared" si="1122"/>
        <v/>
      </c>
      <c r="P8997" s="168" t="str">
        <f t="shared" si="1123"/>
        <v/>
      </c>
      <c r="Q8997" s="168" t="str">
        <f t="shared" si="1124"/>
        <v/>
      </c>
      <c r="R8997" s="168" t="str">
        <f t="shared" si="1125"/>
        <v/>
      </c>
      <c r="S8997" s="168" t="str">
        <f t="shared" si="1126"/>
        <v/>
      </c>
      <c r="T8997" s="168" t="str">
        <f t="shared" si="1127"/>
        <v/>
      </c>
    </row>
    <row r="8998" spans="1:20" x14ac:dyDescent="0.2">
      <c r="A8998" t="s">
        <v>2601</v>
      </c>
      <c r="M8998" s="170" t="str">
        <f t="shared" si="1120"/>
        <v>H3</v>
      </c>
      <c r="N8998" s="169" t="str">
        <f t="shared" si="1121"/>
        <v>8499</v>
      </c>
      <c r="O8998" s="168" t="str">
        <f t="shared" si="1122"/>
        <v/>
      </c>
      <c r="P8998" s="168" t="str">
        <f t="shared" si="1123"/>
        <v/>
      </c>
      <c r="Q8998" s="168" t="str">
        <f t="shared" si="1124"/>
        <v/>
      </c>
      <c r="R8998" s="168" t="str">
        <f t="shared" si="1125"/>
        <v/>
      </c>
      <c r="S8998" s="168" t="str">
        <f t="shared" si="1126"/>
        <v/>
      </c>
      <c r="T8998" s="168" t="str">
        <f t="shared" si="1127"/>
        <v/>
      </c>
    </row>
    <row r="8999" spans="1:20" x14ac:dyDescent="0.2">
      <c r="A8999" t="s">
        <v>3418</v>
      </c>
      <c r="M8999" s="170" t="str">
        <f t="shared" si="1120"/>
        <v>H4</v>
      </c>
      <c r="N8999" s="169" t="str">
        <f t="shared" si="1121"/>
        <v>8499</v>
      </c>
      <c r="O8999" s="168" t="str">
        <f t="shared" si="1122"/>
        <v/>
      </c>
      <c r="P8999" s="168" t="str">
        <f t="shared" si="1123"/>
        <v/>
      </c>
      <c r="Q8999" s="168" t="str">
        <f t="shared" si="1124"/>
        <v/>
      </c>
      <c r="R8999" s="168" t="str">
        <f t="shared" si="1125"/>
        <v/>
      </c>
      <c r="S8999" s="168" t="str">
        <f t="shared" si="1126"/>
        <v/>
      </c>
      <c r="T8999" s="168" t="str">
        <f t="shared" si="1127"/>
        <v/>
      </c>
    </row>
    <row r="9000" spans="1:20" x14ac:dyDescent="0.2">
      <c r="A9000" t="s">
        <v>3505</v>
      </c>
      <c r="M9000" s="170" t="str">
        <f t="shared" si="1120"/>
        <v>H5</v>
      </c>
      <c r="N9000" s="169" t="str">
        <f t="shared" si="1121"/>
        <v>8499</v>
      </c>
      <c r="O9000" s="168" t="str">
        <f t="shared" si="1122"/>
        <v/>
      </c>
      <c r="P9000" s="168" t="str">
        <f t="shared" si="1123"/>
        <v/>
      </c>
      <c r="Q9000" s="168" t="str">
        <f t="shared" si="1124"/>
        <v/>
      </c>
      <c r="R9000" s="168" t="str">
        <f t="shared" si="1125"/>
        <v/>
      </c>
      <c r="S9000" s="168" t="str">
        <f t="shared" si="1126"/>
        <v/>
      </c>
      <c r="T9000" s="168" t="str">
        <f t="shared" si="1127"/>
        <v/>
      </c>
    </row>
    <row r="9001" spans="1:20" x14ac:dyDescent="0.2">
      <c r="A9001" t="s">
        <v>3506</v>
      </c>
      <c r="M9001" s="170" t="str">
        <f t="shared" si="1120"/>
        <v>H6</v>
      </c>
      <c r="N9001" s="169" t="str">
        <f t="shared" si="1121"/>
        <v>8502</v>
      </c>
      <c r="O9001" s="168" t="str">
        <f t="shared" si="1122"/>
        <v/>
      </c>
      <c r="P9001" s="168" t="str">
        <f t="shared" si="1123"/>
        <v/>
      </c>
      <c r="Q9001" s="168" t="str">
        <f t="shared" si="1124"/>
        <v/>
      </c>
      <c r="R9001" s="168" t="str">
        <f t="shared" si="1125"/>
        <v/>
      </c>
      <c r="S9001" s="168" t="str">
        <f t="shared" si="1126"/>
        <v/>
      </c>
      <c r="T9001" s="168" t="str">
        <f t="shared" si="1127"/>
        <v/>
      </c>
    </row>
    <row r="9002" spans="1:20" x14ac:dyDescent="0.2">
      <c r="A9002" t="s">
        <v>2605</v>
      </c>
      <c r="M9002" s="170" t="str">
        <f t="shared" si="1120"/>
        <v>H7</v>
      </c>
      <c r="N9002" s="169" t="str">
        <f t="shared" si="1121"/>
        <v>8502</v>
      </c>
      <c r="O9002" s="168" t="str">
        <f t="shared" si="1122"/>
        <v/>
      </c>
      <c r="P9002" s="168" t="str">
        <f t="shared" si="1123"/>
        <v/>
      </c>
      <c r="Q9002" s="168" t="str">
        <f t="shared" si="1124"/>
        <v/>
      </c>
      <c r="R9002" s="168" t="str">
        <f t="shared" si="1125"/>
        <v/>
      </c>
      <c r="S9002" s="168" t="str">
        <f t="shared" si="1126"/>
        <v/>
      </c>
      <c r="T9002" s="168" t="str">
        <f t="shared" si="1127"/>
        <v/>
      </c>
    </row>
    <row r="9003" spans="1:20" x14ac:dyDescent="0.2">
      <c r="A9003" t="s">
        <v>2606</v>
      </c>
      <c r="M9003" s="170" t="str">
        <f t="shared" si="1120"/>
        <v>H8</v>
      </c>
      <c r="N9003" s="169" t="str">
        <f t="shared" si="1121"/>
        <v>8502</v>
      </c>
      <c r="O9003" s="168" t="str">
        <f t="shared" si="1122"/>
        <v/>
      </c>
      <c r="P9003" s="168" t="str">
        <f t="shared" si="1123"/>
        <v/>
      </c>
      <c r="Q9003" s="168" t="str">
        <f t="shared" si="1124"/>
        <v/>
      </c>
      <c r="R9003" s="168" t="str">
        <f t="shared" si="1125"/>
        <v/>
      </c>
      <c r="S9003" s="168" t="str">
        <f t="shared" si="1126"/>
        <v/>
      </c>
      <c r="T9003" s="168" t="str">
        <f t="shared" si="1127"/>
        <v/>
      </c>
    </row>
    <row r="9004" spans="1:20" x14ac:dyDescent="0.2">
      <c r="A9004" t="s">
        <v>2607</v>
      </c>
      <c r="M9004" s="170" t="str">
        <f t="shared" si="1120"/>
        <v>H9</v>
      </c>
      <c r="N9004" s="169" t="str">
        <f t="shared" si="1121"/>
        <v>8502</v>
      </c>
      <c r="O9004" s="168" t="str">
        <f t="shared" si="1122"/>
        <v/>
      </c>
      <c r="P9004" s="168" t="str">
        <f t="shared" si="1123"/>
        <v/>
      </c>
      <c r="Q9004" s="168" t="str">
        <f t="shared" si="1124"/>
        <v/>
      </c>
      <c r="R9004" s="168" t="str">
        <f t="shared" si="1125"/>
        <v/>
      </c>
      <c r="S9004" s="168" t="str">
        <f t="shared" si="1126"/>
        <v/>
      </c>
      <c r="T9004" s="168" t="str">
        <f t="shared" si="1127"/>
        <v/>
      </c>
    </row>
    <row r="9005" spans="1:20" x14ac:dyDescent="0.2">
      <c r="A9005" t="s">
        <v>2608</v>
      </c>
      <c r="M9005" s="170" t="str">
        <f t="shared" si="1120"/>
        <v>H10</v>
      </c>
      <c r="N9005" s="169" t="str">
        <f t="shared" si="1121"/>
        <v>8502</v>
      </c>
      <c r="O9005" s="168" t="str">
        <f t="shared" si="1122"/>
        <v/>
      </c>
      <c r="P9005" s="168" t="str">
        <f t="shared" si="1123"/>
        <v/>
      </c>
      <c r="Q9005" s="168" t="str">
        <f t="shared" si="1124"/>
        <v/>
      </c>
      <c r="R9005" s="168" t="str">
        <f t="shared" si="1125"/>
        <v/>
      </c>
      <c r="S9005" s="168" t="str">
        <f t="shared" si="1126"/>
        <v/>
      </c>
      <c r="T9005" s="168" t="str">
        <f t="shared" si="1127"/>
        <v/>
      </c>
    </row>
    <row r="9006" spans="1:20" x14ac:dyDescent="0.2">
      <c r="A9006" t="s">
        <v>2609</v>
      </c>
      <c r="M9006" s="170" t="str">
        <f t="shared" si="1120"/>
        <v>DTL</v>
      </c>
      <c r="N9006" s="169" t="str">
        <f t="shared" si="1121"/>
        <v>8502</v>
      </c>
      <c r="O9006" s="168" t="str">
        <f t="shared" si="1122"/>
        <v/>
      </c>
      <c r="P9006" s="168" t="str">
        <f t="shared" si="1123"/>
        <v/>
      </c>
      <c r="Q9006" s="168" t="str">
        <f t="shared" si="1124"/>
        <v/>
      </c>
      <c r="R9006" s="168" t="str">
        <f t="shared" si="1125"/>
        <v/>
      </c>
      <c r="S9006" s="168" t="str">
        <f t="shared" si="1126"/>
        <v/>
      </c>
      <c r="T9006" s="168" t="str">
        <f t="shared" si="1127"/>
        <v/>
      </c>
    </row>
    <row r="9007" spans="1:20" x14ac:dyDescent="0.2">
      <c r="A9007" t="s">
        <v>6617</v>
      </c>
      <c r="M9007" s="170" t="str">
        <f t="shared" si="1120"/>
        <v>DTL</v>
      </c>
      <c r="N9007" s="169" t="str">
        <f t="shared" si="1121"/>
        <v>8502</v>
      </c>
      <c r="O9007" s="168" t="str">
        <f t="shared" si="1122"/>
        <v>7080</v>
      </c>
      <c r="P9007" s="168" t="str">
        <f t="shared" si="1123"/>
        <v>85027080</v>
      </c>
      <c r="Q9007" s="168">
        <f t="shared" si="1124"/>
        <v>140087</v>
      </c>
      <c r="R9007" s="168">
        <f t="shared" si="1125"/>
        <v>118833</v>
      </c>
      <c r="S9007" s="168">
        <f t="shared" si="1126"/>
        <v>117000</v>
      </c>
      <c r="T9007" s="168">
        <f t="shared" si="1127"/>
        <v>74594</v>
      </c>
    </row>
    <row r="9008" spans="1:20" x14ac:dyDescent="0.2">
      <c r="A9008" t="s">
        <v>6618</v>
      </c>
      <c r="M9008" s="170" t="str">
        <f t="shared" si="1120"/>
        <v>DTL</v>
      </c>
      <c r="N9008" s="169" t="str">
        <f t="shared" si="1121"/>
        <v>8502</v>
      </c>
      <c r="O9008" s="168" t="str">
        <f t="shared" si="1122"/>
        <v>7081</v>
      </c>
      <c r="P9008" s="168" t="str">
        <f t="shared" si="1123"/>
        <v>85027081</v>
      </c>
      <c r="Q9008" s="168">
        <f t="shared" si="1124"/>
        <v>0</v>
      </c>
      <c r="R9008" s="168">
        <f t="shared" si="1125"/>
        <v>17905</v>
      </c>
      <c r="S9008" s="168">
        <f t="shared" si="1126"/>
        <v>0</v>
      </c>
      <c r="T9008" s="168">
        <f t="shared" si="1127"/>
        <v>12311</v>
      </c>
    </row>
    <row r="9009" spans="1:20" x14ac:dyDescent="0.2">
      <c r="A9009" t="s">
        <v>4358</v>
      </c>
      <c r="M9009" s="170" t="str">
        <f t="shared" si="1120"/>
        <v>DTL</v>
      </c>
      <c r="N9009" s="169" t="str">
        <f t="shared" si="1121"/>
        <v>8502</v>
      </c>
      <c r="O9009" s="168" t="str">
        <f t="shared" si="1122"/>
        <v>7096</v>
      </c>
      <c r="P9009" s="168" t="str">
        <f t="shared" si="1123"/>
        <v>85027096</v>
      </c>
      <c r="Q9009" s="168">
        <f t="shared" si="1124"/>
        <v>14072</v>
      </c>
      <c r="R9009" s="168">
        <f t="shared" si="1125"/>
        <v>6254</v>
      </c>
      <c r="S9009" s="168">
        <f t="shared" si="1126"/>
        <v>0</v>
      </c>
      <c r="T9009" s="168">
        <f t="shared" si="1127"/>
        <v>24795</v>
      </c>
    </row>
    <row r="9010" spans="1:20" x14ac:dyDescent="0.2">
      <c r="A9010" t="s">
        <v>4246</v>
      </c>
      <c r="M9010" s="170" t="str">
        <f t="shared" si="1120"/>
        <v>DTL</v>
      </c>
      <c r="N9010" s="169" t="str">
        <f t="shared" si="1121"/>
        <v>8502</v>
      </c>
      <c r="O9010" s="168" t="str">
        <f t="shared" si="1122"/>
        <v/>
      </c>
      <c r="P9010" s="168" t="str">
        <f t="shared" si="1123"/>
        <v/>
      </c>
      <c r="Q9010" s="168" t="str">
        <f t="shared" si="1124"/>
        <v/>
      </c>
      <c r="R9010" s="168" t="str">
        <f t="shared" si="1125"/>
        <v/>
      </c>
      <c r="S9010" s="168" t="str">
        <f t="shared" si="1126"/>
        <v/>
      </c>
      <c r="T9010" s="168" t="str">
        <f t="shared" si="1127"/>
        <v/>
      </c>
    </row>
    <row r="9011" spans="1:20" x14ac:dyDescent="0.2">
      <c r="A9011" t="s">
        <v>2611</v>
      </c>
      <c r="M9011" s="170" t="str">
        <f t="shared" si="1120"/>
        <v>DTL</v>
      </c>
      <c r="N9011" s="169" t="str">
        <f t="shared" si="1121"/>
        <v>8502</v>
      </c>
      <c r="O9011" s="168" t="str">
        <f t="shared" si="1122"/>
        <v/>
      </c>
      <c r="P9011" s="168" t="str">
        <f t="shared" si="1123"/>
        <v/>
      </c>
      <c r="Q9011" s="168" t="str">
        <f t="shared" si="1124"/>
        <v/>
      </c>
      <c r="R9011" s="168" t="str">
        <f t="shared" si="1125"/>
        <v/>
      </c>
      <c r="S9011" s="168" t="str">
        <f t="shared" si="1126"/>
        <v/>
      </c>
      <c r="T9011" s="168" t="str">
        <f t="shared" si="1127"/>
        <v/>
      </c>
    </row>
    <row r="9012" spans="1:20" x14ac:dyDescent="0.2">
      <c r="A9012" t="s">
        <v>6619</v>
      </c>
      <c r="M9012" s="170" t="str">
        <f t="shared" si="1120"/>
        <v>Ttl</v>
      </c>
      <c r="N9012" s="169" t="str">
        <f t="shared" si="1121"/>
        <v>8502</v>
      </c>
      <c r="O9012" s="168" t="str">
        <f t="shared" si="1122"/>
        <v/>
      </c>
      <c r="P9012" s="168" t="str">
        <f t="shared" si="1123"/>
        <v/>
      </c>
      <c r="Q9012" s="168" t="str">
        <f t="shared" si="1124"/>
        <v/>
      </c>
      <c r="R9012" s="168" t="str">
        <f t="shared" si="1125"/>
        <v/>
      </c>
      <c r="S9012" s="168" t="str">
        <f t="shared" si="1126"/>
        <v/>
      </c>
      <c r="T9012" s="168" t="str">
        <f t="shared" si="1127"/>
        <v/>
      </c>
    </row>
    <row r="9013" spans="1:20" x14ac:dyDescent="0.2">
      <c r="A9013" t="s">
        <v>2612</v>
      </c>
      <c r="M9013" s="170" t="str">
        <f t="shared" si="1120"/>
        <v>DTL</v>
      </c>
      <c r="N9013" s="169" t="str">
        <f t="shared" si="1121"/>
        <v>8502</v>
      </c>
      <c r="O9013" s="168" t="str">
        <f t="shared" si="1122"/>
        <v/>
      </c>
      <c r="P9013" s="168" t="str">
        <f t="shared" si="1123"/>
        <v/>
      </c>
      <c r="Q9013" s="168" t="str">
        <f t="shared" si="1124"/>
        <v/>
      </c>
      <c r="R9013" s="168" t="str">
        <f t="shared" si="1125"/>
        <v/>
      </c>
      <c r="S9013" s="168" t="str">
        <f t="shared" si="1126"/>
        <v/>
      </c>
      <c r="T9013" s="168" t="str">
        <f t="shared" si="1127"/>
        <v/>
      </c>
    </row>
    <row r="9014" spans="1:20" x14ac:dyDescent="0.2">
      <c r="A9014" t="s">
        <v>2611</v>
      </c>
      <c r="M9014" s="170" t="str">
        <f t="shared" si="1120"/>
        <v>DTL</v>
      </c>
      <c r="N9014" s="169" t="str">
        <f t="shared" si="1121"/>
        <v>8502</v>
      </c>
      <c r="O9014" s="168" t="str">
        <f t="shared" si="1122"/>
        <v/>
      </c>
      <c r="P9014" s="168" t="str">
        <f t="shared" si="1123"/>
        <v/>
      </c>
      <c r="Q9014" s="168" t="str">
        <f t="shared" si="1124"/>
        <v/>
      </c>
      <c r="R9014" s="168" t="str">
        <f t="shared" si="1125"/>
        <v/>
      </c>
      <c r="S9014" s="168" t="str">
        <f t="shared" si="1126"/>
        <v/>
      </c>
      <c r="T9014" s="168" t="str">
        <f t="shared" si="1127"/>
        <v/>
      </c>
    </row>
    <row r="9015" spans="1:20" x14ac:dyDescent="0.2">
      <c r="A9015" t="s">
        <v>2611</v>
      </c>
      <c r="M9015" s="170" t="str">
        <f t="shared" si="1120"/>
        <v>DTL</v>
      </c>
      <c r="N9015" s="169" t="str">
        <f t="shared" si="1121"/>
        <v>8502</v>
      </c>
      <c r="O9015" s="168" t="str">
        <f t="shared" si="1122"/>
        <v/>
      </c>
      <c r="P9015" s="168" t="str">
        <f t="shared" si="1123"/>
        <v/>
      </c>
      <c r="Q9015" s="168" t="str">
        <f t="shared" si="1124"/>
        <v/>
      </c>
      <c r="R9015" s="168" t="str">
        <f t="shared" si="1125"/>
        <v/>
      </c>
      <c r="S9015" s="168" t="str">
        <f t="shared" si="1126"/>
        <v/>
      </c>
      <c r="T9015" s="168" t="str">
        <f t="shared" si="1127"/>
        <v/>
      </c>
    </row>
    <row r="9016" spans="1:20" x14ac:dyDescent="0.2">
      <c r="A9016" t="s">
        <v>2642</v>
      </c>
      <c r="M9016" s="170" t="str">
        <f t="shared" si="1120"/>
        <v>DTL</v>
      </c>
      <c r="N9016" s="169" t="str">
        <f t="shared" si="1121"/>
        <v>8502</v>
      </c>
      <c r="O9016" s="168" t="str">
        <f t="shared" si="1122"/>
        <v/>
      </c>
      <c r="P9016" s="168" t="str">
        <f t="shared" si="1123"/>
        <v/>
      </c>
      <c r="Q9016" s="168" t="str">
        <f t="shared" si="1124"/>
        <v/>
      </c>
      <c r="R9016" s="168" t="str">
        <f t="shared" si="1125"/>
        <v/>
      </c>
      <c r="S9016" s="168" t="str">
        <f t="shared" si="1126"/>
        <v/>
      </c>
      <c r="T9016" s="168" t="str">
        <f t="shared" si="1127"/>
        <v/>
      </c>
    </row>
    <row r="9017" spans="1:20" x14ac:dyDescent="0.2">
      <c r="A9017" t="s">
        <v>6620</v>
      </c>
      <c r="M9017" s="170" t="str">
        <f t="shared" si="1120"/>
        <v>DTL</v>
      </c>
      <c r="N9017" s="169" t="str">
        <f t="shared" si="1121"/>
        <v>8502</v>
      </c>
      <c r="O9017" s="168" t="str">
        <f t="shared" si="1122"/>
        <v>5500</v>
      </c>
      <c r="P9017" s="168" t="str">
        <f t="shared" si="1123"/>
        <v>85025500</v>
      </c>
      <c r="Q9017" s="168">
        <f t="shared" si="1124"/>
        <v>141587</v>
      </c>
      <c r="R9017" s="168">
        <f t="shared" si="1125"/>
        <v>147208</v>
      </c>
      <c r="S9017" s="168">
        <f t="shared" si="1126"/>
        <v>117000</v>
      </c>
      <c r="T9017" s="168">
        <f t="shared" si="1127"/>
        <v>49417</v>
      </c>
    </row>
    <row r="9018" spans="1:20" x14ac:dyDescent="0.2">
      <c r="A9018" t="s">
        <v>4246</v>
      </c>
      <c r="M9018" s="170" t="str">
        <f t="shared" si="1120"/>
        <v>DTL</v>
      </c>
      <c r="N9018" s="169" t="str">
        <f t="shared" si="1121"/>
        <v>8502</v>
      </c>
      <c r="O9018" s="168" t="str">
        <f t="shared" si="1122"/>
        <v/>
      </c>
      <c r="P9018" s="168" t="str">
        <f t="shared" si="1123"/>
        <v/>
      </c>
      <c r="Q9018" s="168" t="str">
        <f t="shared" si="1124"/>
        <v/>
      </c>
      <c r="R9018" s="168" t="str">
        <f t="shared" si="1125"/>
        <v/>
      </c>
      <c r="S9018" s="168" t="str">
        <f t="shared" si="1126"/>
        <v/>
      </c>
      <c r="T9018" s="168" t="str">
        <f t="shared" si="1127"/>
        <v/>
      </c>
    </row>
    <row r="9019" spans="1:20" x14ac:dyDescent="0.2">
      <c r="A9019" t="s">
        <v>2611</v>
      </c>
      <c r="M9019" s="170" t="str">
        <f t="shared" si="1120"/>
        <v>DTL</v>
      </c>
      <c r="N9019" s="169" t="str">
        <f t="shared" si="1121"/>
        <v>8502</v>
      </c>
      <c r="O9019" s="168" t="str">
        <f t="shared" si="1122"/>
        <v/>
      </c>
      <c r="P9019" s="168" t="str">
        <f t="shared" si="1123"/>
        <v/>
      </c>
      <c r="Q9019" s="168" t="str">
        <f t="shared" si="1124"/>
        <v/>
      </c>
      <c r="R9019" s="168" t="str">
        <f t="shared" si="1125"/>
        <v/>
      </c>
      <c r="S9019" s="168" t="str">
        <f t="shared" si="1126"/>
        <v/>
      </c>
      <c r="T9019" s="168" t="str">
        <f t="shared" si="1127"/>
        <v/>
      </c>
    </row>
    <row r="9020" spans="1:20" x14ac:dyDescent="0.2">
      <c r="A9020" t="s">
        <v>6621</v>
      </c>
      <c r="M9020" s="170" t="str">
        <f t="shared" si="1120"/>
        <v>Ttl</v>
      </c>
      <c r="N9020" s="169" t="str">
        <f t="shared" si="1121"/>
        <v>8502</v>
      </c>
      <c r="O9020" s="168" t="str">
        <f t="shared" si="1122"/>
        <v/>
      </c>
      <c r="P9020" s="168" t="str">
        <f t="shared" si="1123"/>
        <v/>
      </c>
      <c r="Q9020" s="168" t="str">
        <f t="shared" si="1124"/>
        <v/>
      </c>
      <c r="R9020" s="168" t="str">
        <f t="shared" si="1125"/>
        <v/>
      </c>
      <c r="S9020" s="168" t="str">
        <f t="shared" si="1126"/>
        <v/>
      </c>
      <c r="T9020" s="168" t="str">
        <f t="shared" si="1127"/>
        <v/>
      </c>
    </row>
    <row r="9021" spans="1:20" x14ac:dyDescent="0.2">
      <c r="A9021" t="s">
        <v>2611</v>
      </c>
      <c r="M9021" s="170" t="str">
        <f t="shared" si="1120"/>
        <v>DTL</v>
      </c>
      <c r="N9021" s="169" t="str">
        <f t="shared" si="1121"/>
        <v>8502</v>
      </c>
      <c r="O9021" s="168" t="str">
        <f t="shared" si="1122"/>
        <v/>
      </c>
      <c r="P9021" s="168" t="str">
        <f t="shared" si="1123"/>
        <v/>
      </c>
      <c r="Q9021" s="168" t="str">
        <f t="shared" si="1124"/>
        <v/>
      </c>
      <c r="R9021" s="168" t="str">
        <f t="shared" si="1125"/>
        <v/>
      </c>
      <c r="S9021" s="168" t="str">
        <f t="shared" si="1126"/>
        <v/>
      </c>
      <c r="T9021" s="168" t="str">
        <f t="shared" si="1127"/>
        <v/>
      </c>
    </row>
    <row r="9022" spans="1:20" x14ac:dyDescent="0.2">
      <c r="A9022" t="s">
        <v>2611</v>
      </c>
      <c r="M9022" s="170" t="str">
        <f t="shared" si="1120"/>
        <v>DTL</v>
      </c>
      <c r="N9022" s="169" t="str">
        <f t="shared" si="1121"/>
        <v>8502</v>
      </c>
      <c r="O9022" s="168" t="str">
        <f t="shared" si="1122"/>
        <v/>
      </c>
      <c r="P9022" s="168" t="str">
        <f t="shared" si="1123"/>
        <v/>
      </c>
      <c r="Q9022" s="168" t="str">
        <f t="shared" si="1124"/>
        <v/>
      </c>
      <c r="R9022" s="168" t="str">
        <f t="shared" si="1125"/>
        <v/>
      </c>
      <c r="S9022" s="168" t="str">
        <f t="shared" si="1126"/>
        <v/>
      </c>
      <c r="T9022" s="168" t="str">
        <f t="shared" si="1127"/>
        <v/>
      </c>
    </row>
    <row r="9023" spans="1:20" x14ac:dyDescent="0.2">
      <c r="A9023" t="s">
        <v>6622</v>
      </c>
      <c r="M9023" s="170" t="str">
        <f t="shared" si="1120"/>
        <v>Ttl</v>
      </c>
      <c r="N9023" s="169" t="str">
        <f t="shared" si="1121"/>
        <v>8502</v>
      </c>
      <c r="O9023" s="168" t="str">
        <f t="shared" si="1122"/>
        <v/>
      </c>
      <c r="P9023" s="168" t="str">
        <f t="shared" si="1123"/>
        <v/>
      </c>
      <c r="Q9023" s="168" t="str">
        <f t="shared" si="1124"/>
        <v/>
      </c>
      <c r="R9023" s="168" t="str">
        <f t="shared" si="1125"/>
        <v/>
      </c>
      <c r="S9023" s="168" t="str">
        <f t="shared" si="1126"/>
        <v/>
      </c>
      <c r="T9023" s="168" t="str">
        <f t="shared" si="1127"/>
        <v/>
      </c>
    </row>
    <row r="9024" spans="1:20" x14ac:dyDescent="0.2">
      <c r="A9024" t="s">
        <v>2643</v>
      </c>
      <c r="M9024" s="170" t="str">
        <f t="shared" si="1120"/>
        <v>DTL</v>
      </c>
      <c r="N9024" s="169" t="str">
        <f t="shared" si="1121"/>
        <v>8502</v>
      </c>
      <c r="O9024" s="168" t="str">
        <f t="shared" si="1122"/>
        <v/>
      </c>
      <c r="P9024" s="168" t="str">
        <f t="shared" si="1123"/>
        <v/>
      </c>
      <c r="Q9024" s="168" t="str">
        <f t="shared" si="1124"/>
        <v/>
      </c>
      <c r="R9024" s="168" t="str">
        <f t="shared" si="1125"/>
        <v/>
      </c>
      <c r="S9024" s="168" t="str">
        <f t="shared" si="1126"/>
        <v/>
      </c>
      <c r="T9024" s="168" t="str">
        <f t="shared" si="1127"/>
        <v/>
      </c>
    </row>
    <row r="9025" spans="1:20" x14ac:dyDescent="0.2">
      <c r="A9025" t="s">
        <v>2611</v>
      </c>
      <c r="M9025" s="170" t="str">
        <f t="shared" si="1120"/>
        <v>DTL</v>
      </c>
      <c r="N9025" s="169" t="str">
        <f t="shared" si="1121"/>
        <v>8502</v>
      </c>
      <c r="O9025" s="168" t="str">
        <f t="shared" si="1122"/>
        <v/>
      </c>
      <c r="P9025" s="168" t="str">
        <f t="shared" si="1123"/>
        <v/>
      </c>
      <c r="Q9025" s="168" t="str">
        <f t="shared" si="1124"/>
        <v/>
      </c>
      <c r="R9025" s="168" t="str">
        <f t="shared" si="1125"/>
        <v/>
      </c>
      <c r="S9025" s="168" t="str">
        <f t="shared" si="1126"/>
        <v/>
      </c>
      <c r="T9025" s="168" t="str">
        <f t="shared" si="1127"/>
        <v/>
      </c>
    </row>
    <row r="9026" spans="1:20" x14ac:dyDescent="0.2">
      <c r="A9026" t="s">
        <v>2620</v>
      </c>
      <c r="M9026" s="170" t="str">
        <f t="shared" si="1120"/>
        <v>DTL</v>
      </c>
      <c r="N9026" s="169" t="str">
        <f t="shared" si="1121"/>
        <v>8502</v>
      </c>
      <c r="O9026" s="168" t="str">
        <f t="shared" si="1122"/>
        <v/>
      </c>
      <c r="P9026" s="168" t="str">
        <f t="shared" si="1123"/>
        <v/>
      </c>
      <c r="Q9026" s="168" t="str">
        <f t="shared" si="1124"/>
        <v/>
      </c>
      <c r="R9026" s="168" t="str">
        <f t="shared" si="1125"/>
        <v/>
      </c>
      <c r="S9026" s="168" t="str">
        <f t="shared" si="1126"/>
        <v/>
      </c>
      <c r="T9026" s="168" t="str">
        <f t="shared" si="1127"/>
        <v/>
      </c>
    </row>
    <row r="9027" spans="1:20" x14ac:dyDescent="0.2">
      <c r="A9027" t="s">
        <v>6623</v>
      </c>
      <c r="M9027" s="170" t="str">
        <f t="shared" ref="M9027:M9090" si="1128">IF(ROW()&lt;23,"",
  IF(NOT(ISERROR(FIND("Trinity County",$A9027,30))),"H1",
  IF(M9026="H1","H2",
  IF(M9026="H2","H3",
  IF(M9026="H3","H4",
  IF(M9026="H4","H5",
  IF(M9026="H5","H6",
  IF(M9026="H6","H7",
  IF(M9026="H7","H8",
  IF(M9026="H8","H9",
  IF(M9026="H9","H10",
  IF(TRIM(LEFT($A9027,7))="Total","Ttl","DTL"))))))))))))</f>
        <v>Ttl</v>
      </c>
      <c r="N9027" s="169" t="str">
        <f t="shared" ref="N9027:N9090" si="1129">IF(ROW()&lt;23,"",
  IF($M9027="H6",TRIM(LEFT($A9027,5)),N9026))</f>
        <v>8502</v>
      </c>
      <c r="O9027" s="168" t="str">
        <f t="shared" ref="O9027:O9090" si="1130">IF($M9027&lt;&gt;"DTL","",
  IF(NOT(ISNUMBER(VALUE(MID($A9027,31,15)))),"",LEFT($A9027,4)))</f>
        <v/>
      </c>
      <c r="P9027" s="168" t="str">
        <f t="shared" ref="P9027:P9090" si="1131">IF(O9027="","",N9027&amp;O9027)</f>
        <v/>
      </c>
      <c r="Q9027" s="168" t="str">
        <f t="shared" ref="Q9027:Q9090" si="1132">IF($M9027&lt;&gt;"DTL","",
  IF(NOT(ISNUMBER(VALUE(MID($A9027,31,15)))),"",VALUE(TRIM(MID($A9027,47,15)))))</f>
        <v/>
      </c>
      <c r="R9027" s="168" t="str">
        <f t="shared" ref="R9027:R9090" si="1133">IF($M9027&lt;&gt;"DTL","",
  IF(NOT(ISNUMBER(VALUE(MID($A9027,31,15)))),"",VALUE(TRIM(MID($A9027,61,14)))))</f>
        <v/>
      </c>
      <c r="S9027" s="168" t="str">
        <f t="shared" ref="S9027:S9090" si="1134">IF($M9027&lt;&gt;"DTL","",
  IF(NOT(ISNUMBER(VALUE(MID($A9027,31,15)))),"",VALUE(TRIM(MID($A9027,76,14)))))</f>
        <v/>
      </c>
      <c r="T9027" s="168" t="str">
        <f t="shared" ref="T9027:T9090" si="1135">IF($M9027&lt;&gt;"DTL","",
  IF(NOT(ISNUMBER(VALUE(MID($A9027,31,15)))),"",VALUE(TRIM(MID($A9027,90,14)))))</f>
        <v/>
      </c>
    </row>
    <row r="9028" spans="1:20" x14ac:dyDescent="0.2">
      <c r="A9028" t="s">
        <v>2611</v>
      </c>
      <c r="M9028" s="170" t="str">
        <f t="shared" si="1128"/>
        <v>DTL</v>
      </c>
      <c r="N9028" s="169" t="str">
        <f t="shared" si="1129"/>
        <v>8502</v>
      </c>
      <c r="O9028" s="168" t="str">
        <f t="shared" si="1130"/>
        <v/>
      </c>
      <c r="P9028" s="168" t="str">
        <f t="shared" si="1131"/>
        <v/>
      </c>
      <c r="Q9028" s="168" t="str">
        <f t="shared" si="1132"/>
        <v/>
      </c>
      <c r="R9028" s="168" t="str">
        <f t="shared" si="1133"/>
        <v/>
      </c>
      <c r="S9028" s="168" t="str">
        <f t="shared" si="1134"/>
        <v/>
      </c>
      <c r="T9028" s="168" t="str">
        <f t="shared" si="1135"/>
        <v/>
      </c>
    </row>
    <row r="9029" spans="1:20" x14ac:dyDescent="0.2">
      <c r="A9029" t="s">
        <v>2732</v>
      </c>
      <c r="M9029" s="170" t="str">
        <f t="shared" si="1128"/>
        <v>Ttl</v>
      </c>
      <c r="N9029" s="169" t="str">
        <f t="shared" si="1129"/>
        <v>8502</v>
      </c>
      <c r="O9029" s="168" t="str">
        <f t="shared" si="1130"/>
        <v/>
      </c>
      <c r="P9029" s="168" t="str">
        <f t="shared" si="1131"/>
        <v/>
      </c>
      <c r="Q9029" s="168" t="str">
        <f t="shared" si="1132"/>
        <v/>
      </c>
      <c r="R9029" s="168" t="str">
        <f t="shared" si="1133"/>
        <v/>
      </c>
      <c r="S9029" s="168" t="str">
        <f t="shared" si="1134"/>
        <v/>
      </c>
      <c r="T9029" s="168" t="str">
        <f t="shared" si="1135"/>
        <v/>
      </c>
    </row>
    <row r="9030" spans="1:20" x14ac:dyDescent="0.2">
      <c r="A9030" t="s">
        <v>4246</v>
      </c>
      <c r="M9030" s="170" t="str">
        <f t="shared" si="1128"/>
        <v>DTL</v>
      </c>
      <c r="N9030" s="169" t="str">
        <f t="shared" si="1129"/>
        <v>8502</v>
      </c>
      <c r="O9030" s="168" t="str">
        <f t="shared" si="1130"/>
        <v/>
      </c>
      <c r="P9030" s="168" t="str">
        <f t="shared" si="1131"/>
        <v/>
      </c>
      <c r="Q9030" s="168" t="str">
        <f t="shared" si="1132"/>
        <v/>
      </c>
      <c r="R9030" s="168" t="str">
        <f t="shared" si="1133"/>
        <v/>
      </c>
      <c r="S9030" s="168" t="str">
        <f t="shared" si="1134"/>
        <v/>
      </c>
      <c r="T9030" s="168" t="str">
        <f t="shared" si="1135"/>
        <v/>
      </c>
    </row>
    <row r="9031" spans="1:20" x14ac:dyDescent="0.2">
      <c r="A9031" t="s">
        <v>2611</v>
      </c>
      <c r="M9031" s="170" t="str">
        <f t="shared" si="1128"/>
        <v>DTL</v>
      </c>
      <c r="N9031" s="169" t="str">
        <f t="shared" si="1129"/>
        <v>8502</v>
      </c>
      <c r="O9031" s="168" t="str">
        <f t="shared" si="1130"/>
        <v/>
      </c>
      <c r="P9031" s="168" t="str">
        <f t="shared" si="1131"/>
        <v/>
      </c>
      <c r="Q9031" s="168" t="str">
        <f t="shared" si="1132"/>
        <v/>
      </c>
      <c r="R9031" s="168" t="str">
        <f t="shared" si="1133"/>
        <v/>
      </c>
      <c r="S9031" s="168" t="str">
        <f t="shared" si="1134"/>
        <v/>
      </c>
      <c r="T9031" s="168" t="str">
        <f t="shared" si="1135"/>
        <v/>
      </c>
    </row>
    <row r="9032" spans="1:20" x14ac:dyDescent="0.2">
      <c r="A9032" t="s">
        <v>6624</v>
      </c>
      <c r="M9032" s="170" t="str">
        <f t="shared" si="1128"/>
        <v>DTL</v>
      </c>
      <c r="N9032" s="169" t="str">
        <f t="shared" si="1129"/>
        <v>8502</v>
      </c>
      <c r="O9032" s="168" t="str">
        <f t="shared" si="1130"/>
        <v xml:space="preserve">    </v>
      </c>
      <c r="P9032" s="168" t="str">
        <f t="shared" si="1131"/>
        <v xml:space="preserve">8502    </v>
      </c>
      <c r="Q9032" s="168">
        <f t="shared" si="1132"/>
        <v>154159</v>
      </c>
      <c r="R9032" s="168">
        <f t="shared" si="1133"/>
        <v>142992</v>
      </c>
      <c r="S9032" s="168">
        <f t="shared" si="1134"/>
        <v>117000</v>
      </c>
      <c r="T9032" s="168">
        <f t="shared" si="1135"/>
        <v>111700</v>
      </c>
    </row>
    <row r="9033" spans="1:20" x14ac:dyDescent="0.2">
      <c r="A9033" t="s">
        <v>2611</v>
      </c>
      <c r="M9033" s="170" t="str">
        <f t="shared" si="1128"/>
        <v>DTL</v>
      </c>
      <c r="N9033" s="169" t="str">
        <f t="shared" si="1129"/>
        <v>8502</v>
      </c>
      <c r="O9033" s="168" t="str">
        <f t="shared" si="1130"/>
        <v/>
      </c>
      <c r="P9033" s="168" t="str">
        <f t="shared" si="1131"/>
        <v/>
      </c>
      <c r="Q9033" s="168" t="str">
        <f t="shared" si="1132"/>
        <v/>
      </c>
      <c r="R9033" s="168" t="str">
        <f t="shared" si="1133"/>
        <v/>
      </c>
      <c r="S9033" s="168" t="str">
        <f t="shared" si="1134"/>
        <v/>
      </c>
      <c r="T9033" s="168" t="str">
        <f t="shared" si="1135"/>
        <v/>
      </c>
    </row>
    <row r="9034" spans="1:20" x14ac:dyDescent="0.2">
      <c r="A9034" t="s">
        <v>2622</v>
      </c>
      <c r="M9034" s="170" t="str">
        <f t="shared" si="1128"/>
        <v>DTL</v>
      </c>
      <c r="N9034" s="169" t="str">
        <f t="shared" si="1129"/>
        <v>8502</v>
      </c>
      <c r="O9034" s="168" t="str">
        <f t="shared" si="1130"/>
        <v>Tran</v>
      </c>
      <c r="P9034" s="168" t="str">
        <f t="shared" si="1131"/>
        <v>8502Tran</v>
      </c>
      <c r="Q9034" s="168">
        <f t="shared" si="1132"/>
        <v>0</v>
      </c>
      <c r="R9034" s="168">
        <f t="shared" si="1133"/>
        <v>0</v>
      </c>
      <c r="S9034" s="168">
        <f t="shared" si="1134"/>
        <v>0</v>
      </c>
      <c r="T9034" s="168">
        <f t="shared" si="1135"/>
        <v>0</v>
      </c>
    </row>
    <row r="9035" spans="1:20" x14ac:dyDescent="0.2">
      <c r="A9035" t="s">
        <v>2611</v>
      </c>
      <c r="M9035" s="170" t="str">
        <f t="shared" si="1128"/>
        <v>DTL</v>
      </c>
      <c r="N9035" s="169" t="str">
        <f t="shared" si="1129"/>
        <v>8502</v>
      </c>
      <c r="O9035" s="168" t="str">
        <f t="shared" si="1130"/>
        <v/>
      </c>
      <c r="P9035" s="168" t="str">
        <f t="shared" si="1131"/>
        <v/>
      </c>
      <c r="Q9035" s="168" t="str">
        <f t="shared" si="1132"/>
        <v/>
      </c>
      <c r="R9035" s="168" t="str">
        <f t="shared" si="1133"/>
        <v/>
      </c>
      <c r="S9035" s="168" t="str">
        <f t="shared" si="1134"/>
        <v/>
      </c>
      <c r="T9035" s="168" t="str">
        <f t="shared" si="1135"/>
        <v/>
      </c>
    </row>
    <row r="9036" spans="1:20" x14ac:dyDescent="0.2">
      <c r="A9036" t="s">
        <v>6625</v>
      </c>
      <c r="M9036" s="170" t="str">
        <f t="shared" si="1128"/>
        <v>DTL</v>
      </c>
      <c r="N9036" s="169" t="str">
        <f t="shared" si="1129"/>
        <v>8502</v>
      </c>
      <c r="O9036" s="168" t="str">
        <f t="shared" si="1130"/>
        <v>Tran</v>
      </c>
      <c r="P9036" s="168" t="str">
        <f t="shared" si="1131"/>
        <v>8502Tran</v>
      </c>
      <c r="Q9036" s="168">
        <f t="shared" si="1132"/>
        <v>141587</v>
      </c>
      <c r="R9036" s="168">
        <f t="shared" si="1133"/>
        <v>147208</v>
      </c>
      <c r="S9036" s="168">
        <f t="shared" si="1134"/>
        <v>117000</v>
      </c>
      <c r="T9036" s="168">
        <f t="shared" si="1135"/>
        <v>49417</v>
      </c>
    </row>
    <row r="9037" spans="1:20" x14ac:dyDescent="0.2">
      <c r="A9037" t="s">
        <v>4246</v>
      </c>
      <c r="M9037" s="170" t="str">
        <f t="shared" si="1128"/>
        <v>DTL</v>
      </c>
      <c r="N9037" s="169" t="str">
        <f t="shared" si="1129"/>
        <v>8502</v>
      </c>
      <c r="O9037" s="168" t="str">
        <f t="shared" si="1130"/>
        <v/>
      </c>
      <c r="P9037" s="168" t="str">
        <f t="shared" si="1131"/>
        <v/>
      </c>
      <c r="Q9037" s="168" t="str">
        <f t="shared" si="1132"/>
        <v/>
      </c>
      <c r="R9037" s="168" t="str">
        <f t="shared" si="1133"/>
        <v/>
      </c>
      <c r="S9037" s="168" t="str">
        <f t="shared" si="1134"/>
        <v/>
      </c>
      <c r="T9037" s="168" t="str">
        <f t="shared" si="1135"/>
        <v/>
      </c>
    </row>
    <row r="9038" spans="1:20" x14ac:dyDescent="0.2">
      <c r="A9038" t="s">
        <v>2611</v>
      </c>
      <c r="M9038" s="170" t="str">
        <f t="shared" si="1128"/>
        <v>DTL</v>
      </c>
      <c r="N9038" s="169" t="str">
        <f t="shared" si="1129"/>
        <v>8502</v>
      </c>
      <c r="O9038" s="168" t="str">
        <f t="shared" si="1130"/>
        <v/>
      </c>
      <c r="P9038" s="168" t="str">
        <f t="shared" si="1131"/>
        <v/>
      </c>
      <c r="Q9038" s="168" t="str">
        <f t="shared" si="1132"/>
        <v/>
      </c>
      <c r="R9038" s="168" t="str">
        <f t="shared" si="1133"/>
        <v/>
      </c>
      <c r="S9038" s="168" t="str">
        <f t="shared" si="1134"/>
        <v/>
      </c>
      <c r="T9038" s="168" t="str">
        <f t="shared" si="1135"/>
        <v/>
      </c>
    </row>
    <row r="9039" spans="1:20" x14ac:dyDescent="0.2">
      <c r="A9039" t="s">
        <v>6626</v>
      </c>
      <c r="M9039" s="170" t="str">
        <f t="shared" si="1128"/>
        <v>Ttl</v>
      </c>
      <c r="N9039" s="169" t="str">
        <f t="shared" si="1129"/>
        <v>8502</v>
      </c>
      <c r="O9039" s="168" t="str">
        <f t="shared" si="1130"/>
        <v/>
      </c>
      <c r="P9039" s="168" t="str">
        <f t="shared" si="1131"/>
        <v/>
      </c>
      <c r="Q9039" s="168" t="str">
        <f t="shared" si="1132"/>
        <v/>
      </c>
      <c r="R9039" s="168" t="str">
        <f t="shared" si="1133"/>
        <v/>
      </c>
      <c r="S9039" s="168" t="str">
        <f t="shared" si="1134"/>
        <v/>
      </c>
      <c r="T9039" s="168" t="str">
        <f t="shared" si="1135"/>
        <v/>
      </c>
    </row>
    <row r="9040" spans="1:20" x14ac:dyDescent="0.2">
      <c r="A9040" t="s">
        <v>4467</v>
      </c>
      <c r="M9040" s="170" t="str">
        <f t="shared" si="1128"/>
        <v>DTL</v>
      </c>
      <c r="N9040" s="169" t="str">
        <f t="shared" si="1129"/>
        <v>8502</v>
      </c>
      <c r="O9040" s="168" t="str">
        <f t="shared" si="1130"/>
        <v/>
      </c>
      <c r="P9040" s="168" t="str">
        <f t="shared" si="1131"/>
        <v/>
      </c>
      <c r="Q9040" s="168" t="str">
        <f t="shared" si="1132"/>
        <v/>
      </c>
      <c r="R9040" s="168" t="str">
        <f t="shared" si="1133"/>
        <v/>
      </c>
      <c r="S9040" s="168" t="str">
        <f t="shared" si="1134"/>
        <v/>
      </c>
      <c r="T9040" s="168" t="str">
        <f t="shared" si="1135"/>
        <v/>
      </c>
    </row>
    <row r="9041" spans="1:20" x14ac:dyDescent="0.2">
      <c r="A9041">
        <v>1</v>
      </c>
      <c r="M9041" s="170" t="str">
        <f t="shared" si="1128"/>
        <v>DTL</v>
      </c>
      <c r="N9041" s="169" t="str">
        <f t="shared" si="1129"/>
        <v>8502</v>
      </c>
      <c r="O9041" s="168" t="str">
        <f t="shared" si="1130"/>
        <v/>
      </c>
      <c r="P9041" s="168" t="str">
        <f t="shared" si="1131"/>
        <v/>
      </c>
      <c r="Q9041" s="168" t="str">
        <f t="shared" si="1132"/>
        <v/>
      </c>
      <c r="R9041" s="168" t="str">
        <f t="shared" si="1133"/>
        <v/>
      </c>
      <c r="S9041" s="168" t="str">
        <f t="shared" si="1134"/>
        <v/>
      </c>
      <c r="T9041" s="168" t="str">
        <f t="shared" si="1135"/>
        <v/>
      </c>
    </row>
    <row r="9042" spans="1:20" x14ac:dyDescent="0.2">
      <c r="M9042" s="170" t="str">
        <f t="shared" si="1128"/>
        <v>DTL</v>
      </c>
      <c r="N9042" s="169" t="str">
        <f t="shared" si="1129"/>
        <v>8502</v>
      </c>
      <c r="O9042" s="168" t="str">
        <f t="shared" si="1130"/>
        <v/>
      </c>
      <c r="P9042" s="168" t="str">
        <f t="shared" si="1131"/>
        <v/>
      </c>
      <c r="Q9042" s="168" t="str">
        <f t="shared" si="1132"/>
        <v/>
      </c>
      <c r="R9042" s="168" t="str">
        <f t="shared" si="1133"/>
        <v/>
      </c>
      <c r="S9042" s="168" t="str">
        <f t="shared" si="1134"/>
        <v/>
      </c>
      <c r="T9042" s="168" t="str">
        <f t="shared" si="1135"/>
        <v/>
      </c>
    </row>
    <row r="9043" spans="1:20" x14ac:dyDescent="0.2">
      <c r="A9043" t="s">
        <v>3507</v>
      </c>
      <c r="M9043" s="170" t="str">
        <f t="shared" si="1128"/>
        <v>H1</v>
      </c>
      <c r="N9043" s="169" t="str">
        <f t="shared" si="1129"/>
        <v>8502</v>
      </c>
      <c r="O9043" s="168" t="str">
        <f t="shared" si="1130"/>
        <v/>
      </c>
      <c r="P9043" s="168" t="str">
        <f t="shared" si="1131"/>
        <v/>
      </c>
      <c r="Q9043" s="168" t="str">
        <f t="shared" si="1132"/>
        <v/>
      </c>
      <c r="R9043" s="168" t="str">
        <f t="shared" si="1133"/>
        <v/>
      </c>
      <c r="S9043" s="168" t="str">
        <f t="shared" si="1134"/>
        <v/>
      </c>
      <c r="T9043" s="168" t="str">
        <f t="shared" si="1135"/>
        <v/>
      </c>
    </row>
    <row r="9044" spans="1:20" x14ac:dyDescent="0.2">
      <c r="A9044" t="s">
        <v>2600</v>
      </c>
      <c r="M9044" s="170" t="str">
        <f t="shared" si="1128"/>
        <v>H2</v>
      </c>
      <c r="N9044" s="169" t="str">
        <f t="shared" si="1129"/>
        <v>8502</v>
      </c>
      <c r="O9044" s="168" t="str">
        <f t="shared" si="1130"/>
        <v/>
      </c>
      <c r="P9044" s="168" t="str">
        <f t="shared" si="1131"/>
        <v/>
      </c>
      <c r="Q9044" s="168" t="str">
        <f t="shared" si="1132"/>
        <v/>
      </c>
      <c r="R9044" s="168" t="str">
        <f t="shared" si="1133"/>
        <v/>
      </c>
      <c r="S9044" s="168" t="str">
        <f t="shared" si="1134"/>
        <v/>
      </c>
      <c r="T9044" s="168" t="str">
        <f t="shared" si="1135"/>
        <v/>
      </c>
    </row>
    <row r="9045" spans="1:20" x14ac:dyDescent="0.2">
      <c r="A9045" t="s">
        <v>2601</v>
      </c>
      <c r="M9045" s="170" t="str">
        <f t="shared" si="1128"/>
        <v>H3</v>
      </c>
      <c r="N9045" s="169" t="str">
        <f t="shared" si="1129"/>
        <v>8502</v>
      </c>
      <c r="O9045" s="168" t="str">
        <f t="shared" si="1130"/>
        <v/>
      </c>
      <c r="P9045" s="168" t="str">
        <f t="shared" si="1131"/>
        <v/>
      </c>
      <c r="Q9045" s="168" t="str">
        <f t="shared" si="1132"/>
        <v/>
      </c>
      <c r="R9045" s="168" t="str">
        <f t="shared" si="1133"/>
        <v/>
      </c>
      <c r="S9045" s="168" t="str">
        <f t="shared" si="1134"/>
        <v/>
      </c>
      <c r="T9045" s="168" t="str">
        <f t="shared" si="1135"/>
        <v/>
      </c>
    </row>
    <row r="9046" spans="1:20" x14ac:dyDescent="0.2">
      <c r="A9046" t="s">
        <v>3418</v>
      </c>
      <c r="M9046" s="170" t="str">
        <f t="shared" si="1128"/>
        <v>H4</v>
      </c>
      <c r="N9046" s="169" t="str">
        <f t="shared" si="1129"/>
        <v>8502</v>
      </c>
      <c r="O9046" s="168" t="str">
        <f t="shared" si="1130"/>
        <v/>
      </c>
      <c r="P9046" s="168" t="str">
        <f t="shared" si="1131"/>
        <v/>
      </c>
      <c r="Q9046" s="168" t="str">
        <f t="shared" si="1132"/>
        <v/>
      </c>
      <c r="R9046" s="168" t="str">
        <f t="shared" si="1133"/>
        <v/>
      </c>
      <c r="S9046" s="168" t="str">
        <f t="shared" si="1134"/>
        <v/>
      </c>
      <c r="T9046" s="168" t="str">
        <f t="shared" si="1135"/>
        <v/>
      </c>
    </row>
    <row r="9047" spans="1:20" x14ac:dyDescent="0.2">
      <c r="A9047" t="s">
        <v>3508</v>
      </c>
      <c r="M9047" s="170" t="str">
        <f t="shared" si="1128"/>
        <v>H5</v>
      </c>
      <c r="N9047" s="169" t="str">
        <f t="shared" si="1129"/>
        <v>8502</v>
      </c>
      <c r="O9047" s="168" t="str">
        <f t="shared" si="1130"/>
        <v/>
      </c>
      <c r="P9047" s="168" t="str">
        <f t="shared" si="1131"/>
        <v/>
      </c>
      <c r="Q9047" s="168" t="str">
        <f t="shared" si="1132"/>
        <v/>
      </c>
      <c r="R9047" s="168" t="str">
        <f t="shared" si="1133"/>
        <v/>
      </c>
      <c r="S9047" s="168" t="str">
        <f t="shared" si="1134"/>
        <v/>
      </c>
      <c r="T9047" s="168" t="str">
        <f t="shared" si="1135"/>
        <v/>
      </c>
    </row>
    <row r="9048" spans="1:20" x14ac:dyDescent="0.2">
      <c r="A9048" t="s">
        <v>3509</v>
      </c>
      <c r="M9048" s="170" t="str">
        <f t="shared" si="1128"/>
        <v>H6</v>
      </c>
      <c r="N9048" s="169" t="str">
        <f t="shared" si="1129"/>
        <v>8522</v>
      </c>
      <c r="O9048" s="168" t="str">
        <f t="shared" si="1130"/>
        <v/>
      </c>
      <c r="P9048" s="168" t="str">
        <f t="shared" si="1131"/>
        <v/>
      </c>
      <c r="Q9048" s="168" t="str">
        <f t="shared" si="1132"/>
        <v/>
      </c>
      <c r="R9048" s="168" t="str">
        <f t="shared" si="1133"/>
        <v/>
      </c>
      <c r="S9048" s="168" t="str">
        <f t="shared" si="1134"/>
        <v/>
      </c>
      <c r="T9048" s="168" t="str">
        <f t="shared" si="1135"/>
        <v/>
      </c>
    </row>
    <row r="9049" spans="1:20" x14ac:dyDescent="0.2">
      <c r="A9049" t="s">
        <v>2605</v>
      </c>
      <c r="M9049" s="170" t="str">
        <f t="shared" si="1128"/>
        <v>H7</v>
      </c>
      <c r="N9049" s="169" t="str">
        <f t="shared" si="1129"/>
        <v>8522</v>
      </c>
      <c r="O9049" s="168" t="str">
        <f t="shared" si="1130"/>
        <v/>
      </c>
      <c r="P9049" s="168" t="str">
        <f t="shared" si="1131"/>
        <v/>
      </c>
      <c r="Q9049" s="168" t="str">
        <f t="shared" si="1132"/>
        <v/>
      </c>
      <c r="R9049" s="168" t="str">
        <f t="shared" si="1133"/>
        <v/>
      </c>
      <c r="S9049" s="168" t="str">
        <f t="shared" si="1134"/>
        <v/>
      </c>
      <c r="T9049" s="168" t="str">
        <f t="shared" si="1135"/>
        <v/>
      </c>
    </row>
    <row r="9050" spans="1:20" x14ac:dyDescent="0.2">
      <c r="A9050" t="s">
        <v>2606</v>
      </c>
      <c r="M9050" s="170" t="str">
        <f t="shared" si="1128"/>
        <v>H8</v>
      </c>
      <c r="N9050" s="169" t="str">
        <f t="shared" si="1129"/>
        <v>8522</v>
      </c>
      <c r="O9050" s="168" t="str">
        <f t="shared" si="1130"/>
        <v/>
      </c>
      <c r="P9050" s="168" t="str">
        <f t="shared" si="1131"/>
        <v/>
      </c>
      <c r="Q9050" s="168" t="str">
        <f t="shared" si="1132"/>
        <v/>
      </c>
      <c r="R9050" s="168" t="str">
        <f t="shared" si="1133"/>
        <v/>
      </c>
      <c r="S9050" s="168" t="str">
        <f t="shared" si="1134"/>
        <v/>
      </c>
      <c r="T9050" s="168" t="str">
        <f t="shared" si="1135"/>
        <v/>
      </c>
    </row>
    <row r="9051" spans="1:20" x14ac:dyDescent="0.2">
      <c r="A9051" t="s">
        <v>2607</v>
      </c>
      <c r="M9051" s="170" t="str">
        <f t="shared" si="1128"/>
        <v>H9</v>
      </c>
      <c r="N9051" s="169" t="str">
        <f t="shared" si="1129"/>
        <v>8522</v>
      </c>
      <c r="O9051" s="168" t="str">
        <f t="shared" si="1130"/>
        <v/>
      </c>
      <c r="P9051" s="168" t="str">
        <f t="shared" si="1131"/>
        <v/>
      </c>
      <c r="Q9051" s="168" t="str">
        <f t="shared" si="1132"/>
        <v/>
      </c>
      <c r="R9051" s="168" t="str">
        <f t="shared" si="1133"/>
        <v/>
      </c>
      <c r="S9051" s="168" t="str">
        <f t="shared" si="1134"/>
        <v/>
      </c>
      <c r="T9051" s="168" t="str">
        <f t="shared" si="1135"/>
        <v/>
      </c>
    </row>
    <row r="9052" spans="1:20" x14ac:dyDescent="0.2">
      <c r="A9052" t="s">
        <v>2608</v>
      </c>
      <c r="M9052" s="170" t="str">
        <f t="shared" si="1128"/>
        <v>H10</v>
      </c>
      <c r="N9052" s="169" t="str">
        <f t="shared" si="1129"/>
        <v>8522</v>
      </c>
      <c r="O9052" s="168" t="str">
        <f t="shared" si="1130"/>
        <v/>
      </c>
      <c r="P9052" s="168" t="str">
        <f t="shared" si="1131"/>
        <v/>
      </c>
      <c r="Q9052" s="168" t="str">
        <f t="shared" si="1132"/>
        <v/>
      </c>
      <c r="R9052" s="168" t="str">
        <f t="shared" si="1133"/>
        <v/>
      </c>
      <c r="S9052" s="168" t="str">
        <f t="shared" si="1134"/>
        <v/>
      </c>
      <c r="T9052" s="168" t="str">
        <f t="shared" si="1135"/>
        <v/>
      </c>
    </row>
    <row r="9053" spans="1:20" x14ac:dyDescent="0.2">
      <c r="A9053" t="s">
        <v>2609</v>
      </c>
      <c r="M9053" s="170" t="str">
        <f t="shared" si="1128"/>
        <v>DTL</v>
      </c>
      <c r="N9053" s="169" t="str">
        <f t="shared" si="1129"/>
        <v>8522</v>
      </c>
      <c r="O9053" s="168" t="str">
        <f t="shared" si="1130"/>
        <v/>
      </c>
      <c r="P9053" s="168" t="str">
        <f t="shared" si="1131"/>
        <v/>
      </c>
      <c r="Q9053" s="168" t="str">
        <f t="shared" si="1132"/>
        <v/>
      </c>
      <c r="R9053" s="168" t="str">
        <f t="shared" si="1133"/>
        <v/>
      </c>
      <c r="S9053" s="168" t="str">
        <f t="shared" si="1134"/>
        <v/>
      </c>
      <c r="T9053" s="168" t="str">
        <f t="shared" si="1135"/>
        <v/>
      </c>
    </row>
    <row r="9054" spans="1:20" x14ac:dyDescent="0.2">
      <c r="A9054" t="s">
        <v>6627</v>
      </c>
      <c r="M9054" s="170" t="str">
        <f t="shared" si="1128"/>
        <v>DTL</v>
      </c>
      <c r="N9054" s="169" t="str">
        <f t="shared" si="1129"/>
        <v>8522</v>
      </c>
      <c r="O9054" s="168" t="str">
        <f t="shared" si="1130"/>
        <v>6601</v>
      </c>
      <c r="P9054" s="168" t="str">
        <f t="shared" si="1131"/>
        <v>85226601</v>
      </c>
      <c r="Q9054" s="168">
        <f t="shared" si="1132"/>
        <v>358</v>
      </c>
      <c r="R9054" s="168">
        <f t="shared" si="1133"/>
        <v>122</v>
      </c>
      <c r="S9054" s="168">
        <f t="shared" si="1134"/>
        <v>50</v>
      </c>
      <c r="T9054" s="168">
        <f t="shared" si="1135"/>
        <v>85</v>
      </c>
    </row>
    <row r="9055" spans="1:20" x14ac:dyDescent="0.2">
      <c r="A9055" t="s">
        <v>6628</v>
      </c>
      <c r="M9055" s="170" t="str">
        <f t="shared" si="1128"/>
        <v>DTL</v>
      </c>
      <c r="N9055" s="169" t="str">
        <f t="shared" si="1129"/>
        <v>8522</v>
      </c>
      <c r="O9055" s="168" t="str">
        <f t="shared" si="1130"/>
        <v>7190</v>
      </c>
      <c r="P9055" s="168" t="str">
        <f t="shared" si="1131"/>
        <v>85227190</v>
      </c>
      <c r="Q9055" s="168">
        <f t="shared" si="1132"/>
        <v>100000</v>
      </c>
      <c r="R9055" s="168">
        <f t="shared" si="1133"/>
        <v>100000</v>
      </c>
      <c r="S9055" s="168">
        <f t="shared" si="1134"/>
        <v>100000</v>
      </c>
      <c r="T9055" s="168">
        <f t="shared" si="1135"/>
        <v>100000</v>
      </c>
    </row>
    <row r="9056" spans="1:20" x14ac:dyDescent="0.2">
      <c r="A9056" t="s">
        <v>4246</v>
      </c>
      <c r="M9056" s="170" t="str">
        <f t="shared" si="1128"/>
        <v>DTL</v>
      </c>
      <c r="N9056" s="169" t="str">
        <f t="shared" si="1129"/>
        <v>8522</v>
      </c>
      <c r="O9056" s="168" t="str">
        <f t="shared" si="1130"/>
        <v/>
      </c>
      <c r="P9056" s="168" t="str">
        <f t="shared" si="1131"/>
        <v/>
      </c>
      <c r="Q9056" s="168" t="str">
        <f t="shared" si="1132"/>
        <v/>
      </c>
      <c r="R9056" s="168" t="str">
        <f t="shared" si="1133"/>
        <v/>
      </c>
      <c r="S9056" s="168" t="str">
        <f t="shared" si="1134"/>
        <v/>
      </c>
      <c r="T9056" s="168" t="str">
        <f t="shared" si="1135"/>
        <v/>
      </c>
    </row>
    <row r="9057" spans="1:20" x14ac:dyDescent="0.2">
      <c r="A9057" t="s">
        <v>2611</v>
      </c>
      <c r="M9057" s="170" t="str">
        <f t="shared" si="1128"/>
        <v>DTL</v>
      </c>
      <c r="N9057" s="169" t="str">
        <f t="shared" si="1129"/>
        <v>8522</v>
      </c>
      <c r="O9057" s="168" t="str">
        <f t="shared" si="1130"/>
        <v/>
      </c>
      <c r="P9057" s="168" t="str">
        <f t="shared" si="1131"/>
        <v/>
      </c>
      <c r="Q9057" s="168" t="str">
        <f t="shared" si="1132"/>
        <v/>
      </c>
      <c r="R9057" s="168" t="str">
        <f t="shared" si="1133"/>
        <v/>
      </c>
      <c r="S9057" s="168" t="str">
        <f t="shared" si="1134"/>
        <v/>
      </c>
      <c r="T9057" s="168" t="str">
        <f t="shared" si="1135"/>
        <v/>
      </c>
    </row>
    <row r="9058" spans="1:20" x14ac:dyDescent="0.2">
      <c r="A9058" t="s">
        <v>6629</v>
      </c>
      <c r="M9058" s="170" t="str">
        <f t="shared" si="1128"/>
        <v>Ttl</v>
      </c>
      <c r="N9058" s="169" t="str">
        <f t="shared" si="1129"/>
        <v>8522</v>
      </c>
      <c r="O9058" s="168" t="str">
        <f t="shared" si="1130"/>
        <v/>
      </c>
      <c r="P9058" s="168" t="str">
        <f t="shared" si="1131"/>
        <v/>
      </c>
      <c r="Q9058" s="168" t="str">
        <f t="shared" si="1132"/>
        <v/>
      </c>
      <c r="R9058" s="168" t="str">
        <f t="shared" si="1133"/>
        <v/>
      </c>
      <c r="S9058" s="168" t="str">
        <f t="shared" si="1134"/>
        <v/>
      </c>
      <c r="T9058" s="168" t="str">
        <f t="shared" si="1135"/>
        <v/>
      </c>
    </row>
    <row r="9059" spans="1:20" x14ac:dyDescent="0.2">
      <c r="A9059" t="s">
        <v>2612</v>
      </c>
      <c r="M9059" s="170" t="str">
        <f t="shared" si="1128"/>
        <v>DTL</v>
      </c>
      <c r="N9059" s="169" t="str">
        <f t="shared" si="1129"/>
        <v>8522</v>
      </c>
      <c r="O9059" s="168" t="str">
        <f t="shared" si="1130"/>
        <v/>
      </c>
      <c r="P9059" s="168" t="str">
        <f t="shared" si="1131"/>
        <v/>
      </c>
      <c r="Q9059" s="168" t="str">
        <f t="shared" si="1132"/>
        <v/>
      </c>
      <c r="R9059" s="168" t="str">
        <f t="shared" si="1133"/>
        <v/>
      </c>
      <c r="S9059" s="168" t="str">
        <f t="shared" si="1134"/>
        <v/>
      </c>
      <c r="T9059" s="168" t="str">
        <f t="shared" si="1135"/>
        <v/>
      </c>
    </row>
    <row r="9060" spans="1:20" x14ac:dyDescent="0.2">
      <c r="A9060" t="s">
        <v>2611</v>
      </c>
      <c r="M9060" s="170" t="str">
        <f t="shared" si="1128"/>
        <v>DTL</v>
      </c>
      <c r="N9060" s="169" t="str">
        <f t="shared" si="1129"/>
        <v>8522</v>
      </c>
      <c r="O9060" s="168" t="str">
        <f t="shared" si="1130"/>
        <v/>
      </c>
      <c r="P9060" s="168" t="str">
        <f t="shared" si="1131"/>
        <v/>
      </c>
      <c r="Q9060" s="168" t="str">
        <f t="shared" si="1132"/>
        <v/>
      </c>
      <c r="R9060" s="168" t="str">
        <f t="shared" si="1133"/>
        <v/>
      </c>
      <c r="S9060" s="168" t="str">
        <f t="shared" si="1134"/>
        <v/>
      </c>
      <c r="T9060" s="168" t="str">
        <f t="shared" si="1135"/>
        <v/>
      </c>
    </row>
    <row r="9061" spans="1:20" x14ac:dyDescent="0.2">
      <c r="A9061" t="s">
        <v>2611</v>
      </c>
      <c r="M9061" s="170" t="str">
        <f t="shared" si="1128"/>
        <v>DTL</v>
      </c>
      <c r="N9061" s="169" t="str">
        <f t="shared" si="1129"/>
        <v>8522</v>
      </c>
      <c r="O9061" s="168" t="str">
        <f t="shared" si="1130"/>
        <v/>
      </c>
      <c r="P9061" s="168" t="str">
        <f t="shared" si="1131"/>
        <v/>
      </c>
      <c r="Q9061" s="168" t="str">
        <f t="shared" si="1132"/>
        <v/>
      </c>
      <c r="R9061" s="168" t="str">
        <f t="shared" si="1133"/>
        <v/>
      </c>
      <c r="S9061" s="168" t="str">
        <f t="shared" si="1134"/>
        <v/>
      </c>
      <c r="T9061" s="168" t="str">
        <f t="shared" si="1135"/>
        <v/>
      </c>
    </row>
    <row r="9062" spans="1:20" x14ac:dyDescent="0.2">
      <c r="A9062" t="s">
        <v>2613</v>
      </c>
      <c r="M9062" s="170" t="str">
        <f t="shared" si="1128"/>
        <v>DTL</v>
      </c>
      <c r="N9062" s="169" t="str">
        <f t="shared" si="1129"/>
        <v>8522</v>
      </c>
      <c r="O9062" s="168" t="str">
        <f t="shared" si="1130"/>
        <v/>
      </c>
      <c r="P9062" s="168" t="str">
        <f t="shared" si="1131"/>
        <v/>
      </c>
      <c r="Q9062" s="168" t="str">
        <f t="shared" si="1132"/>
        <v/>
      </c>
      <c r="R9062" s="168" t="str">
        <f t="shared" si="1133"/>
        <v/>
      </c>
      <c r="S9062" s="168" t="str">
        <f t="shared" si="1134"/>
        <v/>
      </c>
      <c r="T9062" s="168" t="str">
        <f t="shared" si="1135"/>
        <v/>
      </c>
    </row>
    <row r="9063" spans="1:20" x14ac:dyDescent="0.2">
      <c r="A9063" t="s">
        <v>3510</v>
      </c>
      <c r="M9063" s="170" t="str">
        <f t="shared" si="1128"/>
        <v>DTL</v>
      </c>
      <c r="N9063" s="169" t="str">
        <f t="shared" si="1129"/>
        <v>8522</v>
      </c>
      <c r="O9063" s="168" t="str">
        <f t="shared" si="1130"/>
        <v>2060</v>
      </c>
      <c r="P9063" s="168" t="str">
        <f t="shared" si="1131"/>
        <v>85222060</v>
      </c>
      <c r="Q9063" s="168">
        <f t="shared" si="1132"/>
        <v>0</v>
      </c>
      <c r="R9063" s="168">
        <f t="shared" si="1133"/>
        <v>4800</v>
      </c>
      <c r="S9063" s="168">
        <f t="shared" si="1134"/>
        <v>0</v>
      </c>
      <c r="T9063" s="168">
        <f t="shared" si="1135"/>
        <v>0</v>
      </c>
    </row>
    <row r="9064" spans="1:20" x14ac:dyDescent="0.2">
      <c r="A9064" t="s">
        <v>6630</v>
      </c>
      <c r="M9064" s="170" t="str">
        <f t="shared" si="1128"/>
        <v>DTL</v>
      </c>
      <c r="N9064" s="169" t="str">
        <f t="shared" si="1129"/>
        <v>8522</v>
      </c>
      <c r="O9064" s="168" t="str">
        <f t="shared" si="1130"/>
        <v>2140</v>
      </c>
      <c r="P9064" s="168" t="str">
        <f t="shared" si="1131"/>
        <v>85222140</v>
      </c>
      <c r="Q9064" s="168">
        <f t="shared" si="1132"/>
        <v>1296</v>
      </c>
      <c r="R9064" s="168">
        <f t="shared" si="1133"/>
        <v>2502</v>
      </c>
      <c r="S9064" s="168">
        <f t="shared" si="1134"/>
        <v>0</v>
      </c>
      <c r="T9064" s="168">
        <f t="shared" si="1135"/>
        <v>0</v>
      </c>
    </row>
    <row r="9065" spans="1:20" x14ac:dyDescent="0.2">
      <c r="A9065" t="s">
        <v>6631</v>
      </c>
      <c r="M9065" s="170" t="str">
        <f t="shared" si="1128"/>
        <v>DTL</v>
      </c>
      <c r="N9065" s="169" t="str">
        <f t="shared" si="1129"/>
        <v>8522</v>
      </c>
      <c r="O9065" s="168" t="str">
        <f t="shared" si="1130"/>
        <v>2260</v>
      </c>
      <c r="P9065" s="168" t="str">
        <f t="shared" si="1131"/>
        <v>85222260</v>
      </c>
      <c r="Q9065" s="168">
        <f t="shared" si="1132"/>
        <v>3460</v>
      </c>
      <c r="R9065" s="168">
        <f t="shared" si="1133"/>
        <v>2500</v>
      </c>
      <c r="S9065" s="168">
        <f t="shared" si="1134"/>
        <v>0</v>
      </c>
      <c r="T9065" s="168">
        <f t="shared" si="1135"/>
        <v>0</v>
      </c>
    </row>
    <row r="9066" spans="1:20" x14ac:dyDescent="0.2">
      <c r="A9066" t="s">
        <v>6632</v>
      </c>
      <c r="M9066" s="170" t="str">
        <f t="shared" si="1128"/>
        <v>DTL</v>
      </c>
      <c r="N9066" s="169" t="str">
        <f t="shared" si="1129"/>
        <v>8522</v>
      </c>
      <c r="O9066" s="168" t="str">
        <f t="shared" si="1130"/>
        <v>2301</v>
      </c>
      <c r="P9066" s="168" t="str">
        <f t="shared" si="1131"/>
        <v>85222301</v>
      </c>
      <c r="Q9066" s="168">
        <f t="shared" si="1132"/>
        <v>14</v>
      </c>
      <c r="R9066" s="168">
        <f t="shared" si="1133"/>
        <v>7</v>
      </c>
      <c r="S9066" s="168">
        <f t="shared" si="1134"/>
        <v>50</v>
      </c>
      <c r="T9066" s="168">
        <f t="shared" si="1135"/>
        <v>12</v>
      </c>
    </row>
    <row r="9067" spans="1:20" x14ac:dyDescent="0.2">
      <c r="A9067" t="s">
        <v>6633</v>
      </c>
      <c r="M9067" s="170" t="str">
        <f t="shared" si="1128"/>
        <v>DTL</v>
      </c>
      <c r="N9067" s="169" t="str">
        <f t="shared" si="1129"/>
        <v>8522</v>
      </c>
      <c r="O9067" s="168" t="str">
        <f t="shared" si="1130"/>
        <v>2750</v>
      </c>
      <c r="P9067" s="168" t="str">
        <f t="shared" si="1131"/>
        <v>85222750</v>
      </c>
      <c r="Q9067" s="168">
        <f t="shared" si="1132"/>
        <v>9625</v>
      </c>
      <c r="R9067" s="168">
        <f t="shared" si="1133"/>
        <v>8013</v>
      </c>
      <c r="S9067" s="168">
        <f t="shared" si="1134"/>
        <v>0</v>
      </c>
      <c r="T9067" s="168">
        <f t="shared" si="1135"/>
        <v>0</v>
      </c>
    </row>
    <row r="9068" spans="1:20" x14ac:dyDescent="0.2">
      <c r="A9068" t="s">
        <v>4246</v>
      </c>
      <c r="M9068" s="170" t="str">
        <f t="shared" si="1128"/>
        <v>DTL</v>
      </c>
      <c r="N9068" s="169" t="str">
        <f t="shared" si="1129"/>
        <v>8522</v>
      </c>
      <c r="O9068" s="168" t="str">
        <f t="shared" si="1130"/>
        <v/>
      </c>
      <c r="P9068" s="168" t="str">
        <f t="shared" si="1131"/>
        <v/>
      </c>
      <c r="Q9068" s="168" t="str">
        <f t="shared" si="1132"/>
        <v/>
      </c>
      <c r="R9068" s="168" t="str">
        <f t="shared" si="1133"/>
        <v/>
      </c>
      <c r="S9068" s="168" t="str">
        <f t="shared" si="1134"/>
        <v/>
      </c>
      <c r="T9068" s="168" t="str">
        <f t="shared" si="1135"/>
        <v/>
      </c>
    </row>
    <row r="9069" spans="1:20" x14ac:dyDescent="0.2">
      <c r="A9069" t="s">
        <v>2611</v>
      </c>
      <c r="M9069" s="170" t="str">
        <f t="shared" si="1128"/>
        <v>DTL</v>
      </c>
      <c r="N9069" s="169" t="str">
        <f t="shared" si="1129"/>
        <v>8522</v>
      </c>
      <c r="O9069" s="168" t="str">
        <f t="shared" si="1130"/>
        <v/>
      </c>
      <c r="P9069" s="168" t="str">
        <f t="shared" si="1131"/>
        <v/>
      </c>
      <c r="Q9069" s="168" t="str">
        <f t="shared" si="1132"/>
        <v/>
      </c>
      <c r="R9069" s="168" t="str">
        <f t="shared" si="1133"/>
        <v/>
      </c>
      <c r="S9069" s="168" t="str">
        <f t="shared" si="1134"/>
        <v/>
      </c>
      <c r="T9069" s="168" t="str">
        <f t="shared" si="1135"/>
        <v/>
      </c>
    </row>
    <row r="9070" spans="1:20" x14ac:dyDescent="0.2">
      <c r="A9070" t="s">
        <v>6634</v>
      </c>
      <c r="M9070" s="170" t="str">
        <f t="shared" si="1128"/>
        <v>Ttl</v>
      </c>
      <c r="N9070" s="169" t="str">
        <f t="shared" si="1129"/>
        <v>8522</v>
      </c>
      <c r="O9070" s="168" t="str">
        <f t="shared" si="1130"/>
        <v/>
      </c>
      <c r="P9070" s="168" t="str">
        <f t="shared" si="1131"/>
        <v/>
      </c>
      <c r="Q9070" s="168" t="str">
        <f t="shared" si="1132"/>
        <v/>
      </c>
      <c r="R9070" s="168" t="str">
        <f t="shared" si="1133"/>
        <v/>
      </c>
      <c r="S9070" s="168" t="str">
        <f t="shared" si="1134"/>
        <v/>
      </c>
      <c r="T9070" s="168" t="str">
        <f t="shared" si="1135"/>
        <v/>
      </c>
    </row>
    <row r="9071" spans="1:20" x14ac:dyDescent="0.2">
      <c r="A9071" t="s">
        <v>2611</v>
      </c>
      <c r="M9071" s="170" t="str">
        <f t="shared" si="1128"/>
        <v>DTL</v>
      </c>
      <c r="N9071" s="169" t="str">
        <f t="shared" si="1129"/>
        <v>8522</v>
      </c>
      <c r="O9071" s="168" t="str">
        <f t="shared" si="1130"/>
        <v/>
      </c>
      <c r="P9071" s="168" t="str">
        <f t="shared" si="1131"/>
        <v/>
      </c>
      <c r="Q9071" s="168" t="str">
        <f t="shared" si="1132"/>
        <v/>
      </c>
      <c r="R9071" s="168" t="str">
        <f t="shared" si="1133"/>
        <v/>
      </c>
      <c r="S9071" s="168" t="str">
        <f t="shared" si="1134"/>
        <v/>
      </c>
      <c r="T9071" s="168" t="str">
        <f t="shared" si="1135"/>
        <v/>
      </c>
    </row>
    <row r="9072" spans="1:20" x14ac:dyDescent="0.2">
      <c r="A9072" t="s">
        <v>2611</v>
      </c>
      <c r="M9072" s="170" t="str">
        <f t="shared" si="1128"/>
        <v>DTL</v>
      </c>
      <c r="N9072" s="169" t="str">
        <f t="shared" si="1129"/>
        <v>8522</v>
      </c>
      <c r="O9072" s="168" t="str">
        <f t="shared" si="1130"/>
        <v/>
      </c>
      <c r="P9072" s="168" t="str">
        <f t="shared" si="1131"/>
        <v/>
      </c>
      <c r="Q9072" s="168" t="str">
        <f t="shared" si="1132"/>
        <v/>
      </c>
      <c r="R9072" s="168" t="str">
        <f t="shared" si="1133"/>
        <v/>
      </c>
      <c r="S9072" s="168" t="str">
        <f t="shared" si="1134"/>
        <v/>
      </c>
      <c r="T9072" s="168" t="str">
        <f t="shared" si="1135"/>
        <v/>
      </c>
    </row>
    <row r="9073" spans="1:20" x14ac:dyDescent="0.2">
      <c r="A9073" t="s">
        <v>6635</v>
      </c>
      <c r="M9073" s="170" t="str">
        <f t="shared" si="1128"/>
        <v>Ttl</v>
      </c>
      <c r="N9073" s="169" t="str">
        <f t="shared" si="1129"/>
        <v>8522</v>
      </c>
      <c r="O9073" s="168" t="str">
        <f t="shared" si="1130"/>
        <v/>
      </c>
      <c r="P9073" s="168" t="str">
        <f t="shared" si="1131"/>
        <v/>
      </c>
      <c r="Q9073" s="168" t="str">
        <f t="shared" si="1132"/>
        <v/>
      </c>
      <c r="R9073" s="168" t="str">
        <f t="shared" si="1133"/>
        <v/>
      </c>
      <c r="S9073" s="168" t="str">
        <f t="shared" si="1134"/>
        <v/>
      </c>
      <c r="T9073" s="168" t="str">
        <f t="shared" si="1135"/>
        <v/>
      </c>
    </row>
    <row r="9074" spans="1:20" x14ac:dyDescent="0.2">
      <c r="A9074" t="s">
        <v>2612</v>
      </c>
      <c r="M9074" s="170" t="str">
        <f t="shared" si="1128"/>
        <v>DTL</v>
      </c>
      <c r="N9074" s="169" t="str">
        <f t="shared" si="1129"/>
        <v>8522</v>
      </c>
      <c r="O9074" s="168" t="str">
        <f t="shared" si="1130"/>
        <v/>
      </c>
      <c r="P9074" s="168" t="str">
        <f t="shared" si="1131"/>
        <v/>
      </c>
      <c r="Q9074" s="168" t="str">
        <f t="shared" si="1132"/>
        <v/>
      </c>
      <c r="R9074" s="168" t="str">
        <f t="shared" si="1133"/>
        <v/>
      </c>
      <c r="S9074" s="168" t="str">
        <f t="shared" si="1134"/>
        <v/>
      </c>
      <c r="T9074" s="168" t="str">
        <f t="shared" si="1135"/>
        <v/>
      </c>
    </row>
    <row r="9075" spans="1:20" x14ac:dyDescent="0.2">
      <c r="A9075" t="s">
        <v>2611</v>
      </c>
      <c r="M9075" s="170" t="str">
        <f t="shared" si="1128"/>
        <v>DTL</v>
      </c>
      <c r="N9075" s="169" t="str">
        <f t="shared" si="1129"/>
        <v>8522</v>
      </c>
      <c r="O9075" s="168" t="str">
        <f t="shared" si="1130"/>
        <v/>
      </c>
      <c r="P9075" s="168" t="str">
        <f t="shared" si="1131"/>
        <v/>
      </c>
      <c r="Q9075" s="168" t="str">
        <f t="shared" si="1132"/>
        <v/>
      </c>
      <c r="R9075" s="168" t="str">
        <f t="shared" si="1133"/>
        <v/>
      </c>
      <c r="S9075" s="168" t="str">
        <f t="shared" si="1134"/>
        <v/>
      </c>
      <c r="T9075" s="168" t="str">
        <f t="shared" si="1135"/>
        <v/>
      </c>
    </row>
    <row r="9076" spans="1:20" x14ac:dyDescent="0.2">
      <c r="A9076" t="s">
        <v>2611</v>
      </c>
      <c r="M9076" s="170" t="str">
        <f t="shared" si="1128"/>
        <v>DTL</v>
      </c>
      <c r="N9076" s="169" t="str">
        <f t="shared" si="1129"/>
        <v>8522</v>
      </c>
      <c r="O9076" s="168" t="str">
        <f t="shared" si="1130"/>
        <v/>
      </c>
      <c r="P9076" s="168" t="str">
        <f t="shared" si="1131"/>
        <v/>
      </c>
      <c r="Q9076" s="168" t="str">
        <f t="shared" si="1132"/>
        <v/>
      </c>
      <c r="R9076" s="168" t="str">
        <f t="shared" si="1133"/>
        <v/>
      </c>
      <c r="S9076" s="168" t="str">
        <f t="shared" si="1134"/>
        <v/>
      </c>
      <c r="T9076" s="168" t="str">
        <f t="shared" si="1135"/>
        <v/>
      </c>
    </row>
    <row r="9077" spans="1:20" x14ac:dyDescent="0.2">
      <c r="A9077" t="s">
        <v>2642</v>
      </c>
      <c r="M9077" s="170" t="str">
        <f t="shared" si="1128"/>
        <v>DTL</v>
      </c>
      <c r="N9077" s="169" t="str">
        <f t="shared" si="1129"/>
        <v>8522</v>
      </c>
      <c r="O9077" s="168" t="str">
        <f t="shared" si="1130"/>
        <v/>
      </c>
      <c r="P9077" s="168" t="str">
        <f t="shared" si="1131"/>
        <v/>
      </c>
      <c r="Q9077" s="168" t="str">
        <f t="shared" si="1132"/>
        <v/>
      </c>
      <c r="R9077" s="168" t="str">
        <f t="shared" si="1133"/>
        <v/>
      </c>
      <c r="S9077" s="168" t="str">
        <f t="shared" si="1134"/>
        <v/>
      </c>
      <c r="T9077" s="168" t="str">
        <f t="shared" si="1135"/>
        <v/>
      </c>
    </row>
    <row r="9078" spans="1:20" x14ac:dyDescent="0.2">
      <c r="A9078" t="s">
        <v>6636</v>
      </c>
      <c r="M9078" s="170" t="str">
        <f t="shared" si="1128"/>
        <v>DTL</v>
      </c>
      <c r="N9078" s="169" t="str">
        <f t="shared" si="1129"/>
        <v>8522</v>
      </c>
      <c r="O9078" s="168" t="str">
        <f t="shared" si="1130"/>
        <v>5500</v>
      </c>
      <c r="P9078" s="168" t="str">
        <f t="shared" si="1131"/>
        <v>85225500</v>
      </c>
      <c r="Q9078" s="168">
        <f t="shared" si="1132"/>
        <v>180000</v>
      </c>
      <c r="R9078" s="168">
        <f t="shared" si="1133"/>
        <v>75000</v>
      </c>
      <c r="S9078" s="168">
        <f t="shared" si="1134"/>
        <v>100000</v>
      </c>
      <c r="T9078" s="168">
        <f t="shared" si="1135"/>
        <v>100000</v>
      </c>
    </row>
    <row r="9079" spans="1:20" x14ac:dyDescent="0.2">
      <c r="A9079" t="s">
        <v>4246</v>
      </c>
      <c r="M9079" s="170" t="str">
        <f t="shared" si="1128"/>
        <v>DTL</v>
      </c>
      <c r="N9079" s="169" t="str">
        <f t="shared" si="1129"/>
        <v>8522</v>
      </c>
      <c r="O9079" s="168" t="str">
        <f t="shared" si="1130"/>
        <v/>
      </c>
      <c r="P9079" s="168" t="str">
        <f t="shared" si="1131"/>
        <v/>
      </c>
      <c r="Q9079" s="168" t="str">
        <f t="shared" si="1132"/>
        <v/>
      </c>
      <c r="R9079" s="168" t="str">
        <f t="shared" si="1133"/>
        <v/>
      </c>
      <c r="S9079" s="168" t="str">
        <f t="shared" si="1134"/>
        <v/>
      </c>
      <c r="T9079" s="168" t="str">
        <f t="shared" si="1135"/>
        <v/>
      </c>
    </row>
    <row r="9080" spans="1:20" x14ac:dyDescent="0.2">
      <c r="A9080" t="s">
        <v>2611</v>
      </c>
      <c r="M9080" s="170" t="str">
        <f t="shared" si="1128"/>
        <v>DTL</v>
      </c>
      <c r="N9080" s="169" t="str">
        <f t="shared" si="1129"/>
        <v>8522</v>
      </c>
      <c r="O9080" s="168" t="str">
        <f t="shared" si="1130"/>
        <v/>
      </c>
      <c r="P9080" s="168" t="str">
        <f t="shared" si="1131"/>
        <v/>
      </c>
      <c r="Q9080" s="168" t="str">
        <f t="shared" si="1132"/>
        <v/>
      </c>
      <c r="R9080" s="168" t="str">
        <f t="shared" si="1133"/>
        <v/>
      </c>
      <c r="S9080" s="168" t="str">
        <f t="shared" si="1134"/>
        <v/>
      </c>
      <c r="T9080" s="168" t="str">
        <f t="shared" si="1135"/>
        <v/>
      </c>
    </row>
    <row r="9081" spans="1:20" x14ac:dyDescent="0.2">
      <c r="A9081" t="s">
        <v>6637</v>
      </c>
      <c r="M9081" s="170" t="str">
        <f t="shared" si="1128"/>
        <v>Ttl</v>
      </c>
      <c r="N9081" s="169" t="str">
        <f t="shared" si="1129"/>
        <v>8522</v>
      </c>
      <c r="O9081" s="168" t="str">
        <f t="shared" si="1130"/>
        <v/>
      </c>
      <c r="P9081" s="168" t="str">
        <f t="shared" si="1131"/>
        <v/>
      </c>
      <c r="Q9081" s="168" t="str">
        <f t="shared" si="1132"/>
        <v/>
      </c>
      <c r="R9081" s="168" t="str">
        <f t="shared" si="1133"/>
        <v/>
      </c>
      <c r="S9081" s="168" t="str">
        <f t="shared" si="1134"/>
        <v/>
      </c>
      <c r="T9081" s="168" t="str">
        <f t="shared" si="1135"/>
        <v/>
      </c>
    </row>
    <row r="9082" spans="1:20" x14ac:dyDescent="0.2">
      <c r="A9082" t="s">
        <v>2611</v>
      </c>
      <c r="M9082" s="170" t="str">
        <f t="shared" si="1128"/>
        <v>DTL</v>
      </c>
      <c r="N9082" s="169" t="str">
        <f t="shared" si="1129"/>
        <v>8522</v>
      </c>
      <c r="O9082" s="168" t="str">
        <f t="shared" si="1130"/>
        <v/>
      </c>
      <c r="P9082" s="168" t="str">
        <f t="shared" si="1131"/>
        <v/>
      </c>
      <c r="Q9082" s="168" t="str">
        <f t="shared" si="1132"/>
        <v/>
      </c>
      <c r="R9082" s="168" t="str">
        <f t="shared" si="1133"/>
        <v/>
      </c>
      <c r="S9082" s="168" t="str">
        <f t="shared" si="1134"/>
        <v/>
      </c>
      <c r="T9082" s="168" t="str">
        <f t="shared" si="1135"/>
        <v/>
      </c>
    </row>
    <row r="9083" spans="1:20" x14ac:dyDescent="0.2">
      <c r="A9083" t="s">
        <v>2611</v>
      </c>
      <c r="M9083" s="170" t="str">
        <f t="shared" si="1128"/>
        <v>DTL</v>
      </c>
      <c r="N9083" s="169" t="str">
        <f t="shared" si="1129"/>
        <v>8522</v>
      </c>
      <c r="O9083" s="168" t="str">
        <f t="shared" si="1130"/>
        <v/>
      </c>
      <c r="P9083" s="168" t="str">
        <f t="shared" si="1131"/>
        <v/>
      </c>
      <c r="Q9083" s="168" t="str">
        <f t="shared" si="1132"/>
        <v/>
      </c>
      <c r="R9083" s="168" t="str">
        <f t="shared" si="1133"/>
        <v/>
      </c>
      <c r="S9083" s="168" t="str">
        <f t="shared" si="1134"/>
        <v/>
      </c>
      <c r="T9083" s="168" t="str">
        <f t="shared" si="1135"/>
        <v/>
      </c>
    </row>
    <row r="9084" spans="1:20" x14ac:dyDescent="0.2">
      <c r="A9084" t="s">
        <v>6638</v>
      </c>
      <c r="M9084" s="170" t="str">
        <f t="shared" si="1128"/>
        <v>Ttl</v>
      </c>
      <c r="N9084" s="169" t="str">
        <f t="shared" si="1129"/>
        <v>8522</v>
      </c>
      <c r="O9084" s="168" t="str">
        <f t="shared" si="1130"/>
        <v/>
      </c>
      <c r="P9084" s="168" t="str">
        <f t="shared" si="1131"/>
        <v/>
      </c>
      <c r="Q9084" s="168" t="str">
        <f t="shared" si="1132"/>
        <v/>
      </c>
      <c r="R9084" s="168" t="str">
        <f t="shared" si="1133"/>
        <v/>
      </c>
      <c r="S9084" s="168" t="str">
        <f t="shared" si="1134"/>
        <v/>
      </c>
      <c r="T9084" s="168" t="str">
        <f t="shared" si="1135"/>
        <v/>
      </c>
    </row>
    <row r="9085" spans="1:20" x14ac:dyDescent="0.2">
      <c r="A9085" t="s">
        <v>2643</v>
      </c>
      <c r="M9085" s="170" t="str">
        <f t="shared" si="1128"/>
        <v>DTL</v>
      </c>
      <c r="N9085" s="169" t="str">
        <f t="shared" si="1129"/>
        <v>8522</v>
      </c>
      <c r="O9085" s="168" t="str">
        <f t="shared" si="1130"/>
        <v/>
      </c>
      <c r="P9085" s="168" t="str">
        <f t="shared" si="1131"/>
        <v/>
      </c>
      <c r="Q9085" s="168" t="str">
        <f t="shared" si="1132"/>
        <v/>
      </c>
      <c r="R9085" s="168" t="str">
        <f t="shared" si="1133"/>
        <v/>
      </c>
      <c r="S9085" s="168" t="str">
        <f t="shared" si="1134"/>
        <v/>
      </c>
      <c r="T9085" s="168" t="str">
        <f t="shared" si="1135"/>
        <v/>
      </c>
    </row>
    <row r="9086" spans="1:20" x14ac:dyDescent="0.2">
      <c r="A9086" t="s">
        <v>2611</v>
      </c>
      <c r="M9086" s="170" t="str">
        <f t="shared" si="1128"/>
        <v>DTL</v>
      </c>
      <c r="N9086" s="169" t="str">
        <f t="shared" si="1129"/>
        <v>8522</v>
      </c>
      <c r="O9086" s="168" t="str">
        <f t="shared" si="1130"/>
        <v/>
      </c>
      <c r="P9086" s="168" t="str">
        <f t="shared" si="1131"/>
        <v/>
      </c>
      <c r="Q9086" s="168" t="str">
        <f t="shared" si="1132"/>
        <v/>
      </c>
      <c r="R9086" s="168" t="str">
        <f t="shared" si="1133"/>
        <v/>
      </c>
      <c r="S9086" s="168" t="str">
        <f t="shared" si="1134"/>
        <v/>
      </c>
      <c r="T9086" s="168" t="str">
        <f t="shared" si="1135"/>
        <v/>
      </c>
    </row>
    <row r="9087" spans="1:20" x14ac:dyDescent="0.2">
      <c r="A9087" t="s">
        <v>2620</v>
      </c>
      <c r="M9087" s="170" t="str">
        <f t="shared" si="1128"/>
        <v>DTL</v>
      </c>
      <c r="N9087" s="169" t="str">
        <f t="shared" si="1129"/>
        <v>8522</v>
      </c>
      <c r="O9087" s="168" t="str">
        <f t="shared" si="1130"/>
        <v/>
      </c>
      <c r="P9087" s="168" t="str">
        <f t="shared" si="1131"/>
        <v/>
      </c>
      <c r="Q9087" s="168" t="str">
        <f t="shared" si="1132"/>
        <v/>
      </c>
      <c r="R9087" s="168" t="str">
        <f t="shared" si="1133"/>
        <v/>
      </c>
      <c r="S9087" s="168" t="str">
        <f t="shared" si="1134"/>
        <v/>
      </c>
      <c r="T9087" s="168" t="str">
        <f t="shared" si="1135"/>
        <v/>
      </c>
    </row>
    <row r="9088" spans="1:20" x14ac:dyDescent="0.2">
      <c r="A9088" t="s">
        <v>4467</v>
      </c>
      <c r="M9088" s="170" t="str">
        <f t="shared" si="1128"/>
        <v>DTL</v>
      </c>
      <c r="N9088" s="169" t="str">
        <f t="shared" si="1129"/>
        <v>8522</v>
      </c>
      <c r="O9088" s="168" t="str">
        <f t="shared" si="1130"/>
        <v/>
      </c>
      <c r="P9088" s="168" t="str">
        <f t="shared" si="1131"/>
        <v/>
      </c>
      <c r="Q9088" s="168" t="str">
        <f t="shared" si="1132"/>
        <v/>
      </c>
      <c r="R9088" s="168" t="str">
        <f t="shared" si="1133"/>
        <v/>
      </c>
      <c r="S9088" s="168" t="str">
        <f t="shared" si="1134"/>
        <v/>
      </c>
      <c r="T9088" s="168" t="str">
        <f t="shared" si="1135"/>
        <v/>
      </c>
    </row>
    <row r="9089" spans="1:20" x14ac:dyDescent="0.2">
      <c r="A9089">
        <v>1</v>
      </c>
      <c r="M9089" s="170" t="str">
        <f t="shared" si="1128"/>
        <v>DTL</v>
      </c>
      <c r="N9089" s="169" t="str">
        <f t="shared" si="1129"/>
        <v>8522</v>
      </c>
      <c r="O9089" s="168" t="str">
        <f t="shared" si="1130"/>
        <v/>
      </c>
      <c r="P9089" s="168" t="str">
        <f t="shared" si="1131"/>
        <v/>
      </c>
      <c r="Q9089" s="168" t="str">
        <f t="shared" si="1132"/>
        <v/>
      </c>
      <c r="R9089" s="168" t="str">
        <f t="shared" si="1133"/>
        <v/>
      </c>
      <c r="S9089" s="168" t="str">
        <f t="shared" si="1134"/>
        <v/>
      </c>
      <c r="T9089" s="168" t="str">
        <f t="shared" si="1135"/>
        <v/>
      </c>
    </row>
    <row r="9090" spans="1:20" x14ac:dyDescent="0.2">
      <c r="M9090" s="170" t="str">
        <f t="shared" si="1128"/>
        <v>DTL</v>
      </c>
      <c r="N9090" s="169" t="str">
        <f t="shared" si="1129"/>
        <v>8522</v>
      </c>
      <c r="O9090" s="168" t="str">
        <f t="shared" si="1130"/>
        <v/>
      </c>
      <c r="P9090" s="168" t="str">
        <f t="shared" si="1131"/>
        <v/>
      </c>
      <c r="Q9090" s="168" t="str">
        <f t="shared" si="1132"/>
        <v/>
      </c>
      <c r="R9090" s="168" t="str">
        <f t="shared" si="1133"/>
        <v/>
      </c>
      <c r="S9090" s="168" t="str">
        <f t="shared" si="1134"/>
        <v/>
      </c>
      <c r="T9090" s="168" t="str">
        <f t="shared" si="1135"/>
        <v/>
      </c>
    </row>
    <row r="9091" spans="1:20" x14ac:dyDescent="0.2">
      <c r="A9091" t="s">
        <v>3511</v>
      </c>
      <c r="M9091" s="170" t="str">
        <f t="shared" ref="M9091:M9154" si="1136">IF(ROW()&lt;23,"",
  IF(NOT(ISERROR(FIND("Trinity County",$A9091,30))),"H1",
  IF(M9090="H1","H2",
  IF(M9090="H2","H3",
  IF(M9090="H3","H4",
  IF(M9090="H4","H5",
  IF(M9090="H5","H6",
  IF(M9090="H6","H7",
  IF(M9090="H7","H8",
  IF(M9090="H8","H9",
  IF(M9090="H9","H10",
  IF(TRIM(LEFT($A9091,7))="Total","Ttl","DTL"))))))))))))</f>
        <v>H1</v>
      </c>
      <c r="N9091" s="169" t="str">
        <f t="shared" ref="N9091:N9154" si="1137">IF(ROW()&lt;23,"",
  IF($M9091="H6",TRIM(LEFT($A9091,5)),N9090))</f>
        <v>8522</v>
      </c>
      <c r="O9091" s="168" t="str">
        <f t="shared" ref="O9091:O9154" si="1138">IF($M9091&lt;&gt;"DTL","",
  IF(NOT(ISNUMBER(VALUE(MID($A9091,31,15)))),"",LEFT($A9091,4)))</f>
        <v/>
      </c>
      <c r="P9091" s="168" t="str">
        <f t="shared" ref="P9091:P9154" si="1139">IF(O9091="","",N9091&amp;O9091)</f>
        <v/>
      </c>
      <c r="Q9091" s="168" t="str">
        <f t="shared" ref="Q9091:Q9154" si="1140">IF($M9091&lt;&gt;"DTL","",
  IF(NOT(ISNUMBER(VALUE(MID($A9091,31,15)))),"",VALUE(TRIM(MID($A9091,47,15)))))</f>
        <v/>
      </c>
      <c r="R9091" s="168" t="str">
        <f t="shared" ref="R9091:R9154" si="1141">IF($M9091&lt;&gt;"DTL","",
  IF(NOT(ISNUMBER(VALUE(MID($A9091,31,15)))),"",VALUE(TRIM(MID($A9091,61,14)))))</f>
        <v/>
      </c>
      <c r="S9091" s="168" t="str">
        <f t="shared" ref="S9091:S9154" si="1142">IF($M9091&lt;&gt;"DTL","",
  IF(NOT(ISNUMBER(VALUE(MID($A9091,31,15)))),"",VALUE(TRIM(MID($A9091,76,14)))))</f>
        <v/>
      </c>
      <c r="T9091" s="168" t="str">
        <f t="shared" ref="T9091:T9154" si="1143">IF($M9091&lt;&gt;"DTL","",
  IF(NOT(ISNUMBER(VALUE(MID($A9091,31,15)))),"",VALUE(TRIM(MID($A9091,90,14)))))</f>
        <v/>
      </c>
    </row>
    <row r="9092" spans="1:20" x14ac:dyDescent="0.2">
      <c r="A9092" t="s">
        <v>2600</v>
      </c>
      <c r="M9092" s="170" t="str">
        <f t="shared" si="1136"/>
        <v>H2</v>
      </c>
      <c r="N9092" s="169" t="str">
        <f t="shared" si="1137"/>
        <v>8522</v>
      </c>
      <c r="O9092" s="168" t="str">
        <f t="shared" si="1138"/>
        <v/>
      </c>
      <c r="P9092" s="168" t="str">
        <f t="shared" si="1139"/>
        <v/>
      </c>
      <c r="Q9092" s="168" t="str">
        <f t="shared" si="1140"/>
        <v/>
      </c>
      <c r="R9092" s="168" t="str">
        <f t="shared" si="1141"/>
        <v/>
      </c>
      <c r="S9092" s="168" t="str">
        <f t="shared" si="1142"/>
        <v/>
      </c>
      <c r="T9092" s="168" t="str">
        <f t="shared" si="1143"/>
        <v/>
      </c>
    </row>
    <row r="9093" spans="1:20" x14ac:dyDescent="0.2">
      <c r="A9093" t="s">
        <v>2601</v>
      </c>
      <c r="M9093" s="170" t="str">
        <f t="shared" si="1136"/>
        <v>H3</v>
      </c>
      <c r="N9093" s="169" t="str">
        <f t="shared" si="1137"/>
        <v>8522</v>
      </c>
      <c r="O9093" s="168" t="str">
        <f t="shared" si="1138"/>
        <v/>
      </c>
      <c r="P9093" s="168" t="str">
        <f t="shared" si="1139"/>
        <v/>
      </c>
      <c r="Q9093" s="168" t="str">
        <f t="shared" si="1140"/>
        <v/>
      </c>
      <c r="R9093" s="168" t="str">
        <f t="shared" si="1141"/>
        <v/>
      </c>
      <c r="S9093" s="168" t="str">
        <f t="shared" si="1142"/>
        <v/>
      </c>
      <c r="T9093" s="168" t="str">
        <f t="shared" si="1143"/>
        <v/>
      </c>
    </row>
    <row r="9094" spans="1:20" x14ac:dyDescent="0.2">
      <c r="A9094" t="s">
        <v>3418</v>
      </c>
      <c r="M9094" s="170" t="str">
        <f t="shared" si="1136"/>
        <v>H4</v>
      </c>
      <c r="N9094" s="169" t="str">
        <f t="shared" si="1137"/>
        <v>8522</v>
      </c>
      <c r="O9094" s="168" t="str">
        <f t="shared" si="1138"/>
        <v/>
      </c>
      <c r="P9094" s="168" t="str">
        <f t="shared" si="1139"/>
        <v/>
      </c>
      <c r="Q9094" s="168" t="str">
        <f t="shared" si="1140"/>
        <v/>
      </c>
      <c r="R9094" s="168" t="str">
        <f t="shared" si="1141"/>
        <v/>
      </c>
      <c r="S9094" s="168" t="str">
        <f t="shared" si="1142"/>
        <v/>
      </c>
      <c r="T9094" s="168" t="str">
        <f t="shared" si="1143"/>
        <v/>
      </c>
    </row>
    <row r="9095" spans="1:20" x14ac:dyDescent="0.2">
      <c r="A9095" t="s">
        <v>3508</v>
      </c>
      <c r="M9095" s="170" t="str">
        <f t="shared" si="1136"/>
        <v>H5</v>
      </c>
      <c r="N9095" s="169" t="str">
        <f t="shared" si="1137"/>
        <v>8522</v>
      </c>
      <c r="O9095" s="168" t="str">
        <f t="shared" si="1138"/>
        <v/>
      </c>
      <c r="P9095" s="168" t="str">
        <f t="shared" si="1139"/>
        <v/>
      </c>
      <c r="Q9095" s="168" t="str">
        <f t="shared" si="1140"/>
        <v/>
      </c>
      <c r="R9095" s="168" t="str">
        <f t="shared" si="1141"/>
        <v/>
      </c>
      <c r="S9095" s="168" t="str">
        <f t="shared" si="1142"/>
        <v/>
      </c>
      <c r="T9095" s="168" t="str">
        <f t="shared" si="1143"/>
        <v/>
      </c>
    </row>
    <row r="9096" spans="1:20" x14ac:dyDescent="0.2">
      <c r="A9096" t="s">
        <v>3509</v>
      </c>
      <c r="M9096" s="170" t="str">
        <f t="shared" si="1136"/>
        <v>H6</v>
      </c>
      <c r="N9096" s="169" t="str">
        <f t="shared" si="1137"/>
        <v>8522</v>
      </c>
      <c r="O9096" s="168" t="str">
        <f t="shared" si="1138"/>
        <v/>
      </c>
      <c r="P9096" s="168" t="str">
        <f t="shared" si="1139"/>
        <v/>
      </c>
      <c r="Q9096" s="168" t="str">
        <f t="shared" si="1140"/>
        <v/>
      </c>
      <c r="R9096" s="168" t="str">
        <f t="shared" si="1141"/>
        <v/>
      </c>
      <c r="S9096" s="168" t="str">
        <f t="shared" si="1142"/>
        <v/>
      </c>
      <c r="T9096" s="168" t="str">
        <f t="shared" si="1143"/>
        <v/>
      </c>
    </row>
    <row r="9097" spans="1:20" x14ac:dyDescent="0.2">
      <c r="A9097" t="s">
        <v>2605</v>
      </c>
      <c r="M9097" s="170" t="str">
        <f t="shared" si="1136"/>
        <v>H7</v>
      </c>
      <c r="N9097" s="169" t="str">
        <f t="shared" si="1137"/>
        <v>8522</v>
      </c>
      <c r="O9097" s="168" t="str">
        <f t="shared" si="1138"/>
        <v/>
      </c>
      <c r="P9097" s="168" t="str">
        <f t="shared" si="1139"/>
        <v/>
      </c>
      <c r="Q9097" s="168" t="str">
        <f t="shared" si="1140"/>
        <v/>
      </c>
      <c r="R9097" s="168" t="str">
        <f t="shared" si="1141"/>
        <v/>
      </c>
      <c r="S9097" s="168" t="str">
        <f t="shared" si="1142"/>
        <v/>
      </c>
      <c r="T9097" s="168" t="str">
        <f t="shared" si="1143"/>
        <v/>
      </c>
    </row>
    <row r="9098" spans="1:20" x14ac:dyDescent="0.2">
      <c r="A9098" t="s">
        <v>2606</v>
      </c>
      <c r="M9098" s="170" t="str">
        <f t="shared" si="1136"/>
        <v>H8</v>
      </c>
      <c r="N9098" s="169" t="str">
        <f t="shared" si="1137"/>
        <v>8522</v>
      </c>
      <c r="O9098" s="168" t="str">
        <f t="shared" si="1138"/>
        <v/>
      </c>
      <c r="P9098" s="168" t="str">
        <f t="shared" si="1139"/>
        <v/>
      </c>
      <c r="Q9098" s="168" t="str">
        <f t="shared" si="1140"/>
        <v/>
      </c>
      <c r="R9098" s="168" t="str">
        <f t="shared" si="1141"/>
        <v/>
      </c>
      <c r="S9098" s="168" t="str">
        <f t="shared" si="1142"/>
        <v/>
      </c>
      <c r="T9098" s="168" t="str">
        <f t="shared" si="1143"/>
        <v/>
      </c>
    </row>
    <row r="9099" spans="1:20" x14ac:dyDescent="0.2">
      <c r="A9099" t="s">
        <v>2607</v>
      </c>
      <c r="M9099" s="170" t="str">
        <f t="shared" si="1136"/>
        <v>H9</v>
      </c>
      <c r="N9099" s="169" t="str">
        <f t="shared" si="1137"/>
        <v>8522</v>
      </c>
      <c r="O9099" s="168" t="str">
        <f t="shared" si="1138"/>
        <v/>
      </c>
      <c r="P9099" s="168" t="str">
        <f t="shared" si="1139"/>
        <v/>
      </c>
      <c r="Q9099" s="168" t="str">
        <f t="shared" si="1140"/>
        <v/>
      </c>
      <c r="R9099" s="168" t="str">
        <f t="shared" si="1141"/>
        <v/>
      </c>
      <c r="S9099" s="168" t="str">
        <f t="shared" si="1142"/>
        <v/>
      </c>
      <c r="T9099" s="168" t="str">
        <f t="shared" si="1143"/>
        <v/>
      </c>
    </row>
    <row r="9100" spans="1:20" x14ac:dyDescent="0.2">
      <c r="A9100" t="s">
        <v>2608</v>
      </c>
      <c r="M9100" s="170" t="str">
        <f t="shared" si="1136"/>
        <v>H10</v>
      </c>
      <c r="N9100" s="169" t="str">
        <f t="shared" si="1137"/>
        <v>8522</v>
      </c>
      <c r="O9100" s="168" t="str">
        <f t="shared" si="1138"/>
        <v/>
      </c>
      <c r="P9100" s="168" t="str">
        <f t="shared" si="1139"/>
        <v/>
      </c>
      <c r="Q9100" s="168" t="str">
        <f t="shared" si="1140"/>
        <v/>
      </c>
      <c r="R9100" s="168" t="str">
        <f t="shared" si="1141"/>
        <v/>
      </c>
      <c r="S9100" s="168" t="str">
        <f t="shared" si="1142"/>
        <v/>
      </c>
      <c r="T9100" s="168" t="str">
        <f t="shared" si="1143"/>
        <v/>
      </c>
    </row>
    <row r="9101" spans="1:20" x14ac:dyDescent="0.2">
      <c r="A9101" t="s">
        <v>6639</v>
      </c>
      <c r="M9101" s="170" t="str">
        <f t="shared" si="1136"/>
        <v>Ttl</v>
      </c>
      <c r="N9101" s="169" t="str">
        <f t="shared" si="1137"/>
        <v>8522</v>
      </c>
      <c r="O9101" s="168" t="str">
        <f t="shared" si="1138"/>
        <v/>
      </c>
      <c r="P9101" s="168" t="str">
        <f t="shared" si="1139"/>
        <v/>
      </c>
      <c r="Q9101" s="168" t="str">
        <f t="shared" si="1140"/>
        <v/>
      </c>
      <c r="R9101" s="168" t="str">
        <f t="shared" si="1141"/>
        <v/>
      </c>
      <c r="S9101" s="168" t="str">
        <f t="shared" si="1142"/>
        <v/>
      </c>
      <c r="T9101" s="168" t="str">
        <f t="shared" si="1143"/>
        <v/>
      </c>
    </row>
    <row r="9102" spans="1:20" x14ac:dyDescent="0.2">
      <c r="A9102" t="s">
        <v>2611</v>
      </c>
      <c r="M9102" s="170" t="str">
        <f t="shared" si="1136"/>
        <v>DTL</v>
      </c>
      <c r="N9102" s="169" t="str">
        <f t="shared" si="1137"/>
        <v>8522</v>
      </c>
      <c r="O9102" s="168" t="str">
        <f t="shared" si="1138"/>
        <v/>
      </c>
      <c r="P9102" s="168" t="str">
        <f t="shared" si="1139"/>
        <v/>
      </c>
      <c r="Q9102" s="168" t="str">
        <f t="shared" si="1140"/>
        <v/>
      </c>
      <c r="R9102" s="168" t="str">
        <f t="shared" si="1141"/>
        <v/>
      </c>
      <c r="S9102" s="168" t="str">
        <f t="shared" si="1142"/>
        <v/>
      </c>
      <c r="T9102" s="168" t="str">
        <f t="shared" si="1143"/>
        <v/>
      </c>
    </row>
    <row r="9103" spans="1:20" x14ac:dyDescent="0.2">
      <c r="A9103" t="s">
        <v>6640</v>
      </c>
      <c r="M9103" s="170" t="str">
        <f t="shared" si="1136"/>
        <v>Ttl</v>
      </c>
      <c r="N9103" s="169" t="str">
        <f t="shared" si="1137"/>
        <v>8522</v>
      </c>
      <c r="O9103" s="168" t="str">
        <f t="shared" si="1138"/>
        <v/>
      </c>
      <c r="P9103" s="168" t="str">
        <f t="shared" si="1139"/>
        <v/>
      </c>
      <c r="Q9103" s="168" t="str">
        <f t="shared" si="1140"/>
        <v/>
      </c>
      <c r="R9103" s="168" t="str">
        <f t="shared" si="1141"/>
        <v/>
      </c>
      <c r="S9103" s="168" t="str">
        <f t="shared" si="1142"/>
        <v/>
      </c>
      <c r="T9103" s="168" t="str">
        <f t="shared" si="1143"/>
        <v/>
      </c>
    </row>
    <row r="9104" spans="1:20" x14ac:dyDescent="0.2">
      <c r="A9104" t="s">
        <v>4246</v>
      </c>
      <c r="M9104" s="170" t="str">
        <f t="shared" si="1136"/>
        <v>DTL</v>
      </c>
      <c r="N9104" s="169" t="str">
        <f t="shared" si="1137"/>
        <v>8522</v>
      </c>
      <c r="O9104" s="168" t="str">
        <f t="shared" si="1138"/>
        <v/>
      </c>
      <c r="P9104" s="168" t="str">
        <f t="shared" si="1139"/>
        <v/>
      </c>
      <c r="Q9104" s="168" t="str">
        <f t="shared" si="1140"/>
        <v/>
      </c>
      <c r="R9104" s="168" t="str">
        <f t="shared" si="1141"/>
        <v/>
      </c>
      <c r="S9104" s="168" t="str">
        <f t="shared" si="1142"/>
        <v/>
      </c>
      <c r="T9104" s="168" t="str">
        <f t="shared" si="1143"/>
        <v/>
      </c>
    </row>
    <row r="9105" spans="1:20" x14ac:dyDescent="0.2">
      <c r="A9105" t="s">
        <v>2611</v>
      </c>
      <c r="M9105" s="170" t="str">
        <f t="shared" si="1136"/>
        <v>DTL</v>
      </c>
      <c r="N9105" s="169" t="str">
        <f t="shared" si="1137"/>
        <v>8522</v>
      </c>
      <c r="O9105" s="168" t="str">
        <f t="shared" si="1138"/>
        <v/>
      </c>
      <c r="P9105" s="168" t="str">
        <f t="shared" si="1139"/>
        <v/>
      </c>
      <c r="Q9105" s="168" t="str">
        <f t="shared" si="1140"/>
        <v/>
      </c>
      <c r="R9105" s="168" t="str">
        <f t="shared" si="1141"/>
        <v/>
      </c>
      <c r="S9105" s="168" t="str">
        <f t="shared" si="1142"/>
        <v/>
      </c>
      <c r="T9105" s="168" t="str">
        <f t="shared" si="1143"/>
        <v/>
      </c>
    </row>
    <row r="9106" spans="1:20" x14ac:dyDescent="0.2">
      <c r="A9106" t="s">
        <v>6641</v>
      </c>
      <c r="M9106" s="170" t="str">
        <f t="shared" si="1136"/>
        <v>DTL</v>
      </c>
      <c r="N9106" s="169" t="str">
        <f t="shared" si="1137"/>
        <v>8522</v>
      </c>
      <c r="O9106" s="168" t="str">
        <f t="shared" si="1138"/>
        <v xml:space="preserve">    </v>
      </c>
      <c r="P9106" s="168" t="str">
        <f t="shared" si="1139"/>
        <v xml:space="preserve">8522    </v>
      </c>
      <c r="Q9106" s="168">
        <f t="shared" si="1140"/>
        <v>85964</v>
      </c>
      <c r="R9106" s="168">
        <f t="shared" si="1141"/>
        <v>82300</v>
      </c>
      <c r="S9106" s="168">
        <f t="shared" si="1142"/>
        <v>100000</v>
      </c>
      <c r="T9106" s="168">
        <f t="shared" si="1143"/>
        <v>100073</v>
      </c>
    </row>
    <row r="9107" spans="1:20" x14ac:dyDescent="0.2">
      <c r="A9107" t="s">
        <v>2611</v>
      </c>
      <c r="M9107" s="170" t="str">
        <f t="shared" si="1136"/>
        <v>DTL</v>
      </c>
      <c r="N9107" s="169" t="str">
        <f t="shared" si="1137"/>
        <v>8522</v>
      </c>
      <c r="O9107" s="168" t="str">
        <f t="shared" si="1138"/>
        <v/>
      </c>
      <c r="P9107" s="168" t="str">
        <f t="shared" si="1139"/>
        <v/>
      </c>
      <c r="Q9107" s="168" t="str">
        <f t="shared" si="1140"/>
        <v/>
      </c>
      <c r="R9107" s="168" t="str">
        <f t="shared" si="1141"/>
        <v/>
      </c>
      <c r="S9107" s="168" t="str">
        <f t="shared" si="1142"/>
        <v/>
      </c>
      <c r="T9107" s="168" t="str">
        <f t="shared" si="1143"/>
        <v/>
      </c>
    </row>
    <row r="9108" spans="1:20" x14ac:dyDescent="0.2">
      <c r="A9108" t="s">
        <v>2622</v>
      </c>
      <c r="M9108" s="170" t="str">
        <f t="shared" si="1136"/>
        <v>DTL</v>
      </c>
      <c r="N9108" s="169" t="str">
        <f t="shared" si="1137"/>
        <v>8522</v>
      </c>
      <c r="O9108" s="168" t="str">
        <f t="shared" si="1138"/>
        <v>Tran</v>
      </c>
      <c r="P9108" s="168" t="str">
        <f t="shared" si="1139"/>
        <v>8522Tran</v>
      </c>
      <c r="Q9108" s="168">
        <f t="shared" si="1140"/>
        <v>0</v>
      </c>
      <c r="R9108" s="168">
        <f t="shared" si="1141"/>
        <v>0</v>
      </c>
      <c r="S9108" s="168">
        <f t="shared" si="1142"/>
        <v>0</v>
      </c>
      <c r="T9108" s="168">
        <f t="shared" si="1143"/>
        <v>0</v>
      </c>
    </row>
    <row r="9109" spans="1:20" x14ac:dyDescent="0.2">
      <c r="A9109" t="s">
        <v>2611</v>
      </c>
      <c r="M9109" s="170" t="str">
        <f t="shared" si="1136"/>
        <v>DTL</v>
      </c>
      <c r="N9109" s="169" t="str">
        <f t="shared" si="1137"/>
        <v>8522</v>
      </c>
      <c r="O9109" s="168" t="str">
        <f t="shared" si="1138"/>
        <v/>
      </c>
      <c r="P9109" s="168" t="str">
        <f t="shared" si="1139"/>
        <v/>
      </c>
      <c r="Q9109" s="168" t="str">
        <f t="shared" si="1140"/>
        <v/>
      </c>
      <c r="R9109" s="168" t="str">
        <f t="shared" si="1141"/>
        <v/>
      </c>
      <c r="S9109" s="168" t="str">
        <f t="shared" si="1142"/>
        <v/>
      </c>
      <c r="T9109" s="168" t="str">
        <f t="shared" si="1143"/>
        <v/>
      </c>
    </row>
    <row r="9110" spans="1:20" x14ac:dyDescent="0.2">
      <c r="A9110" t="s">
        <v>6642</v>
      </c>
      <c r="M9110" s="170" t="str">
        <f t="shared" si="1136"/>
        <v>DTL</v>
      </c>
      <c r="N9110" s="169" t="str">
        <f t="shared" si="1137"/>
        <v>8522</v>
      </c>
      <c r="O9110" s="168" t="str">
        <f t="shared" si="1138"/>
        <v>Tran</v>
      </c>
      <c r="P9110" s="168" t="str">
        <f t="shared" si="1139"/>
        <v>8522Tran</v>
      </c>
      <c r="Q9110" s="168">
        <f t="shared" si="1140"/>
        <v>180000</v>
      </c>
      <c r="R9110" s="168">
        <f t="shared" si="1141"/>
        <v>75000</v>
      </c>
      <c r="S9110" s="168">
        <f t="shared" si="1142"/>
        <v>100000</v>
      </c>
      <c r="T9110" s="168">
        <f t="shared" si="1143"/>
        <v>100000</v>
      </c>
    </row>
    <row r="9111" spans="1:20" x14ac:dyDescent="0.2">
      <c r="A9111" t="s">
        <v>4246</v>
      </c>
      <c r="M9111" s="170" t="str">
        <f t="shared" si="1136"/>
        <v>DTL</v>
      </c>
      <c r="N9111" s="169" t="str">
        <f t="shared" si="1137"/>
        <v>8522</v>
      </c>
      <c r="O9111" s="168" t="str">
        <f t="shared" si="1138"/>
        <v/>
      </c>
      <c r="P9111" s="168" t="str">
        <f t="shared" si="1139"/>
        <v/>
      </c>
      <c r="Q9111" s="168" t="str">
        <f t="shared" si="1140"/>
        <v/>
      </c>
      <c r="R9111" s="168" t="str">
        <f t="shared" si="1141"/>
        <v/>
      </c>
      <c r="S9111" s="168" t="str">
        <f t="shared" si="1142"/>
        <v/>
      </c>
      <c r="T9111" s="168" t="str">
        <f t="shared" si="1143"/>
        <v/>
      </c>
    </row>
    <row r="9112" spans="1:20" x14ac:dyDescent="0.2">
      <c r="A9112" t="s">
        <v>2611</v>
      </c>
      <c r="M9112" s="170" t="str">
        <f t="shared" si="1136"/>
        <v>DTL</v>
      </c>
      <c r="N9112" s="169" t="str">
        <f t="shared" si="1137"/>
        <v>8522</v>
      </c>
      <c r="O9112" s="168" t="str">
        <f t="shared" si="1138"/>
        <v/>
      </c>
      <c r="P9112" s="168" t="str">
        <f t="shared" si="1139"/>
        <v/>
      </c>
      <c r="Q9112" s="168" t="str">
        <f t="shared" si="1140"/>
        <v/>
      </c>
      <c r="R9112" s="168" t="str">
        <f t="shared" si="1141"/>
        <v/>
      </c>
      <c r="S9112" s="168" t="str">
        <f t="shared" si="1142"/>
        <v/>
      </c>
      <c r="T9112" s="168" t="str">
        <f t="shared" si="1143"/>
        <v/>
      </c>
    </row>
    <row r="9113" spans="1:20" x14ac:dyDescent="0.2">
      <c r="A9113" t="s">
        <v>6643</v>
      </c>
      <c r="M9113" s="170" t="str">
        <f t="shared" si="1136"/>
        <v>Ttl</v>
      </c>
      <c r="N9113" s="169" t="str">
        <f t="shared" si="1137"/>
        <v>8522</v>
      </c>
      <c r="O9113" s="168" t="str">
        <f t="shared" si="1138"/>
        <v/>
      </c>
      <c r="P9113" s="168" t="str">
        <f t="shared" si="1139"/>
        <v/>
      </c>
      <c r="Q9113" s="168" t="str">
        <f t="shared" si="1140"/>
        <v/>
      </c>
      <c r="R9113" s="168" t="str">
        <f t="shared" si="1141"/>
        <v/>
      </c>
      <c r="S9113" s="168" t="str">
        <f t="shared" si="1142"/>
        <v/>
      </c>
      <c r="T9113" s="168" t="str">
        <f t="shared" si="1143"/>
        <v/>
      </c>
    </row>
    <row r="9114" spans="1:20" x14ac:dyDescent="0.2">
      <c r="A9114" t="s">
        <v>4467</v>
      </c>
      <c r="M9114" s="170" t="str">
        <f t="shared" si="1136"/>
        <v>DTL</v>
      </c>
      <c r="N9114" s="169" t="str">
        <f t="shared" si="1137"/>
        <v>8522</v>
      </c>
      <c r="O9114" s="168" t="str">
        <f t="shared" si="1138"/>
        <v/>
      </c>
      <c r="P9114" s="168" t="str">
        <f t="shared" si="1139"/>
        <v/>
      </c>
      <c r="Q9114" s="168" t="str">
        <f t="shared" si="1140"/>
        <v/>
      </c>
      <c r="R9114" s="168" t="str">
        <f t="shared" si="1141"/>
        <v/>
      </c>
      <c r="S9114" s="168" t="str">
        <f t="shared" si="1142"/>
        <v/>
      </c>
      <c r="T9114" s="168" t="str">
        <f t="shared" si="1143"/>
        <v/>
      </c>
    </row>
    <row r="9115" spans="1:20" x14ac:dyDescent="0.2">
      <c r="A9115">
        <v>1</v>
      </c>
      <c r="M9115" s="170" t="str">
        <f t="shared" si="1136"/>
        <v>DTL</v>
      </c>
      <c r="N9115" s="169" t="str">
        <f t="shared" si="1137"/>
        <v>8522</v>
      </c>
      <c r="O9115" s="168" t="str">
        <f t="shared" si="1138"/>
        <v/>
      </c>
      <c r="P9115" s="168" t="str">
        <f t="shared" si="1139"/>
        <v/>
      </c>
      <c r="Q9115" s="168" t="str">
        <f t="shared" si="1140"/>
        <v/>
      </c>
      <c r="R9115" s="168" t="str">
        <f t="shared" si="1141"/>
        <v/>
      </c>
      <c r="S9115" s="168" t="str">
        <f t="shared" si="1142"/>
        <v/>
      </c>
      <c r="T9115" s="168" t="str">
        <f t="shared" si="1143"/>
        <v/>
      </c>
    </row>
    <row r="9116" spans="1:20" x14ac:dyDescent="0.2">
      <c r="M9116" s="170" t="str">
        <f t="shared" si="1136"/>
        <v>DTL</v>
      </c>
      <c r="N9116" s="169" t="str">
        <f t="shared" si="1137"/>
        <v>8522</v>
      </c>
      <c r="O9116" s="168" t="str">
        <f t="shared" si="1138"/>
        <v/>
      </c>
      <c r="P9116" s="168" t="str">
        <f t="shared" si="1139"/>
        <v/>
      </c>
      <c r="Q9116" s="168" t="str">
        <f t="shared" si="1140"/>
        <v/>
      </c>
      <c r="R9116" s="168" t="str">
        <f t="shared" si="1141"/>
        <v/>
      </c>
      <c r="S9116" s="168" t="str">
        <f t="shared" si="1142"/>
        <v/>
      </c>
      <c r="T9116" s="168" t="str">
        <f t="shared" si="1143"/>
        <v/>
      </c>
    </row>
    <row r="9117" spans="1:20" x14ac:dyDescent="0.2">
      <c r="A9117" t="s">
        <v>3512</v>
      </c>
      <c r="M9117" s="170" t="str">
        <f t="shared" si="1136"/>
        <v>H1</v>
      </c>
      <c r="N9117" s="169" t="str">
        <f t="shared" si="1137"/>
        <v>8522</v>
      </c>
      <c r="O9117" s="168" t="str">
        <f t="shared" si="1138"/>
        <v/>
      </c>
      <c r="P9117" s="168" t="str">
        <f t="shared" si="1139"/>
        <v/>
      </c>
      <c r="Q9117" s="168" t="str">
        <f t="shared" si="1140"/>
        <v/>
      </c>
      <c r="R9117" s="168" t="str">
        <f t="shared" si="1141"/>
        <v/>
      </c>
      <c r="S9117" s="168" t="str">
        <f t="shared" si="1142"/>
        <v/>
      </c>
      <c r="T9117" s="168" t="str">
        <f t="shared" si="1143"/>
        <v/>
      </c>
    </row>
    <row r="9118" spans="1:20" x14ac:dyDescent="0.2">
      <c r="A9118" t="s">
        <v>2600</v>
      </c>
      <c r="M9118" s="170" t="str">
        <f t="shared" si="1136"/>
        <v>H2</v>
      </c>
      <c r="N9118" s="169" t="str">
        <f t="shared" si="1137"/>
        <v>8522</v>
      </c>
      <c r="O9118" s="168" t="str">
        <f t="shared" si="1138"/>
        <v/>
      </c>
      <c r="P9118" s="168" t="str">
        <f t="shared" si="1139"/>
        <v/>
      </c>
      <c r="Q9118" s="168" t="str">
        <f t="shared" si="1140"/>
        <v/>
      </c>
      <c r="R9118" s="168" t="str">
        <f t="shared" si="1141"/>
        <v/>
      </c>
      <c r="S9118" s="168" t="str">
        <f t="shared" si="1142"/>
        <v/>
      </c>
      <c r="T9118" s="168" t="str">
        <f t="shared" si="1143"/>
        <v/>
      </c>
    </row>
    <row r="9119" spans="1:20" x14ac:dyDescent="0.2">
      <c r="A9119" t="s">
        <v>2601</v>
      </c>
      <c r="M9119" s="170" t="str">
        <f t="shared" si="1136"/>
        <v>H3</v>
      </c>
      <c r="N9119" s="169" t="str">
        <f t="shared" si="1137"/>
        <v>8522</v>
      </c>
      <c r="O9119" s="168" t="str">
        <f t="shared" si="1138"/>
        <v/>
      </c>
      <c r="P9119" s="168" t="str">
        <f t="shared" si="1139"/>
        <v/>
      </c>
      <c r="Q9119" s="168" t="str">
        <f t="shared" si="1140"/>
        <v/>
      </c>
      <c r="R9119" s="168" t="str">
        <f t="shared" si="1141"/>
        <v/>
      </c>
      <c r="S9119" s="168" t="str">
        <f t="shared" si="1142"/>
        <v/>
      </c>
      <c r="T9119" s="168" t="str">
        <f t="shared" si="1143"/>
        <v/>
      </c>
    </row>
    <row r="9120" spans="1:20" x14ac:dyDescent="0.2">
      <c r="A9120" t="s">
        <v>3418</v>
      </c>
      <c r="M9120" s="170" t="str">
        <f t="shared" si="1136"/>
        <v>H4</v>
      </c>
      <c r="N9120" s="169" t="str">
        <f t="shared" si="1137"/>
        <v>8522</v>
      </c>
      <c r="O9120" s="168" t="str">
        <f t="shared" si="1138"/>
        <v/>
      </c>
      <c r="P9120" s="168" t="str">
        <f t="shared" si="1139"/>
        <v/>
      </c>
      <c r="Q9120" s="168" t="str">
        <f t="shared" si="1140"/>
        <v/>
      </c>
      <c r="R9120" s="168" t="str">
        <f t="shared" si="1141"/>
        <v/>
      </c>
      <c r="S9120" s="168" t="str">
        <f t="shared" si="1142"/>
        <v/>
      </c>
      <c r="T9120" s="168" t="str">
        <f t="shared" si="1143"/>
        <v/>
      </c>
    </row>
    <row r="9121" spans="1:20" x14ac:dyDescent="0.2">
      <c r="A9121" t="s">
        <v>3513</v>
      </c>
      <c r="M9121" s="170" t="str">
        <f t="shared" si="1136"/>
        <v>H5</v>
      </c>
      <c r="N9121" s="169" t="str">
        <f t="shared" si="1137"/>
        <v>8522</v>
      </c>
      <c r="O9121" s="168" t="str">
        <f t="shared" si="1138"/>
        <v/>
      </c>
      <c r="P9121" s="168" t="str">
        <f t="shared" si="1139"/>
        <v/>
      </c>
      <c r="Q9121" s="168" t="str">
        <f t="shared" si="1140"/>
        <v/>
      </c>
      <c r="R9121" s="168" t="str">
        <f t="shared" si="1141"/>
        <v/>
      </c>
      <c r="S9121" s="168" t="str">
        <f t="shared" si="1142"/>
        <v/>
      </c>
      <c r="T9121" s="168" t="str">
        <f t="shared" si="1143"/>
        <v/>
      </c>
    </row>
    <row r="9122" spans="1:20" x14ac:dyDescent="0.2">
      <c r="A9122" t="s">
        <v>3514</v>
      </c>
      <c r="M9122" s="170" t="str">
        <f t="shared" si="1136"/>
        <v>H6</v>
      </c>
      <c r="N9122" s="169" t="str">
        <f t="shared" si="1137"/>
        <v>8542</v>
      </c>
      <c r="O9122" s="168" t="str">
        <f t="shared" si="1138"/>
        <v/>
      </c>
      <c r="P9122" s="168" t="str">
        <f t="shared" si="1139"/>
        <v/>
      </c>
      <c r="Q9122" s="168" t="str">
        <f t="shared" si="1140"/>
        <v/>
      </c>
      <c r="R9122" s="168" t="str">
        <f t="shared" si="1141"/>
        <v/>
      </c>
      <c r="S9122" s="168" t="str">
        <f t="shared" si="1142"/>
        <v/>
      </c>
      <c r="T9122" s="168" t="str">
        <f t="shared" si="1143"/>
        <v/>
      </c>
    </row>
    <row r="9123" spans="1:20" x14ac:dyDescent="0.2">
      <c r="A9123" t="s">
        <v>2605</v>
      </c>
      <c r="M9123" s="170" t="str">
        <f t="shared" si="1136"/>
        <v>H7</v>
      </c>
      <c r="N9123" s="169" t="str">
        <f t="shared" si="1137"/>
        <v>8542</v>
      </c>
      <c r="O9123" s="168" t="str">
        <f t="shared" si="1138"/>
        <v/>
      </c>
      <c r="P9123" s="168" t="str">
        <f t="shared" si="1139"/>
        <v/>
      </c>
      <c r="Q9123" s="168" t="str">
        <f t="shared" si="1140"/>
        <v/>
      </c>
      <c r="R9123" s="168" t="str">
        <f t="shared" si="1141"/>
        <v/>
      </c>
      <c r="S9123" s="168" t="str">
        <f t="shared" si="1142"/>
        <v/>
      </c>
      <c r="T9123" s="168" t="str">
        <f t="shared" si="1143"/>
        <v/>
      </c>
    </row>
    <row r="9124" spans="1:20" x14ac:dyDescent="0.2">
      <c r="A9124" t="s">
        <v>2606</v>
      </c>
      <c r="M9124" s="170" t="str">
        <f t="shared" si="1136"/>
        <v>H8</v>
      </c>
      <c r="N9124" s="169" t="str">
        <f t="shared" si="1137"/>
        <v>8542</v>
      </c>
      <c r="O9124" s="168" t="str">
        <f t="shared" si="1138"/>
        <v/>
      </c>
      <c r="P9124" s="168" t="str">
        <f t="shared" si="1139"/>
        <v/>
      </c>
      <c r="Q9124" s="168" t="str">
        <f t="shared" si="1140"/>
        <v/>
      </c>
      <c r="R9124" s="168" t="str">
        <f t="shared" si="1141"/>
        <v/>
      </c>
      <c r="S9124" s="168" t="str">
        <f t="shared" si="1142"/>
        <v/>
      </c>
      <c r="T9124" s="168" t="str">
        <f t="shared" si="1143"/>
        <v/>
      </c>
    </row>
    <row r="9125" spans="1:20" x14ac:dyDescent="0.2">
      <c r="A9125" t="s">
        <v>2607</v>
      </c>
      <c r="M9125" s="170" t="str">
        <f t="shared" si="1136"/>
        <v>H9</v>
      </c>
      <c r="N9125" s="169" t="str">
        <f t="shared" si="1137"/>
        <v>8542</v>
      </c>
      <c r="O9125" s="168" t="str">
        <f t="shared" si="1138"/>
        <v/>
      </c>
      <c r="P9125" s="168" t="str">
        <f t="shared" si="1139"/>
        <v/>
      </c>
      <c r="Q9125" s="168" t="str">
        <f t="shared" si="1140"/>
        <v/>
      </c>
      <c r="R9125" s="168" t="str">
        <f t="shared" si="1141"/>
        <v/>
      </c>
      <c r="S9125" s="168" t="str">
        <f t="shared" si="1142"/>
        <v/>
      </c>
      <c r="T9125" s="168" t="str">
        <f t="shared" si="1143"/>
        <v/>
      </c>
    </row>
    <row r="9126" spans="1:20" x14ac:dyDescent="0.2">
      <c r="A9126" t="s">
        <v>2608</v>
      </c>
      <c r="M9126" s="170" t="str">
        <f t="shared" si="1136"/>
        <v>H10</v>
      </c>
      <c r="N9126" s="169" t="str">
        <f t="shared" si="1137"/>
        <v>8542</v>
      </c>
      <c r="O9126" s="168" t="str">
        <f t="shared" si="1138"/>
        <v/>
      </c>
      <c r="P9126" s="168" t="str">
        <f t="shared" si="1139"/>
        <v/>
      </c>
      <c r="Q9126" s="168" t="str">
        <f t="shared" si="1140"/>
        <v/>
      </c>
      <c r="R9126" s="168" t="str">
        <f t="shared" si="1141"/>
        <v/>
      </c>
      <c r="S9126" s="168" t="str">
        <f t="shared" si="1142"/>
        <v/>
      </c>
      <c r="T9126" s="168" t="str">
        <f t="shared" si="1143"/>
        <v/>
      </c>
    </row>
    <row r="9127" spans="1:20" x14ac:dyDescent="0.2">
      <c r="A9127" t="s">
        <v>2609</v>
      </c>
      <c r="M9127" s="170" t="str">
        <f t="shared" si="1136"/>
        <v>DTL</v>
      </c>
      <c r="N9127" s="169" t="str">
        <f t="shared" si="1137"/>
        <v>8542</v>
      </c>
      <c r="O9127" s="168" t="str">
        <f t="shared" si="1138"/>
        <v/>
      </c>
      <c r="P9127" s="168" t="str">
        <f t="shared" si="1139"/>
        <v/>
      </c>
      <c r="Q9127" s="168" t="str">
        <f t="shared" si="1140"/>
        <v/>
      </c>
      <c r="R9127" s="168" t="str">
        <f t="shared" si="1141"/>
        <v/>
      </c>
      <c r="S9127" s="168" t="str">
        <f t="shared" si="1142"/>
        <v/>
      </c>
      <c r="T9127" s="168" t="str">
        <f t="shared" si="1143"/>
        <v/>
      </c>
    </row>
    <row r="9128" spans="1:20" x14ac:dyDescent="0.2">
      <c r="A9128" t="s">
        <v>6644</v>
      </c>
      <c r="M9128" s="170" t="str">
        <f t="shared" si="1136"/>
        <v>DTL</v>
      </c>
      <c r="N9128" s="169" t="str">
        <f t="shared" si="1137"/>
        <v>8542</v>
      </c>
      <c r="O9128" s="168" t="str">
        <f t="shared" si="1138"/>
        <v>7070</v>
      </c>
      <c r="P9128" s="168" t="str">
        <f t="shared" si="1139"/>
        <v>85427070</v>
      </c>
      <c r="Q9128" s="168">
        <f t="shared" si="1140"/>
        <v>17464</v>
      </c>
      <c r="R9128" s="168">
        <f t="shared" si="1141"/>
        <v>17365</v>
      </c>
      <c r="S9128" s="168">
        <f t="shared" si="1142"/>
        <v>16000</v>
      </c>
      <c r="T9128" s="168">
        <f t="shared" si="1143"/>
        <v>8109</v>
      </c>
    </row>
    <row r="9129" spans="1:20" x14ac:dyDescent="0.2">
      <c r="A9129" t="s">
        <v>6645</v>
      </c>
      <c r="M9129" s="170" t="str">
        <f t="shared" si="1136"/>
        <v>DTL</v>
      </c>
      <c r="N9129" s="169" t="str">
        <f t="shared" si="1137"/>
        <v>8542</v>
      </c>
      <c r="O9129" s="168" t="str">
        <f t="shared" si="1138"/>
        <v>6601</v>
      </c>
      <c r="P9129" s="168" t="str">
        <f t="shared" si="1139"/>
        <v>85426601</v>
      </c>
      <c r="Q9129" s="168">
        <f t="shared" si="1140"/>
        <v>296</v>
      </c>
      <c r="R9129" s="168">
        <f t="shared" si="1141"/>
        <v>663</v>
      </c>
      <c r="S9129" s="168">
        <f t="shared" si="1142"/>
        <v>400</v>
      </c>
      <c r="T9129" s="168">
        <f t="shared" si="1143"/>
        <v>555</v>
      </c>
    </row>
    <row r="9130" spans="1:20" x14ac:dyDescent="0.2">
      <c r="A9130" t="s">
        <v>4246</v>
      </c>
      <c r="M9130" s="170" t="str">
        <f t="shared" si="1136"/>
        <v>DTL</v>
      </c>
      <c r="N9130" s="169" t="str">
        <f t="shared" si="1137"/>
        <v>8542</v>
      </c>
      <c r="O9130" s="168" t="str">
        <f t="shared" si="1138"/>
        <v/>
      </c>
      <c r="P9130" s="168" t="str">
        <f t="shared" si="1139"/>
        <v/>
      </c>
      <c r="Q9130" s="168" t="str">
        <f t="shared" si="1140"/>
        <v/>
      </c>
      <c r="R9130" s="168" t="str">
        <f t="shared" si="1141"/>
        <v/>
      </c>
      <c r="S9130" s="168" t="str">
        <f t="shared" si="1142"/>
        <v/>
      </c>
      <c r="T9130" s="168" t="str">
        <f t="shared" si="1143"/>
        <v/>
      </c>
    </row>
    <row r="9131" spans="1:20" x14ac:dyDescent="0.2">
      <c r="A9131" t="s">
        <v>2611</v>
      </c>
      <c r="M9131" s="170" t="str">
        <f t="shared" si="1136"/>
        <v>DTL</v>
      </c>
      <c r="N9131" s="169" t="str">
        <f t="shared" si="1137"/>
        <v>8542</v>
      </c>
      <c r="O9131" s="168" t="str">
        <f t="shared" si="1138"/>
        <v/>
      </c>
      <c r="P9131" s="168" t="str">
        <f t="shared" si="1139"/>
        <v/>
      </c>
      <c r="Q9131" s="168" t="str">
        <f t="shared" si="1140"/>
        <v/>
      </c>
      <c r="R9131" s="168" t="str">
        <f t="shared" si="1141"/>
        <v/>
      </c>
      <c r="S9131" s="168" t="str">
        <f t="shared" si="1142"/>
        <v/>
      </c>
      <c r="T9131" s="168" t="str">
        <f t="shared" si="1143"/>
        <v/>
      </c>
    </row>
    <row r="9132" spans="1:20" x14ac:dyDescent="0.2">
      <c r="A9132" t="s">
        <v>6646</v>
      </c>
      <c r="M9132" s="170" t="str">
        <f t="shared" si="1136"/>
        <v>Ttl</v>
      </c>
      <c r="N9132" s="169" t="str">
        <f t="shared" si="1137"/>
        <v>8542</v>
      </c>
      <c r="O9132" s="168" t="str">
        <f t="shared" si="1138"/>
        <v/>
      </c>
      <c r="P9132" s="168" t="str">
        <f t="shared" si="1139"/>
        <v/>
      </c>
      <c r="Q9132" s="168" t="str">
        <f t="shared" si="1140"/>
        <v/>
      </c>
      <c r="R9132" s="168" t="str">
        <f t="shared" si="1141"/>
        <v/>
      </c>
      <c r="S9132" s="168" t="str">
        <f t="shared" si="1142"/>
        <v/>
      </c>
      <c r="T9132" s="168" t="str">
        <f t="shared" si="1143"/>
        <v/>
      </c>
    </row>
    <row r="9133" spans="1:20" x14ac:dyDescent="0.2">
      <c r="A9133" t="s">
        <v>2612</v>
      </c>
      <c r="M9133" s="170" t="str">
        <f t="shared" si="1136"/>
        <v>DTL</v>
      </c>
      <c r="N9133" s="169" t="str">
        <f t="shared" si="1137"/>
        <v>8542</v>
      </c>
      <c r="O9133" s="168" t="str">
        <f t="shared" si="1138"/>
        <v/>
      </c>
      <c r="P9133" s="168" t="str">
        <f t="shared" si="1139"/>
        <v/>
      </c>
      <c r="Q9133" s="168" t="str">
        <f t="shared" si="1140"/>
        <v/>
      </c>
      <c r="R9133" s="168" t="str">
        <f t="shared" si="1141"/>
        <v/>
      </c>
      <c r="S9133" s="168" t="str">
        <f t="shared" si="1142"/>
        <v/>
      </c>
      <c r="T9133" s="168" t="str">
        <f t="shared" si="1143"/>
        <v/>
      </c>
    </row>
    <row r="9134" spans="1:20" x14ac:dyDescent="0.2">
      <c r="A9134" t="s">
        <v>2611</v>
      </c>
      <c r="M9134" s="170" t="str">
        <f t="shared" si="1136"/>
        <v>DTL</v>
      </c>
      <c r="N9134" s="169" t="str">
        <f t="shared" si="1137"/>
        <v>8542</v>
      </c>
      <c r="O9134" s="168" t="str">
        <f t="shared" si="1138"/>
        <v/>
      </c>
      <c r="P9134" s="168" t="str">
        <f t="shared" si="1139"/>
        <v/>
      </c>
      <c r="Q9134" s="168" t="str">
        <f t="shared" si="1140"/>
        <v/>
      </c>
      <c r="R9134" s="168" t="str">
        <f t="shared" si="1141"/>
        <v/>
      </c>
      <c r="S9134" s="168" t="str">
        <f t="shared" si="1142"/>
        <v/>
      </c>
      <c r="T9134" s="168" t="str">
        <f t="shared" si="1143"/>
        <v/>
      </c>
    </row>
    <row r="9135" spans="1:20" x14ac:dyDescent="0.2">
      <c r="A9135" t="s">
        <v>2611</v>
      </c>
      <c r="M9135" s="170" t="str">
        <f t="shared" si="1136"/>
        <v>DTL</v>
      </c>
      <c r="N9135" s="169" t="str">
        <f t="shared" si="1137"/>
        <v>8542</v>
      </c>
      <c r="O9135" s="168" t="str">
        <f t="shared" si="1138"/>
        <v/>
      </c>
      <c r="P9135" s="168" t="str">
        <f t="shared" si="1139"/>
        <v/>
      </c>
      <c r="Q9135" s="168" t="str">
        <f t="shared" si="1140"/>
        <v/>
      </c>
      <c r="R9135" s="168" t="str">
        <f t="shared" si="1141"/>
        <v/>
      </c>
      <c r="S9135" s="168" t="str">
        <f t="shared" si="1142"/>
        <v/>
      </c>
      <c r="T9135" s="168" t="str">
        <f t="shared" si="1143"/>
        <v/>
      </c>
    </row>
    <row r="9136" spans="1:20" x14ac:dyDescent="0.2">
      <c r="A9136" t="s">
        <v>2613</v>
      </c>
      <c r="M9136" s="170" t="str">
        <f t="shared" si="1136"/>
        <v>DTL</v>
      </c>
      <c r="N9136" s="169" t="str">
        <f t="shared" si="1137"/>
        <v>8542</v>
      </c>
      <c r="O9136" s="168" t="str">
        <f t="shared" si="1138"/>
        <v/>
      </c>
      <c r="P9136" s="168" t="str">
        <f t="shared" si="1139"/>
        <v/>
      </c>
      <c r="Q9136" s="168" t="str">
        <f t="shared" si="1140"/>
        <v/>
      </c>
      <c r="R9136" s="168" t="str">
        <f t="shared" si="1141"/>
        <v/>
      </c>
      <c r="S9136" s="168" t="str">
        <f t="shared" si="1142"/>
        <v/>
      </c>
      <c r="T9136" s="168" t="str">
        <f t="shared" si="1143"/>
        <v/>
      </c>
    </row>
    <row r="9137" spans="1:20" x14ac:dyDescent="0.2">
      <c r="A9137" t="s">
        <v>6647</v>
      </c>
      <c r="M9137" s="170" t="str">
        <f t="shared" si="1136"/>
        <v>DTL</v>
      </c>
      <c r="N9137" s="169" t="str">
        <f t="shared" si="1137"/>
        <v>8542</v>
      </c>
      <c r="O9137" s="168" t="str">
        <f t="shared" si="1138"/>
        <v>2140</v>
      </c>
      <c r="P9137" s="168" t="str">
        <f t="shared" si="1139"/>
        <v>85422140</v>
      </c>
      <c r="Q9137" s="168">
        <f t="shared" si="1140"/>
        <v>0</v>
      </c>
      <c r="R9137" s="168">
        <f t="shared" si="1141"/>
        <v>0</v>
      </c>
      <c r="S9137" s="168">
        <f t="shared" si="1142"/>
        <v>16300</v>
      </c>
      <c r="T9137" s="168">
        <f t="shared" si="1143"/>
        <v>3902</v>
      </c>
    </row>
    <row r="9138" spans="1:20" x14ac:dyDescent="0.2">
      <c r="A9138" t="s">
        <v>6648</v>
      </c>
      <c r="M9138" s="170" t="str">
        <f t="shared" si="1136"/>
        <v>DTL</v>
      </c>
      <c r="N9138" s="169" t="str">
        <f t="shared" si="1137"/>
        <v>8542</v>
      </c>
      <c r="O9138" s="168" t="str">
        <f t="shared" si="1138"/>
        <v>2301</v>
      </c>
      <c r="P9138" s="168" t="str">
        <f t="shared" si="1139"/>
        <v>85422301</v>
      </c>
      <c r="Q9138" s="168">
        <f t="shared" si="1140"/>
        <v>57</v>
      </c>
      <c r="R9138" s="168">
        <f t="shared" si="1141"/>
        <v>68</v>
      </c>
      <c r="S9138" s="168">
        <f t="shared" si="1142"/>
        <v>100</v>
      </c>
      <c r="T9138" s="168">
        <f t="shared" si="1143"/>
        <v>82</v>
      </c>
    </row>
    <row r="9139" spans="1:20" x14ac:dyDescent="0.2">
      <c r="A9139" t="s">
        <v>4246</v>
      </c>
      <c r="M9139" s="170" t="str">
        <f t="shared" si="1136"/>
        <v>DTL</v>
      </c>
      <c r="N9139" s="169" t="str">
        <f t="shared" si="1137"/>
        <v>8542</v>
      </c>
      <c r="O9139" s="168" t="str">
        <f t="shared" si="1138"/>
        <v/>
      </c>
      <c r="P9139" s="168" t="str">
        <f t="shared" si="1139"/>
        <v/>
      </c>
      <c r="Q9139" s="168" t="str">
        <f t="shared" si="1140"/>
        <v/>
      </c>
      <c r="R9139" s="168" t="str">
        <f t="shared" si="1141"/>
        <v/>
      </c>
      <c r="S9139" s="168" t="str">
        <f t="shared" si="1142"/>
        <v/>
      </c>
      <c r="T9139" s="168" t="str">
        <f t="shared" si="1143"/>
        <v/>
      </c>
    </row>
    <row r="9140" spans="1:20" x14ac:dyDescent="0.2">
      <c r="A9140" t="s">
        <v>2611</v>
      </c>
      <c r="M9140" s="170" t="str">
        <f t="shared" si="1136"/>
        <v>DTL</v>
      </c>
      <c r="N9140" s="169" t="str">
        <f t="shared" si="1137"/>
        <v>8542</v>
      </c>
      <c r="O9140" s="168" t="str">
        <f t="shared" si="1138"/>
        <v/>
      </c>
      <c r="P9140" s="168" t="str">
        <f t="shared" si="1139"/>
        <v/>
      </c>
      <c r="Q9140" s="168" t="str">
        <f t="shared" si="1140"/>
        <v/>
      </c>
      <c r="R9140" s="168" t="str">
        <f t="shared" si="1141"/>
        <v/>
      </c>
      <c r="S9140" s="168" t="str">
        <f t="shared" si="1142"/>
        <v/>
      </c>
      <c r="T9140" s="168" t="str">
        <f t="shared" si="1143"/>
        <v/>
      </c>
    </row>
    <row r="9141" spans="1:20" x14ac:dyDescent="0.2">
      <c r="A9141" t="s">
        <v>6649</v>
      </c>
      <c r="M9141" s="170" t="str">
        <f t="shared" si="1136"/>
        <v>Ttl</v>
      </c>
      <c r="N9141" s="169" t="str">
        <f t="shared" si="1137"/>
        <v>8542</v>
      </c>
      <c r="O9141" s="168" t="str">
        <f t="shared" si="1138"/>
        <v/>
      </c>
      <c r="P9141" s="168" t="str">
        <f t="shared" si="1139"/>
        <v/>
      </c>
      <c r="Q9141" s="168" t="str">
        <f t="shared" si="1140"/>
        <v/>
      </c>
      <c r="R9141" s="168" t="str">
        <f t="shared" si="1141"/>
        <v/>
      </c>
      <c r="S9141" s="168" t="str">
        <f t="shared" si="1142"/>
        <v/>
      </c>
      <c r="T9141" s="168" t="str">
        <f t="shared" si="1143"/>
        <v/>
      </c>
    </row>
    <row r="9142" spans="1:20" x14ac:dyDescent="0.2">
      <c r="A9142" t="s">
        <v>2611</v>
      </c>
      <c r="M9142" s="170" t="str">
        <f t="shared" si="1136"/>
        <v>DTL</v>
      </c>
      <c r="N9142" s="169" t="str">
        <f t="shared" si="1137"/>
        <v>8542</v>
      </c>
      <c r="O9142" s="168" t="str">
        <f t="shared" si="1138"/>
        <v/>
      </c>
      <c r="P9142" s="168" t="str">
        <f t="shared" si="1139"/>
        <v/>
      </c>
      <c r="Q9142" s="168" t="str">
        <f t="shared" si="1140"/>
        <v/>
      </c>
      <c r="R9142" s="168" t="str">
        <f t="shared" si="1141"/>
        <v/>
      </c>
      <c r="S9142" s="168" t="str">
        <f t="shared" si="1142"/>
        <v/>
      </c>
      <c r="T9142" s="168" t="str">
        <f t="shared" si="1143"/>
        <v/>
      </c>
    </row>
    <row r="9143" spans="1:20" x14ac:dyDescent="0.2">
      <c r="A9143" t="s">
        <v>2611</v>
      </c>
      <c r="M9143" s="170" t="str">
        <f t="shared" si="1136"/>
        <v>DTL</v>
      </c>
      <c r="N9143" s="169" t="str">
        <f t="shared" si="1137"/>
        <v>8542</v>
      </c>
      <c r="O9143" s="168" t="str">
        <f t="shared" si="1138"/>
        <v/>
      </c>
      <c r="P9143" s="168" t="str">
        <f t="shared" si="1139"/>
        <v/>
      </c>
      <c r="Q9143" s="168" t="str">
        <f t="shared" si="1140"/>
        <v/>
      </c>
      <c r="R9143" s="168" t="str">
        <f t="shared" si="1141"/>
        <v/>
      </c>
      <c r="S9143" s="168" t="str">
        <f t="shared" si="1142"/>
        <v/>
      </c>
      <c r="T9143" s="168" t="str">
        <f t="shared" si="1143"/>
        <v/>
      </c>
    </row>
    <row r="9144" spans="1:20" x14ac:dyDescent="0.2">
      <c r="A9144" t="s">
        <v>6650</v>
      </c>
      <c r="M9144" s="170" t="str">
        <f t="shared" si="1136"/>
        <v>Ttl</v>
      </c>
      <c r="N9144" s="169" t="str">
        <f t="shared" si="1137"/>
        <v>8542</v>
      </c>
      <c r="O9144" s="168" t="str">
        <f t="shared" si="1138"/>
        <v/>
      </c>
      <c r="P9144" s="168" t="str">
        <f t="shared" si="1139"/>
        <v/>
      </c>
      <c r="Q9144" s="168" t="str">
        <f t="shared" si="1140"/>
        <v/>
      </c>
      <c r="R9144" s="168" t="str">
        <f t="shared" si="1141"/>
        <v/>
      </c>
      <c r="S9144" s="168" t="str">
        <f t="shared" si="1142"/>
        <v/>
      </c>
      <c r="T9144" s="168" t="str">
        <f t="shared" si="1143"/>
        <v/>
      </c>
    </row>
    <row r="9145" spans="1:20" x14ac:dyDescent="0.2">
      <c r="A9145" t="s">
        <v>2612</v>
      </c>
      <c r="M9145" s="170" t="str">
        <f t="shared" si="1136"/>
        <v>DTL</v>
      </c>
      <c r="N9145" s="169" t="str">
        <f t="shared" si="1137"/>
        <v>8542</v>
      </c>
      <c r="O9145" s="168" t="str">
        <f t="shared" si="1138"/>
        <v/>
      </c>
      <c r="P9145" s="168" t="str">
        <f t="shared" si="1139"/>
        <v/>
      </c>
      <c r="Q9145" s="168" t="str">
        <f t="shared" si="1140"/>
        <v/>
      </c>
      <c r="R9145" s="168" t="str">
        <f t="shared" si="1141"/>
        <v/>
      </c>
      <c r="S9145" s="168" t="str">
        <f t="shared" si="1142"/>
        <v/>
      </c>
      <c r="T9145" s="168" t="str">
        <f t="shared" si="1143"/>
        <v/>
      </c>
    </row>
    <row r="9146" spans="1:20" x14ac:dyDescent="0.2">
      <c r="A9146" t="s">
        <v>2611</v>
      </c>
      <c r="M9146" s="170" t="str">
        <f t="shared" si="1136"/>
        <v>DTL</v>
      </c>
      <c r="N9146" s="169" t="str">
        <f t="shared" si="1137"/>
        <v>8542</v>
      </c>
      <c r="O9146" s="168" t="str">
        <f t="shared" si="1138"/>
        <v/>
      </c>
      <c r="P9146" s="168" t="str">
        <f t="shared" si="1139"/>
        <v/>
      </c>
      <c r="Q9146" s="168" t="str">
        <f t="shared" si="1140"/>
        <v/>
      </c>
      <c r="R9146" s="168" t="str">
        <f t="shared" si="1141"/>
        <v/>
      </c>
      <c r="S9146" s="168" t="str">
        <f t="shared" si="1142"/>
        <v/>
      </c>
      <c r="T9146" s="168" t="str">
        <f t="shared" si="1143"/>
        <v/>
      </c>
    </row>
    <row r="9147" spans="1:20" x14ac:dyDescent="0.2">
      <c r="A9147" t="s">
        <v>2620</v>
      </c>
      <c r="M9147" s="170" t="str">
        <f t="shared" si="1136"/>
        <v>DTL</v>
      </c>
      <c r="N9147" s="169" t="str">
        <f t="shared" si="1137"/>
        <v>8542</v>
      </c>
      <c r="O9147" s="168" t="str">
        <f t="shared" si="1138"/>
        <v/>
      </c>
      <c r="P9147" s="168" t="str">
        <f t="shared" si="1139"/>
        <v/>
      </c>
      <c r="Q9147" s="168" t="str">
        <f t="shared" si="1140"/>
        <v/>
      </c>
      <c r="R9147" s="168" t="str">
        <f t="shared" si="1141"/>
        <v/>
      </c>
      <c r="S9147" s="168" t="str">
        <f t="shared" si="1142"/>
        <v/>
      </c>
      <c r="T9147" s="168" t="str">
        <f t="shared" si="1143"/>
        <v/>
      </c>
    </row>
    <row r="9148" spans="1:20" x14ac:dyDescent="0.2">
      <c r="A9148" t="s">
        <v>6651</v>
      </c>
      <c r="M9148" s="170" t="str">
        <f t="shared" si="1136"/>
        <v>Ttl</v>
      </c>
      <c r="N9148" s="169" t="str">
        <f t="shared" si="1137"/>
        <v>8542</v>
      </c>
      <c r="O9148" s="168" t="str">
        <f t="shared" si="1138"/>
        <v/>
      </c>
      <c r="P9148" s="168" t="str">
        <f t="shared" si="1139"/>
        <v/>
      </c>
      <c r="Q9148" s="168" t="str">
        <f t="shared" si="1140"/>
        <v/>
      </c>
      <c r="R9148" s="168" t="str">
        <f t="shared" si="1141"/>
        <v/>
      </c>
      <c r="S9148" s="168" t="str">
        <f t="shared" si="1142"/>
        <v/>
      </c>
      <c r="T9148" s="168" t="str">
        <f t="shared" si="1143"/>
        <v/>
      </c>
    </row>
    <row r="9149" spans="1:20" x14ac:dyDescent="0.2">
      <c r="A9149" t="s">
        <v>2611</v>
      </c>
      <c r="M9149" s="170" t="str">
        <f t="shared" si="1136"/>
        <v>DTL</v>
      </c>
      <c r="N9149" s="169" t="str">
        <f t="shared" si="1137"/>
        <v>8542</v>
      </c>
      <c r="O9149" s="168" t="str">
        <f t="shared" si="1138"/>
        <v/>
      </c>
      <c r="P9149" s="168" t="str">
        <f t="shared" si="1139"/>
        <v/>
      </c>
      <c r="Q9149" s="168" t="str">
        <f t="shared" si="1140"/>
        <v/>
      </c>
      <c r="R9149" s="168" t="str">
        <f t="shared" si="1141"/>
        <v/>
      </c>
      <c r="S9149" s="168" t="str">
        <f t="shared" si="1142"/>
        <v/>
      </c>
      <c r="T9149" s="168" t="str">
        <f t="shared" si="1143"/>
        <v/>
      </c>
    </row>
    <row r="9150" spans="1:20" x14ac:dyDescent="0.2">
      <c r="A9150" t="s">
        <v>6652</v>
      </c>
      <c r="M9150" s="170" t="str">
        <f t="shared" si="1136"/>
        <v>Ttl</v>
      </c>
      <c r="N9150" s="169" t="str">
        <f t="shared" si="1137"/>
        <v>8542</v>
      </c>
      <c r="O9150" s="168" t="str">
        <f t="shared" si="1138"/>
        <v/>
      </c>
      <c r="P9150" s="168" t="str">
        <f t="shared" si="1139"/>
        <v/>
      </c>
      <c r="Q9150" s="168" t="str">
        <f t="shared" si="1140"/>
        <v/>
      </c>
      <c r="R9150" s="168" t="str">
        <f t="shared" si="1141"/>
        <v/>
      </c>
      <c r="S9150" s="168" t="str">
        <f t="shared" si="1142"/>
        <v/>
      </c>
      <c r="T9150" s="168" t="str">
        <f t="shared" si="1143"/>
        <v/>
      </c>
    </row>
    <row r="9151" spans="1:20" x14ac:dyDescent="0.2">
      <c r="A9151" t="s">
        <v>4246</v>
      </c>
      <c r="M9151" s="170" t="str">
        <f t="shared" si="1136"/>
        <v>DTL</v>
      </c>
      <c r="N9151" s="169" t="str">
        <f t="shared" si="1137"/>
        <v>8542</v>
      </c>
      <c r="O9151" s="168" t="str">
        <f t="shared" si="1138"/>
        <v/>
      </c>
      <c r="P9151" s="168" t="str">
        <f t="shared" si="1139"/>
        <v/>
      </c>
      <c r="Q9151" s="168" t="str">
        <f t="shared" si="1140"/>
        <v/>
      </c>
      <c r="R9151" s="168" t="str">
        <f t="shared" si="1141"/>
        <v/>
      </c>
      <c r="S9151" s="168" t="str">
        <f t="shared" si="1142"/>
        <v/>
      </c>
      <c r="T9151" s="168" t="str">
        <f t="shared" si="1143"/>
        <v/>
      </c>
    </row>
    <row r="9152" spans="1:20" x14ac:dyDescent="0.2">
      <c r="A9152" t="s">
        <v>2611</v>
      </c>
      <c r="M9152" s="170" t="str">
        <f t="shared" si="1136"/>
        <v>DTL</v>
      </c>
      <c r="N9152" s="169" t="str">
        <f t="shared" si="1137"/>
        <v>8542</v>
      </c>
      <c r="O9152" s="168" t="str">
        <f t="shared" si="1138"/>
        <v/>
      </c>
      <c r="P9152" s="168" t="str">
        <f t="shared" si="1139"/>
        <v/>
      </c>
      <c r="Q9152" s="168" t="str">
        <f t="shared" si="1140"/>
        <v/>
      </c>
      <c r="R9152" s="168" t="str">
        <f t="shared" si="1141"/>
        <v/>
      </c>
      <c r="S9152" s="168" t="str">
        <f t="shared" si="1142"/>
        <v/>
      </c>
      <c r="T9152" s="168" t="str">
        <f t="shared" si="1143"/>
        <v/>
      </c>
    </row>
    <row r="9153" spans="1:20" x14ac:dyDescent="0.2">
      <c r="A9153" t="s">
        <v>6653</v>
      </c>
      <c r="M9153" s="170" t="str">
        <f t="shared" si="1136"/>
        <v>DTL</v>
      </c>
      <c r="N9153" s="169" t="str">
        <f t="shared" si="1137"/>
        <v>8542</v>
      </c>
      <c r="O9153" s="168" t="str">
        <f t="shared" si="1138"/>
        <v xml:space="preserve">    </v>
      </c>
      <c r="P9153" s="168" t="str">
        <f t="shared" si="1139"/>
        <v xml:space="preserve">8542    </v>
      </c>
      <c r="Q9153" s="168">
        <f t="shared" si="1140"/>
        <v>17703</v>
      </c>
      <c r="R9153" s="168">
        <f t="shared" si="1141"/>
        <v>17960</v>
      </c>
      <c r="S9153" s="168">
        <f t="shared" si="1142"/>
        <v>0</v>
      </c>
      <c r="T9153" s="168">
        <f t="shared" si="1143"/>
        <v>4681</v>
      </c>
    </row>
    <row r="9154" spans="1:20" x14ac:dyDescent="0.2">
      <c r="A9154" t="s">
        <v>2611</v>
      </c>
      <c r="M9154" s="170" t="str">
        <f t="shared" si="1136"/>
        <v>DTL</v>
      </c>
      <c r="N9154" s="169" t="str">
        <f t="shared" si="1137"/>
        <v>8542</v>
      </c>
      <c r="O9154" s="168" t="str">
        <f t="shared" si="1138"/>
        <v/>
      </c>
      <c r="P9154" s="168" t="str">
        <f t="shared" si="1139"/>
        <v/>
      </c>
      <c r="Q9154" s="168" t="str">
        <f t="shared" si="1140"/>
        <v/>
      </c>
      <c r="R9154" s="168" t="str">
        <f t="shared" si="1141"/>
        <v/>
      </c>
      <c r="S9154" s="168" t="str">
        <f t="shared" si="1142"/>
        <v/>
      </c>
      <c r="T9154" s="168" t="str">
        <f t="shared" si="1143"/>
        <v/>
      </c>
    </row>
    <row r="9155" spans="1:20" x14ac:dyDescent="0.2">
      <c r="A9155" t="s">
        <v>2622</v>
      </c>
      <c r="M9155" s="170" t="str">
        <f t="shared" ref="M9155:M9218" si="1144">IF(ROW()&lt;23,"",
  IF(NOT(ISERROR(FIND("Trinity County",$A9155,30))),"H1",
  IF(M9154="H1","H2",
  IF(M9154="H2","H3",
  IF(M9154="H3","H4",
  IF(M9154="H4","H5",
  IF(M9154="H5","H6",
  IF(M9154="H6","H7",
  IF(M9154="H7","H8",
  IF(M9154="H8","H9",
  IF(M9154="H9","H10",
  IF(TRIM(LEFT($A9155,7))="Total","Ttl","DTL"))))))))))))</f>
        <v>DTL</v>
      </c>
      <c r="N9155" s="169" t="str">
        <f t="shared" ref="N9155:N9218" si="1145">IF(ROW()&lt;23,"",
  IF($M9155="H6",TRIM(LEFT($A9155,5)),N9154))</f>
        <v>8542</v>
      </c>
      <c r="O9155" s="168" t="str">
        <f t="shared" ref="O9155:O9218" si="1146">IF($M9155&lt;&gt;"DTL","",
  IF(NOT(ISNUMBER(VALUE(MID($A9155,31,15)))),"",LEFT($A9155,4)))</f>
        <v>Tran</v>
      </c>
      <c r="P9155" s="168" t="str">
        <f t="shared" ref="P9155:P9218" si="1147">IF(O9155="","",N9155&amp;O9155)</f>
        <v>8542Tran</v>
      </c>
      <c r="Q9155" s="168">
        <f t="shared" ref="Q9155:Q9218" si="1148">IF($M9155&lt;&gt;"DTL","",
  IF(NOT(ISNUMBER(VALUE(MID($A9155,31,15)))),"",VALUE(TRIM(MID($A9155,47,15)))))</f>
        <v>0</v>
      </c>
      <c r="R9155" s="168">
        <f t="shared" ref="R9155:R9218" si="1149">IF($M9155&lt;&gt;"DTL","",
  IF(NOT(ISNUMBER(VALUE(MID($A9155,31,15)))),"",VALUE(TRIM(MID($A9155,61,14)))))</f>
        <v>0</v>
      </c>
      <c r="S9155" s="168">
        <f t="shared" ref="S9155:S9218" si="1150">IF($M9155&lt;&gt;"DTL","",
  IF(NOT(ISNUMBER(VALUE(MID($A9155,31,15)))),"",VALUE(TRIM(MID($A9155,76,14)))))</f>
        <v>0</v>
      </c>
      <c r="T9155" s="168">
        <f t="shared" ref="T9155:T9218" si="1151">IF($M9155&lt;&gt;"DTL","",
  IF(NOT(ISNUMBER(VALUE(MID($A9155,31,15)))),"",VALUE(TRIM(MID($A9155,90,14)))))</f>
        <v>0</v>
      </c>
    </row>
    <row r="9156" spans="1:20" x14ac:dyDescent="0.2">
      <c r="A9156" t="s">
        <v>2611</v>
      </c>
      <c r="M9156" s="170" t="str">
        <f t="shared" si="1144"/>
        <v>DTL</v>
      </c>
      <c r="N9156" s="169" t="str">
        <f t="shared" si="1145"/>
        <v>8542</v>
      </c>
      <c r="O9156" s="168" t="str">
        <f t="shared" si="1146"/>
        <v/>
      </c>
      <c r="P9156" s="168" t="str">
        <f t="shared" si="1147"/>
        <v/>
      </c>
      <c r="Q9156" s="168" t="str">
        <f t="shared" si="1148"/>
        <v/>
      </c>
      <c r="R9156" s="168" t="str">
        <f t="shared" si="1149"/>
        <v/>
      </c>
      <c r="S9156" s="168" t="str">
        <f t="shared" si="1150"/>
        <v/>
      </c>
      <c r="T9156" s="168" t="str">
        <f t="shared" si="1151"/>
        <v/>
      </c>
    </row>
    <row r="9157" spans="1:20" x14ac:dyDescent="0.2">
      <c r="A9157" t="s">
        <v>2623</v>
      </c>
      <c r="M9157" s="170" t="str">
        <f t="shared" si="1144"/>
        <v>DTL</v>
      </c>
      <c r="N9157" s="169" t="str">
        <f t="shared" si="1145"/>
        <v>8542</v>
      </c>
      <c r="O9157" s="168" t="str">
        <f t="shared" si="1146"/>
        <v>Tran</v>
      </c>
      <c r="P9157" s="168" t="str">
        <f t="shared" si="1147"/>
        <v>8542Tran</v>
      </c>
      <c r="Q9157" s="168">
        <f t="shared" si="1148"/>
        <v>0</v>
      </c>
      <c r="R9157" s="168">
        <f t="shared" si="1149"/>
        <v>0</v>
      </c>
      <c r="S9157" s="168">
        <f t="shared" si="1150"/>
        <v>0</v>
      </c>
      <c r="T9157" s="168">
        <f t="shared" si="1151"/>
        <v>0</v>
      </c>
    </row>
    <row r="9158" spans="1:20" x14ac:dyDescent="0.2">
      <c r="A9158" t="s">
        <v>4246</v>
      </c>
      <c r="M9158" s="170" t="str">
        <f t="shared" si="1144"/>
        <v>DTL</v>
      </c>
      <c r="N9158" s="169" t="str">
        <f t="shared" si="1145"/>
        <v>8542</v>
      </c>
      <c r="O9158" s="168" t="str">
        <f t="shared" si="1146"/>
        <v/>
      </c>
      <c r="P9158" s="168" t="str">
        <f t="shared" si="1147"/>
        <v/>
      </c>
      <c r="Q9158" s="168" t="str">
        <f t="shared" si="1148"/>
        <v/>
      </c>
      <c r="R9158" s="168" t="str">
        <f t="shared" si="1149"/>
        <v/>
      </c>
      <c r="S9158" s="168" t="str">
        <f t="shared" si="1150"/>
        <v/>
      </c>
      <c r="T9158" s="168" t="str">
        <f t="shared" si="1151"/>
        <v/>
      </c>
    </row>
    <row r="9159" spans="1:20" x14ac:dyDescent="0.2">
      <c r="A9159" t="s">
        <v>2611</v>
      </c>
      <c r="M9159" s="170" t="str">
        <f t="shared" si="1144"/>
        <v>DTL</v>
      </c>
      <c r="N9159" s="169" t="str">
        <f t="shared" si="1145"/>
        <v>8542</v>
      </c>
      <c r="O9159" s="168" t="str">
        <f t="shared" si="1146"/>
        <v/>
      </c>
      <c r="P9159" s="168" t="str">
        <f t="shared" si="1147"/>
        <v/>
      </c>
      <c r="Q9159" s="168" t="str">
        <f t="shared" si="1148"/>
        <v/>
      </c>
      <c r="R9159" s="168" t="str">
        <f t="shared" si="1149"/>
        <v/>
      </c>
      <c r="S9159" s="168" t="str">
        <f t="shared" si="1150"/>
        <v/>
      </c>
      <c r="T9159" s="168" t="str">
        <f t="shared" si="1151"/>
        <v/>
      </c>
    </row>
    <row r="9160" spans="1:20" x14ac:dyDescent="0.2">
      <c r="A9160" t="s">
        <v>6654</v>
      </c>
      <c r="M9160" s="170" t="str">
        <f t="shared" si="1144"/>
        <v>Ttl</v>
      </c>
      <c r="N9160" s="169" t="str">
        <f t="shared" si="1145"/>
        <v>8542</v>
      </c>
      <c r="O9160" s="168" t="str">
        <f t="shared" si="1146"/>
        <v/>
      </c>
      <c r="P9160" s="168" t="str">
        <f t="shared" si="1147"/>
        <v/>
      </c>
      <c r="Q9160" s="168" t="str">
        <f t="shared" si="1148"/>
        <v/>
      </c>
      <c r="R9160" s="168" t="str">
        <f t="shared" si="1149"/>
        <v/>
      </c>
      <c r="S9160" s="168" t="str">
        <f t="shared" si="1150"/>
        <v/>
      </c>
      <c r="T9160" s="168" t="str">
        <f t="shared" si="1151"/>
        <v/>
      </c>
    </row>
    <row r="9161" spans="1:20" x14ac:dyDescent="0.2">
      <c r="A9161" t="s">
        <v>4467</v>
      </c>
      <c r="M9161" s="170" t="str">
        <f t="shared" si="1144"/>
        <v>DTL</v>
      </c>
      <c r="N9161" s="169" t="str">
        <f t="shared" si="1145"/>
        <v>8542</v>
      </c>
      <c r="O9161" s="168" t="str">
        <f t="shared" si="1146"/>
        <v/>
      </c>
      <c r="P9161" s="168" t="str">
        <f t="shared" si="1147"/>
        <v/>
      </c>
      <c r="Q9161" s="168" t="str">
        <f t="shared" si="1148"/>
        <v/>
      </c>
      <c r="R9161" s="168" t="str">
        <f t="shared" si="1149"/>
        <v/>
      </c>
      <c r="S9161" s="168" t="str">
        <f t="shared" si="1150"/>
        <v/>
      </c>
      <c r="T9161" s="168" t="str">
        <f t="shared" si="1151"/>
        <v/>
      </c>
    </row>
    <row r="9162" spans="1:20" x14ac:dyDescent="0.2">
      <c r="A9162">
        <v>1</v>
      </c>
      <c r="M9162" s="170" t="str">
        <f t="shared" si="1144"/>
        <v>DTL</v>
      </c>
      <c r="N9162" s="169" t="str">
        <f t="shared" si="1145"/>
        <v>8542</v>
      </c>
      <c r="O9162" s="168" t="str">
        <f t="shared" si="1146"/>
        <v/>
      </c>
      <c r="P9162" s="168" t="str">
        <f t="shared" si="1147"/>
        <v/>
      </c>
      <c r="Q9162" s="168" t="str">
        <f t="shared" si="1148"/>
        <v/>
      </c>
      <c r="R9162" s="168" t="str">
        <f t="shared" si="1149"/>
        <v/>
      </c>
      <c r="S9162" s="168" t="str">
        <f t="shared" si="1150"/>
        <v/>
      </c>
      <c r="T9162" s="168" t="str">
        <f t="shared" si="1151"/>
        <v/>
      </c>
    </row>
    <row r="9163" spans="1:20" x14ac:dyDescent="0.2">
      <c r="M9163" s="170" t="str">
        <f t="shared" si="1144"/>
        <v>DTL</v>
      </c>
      <c r="N9163" s="169" t="str">
        <f t="shared" si="1145"/>
        <v>8542</v>
      </c>
      <c r="O9163" s="168" t="str">
        <f t="shared" si="1146"/>
        <v/>
      </c>
      <c r="P9163" s="168" t="str">
        <f t="shared" si="1147"/>
        <v/>
      </c>
      <c r="Q9163" s="168" t="str">
        <f t="shared" si="1148"/>
        <v/>
      </c>
      <c r="R9163" s="168" t="str">
        <f t="shared" si="1149"/>
        <v/>
      </c>
      <c r="S9163" s="168" t="str">
        <f t="shared" si="1150"/>
        <v/>
      </c>
      <c r="T9163" s="168" t="str">
        <f t="shared" si="1151"/>
        <v/>
      </c>
    </row>
    <row r="9164" spans="1:20" x14ac:dyDescent="0.2">
      <c r="A9164" t="s">
        <v>3515</v>
      </c>
      <c r="M9164" s="170" t="str">
        <f t="shared" si="1144"/>
        <v>H1</v>
      </c>
      <c r="N9164" s="169" t="str">
        <f t="shared" si="1145"/>
        <v>8542</v>
      </c>
      <c r="O9164" s="168" t="str">
        <f t="shared" si="1146"/>
        <v/>
      </c>
      <c r="P9164" s="168" t="str">
        <f t="shared" si="1147"/>
        <v/>
      </c>
      <c r="Q9164" s="168" t="str">
        <f t="shared" si="1148"/>
        <v/>
      </c>
      <c r="R9164" s="168" t="str">
        <f t="shared" si="1149"/>
        <v/>
      </c>
      <c r="S9164" s="168" t="str">
        <f t="shared" si="1150"/>
        <v/>
      </c>
      <c r="T9164" s="168" t="str">
        <f t="shared" si="1151"/>
        <v/>
      </c>
    </row>
    <row r="9165" spans="1:20" x14ac:dyDescent="0.2">
      <c r="A9165" t="s">
        <v>2600</v>
      </c>
      <c r="M9165" s="170" t="str">
        <f t="shared" si="1144"/>
        <v>H2</v>
      </c>
      <c r="N9165" s="169" t="str">
        <f t="shared" si="1145"/>
        <v>8542</v>
      </c>
      <c r="O9165" s="168" t="str">
        <f t="shared" si="1146"/>
        <v/>
      </c>
      <c r="P9165" s="168" t="str">
        <f t="shared" si="1147"/>
        <v/>
      </c>
      <c r="Q9165" s="168" t="str">
        <f t="shared" si="1148"/>
        <v/>
      </c>
      <c r="R9165" s="168" t="str">
        <f t="shared" si="1149"/>
        <v/>
      </c>
      <c r="S9165" s="168" t="str">
        <f t="shared" si="1150"/>
        <v/>
      </c>
      <c r="T9165" s="168" t="str">
        <f t="shared" si="1151"/>
        <v/>
      </c>
    </row>
    <row r="9166" spans="1:20" x14ac:dyDescent="0.2">
      <c r="A9166" t="s">
        <v>2601</v>
      </c>
      <c r="M9166" s="170" t="str">
        <f t="shared" si="1144"/>
        <v>H3</v>
      </c>
      <c r="N9166" s="169" t="str">
        <f t="shared" si="1145"/>
        <v>8542</v>
      </c>
      <c r="O9166" s="168" t="str">
        <f t="shared" si="1146"/>
        <v/>
      </c>
      <c r="P9166" s="168" t="str">
        <f t="shared" si="1147"/>
        <v/>
      </c>
      <c r="Q9166" s="168" t="str">
        <f t="shared" si="1148"/>
        <v/>
      </c>
      <c r="R9166" s="168" t="str">
        <f t="shared" si="1149"/>
        <v/>
      </c>
      <c r="S9166" s="168" t="str">
        <f t="shared" si="1150"/>
        <v/>
      </c>
      <c r="T9166" s="168" t="str">
        <f t="shared" si="1151"/>
        <v/>
      </c>
    </row>
    <row r="9167" spans="1:20" x14ac:dyDescent="0.2">
      <c r="A9167" t="s">
        <v>3418</v>
      </c>
      <c r="M9167" s="170" t="str">
        <f t="shared" si="1144"/>
        <v>H4</v>
      </c>
      <c r="N9167" s="169" t="str">
        <f t="shared" si="1145"/>
        <v>8542</v>
      </c>
      <c r="O9167" s="168" t="str">
        <f t="shared" si="1146"/>
        <v/>
      </c>
      <c r="P9167" s="168" t="str">
        <f t="shared" si="1147"/>
        <v/>
      </c>
      <c r="Q9167" s="168" t="str">
        <f t="shared" si="1148"/>
        <v/>
      </c>
      <c r="R9167" s="168" t="str">
        <f t="shared" si="1149"/>
        <v/>
      </c>
      <c r="S9167" s="168" t="str">
        <f t="shared" si="1150"/>
        <v/>
      </c>
      <c r="T9167" s="168" t="str">
        <f t="shared" si="1151"/>
        <v/>
      </c>
    </row>
    <row r="9168" spans="1:20" x14ac:dyDescent="0.2">
      <c r="A9168" t="s">
        <v>3516</v>
      </c>
      <c r="M9168" s="170" t="str">
        <f t="shared" si="1144"/>
        <v>H5</v>
      </c>
      <c r="N9168" s="169" t="str">
        <f t="shared" si="1145"/>
        <v>8542</v>
      </c>
      <c r="O9168" s="168" t="str">
        <f t="shared" si="1146"/>
        <v/>
      </c>
      <c r="P9168" s="168" t="str">
        <f t="shared" si="1147"/>
        <v/>
      </c>
      <c r="Q9168" s="168" t="str">
        <f t="shared" si="1148"/>
        <v/>
      </c>
      <c r="R9168" s="168" t="str">
        <f t="shared" si="1149"/>
        <v/>
      </c>
      <c r="S9168" s="168" t="str">
        <f t="shared" si="1150"/>
        <v/>
      </c>
      <c r="T9168" s="168" t="str">
        <f t="shared" si="1151"/>
        <v/>
      </c>
    </row>
    <row r="9169" spans="1:20" x14ac:dyDescent="0.2">
      <c r="A9169" t="s">
        <v>3517</v>
      </c>
      <c r="M9169" s="170" t="str">
        <f t="shared" si="1144"/>
        <v>H6</v>
      </c>
      <c r="N9169" s="169" t="str">
        <f t="shared" si="1145"/>
        <v>8562</v>
      </c>
      <c r="O9169" s="168" t="str">
        <f t="shared" si="1146"/>
        <v/>
      </c>
      <c r="P9169" s="168" t="str">
        <f t="shared" si="1147"/>
        <v/>
      </c>
      <c r="Q9169" s="168" t="str">
        <f t="shared" si="1148"/>
        <v/>
      </c>
      <c r="R9169" s="168" t="str">
        <f t="shared" si="1149"/>
        <v/>
      </c>
      <c r="S9169" s="168" t="str">
        <f t="shared" si="1150"/>
        <v/>
      </c>
      <c r="T9169" s="168" t="str">
        <f t="shared" si="1151"/>
        <v/>
      </c>
    </row>
    <row r="9170" spans="1:20" x14ac:dyDescent="0.2">
      <c r="A9170" t="s">
        <v>2605</v>
      </c>
      <c r="M9170" s="170" t="str">
        <f t="shared" si="1144"/>
        <v>H7</v>
      </c>
      <c r="N9170" s="169" t="str">
        <f t="shared" si="1145"/>
        <v>8562</v>
      </c>
      <c r="O9170" s="168" t="str">
        <f t="shared" si="1146"/>
        <v/>
      </c>
      <c r="P9170" s="168" t="str">
        <f t="shared" si="1147"/>
        <v/>
      </c>
      <c r="Q9170" s="168" t="str">
        <f t="shared" si="1148"/>
        <v/>
      </c>
      <c r="R9170" s="168" t="str">
        <f t="shared" si="1149"/>
        <v/>
      </c>
      <c r="S9170" s="168" t="str">
        <f t="shared" si="1150"/>
        <v/>
      </c>
      <c r="T9170" s="168" t="str">
        <f t="shared" si="1151"/>
        <v/>
      </c>
    </row>
    <row r="9171" spans="1:20" x14ac:dyDescent="0.2">
      <c r="A9171" t="s">
        <v>2606</v>
      </c>
      <c r="M9171" s="170" t="str">
        <f t="shared" si="1144"/>
        <v>H8</v>
      </c>
      <c r="N9171" s="169" t="str">
        <f t="shared" si="1145"/>
        <v>8562</v>
      </c>
      <c r="O9171" s="168" t="str">
        <f t="shared" si="1146"/>
        <v/>
      </c>
      <c r="P9171" s="168" t="str">
        <f t="shared" si="1147"/>
        <v/>
      </c>
      <c r="Q9171" s="168" t="str">
        <f t="shared" si="1148"/>
        <v/>
      </c>
      <c r="R9171" s="168" t="str">
        <f t="shared" si="1149"/>
        <v/>
      </c>
      <c r="S9171" s="168" t="str">
        <f t="shared" si="1150"/>
        <v/>
      </c>
      <c r="T9171" s="168" t="str">
        <f t="shared" si="1151"/>
        <v/>
      </c>
    </row>
    <row r="9172" spans="1:20" x14ac:dyDescent="0.2">
      <c r="A9172" t="s">
        <v>2607</v>
      </c>
      <c r="M9172" s="170" t="str">
        <f t="shared" si="1144"/>
        <v>H9</v>
      </c>
      <c r="N9172" s="169" t="str">
        <f t="shared" si="1145"/>
        <v>8562</v>
      </c>
      <c r="O9172" s="168" t="str">
        <f t="shared" si="1146"/>
        <v/>
      </c>
      <c r="P9172" s="168" t="str">
        <f t="shared" si="1147"/>
        <v/>
      </c>
      <c r="Q9172" s="168" t="str">
        <f t="shared" si="1148"/>
        <v/>
      </c>
      <c r="R9172" s="168" t="str">
        <f t="shared" si="1149"/>
        <v/>
      </c>
      <c r="S9172" s="168" t="str">
        <f t="shared" si="1150"/>
        <v/>
      </c>
      <c r="T9172" s="168" t="str">
        <f t="shared" si="1151"/>
        <v/>
      </c>
    </row>
    <row r="9173" spans="1:20" x14ac:dyDescent="0.2">
      <c r="A9173" t="s">
        <v>2608</v>
      </c>
      <c r="M9173" s="170" t="str">
        <f t="shared" si="1144"/>
        <v>H10</v>
      </c>
      <c r="N9173" s="169" t="str">
        <f t="shared" si="1145"/>
        <v>8562</v>
      </c>
      <c r="O9173" s="168" t="str">
        <f t="shared" si="1146"/>
        <v/>
      </c>
      <c r="P9173" s="168" t="str">
        <f t="shared" si="1147"/>
        <v/>
      </c>
      <c r="Q9173" s="168" t="str">
        <f t="shared" si="1148"/>
        <v/>
      </c>
      <c r="R9173" s="168" t="str">
        <f t="shared" si="1149"/>
        <v/>
      </c>
      <c r="S9173" s="168" t="str">
        <f t="shared" si="1150"/>
        <v/>
      </c>
      <c r="T9173" s="168" t="str">
        <f t="shared" si="1151"/>
        <v/>
      </c>
    </row>
    <row r="9174" spans="1:20" x14ac:dyDescent="0.2">
      <c r="A9174" t="s">
        <v>2609</v>
      </c>
      <c r="M9174" s="170" t="str">
        <f t="shared" si="1144"/>
        <v>DTL</v>
      </c>
      <c r="N9174" s="169" t="str">
        <f t="shared" si="1145"/>
        <v>8562</v>
      </c>
      <c r="O9174" s="168" t="str">
        <f t="shared" si="1146"/>
        <v/>
      </c>
      <c r="P9174" s="168" t="str">
        <f t="shared" si="1147"/>
        <v/>
      </c>
      <c r="Q9174" s="168" t="str">
        <f t="shared" si="1148"/>
        <v/>
      </c>
      <c r="R9174" s="168" t="str">
        <f t="shared" si="1149"/>
        <v/>
      </c>
      <c r="S9174" s="168" t="str">
        <f t="shared" si="1150"/>
        <v/>
      </c>
      <c r="T9174" s="168" t="str">
        <f t="shared" si="1151"/>
        <v/>
      </c>
    </row>
    <row r="9175" spans="1:20" x14ac:dyDescent="0.2">
      <c r="A9175" t="s">
        <v>6655</v>
      </c>
      <c r="M9175" s="170" t="str">
        <f t="shared" si="1144"/>
        <v>DTL</v>
      </c>
      <c r="N9175" s="169" t="str">
        <f t="shared" si="1145"/>
        <v>8562</v>
      </c>
      <c r="O9175" s="168" t="str">
        <f t="shared" si="1146"/>
        <v>7058</v>
      </c>
      <c r="P9175" s="168" t="str">
        <f t="shared" si="1147"/>
        <v>85627058</v>
      </c>
      <c r="Q9175" s="168">
        <f t="shared" si="1148"/>
        <v>1876</v>
      </c>
      <c r="R9175" s="168">
        <f t="shared" si="1149"/>
        <v>0</v>
      </c>
      <c r="S9175" s="168">
        <f t="shared" si="1150"/>
        <v>0</v>
      </c>
      <c r="T9175" s="168">
        <f t="shared" si="1151"/>
        <v>0</v>
      </c>
    </row>
    <row r="9176" spans="1:20" x14ac:dyDescent="0.2">
      <c r="A9176" t="s">
        <v>6656</v>
      </c>
      <c r="M9176" s="170" t="str">
        <f t="shared" si="1144"/>
        <v>DTL</v>
      </c>
      <c r="N9176" s="169" t="str">
        <f t="shared" si="1145"/>
        <v>8562</v>
      </c>
      <c r="O9176" s="168" t="str">
        <f t="shared" si="1146"/>
        <v>7090</v>
      </c>
      <c r="P9176" s="168" t="str">
        <f t="shared" si="1147"/>
        <v>85627090</v>
      </c>
      <c r="Q9176" s="168">
        <f t="shared" si="1148"/>
        <v>53576</v>
      </c>
      <c r="R9176" s="168">
        <f t="shared" si="1149"/>
        <v>52857</v>
      </c>
      <c r="S9176" s="168">
        <f t="shared" si="1150"/>
        <v>60000</v>
      </c>
      <c r="T9176" s="168">
        <f t="shared" si="1151"/>
        <v>40817</v>
      </c>
    </row>
    <row r="9177" spans="1:20" x14ac:dyDescent="0.2">
      <c r="A9177" t="s">
        <v>6657</v>
      </c>
      <c r="M9177" s="170" t="str">
        <f t="shared" si="1144"/>
        <v>DTL</v>
      </c>
      <c r="N9177" s="169" t="str">
        <f t="shared" si="1145"/>
        <v>8562</v>
      </c>
      <c r="O9177" s="168" t="str">
        <f t="shared" si="1146"/>
        <v>7091</v>
      </c>
      <c r="P9177" s="168" t="str">
        <f t="shared" si="1147"/>
        <v>85627091</v>
      </c>
      <c r="Q9177" s="168">
        <f t="shared" si="1148"/>
        <v>0</v>
      </c>
      <c r="R9177" s="168">
        <f t="shared" si="1149"/>
        <v>0</v>
      </c>
      <c r="S9177" s="168">
        <f t="shared" si="1150"/>
        <v>0</v>
      </c>
      <c r="T9177" s="168">
        <f t="shared" si="1151"/>
        <v>0</v>
      </c>
    </row>
    <row r="9178" spans="1:20" x14ac:dyDescent="0.2">
      <c r="A9178" t="s">
        <v>3518</v>
      </c>
      <c r="M9178" s="170" t="str">
        <f t="shared" si="1144"/>
        <v>DTL</v>
      </c>
      <c r="N9178" s="169" t="str">
        <f t="shared" si="1145"/>
        <v>8562</v>
      </c>
      <c r="O9178" s="168" t="str">
        <f t="shared" si="1146"/>
        <v>7096</v>
      </c>
      <c r="P9178" s="168" t="str">
        <f t="shared" si="1147"/>
        <v>85627096</v>
      </c>
      <c r="Q9178" s="168">
        <f t="shared" si="1148"/>
        <v>5467</v>
      </c>
      <c r="R9178" s="168">
        <f t="shared" si="1149"/>
        <v>11009</v>
      </c>
      <c r="S9178" s="168">
        <f t="shared" si="1150"/>
        <v>0</v>
      </c>
      <c r="T9178" s="168">
        <f t="shared" si="1151"/>
        <v>0</v>
      </c>
    </row>
    <row r="9179" spans="1:20" x14ac:dyDescent="0.2">
      <c r="A9179" t="s">
        <v>4359</v>
      </c>
      <c r="M9179" s="170" t="str">
        <f t="shared" si="1144"/>
        <v>DTL</v>
      </c>
      <c r="N9179" s="169" t="str">
        <f t="shared" si="1145"/>
        <v>8562</v>
      </c>
      <c r="O9179" s="168" t="str">
        <f t="shared" si="1146"/>
        <v>7099</v>
      </c>
      <c r="P9179" s="168" t="str">
        <f t="shared" si="1147"/>
        <v>85627099</v>
      </c>
      <c r="Q9179" s="168">
        <f t="shared" si="1148"/>
        <v>13528</v>
      </c>
      <c r="R9179" s="168">
        <f t="shared" si="1149"/>
        <v>15727</v>
      </c>
      <c r="S9179" s="168">
        <f t="shared" si="1150"/>
        <v>0</v>
      </c>
      <c r="T9179" s="168">
        <f t="shared" si="1151"/>
        <v>20712</v>
      </c>
    </row>
    <row r="9180" spans="1:20" x14ac:dyDescent="0.2">
      <c r="A9180" t="s">
        <v>4246</v>
      </c>
      <c r="M9180" s="170" t="str">
        <f t="shared" si="1144"/>
        <v>DTL</v>
      </c>
      <c r="N9180" s="169" t="str">
        <f t="shared" si="1145"/>
        <v>8562</v>
      </c>
      <c r="O9180" s="168" t="str">
        <f t="shared" si="1146"/>
        <v/>
      </c>
      <c r="P9180" s="168" t="str">
        <f t="shared" si="1147"/>
        <v/>
      </c>
      <c r="Q9180" s="168" t="str">
        <f t="shared" si="1148"/>
        <v/>
      </c>
      <c r="R9180" s="168" t="str">
        <f t="shared" si="1149"/>
        <v/>
      </c>
      <c r="S9180" s="168" t="str">
        <f t="shared" si="1150"/>
        <v/>
      </c>
      <c r="T9180" s="168" t="str">
        <f t="shared" si="1151"/>
        <v/>
      </c>
    </row>
    <row r="9181" spans="1:20" x14ac:dyDescent="0.2">
      <c r="A9181" t="s">
        <v>2611</v>
      </c>
      <c r="M9181" s="170" t="str">
        <f t="shared" si="1144"/>
        <v>DTL</v>
      </c>
      <c r="N9181" s="169" t="str">
        <f t="shared" si="1145"/>
        <v>8562</v>
      </c>
      <c r="O9181" s="168" t="str">
        <f t="shared" si="1146"/>
        <v/>
      </c>
      <c r="P9181" s="168" t="str">
        <f t="shared" si="1147"/>
        <v/>
      </c>
      <c r="Q9181" s="168" t="str">
        <f t="shared" si="1148"/>
        <v/>
      </c>
      <c r="R9181" s="168" t="str">
        <f t="shared" si="1149"/>
        <v/>
      </c>
      <c r="S9181" s="168" t="str">
        <f t="shared" si="1150"/>
        <v/>
      </c>
      <c r="T9181" s="168" t="str">
        <f t="shared" si="1151"/>
        <v/>
      </c>
    </row>
    <row r="9182" spans="1:20" x14ac:dyDescent="0.2">
      <c r="A9182" t="s">
        <v>6658</v>
      </c>
      <c r="M9182" s="170" t="str">
        <f t="shared" si="1144"/>
        <v>Ttl</v>
      </c>
      <c r="N9182" s="169" t="str">
        <f t="shared" si="1145"/>
        <v>8562</v>
      </c>
      <c r="O9182" s="168" t="str">
        <f t="shared" si="1146"/>
        <v/>
      </c>
      <c r="P9182" s="168" t="str">
        <f t="shared" si="1147"/>
        <v/>
      </c>
      <c r="Q9182" s="168" t="str">
        <f t="shared" si="1148"/>
        <v/>
      </c>
      <c r="R9182" s="168" t="str">
        <f t="shared" si="1149"/>
        <v/>
      </c>
      <c r="S9182" s="168" t="str">
        <f t="shared" si="1150"/>
        <v/>
      </c>
      <c r="T9182" s="168" t="str">
        <f t="shared" si="1151"/>
        <v/>
      </c>
    </row>
    <row r="9183" spans="1:20" x14ac:dyDescent="0.2">
      <c r="A9183" t="s">
        <v>2612</v>
      </c>
      <c r="M9183" s="170" t="str">
        <f t="shared" si="1144"/>
        <v>DTL</v>
      </c>
      <c r="N9183" s="169" t="str">
        <f t="shared" si="1145"/>
        <v>8562</v>
      </c>
      <c r="O9183" s="168" t="str">
        <f t="shared" si="1146"/>
        <v/>
      </c>
      <c r="P9183" s="168" t="str">
        <f t="shared" si="1147"/>
        <v/>
      </c>
      <c r="Q9183" s="168" t="str">
        <f t="shared" si="1148"/>
        <v/>
      </c>
      <c r="R9183" s="168" t="str">
        <f t="shared" si="1149"/>
        <v/>
      </c>
      <c r="S9183" s="168" t="str">
        <f t="shared" si="1150"/>
        <v/>
      </c>
      <c r="T9183" s="168" t="str">
        <f t="shared" si="1151"/>
        <v/>
      </c>
    </row>
    <row r="9184" spans="1:20" x14ac:dyDescent="0.2">
      <c r="A9184" t="s">
        <v>2611</v>
      </c>
      <c r="M9184" s="170" t="str">
        <f t="shared" si="1144"/>
        <v>DTL</v>
      </c>
      <c r="N9184" s="169" t="str">
        <f t="shared" si="1145"/>
        <v>8562</v>
      </c>
      <c r="O9184" s="168" t="str">
        <f t="shared" si="1146"/>
        <v/>
      </c>
      <c r="P9184" s="168" t="str">
        <f t="shared" si="1147"/>
        <v/>
      </c>
      <c r="Q9184" s="168" t="str">
        <f t="shared" si="1148"/>
        <v/>
      </c>
      <c r="R9184" s="168" t="str">
        <f t="shared" si="1149"/>
        <v/>
      </c>
      <c r="S9184" s="168" t="str">
        <f t="shared" si="1150"/>
        <v/>
      </c>
      <c r="T9184" s="168" t="str">
        <f t="shared" si="1151"/>
        <v/>
      </c>
    </row>
    <row r="9185" spans="1:20" x14ac:dyDescent="0.2">
      <c r="A9185" t="s">
        <v>2611</v>
      </c>
      <c r="M9185" s="170" t="str">
        <f t="shared" si="1144"/>
        <v>DTL</v>
      </c>
      <c r="N9185" s="169" t="str">
        <f t="shared" si="1145"/>
        <v>8562</v>
      </c>
      <c r="O9185" s="168" t="str">
        <f t="shared" si="1146"/>
        <v/>
      </c>
      <c r="P9185" s="168" t="str">
        <f t="shared" si="1147"/>
        <v/>
      </c>
      <c r="Q9185" s="168" t="str">
        <f t="shared" si="1148"/>
        <v/>
      </c>
      <c r="R9185" s="168" t="str">
        <f t="shared" si="1149"/>
        <v/>
      </c>
      <c r="S9185" s="168" t="str">
        <f t="shared" si="1150"/>
        <v/>
      </c>
      <c r="T9185" s="168" t="str">
        <f t="shared" si="1151"/>
        <v/>
      </c>
    </row>
    <row r="9186" spans="1:20" x14ac:dyDescent="0.2">
      <c r="A9186" t="s">
        <v>2642</v>
      </c>
      <c r="M9186" s="170" t="str">
        <f t="shared" si="1144"/>
        <v>DTL</v>
      </c>
      <c r="N9186" s="169" t="str">
        <f t="shared" si="1145"/>
        <v>8562</v>
      </c>
      <c r="O9186" s="168" t="str">
        <f t="shared" si="1146"/>
        <v/>
      </c>
      <c r="P9186" s="168" t="str">
        <f t="shared" si="1147"/>
        <v/>
      </c>
      <c r="Q9186" s="168" t="str">
        <f t="shared" si="1148"/>
        <v/>
      </c>
      <c r="R9186" s="168" t="str">
        <f t="shared" si="1149"/>
        <v/>
      </c>
      <c r="S9186" s="168" t="str">
        <f t="shared" si="1150"/>
        <v/>
      </c>
      <c r="T9186" s="168" t="str">
        <f t="shared" si="1151"/>
        <v/>
      </c>
    </row>
    <row r="9187" spans="1:20" x14ac:dyDescent="0.2">
      <c r="A9187" t="s">
        <v>6659</v>
      </c>
      <c r="M9187" s="170" t="str">
        <f t="shared" si="1144"/>
        <v>DTL</v>
      </c>
      <c r="N9187" s="169" t="str">
        <f t="shared" si="1145"/>
        <v>8562</v>
      </c>
      <c r="O9187" s="168" t="str">
        <f t="shared" si="1146"/>
        <v>5500</v>
      </c>
      <c r="P9187" s="168" t="str">
        <f t="shared" si="1147"/>
        <v>85625500</v>
      </c>
      <c r="Q9187" s="168">
        <f t="shared" si="1148"/>
        <v>58141</v>
      </c>
      <c r="R9187" s="168">
        <f t="shared" si="1149"/>
        <v>71494</v>
      </c>
      <c r="S9187" s="168">
        <f t="shared" si="1150"/>
        <v>60000</v>
      </c>
      <c r="T9187" s="168">
        <f t="shared" si="1151"/>
        <v>22246</v>
      </c>
    </row>
    <row r="9188" spans="1:20" x14ac:dyDescent="0.2">
      <c r="A9188" t="s">
        <v>4246</v>
      </c>
      <c r="M9188" s="170" t="str">
        <f t="shared" si="1144"/>
        <v>DTL</v>
      </c>
      <c r="N9188" s="169" t="str">
        <f t="shared" si="1145"/>
        <v>8562</v>
      </c>
      <c r="O9188" s="168" t="str">
        <f t="shared" si="1146"/>
        <v/>
      </c>
      <c r="P9188" s="168" t="str">
        <f t="shared" si="1147"/>
        <v/>
      </c>
      <c r="Q9188" s="168" t="str">
        <f t="shared" si="1148"/>
        <v/>
      </c>
      <c r="R9188" s="168" t="str">
        <f t="shared" si="1149"/>
        <v/>
      </c>
      <c r="S9188" s="168" t="str">
        <f t="shared" si="1150"/>
        <v/>
      </c>
      <c r="T9188" s="168" t="str">
        <f t="shared" si="1151"/>
        <v/>
      </c>
    </row>
    <row r="9189" spans="1:20" x14ac:dyDescent="0.2">
      <c r="A9189" t="s">
        <v>2611</v>
      </c>
      <c r="M9189" s="170" t="str">
        <f t="shared" si="1144"/>
        <v>DTL</v>
      </c>
      <c r="N9189" s="169" t="str">
        <f t="shared" si="1145"/>
        <v>8562</v>
      </c>
      <c r="O9189" s="168" t="str">
        <f t="shared" si="1146"/>
        <v/>
      </c>
      <c r="P9189" s="168" t="str">
        <f t="shared" si="1147"/>
        <v/>
      </c>
      <c r="Q9189" s="168" t="str">
        <f t="shared" si="1148"/>
        <v/>
      </c>
      <c r="R9189" s="168" t="str">
        <f t="shared" si="1149"/>
        <v/>
      </c>
      <c r="S9189" s="168" t="str">
        <f t="shared" si="1150"/>
        <v/>
      </c>
      <c r="T9189" s="168" t="str">
        <f t="shared" si="1151"/>
        <v/>
      </c>
    </row>
    <row r="9190" spans="1:20" x14ac:dyDescent="0.2">
      <c r="A9190" t="s">
        <v>6660</v>
      </c>
      <c r="M9190" s="170" t="str">
        <f t="shared" si="1144"/>
        <v>Ttl</v>
      </c>
      <c r="N9190" s="169" t="str">
        <f t="shared" si="1145"/>
        <v>8562</v>
      </c>
      <c r="O9190" s="168" t="str">
        <f t="shared" si="1146"/>
        <v/>
      </c>
      <c r="P9190" s="168" t="str">
        <f t="shared" si="1147"/>
        <v/>
      </c>
      <c r="Q9190" s="168" t="str">
        <f t="shared" si="1148"/>
        <v/>
      </c>
      <c r="R9190" s="168" t="str">
        <f t="shared" si="1149"/>
        <v/>
      </c>
      <c r="S9190" s="168" t="str">
        <f t="shared" si="1150"/>
        <v/>
      </c>
      <c r="T9190" s="168" t="str">
        <f t="shared" si="1151"/>
        <v/>
      </c>
    </row>
    <row r="9191" spans="1:20" x14ac:dyDescent="0.2">
      <c r="A9191" t="s">
        <v>2611</v>
      </c>
      <c r="M9191" s="170" t="str">
        <f t="shared" si="1144"/>
        <v>DTL</v>
      </c>
      <c r="N9191" s="169" t="str">
        <f t="shared" si="1145"/>
        <v>8562</v>
      </c>
      <c r="O9191" s="168" t="str">
        <f t="shared" si="1146"/>
        <v/>
      </c>
      <c r="P9191" s="168" t="str">
        <f t="shared" si="1147"/>
        <v/>
      </c>
      <c r="Q9191" s="168" t="str">
        <f t="shared" si="1148"/>
        <v/>
      </c>
      <c r="R9191" s="168" t="str">
        <f t="shared" si="1149"/>
        <v/>
      </c>
      <c r="S9191" s="168" t="str">
        <f t="shared" si="1150"/>
        <v/>
      </c>
      <c r="T9191" s="168" t="str">
        <f t="shared" si="1151"/>
        <v/>
      </c>
    </row>
    <row r="9192" spans="1:20" x14ac:dyDescent="0.2">
      <c r="A9192" t="s">
        <v>2611</v>
      </c>
      <c r="M9192" s="170" t="str">
        <f t="shared" si="1144"/>
        <v>DTL</v>
      </c>
      <c r="N9192" s="169" t="str">
        <f t="shared" si="1145"/>
        <v>8562</v>
      </c>
      <c r="O9192" s="168" t="str">
        <f t="shared" si="1146"/>
        <v/>
      </c>
      <c r="P9192" s="168" t="str">
        <f t="shared" si="1147"/>
        <v/>
      </c>
      <c r="Q9192" s="168" t="str">
        <f t="shared" si="1148"/>
        <v/>
      </c>
      <c r="R9192" s="168" t="str">
        <f t="shared" si="1149"/>
        <v/>
      </c>
      <c r="S9192" s="168" t="str">
        <f t="shared" si="1150"/>
        <v/>
      </c>
      <c r="T9192" s="168" t="str">
        <f t="shared" si="1151"/>
        <v/>
      </c>
    </row>
    <row r="9193" spans="1:20" x14ac:dyDescent="0.2">
      <c r="A9193" t="s">
        <v>6661</v>
      </c>
      <c r="M9193" s="170" t="str">
        <f t="shared" si="1144"/>
        <v>Ttl</v>
      </c>
      <c r="N9193" s="169" t="str">
        <f t="shared" si="1145"/>
        <v>8562</v>
      </c>
      <c r="O9193" s="168" t="str">
        <f t="shared" si="1146"/>
        <v/>
      </c>
      <c r="P9193" s="168" t="str">
        <f t="shared" si="1147"/>
        <v/>
      </c>
      <c r="Q9193" s="168" t="str">
        <f t="shared" si="1148"/>
        <v/>
      </c>
      <c r="R9193" s="168" t="str">
        <f t="shared" si="1149"/>
        <v/>
      </c>
      <c r="S9193" s="168" t="str">
        <f t="shared" si="1150"/>
        <v/>
      </c>
      <c r="T9193" s="168" t="str">
        <f t="shared" si="1151"/>
        <v/>
      </c>
    </row>
    <row r="9194" spans="1:20" x14ac:dyDescent="0.2">
      <c r="A9194" t="s">
        <v>2643</v>
      </c>
      <c r="M9194" s="170" t="str">
        <f t="shared" si="1144"/>
        <v>DTL</v>
      </c>
      <c r="N9194" s="169" t="str">
        <f t="shared" si="1145"/>
        <v>8562</v>
      </c>
      <c r="O9194" s="168" t="str">
        <f t="shared" si="1146"/>
        <v/>
      </c>
      <c r="P9194" s="168" t="str">
        <f t="shared" si="1147"/>
        <v/>
      </c>
      <c r="Q9194" s="168" t="str">
        <f t="shared" si="1148"/>
        <v/>
      </c>
      <c r="R9194" s="168" t="str">
        <f t="shared" si="1149"/>
        <v/>
      </c>
      <c r="S9194" s="168" t="str">
        <f t="shared" si="1150"/>
        <v/>
      </c>
      <c r="T9194" s="168" t="str">
        <f t="shared" si="1151"/>
        <v/>
      </c>
    </row>
    <row r="9195" spans="1:20" x14ac:dyDescent="0.2">
      <c r="A9195" t="s">
        <v>2611</v>
      </c>
      <c r="M9195" s="170" t="str">
        <f t="shared" si="1144"/>
        <v>DTL</v>
      </c>
      <c r="N9195" s="169" t="str">
        <f t="shared" si="1145"/>
        <v>8562</v>
      </c>
      <c r="O9195" s="168" t="str">
        <f t="shared" si="1146"/>
        <v/>
      </c>
      <c r="P9195" s="168" t="str">
        <f t="shared" si="1147"/>
        <v/>
      </c>
      <c r="Q9195" s="168" t="str">
        <f t="shared" si="1148"/>
        <v/>
      </c>
      <c r="R9195" s="168" t="str">
        <f t="shared" si="1149"/>
        <v/>
      </c>
      <c r="S9195" s="168" t="str">
        <f t="shared" si="1150"/>
        <v/>
      </c>
      <c r="T9195" s="168" t="str">
        <f t="shared" si="1151"/>
        <v/>
      </c>
    </row>
    <row r="9196" spans="1:20" x14ac:dyDescent="0.2">
      <c r="A9196" t="s">
        <v>2620</v>
      </c>
      <c r="M9196" s="170" t="str">
        <f t="shared" si="1144"/>
        <v>DTL</v>
      </c>
      <c r="N9196" s="169" t="str">
        <f t="shared" si="1145"/>
        <v>8562</v>
      </c>
      <c r="O9196" s="168" t="str">
        <f t="shared" si="1146"/>
        <v/>
      </c>
      <c r="P9196" s="168" t="str">
        <f t="shared" si="1147"/>
        <v/>
      </c>
      <c r="Q9196" s="168" t="str">
        <f t="shared" si="1148"/>
        <v/>
      </c>
      <c r="R9196" s="168" t="str">
        <f t="shared" si="1149"/>
        <v/>
      </c>
      <c r="S9196" s="168" t="str">
        <f t="shared" si="1150"/>
        <v/>
      </c>
      <c r="T9196" s="168" t="str">
        <f t="shared" si="1151"/>
        <v/>
      </c>
    </row>
    <row r="9197" spans="1:20" x14ac:dyDescent="0.2">
      <c r="A9197" t="s">
        <v>6662</v>
      </c>
      <c r="M9197" s="170" t="str">
        <f t="shared" si="1144"/>
        <v>Ttl</v>
      </c>
      <c r="N9197" s="169" t="str">
        <f t="shared" si="1145"/>
        <v>8562</v>
      </c>
      <c r="O9197" s="168" t="str">
        <f t="shared" si="1146"/>
        <v/>
      </c>
      <c r="P9197" s="168" t="str">
        <f t="shared" si="1147"/>
        <v/>
      </c>
      <c r="Q9197" s="168" t="str">
        <f t="shared" si="1148"/>
        <v/>
      </c>
      <c r="R9197" s="168" t="str">
        <f t="shared" si="1149"/>
        <v/>
      </c>
      <c r="S9197" s="168" t="str">
        <f t="shared" si="1150"/>
        <v/>
      </c>
      <c r="T9197" s="168" t="str">
        <f t="shared" si="1151"/>
        <v/>
      </c>
    </row>
    <row r="9198" spans="1:20" x14ac:dyDescent="0.2">
      <c r="A9198" t="s">
        <v>2611</v>
      </c>
      <c r="M9198" s="170" t="str">
        <f t="shared" si="1144"/>
        <v>DTL</v>
      </c>
      <c r="N9198" s="169" t="str">
        <f t="shared" si="1145"/>
        <v>8562</v>
      </c>
      <c r="O9198" s="168" t="str">
        <f t="shared" si="1146"/>
        <v/>
      </c>
      <c r="P9198" s="168" t="str">
        <f t="shared" si="1147"/>
        <v/>
      </c>
      <c r="Q9198" s="168" t="str">
        <f t="shared" si="1148"/>
        <v/>
      </c>
      <c r="R9198" s="168" t="str">
        <f t="shared" si="1149"/>
        <v/>
      </c>
      <c r="S9198" s="168" t="str">
        <f t="shared" si="1150"/>
        <v/>
      </c>
      <c r="T9198" s="168" t="str">
        <f t="shared" si="1151"/>
        <v/>
      </c>
    </row>
    <row r="9199" spans="1:20" x14ac:dyDescent="0.2">
      <c r="A9199" t="s">
        <v>2732</v>
      </c>
      <c r="M9199" s="170" t="str">
        <f t="shared" si="1144"/>
        <v>Ttl</v>
      </c>
      <c r="N9199" s="169" t="str">
        <f t="shared" si="1145"/>
        <v>8562</v>
      </c>
      <c r="O9199" s="168" t="str">
        <f t="shared" si="1146"/>
        <v/>
      </c>
      <c r="P9199" s="168" t="str">
        <f t="shared" si="1147"/>
        <v/>
      </c>
      <c r="Q9199" s="168" t="str">
        <f t="shared" si="1148"/>
        <v/>
      </c>
      <c r="R9199" s="168" t="str">
        <f t="shared" si="1149"/>
        <v/>
      </c>
      <c r="S9199" s="168" t="str">
        <f t="shared" si="1150"/>
        <v/>
      </c>
      <c r="T9199" s="168" t="str">
        <f t="shared" si="1151"/>
        <v/>
      </c>
    </row>
    <row r="9200" spans="1:20" x14ac:dyDescent="0.2">
      <c r="A9200" t="s">
        <v>4246</v>
      </c>
      <c r="M9200" s="170" t="str">
        <f t="shared" si="1144"/>
        <v>DTL</v>
      </c>
      <c r="N9200" s="169" t="str">
        <f t="shared" si="1145"/>
        <v>8562</v>
      </c>
      <c r="O9200" s="168" t="str">
        <f t="shared" si="1146"/>
        <v/>
      </c>
      <c r="P9200" s="168" t="str">
        <f t="shared" si="1147"/>
        <v/>
      </c>
      <c r="Q9200" s="168" t="str">
        <f t="shared" si="1148"/>
        <v/>
      </c>
      <c r="R9200" s="168" t="str">
        <f t="shared" si="1149"/>
        <v/>
      </c>
      <c r="S9200" s="168" t="str">
        <f t="shared" si="1150"/>
        <v/>
      </c>
      <c r="T9200" s="168" t="str">
        <f t="shared" si="1151"/>
        <v/>
      </c>
    </row>
    <row r="9201" spans="1:20" x14ac:dyDescent="0.2">
      <c r="A9201" t="s">
        <v>2611</v>
      </c>
      <c r="M9201" s="170" t="str">
        <f t="shared" si="1144"/>
        <v>DTL</v>
      </c>
      <c r="N9201" s="169" t="str">
        <f t="shared" si="1145"/>
        <v>8562</v>
      </c>
      <c r="O9201" s="168" t="str">
        <f t="shared" si="1146"/>
        <v/>
      </c>
      <c r="P9201" s="168" t="str">
        <f t="shared" si="1147"/>
        <v/>
      </c>
      <c r="Q9201" s="168" t="str">
        <f t="shared" si="1148"/>
        <v/>
      </c>
      <c r="R9201" s="168" t="str">
        <f t="shared" si="1149"/>
        <v/>
      </c>
      <c r="S9201" s="168" t="str">
        <f t="shared" si="1150"/>
        <v/>
      </c>
      <c r="T9201" s="168" t="str">
        <f t="shared" si="1151"/>
        <v/>
      </c>
    </row>
    <row r="9202" spans="1:20" x14ac:dyDescent="0.2">
      <c r="A9202" t="s">
        <v>6663</v>
      </c>
      <c r="M9202" s="170" t="str">
        <f t="shared" si="1144"/>
        <v>DTL</v>
      </c>
      <c r="N9202" s="169" t="str">
        <f t="shared" si="1145"/>
        <v>8562</v>
      </c>
      <c r="O9202" s="168" t="str">
        <f t="shared" si="1146"/>
        <v xml:space="preserve">    </v>
      </c>
      <c r="P9202" s="168" t="str">
        <f t="shared" si="1147"/>
        <v xml:space="preserve">8562    </v>
      </c>
      <c r="Q9202" s="168">
        <f t="shared" si="1148"/>
        <v>74447</v>
      </c>
      <c r="R9202" s="168">
        <f t="shared" si="1149"/>
        <v>79593</v>
      </c>
      <c r="S9202" s="168">
        <f t="shared" si="1150"/>
        <v>60000</v>
      </c>
      <c r="T9202" s="168">
        <f t="shared" si="1151"/>
        <v>61529</v>
      </c>
    </row>
    <row r="9203" spans="1:20" x14ac:dyDescent="0.2">
      <c r="A9203" t="s">
        <v>2611</v>
      </c>
      <c r="M9203" s="170" t="str">
        <f t="shared" si="1144"/>
        <v>DTL</v>
      </c>
      <c r="N9203" s="169" t="str">
        <f t="shared" si="1145"/>
        <v>8562</v>
      </c>
      <c r="O9203" s="168" t="str">
        <f t="shared" si="1146"/>
        <v/>
      </c>
      <c r="P9203" s="168" t="str">
        <f t="shared" si="1147"/>
        <v/>
      </c>
      <c r="Q9203" s="168" t="str">
        <f t="shared" si="1148"/>
        <v/>
      </c>
      <c r="R9203" s="168" t="str">
        <f t="shared" si="1149"/>
        <v/>
      </c>
      <c r="S9203" s="168" t="str">
        <f t="shared" si="1150"/>
        <v/>
      </c>
      <c r="T9203" s="168" t="str">
        <f t="shared" si="1151"/>
        <v/>
      </c>
    </row>
    <row r="9204" spans="1:20" x14ac:dyDescent="0.2">
      <c r="A9204" t="s">
        <v>2622</v>
      </c>
      <c r="M9204" s="170" t="str">
        <f t="shared" si="1144"/>
        <v>DTL</v>
      </c>
      <c r="N9204" s="169" t="str">
        <f t="shared" si="1145"/>
        <v>8562</v>
      </c>
      <c r="O9204" s="168" t="str">
        <f t="shared" si="1146"/>
        <v>Tran</v>
      </c>
      <c r="P9204" s="168" t="str">
        <f t="shared" si="1147"/>
        <v>8562Tran</v>
      </c>
      <c r="Q9204" s="168">
        <f t="shared" si="1148"/>
        <v>0</v>
      </c>
      <c r="R9204" s="168">
        <f t="shared" si="1149"/>
        <v>0</v>
      </c>
      <c r="S9204" s="168">
        <f t="shared" si="1150"/>
        <v>0</v>
      </c>
      <c r="T9204" s="168">
        <f t="shared" si="1151"/>
        <v>0</v>
      </c>
    </row>
    <row r="9205" spans="1:20" x14ac:dyDescent="0.2">
      <c r="A9205" t="s">
        <v>2611</v>
      </c>
      <c r="M9205" s="170" t="str">
        <f t="shared" si="1144"/>
        <v>DTL</v>
      </c>
      <c r="N9205" s="169" t="str">
        <f t="shared" si="1145"/>
        <v>8562</v>
      </c>
      <c r="O9205" s="168" t="str">
        <f t="shared" si="1146"/>
        <v/>
      </c>
      <c r="P9205" s="168" t="str">
        <f t="shared" si="1147"/>
        <v/>
      </c>
      <c r="Q9205" s="168" t="str">
        <f t="shared" si="1148"/>
        <v/>
      </c>
      <c r="R9205" s="168" t="str">
        <f t="shared" si="1149"/>
        <v/>
      </c>
      <c r="S9205" s="168" t="str">
        <f t="shared" si="1150"/>
        <v/>
      </c>
      <c r="T9205" s="168" t="str">
        <f t="shared" si="1151"/>
        <v/>
      </c>
    </row>
    <row r="9206" spans="1:20" x14ac:dyDescent="0.2">
      <c r="A9206" t="s">
        <v>6664</v>
      </c>
      <c r="M9206" s="170" t="str">
        <f t="shared" si="1144"/>
        <v>DTL</v>
      </c>
      <c r="N9206" s="169" t="str">
        <f t="shared" si="1145"/>
        <v>8562</v>
      </c>
      <c r="O9206" s="168" t="str">
        <f t="shared" si="1146"/>
        <v>Tran</v>
      </c>
      <c r="P9206" s="168" t="str">
        <f t="shared" si="1147"/>
        <v>8562Tran</v>
      </c>
      <c r="Q9206" s="168">
        <f t="shared" si="1148"/>
        <v>58141</v>
      </c>
      <c r="R9206" s="168">
        <f t="shared" si="1149"/>
        <v>71494</v>
      </c>
      <c r="S9206" s="168">
        <f t="shared" si="1150"/>
        <v>60000</v>
      </c>
      <c r="T9206" s="168">
        <f t="shared" si="1151"/>
        <v>22246</v>
      </c>
    </row>
    <row r="9207" spans="1:20" x14ac:dyDescent="0.2">
      <c r="A9207" t="s">
        <v>4246</v>
      </c>
      <c r="M9207" s="170" t="str">
        <f t="shared" si="1144"/>
        <v>DTL</v>
      </c>
      <c r="N9207" s="169" t="str">
        <f t="shared" si="1145"/>
        <v>8562</v>
      </c>
      <c r="O9207" s="168" t="str">
        <f t="shared" si="1146"/>
        <v/>
      </c>
      <c r="P9207" s="168" t="str">
        <f t="shared" si="1147"/>
        <v/>
      </c>
      <c r="Q9207" s="168" t="str">
        <f t="shared" si="1148"/>
        <v/>
      </c>
      <c r="R9207" s="168" t="str">
        <f t="shared" si="1149"/>
        <v/>
      </c>
      <c r="S9207" s="168" t="str">
        <f t="shared" si="1150"/>
        <v/>
      </c>
      <c r="T9207" s="168" t="str">
        <f t="shared" si="1151"/>
        <v/>
      </c>
    </row>
    <row r="9208" spans="1:20" x14ac:dyDescent="0.2">
      <c r="A9208" t="s">
        <v>4467</v>
      </c>
      <c r="M9208" s="170" t="str">
        <f t="shared" si="1144"/>
        <v>DTL</v>
      </c>
      <c r="N9208" s="169" t="str">
        <f t="shared" si="1145"/>
        <v>8562</v>
      </c>
      <c r="O9208" s="168" t="str">
        <f t="shared" si="1146"/>
        <v/>
      </c>
      <c r="P9208" s="168" t="str">
        <f t="shared" si="1147"/>
        <v/>
      </c>
      <c r="Q9208" s="168" t="str">
        <f t="shared" si="1148"/>
        <v/>
      </c>
      <c r="R9208" s="168" t="str">
        <f t="shared" si="1149"/>
        <v/>
      </c>
      <c r="S9208" s="168" t="str">
        <f t="shared" si="1150"/>
        <v/>
      </c>
      <c r="T9208" s="168" t="str">
        <f t="shared" si="1151"/>
        <v/>
      </c>
    </row>
    <row r="9209" spans="1:20" x14ac:dyDescent="0.2">
      <c r="A9209">
        <v>1</v>
      </c>
      <c r="M9209" s="170" t="str">
        <f t="shared" si="1144"/>
        <v>DTL</v>
      </c>
      <c r="N9209" s="169" t="str">
        <f t="shared" si="1145"/>
        <v>8562</v>
      </c>
      <c r="O9209" s="168" t="str">
        <f t="shared" si="1146"/>
        <v/>
      </c>
      <c r="P9209" s="168" t="str">
        <f t="shared" si="1147"/>
        <v/>
      </c>
      <c r="Q9209" s="168" t="str">
        <f t="shared" si="1148"/>
        <v/>
      </c>
      <c r="R9209" s="168" t="str">
        <f t="shared" si="1149"/>
        <v/>
      </c>
      <c r="S9209" s="168" t="str">
        <f t="shared" si="1150"/>
        <v/>
      </c>
      <c r="T9209" s="168" t="str">
        <f t="shared" si="1151"/>
        <v/>
      </c>
    </row>
    <row r="9210" spans="1:20" x14ac:dyDescent="0.2">
      <c r="M9210" s="170" t="str">
        <f t="shared" si="1144"/>
        <v>DTL</v>
      </c>
      <c r="N9210" s="169" t="str">
        <f t="shared" si="1145"/>
        <v>8562</v>
      </c>
      <c r="O9210" s="168" t="str">
        <f t="shared" si="1146"/>
        <v/>
      </c>
      <c r="P9210" s="168" t="str">
        <f t="shared" si="1147"/>
        <v/>
      </c>
      <c r="Q9210" s="168" t="str">
        <f t="shared" si="1148"/>
        <v/>
      </c>
      <c r="R9210" s="168" t="str">
        <f t="shared" si="1149"/>
        <v/>
      </c>
      <c r="S9210" s="168" t="str">
        <f t="shared" si="1150"/>
        <v/>
      </c>
      <c r="T9210" s="168" t="str">
        <f t="shared" si="1151"/>
        <v/>
      </c>
    </row>
    <row r="9211" spans="1:20" x14ac:dyDescent="0.2">
      <c r="A9211" t="s">
        <v>3519</v>
      </c>
      <c r="M9211" s="170" t="str">
        <f t="shared" si="1144"/>
        <v>H1</v>
      </c>
      <c r="N9211" s="169" t="str">
        <f t="shared" si="1145"/>
        <v>8562</v>
      </c>
      <c r="O9211" s="168" t="str">
        <f t="shared" si="1146"/>
        <v/>
      </c>
      <c r="P9211" s="168" t="str">
        <f t="shared" si="1147"/>
        <v/>
      </c>
      <c r="Q9211" s="168" t="str">
        <f t="shared" si="1148"/>
        <v/>
      </c>
      <c r="R9211" s="168" t="str">
        <f t="shared" si="1149"/>
        <v/>
      </c>
      <c r="S9211" s="168" t="str">
        <f t="shared" si="1150"/>
        <v/>
      </c>
      <c r="T9211" s="168" t="str">
        <f t="shared" si="1151"/>
        <v/>
      </c>
    </row>
    <row r="9212" spans="1:20" x14ac:dyDescent="0.2">
      <c r="A9212" t="s">
        <v>2600</v>
      </c>
      <c r="M9212" s="170" t="str">
        <f t="shared" si="1144"/>
        <v>H2</v>
      </c>
      <c r="N9212" s="169" t="str">
        <f t="shared" si="1145"/>
        <v>8562</v>
      </c>
      <c r="O9212" s="168" t="str">
        <f t="shared" si="1146"/>
        <v/>
      </c>
      <c r="P9212" s="168" t="str">
        <f t="shared" si="1147"/>
        <v/>
      </c>
      <c r="Q9212" s="168" t="str">
        <f t="shared" si="1148"/>
        <v/>
      </c>
      <c r="R9212" s="168" t="str">
        <f t="shared" si="1149"/>
        <v/>
      </c>
      <c r="S9212" s="168" t="str">
        <f t="shared" si="1150"/>
        <v/>
      </c>
      <c r="T9212" s="168" t="str">
        <f t="shared" si="1151"/>
        <v/>
      </c>
    </row>
    <row r="9213" spans="1:20" x14ac:dyDescent="0.2">
      <c r="A9213" t="s">
        <v>2601</v>
      </c>
      <c r="M9213" s="170" t="str">
        <f t="shared" si="1144"/>
        <v>H3</v>
      </c>
      <c r="N9213" s="169" t="str">
        <f t="shared" si="1145"/>
        <v>8562</v>
      </c>
      <c r="O9213" s="168" t="str">
        <f t="shared" si="1146"/>
        <v/>
      </c>
      <c r="P9213" s="168" t="str">
        <f t="shared" si="1147"/>
        <v/>
      </c>
      <c r="Q9213" s="168" t="str">
        <f t="shared" si="1148"/>
        <v/>
      </c>
      <c r="R9213" s="168" t="str">
        <f t="shared" si="1149"/>
        <v/>
      </c>
      <c r="S9213" s="168" t="str">
        <f t="shared" si="1150"/>
        <v/>
      </c>
      <c r="T9213" s="168" t="str">
        <f t="shared" si="1151"/>
        <v/>
      </c>
    </row>
    <row r="9214" spans="1:20" x14ac:dyDescent="0.2">
      <c r="A9214" t="s">
        <v>3418</v>
      </c>
      <c r="M9214" s="170" t="str">
        <f t="shared" si="1144"/>
        <v>H4</v>
      </c>
      <c r="N9214" s="169" t="str">
        <f t="shared" si="1145"/>
        <v>8562</v>
      </c>
      <c r="O9214" s="168" t="str">
        <f t="shared" si="1146"/>
        <v/>
      </c>
      <c r="P9214" s="168" t="str">
        <f t="shared" si="1147"/>
        <v/>
      </c>
      <c r="Q9214" s="168" t="str">
        <f t="shared" si="1148"/>
        <v/>
      </c>
      <c r="R9214" s="168" t="str">
        <f t="shared" si="1149"/>
        <v/>
      </c>
      <c r="S9214" s="168" t="str">
        <f t="shared" si="1150"/>
        <v/>
      </c>
      <c r="T9214" s="168" t="str">
        <f t="shared" si="1151"/>
        <v/>
      </c>
    </row>
    <row r="9215" spans="1:20" x14ac:dyDescent="0.2">
      <c r="A9215" t="s">
        <v>3516</v>
      </c>
      <c r="M9215" s="170" t="str">
        <f t="shared" si="1144"/>
        <v>H5</v>
      </c>
      <c r="N9215" s="169" t="str">
        <f t="shared" si="1145"/>
        <v>8562</v>
      </c>
      <c r="O9215" s="168" t="str">
        <f t="shared" si="1146"/>
        <v/>
      </c>
      <c r="P9215" s="168" t="str">
        <f t="shared" si="1147"/>
        <v/>
      </c>
      <c r="Q9215" s="168" t="str">
        <f t="shared" si="1148"/>
        <v/>
      </c>
      <c r="R9215" s="168" t="str">
        <f t="shared" si="1149"/>
        <v/>
      </c>
      <c r="S9215" s="168" t="str">
        <f t="shared" si="1150"/>
        <v/>
      </c>
      <c r="T9215" s="168" t="str">
        <f t="shared" si="1151"/>
        <v/>
      </c>
    </row>
    <row r="9216" spans="1:20" x14ac:dyDescent="0.2">
      <c r="A9216" t="s">
        <v>3517</v>
      </c>
      <c r="M9216" s="170" t="str">
        <f t="shared" si="1144"/>
        <v>H6</v>
      </c>
      <c r="N9216" s="169" t="str">
        <f t="shared" si="1145"/>
        <v>8562</v>
      </c>
      <c r="O9216" s="168" t="str">
        <f t="shared" si="1146"/>
        <v/>
      </c>
      <c r="P9216" s="168" t="str">
        <f t="shared" si="1147"/>
        <v/>
      </c>
      <c r="Q9216" s="168" t="str">
        <f t="shared" si="1148"/>
        <v/>
      </c>
      <c r="R9216" s="168" t="str">
        <f t="shared" si="1149"/>
        <v/>
      </c>
      <c r="S9216" s="168" t="str">
        <f t="shared" si="1150"/>
        <v/>
      </c>
      <c r="T9216" s="168" t="str">
        <f t="shared" si="1151"/>
        <v/>
      </c>
    </row>
    <row r="9217" spans="1:20" x14ac:dyDescent="0.2">
      <c r="A9217" t="s">
        <v>2605</v>
      </c>
      <c r="M9217" s="170" t="str">
        <f t="shared" si="1144"/>
        <v>H7</v>
      </c>
      <c r="N9217" s="169" t="str">
        <f t="shared" si="1145"/>
        <v>8562</v>
      </c>
      <c r="O9217" s="168" t="str">
        <f t="shared" si="1146"/>
        <v/>
      </c>
      <c r="P9217" s="168" t="str">
        <f t="shared" si="1147"/>
        <v/>
      </c>
      <c r="Q9217" s="168" t="str">
        <f t="shared" si="1148"/>
        <v/>
      </c>
      <c r="R9217" s="168" t="str">
        <f t="shared" si="1149"/>
        <v/>
      </c>
      <c r="S9217" s="168" t="str">
        <f t="shared" si="1150"/>
        <v/>
      </c>
      <c r="T9217" s="168" t="str">
        <f t="shared" si="1151"/>
        <v/>
      </c>
    </row>
    <row r="9218" spans="1:20" x14ac:dyDescent="0.2">
      <c r="A9218" t="s">
        <v>2606</v>
      </c>
      <c r="M9218" s="170" t="str">
        <f t="shared" si="1144"/>
        <v>H8</v>
      </c>
      <c r="N9218" s="169" t="str">
        <f t="shared" si="1145"/>
        <v>8562</v>
      </c>
      <c r="O9218" s="168" t="str">
        <f t="shared" si="1146"/>
        <v/>
      </c>
      <c r="P9218" s="168" t="str">
        <f t="shared" si="1147"/>
        <v/>
      </c>
      <c r="Q9218" s="168" t="str">
        <f t="shared" si="1148"/>
        <v/>
      </c>
      <c r="R9218" s="168" t="str">
        <f t="shared" si="1149"/>
        <v/>
      </c>
      <c r="S9218" s="168" t="str">
        <f t="shared" si="1150"/>
        <v/>
      </c>
      <c r="T9218" s="168" t="str">
        <f t="shared" si="1151"/>
        <v/>
      </c>
    </row>
    <row r="9219" spans="1:20" x14ac:dyDescent="0.2">
      <c r="A9219" t="s">
        <v>2607</v>
      </c>
      <c r="M9219" s="170" t="str">
        <f t="shared" ref="M9219:M9282" si="1152">IF(ROW()&lt;23,"",
  IF(NOT(ISERROR(FIND("Trinity County",$A9219,30))),"H1",
  IF(M9218="H1","H2",
  IF(M9218="H2","H3",
  IF(M9218="H3","H4",
  IF(M9218="H4","H5",
  IF(M9218="H5","H6",
  IF(M9218="H6","H7",
  IF(M9218="H7","H8",
  IF(M9218="H8","H9",
  IF(M9218="H9","H10",
  IF(TRIM(LEFT($A9219,7))="Total","Ttl","DTL"))))))))))))</f>
        <v>H9</v>
      </c>
      <c r="N9219" s="169" t="str">
        <f t="shared" ref="N9219:N9282" si="1153">IF(ROW()&lt;23,"",
  IF($M9219="H6",TRIM(LEFT($A9219,5)),N9218))</f>
        <v>8562</v>
      </c>
      <c r="O9219" s="168" t="str">
        <f t="shared" ref="O9219:O9282" si="1154">IF($M9219&lt;&gt;"DTL","",
  IF(NOT(ISNUMBER(VALUE(MID($A9219,31,15)))),"",LEFT($A9219,4)))</f>
        <v/>
      </c>
      <c r="P9219" s="168" t="str">
        <f t="shared" ref="P9219:P9282" si="1155">IF(O9219="","",N9219&amp;O9219)</f>
        <v/>
      </c>
      <c r="Q9219" s="168" t="str">
        <f t="shared" ref="Q9219:Q9282" si="1156">IF($M9219&lt;&gt;"DTL","",
  IF(NOT(ISNUMBER(VALUE(MID($A9219,31,15)))),"",VALUE(TRIM(MID($A9219,47,15)))))</f>
        <v/>
      </c>
      <c r="R9219" s="168" t="str">
        <f t="shared" ref="R9219:R9282" si="1157">IF($M9219&lt;&gt;"DTL","",
  IF(NOT(ISNUMBER(VALUE(MID($A9219,31,15)))),"",VALUE(TRIM(MID($A9219,61,14)))))</f>
        <v/>
      </c>
      <c r="S9219" s="168" t="str">
        <f t="shared" ref="S9219:S9282" si="1158">IF($M9219&lt;&gt;"DTL","",
  IF(NOT(ISNUMBER(VALUE(MID($A9219,31,15)))),"",VALUE(TRIM(MID($A9219,76,14)))))</f>
        <v/>
      </c>
      <c r="T9219" s="168" t="str">
        <f t="shared" ref="T9219:T9282" si="1159">IF($M9219&lt;&gt;"DTL","",
  IF(NOT(ISNUMBER(VALUE(MID($A9219,31,15)))),"",VALUE(TRIM(MID($A9219,90,14)))))</f>
        <v/>
      </c>
    </row>
    <row r="9220" spans="1:20" x14ac:dyDescent="0.2">
      <c r="A9220" t="s">
        <v>2608</v>
      </c>
      <c r="M9220" s="170" t="str">
        <f t="shared" si="1152"/>
        <v>H10</v>
      </c>
      <c r="N9220" s="169" t="str">
        <f t="shared" si="1153"/>
        <v>8562</v>
      </c>
      <c r="O9220" s="168" t="str">
        <f t="shared" si="1154"/>
        <v/>
      </c>
      <c r="P9220" s="168" t="str">
        <f t="shared" si="1155"/>
        <v/>
      </c>
      <c r="Q9220" s="168" t="str">
        <f t="shared" si="1156"/>
        <v/>
      </c>
      <c r="R9220" s="168" t="str">
        <f t="shared" si="1157"/>
        <v/>
      </c>
      <c r="S9220" s="168" t="str">
        <f t="shared" si="1158"/>
        <v/>
      </c>
      <c r="T9220" s="168" t="str">
        <f t="shared" si="1159"/>
        <v/>
      </c>
    </row>
    <row r="9221" spans="1:20" x14ac:dyDescent="0.2">
      <c r="A9221" t="s">
        <v>6665</v>
      </c>
      <c r="M9221" s="170" t="str">
        <f t="shared" si="1152"/>
        <v>Ttl</v>
      </c>
      <c r="N9221" s="169" t="str">
        <f t="shared" si="1153"/>
        <v>8562</v>
      </c>
      <c r="O9221" s="168" t="str">
        <f t="shared" si="1154"/>
        <v/>
      </c>
      <c r="P9221" s="168" t="str">
        <f t="shared" si="1155"/>
        <v/>
      </c>
      <c r="Q9221" s="168" t="str">
        <f t="shared" si="1156"/>
        <v/>
      </c>
      <c r="R9221" s="168" t="str">
        <f t="shared" si="1157"/>
        <v/>
      </c>
      <c r="S9221" s="168" t="str">
        <f t="shared" si="1158"/>
        <v/>
      </c>
      <c r="T9221" s="168" t="str">
        <f t="shared" si="1159"/>
        <v/>
      </c>
    </row>
    <row r="9222" spans="1:20" x14ac:dyDescent="0.2">
      <c r="A9222" t="s">
        <v>4581</v>
      </c>
      <c r="M9222" s="170" t="str">
        <f t="shared" si="1152"/>
        <v>DTL</v>
      </c>
      <c r="N9222" s="169" t="str">
        <f t="shared" si="1153"/>
        <v>8562</v>
      </c>
      <c r="O9222" s="168" t="str">
        <f t="shared" si="1154"/>
        <v/>
      </c>
      <c r="P9222" s="168" t="str">
        <f t="shared" si="1155"/>
        <v/>
      </c>
      <c r="Q9222" s="168" t="str">
        <f t="shared" si="1156"/>
        <v/>
      </c>
      <c r="R9222" s="168" t="str">
        <f t="shared" si="1157"/>
        <v/>
      </c>
      <c r="S9222" s="168" t="str">
        <f t="shared" si="1158"/>
        <v/>
      </c>
      <c r="T9222" s="168" t="str">
        <f t="shared" si="1159"/>
        <v/>
      </c>
    </row>
    <row r="9223" spans="1:20" x14ac:dyDescent="0.2">
      <c r="A9223">
        <v>1</v>
      </c>
      <c r="M9223" s="170" t="str">
        <f t="shared" si="1152"/>
        <v>DTL</v>
      </c>
      <c r="N9223" s="169" t="str">
        <f t="shared" si="1153"/>
        <v>8562</v>
      </c>
      <c r="O9223" s="168" t="str">
        <f t="shared" si="1154"/>
        <v/>
      </c>
      <c r="P9223" s="168" t="str">
        <f t="shared" si="1155"/>
        <v/>
      </c>
      <c r="Q9223" s="168" t="str">
        <f t="shared" si="1156"/>
        <v/>
      </c>
      <c r="R9223" s="168" t="str">
        <f t="shared" si="1157"/>
        <v/>
      </c>
      <c r="S9223" s="168" t="str">
        <f t="shared" si="1158"/>
        <v/>
      </c>
      <c r="T9223" s="168" t="str">
        <f t="shared" si="1159"/>
        <v/>
      </c>
    </row>
    <row r="9224" spans="1:20" x14ac:dyDescent="0.2">
      <c r="M9224" s="170" t="str">
        <f t="shared" si="1152"/>
        <v>DTL</v>
      </c>
      <c r="N9224" s="169" t="str">
        <f t="shared" si="1153"/>
        <v>8562</v>
      </c>
      <c r="O9224" s="168" t="str">
        <f t="shared" si="1154"/>
        <v/>
      </c>
      <c r="P9224" s="168" t="str">
        <f t="shared" si="1155"/>
        <v/>
      </c>
      <c r="Q9224" s="168" t="str">
        <f t="shared" si="1156"/>
        <v/>
      </c>
      <c r="R9224" s="168" t="str">
        <f t="shared" si="1157"/>
        <v/>
      </c>
      <c r="S9224" s="168" t="str">
        <f t="shared" si="1158"/>
        <v/>
      </c>
      <c r="T9224" s="168" t="str">
        <f t="shared" si="1159"/>
        <v/>
      </c>
    </row>
    <row r="9225" spans="1:20" x14ac:dyDescent="0.2">
      <c r="A9225" t="s">
        <v>3520</v>
      </c>
      <c r="M9225" s="170" t="str">
        <f t="shared" si="1152"/>
        <v>H1</v>
      </c>
      <c r="N9225" s="169" t="str">
        <f t="shared" si="1153"/>
        <v>8562</v>
      </c>
      <c r="O9225" s="168" t="str">
        <f t="shared" si="1154"/>
        <v/>
      </c>
      <c r="P9225" s="168" t="str">
        <f t="shared" si="1155"/>
        <v/>
      </c>
      <c r="Q9225" s="168" t="str">
        <f t="shared" si="1156"/>
        <v/>
      </c>
      <c r="R9225" s="168" t="str">
        <f t="shared" si="1157"/>
        <v/>
      </c>
      <c r="S9225" s="168" t="str">
        <f t="shared" si="1158"/>
        <v/>
      </c>
      <c r="T9225" s="168" t="str">
        <f t="shared" si="1159"/>
        <v/>
      </c>
    </row>
    <row r="9226" spans="1:20" x14ac:dyDescent="0.2">
      <c r="A9226" t="s">
        <v>2600</v>
      </c>
      <c r="M9226" s="170" t="str">
        <f t="shared" si="1152"/>
        <v>H2</v>
      </c>
      <c r="N9226" s="169" t="str">
        <f t="shared" si="1153"/>
        <v>8562</v>
      </c>
      <c r="O9226" s="168" t="str">
        <f t="shared" si="1154"/>
        <v/>
      </c>
      <c r="P9226" s="168" t="str">
        <f t="shared" si="1155"/>
        <v/>
      </c>
      <c r="Q9226" s="168" t="str">
        <f t="shared" si="1156"/>
        <v/>
      </c>
      <c r="R9226" s="168" t="str">
        <f t="shared" si="1157"/>
        <v/>
      </c>
      <c r="S9226" s="168" t="str">
        <f t="shared" si="1158"/>
        <v/>
      </c>
      <c r="T9226" s="168" t="str">
        <f t="shared" si="1159"/>
        <v/>
      </c>
    </row>
    <row r="9227" spans="1:20" x14ac:dyDescent="0.2">
      <c r="A9227" t="s">
        <v>2601</v>
      </c>
      <c r="M9227" s="170" t="str">
        <f t="shared" si="1152"/>
        <v>H3</v>
      </c>
      <c r="N9227" s="169" t="str">
        <f t="shared" si="1153"/>
        <v>8562</v>
      </c>
      <c r="O9227" s="168" t="str">
        <f t="shared" si="1154"/>
        <v/>
      </c>
      <c r="P9227" s="168" t="str">
        <f t="shared" si="1155"/>
        <v/>
      </c>
      <c r="Q9227" s="168" t="str">
        <f t="shared" si="1156"/>
        <v/>
      </c>
      <c r="R9227" s="168" t="str">
        <f t="shared" si="1157"/>
        <v/>
      </c>
      <c r="S9227" s="168" t="str">
        <f t="shared" si="1158"/>
        <v/>
      </c>
      <c r="T9227" s="168" t="str">
        <f t="shared" si="1159"/>
        <v/>
      </c>
    </row>
    <row r="9228" spans="1:20" x14ac:dyDescent="0.2">
      <c r="A9228" t="s">
        <v>3418</v>
      </c>
      <c r="M9228" s="170" t="str">
        <f t="shared" si="1152"/>
        <v>H4</v>
      </c>
      <c r="N9228" s="169" t="str">
        <f t="shared" si="1153"/>
        <v>8562</v>
      </c>
      <c r="O9228" s="168" t="str">
        <f t="shared" si="1154"/>
        <v/>
      </c>
      <c r="P9228" s="168" t="str">
        <f t="shared" si="1155"/>
        <v/>
      </c>
      <c r="Q9228" s="168" t="str">
        <f t="shared" si="1156"/>
        <v/>
      </c>
      <c r="R9228" s="168" t="str">
        <f t="shared" si="1157"/>
        <v/>
      </c>
      <c r="S9228" s="168" t="str">
        <f t="shared" si="1158"/>
        <v/>
      </c>
      <c r="T9228" s="168" t="str">
        <f t="shared" si="1159"/>
        <v/>
      </c>
    </row>
    <row r="9229" spans="1:20" x14ac:dyDescent="0.2">
      <c r="A9229" t="s">
        <v>3521</v>
      </c>
      <c r="M9229" s="170" t="str">
        <f t="shared" si="1152"/>
        <v>H5</v>
      </c>
      <c r="N9229" s="169" t="str">
        <f t="shared" si="1153"/>
        <v>8562</v>
      </c>
      <c r="O9229" s="168" t="str">
        <f t="shared" si="1154"/>
        <v/>
      </c>
      <c r="P9229" s="168" t="str">
        <f t="shared" si="1155"/>
        <v/>
      </c>
      <c r="Q9229" s="168" t="str">
        <f t="shared" si="1156"/>
        <v/>
      </c>
      <c r="R9229" s="168" t="str">
        <f t="shared" si="1157"/>
        <v/>
      </c>
      <c r="S9229" s="168" t="str">
        <f t="shared" si="1158"/>
        <v/>
      </c>
      <c r="T9229" s="168" t="str">
        <f t="shared" si="1159"/>
        <v/>
      </c>
    </row>
    <row r="9230" spans="1:20" x14ac:dyDescent="0.2">
      <c r="A9230" t="s">
        <v>3522</v>
      </c>
      <c r="M9230" s="170" t="str">
        <f t="shared" si="1152"/>
        <v>H6</v>
      </c>
      <c r="N9230" s="169" t="str">
        <f t="shared" si="1153"/>
        <v>8594</v>
      </c>
      <c r="O9230" s="168" t="str">
        <f t="shared" si="1154"/>
        <v/>
      </c>
      <c r="P9230" s="168" t="str">
        <f t="shared" si="1155"/>
        <v/>
      </c>
      <c r="Q9230" s="168" t="str">
        <f t="shared" si="1156"/>
        <v/>
      </c>
      <c r="R9230" s="168" t="str">
        <f t="shared" si="1157"/>
        <v/>
      </c>
      <c r="S9230" s="168" t="str">
        <f t="shared" si="1158"/>
        <v/>
      </c>
      <c r="T9230" s="168" t="str">
        <f t="shared" si="1159"/>
        <v/>
      </c>
    </row>
    <row r="9231" spans="1:20" x14ac:dyDescent="0.2">
      <c r="A9231" t="s">
        <v>2605</v>
      </c>
      <c r="M9231" s="170" t="str">
        <f t="shared" si="1152"/>
        <v>H7</v>
      </c>
      <c r="N9231" s="169" t="str">
        <f t="shared" si="1153"/>
        <v>8594</v>
      </c>
      <c r="O9231" s="168" t="str">
        <f t="shared" si="1154"/>
        <v/>
      </c>
      <c r="P9231" s="168" t="str">
        <f t="shared" si="1155"/>
        <v/>
      </c>
      <c r="Q9231" s="168" t="str">
        <f t="shared" si="1156"/>
        <v/>
      </c>
      <c r="R9231" s="168" t="str">
        <f t="shared" si="1157"/>
        <v/>
      </c>
      <c r="S9231" s="168" t="str">
        <f t="shared" si="1158"/>
        <v/>
      </c>
      <c r="T9231" s="168" t="str">
        <f t="shared" si="1159"/>
        <v/>
      </c>
    </row>
    <row r="9232" spans="1:20" x14ac:dyDescent="0.2">
      <c r="A9232" t="s">
        <v>2606</v>
      </c>
      <c r="M9232" s="170" t="str">
        <f t="shared" si="1152"/>
        <v>H8</v>
      </c>
      <c r="N9232" s="169" t="str">
        <f t="shared" si="1153"/>
        <v>8594</v>
      </c>
      <c r="O9232" s="168" t="str">
        <f t="shared" si="1154"/>
        <v/>
      </c>
      <c r="P9232" s="168" t="str">
        <f t="shared" si="1155"/>
        <v/>
      </c>
      <c r="Q9232" s="168" t="str">
        <f t="shared" si="1156"/>
        <v/>
      </c>
      <c r="R9232" s="168" t="str">
        <f t="shared" si="1157"/>
        <v/>
      </c>
      <c r="S9232" s="168" t="str">
        <f t="shared" si="1158"/>
        <v/>
      </c>
      <c r="T9232" s="168" t="str">
        <f t="shared" si="1159"/>
        <v/>
      </c>
    </row>
    <row r="9233" spans="1:20" x14ac:dyDescent="0.2">
      <c r="A9233" t="s">
        <v>2607</v>
      </c>
      <c r="M9233" s="170" t="str">
        <f t="shared" si="1152"/>
        <v>H9</v>
      </c>
      <c r="N9233" s="169" t="str">
        <f t="shared" si="1153"/>
        <v>8594</v>
      </c>
      <c r="O9233" s="168" t="str">
        <f t="shared" si="1154"/>
        <v/>
      </c>
      <c r="P9233" s="168" t="str">
        <f t="shared" si="1155"/>
        <v/>
      </c>
      <c r="Q9233" s="168" t="str">
        <f t="shared" si="1156"/>
        <v/>
      </c>
      <c r="R9233" s="168" t="str">
        <f t="shared" si="1157"/>
        <v/>
      </c>
      <c r="S9233" s="168" t="str">
        <f t="shared" si="1158"/>
        <v/>
      </c>
      <c r="T9233" s="168" t="str">
        <f t="shared" si="1159"/>
        <v/>
      </c>
    </row>
    <row r="9234" spans="1:20" x14ac:dyDescent="0.2">
      <c r="A9234" t="s">
        <v>2608</v>
      </c>
      <c r="M9234" s="170" t="str">
        <f t="shared" si="1152"/>
        <v>H10</v>
      </c>
      <c r="N9234" s="169" t="str">
        <f t="shared" si="1153"/>
        <v>8594</v>
      </c>
      <c r="O9234" s="168" t="str">
        <f t="shared" si="1154"/>
        <v/>
      </c>
      <c r="P9234" s="168" t="str">
        <f t="shared" si="1155"/>
        <v/>
      </c>
      <c r="Q9234" s="168" t="str">
        <f t="shared" si="1156"/>
        <v/>
      </c>
      <c r="R9234" s="168" t="str">
        <f t="shared" si="1157"/>
        <v/>
      </c>
      <c r="S9234" s="168" t="str">
        <f t="shared" si="1158"/>
        <v/>
      </c>
      <c r="T9234" s="168" t="str">
        <f t="shared" si="1159"/>
        <v/>
      </c>
    </row>
    <row r="9235" spans="1:20" x14ac:dyDescent="0.2">
      <c r="A9235" t="s">
        <v>2609</v>
      </c>
      <c r="M9235" s="170" t="str">
        <f t="shared" si="1152"/>
        <v>DTL</v>
      </c>
      <c r="N9235" s="169" t="str">
        <f t="shared" si="1153"/>
        <v>8594</v>
      </c>
      <c r="O9235" s="168" t="str">
        <f t="shared" si="1154"/>
        <v/>
      </c>
      <c r="P9235" s="168" t="str">
        <f t="shared" si="1155"/>
        <v/>
      </c>
      <c r="Q9235" s="168" t="str">
        <f t="shared" si="1156"/>
        <v/>
      </c>
      <c r="R9235" s="168" t="str">
        <f t="shared" si="1157"/>
        <v/>
      </c>
      <c r="S9235" s="168" t="str">
        <f t="shared" si="1158"/>
        <v/>
      </c>
      <c r="T9235" s="168" t="str">
        <f t="shared" si="1159"/>
        <v/>
      </c>
    </row>
    <row r="9236" spans="1:20" x14ac:dyDescent="0.2">
      <c r="A9236" t="s">
        <v>6666</v>
      </c>
      <c r="M9236" s="170" t="str">
        <f t="shared" si="1152"/>
        <v>DTL</v>
      </c>
      <c r="N9236" s="169" t="str">
        <f t="shared" si="1153"/>
        <v>8594</v>
      </c>
      <c r="O9236" s="168" t="str">
        <f t="shared" si="1154"/>
        <v>6590</v>
      </c>
      <c r="P9236" s="168" t="str">
        <f t="shared" si="1155"/>
        <v>85946590</v>
      </c>
      <c r="Q9236" s="168">
        <f t="shared" si="1156"/>
        <v>33157</v>
      </c>
      <c r="R9236" s="168">
        <f t="shared" si="1157"/>
        <v>48223</v>
      </c>
      <c r="S9236" s="168">
        <f t="shared" si="1158"/>
        <v>0</v>
      </c>
      <c r="T9236" s="168">
        <f t="shared" si="1159"/>
        <v>52270</v>
      </c>
    </row>
    <row r="9237" spans="1:20" x14ac:dyDescent="0.2">
      <c r="A9237" t="s">
        <v>6667</v>
      </c>
      <c r="M9237" s="170" t="str">
        <f t="shared" si="1152"/>
        <v>DTL</v>
      </c>
      <c r="N9237" s="169" t="str">
        <f t="shared" si="1153"/>
        <v>8594</v>
      </c>
      <c r="O9237" s="168" t="str">
        <f t="shared" si="1154"/>
        <v>6601</v>
      </c>
      <c r="P9237" s="168" t="str">
        <f t="shared" si="1155"/>
        <v>85946601</v>
      </c>
      <c r="Q9237" s="168">
        <f t="shared" si="1156"/>
        <v>110</v>
      </c>
      <c r="R9237" s="168">
        <f t="shared" si="1157"/>
        <v>406</v>
      </c>
      <c r="S9237" s="168">
        <f t="shared" si="1158"/>
        <v>0</v>
      </c>
      <c r="T9237" s="168">
        <f t="shared" si="1159"/>
        <v>469</v>
      </c>
    </row>
    <row r="9238" spans="1:20" x14ac:dyDescent="0.2">
      <c r="A9238" t="s">
        <v>4246</v>
      </c>
      <c r="M9238" s="170" t="str">
        <f t="shared" si="1152"/>
        <v>DTL</v>
      </c>
      <c r="N9238" s="169" t="str">
        <f t="shared" si="1153"/>
        <v>8594</v>
      </c>
      <c r="O9238" s="168" t="str">
        <f t="shared" si="1154"/>
        <v/>
      </c>
      <c r="P9238" s="168" t="str">
        <f t="shared" si="1155"/>
        <v/>
      </c>
      <c r="Q9238" s="168" t="str">
        <f t="shared" si="1156"/>
        <v/>
      </c>
      <c r="R9238" s="168" t="str">
        <f t="shared" si="1157"/>
        <v/>
      </c>
      <c r="S9238" s="168" t="str">
        <f t="shared" si="1158"/>
        <v/>
      </c>
      <c r="T9238" s="168" t="str">
        <f t="shared" si="1159"/>
        <v/>
      </c>
    </row>
    <row r="9239" spans="1:20" x14ac:dyDescent="0.2">
      <c r="A9239" t="s">
        <v>2611</v>
      </c>
      <c r="M9239" s="170" t="str">
        <f t="shared" si="1152"/>
        <v>DTL</v>
      </c>
      <c r="N9239" s="169" t="str">
        <f t="shared" si="1153"/>
        <v>8594</v>
      </c>
      <c r="O9239" s="168" t="str">
        <f t="shared" si="1154"/>
        <v/>
      </c>
      <c r="P9239" s="168" t="str">
        <f t="shared" si="1155"/>
        <v/>
      </c>
      <c r="Q9239" s="168" t="str">
        <f t="shared" si="1156"/>
        <v/>
      </c>
      <c r="R9239" s="168" t="str">
        <f t="shared" si="1157"/>
        <v/>
      </c>
      <c r="S9239" s="168" t="str">
        <f t="shared" si="1158"/>
        <v/>
      </c>
      <c r="T9239" s="168" t="str">
        <f t="shared" si="1159"/>
        <v/>
      </c>
    </row>
    <row r="9240" spans="1:20" x14ac:dyDescent="0.2">
      <c r="A9240" t="s">
        <v>6668</v>
      </c>
      <c r="M9240" s="170" t="str">
        <f t="shared" si="1152"/>
        <v>Ttl</v>
      </c>
      <c r="N9240" s="169" t="str">
        <f t="shared" si="1153"/>
        <v>8594</v>
      </c>
      <c r="O9240" s="168" t="str">
        <f t="shared" si="1154"/>
        <v/>
      </c>
      <c r="P9240" s="168" t="str">
        <f t="shared" si="1155"/>
        <v/>
      </c>
      <c r="Q9240" s="168" t="str">
        <f t="shared" si="1156"/>
        <v/>
      </c>
      <c r="R9240" s="168" t="str">
        <f t="shared" si="1157"/>
        <v/>
      </c>
      <c r="S9240" s="168" t="str">
        <f t="shared" si="1158"/>
        <v/>
      </c>
      <c r="T9240" s="168" t="str">
        <f t="shared" si="1159"/>
        <v/>
      </c>
    </row>
    <row r="9241" spans="1:20" x14ac:dyDescent="0.2">
      <c r="A9241" t="s">
        <v>2612</v>
      </c>
      <c r="M9241" s="170" t="str">
        <f t="shared" si="1152"/>
        <v>DTL</v>
      </c>
      <c r="N9241" s="169" t="str">
        <f t="shared" si="1153"/>
        <v>8594</v>
      </c>
      <c r="O9241" s="168" t="str">
        <f t="shared" si="1154"/>
        <v/>
      </c>
      <c r="P9241" s="168" t="str">
        <f t="shared" si="1155"/>
        <v/>
      </c>
      <c r="Q9241" s="168" t="str">
        <f t="shared" si="1156"/>
        <v/>
      </c>
      <c r="R9241" s="168" t="str">
        <f t="shared" si="1157"/>
        <v/>
      </c>
      <c r="S9241" s="168" t="str">
        <f t="shared" si="1158"/>
        <v/>
      </c>
      <c r="T9241" s="168" t="str">
        <f t="shared" si="1159"/>
        <v/>
      </c>
    </row>
    <row r="9242" spans="1:20" x14ac:dyDescent="0.2">
      <c r="A9242" t="s">
        <v>2611</v>
      </c>
      <c r="M9242" s="170" t="str">
        <f t="shared" si="1152"/>
        <v>DTL</v>
      </c>
      <c r="N9242" s="169" t="str">
        <f t="shared" si="1153"/>
        <v>8594</v>
      </c>
      <c r="O9242" s="168" t="str">
        <f t="shared" si="1154"/>
        <v/>
      </c>
      <c r="P9242" s="168" t="str">
        <f t="shared" si="1155"/>
        <v/>
      </c>
      <c r="Q9242" s="168" t="str">
        <f t="shared" si="1156"/>
        <v/>
      </c>
      <c r="R9242" s="168" t="str">
        <f t="shared" si="1157"/>
        <v/>
      </c>
      <c r="S9242" s="168" t="str">
        <f t="shared" si="1158"/>
        <v/>
      </c>
      <c r="T9242" s="168" t="str">
        <f t="shared" si="1159"/>
        <v/>
      </c>
    </row>
    <row r="9243" spans="1:20" x14ac:dyDescent="0.2">
      <c r="A9243" t="s">
        <v>2611</v>
      </c>
      <c r="M9243" s="170" t="str">
        <f t="shared" si="1152"/>
        <v>DTL</v>
      </c>
      <c r="N9243" s="169" t="str">
        <f t="shared" si="1153"/>
        <v>8594</v>
      </c>
      <c r="O9243" s="168" t="str">
        <f t="shared" si="1154"/>
        <v/>
      </c>
      <c r="P9243" s="168" t="str">
        <f t="shared" si="1155"/>
        <v/>
      </c>
      <c r="Q9243" s="168" t="str">
        <f t="shared" si="1156"/>
        <v/>
      </c>
      <c r="R9243" s="168" t="str">
        <f t="shared" si="1157"/>
        <v/>
      </c>
      <c r="S9243" s="168" t="str">
        <f t="shared" si="1158"/>
        <v/>
      </c>
      <c r="T9243" s="168" t="str">
        <f t="shared" si="1159"/>
        <v/>
      </c>
    </row>
    <row r="9244" spans="1:20" x14ac:dyDescent="0.2">
      <c r="A9244" t="s">
        <v>2613</v>
      </c>
      <c r="M9244" s="170" t="str">
        <f t="shared" si="1152"/>
        <v>DTL</v>
      </c>
      <c r="N9244" s="169" t="str">
        <f t="shared" si="1153"/>
        <v>8594</v>
      </c>
      <c r="O9244" s="168" t="str">
        <f t="shared" si="1154"/>
        <v/>
      </c>
      <c r="P9244" s="168" t="str">
        <f t="shared" si="1155"/>
        <v/>
      </c>
      <c r="Q9244" s="168" t="str">
        <f t="shared" si="1156"/>
        <v/>
      </c>
      <c r="R9244" s="168" t="str">
        <f t="shared" si="1157"/>
        <v/>
      </c>
      <c r="S9244" s="168" t="str">
        <f t="shared" si="1158"/>
        <v/>
      </c>
      <c r="T9244" s="168" t="str">
        <f t="shared" si="1159"/>
        <v/>
      </c>
    </row>
    <row r="9245" spans="1:20" x14ac:dyDescent="0.2">
      <c r="A9245" t="s">
        <v>6669</v>
      </c>
      <c r="M9245" s="170" t="str">
        <f t="shared" si="1152"/>
        <v>DTL</v>
      </c>
      <c r="N9245" s="169" t="str">
        <f t="shared" si="1153"/>
        <v>8594</v>
      </c>
      <c r="O9245" s="168" t="str">
        <f t="shared" si="1154"/>
        <v>2301</v>
      </c>
      <c r="P9245" s="168" t="str">
        <f t="shared" si="1155"/>
        <v>85942301</v>
      </c>
      <c r="Q9245" s="168">
        <f t="shared" si="1156"/>
        <v>10</v>
      </c>
      <c r="R9245" s="168">
        <f t="shared" si="1157"/>
        <v>24</v>
      </c>
      <c r="S9245" s="168">
        <f t="shared" si="1158"/>
        <v>0</v>
      </c>
      <c r="T9245" s="168">
        <f t="shared" si="1159"/>
        <v>0</v>
      </c>
    </row>
    <row r="9246" spans="1:20" x14ac:dyDescent="0.2">
      <c r="A9246" t="s">
        <v>4246</v>
      </c>
      <c r="M9246" s="170" t="str">
        <f t="shared" si="1152"/>
        <v>DTL</v>
      </c>
      <c r="N9246" s="169" t="str">
        <f t="shared" si="1153"/>
        <v>8594</v>
      </c>
      <c r="O9246" s="168" t="str">
        <f t="shared" si="1154"/>
        <v/>
      </c>
      <c r="P9246" s="168" t="str">
        <f t="shared" si="1155"/>
        <v/>
      </c>
      <c r="Q9246" s="168" t="str">
        <f t="shared" si="1156"/>
        <v/>
      </c>
      <c r="R9246" s="168" t="str">
        <f t="shared" si="1157"/>
        <v/>
      </c>
      <c r="S9246" s="168" t="str">
        <f t="shared" si="1158"/>
        <v/>
      </c>
      <c r="T9246" s="168" t="str">
        <f t="shared" si="1159"/>
        <v/>
      </c>
    </row>
    <row r="9247" spans="1:20" x14ac:dyDescent="0.2">
      <c r="A9247" t="s">
        <v>2611</v>
      </c>
      <c r="M9247" s="170" t="str">
        <f t="shared" si="1152"/>
        <v>DTL</v>
      </c>
      <c r="N9247" s="169" t="str">
        <f t="shared" si="1153"/>
        <v>8594</v>
      </c>
      <c r="O9247" s="168" t="str">
        <f t="shared" si="1154"/>
        <v/>
      </c>
      <c r="P9247" s="168" t="str">
        <f t="shared" si="1155"/>
        <v/>
      </c>
      <c r="Q9247" s="168" t="str">
        <f t="shared" si="1156"/>
        <v/>
      </c>
      <c r="R9247" s="168" t="str">
        <f t="shared" si="1157"/>
        <v/>
      </c>
      <c r="S9247" s="168" t="str">
        <f t="shared" si="1158"/>
        <v/>
      </c>
      <c r="T9247" s="168" t="str">
        <f t="shared" si="1159"/>
        <v/>
      </c>
    </row>
    <row r="9248" spans="1:20" x14ac:dyDescent="0.2">
      <c r="A9248" t="s">
        <v>6670</v>
      </c>
      <c r="M9248" s="170" t="str">
        <f t="shared" si="1152"/>
        <v>Ttl</v>
      </c>
      <c r="N9248" s="169" t="str">
        <f t="shared" si="1153"/>
        <v>8594</v>
      </c>
      <c r="O9248" s="168" t="str">
        <f t="shared" si="1154"/>
        <v/>
      </c>
      <c r="P9248" s="168" t="str">
        <f t="shared" si="1155"/>
        <v/>
      </c>
      <c r="Q9248" s="168" t="str">
        <f t="shared" si="1156"/>
        <v/>
      </c>
      <c r="R9248" s="168" t="str">
        <f t="shared" si="1157"/>
        <v/>
      </c>
      <c r="S9248" s="168" t="str">
        <f t="shared" si="1158"/>
        <v/>
      </c>
      <c r="T9248" s="168" t="str">
        <f t="shared" si="1159"/>
        <v/>
      </c>
    </row>
    <row r="9249" spans="1:20" x14ac:dyDescent="0.2">
      <c r="A9249" t="s">
        <v>2611</v>
      </c>
      <c r="M9249" s="170" t="str">
        <f t="shared" si="1152"/>
        <v>DTL</v>
      </c>
      <c r="N9249" s="169" t="str">
        <f t="shared" si="1153"/>
        <v>8594</v>
      </c>
      <c r="O9249" s="168" t="str">
        <f t="shared" si="1154"/>
        <v/>
      </c>
      <c r="P9249" s="168" t="str">
        <f t="shared" si="1155"/>
        <v/>
      </c>
      <c r="Q9249" s="168" t="str">
        <f t="shared" si="1156"/>
        <v/>
      </c>
      <c r="R9249" s="168" t="str">
        <f t="shared" si="1157"/>
        <v/>
      </c>
      <c r="S9249" s="168" t="str">
        <f t="shared" si="1158"/>
        <v/>
      </c>
      <c r="T9249" s="168" t="str">
        <f t="shared" si="1159"/>
        <v/>
      </c>
    </row>
    <row r="9250" spans="1:20" x14ac:dyDescent="0.2">
      <c r="A9250" t="s">
        <v>2611</v>
      </c>
      <c r="M9250" s="170" t="str">
        <f t="shared" si="1152"/>
        <v>DTL</v>
      </c>
      <c r="N9250" s="169" t="str">
        <f t="shared" si="1153"/>
        <v>8594</v>
      </c>
      <c r="O9250" s="168" t="str">
        <f t="shared" si="1154"/>
        <v/>
      </c>
      <c r="P9250" s="168" t="str">
        <f t="shared" si="1155"/>
        <v/>
      </c>
      <c r="Q9250" s="168" t="str">
        <f t="shared" si="1156"/>
        <v/>
      </c>
      <c r="R9250" s="168" t="str">
        <f t="shared" si="1157"/>
        <v/>
      </c>
      <c r="S9250" s="168" t="str">
        <f t="shared" si="1158"/>
        <v/>
      </c>
      <c r="T9250" s="168" t="str">
        <f t="shared" si="1159"/>
        <v/>
      </c>
    </row>
    <row r="9251" spans="1:20" x14ac:dyDescent="0.2">
      <c r="A9251" t="s">
        <v>6671</v>
      </c>
      <c r="M9251" s="170" t="str">
        <f t="shared" si="1152"/>
        <v>Ttl</v>
      </c>
      <c r="N9251" s="169" t="str">
        <f t="shared" si="1153"/>
        <v>8594</v>
      </c>
      <c r="O9251" s="168" t="str">
        <f t="shared" si="1154"/>
        <v/>
      </c>
      <c r="P9251" s="168" t="str">
        <f t="shared" si="1155"/>
        <v/>
      </c>
      <c r="Q9251" s="168" t="str">
        <f t="shared" si="1156"/>
        <v/>
      </c>
      <c r="R9251" s="168" t="str">
        <f t="shared" si="1157"/>
        <v/>
      </c>
      <c r="S9251" s="168" t="str">
        <f t="shared" si="1158"/>
        <v/>
      </c>
      <c r="T9251" s="168" t="str">
        <f t="shared" si="1159"/>
        <v/>
      </c>
    </row>
    <row r="9252" spans="1:20" x14ac:dyDescent="0.2">
      <c r="A9252" t="s">
        <v>2612</v>
      </c>
      <c r="M9252" s="170" t="str">
        <f t="shared" si="1152"/>
        <v>DTL</v>
      </c>
      <c r="N9252" s="169" t="str">
        <f t="shared" si="1153"/>
        <v>8594</v>
      </c>
      <c r="O9252" s="168" t="str">
        <f t="shared" si="1154"/>
        <v/>
      </c>
      <c r="P9252" s="168" t="str">
        <f t="shared" si="1155"/>
        <v/>
      </c>
      <c r="Q9252" s="168" t="str">
        <f t="shared" si="1156"/>
        <v/>
      </c>
      <c r="R9252" s="168" t="str">
        <f t="shared" si="1157"/>
        <v/>
      </c>
      <c r="S9252" s="168" t="str">
        <f t="shared" si="1158"/>
        <v/>
      </c>
      <c r="T9252" s="168" t="str">
        <f t="shared" si="1159"/>
        <v/>
      </c>
    </row>
    <row r="9253" spans="1:20" x14ac:dyDescent="0.2">
      <c r="A9253" t="s">
        <v>2611</v>
      </c>
      <c r="M9253" s="170" t="str">
        <f t="shared" si="1152"/>
        <v>DTL</v>
      </c>
      <c r="N9253" s="169" t="str">
        <f t="shared" si="1153"/>
        <v>8594</v>
      </c>
      <c r="O9253" s="168" t="str">
        <f t="shared" si="1154"/>
        <v/>
      </c>
      <c r="P9253" s="168" t="str">
        <f t="shared" si="1155"/>
        <v/>
      </c>
      <c r="Q9253" s="168" t="str">
        <f t="shared" si="1156"/>
        <v/>
      </c>
      <c r="R9253" s="168" t="str">
        <f t="shared" si="1157"/>
        <v/>
      </c>
      <c r="S9253" s="168" t="str">
        <f t="shared" si="1158"/>
        <v/>
      </c>
      <c r="T9253" s="168" t="str">
        <f t="shared" si="1159"/>
        <v/>
      </c>
    </row>
    <row r="9254" spans="1:20" x14ac:dyDescent="0.2">
      <c r="A9254" t="s">
        <v>2611</v>
      </c>
      <c r="M9254" s="170" t="str">
        <f t="shared" si="1152"/>
        <v>DTL</v>
      </c>
      <c r="N9254" s="169" t="str">
        <f t="shared" si="1153"/>
        <v>8594</v>
      </c>
      <c r="O9254" s="168" t="str">
        <f t="shared" si="1154"/>
        <v/>
      </c>
      <c r="P9254" s="168" t="str">
        <f t="shared" si="1155"/>
        <v/>
      </c>
      <c r="Q9254" s="168" t="str">
        <f t="shared" si="1156"/>
        <v/>
      </c>
      <c r="R9254" s="168" t="str">
        <f t="shared" si="1157"/>
        <v/>
      </c>
      <c r="S9254" s="168" t="str">
        <f t="shared" si="1158"/>
        <v/>
      </c>
      <c r="T9254" s="168" t="str">
        <f t="shared" si="1159"/>
        <v/>
      </c>
    </row>
    <row r="9255" spans="1:20" x14ac:dyDescent="0.2">
      <c r="A9255" t="s">
        <v>2642</v>
      </c>
      <c r="M9255" s="170" t="str">
        <f t="shared" si="1152"/>
        <v>DTL</v>
      </c>
      <c r="N9255" s="169" t="str">
        <f t="shared" si="1153"/>
        <v>8594</v>
      </c>
      <c r="O9255" s="168" t="str">
        <f t="shared" si="1154"/>
        <v/>
      </c>
      <c r="P9255" s="168" t="str">
        <f t="shared" si="1155"/>
        <v/>
      </c>
      <c r="Q9255" s="168" t="str">
        <f t="shared" si="1156"/>
        <v/>
      </c>
      <c r="R9255" s="168" t="str">
        <f t="shared" si="1157"/>
        <v/>
      </c>
      <c r="S9255" s="168" t="str">
        <f t="shared" si="1158"/>
        <v/>
      </c>
      <c r="T9255" s="168" t="str">
        <f t="shared" si="1159"/>
        <v/>
      </c>
    </row>
    <row r="9256" spans="1:20" x14ac:dyDescent="0.2">
      <c r="A9256" t="s">
        <v>6672</v>
      </c>
      <c r="M9256" s="170" t="str">
        <f t="shared" si="1152"/>
        <v>DTL</v>
      </c>
      <c r="N9256" s="169" t="str">
        <f t="shared" si="1153"/>
        <v>8594</v>
      </c>
      <c r="O9256" s="168" t="str">
        <f t="shared" si="1154"/>
        <v>5500</v>
      </c>
      <c r="P9256" s="168" t="str">
        <f t="shared" si="1155"/>
        <v>85945500</v>
      </c>
      <c r="Q9256" s="168">
        <f t="shared" si="1156"/>
        <v>12000</v>
      </c>
      <c r="R9256" s="168">
        <f t="shared" si="1157"/>
        <v>0</v>
      </c>
      <c r="S9256" s="168">
        <f t="shared" si="1158"/>
        <v>18200</v>
      </c>
      <c r="T9256" s="168">
        <f t="shared" si="1159"/>
        <v>0</v>
      </c>
    </row>
    <row r="9257" spans="1:20" x14ac:dyDescent="0.2">
      <c r="A9257" t="s">
        <v>4246</v>
      </c>
      <c r="M9257" s="170" t="str">
        <f t="shared" si="1152"/>
        <v>DTL</v>
      </c>
      <c r="N9257" s="169" t="str">
        <f t="shared" si="1153"/>
        <v>8594</v>
      </c>
      <c r="O9257" s="168" t="str">
        <f t="shared" si="1154"/>
        <v/>
      </c>
      <c r="P9257" s="168" t="str">
        <f t="shared" si="1155"/>
        <v/>
      </c>
      <c r="Q9257" s="168" t="str">
        <f t="shared" si="1156"/>
        <v/>
      </c>
      <c r="R9257" s="168" t="str">
        <f t="shared" si="1157"/>
        <v/>
      </c>
      <c r="S9257" s="168" t="str">
        <f t="shared" si="1158"/>
        <v/>
      </c>
      <c r="T9257" s="168" t="str">
        <f t="shared" si="1159"/>
        <v/>
      </c>
    </row>
    <row r="9258" spans="1:20" x14ac:dyDescent="0.2">
      <c r="A9258" t="s">
        <v>2611</v>
      </c>
      <c r="M9258" s="170" t="str">
        <f t="shared" si="1152"/>
        <v>DTL</v>
      </c>
      <c r="N9258" s="169" t="str">
        <f t="shared" si="1153"/>
        <v>8594</v>
      </c>
      <c r="O9258" s="168" t="str">
        <f t="shared" si="1154"/>
        <v/>
      </c>
      <c r="P9258" s="168" t="str">
        <f t="shared" si="1155"/>
        <v/>
      </c>
      <c r="Q9258" s="168" t="str">
        <f t="shared" si="1156"/>
        <v/>
      </c>
      <c r="R9258" s="168" t="str">
        <f t="shared" si="1157"/>
        <v/>
      </c>
      <c r="S9258" s="168" t="str">
        <f t="shared" si="1158"/>
        <v/>
      </c>
      <c r="T9258" s="168" t="str">
        <f t="shared" si="1159"/>
        <v/>
      </c>
    </row>
    <row r="9259" spans="1:20" x14ac:dyDescent="0.2">
      <c r="A9259" t="s">
        <v>6673</v>
      </c>
      <c r="M9259" s="170" t="str">
        <f t="shared" si="1152"/>
        <v>Ttl</v>
      </c>
      <c r="N9259" s="169" t="str">
        <f t="shared" si="1153"/>
        <v>8594</v>
      </c>
      <c r="O9259" s="168" t="str">
        <f t="shared" si="1154"/>
        <v/>
      </c>
      <c r="P9259" s="168" t="str">
        <f t="shared" si="1155"/>
        <v/>
      </c>
      <c r="Q9259" s="168" t="str">
        <f t="shared" si="1156"/>
        <v/>
      </c>
      <c r="R9259" s="168" t="str">
        <f t="shared" si="1157"/>
        <v/>
      </c>
      <c r="S9259" s="168" t="str">
        <f t="shared" si="1158"/>
        <v/>
      </c>
      <c r="T9259" s="168" t="str">
        <f t="shared" si="1159"/>
        <v/>
      </c>
    </row>
    <row r="9260" spans="1:20" x14ac:dyDescent="0.2">
      <c r="A9260" t="s">
        <v>2611</v>
      </c>
      <c r="M9260" s="170" t="str">
        <f t="shared" si="1152"/>
        <v>DTL</v>
      </c>
      <c r="N9260" s="169" t="str">
        <f t="shared" si="1153"/>
        <v>8594</v>
      </c>
      <c r="O9260" s="168" t="str">
        <f t="shared" si="1154"/>
        <v/>
      </c>
      <c r="P9260" s="168" t="str">
        <f t="shared" si="1155"/>
        <v/>
      </c>
      <c r="Q9260" s="168" t="str">
        <f t="shared" si="1156"/>
        <v/>
      </c>
      <c r="R9260" s="168" t="str">
        <f t="shared" si="1157"/>
        <v/>
      </c>
      <c r="S9260" s="168" t="str">
        <f t="shared" si="1158"/>
        <v/>
      </c>
      <c r="T9260" s="168" t="str">
        <f t="shared" si="1159"/>
        <v/>
      </c>
    </row>
    <row r="9261" spans="1:20" x14ac:dyDescent="0.2">
      <c r="A9261" t="s">
        <v>2611</v>
      </c>
      <c r="M9261" s="170" t="str">
        <f t="shared" si="1152"/>
        <v>DTL</v>
      </c>
      <c r="N9261" s="169" t="str">
        <f t="shared" si="1153"/>
        <v>8594</v>
      </c>
      <c r="O9261" s="168" t="str">
        <f t="shared" si="1154"/>
        <v/>
      </c>
      <c r="P9261" s="168" t="str">
        <f t="shared" si="1155"/>
        <v/>
      </c>
      <c r="Q9261" s="168" t="str">
        <f t="shared" si="1156"/>
        <v/>
      </c>
      <c r="R9261" s="168" t="str">
        <f t="shared" si="1157"/>
        <v/>
      </c>
      <c r="S9261" s="168" t="str">
        <f t="shared" si="1158"/>
        <v/>
      </c>
      <c r="T9261" s="168" t="str">
        <f t="shared" si="1159"/>
        <v/>
      </c>
    </row>
    <row r="9262" spans="1:20" x14ac:dyDescent="0.2">
      <c r="A9262" t="s">
        <v>6674</v>
      </c>
      <c r="M9262" s="170" t="str">
        <f t="shared" si="1152"/>
        <v>Ttl</v>
      </c>
      <c r="N9262" s="169" t="str">
        <f t="shared" si="1153"/>
        <v>8594</v>
      </c>
      <c r="O9262" s="168" t="str">
        <f t="shared" si="1154"/>
        <v/>
      </c>
      <c r="P9262" s="168" t="str">
        <f t="shared" si="1155"/>
        <v/>
      </c>
      <c r="Q9262" s="168" t="str">
        <f t="shared" si="1156"/>
        <v/>
      </c>
      <c r="R9262" s="168" t="str">
        <f t="shared" si="1157"/>
        <v/>
      </c>
      <c r="S9262" s="168" t="str">
        <f t="shared" si="1158"/>
        <v/>
      </c>
      <c r="T9262" s="168" t="str">
        <f t="shared" si="1159"/>
        <v/>
      </c>
    </row>
    <row r="9263" spans="1:20" x14ac:dyDescent="0.2">
      <c r="A9263" t="s">
        <v>2643</v>
      </c>
      <c r="M9263" s="170" t="str">
        <f t="shared" si="1152"/>
        <v>DTL</v>
      </c>
      <c r="N9263" s="169" t="str">
        <f t="shared" si="1153"/>
        <v>8594</v>
      </c>
      <c r="O9263" s="168" t="str">
        <f t="shared" si="1154"/>
        <v/>
      </c>
      <c r="P9263" s="168" t="str">
        <f t="shared" si="1155"/>
        <v/>
      </c>
      <c r="Q9263" s="168" t="str">
        <f t="shared" si="1156"/>
        <v/>
      </c>
      <c r="R9263" s="168" t="str">
        <f t="shared" si="1157"/>
        <v/>
      </c>
      <c r="S9263" s="168" t="str">
        <f t="shared" si="1158"/>
        <v/>
      </c>
      <c r="T9263" s="168" t="str">
        <f t="shared" si="1159"/>
        <v/>
      </c>
    </row>
    <row r="9264" spans="1:20" x14ac:dyDescent="0.2">
      <c r="A9264" t="s">
        <v>2611</v>
      </c>
      <c r="M9264" s="170" t="str">
        <f t="shared" si="1152"/>
        <v>DTL</v>
      </c>
      <c r="N9264" s="169" t="str">
        <f t="shared" si="1153"/>
        <v>8594</v>
      </c>
      <c r="O9264" s="168" t="str">
        <f t="shared" si="1154"/>
        <v/>
      </c>
      <c r="P9264" s="168" t="str">
        <f t="shared" si="1155"/>
        <v/>
      </c>
      <c r="Q9264" s="168" t="str">
        <f t="shared" si="1156"/>
        <v/>
      </c>
      <c r="R9264" s="168" t="str">
        <f t="shared" si="1157"/>
        <v/>
      </c>
      <c r="S9264" s="168" t="str">
        <f t="shared" si="1158"/>
        <v/>
      </c>
      <c r="T9264" s="168" t="str">
        <f t="shared" si="1159"/>
        <v/>
      </c>
    </row>
    <row r="9265" spans="1:20" x14ac:dyDescent="0.2">
      <c r="A9265" t="s">
        <v>2620</v>
      </c>
      <c r="M9265" s="170" t="str">
        <f t="shared" si="1152"/>
        <v>DTL</v>
      </c>
      <c r="N9265" s="169" t="str">
        <f t="shared" si="1153"/>
        <v>8594</v>
      </c>
      <c r="O9265" s="168" t="str">
        <f t="shared" si="1154"/>
        <v/>
      </c>
      <c r="P9265" s="168" t="str">
        <f t="shared" si="1155"/>
        <v/>
      </c>
      <c r="Q9265" s="168" t="str">
        <f t="shared" si="1156"/>
        <v/>
      </c>
      <c r="R9265" s="168" t="str">
        <f t="shared" si="1157"/>
        <v/>
      </c>
      <c r="S9265" s="168" t="str">
        <f t="shared" si="1158"/>
        <v/>
      </c>
      <c r="T9265" s="168" t="str">
        <f t="shared" si="1159"/>
        <v/>
      </c>
    </row>
    <row r="9266" spans="1:20" x14ac:dyDescent="0.2">
      <c r="A9266" t="s">
        <v>6675</v>
      </c>
      <c r="M9266" s="170" t="str">
        <f t="shared" si="1152"/>
        <v>Ttl</v>
      </c>
      <c r="N9266" s="169" t="str">
        <f t="shared" si="1153"/>
        <v>8594</v>
      </c>
      <c r="O9266" s="168" t="str">
        <f t="shared" si="1154"/>
        <v/>
      </c>
      <c r="P9266" s="168" t="str">
        <f t="shared" si="1155"/>
        <v/>
      </c>
      <c r="Q9266" s="168" t="str">
        <f t="shared" si="1156"/>
        <v/>
      </c>
      <c r="R9266" s="168" t="str">
        <f t="shared" si="1157"/>
        <v/>
      </c>
      <c r="S9266" s="168" t="str">
        <f t="shared" si="1158"/>
        <v/>
      </c>
      <c r="T9266" s="168" t="str">
        <f t="shared" si="1159"/>
        <v/>
      </c>
    </row>
    <row r="9267" spans="1:20" x14ac:dyDescent="0.2">
      <c r="A9267" t="s">
        <v>2611</v>
      </c>
      <c r="M9267" s="170" t="str">
        <f t="shared" si="1152"/>
        <v>DTL</v>
      </c>
      <c r="N9267" s="169" t="str">
        <f t="shared" si="1153"/>
        <v>8594</v>
      </c>
      <c r="O9267" s="168" t="str">
        <f t="shared" si="1154"/>
        <v/>
      </c>
      <c r="P9267" s="168" t="str">
        <f t="shared" si="1155"/>
        <v/>
      </c>
      <c r="Q9267" s="168" t="str">
        <f t="shared" si="1156"/>
        <v/>
      </c>
      <c r="R9267" s="168" t="str">
        <f t="shared" si="1157"/>
        <v/>
      </c>
      <c r="S9267" s="168" t="str">
        <f t="shared" si="1158"/>
        <v/>
      </c>
      <c r="T9267" s="168" t="str">
        <f t="shared" si="1159"/>
        <v/>
      </c>
    </row>
    <row r="9268" spans="1:20" x14ac:dyDescent="0.2">
      <c r="A9268" t="s">
        <v>6676</v>
      </c>
      <c r="M9268" s="170" t="str">
        <f t="shared" si="1152"/>
        <v>Ttl</v>
      </c>
      <c r="N9268" s="169" t="str">
        <f t="shared" si="1153"/>
        <v>8594</v>
      </c>
      <c r="O9268" s="168" t="str">
        <f t="shared" si="1154"/>
        <v/>
      </c>
      <c r="P9268" s="168" t="str">
        <f t="shared" si="1155"/>
        <v/>
      </c>
      <c r="Q9268" s="168" t="str">
        <f t="shared" si="1156"/>
        <v/>
      </c>
      <c r="R9268" s="168" t="str">
        <f t="shared" si="1157"/>
        <v/>
      </c>
      <c r="S9268" s="168" t="str">
        <f t="shared" si="1158"/>
        <v/>
      </c>
      <c r="T9268" s="168" t="str">
        <f t="shared" si="1159"/>
        <v/>
      </c>
    </row>
    <row r="9269" spans="1:20" x14ac:dyDescent="0.2">
      <c r="A9269" t="s">
        <v>4246</v>
      </c>
      <c r="M9269" s="170" t="str">
        <f t="shared" si="1152"/>
        <v>DTL</v>
      </c>
      <c r="N9269" s="169" t="str">
        <f t="shared" si="1153"/>
        <v>8594</v>
      </c>
      <c r="O9269" s="168" t="str">
        <f t="shared" si="1154"/>
        <v/>
      </c>
      <c r="P9269" s="168" t="str">
        <f t="shared" si="1155"/>
        <v/>
      </c>
      <c r="Q9269" s="168" t="str">
        <f t="shared" si="1156"/>
        <v/>
      </c>
      <c r="R9269" s="168" t="str">
        <f t="shared" si="1157"/>
        <v/>
      </c>
      <c r="S9269" s="168" t="str">
        <f t="shared" si="1158"/>
        <v/>
      </c>
      <c r="T9269" s="168" t="str">
        <f t="shared" si="1159"/>
        <v/>
      </c>
    </row>
    <row r="9270" spans="1:20" x14ac:dyDescent="0.2">
      <c r="A9270" t="s">
        <v>4467</v>
      </c>
      <c r="M9270" s="170" t="str">
        <f t="shared" si="1152"/>
        <v>DTL</v>
      </c>
      <c r="N9270" s="169" t="str">
        <f t="shared" si="1153"/>
        <v>8594</v>
      </c>
      <c r="O9270" s="168" t="str">
        <f t="shared" si="1154"/>
        <v/>
      </c>
      <c r="P9270" s="168" t="str">
        <f t="shared" si="1155"/>
        <v/>
      </c>
      <c r="Q9270" s="168" t="str">
        <f t="shared" si="1156"/>
        <v/>
      </c>
      <c r="R9270" s="168" t="str">
        <f t="shared" si="1157"/>
        <v/>
      </c>
      <c r="S9270" s="168" t="str">
        <f t="shared" si="1158"/>
        <v/>
      </c>
      <c r="T9270" s="168" t="str">
        <f t="shared" si="1159"/>
        <v/>
      </c>
    </row>
    <row r="9271" spans="1:20" x14ac:dyDescent="0.2">
      <c r="A9271">
        <v>1</v>
      </c>
      <c r="M9271" s="170" t="str">
        <f t="shared" si="1152"/>
        <v>DTL</v>
      </c>
      <c r="N9271" s="169" t="str">
        <f t="shared" si="1153"/>
        <v>8594</v>
      </c>
      <c r="O9271" s="168" t="str">
        <f t="shared" si="1154"/>
        <v/>
      </c>
      <c r="P9271" s="168" t="str">
        <f t="shared" si="1155"/>
        <v/>
      </c>
      <c r="Q9271" s="168" t="str">
        <f t="shared" si="1156"/>
        <v/>
      </c>
      <c r="R9271" s="168" t="str">
        <f t="shared" si="1157"/>
        <v/>
      </c>
      <c r="S9271" s="168" t="str">
        <f t="shared" si="1158"/>
        <v/>
      </c>
      <c r="T9271" s="168" t="str">
        <f t="shared" si="1159"/>
        <v/>
      </c>
    </row>
    <row r="9272" spans="1:20" x14ac:dyDescent="0.2">
      <c r="M9272" s="170" t="str">
        <f t="shared" si="1152"/>
        <v>DTL</v>
      </c>
      <c r="N9272" s="169" t="str">
        <f t="shared" si="1153"/>
        <v>8594</v>
      </c>
      <c r="O9272" s="168" t="str">
        <f t="shared" si="1154"/>
        <v/>
      </c>
      <c r="P9272" s="168" t="str">
        <f t="shared" si="1155"/>
        <v/>
      </c>
      <c r="Q9272" s="168" t="str">
        <f t="shared" si="1156"/>
        <v/>
      </c>
      <c r="R9272" s="168" t="str">
        <f t="shared" si="1157"/>
        <v/>
      </c>
      <c r="S9272" s="168" t="str">
        <f t="shared" si="1158"/>
        <v/>
      </c>
      <c r="T9272" s="168" t="str">
        <f t="shared" si="1159"/>
        <v/>
      </c>
    </row>
    <row r="9273" spans="1:20" x14ac:dyDescent="0.2">
      <c r="A9273" t="s">
        <v>3523</v>
      </c>
      <c r="M9273" s="170" t="str">
        <f t="shared" si="1152"/>
        <v>H1</v>
      </c>
      <c r="N9273" s="169" t="str">
        <f t="shared" si="1153"/>
        <v>8594</v>
      </c>
      <c r="O9273" s="168" t="str">
        <f t="shared" si="1154"/>
        <v/>
      </c>
      <c r="P9273" s="168" t="str">
        <f t="shared" si="1155"/>
        <v/>
      </c>
      <c r="Q9273" s="168" t="str">
        <f t="shared" si="1156"/>
        <v/>
      </c>
      <c r="R9273" s="168" t="str">
        <f t="shared" si="1157"/>
        <v/>
      </c>
      <c r="S9273" s="168" t="str">
        <f t="shared" si="1158"/>
        <v/>
      </c>
      <c r="T9273" s="168" t="str">
        <f t="shared" si="1159"/>
        <v/>
      </c>
    </row>
    <row r="9274" spans="1:20" x14ac:dyDescent="0.2">
      <c r="A9274" t="s">
        <v>2600</v>
      </c>
      <c r="M9274" s="170" t="str">
        <f t="shared" si="1152"/>
        <v>H2</v>
      </c>
      <c r="N9274" s="169" t="str">
        <f t="shared" si="1153"/>
        <v>8594</v>
      </c>
      <c r="O9274" s="168" t="str">
        <f t="shared" si="1154"/>
        <v/>
      </c>
      <c r="P9274" s="168" t="str">
        <f t="shared" si="1155"/>
        <v/>
      </c>
      <c r="Q9274" s="168" t="str">
        <f t="shared" si="1156"/>
        <v/>
      </c>
      <c r="R9274" s="168" t="str">
        <f t="shared" si="1157"/>
        <v/>
      </c>
      <c r="S9274" s="168" t="str">
        <f t="shared" si="1158"/>
        <v/>
      </c>
      <c r="T9274" s="168" t="str">
        <f t="shared" si="1159"/>
        <v/>
      </c>
    </row>
    <row r="9275" spans="1:20" x14ac:dyDescent="0.2">
      <c r="A9275" t="s">
        <v>2601</v>
      </c>
      <c r="M9275" s="170" t="str">
        <f t="shared" si="1152"/>
        <v>H3</v>
      </c>
      <c r="N9275" s="169" t="str">
        <f t="shared" si="1153"/>
        <v>8594</v>
      </c>
      <c r="O9275" s="168" t="str">
        <f t="shared" si="1154"/>
        <v/>
      </c>
      <c r="P9275" s="168" t="str">
        <f t="shared" si="1155"/>
        <v/>
      </c>
      <c r="Q9275" s="168" t="str">
        <f t="shared" si="1156"/>
        <v/>
      </c>
      <c r="R9275" s="168" t="str">
        <f t="shared" si="1157"/>
        <v/>
      </c>
      <c r="S9275" s="168" t="str">
        <f t="shared" si="1158"/>
        <v/>
      </c>
      <c r="T9275" s="168" t="str">
        <f t="shared" si="1159"/>
        <v/>
      </c>
    </row>
    <row r="9276" spans="1:20" x14ac:dyDescent="0.2">
      <c r="A9276" t="s">
        <v>3418</v>
      </c>
      <c r="M9276" s="170" t="str">
        <f t="shared" si="1152"/>
        <v>H4</v>
      </c>
      <c r="N9276" s="169" t="str">
        <f t="shared" si="1153"/>
        <v>8594</v>
      </c>
      <c r="O9276" s="168" t="str">
        <f t="shared" si="1154"/>
        <v/>
      </c>
      <c r="P9276" s="168" t="str">
        <f t="shared" si="1155"/>
        <v/>
      </c>
      <c r="Q9276" s="168" t="str">
        <f t="shared" si="1156"/>
        <v/>
      </c>
      <c r="R9276" s="168" t="str">
        <f t="shared" si="1157"/>
        <v/>
      </c>
      <c r="S9276" s="168" t="str">
        <f t="shared" si="1158"/>
        <v/>
      </c>
      <c r="T9276" s="168" t="str">
        <f t="shared" si="1159"/>
        <v/>
      </c>
    </row>
    <row r="9277" spans="1:20" x14ac:dyDescent="0.2">
      <c r="A9277" t="s">
        <v>3521</v>
      </c>
      <c r="M9277" s="170" t="str">
        <f t="shared" si="1152"/>
        <v>H5</v>
      </c>
      <c r="N9277" s="169" t="str">
        <f t="shared" si="1153"/>
        <v>8594</v>
      </c>
      <c r="O9277" s="168" t="str">
        <f t="shared" si="1154"/>
        <v/>
      </c>
      <c r="P9277" s="168" t="str">
        <f t="shared" si="1155"/>
        <v/>
      </c>
      <c r="Q9277" s="168" t="str">
        <f t="shared" si="1156"/>
        <v/>
      </c>
      <c r="R9277" s="168" t="str">
        <f t="shared" si="1157"/>
        <v/>
      </c>
      <c r="S9277" s="168" t="str">
        <f t="shared" si="1158"/>
        <v/>
      </c>
      <c r="T9277" s="168" t="str">
        <f t="shared" si="1159"/>
        <v/>
      </c>
    </row>
    <row r="9278" spans="1:20" x14ac:dyDescent="0.2">
      <c r="A9278" t="s">
        <v>3522</v>
      </c>
      <c r="M9278" s="170" t="str">
        <f t="shared" si="1152"/>
        <v>H6</v>
      </c>
      <c r="N9278" s="169" t="str">
        <f t="shared" si="1153"/>
        <v>8594</v>
      </c>
      <c r="O9278" s="168" t="str">
        <f t="shared" si="1154"/>
        <v/>
      </c>
      <c r="P9278" s="168" t="str">
        <f t="shared" si="1155"/>
        <v/>
      </c>
      <c r="Q9278" s="168" t="str">
        <f t="shared" si="1156"/>
        <v/>
      </c>
      <c r="R9278" s="168" t="str">
        <f t="shared" si="1157"/>
        <v/>
      </c>
      <c r="S9278" s="168" t="str">
        <f t="shared" si="1158"/>
        <v/>
      </c>
      <c r="T9278" s="168" t="str">
        <f t="shared" si="1159"/>
        <v/>
      </c>
    </row>
    <row r="9279" spans="1:20" x14ac:dyDescent="0.2">
      <c r="A9279" t="s">
        <v>2605</v>
      </c>
      <c r="M9279" s="170" t="str">
        <f t="shared" si="1152"/>
        <v>H7</v>
      </c>
      <c r="N9279" s="169" t="str">
        <f t="shared" si="1153"/>
        <v>8594</v>
      </c>
      <c r="O9279" s="168" t="str">
        <f t="shared" si="1154"/>
        <v/>
      </c>
      <c r="P9279" s="168" t="str">
        <f t="shared" si="1155"/>
        <v/>
      </c>
      <c r="Q9279" s="168" t="str">
        <f t="shared" si="1156"/>
        <v/>
      </c>
      <c r="R9279" s="168" t="str">
        <f t="shared" si="1157"/>
        <v/>
      </c>
      <c r="S9279" s="168" t="str">
        <f t="shared" si="1158"/>
        <v/>
      </c>
      <c r="T9279" s="168" t="str">
        <f t="shared" si="1159"/>
        <v/>
      </c>
    </row>
    <row r="9280" spans="1:20" x14ac:dyDescent="0.2">
      <c r="A9280" t="s">
        <v>2606</v>
      </c>
      <c r="M9280" s="170" t="str">
        <f t="shared" si="1152"/>
        <v>H8</v>
      </c>
      <c r="N9280" s="169" t="str">
        <f t="shared" si="1153"/>
        <v>8594</v>
      </c>
      <c r="O9280" s="168" t="str">
        <f t="shared" si="1154"/>
        <v/>
      </c>
      <c r="P9280" s="168" t="str">
        <f t="shared" si="1155"/>
        <v/>
      </c>
      <c r="Q9280" s="168" t="str">
        <f t="shared" si="1156"/>
        <v/>
      </c>
      <c r="R9280" s="168" t="str">
        <f t="shared" si="1157"/>
        <v/>
      </c>
      <c r="S9280" s="168" t="str">
        <f t="shared" si="1158"/>
        <v/>
      </c>
      <c r="T9280" s="168" t="str">
        <f t="shared" si="1159"/>
        <v/>
      </c>
    </row>
    <row r="9281" spans="1:20" x14ac:dyDescent="0.2">
      <c r="A9281" t="s">
        <v>2607</v>
      </c>
      <c r="M9281" s="170" t="str">
        <f t="shared" si="1152"/>
        <v>H9</v>
      </c>
      <c r="N9281" s="169" t="str">
        <f t="shared" si="1153"/>
        <v>8594</v>
      </c>
      <c r="O9281" s="168" t="str">
        <f t="shared" si="1154"/>
        <v/>
      </c>
      <c r="P9281" s="168" t="str">
        <f t="shared" si="1155"/>
        <v/>
      </c>
      <c r="Q9281" s="168" t="str">
        <f t="shared" si="1156"/>
        <v/>
      </c>
      <c r="R9281" s="168" t="str">
        <f t="shared" si="1157"/>
        <v/>
      </c>
      <c r="S9281" s="168" t="str">
        <f t="shared" si="1158"/>
        <v/>
      </c>
      <c r="T9281" s="168" t="str">
        <f t="shared" si="1159"/>
        <v/>
      </c>
    </row>
    <row r="9282" spans="1:20" x14ac:dyDescent="0.2">
      <c r="A9282" t="s">
        <v>2608</v>
      </c>
      <c r="M9282" s="170" t="str">
        <f t="shared" si="1152"/>
        <v>H10</v>
      </c>
      <c r="N9282" s="169" t="str">
        <f t="shared" si="1153"/>
        <v>8594</v>
      </c>
      <c r="O9282" s="168" t="str">
        <f t="shared" si="1154"/>
        <v/>
      </c>
      <c r="P9282" s="168" t="str">
        <f t="shared" si="1155"/>
        <v/>
      </c>
      <c r="Q9282" s="168" t="str">
        <f t="shared" si="1156"/>
        <v/>
      </c>
      <c r="R9282" s="168" t="str">
        <f t="shared" si="1157"/>
        <v/>
      </c>
      <c r="S9282" s="168" t="str">
        <f t="shared" si="1158"/>
        <v/>
      </c>
      <c r="T9282" s="168" t="str">
        <f t="shared" si="1159"/>
        <v/>
      </c>
    </row>
    <row r="9283" spans="1:20" x14ac:dyDescent="0.2">
      <c r="A9283" t="s">
        <v>6677</v>
      </c>
      <c r="M9283" s="170" t="str">
        <f t="shared" ref="M9283:M9346" si="1160">IF(ROW()&lt;23,"",
  IF(NOT(ISERROR(FIND("Trinity County",$A9283,30))),"H1",
  IF(M9282="H1","H2",
  IF(M9282="H2","H3",
  IF(M9282="H3","H4",
  IF(M9282="H4","H5",
  IF(M9282="H5","H6",
  IF(M9282="H6","H7",
  IF(M9282="H7","H8",
  IF(M9282="H8","H9",
  IF(M9282="H9","H10",
  IF(TRIM(LEFT($A9283,7))="Total","Ttl","DTL"))))))))))))</f>
        <v>DTL</v>
      </c>
      <c r="N9283" s="169" t="str">
        <f t="shared" ref="N9283:N9346" si="1161">IF(ROW()&lt;23,"",
  IF($M9283="H6",TRIM(LEFT($A9283,5)),N9282))</f>
        <v>8594</v>
      </c>
      <c r="O9283" s="168" t="str">
        <f t="shared" ref="O9283:O9346" si="1162">IF($M9283&lt;&gt;"DTL","",
  IF(NOT(ISNUMBER(VALUE(MID($A9283,31,15)))),"",LEFT($A9283,4)))</f>
        <v xml:space="preserve">    </v>
      </c>
      <c r="P9283" s="168" t="str">
        <f t="shared" ref="P9283:P9346" si="1163">IF(O9283="","",N9283&amp;O9283)</f>
        <v xml:space="preserve">8594    </v>
      </c>
      <c r="Q9283" s="168">
        <f t="shared" ref="Q9283:Q9346" si="1164">IF($M9283&lt;&gt;"DTL","",
  IF(NOT(ISNUMBER(VALUE(MID($A9283,31,15)))),"",VALUE(TRIM(MID($A9283,47,15)))))</f>
        <v>33258</v>
      </c>
      <c r="R9283" s="168">
        <f t="shared" ref="R9283:R9346" si="1165">IF($M9283&lt;&gt;"DTL","",
  IF(NOT(ISNUMBER(VALUE(MID($A9283,31,15)))),"",VALUE(TRIM(MID($A9283,61,14)))))</f>
        <v>48605</v>
      </c>
      <c r="S9283" s="168">
        <f t="shared" ref="S9283:S9346" si="1166">IF($M9283&lt;&gt;"DTL","",
  IF(NOT(ISNUMBER(VALUE(MID($A9283,31,15)))),"",VALUE(TRIM(MID($A9283,76,14)))))</f>
        <v>0</v>
      </c>
      <c r="T9283" s="168">
        <f t="shared" ref="T9283:T9346" si="1167">IF($M9283&lt;&gt;"DTL","",
  IF(NOT(ISNUMBER(VALUE(MID($A9283,31,15)))),"",VALUE(TRIM(MID($A9283,90,14)))))</f>
        <v>52739</v>
      </c>
    </row>
    <row r="9284" spans="1:20" x14ac:dyDescent="0.2">
      <c r="A9284" t="s">
        <v>2611</v>
      </c>
      <c r="M9284" s="170" t="str">
        <f t="shared" si="1160"/>
        <v>DTL</v>
      </c>
      <c r="N9284" s="169" t="str">
        <f t="shared" si="1161"/>
        <v>8594</v>
      </c>
      <c r="O9284" s="168" t="str">
        <f t="shared" si="1162"/>
        <v/>
      </c>
      <c r="P9284" s="168" t="str">
        <f t="shared" si="1163"/>
        <v/>
      </c>
      <c r="Q9284" s="168" t="str">
        <f t="shared" si="1164"/>
        <v/>
      </c>
      <c r="R9284" s="168" t="str">
        <f t="shared" si="1165"/>
        <v/>
      </c>
      <c r="S9284" s="168" t="str">
        <f t="shared" si="1166"/>
        <v/>
      </c>
      <c r="T9284" s="168" t="str">
        <f t="shared" si="1167"/>
        <v/>
      </c>
    </row>
    <row r="9285" spans="1:20" x14ac:dyDescent="0.2">
      <c r="A9285" t="s">
        <v>2622</v>
      </c>
      <c r="M9285" s="170" t="str">
        <f t="shared" si="1160"/>
        <v>DTL</v>
      </c>
      <c r="N9285" s="169" t="str">
        <f t="shared" si="1161"/>
        <v>8594</v>
      </c>
      <c r="O9285" s="168" t="str">
        <f t="shared" si="1162"/>
        <v>Tran</v>
      </c>
      <c r="P9285" s="168" t="str">
        <f t="shared" si="1163"/>
        <v>8594Tran</v>
      </c>
      <c r="Q9285" s="168">
        <f t="shared" si="1164"/>
        <v>0</v>
      </c>
      <c r="R9285" s="168">
        <f t="shared" si="1165"/>
        <v>0</v>
      </c>
      <c r="S9285" s="168">
        <f t="shared" si="1166"/>
        <v>0</v>
      </c>
      <c r="T9285" s="168">
        <f t="shared" si="1167"/>
        <v>0</v>
      </c>
    </row>
    <row r="9286" spans="1:20" x14ac:dyDescent="0.2">
      <c r="A9286" t="s">
        <v>2611</v>
      </c>
      <c r="M9286" s="170" t="str">
        <f t="shared" si="1160"/>
        <v>DTL</v>
      </c>
      <c r="N9286" s="169" t="str">
        <f t="shared" si="1161"/>
        <v>8594</v>
      </c>
      <c r="O9286" s="168" t="str">
        <f t="shared" si="1162"/>
        <v/>
      </c>
      <c r="P9286" s="168" t="str">
        <f t="shared" si="1163"/>
        <v/>
      </c>
      <c r="Q9286" s="168" t="str">
        <f t="shared" si="1164"/>
        <v/>
      </c>
      <c r="R9286" s="168" t="str">
        <f t="shared" si="1165"/>
        <v/>
      </c>
      <c r="S9286" s="168" t="str">
        <f t="shared" si="1166"/>
        <v/>
      </c>
      <c r="T9286" s="168" t="str">
        <f t="shared" si="1167"/>
        <v/>
      </c>
    </row>
    <row r="9287" spans="1:20" x14ac:dyDescent="0.2">
      <c r="A9287" t="s">
        <v>6678</v>
      </c>
      <c r="M9287" s="170" t="str">
        <f t="shared" si="1160"/>
        <v>DTL</v>
      </c>
      <c r="N9287" s="169" t="str">
        <f t="shared" si="1161"/>
        <v>8594</v>
      </c>
      <c r="O9287" s="168" t="str">
        <f t="shared" si="1162"/>
        <v>Tran</v>
      </c>
      <c r="P9287" s="168" t="str">
        <f t="shared" si="1163"/>
        <v>8594Tran</v>
      </c>
      <c r="Q9287" s="168">
        <f t="shared" si="1164"/>
        <v>12000</v>
      </c>
      <c r="R9287" s="168">
        <f t="shared" si="1165"/>
        <v>0</v>
      </c>
      <c r="S9287" s="168">
        <f t="shared" si="1166"/>
        <v>18200</v>
      </c>
      <c r="T9287" s="168">
        <f t="shared" si="1167"/>
        <v>0</v>
      </c>
    </row>
    <row r="9288" spans="1:20" x14ac:dyDescent="0.2">
      <c r="A9288" t="s">
        <v>4246</v>
      </c>
      <c r="M9288" s="170" t="str">
        <f t="shared" si="1160"/>
        <v>DTL</v>
      </c>
      <c r="N9288" s="169" t="str">
        <f t="shared" si="1161"/>
        <v>8594</v>
      </c>
      <c r="O9288" s="168" t="str">
        <f t="shared" si="1162"/>
        <v/>
      </c>
      <c r="P9288" s="168" t="str">
        <f t="shared" si="1163"/>
        <v/>
      </c>
      <c r="Q9288" s="168" t="str">
        <f t="shared" si="1164"/>
        <v/>
      </c>
      <c r="R9288" s="168" t="str">
        <f t="shared" si="1165"/>
        <v/>
      </c>
      <c r="S9288" s="168" t="str">
        <f t="shared" si="1166"/>
        <v/>
      </c>
      <c r="T9288" s="168" t="str">
        <f t="shared" si="1167"/>
        <v/>
      </c>
    </row>
    <row r="9289" spans="1:20" x14ac:dyDescent="0.2">
      <c r="A9289" t="s">
        <v>2611</v>
      </c>
      <c r="M9289" s="170" t="str">
        <f t="shared" si="1160"/>
        <v>DTL</v>
      </c>
      <c r="N9289" s="169" t="str">
        <f t="shared" si="1161"/>
        <v>8594</v>
      </c>
      <c r="O9289" s="168" t="str">
        <f t="shared" si="1162"/>
        <v/>
      </c>
      <c r="P9289" s="168" t="str">
        <f t="shared" si="1163"/>
        <v/>
      </c>
      <c r="Q9289" s="168" t="str">
        <f t="shared" si="1164"/>
        <v/>
      </c>
      <c r="R9289" s="168" t="str">
        <f t="shared" si="1165"/>
        <v/>
      </c>
      <c r="S9289" s="168" t="str">
        <f t="shared" si="1166"/>
        <v/>
      </c>
      <c r="T9289" s="168" t="str">
        <f t="shared" si="1167"/>
        <v/>
      </c>
    </row>
    <row r="9290" spans="1:20" x14ac:dyDescent="0.2">
      <c r="A9290" t="s">
        <v>6679</v>
      </c>
      <c r="M9290" s="170" t="str">
        <f t="shared" si="1160"/>
        <v>Ttl</v>
      </c>
      <c r="N9290" s="169" t="str">
        <f t="shared" si="1161"/>
        <v>8594</v>
      </c>
      <c r="O9290" s="168" t="str">
        <f t="shared" si="1162"/>
        <v/>
      </c>
      <c r="P9290" s="168" t="str">
        <f t="shared" si="1163"/>
        <v/>
      </c>
      <c r="Q9290" s="168" t="str">
        <f t="shared" si="1164"/>
        <v/>
      </c>
      <c r="R9290" s="168" t="str">
        <f t="shared" si="1165"/>
        <v/>
      </c>
      <c r="S9290" s="168" t="str">
        <f t="shared" si="1166"/>
        <v/>
      </c>
      <c r="T9290" s="168" t="str">
        <f t="shared" si="1167"/>
        <v/>
      </c>
    </row>
    <row r="9291" spans="1:20" x14ac:dyDescent="0.2">
      <c r="A9291" t="s">
        <v>4467</v>
      </c>
      <c r="M9291" s="170" t="str">
        <f t="shared" si="1160"/>
        <v>DTL</v>
      </c>
      <c r="N9291" s="169" t="str">
        <f t="shared" si="1161"/>
        <v>8594</v>
      </c>
      <c r="O9291" s="168" t="str">
        <f t="shared" si="1162"/>
        <v/>
      </c>
      <c r="P9291" s="168" t="str">
        <f t="shared" si="1163"/>
        <v/>
      </c>
      <c r="Q9291" s="168" t="str">
        <f t="shared" si="1164"/>
        <v/>
      </c>
      <c r="R9291" s="168" t="str">
        <f t="shared" si="1165"/>
        <v/>
      </c>
      <c r="S9291" s="168" t="str">
        <f t="shared" si="1166"/>
        <v/>
      </c>
      <c r="T9291" s="168" t="str">
        <f t="shared" si="1167"/>
        <v/>
      </c>
    </row>
    <row r="9292" spans="1:20" x14ac:dyDescent="0.2">
      <c r="A9292">
        <v>1</v>
      </c>
      <c r="M9292" s="170" t="str">
        <f t="shared" si="1160"/>
        <v>DTL</v>
      </c>
      <c r="N9292" s="169" t="str">
        <f t="shared" si="1161"/>
        <v>8594</v>
      </c>
      <c r="O9292" s="168" t="str">
        <f t="shared" si="1162"/>
        <v/>
      </c>
      <c r="P9292" s="168" t="str">
        <f t="shared" si="1163"/>
        <v/>
      </c>
      <c r="Q9292" s="168" t="str">
        <f t="shared" si="1164"/>
        <v/>
      </c>
      <c r="R9292" s="168" t="str">
        <f t="shared" si="1165"/>
        <v/>
      </c>
      <c r="S9292" s="168" t="str">
        <f t="shared" si="1166"/>
        <v/>
      </c>
      <c r="T9292" s="168" t="str">
        <f t="shared" si="1167"/>
        <v/>
      </c>
    </row>
    <row r="9293" spans="1:20" x14ac:dyDescent="0.2">
      <c r="M9293" s="170" t="str">
        <f t="shared" si="1160"/>
        <v>DTL</v>
      </c>
      <c r="N9293" s="169" t="str">
        <f t="shared" si="1161"/>
        <v>8594</v>
      </c>
      <c r="O9293" s="168" t="str">
        <f t="shared" si="1162"/>
        <v/>
      </c>
      <c r="P9293" s="168" t="str">
        <f t="shared" si="1163"/>
        <v/>
      </c>
      <c r="Q9293" s="168" t="str">
        <f t="shared" si="1164"/>
        <v/>
      </c>
      <c r="R9293" s="168" t="str">
        <f t="shared" si="1165"/>
        <v/>
      </c>
      <c r="S9293" s="168" t="str">
        <f t="shared" si="1166"/>
        <v/>
      </c>
      <c r="T9293" s="168" t="str">
        <f t="shared" si="1167"/>
        <v/>
      </c>
    </row>
    <row r="9294" spans="1:20" x14ac:dyDescent="0.2">
      <c r="A9294" t="s">
        <v>3524</v>
      </c>
      <c r="M9294" s="170" t="str">
        <f t="shared" si="1160"/>
        <v>H1</v>
      </c>
      <c r="N9294" s="169" t="str">
        <f t="shared" si="1161"/>
        <v>8594</v>
      </c>
      <c r="O9294" s="168" t="str">
        <f t="shared" si="1162"/>
        <v/>
      </c>
      <c r="P9294" s="168" t="str">
        <f t="shared" si="1163"/>
        <v/>
      </c>
      <c r="Q9294" s="168" t="str">
        <f t="shared" si="1164"/>
        <v/>
      </c>
      <c r="R9294" s="168" t="str">
        <f t="shared" si="1165"/>
        <v/>
      </c>
      <c r="S9294" s="168" t="str">
        <f t="shared" si="1166"/>
        <v/>
      </c>
      <c r="T9294" s="168" t="str">
        <f t="shared" si="1167"/>
        <v/>
      </c>
    </row>
    <row r="9295" spans="1:20" x14ac:dyDescent="0.2">
      <c r="A9295" t="s">
        <v>2600</v>
      </c>
      <c r="M9295" s="170" t="str">
        <f t="shared" si="1160"/>
        <v>H2</v>
      </c>
      <c r="N9295" s="169" t="str">
        <f t="shared" si="1161"/>
        <v>8594</v>
      </c>
      <c r="O9295" s="168" t="str">
        <f t="shared" si="1162"/>
        <v/>
      </c>
      <c r="P9295" s="168" t="str">
        <f t="shared" si="1163"/>
        <v/>
      </c>
      <c r="Q9295" s="168" t="str">
        <f t="shared" si="1164"/>
        <v/>
      </c>
      <c r="R9295" s="168" t="str">
        <f t="shared" si="1165"/>
        <v/>
      </c>
      <c r="S9295" s="168" t="str">
        <f t="shared" si="1166"/>
        <v/>
      </c>
      <c r="T9295" s="168" t="str">
        <f t="shared" si="1167"/>
        <v/>
      </c>
    </row>
    <row r="9296" spans="1:20" x14ac:dyDescent="0.2">
      <c r="A9296" t="s">
        <v>2601</v>
      </c>
      <c r="M9296" s="170" t="str">
        <f t="shared" si="1160"/>
        <v>H3</v>
      </c>
      <c r="N9296" s="169" t="str">
        <f t="shared" si="1161"/>
        <v>8594</v>
      </c>
      <c r="O9296" s="168" t="str">
        <f t="shared" si="1162"/>
        <v/>
      </c>
      <c r="P9296" s="168" t="str">
        <f t="shared" si="1163"/>
        <v/>
      </c>
      <c r="Q9296" s="168" t="str">
        <f t="shared" si="1164"/>
        <v/>
      </c>
      <c r="R9296" s="168" t="str">
        <f t="shared" si="1165"/>
        <v/>
      </c>
      <c r="S9296" s="168" t="str">
        <f t="shared" si="1166"/>
        <v/>
      </c>
      <c r="T9296" s="168" t="str">
        <f t="shared" si="1167"/>
        <v/>
      </c>
    </row>
    <row r="9297" spans="1:20" x14ac:dyDescent="0.2">
      <c r="A9297" t="s">
        <v>3418</v>
      </c>
      <c r="M9297" s="170" t="str">
        <f t="shared" si="1160"/>
        <v>H4</v>
      </c>
      <c r="N9297" s="169" t="str">
        <f t="shared" si="1161"/>
        <v>8594</v>
      </c>
      <c r="O9297" s="168" t="str">
        <f t="shared" si="1162"/>
        <v/>
      </c>
      <c r="P9297" s="168" t="str">
        <f t="shared" si="1163"/>
        <v/>
      </c>
      <c r="Q9297" s="168" t="str">
        <f t="shared" si="1164"/>
        <v/>
      </c>
      <c r="R9297" s="168" t="str">
        <f t="shared" si="1165"/>
        <v/>
      </c>
      <c r="S9297" s="168" t="str">
        <f t="shared" si="1166"/>
        <v/>
      </c>
      <c r="T9297" s="168" t="str">
        <f t="shared" si="1167"/>
        <v/>
      </c>
    </row>
    <row r="9298" spans="1:20" x14ac:dyDescent="0.2">
      <c r="A9298" t="s">
        <v>3525</v>
      </c>
      <c r="M9298" s="170" t="str">
        <f t="shared" si="1160"/>
        <v>H5</v>
      </c>
      <c r="N9298" s="169" t="str">
        <f t="shared" si="1161"/>
        <v>8594</v>
      </c>
      <c r="O9298" s="168" t="str">
        <f t="shared" si="1162"/>
        <v/>
      </c>
      <c r="P9298" s="168" t="str">
        <f t="shared" si="1163"/>
        <v/>
      </c>
      <c r="Q9298" s="168" t="str">
        <f t="shared" si="1164"/>
        <v/>
      </c>
      <c r="R9298" s="168" t="str">
        <f t="shared" si="1165"/>
        <v/>
      </c>
      <c r="S9298" s="168" t="str">
        <f t="shared" si="1166"/>
        <v/>
      </c>
      <c r="T9298" s="168" t="str">
        <f t="shared" si="1167"/>
        <v/>
      </c>
    </row>
    <row r="9299" spans="1:20" x14ac:dyDescent="0.2">
      <c r="A9299" t="s">
        <v>3526</v>
      </c>
      <c r="M9299" s="170" t="str">
        <f t="shared" si="1160"/>
        <v>H6</v>
      </c>
      <c r="N9299" s="169" t="str">
        <f t="shared" si="1161"/>
        <v>8599</v>
      </c>
      <c r="O9299" s="168" t="str">
        <f t="shared" si="1162"/>
        <v/>
      </c>
      <c r="P9299" s="168" t="str">
        <f t="shared" si="1163"/>
        <v/>
      </c>
      <c r="Q9299" s="168" t="str">
        <f t="shared" si="1164"/>
        <v/>
      </c>
      <c r="R9299" s="168" t="str">
        <f t="shared" si="1165"/>
        <v/>
      </c>
      <c r="S9299" s="168" t="str">
        <f t="shared" si="1166"/>
        <v/>
      </c>
      <c r="T9299" s="168" t="str">
        <f t="shared" si="1167"/>
        <v/>
      </c>
    </row>
    <row r="9300" spans="1:20" x14ac:dyDescent="0.2">
      <c r="A9300" t="s">
        <v>2605</v>
      </c>
      <c r="M9300" s="170" t="str">
        <f t="shared" si="1160"/>
        <v>H7</v>
      </c>
      <c r="N9300" s="169" t="str">
        <f t="shared" si="1161"/>
        <v>8599</v>
      </c>
      <c r="O9300" s="168" t="str">
        <f t="shared" si="1162"/>
        <v/>
      </c>
      <c r="P9300" s="168" t="str">
        <f t="shared" si="1163"/>
        <v/>
      </c>
      <c r="Q9300" s="168" t="str">
        <f t="shared" si="1164"/>
        <v/>
      </c>
      <c r="R9300" s="168" t="str">
        <f t="shared" si="1165"/>
        <v/>
      </c>
      <c r="S9300" s="168" t="str">
        <f t="shared" si="1166"/>
        <v/>
      </c>
      <c r="T9300" s="168" t="str">
        <f t="shared" si="1167"/>
        <v/>
      </c>
    </row>
    <row r="9301" spans="1:20" x14ac:dyDescent="0.2">
      <c r="A9301" t="s">
        <v>2606</v>
      </c>
      <c r="M9301" s="170" t="str">
        <f t="shared" si="1160"/>
        <v>H8</v>
      </c>
      <c r="N9301" s="169" t="str">
        <f t="shared" si="1161"/>
        <v>8599</v>
      </c>
      <c r="O9301" s="168" t="str">
        <f t="shared" si="1162"/>
        <v/>
      </c>
      <c r="P9301" s="168" t="str">
        <f t="shared" si="1163"/>
        <v/>
      </c>
      <c r="Q9301" s="168" t="str">
        <f t="shared" si="1164"/>
        <v/>
      </c>
      <c r="R9301" s="168" t="str">
        <f t="shared" si="1165"/>
        <v/>
      </c>
      <c r="S9301" s="168" t="str">
        <f t="shared" si="1166"/>
        <v/>
      </c>
      <c r="T9301" s="168" t="str">
        <f t="shared" si="1167"/>
        <v/>
      </c>
    </row>
    <row r="9302" spans="1:20" x14ac:dyDescent="0.2">
      <c r="A9302" t="s">
        <v>2607</v>
      </c>
      <c r="M9302" s="170" t="str">
        <f t="shared" si="1160"/>
        <v>H9</v>
      </c>
      <c r="N9302" s="169" t="str">
        <f t="shared" si="1161"/>
        <v>8599</v>
      </c>
      <c r="O9302" s="168" t="str">
        <f t="shared" si="1162"/>
        <v/>
      </c>
      <c r="P9302" s="168" t="str">
        <f t="shared" si="1163"/>
        <v/>
      </c>
      <c r="Q9302" s="168" t="str">
        <f t="shared" si="1164"/>
        <v/>
      </c>
      <c r="R9302" s="168" t="str">
        <f t="shared" si="1165"/>
        <v/>
      </c>
      <c r="S9302" s="168" t="str">
        <f t="shared" si="1166"/>
        <v/>
      </c>
      <c r="T9302" s="168" t="str">
        <f t="shared" si="1167"/>
        <v/>
      </c>
    </row>
    <row r="9303" spans="1:20" x14ac:dyDescent="0.2">
      <c r="A9303" t="s">
        <v>2608</v>
      </c>
      <c r="M9303" s="170" t="str">
        <f t="shared" si="1160"/>
        <v>H10</v>
      </c>
      <c r="N9303" s="169" t="str">
        <f t="shared" si="1161"/>
        <v>8599</v>
      </c>
      <c r="O9303" s="168" t="str">
        <f t="shared" si="1162"/>
        <v/>
      </c>
      <c r="P9303" s="168" t="str">
        <f t="shared" si="1163"/>
        <v/>
      </c>
      <c r="Q9303" s="168" t="str">
        <f t="shared" si="1164"/>
        <v/>
      </c>
      <c r="R9303" s="168" t="str">
        <f t="shared" si="1165"/>
        <v/>
      </c>
      <c r="S9303" s="168" t="str">
        <f t="shared" si="1166"/>
        <v/>
      </c>
      <c r="T9303" s="168" t="str">
        <f t="shared" si="1167"/>
        <v/>
      </c>
    </row>
    <row r="9304" spans="1:20" x14ac:dyDescent="0.2">
      <c r="A9304" t="s">
        <v>2609</v>
      </c>
      <c r="M9304" s="170" t="str">
        <f t="shared" si="1160"/>
        <v>DTL</v>
      </c>
      <c r="N9304" s="169" t="str">
        <f t="shared" si="1161"/>
        <v>8599</v>
      </c>
      <c r="O9304" s="168" t="str">
        <f t="shared" si="1162"/>
        <v/>
      </c>
      <c r="P9304" s="168" t="str">
        <f t="shared" si="1163"/>
        <v/>
      </c>
      <c r="Q9304" s="168" t="str">
        <f t="shared" si="1164"/>
        <v/>
      </c>
      <c r="R9304" s="168" t="str">
        <f t="shared" si="1165"/>
        <v/>
      </c>
      <c r="S9304" s="168" t="str">
        <f t="shared" si="1166"/>
        <v/>
      </c>
      <c r="T9304" s="168" t="str">
        <f t="shared" si="1167"/>
        <v/>
      </c>
    </row>
    <row r="9305" spans="1:20" x14ac:dyDescent="0.2">
      <c r="A9305" t="s">
        <v>6680</v>
      </c>
      <c r="M9305" s="170" t="str">
        <f t="shared" si="1160"/>
        <v>DTL</v>
      </c>
      <c r="N9305" s="169" t="str">
        <f t="shared" si="1161"/>
        <v>8599</v>
      </c>
      <c r="O9305" s="168" t="str">
        <f t="shared" si="1162"/>
        <v>6601</v>
      </c>
      <c r="P9305" s="168" t="str">
        <f t="shared" si="1163"/>
        <v>85996601</v>
      </c>
      <c r="Q9305" s="168">
        <f t="shared" si="1164"/>
        <v>0</v>
      </c>
      <c r="R9305" s="168">
        <f t="shared" si="1165"/>
        <v>0</v>
      </c>
      <c r="S9305" s="168">
        <f t="shared" si="1166"/>
        <v>0</v>
      </c>
      <c r="T9305" s="168">
        <f t="shared" si="1167"/>
        <v>0</v>
      </c>
    </row>
    <row r="9306" spans="1:20" x14ac:dyDescent="0.2">
      <c r="A9306" t="s">
        <v>3527</v>
      </c>
      <c r="M9306" s="170" t="str">
        <f t="shared" si="1160"/>
        <v>DTL</v>
      </c>
      <c r="N9306" s="169" t="str">
        <f t="shared" si="1161"/>
        <v>8599</v>
      </c>
      <c r="O9306" s="168" t="str">
        <f t="shared" si="1162"/>
        <v>7801</v>
      </c>
      <c r="P9306" s="168" t="str">
        <f t="shared" si="1163"/>
        <v>85997801</v>
      </c>
      <c r="Q9306" s="168">
        <f t="shared" si="1164"/>
        <v>0</v>
      </c>
      <c r="R9306" s="168">
        <f t="shared" si="1165"/>
        <v>0</v>
      </c>
      <c r="S9306" s="168">
        <f t="shared" si="1166"/>
        <v>0</v>
      </c>
      <c r="T9306" s="168">
        <f t="shared" si="1167"/>
        <v>0</v>
      </c>
    </row>
    <row r="9307" spans="1:20" x14ac:dyDescent="0.2">
      <c r="A9307" t="s">
        <v>4246</v>
      </c>
      <c r="M9307" s="170" t="str">
        <f t="shared" si="1160"/>
        <v>DTL</v>
      </c>
      <c r="N9307" s="169" t="str">
        <f t="shared" si="1161"/>
        <v>8599</v>
      </c>
      <c r="O9307" s="168" t="str">
        <f t="shared" si="1162"/>
        <v/>
      </c>
      <c r="P9307" s="168" t="str">
        <f t="shared" si="1163"/>
        <v/>
      </c>
      <c r="Q9307" s="168" t="str">
        <f t="shared" si="1164"/>
        <v/>
      </c>
      <c r="R9307" s="168" t="str">
        <f t="shared" si="1165"/>
        <v/>
      </c>
      <c r="S9307" s="168" t="str">
        <f t="shared" si="1166"/>
        <v/>
      </c>
      <c r="T9307" s="168" t="str">
        <f t="shared" si="1167"/>
        <v/>
      </c>
    </row>
    <row r="9308" spans="1:20" x14ac:dyDescent="0.2">
      <c r="A9308" t="s">
        <v>2611</v>
      </c>
      <c r="M9308" s="170" t="str">
        <f t="shared" si="1160"/>
        <v>DTL</v>
      </c>
      <c r="N9308" s="169" t="str">
        <f t="shared" si="1161"/>
        <v>8599</v>
      </c>
      <c r="O9308" s="168" t="str">
        <f t="shared" si="1162"/>
        <v/>
      </c>
      <c r="P9308" s="168" t="str">
        <f t="shared" si="1163"/>
        <v/>
      </c>
      <c r="Q9308" s="168" t="str">
        <f t="shared" si="1164"/>
        <v/>
      </c>
      <c r="R9308" s="168" t="str">
        <f t="shared" si="1165"/>
        <v/>
      </c>
      <c r="S9308" s="168" t="str">
        <f t="shared" si="1166"/>
        <v/>
      </c>
      <c r="T9308" s="168" t="str">
        <f t="shared" si="1167"/>
        <v/>
      </c>
    </row>
    <row r="9309" spans="1:20" x14ac:dyDescent="0.2">
      <c r="A9309" t="s">
        <v>6681</v>
      </c>
      <c r="M9309" s="170" t="str">
        <f t="shared" si="1160"/>
        <v>Ttl</v>
      </c>
      <c r="N9309" s="169" t="str">
        <f t="shared" si="1161"/>
        <v>8599</v>
      </c>
      <c r="O9309" s="168" t="str">
        <f t="shared" si="1162"/>
        <v/>
      </c>
      <c r="P9309" s="168" t="str">
        <f t="shared" si="1163"/>
        <v/>
      </c>
      <c r="Q9309" s="168" t="str">
        <f t="shared" si="1164"/>
        <v/>
      </c>
      <c r="R9309" s="168" t="str">
        <f t="shared" si="1165"/>
        <v/>
      </c>
      <c r="S9309" s="168" t="str">
        <f t="shared" si="1166"/>
        <v/>
      </c>
      <c r="T9309" s="168" t="str">
        <f t="shared" si="1167"/>
        <v/>
      </c>
    </row>
    <row r="9310" spans="1:20" x14ac:dyDescent="0.2">
      <c r="A9310" t="s">
        <v>2612</v>
      </c>
      <c r="M9310" s="170" t="str">
        <f t="shared" si="1160"/>
        <v>DTL</v>
      </c>
      <c r="N9310" s="169" t="str">
        <f t="shared" si="1161"/>
        <v>8599</v>
      </c>
      <c r="O9310" s="168" t="str">
        <f t="shared" si="1162"/>
        <v/>
      </c>
      <c r="P9310" s="168" t="str">
        <f t="shared" si="1163"/>
        <v/>
      </c>
      <c r="Q9310" s="168" t="str">
        <f t="shared" si="1164"/>
        <v/>
      </c>
      <c r="R9310" s="168" t="str">
        <f t="shared" si="1165"/>
        <v/>
      </c>
      <c r="S9310" s="168" t="str">
        <f t="shared" si="1166"/>
        <v/>
      </c>
      <c r="T9310" s="168" t="str">
        <f t="shared" si="1167"/>
        <v/>
      </c>
    </row>
    <row r="9311" spans="1:20" x14ac:dyDescent="0.2">
      <c r="A9311" t="s">
        <v>2611</v>
      </c>
      <c r="M9311" s="170" t="str">
        <f t="shared" si="1160"/>
        <v>DTL</v>
      </c>
      <c r="N9311" s="169" t="str">
        <f t="shared" si="1161"/>
        <v>8599</v>
      </c>
      <c r="O9311" s="168" t="str">
        <f t="shared" si="1162"/>
        <v/>
      </c>
      <c r="P9311" s="168" t="str">
        <f t="shared" si="1163"/>
        <v/>
      </c>
      <c r="Q9311" s="168" t="str">
        <f t="shared" si="1164"/>
        <v/>
      </c>
      <c r="R9311" s="168" t="str">
        <f t="shared" si="1165"/>
        <v/>
      </c>
      <c r="S9311" s="168" t="str">
        <f t="shared" si="1166"/>
        <v/>
      </c>
      <c r="T9311" s="168" t="str">
        <f t="shared" si="1167"/>
        <v/>
      </c>
    </row>
    <row r="9312" spans="1:20" x14ac:dyDescent="0.2">
      <c r="A9312" t="s">
        <v>2611</v>
      </c>
      <c r="M9312" s="170" t="str">
        <f t="shared" si="1160"/>
        <v>DTL</v>
      </c>
      <c r="N9312" s="169" t="str">
        <f t="shared" si="1161"/>
        <v>8599</v>
      </c>
      <c r="O9312" s="168" t="str">
        <f t="shared" si="1162"/>
        <v/>
      </c>
      <c r="P9312" s="168" t="str">
        <f t="shared" si="1163"/>
        <v/>
      </c>
      <c r="Q9312" s="168" t="str">
        <f t="shared" si="1164"/>
        <v/>
      </c>
      <c r="R9312" s="168" t="str">
        <f t="shared" si="1165"/>
        <v/>
      </c>
      <c r="S9312" s="168" t="str">
        <f t="shared" si="1166"/>
        <v/>
      </c>
      <c r="T9312" s="168" t="str">
        <f t="shared" si="1167"/>
        <v/>
      </c>
    </row>
    <row r="9313" spans="1:20" x14ac:dyDescent="0.2">
      <c r="A9313" t="s">
        <v>2613</v>
      </c>
      <c r="M9313" s="170" t="str">
        <f t="shared" si="1160"/>
        <v>DTL</v>
      </c>
      <c r="N9313" s="169" t="str">
        <f t="shared" si="1161"/>
        <v>8599</v>
      </c>
      <c r="O9313" s="168" t="str">
        <f t="shared" si="1162"/>
        <v/>
      </c>
      <c r="P9313" s="168" t="str">
        <f t="shared" si="1163"/>
        <v/>
      </c>
      <c r="Q9313" s="168" t="str">
        <f t="shared" si="1164"/>
        <v/>
      </c>
      <c r="R9313" s="168" t="str">
        <f t="shared" si="1165"/>
        <v/>
      </c>
      <c r="S9313" s="168" t="str">
        <f t="shared" si="1166"/>
        <v/>
      </c>
      <c r="T9313" s="168" t="str">
        <f t="shared" si="1167"/>
        <v/>
      </c>
    </row>
    <row r="9314" spans="1:20" x14ac:dyDescent="0.2">
      <c r="A9314" t="s">
        <v>3528</v>
      </c>
      <c r="M9314" s="170" t="str">
        <f t="shared" si="1160"/>
        <v>DTL</v>
      </c>
      <c r="N9314" s="169" t="str">
        <f t="shared" si="1161"/>
        <v>8599</v>
      </c>
      <c r="O9314" s="168" t="str">
        <f t="shared" si="1162"/>
        <v>2399</v>
      </c>
      <c r="P9314" s="168" t="str">
        <f t="shared" si="1163"/>
        <v>85992399</v>
      </c>
      <c r="Q9314" s="168">
        <f t="shared" si="1164"/>
        <v>0</v>
      </c>
      <c r="R9314" s="168">
        <f t="shared" si="1165"/>
        <v>0</v>
      </c>
      <c r="S9314" s="168">
        <f t="shared" si="1166"/>
        <v>0</v>
      </c>
      <c r="T9314" s="168">
        <f t="shared" si="1167"/>
        <v>0</v>
      </c>
    </row>
    <row r="9315" spans="1:20" x14ac:dyDescent="0.2">
      <c r="A9315" t="s">
        <v>4246</v>
      </c>
      <c r="M9315" s="170" t="str">
        <f t="shared" si="1160"/>
        <v>DTL</v>
      </c>
      <c r="N9315" s="169" t="str">
        <f t="shared" si="1161"/>
        <v>8599</v>
      </c>
      <c r="O9315" s="168" t="str">
        <f t="shared" si="1162"/>
        <v/>
      </c>
      <c r="P9315" s="168" t="str">
        <f t="shared" si="1163"/>
        <v/>
      </c>
      <c r="Q9315" s="168" t="str">
        <f t="shared" si="1164"/>
        <v/>
      </c>
      <c r="R9315" s="168" t="str">
        <f t="shared" si="1165"/>
        <v/>
      </c>
      <c r="S9315" s="168" t="str">
        <f t="shared" si="1166"/>
        <v/>
      </c>
      <c r="T9315" s="168" t="str">
        <f t="shared" si="1167"/>
        <v/>
      </c>
    </row>
    <row r="9316" spans="1:20" x14ac:dyDescent="0.2">
      <c r="A9316" t="s">
        <v>2611</v>
      </c>
      <c r="M9316" s="170" t="str">
        <f t="shared" si="1160"/>
        <v>DTL</v>
      </c>
      <c r="N9316" s="169" t="str">
        <f t="shared" si="1161"/>
        <v>8599</v>
      </c>
      <c r="O9316" s="168" t="str">
        <f t="shared" si="1162"/>
        <v/>
      </c>
      <c r="P9316" s="168" t="str">
        <f t="shared" si="1163"/>
        <v/>
      </c>
      <c r="Q9316" s="168" t="str">
        <f t="shared" si="1164"/>
        <v/>
      </c>
      <c r="R9316" s="168" t="str">
        <f t="shared" si="1165"/>
        <v/>
      </c>
      <c r="S9316" s="168" t="str">
        <f t="shared" si="1166"/>
        <v/>
      </c>
      <c r="T9316" s="168" t="str">
        <f t="shared" si="1167"/>
        <v/>
      </c>
    </row>
    <row r="9317" spans="1:20" x14ac:dyDescent="0.2">
      <c r="A9317" t="s">
        <v>6682</v>
      </c>
      <c r="M9317" s="170" t="str">
        <f t="shared" si="1160"/>
        <v>Ttl</v>
      </c>
      <c r="N9317" s="169" t="str">
        <f t="shared" si="1161"/>
        <v>8599</v>
      </c>
      <c r="O9317" s="168" t="str">
        <f t="shared" si="1162"/>
        <v/>
      </c>
      <c r="P9317" s="168" t="str">
        <f t="shared" si="1163"/>
        <v/>
      </c>
      <c r="Q9317" s="168" t="str">
        <f t="shared" si="1164"/>
        <v/>
      </c>
      <c r="R9317" s="168" t="str">
        <f t="shared" si="1165"/>
        <v/>
      </c>
      <c r="S9317" s="168" t="str">
        <f t="shared" si="1166"/>
        <v/>
      </c>
      <c r="T9317" s="168" t="str">
        <f t="shared" si="1167"/>
        <v/>
      </c>
    </row>
    <row r="9318" spans="1:20" x14ac:dyDescent="0.2">
      <c r="A9318" t="s">
        <v>2611</v>
      </c>
      <c r="M9318" s="170" t="str">
        <f t="shared" si="1160"/>
        <v>DTL</v>
      </c>
      <c r="N9318" s="169" t="str">
        <f t="shared" si="1161"/>
        <v>8599</v>
      </c>
      <c r="O9318" s="168" t="str">
        <f t="shared" si="1162"/>
        <v/>
      </c>
      <c r="P9318" s="168" t="str">
        <f t="shared" si="1163"/>
        <v/>
      </c>
      <c r="Q9318" s="168" t="str">
        <f t="shared" si="1164"/>
        <v/>
      </c>
      <c r="R9318" s="168" t="str">
        <f t="shared" si="1165"/>
        <v/>
      </c>
      <c r="S9318" s="168" t="str">
        <f t="shared" si="1166"/>
        <v/>
      </c>
      <c r="T9318" s="168" t="str">
        <f t="shared" si="1167"/>
        <v/>
      </c>
    </row>
    <row r="9319" spans="1:20" x14ac:dyDescent="0.2">
      <c r="A9319" t="s">
        <v>6683</v>
      </c>
      <c r="M9319" s="170" t="str">
        <f t="shared" si="1160"/>
        <v>DTL</v>
      </c>
      <c r="N9319" s="169" t="str">
        <f t="shared" si="1161"/>
        <v>8599</v>
      </c>
      <c r="O9319" s="168" t="str">
        <f t="shared" si="1162"/>
        <v>3375</v>
      </c>
      <c r="P9319" s="168" t="str">
        <f t="shared" si="1163"/>
        <v>85993375</v>
      </c>
      <c r="Q9319" s="168">
        <f t="shared" si="1164"/>
        <v>0</v>
      </c>
      <c r="R9319" s="168">
        <f t="shared" si="1165"/>
        <v>0</v>
      </c>
      <c r="S9319" s="168">
        <f t="shared" si="1166"/>
        <v>0</v>
      </c>
      <c r="T9319" s="168">
        <f t="shared" si="1167"/>
        <v>0</v>
      </c>
    </row>
    <row r="9320" spans="1:20" x14ac:dyDescent="0.2">
      <c r="A9320" t="s">
        <v>4246</v>
      </c>
      <c r="M9320" s="170" t="str">
        <f t="shared" si="1160"/>
        <v>DTL</v>
      </c>
      <c r="N9320" s="169" t="str">
        <f t="shared" si="1161"/>
        <v>8599</v>
      </c>
      <c r="O9320" s="168" t="str">
        <f t="shared" si="1162"/>
        <v/>
      </c>
      <c r="P9320" s="168" t="str">
        <f t="shared" si="1163"/>
        <v/>
      </c>
      <c r="Q9320" s="168" t="str">
        <f t="shared" si="1164"/>
        <v/>
      </c>
      <c r="R9320" s="168" t="str">
        <f t="shared" si="1165"/>
        <v/>
      </c>
      <c r="S9320" s="168" t="str">
        <f t="shared" si="1166"/>
        <v/>
      </c>
      <c r="T9320" s="168" t="str">
        <f t="shared" si="1167"/>
        <v/>
      </c>
    </row>
    <row r="9321" spans="1:20" x14ac:dyDescent="0.2">
      <c r="A9321" t="s">
        <v>2611</v>
      </c>
      <c r="M9321" s="170" t="str">
        <f t="shared" si="1160"/>
        <v>DTL</v>
      </c>
      <c r="N9321" s="169" t="str">
        <f t="shared" si="1161"/>
        <v>8599</v>
      </c>
      <c r="O9321" s="168" t="str">
        <f t="shared" si="1162"/>
        <v/>
      </c>
      <c r="P9321" s="168" t="str">
        <f t="shared" si="1163"/>
        <v/>
      </c>
      <c r="Q9321" s="168" t="str">
        <f t="shared" si="1164"/>
        <v/>
      </c>
      <c r="R9321" s="168" t="str">
        <f t="shared" si="1165"/>
        <v/>
      </c>
      <c r="S9321" s="168" t="str">
        <f t="shared" si="1166"/>
        <v/>
      </c>
      <c r="T9321" s="168" t="str">
        <f t="shared" si="1167"/>
        <v/>
      </c>
    </row>
    <row r="9322" spans="1:20" x14ac:dyDescent="0.2">
      <c r="A9322" t="s">
        <v>6684</v>
      </c>
      <c r="M9322" s="170" t="str">
        <f t="shared" si="1160"/>
        <v>Ttl</v>
      </c>
      <c r="N9322" s="169" t="str">
        <f t="shared" si="1161"/>
        <v>8599</v>
      </c>
      <c r="O9322" s="168" t="str">
        <f t="shared" si="1162"/>
        <v/>
      </c>
      <c r="P9322" s="168" t="str">
        <f t="shared" si="1163"/>
        <v/>
      </c>
      <c r="Q9322" s="168" t="str">
        <f t="shared" si="1164"/>
        <v/>
      </c>
      <c r="R9322" s="168" t="str">
        <f t="shared" si="1165"/>
        <v/>
      </c>
      <c r="S9322" s="168" t="str">
        <f t="shared" si="1166"/>
        <v/>
      </c>
      <c r="T9322" s="168" t="str">
        <f t="shared" si="1167"/>
        <v/>
      </c>
    </row>
    <row r="9323" spans="1:20" x14ac:dyDescent="0.2">
      <c r="A9323" t="s">
        <v>2611</v>
      </c>
      <c r="M9323" s="170" t="str">
        <f t="shared" si="1160"/>
        <v>DTL</v>
      </c>
      <c r="N9323" s="169" t="str">
        <f t="shared" si="1161"/>
        <v>8599</v>
      </c>
      <c r="O9323" s="168" t="str">
        <f t="shared" si="1162"/>
        <v/>
      </c>
      <c r="P9323" s="168" t="str">
        <f t="shared" si="1163"/>
        <v/>
      </c>
      <c r="Q9323" s="168" t="str">
        <f t="shared" si="1164"/>
        <v/>
      </c>
      <c r="R9323" s="168" t="str">
        <f t="shared" si="1165"/>
        <v/>
      </c>
      <c r="S9323" s="168" t="str">
        <f t="shared" si="1166"/>
        <v/>
      </c>
      <c r="T9323" s="168" t="str">
        <f t="shared" si="1167"/>
        <v/>
      </c>
    </row>
    <row r="9324" spans="1:20" x14ac:dyDescent="0.2">
      <c r="A9324" t="s">
        <v>2611</v>
      </c>
      <c r="M9324" s="170" t="str">
        <f t="shared" si="1160"/>
        <v>DTL</v>
      </c>
      <c r="N9324" s="169" t="str">
        <f t="shared" si="1161"/>
        <v>8599</v>
      </c>
      <c r="O9324" s="168" t="str">
        <f t="shared" si="1162"/>
        <v/>
      </c>
      <c r="P9324" s="168" t="str">
        <f t="shared" si="1163"/>
        <v/>
      </c>
      <c r="Q9324" s="168" t="str">
        <f t="shared" si="1164"/>
        <v/>
      </c>
      <c r="R9324" s="168" t="str">
        <f t="shared" si="1165"/>
        <v/>
      </c>
      <c r="S9324" s="168" t="str">
        <f t="shared" si="1166"/>
        <v/>
      </c>
      <c r="T9324" s="168" t="str">
        <f t="shared" si="1167"/>
        <v/>
      </c>
    </row>
    <row r="9325" spans="1:20" x14ac:dyDescent="0.2">
      <c r="A9325" t="s">
        <v>6685</v>
      </c>
      <c r="M9325" s="170" t="str">
        <f t="shared" si="1160"/>
        <v>Ttl</v>
      </c>
      <c r="N9325" s="169" t="str">
        <f t="shared" si="1161"/>
        <v>8599</v>
      </c>
      <c r="O9325" s="168" t="str">
        <f t="shared" si="1162"/>
        <v/>
      </c>
      <c r="P9325" s="168" t="str">
        <f t="shared" si="1163"/>
        <v/>
      </c>
      <c r="Q9325" s="168" t="str">
        <f t="shared" si="1164"/>
        <v/>
      </c>
      <c r="R9325" s="168" t="str">
        <f t="shared" si="1165"/>
        <v/>
      </c>
      <c r="S9325" s="168" t="str">
        <f t="shared" si="1166"/>
        <v/>
      </c>
      <c r="T9325" s="168" t="str">
        <f t="shared" si="1167"/>
        <v/>
      </c>
    </row>
    <row r="9326" spans="1:20" x14ac:dyDescent="0.2">
      <c r="A9326" t="s">
        <v>2612</v>
      </c>
      <c r="M9326" s="170" t="str">
        <f t="shared" si="1160"/>
        <v>DTL</v>
      </c>
      <c r="N9326" s="169" t="str">
        <f t="shared" si="1161"/>
        <v>8599</v>
      </c>
      <c r="O9326" s="168" t="str">
        <f t="shared" si="1162"/>
        <v/>
      </c>
      <c r="P9326" s="168" t="str">
        <f t="shared" si="1163"/>
        <v/>
      </c>
      <c r="Q9326" s="168" t="str">
        <f t="shared" si="1164"/>
        <v/>
      </c>
      <c r="R9326" s="168" t="str">
        <f t="shared" si="1165"/>
        <v/>
      </c>
      <c r="S9326" s="168" t="str">
        <f t="shared" si="1166"/>
        <v/>
      </c>
      <c r="T9326" s="168" t="str">
        <f t="shared" si="1167"/>
        <v/>
      </c>
    </row>
    <row r="9327" spans="1:20" x14ac:dyDescent="0.2">
      <c r="A9327" t="s">
        <v>2611</v>
      </c>
      <c r="M9327" s="170" t="str">
        <f t="shared" si="1160"/>
        <v>DTL</v>
      </c>
      <c r="N9327" s="169" t="str">
        <f t="shared" si="1161"/>
        <v>8599</v>
      </c>
      <c r="O9327" s="168" t="str">
        <f t="shared" si="1162"/>
        <v/>
      </c>
      <c r="P9327" s="168" t="str">
        <f t="shared" si="1163"/>
        <v/>
      </c>
      <c r="Q9327" s="168" t="str">
        <f t="shared" si="1164"/>
        <v/>
      </c>
      <c r="R9327" s="168" t="str">
        <f t="shared" si="1165"/>
        <v/>
      </c>
      <c r="S9327" s="168" t="str">
        <f t="shared" si="1166"/>
        <v/>
      </c>
      <c r="T9327" s="168" t="str">
        <f t="shared" si="1167"/>
        <v/>
      </c>
    </row>
    <row r="9328" spans="1:20" x14ac:dyDescent="0.2">
      <c r="A9328" t="s">
        <v>2611</v>
      </c>
      <c r="M9328" s="170" t="str">
        <f t="shared" si="1160"/>
        <v>DTL</v>
      </c>
      <c r="N9328" s="169" t="str">
        <f t="shared" si="1161"/>
        <v>8599</v>
      </c>
      <c r="O9328" s="168" t="str">
        <f t="shared" si="1162"/>
        <v/>
      </c>
      <c r="P9328" s="168" t="str">
        <f t="shared" si="1163"/>
        <v/>
      </c>
      <c r="Q9328" s="168" t="str">
        <f t="shared" si="1164"/>
        <v/>
      </c>
      <c r="R9328" s="168" t="str">
        <f t="shared" si="1165"/>
        <v/>
      </c>
      <c r="S9328" s="168" t="str">
        <f t="shared" si="1166"/>
        <v/>
      </c>
      <c r="T9328" s="168" t="str">
        <f t="shared" si="1167"/>
        <v/>
      </c>
    </row>
    <row r="9329" spans="1:20" x14ac:dyDescent="0.2">
      <c r="A9329" t="s">
        <v>2673</v>
      </c>
      <c r="M9329" s="170" t="str">
        <f t="shared" si="1160"/>
        <v>DTL</v>
      </c>
      <c r="N9329" s="169" t="str">
        <f t="shared" si="1161"/>
        <v>8599</v>
      </c>
      <c r="O9329" s="168" t="str">
        <f t="shared" si="1162"/>
        <v/>
      </c>
      <c r="P9329" s="168" t="str">
        <f t="shared" si="1163"/>
        <v/>
      </c>
      <c r="Q9329" s="168" t="str">
        <f t="shared" si="1164"/>
        <v/>
      </c>
      <c r="R9329" s="168" t="str">
        <f t="shared" si="1165"/>
        <v/>
      </c>
      <c r="S9329" s="168" t="str">
        <f t="shared" si="1166"/>
        <v/>
      </c>
      <c r="T9329" s="168" t="str">
        <f t="shared" si="1167"/>
        <v/>
      </c>
    </row>
    <row r="9330" spans="1:20" x14ac:dyDescent="0.2">
      <c r="A9330" t="s">
        <v>6686</v>
      </c>
      <c r="M9330" s="170" t="str">
        <f t="shared" si="1160"/>
        <v>DTL</v>
      </c>
      <c r="N9330" s="169" t="str">
        <f t="shared" si="1161"/>
        <v>8599</v>
      </c>
      <c r="O9330" s="168" t="str">
        <f t="shared" si="1162"/>
        <v>9800</v>
      </c>
      <c r="P9330" s="168" t="str">
        <f t="shared" si="1163"/>
        <v>85999800</v>
      </c>
      <c r="Q9330" s="168">
        <f t="shared" si="1164"/>
        <v>28203</v>
      </c>
      <c r="R9330" s="168">
        <f t="shared" si="1165"/>
        <v>0</v>
      </c>
      <c r="S9330" s="168">
        <f t="shared" si="1166"/>
        <v>0</v>
      </c>
      <c r="T9330" s="168">
        <f t="shared" si="1167"/>
        <v>0</v>
      </c>
    </row>
    <row r="9331" spans="1:20" x14ac:dyDescent="0.2">
      <c r="A9331" t="s">
        <v>4246</v>
      </c>
      <c r="M9331" s="170" t="str">
        <f t="shared" si="1160"/>
        <v>DTL</v>
      </c>
      <c r="N9331" s="169" t="str">
        <f t="shared" si="1161"/>
        <v>8599</v>
      </c>
      <c r="O9331" s="168" t="str">
        <f t="shared" si="1162"/>
        <v/>
      </c>
      <c r="P9331" s="168" t="str">
        <f t="shared" si="1163"/>
        <v/>
      </c>
      <c r="Q9331" s="168" t="str">
        <f t="shared" si="1164"/>
        <v/>
      </c>
      <c r="R9331" s="168" t="str">
        <f t="shared" si="1165"/>
        <v/>
      </c>
      <c r="S9331" s="168" t="str">
        <f t="shared" si="1166"/>
        <v/>
      </c>
      <c r="T9331" s="168" t="str">
        <f t="shared" si="1167"/>
        <v/>
      </c>
    </row>
    <row r="9332" spans="1:20" x14ac:dyDescent="0.2">
      <c r="A9332" t="s">
        <v>2611</v>
      </c>
      <c r="M9332" s="170" t="str">
        <f t="shared" si="1160"/>
        <v>DTL</v>
      </c>
      <c r="N9332" s="169" t="str">
        <f t="shared" si="1161"/>
        <v>8599</v>
      </c>
      <c r="O9332" s="168" t="str">
        <f t="shared" si="1162"/>
        <v/>
      </c>
      <c r="P9332" s="168" t="str">
        <f t="shared" si="1163"/>
        <v/>
      </c>
      <c r="Q9332" s="168" t="str">
        <f t="shared" si="1164"/>
        <v/>
      </c>
      <c r="R9332" s="168" t="str">
        <f t="shared" si="1165"/>
        <v/>
      </c>
      <c r="S9332" s="168" t="str">
        <f t="shared" si="1166"/>
        <v/>
      </c>
      <c r="T9332" s="168" t="str">
        <f t="shared" si="1167"/>
        <v/>
      </c>
    </row>
    <row r="9333" spans="1:20" x14ac:dyDescent="0.2">
      <c r="A9333" t="s">
        <v>6687</v>
      </c>
      <c r="M9333" s="170" t="str">
        <f t="shared" si="1160"/>
        <v>Ttl</v>
      </c>
      <c r="N9333" s="169" t="str">
        <f t="shared" si="1161"/>
        <v>8599</v>
      </c>
      <c r="O9333" s="168" t="str">
        <f t="shared" si="1162"/>
        <v/>
      </c>
      <c r="P9333" s="168" t="str">
        <f t="shared" si="1163"/>
        <v/>
      </c>
      <c r="Q9333" s="168" t="str">
        <f t="shared" si="1164"/>
        <v/>
      </c>
      <c r="R9333" s="168" t="str">
        <f t="shared" si="1165"/>
        <v/>
      </c>
      <c r="S9333" s="168" t="str">
        <f t="shared" si="1166"/>
        <v/>
      </c>
      <c r="T9333" s="168" t="str">
        <f t="shared" si="1167"/>
        <v/>
      </c>
    </row>
    <row r="9334" spans="1:20" x14ac:dyDescent="0.2">
      <c r="A9334" t="s">
        <v>2676</v>
      </c>
      <c r="M9334" s="170" t="str">
        <f t="shared" si="1160"/>
        <v>DTL</v>
      </c>
      <c r="N9334" s="169" t="str">
        <f t="shared" si="1161"/>
        <v>8599</v>
      </c>
      <c r="O9334" s="168" t="str">
        <f t="shared" si="1162"/>
        <v/>
      </c>
      <c r="P9334" s="168" t="str">
        <f t="shared" si="1163"/>
        <v/>
      </c>
      <c r="Q9334" s="168" t="str">
        <f t="shared" si="1164"/>
        <v/>
      </c>
      <c r="R9334" s="168" t="str">
        <f t="shared" si="1165"/>
        <v/>
      </c>
      <c r="S9334" s="168" t="str">
        <f t="shared" si="1166"/>
        <v/>
      </c>
      <c r="T9334" s="168" t="str">
        <f t="shared" si="1167"/>
        <v/>
      </c>
    </row>
    <row r="9335" spans="1:20" x14ac:dyDescent="0.2">
      <c r="A9335" t="s">
        <v>2611</v>
      </c>
      <c r="M9335" s="170" t="str">
        <f t="shared" si="1160"/>
        <v>DTL</v>
      </c>
      <c r="N9335" s="169" t="str">
        <f t="shared" si="1161"/>
        <v>8599</v>
      </c>
      <c r="O9335" s="168" t="str">
        <f t="shared" si="1162"/>
        <v/>
      </c>
      <c r="P9335" s="168" t="str">
        <f t="shared" si="1163"/>
        <v/>
      </c>
      <c r="Q9335" s="168" t="str">
        <f t="shared" si="1164"/>
        <v/>
      </c>
      <c r="R9335" s="168" t="str">
        <f t="shared" si="1165"/>
        <v/>
      </c>
      <c r="S9335" s="168" t="str">
        <f t="shared" si="1166"/>
        <v/>
      </c>
      <c r="T9335" s="168" t="str">
        <f t="shared" si="1167"/>
        <v/>
      </c>
    </row>
    <row r="9336" spans="1:20" x14ac:dyDescent="0.2">
      <c r="A9336" t="s">
        <v>2611</v>
      </c>
      <c r="M9336" s="170" t="str">
        <f t="shared" si="1160"/>
        <v>DTL</v>
      </c>
      <c r="N9336" s="169" t="str">
        <f t="shared" si="1161"/>
        <v>8599</v>
      </c>
      <c r="O9336" s="168" t="str">
        <f t="shared" si="1162"/>
        <v/>
      </c>
      <c r="P9336" s="168" t="str">
        <f t="shared" si="1163"/>
        <v/>
      </c>
      <c r="Q9336" s="168" t="str">
        <f t="shared" si="1164"/>
        <v/>
      </c>
      <c r="R9336" s="168" t="str">
        <f t="shared" si="1165"/>
        <v/>
      </c>
      <c r="S9336" s="168" t="str">
        <f t="shared" si="1166"/>
        <v/>
      </c>
      <c r="T9336" s="168" t="str">
        <f t="shared" si="1167"/>
        <v/>
      </c>
    </row>
    <row r="9337" spans="1:20" x14ac:dyDescent="0.2">
      <c r="A9337" t="s">
        <v>2642</v>
      </c>
      <c r="M9337" s="170" t="str">
        <f t="shared" si="1160"/>
        <v>DTL</v>
      </c>
      <c r="N9337" s="169" t="str">
        <f t="shared" si="1161"/>
        <v>8599</v>
      </c>
      <c r="O9337" s="168" t="str">
        <f t="shared" si="1162"/>
        <v/>
      </c>
      <c r="P9337" s="168" t="str">
        <f t="shared" si="1163"/>
        <v/>
      </c>
      <c r="Q9337" s="168" t="str">
        <f t="shared" si="1164"/>
        <v/>
      </c>
      <c r="R9337" s="168" t="str">
        <f t="shared" si="1165"/>
        <v/>
      </c>
      <c r="S9337" s="168" t="str">
        <f t="shared" si="1166"/>
        <v/>
      </c>
      <c r="T9337" s="168" t="str">
        <f t="shared" si="1167"/>
        <v/>
      </c>
    </row>
    <row r="9338" spans="1:20" x14ac:dyDescent="0.2">
      <c r="A9338" t="s">
        <v>3529</v>
      </c>
      <c r="M9338" s="170" t="str">
        <f t="shared" si="1160"/>
        <v>DTL</v>
      </c>
      <c r="N9338" s="169" t="str">
        <f t="shared" si="1161"/>
        <v>8599</v>
      </c>
      <c r="O9338" s="168" t="str">
        <f t="shared" si="1162"/>
        <v>5500</v>
      </c>
      <c r="P9338" s="168" t="str">
        <f t="shared" si="1163"/>
        <v>85995500</v>
      </c>
      <c r="Q9338" s="168">
        <f t="shared" si="1164"/>
        <v>0</v>
      </c>
      <c r="R9338" s="168">
        <f t="shared" si="1165"/>
        <v>0</v>
      </c>
      <c r="S9338" s="168">
        <f t="shared" si="1166"/>
        <v>0</v>
      </c>
      <c r="T9338" s="168">
        <f t="shared" si="1167"/>
        <v>0</v>
      </c>
    </row>
    <row r="9339" spans="1:20" x14ac:dyDescent="0.2">
      <c r="A9339" t="s">
        <v>4246</v>
      </c>
      <c r="M9339" s="170" t="str">
        <f t="shared" si="1160"/>
        <v>DTL</v>
      </c>
      <c r="N9339" s="169" t="str">
        <f t="shared" si="1161"/>
        <v>8599</v>
      </c>
      <c r="O9339" s="168" t="str">
        <f t="shared" si="1162"/>
        <v/>
      </c>
      <c r="P9339" s="168" t="str">
        <f t="shared" si="1163"/>
        <v/>
      </c>
      <c r="Q9339" s="168" t="str">
        <f t="shared" si="1164"/>
        <v/>
      </c>
      <c r="R9339" s="168" t="str">
        <f t="shared" si="1165"/>
        <v/>
      </c>
      <c r="S9339" s="168" t="str">
        <f t="shared" si="1166"/>
        <v/>
      </c>
      <c r="T9339" s="168" t="str">
        <f t="shared" si="1167"/>
        <v/>
      </c>
    </row>
    <row r="9340" spans="1:20" x14ac:dyDescent="0.2">
      <c r="A9340" t="s">
        <v>4467</v>
      </c>
      <c r="M9340" s="170" t="str">
        <f t="shared" si="1160"/>
        <v>DTL</v>
      </c>
      <c r="N9340" s="169" t="str">
        <f t="shared" si="1161"/>
        <v>8599</v>
      </c>
      <c r="O9340" s="168" t="str">
        <f t="shared" si="1162"/>
        <v/>
      </c>
      <c r="P9340" s="168" t="str">
        <f t="shared" si="1163"/>
        <v/>
      </c>
      <c r="Q9340" s="168" t="str">
        <f t="shared" si="1164"/>
        <v/>
      </c>
      <c r="R9340" s="168" t="str">
        <f t="shared" si="1165"/>
        <v/>
      </c>
      <c r="S9340" s="168" t="str">
        <f t="shared" si="1166"/>
        <v/>
      </c>
      <c r="T9340" s="168" t="str">
        <f t="shared" si="1167"/>
        <v/>
      </c>
    </row>
    <row r="9341" spans="1:20" x14ac:dyDescent="0.2">
      <c r="A9341">
        <v>1</v>
      </c>
      <c r="M9341" s="170" t="str">
        <f t="shared" si="1160"/>
        <v>DTL</v>
      </c>
      <c r="N9341" s="169" t="str">
        <f t="shared" si="1161"/>
        <v>8599</v>
      </c>
      <c r="O9341" s="168" t="str">
        <f t="shared" si="1162"/>
        <v/>
      </c>
      <c r="P9341" s="168" t="str">
        <f t="shared" si="1163"/>
        <v/>
      </c>
      <c r="Q9341" s="168" t="str">
        <f t="shared" si="1164"/>
        <v/>
      </c>
      <c r="R9341" s="168" t="str">
        <f t="shared" si="1165"/>
        <v/>
      </c>
      <c r="S9341" s="168" t="str">
        <f t="shared" si="1166"/>
        <v/>
      </c>
      <c r="T9341" s="168" t="str">
        <f t="shared" si="1167"/>
        <v/>
      </c>
    </row>
    <row r="9342" spans="1:20" x14ac:dyDescent="0.2">
      <c r="M9342" s="170" t="str">
        <f t="shared" si="1160"/>
        <v>DTL</v>
      </c>
      <c r="N9342" s="169" t="str">
        <f t="shared" si="1161"/>
        <v>8599</v>
      </c>
      <c r="O9342" s="168" t="str">
        <f t="shared" si="1162"/>
        <v/>
      </c>
      <c r="P9342" s="168" t="str">
        <f t="shared" si="1163"/>
        <v/>
      </c>
      <c r="Q9342" s="168" t="str">
        <f t="shared" si="1164"/>
        <v/>
      </c>
      <c r="R9342" s="168" t="str">
        <f t="shared" si="1165"/>
        <v/>
      </c>
      <c r="S9342" s="168" t="str">
        <f t="shared" si="1166"/>
        <v/>
      </c>
      <c r="T9342" s="168" t="str">
        <f t="shared" si="1167"/>
        <v/>
      </c>
    </row>
    <row r="9343" spans="1:20" x14ac:dyDescent="0.2">
      <c r="A9343" t="s">
        <v>3530</v>
      </c>
      <c r="M9343" s="170" t="str">
        <f t="shared" si="1160"/>
        <v>H1</v>
      </c>
      <c r="N9343" s="169" t="str">
        <f t="shared" si="1161"/>
        <v>8599</v>
      </c>
      <c r="O9343" s="168" t="str">
        <f t="shared" si="1162"/>
        <v/>
      </c>
      <c r="P9343" s="168" t="str">
        <f t="shared" si="1163"/>
        <v/>
      </c>
      <c r="Q9343" s="168" t="str">
        <f t="shared" si="1164"/>
        <v/>
      </c>
      <c r="R9343" s="168" t="str">
        <f t="shared" si="1165"/>
        <v/>
      </c>
      <c r="S9343" s="168" t="str">
        <f t="shared" si="1166"/>
        <v/>
      </c>
      <c r="T9343" s="168" t="str">
        <f t="shared" si="1167"/>
        <v/>
      </c>
    </row>
    <row r="9344" spans="1:20" x14ac:dyDescent="0.2">
      <c r="A9344" t="s">
        <v>2600</v>
      </c>
      <c r="M9344" s="170" t="str">
        <f t="shared" si="1160"/>
        <v>H2</v>
      </c>
      <c r="N9344" s="169" t="str">
        <f t="shared" si="1161"/>
        <v>8599</v>
      </c>
      <c r="O9344" s="168" t="str">
        <f t="shared" si="1162"/>
        <v/>
      </c>
      <c r="P9344" s="168" t="str">
        <f t="shared" si="1163"/>
        <v/>
      </c>
      <c r="Q9344" s="168" t="str">
        <f t="shared" si="1164"/>
        <v/>
      </c>
      <c r="R9344" s="168" t="str">
        <f t="shared" si="1165"/>
        <v/>
      </c>
      <c r="S9344" s="168" t="str">
        <f t="shared" si="1166"/>
        <v/>
      </c>
      <c r="T9344" s="168" t="str">
        <f t="shared" si="1167"/>
        <v/>
      </c>
    </row>
    <row r="9345" spans="1:20" x14ac:dyDescent="0.2">
      <c r="A9345" t="s">
        <v>2601</v>
      </c>
      <c r="M9345" s="170" t="str">
        <f t="shared" si="1160"/>
        <v>H3</v>
      </c>
      <c r="N9345" s="169" t="str">
        <f t="shared" si="1161"/>
        <v>8599</v>
      </c>
      <c r="O9345" s="168" t="str">
        <f t="shared" si="1162"/>
        <v/>
      </c>
      <c r="P9345" s="168" t="str">
        <f t="shared" si="1163"/>
        <v/>
      </c>
      <c r="Q9345" s="168" t="str">
        <f t="shared" si="1164"/>
        <v/>
      </c>
      <c r="R9345" s="168" t="str">
        <f t="shared" si="1165"/>
        <v/>
      </c>
      <c r="S9345" s="168" t="str">
        <f t="shared" si="1166"/>
        <v/>
      </c>
      <c r="T9345" s="168" t="str">
        <f t="shared" si="1167"/>
        <v/>
      </c>
    </row>
    <row r="9346" spans="1:20" x14ac:dyDescent="0.2">
      <c r="A9346" t="s">
        <v>3418</v>
      </c>
      <c r="M9346" s="170" t="str">
        <f t="shared" si="1160"/>
        <v>H4</v>
      </c>
      <c r="N9346" s="169" t="str">
        <f t="shared" si="1161"/>
        <v>8599</v>
      </c>
      <c r="O9346" s="168" t="str">
        <f t="shared" si="1162"/>
        <v/>
      </c>
      <c r="P9346" s="168" t="str">
        <f t="shared" si="1163"/>
        <v/>
      </c>
      <c r="Q9346" s="168" t="str">
        <f t="shared" si="1164"/>
        <v/>
      </c>
      <c r="R9346" s="168" t="str">
        <f t="shared" si="1165"/>
        <v/>
      </c>
      <c r="S9346" s="168" t="str">
        <f t="shared" si="1166"/>
        <v/>
      </c>
      <c r="T9346" s="168" t="str">
        <f t="shared" si="1167"/>
        <v/>
      </c>
    </row>
    <row r="9347" spans="1:20" x14ac:dyDescent="0.2">
      <c r="A9347" t="s">
        <v>3525</v>
      </c>
      <c r="M9347" s="170" t="str">
        <f t="shared" ref="M9347:M9410" si="1168">IF(ROW()&lt;23,"",
  IF(NOT(ISERROR(FIND("Trinity County",$A9347,30))),"H1",
  IF(M9346="H1","H2",
  IF(M9346="H2","H3",
  IF(M9346="H3","H4",
  IF(M9346="H4","H5",
  IF(M9346="H5","H6",
  IF(M9346="H6","H7",
  IF(M9346="H7","H8",
  IF(M9346="H8","H9",
  IF(M9346="H9","H10",
  IF(TRIM(LEFT($A9347,7))="Total","Ttl","DTL"))))))))))))</f>
        <v>H5</v>
      </c>
      <c r="N9347" s="169" t="str">
        <f t="shared" ref="N9347:N9410" si="1169">IF(ROW()&lt;23,"",
  IF($M9347="H6",TRIM(LEFT($A9347,5)),N9346))</f>
        <v>8599</v>
      </c>
      <c r="O9347" s="168" t="str">
        <f t="shared" ref="O9347:O9410" si="1170">IF($M9347&lt;&gt;"DTL","",
  IF(NOT(ISNUMBER(VALUE(MID($A9347,31,15)))),"",LEFT($A9347,4)))</f>
        <v/>
      </c>
      <c r="P9347" s="168" t="str">
        <f t="shared" ref="P9347:P9410" si="1171">IF(O9347="","",N9347&amp;O9347)</f>
        <v/>
      </c>
      <c r="Q9347" s="168" t="str">
        <f t="shared" ref="Q9347:Q9410" si="1172">IF($M9347&lt;&gt;"DTL","",
  IF(NOT(ISNUMBER(VALUE(MID($A9347,31,15)))),"",VALUE(TRIM(MID($A9347,47,15)))))</f>
        <v/>
      </c>
      <c r="R9347" s="168" t="str">
        <f t="shared" ref="R9347:R9410" si="1173">IF($M9347&lt;&gt;"DTL","",
  IF(NOT(ISNUMBER(VALUE(MID($A9347,31,15)))),"",VALUE(TRIM(MID($A9347,61,14)))))</f>
        <v/>
      </c>
      <c r="S9347" s="168" t="str">
        <f t="shared" ref="S9347:S9410" si="1174">IF($M9347&lt;&gt;"DTL","",
  IF(NOT(ISNUMBER(VALUE(MID($A9347,31,15)))),"",VALUE(TRIM(MID($A9347,76,14)))))</f>
        <v/>
      </c>
      <c r="T9347" s="168" t="str">
        <f t="shared" ref="T9347:T9410" si="1175">IF($M9347&lt;&gt;"DTL","",
  IF(NOT(ISNUMBER(VALUE(MID($A9347,31,15)))),"",VALUE(TRIM(MID($A9347,90,14)))))</f>
        <v/>
      </c>
    </row>
    <row r="9348" spans="1:20" x14ac:dyDescent="0.2">
      <c r="A9348" t="s">
        <v>3526</v>
      </c>
      <c r="M9348" s="170" t="str">
        <f t="shared" si="1168"/>
        <v>H6</v>
      </c>
      <c r="N9348" s="169" t="str">
        <f t="shared" si="1169"/>
        <v>8599</v>
      </c>
      <c r="O9348" s="168" t="str">
        <f t="shared" si="1170"/>
        <v/>
      </c>
      <c r="P9348" s="168" t="str">
        <f t="shared" si="1171"/>
        <v/>
      </c>
      <c r="Q9348" s="168" t="str">
        <f t="shared" si="1172"/>
        <v/>
      </c>
      <c r="R9348" s="168" t="str">
        <f t="shared" si="1173"/>
        <v/>
      </c>
      <c r="S9348" s="168" t="str">
        <f t="shared" si="1174"/>
        <v/>
      </c>
      <c r="T9348" s="168" t="str">
        <f t="shared" si="1175"/>
        <v/>
      </c>
    </row>
    <row r="9349" spans="1:20" x14ac:dyDescent="0.2">
      <c r="A9349" t="s">
        <v>2605</v>
      </c>
      <c r="M9349" s="170" t="str">
        <f t="shared" si="1168"/>
        <v>H7</v>
      </c>
      <c r="N9349" s="169" t="str">
        <f t="shared" si="1169"/>
        <v>8599</v>
      </c>
      <c r="O9349" s="168" t="str">
        <f t="shared" si="1170"/>
        <v/>
      </c>
      <c r="P9349" s="168" t="str">
        <f t="shared" si="1171"/>
        <v/>
      </c>
      <c r="Q9349" s="168" t="str">
        <f t="shared" si="1172"/>
        <v/>
      </c>
      <c r="R9349" s="168" t="str">
        <f t="shared" si="1173"/>
        <v/>
      </c>
      <c r="S9349" s="168" t="str">
        <f t="shared" si="1174"/>
        <v/>
      </c>
      <c r="T9349" s="168" t="str">
        <f t="shared" si="1175"/>
        <v/>
      </c>
    </row>
    <row r="9350" spans="1:20" x14ac:dyDescent="0.2">
      <c r="A9350" t="s">
        <v>2606</v>
      </c>
      <c r="M9350" s="170" t="str">
        <f t="shared" si="1168"/>
        <v>H8</v>
      </c>
      <c r="N9350" s="169" t="str">
        <f t="shared" si="1169"/>
        <v>8599</v>
      </c>
      <c r="O9350" s="168" t="str">
        <f t="shared" si="1170"/>
        <v/>
      </c>
      <c r="P9350" s="168" t="str">
        <f t="shared" si="1171"/>
        <v/>
      </c>
      <c r="Q9350" s="168" t="str">
        <f t="shared" si="1172"/>
        <v/>
      </c>
      <c r="R9350" s="168" t="str">
        <f t="shared" si="1173"/>
        <v/>
      </c>
      <c r="S9350" s="168" t="str">
        <f t="shared" si="1174"/>
        <v/>
      </c>
      <c r="T9350" s="168" t="str">
        <f t="shared" si="1175"/>
        <v/>
      </c>
    </row>
    <row r="9351" spans="1:20" x14ac:dyDescent="0.2">
      <c r="A9351" t="s">
        <v>2607</v>
      </c>
      <c r="M9351" s="170" t="str">
        <f t="shared" si="1168"/>
        <v>H9</v>
      </c>
      <c r="N9351" s="169" t="str">
        <f t="shared" si="1169"/>
        <v>8599</v>
      </c>
      <c r="O9351" s="168" t="str">
        <f t="shared" si="1170"/>
        <v/>
      </c>
      <c r="P9351" s="168" t="str">
        <f t="shared" si="1171"/>
        <v/>
      </c>
      <c r="Q9351" s="168" t="str">
        <f t="shared" si="1172"/>
        <v/>
      </c>
      <c r="R9351" s="168" t="str">
        <f t="shared" si="1173"/>
        <v/>
      </c>
      <c r="S9351" s="168" t="str">
        <f t="shared" si="1174"/>
        <v/>
      </c>
      <c r="T9351" s="168" t="str">
        <f t="shared" si="1175"/>
        <v/>
      </c>
    </row>
    <row r="9352" spans="1:20" x14ac:dyDescent="0.2">
      <c r="A9352" t="s">
        <v>2608</v>
      </c>
      <c r="M9352" s="170" t="str">
        <f t="shared" si="1168"/>
        <v>H10</v>
      </c>
      <c r="N9352" s="169" t="str">
        <f t="shared" si="1169"/>
        <v>8599</v>
      </c>
      <c r="O9352" s="168" t="str">
        <f t="shared" si="1170"/>
        <v/>
      </c>
      <c r="P9352" s="168" t="str">
        <f t="shared" si="1171"/>
        <v/>
      </c>
      <c r="Q9352" s="168" t="str">
        <f t="shared" si="1172"/>
        <v/>
      </c>
      <c r="R9352" s="168" t="str">
        <f t="shared" si="1173"/>
        <v/>
      </c>
      <c r="S9352" s="168" t="str">
        <f t="shared" si="1174"/>
        <v/>
      </c>
      <c r="T9352" s="168" t="str">
        <f t="shared" si="1175"/>
        <v/>
      </c>
    </row>
    <row r="9353" spans="1:20" x14ac:dyDescent="0.2">
      <c r="A9353" t="s">
        <v>3531</v>
      </c>
      <c r="M9353" s="170" t="str">
        <f t="shared" si="1168"/>
        <v>Ttl</v>
      </c>
      <c r="N9353" s="169" t="str">
        <f t="shared" si="1169"/>
        <v>8599</v>
      </c>
      <c r="O9353" s="168" t="str">
        <f t="shared" si="1170"/>
        <v/>
      </c>
      <c r="P9353" s="168" t="str">
        <f t="shared" si="1171"/>
        <v/>
      </c>
      <c r="Q9353" s="168" t="str">
        <f t="shared" si="1172"/>
        <v/>
      </c>
      <c r="R9353" s="168" t="str">
        <f t="shared" si="1173"/>
        <v/>
      </c>
      <c r="S9353" s="168" t="str">
        <f t="shared" si="1174"/>
        <v/>
      </c>
      <c r="T9353" s="168" t="str">
        <f t="shared" si="1175"/>
        <v/>
      </c>
    </row>
    <row r="9354" spans="1:20" x14ac:dyDescent="0.2">
      <c r="A9354" t="s">
        <v>2611</v>
      </c>
      <c r="M9354" s="170" t="str">
        <f t="shared" si="1168"/>
        <v>DTL</v>
      </c>
      <c r="N9354" s="169" t="str">
        <f t="shared" si="1169"/>
        <v>8599</v>
      </c>
      <c r="O9354" s="168" t="str">
        <f t="shared" si="1170"/>
        <v/>
      </c>
      <c r="P9354" s="168" t="str">
        <f t="shared" si="1171"/>
        <v/>
      </c>
      <c r="Q9354" s="168" t="str">
        <f t="shared" si="1172"/>
        <v/>
      </c>
      <c r="R9354" s="168" t="str">
        <f t="shared" si="1173"/>
        <v/>
      </c>
      <c r="S9354" s="168" t="str">
        <f t="shared" si="1174"/>
        <v/>
      </c>
      <c r="T9354" s="168" t="str">
        <f t="shared" si="1175"/>
        <v/>
      </c>
    </row>
    <row r="9355" spans="1:20" x14ac:dyDescent="0.2">
      <c r="A9355" t="s">
        <v>2611</v>
      </c>
      <c r="M9355" s="170" t="str">
        <f t="shared" si="1168"/>
        <v>DTL</v>
      </c>
      <c r="N9355" s="169" t="str">
        <f t="shared" si="1169"/>
        <v>8599</v>
      </c>
      <c r="O9355" s="168" t="str">
        <f t="shared" si="1170"/>
        <v/>
      </c>
      <c r="P9355" s="168" t="str">
        <f t="shared" si="1171"/>
        <v/>
      </c>
      <c r="Q9355" s="168" t="str">
        <f t="shared" si="1172"/>
        <v/>
      </c>
      <c r="R9355" s="168" t="str">
        <f t="shared" si="1173"/>
        <v/>
      </c>
      <c r="S9355" s="168" t="str">
        <f t="shared" si="1174"/>
        <v/>
      </c>
      <c r="T9355" s="168" t="str">
        <f t="shared" si="1175"/>
        <v/>
      </c>
    </row>
    <row r="9356" spans="1:20" x14ac:dyDescent="0.2">
      <c r="A9356" t="s">
        <v>3532</v>
      </c>
      <c r="M9356" s="170" t="str">
        <f t="shared" si="1168"/>
        <v>Ttl</v>
      </c>
      <c r="N9356" s="169" t="str">
        <f t="shared" si="1169"/>
        <v>8599</v>
      </c>
      <c r="O9356" s="168" t="str">
        <f t="shared" si="1170"/>
        <v/>
      </c>
      <c r="P9356" s="168" t="str">
        <f t="shared" si="1171"/>
        <v/>
      </c>
      <c r="Q9356" s="168" t="str">
        <f t="shared" si="1172"/>
        <v/>
      </c>
      <c r="R9356" s="168" t="str">
        <f t="shared" si="1173"/>
        <v/>
      </c>
      <c r="S9356" s="168" t="str">
        <f t="shared" si="1174"/>
        <v/>
      </c>
      <c r="T9356" s="168" t="str">
        <f t="shared" si="1175"/>
        <v/>
      </c>
    </row>
    <row r="9357" spans="1:20" x14ac:dyDescent="0.2">
      <c r="A9357" t="s">
        <v>2643</v>
      </c>
      <c r="M9357" s="170" t="str">
        <f t="shared" si="1168"/>
        <v>DTL</v>
      </c>
      <c r="N9357" s="169" t="str">
        <f t="shared" si="1169"/>
        <v>8599</v>
      </c>
      <c r="O9357" s="168" t="str">
        <f t="shared" si="1170"/>
        <v/>
      </c>
      <c r="P9357" s="168" t="str">
        <f t="shared" si="1171"/>
        <v/>
      </c>
      <c r="Q9357" s="168" t="str">
        <f t="shared" si="1172"/>
        <v/>
      </c>
      <c r="R9357" s="168" t="str">
        <f t="shared" si="1173"/>
        <v/>
      </c>
      <c r="S9357" s="168" t="str">
        <f t="shared" si="1174"/>
        <v/>
      </c>
      <c r="T9357" s="168" t="str">
        <f t="shared" si="1175"/>
        <v/>
      </c>
    </row>
    <row r="9358" spans="1:20" x14ac:dyDescent="0.2">
      <c r="A9358" t="s">
        <v>2611</v>
      </c>
      <c r="M9358" s="170" t="str">
        <f t="shared" si="1168"/>
        <v>DTL</v>
      </c>
      <c r="N9358" s="169" t="str">
        <f t="shared" si="1169"/>
        <v>8599</v>
      </c>
      <c r="O9358" s="168" t="str">
        <f t="shared" si="1170"/>
        <v/>
      </c>
      <c r="P9358" s="168" t="str">
        <f t="shared" si="1171"/>
        <v/>
      </c>
      <c r="Q9358" s="168" t="str">
        <f t="shared" si="1172"/>
        <v/>
      </c>
      <c r="R9358" s="168" t="str">
        <f t="shared" si="1173"/>
        <v/>
      </c>
      <c r="S9358" s="168" t="str">
        <f t="shared" si="1174"/>
        <v/>
      </c>
      <c r="T9358" s="168" t="str">
        <f t="shared" si="1175"/>
        <v/>
      </c>
    </row>
    <row r="9359" spans="1:20" x14ac:dyDescent="0.2">
      <c r="A9359" t="s">
        <v>2620</v>
      </c>
      <c r="M9359" s="170" t="str">
        <f t="shared" si="1168"/>
        <v>DTL</v>
      </c>
      <c r="N9359" s="169" t="str">
        <f t="shared" si="1169"/>
        <v>8599</v>
      </c>
      <c r="O9359" s="168" t="str">
        <f t="shared" si="1170"/>
        <v/>
      </c>
      <c r="P9359" s="168" t="str">
        <f t="shared" si="1171"/>
        <v/>
      </c>
      <c r="Q9359" s="168" t="str">
        <f t="shared" si="1172"/>
        <v/>
      </c>
      <c r="R9359" s="168" t="str">
        <f t="shared" si="1173"/>
        <v/>
      </c>
      <c r="S9359" s="168" t="str">
        <f t="shared" si="1174"/>
        <v/>
      </c>
      <c r="T9359" s="168" t="str">
        <f t="shared" si="1175"/>
        <v/>
      </c>
    </row>
    <row r="9360" spans="1:20" x14ac:dyDescent="0.2">
      <c r="A9360" t="s">
        <v>6688</v>
      </c>
      <c r="M9360" s="170" t="str">
        <f t="shared" si="1168"/>
        <v>Ttl</v>
      </c>
      <c r="N9360" s="169" t="str">
        <f t="shared" si="1169"/>
        <v>8599</v>
      </c>
      <c r="O9360" s="168" t="str">
        <f t="shared" si="1170"/>
        <v/>
      </c>
      <c r="P9360" s="168" t="str">
        <f t="shared" si="1171"/>
        <v/>
      </c>
      <c r="Q9360" s="168" t="str">
        <f t="shared" si="1172"/>
        <v/>
      </c>
      <c r="R9360" s="168" t="str">
        <f t="shared" si="1173"/>
        <v/>
      </c>
      <c r="S9360" s="168" t="str">
        <f t="shared" si="1174"/>
        <v/>
      </c>
      <c r="T9360" s="168" t="str">
        <f t="shared" si="1175"/>
        <v/>
      </c>
    </row>
    <row r="9361" spans="1:20" x14ac:dyDescent="0.2">
      <c r="A9361" t="s">
        <v>2611</v>
      </c>
      <c r="M9361" s="170" t="str">
        <f t="shared" si="1168"/>
        <v>DTL</v>
      </c>
      <c r="N9361" s="169" t="str">
        <f t="shared" si="1169"/>
        <v>8599</v>
      </c>
      <c r="O9361" s="168" t="str">
        <f t="shared" si="1170"/>
        <v/>
      </c>
      <c r="P9361" s="168" t="str">
        <f t="shared" si="1171"/>
        <v/>
      </c>
      <c r="Q9361" s="168" t="str">
        <f t="shared" si="1172"/>
        <v/>
      </c>
      <c r="R9361" s="168" t="str">
        <f t="shared" si="1173"/>
        <v/>
      </c>
      <c r="S9361" s="168" t="str">
        <f t="shared" si="1174"/>
        <v/>
      </c>
      <c r="T9361" s="168" t="str">
        <f t="shared" si="1175"/>
        <v/>
      </c>
    </row>
    <row r="9362" spans="1:20" x14ac:dyDescent="0.2">
      <c r="A9362" t="s">
        <v>6689</v>
      </c>
      <c r="M9362" s="170" t="str">
        <f t="shared" si="1168"/>
        <v>Ttl</v>
      </c>
      <c r="N9362" s="169" t="str">
        <f t="shared" si="1169"/>
        <v>8599</v>
      </c>
      <c r="O9362" s="168" t="str">
        <f t="shared" si="1170"/>
        <v/>
      </c>
      <c r="P9362" s="168" t="str">
        <f t="shared" si="1171"/>
        <v/>
      </c>
      <c r="Q9362" s="168" t="str">
        <f t="shared" si="1172"/>
        <v/>
      </c>
      <c r="R9362" s="168" t="str">
        <f t="shared" si="1173"/>
        <v/>
      </c>
      <c r="S9362" s="168" t="str">
        <f t="shared" si="1174"/>
        <v/>
      </c>
      <c r="T9362" s="168" t="str">
        <f t="shared" si="1175"/>
        <v/>
      </c>
    </row>
    <row r="9363" spans="1:20" x14ac:dyDescent="0.2">
      <c r="A9363" t="s">
        <v>4246</v>
      </c>
      <c r="M9363" s="170" t="str">
        <f t="shared" si="1168"/>
        <v>DTL</v>
      </c>
      <c r="N9363" s="169" t="str">
        <f t="shared" si="1169"/>
        <v>8599</v>
      </c>
      <c r="O9363" s="168" t="str">
        <f t="shared" si="1170"/>
        <v/>
      </c>
      <c r="P9363" s="168" t="str">
        <f t="shared" si="1171"/>
        <v/>
      </c>
      <c r="Q9363" s="168" t="str">
        <f t="shared" si="1172"/>
        <v/>
      </c>
      <c r="R9363" s="168" t="str">
        <f t="shared" si="1173"/>
        <v/>
      </c>
      <c r="S9363" s="168" t="str">
        <f t="shared" si="1174"/>
        <v/>
      </c>
      <c r="T9363" s="168" t="str">
        <f t="shared" si="1175"/>
        <v/>
      </c>
    </row>
    <row r="9364" spans="1:20" x14ac:dyDescent="0.2">
      <c r="A9364" t="s">
        <v>2611</v>
      </c>
      <c r="M9364" s="170" t="str">
        <f t="shared" si="1168"/>
        <v>DTL</v>
      </c>
      <c r="N9364" s="169" t="str">
        <f t="shared" si="1169"/>
        <v>8599</v>
      </c>
      <c r="O9364" s="168" t="str">
        <f t="shared" si="1170"/>
        <v/>
      </c>
      <c r="P9364" s="168" t="str">
        <f t="shared" si="1171"/>
        <v/>
      </c>
      <c r="Q9364" s="168" t="str">
        <f t="shared" si="1172"/>
        <v/>
      </c>
      <c r="R9364" s="168" t="str">
        <f t="shared" si="1173"/>
        <v/>
      </c>
      <c r="S9364" s="168" t="str">
        <f t="shared" si="1174"/>
        <v/>
      </c>
      <c r="T9364" s="168" t="str">
        <f t="shared" si="1175"/>
        <v/>
      </c>
    </row>
    <row r="9365" spans="1:20" x14ac:dyDescent="0.2">
      <c r="A9365" t="s">
        <v>6690</v>
      </c>
      <c r="M9365" s="170" t="str">
        <f t="shared" si="1168"/>
        <v>DTL</v>
      </c>
      <c r="N9365" s="169" t="str">
        <f t="shared" si="1169"/>
        <v>8599</v>
      </c>
      <c r="O9365" s="168" t="str">
        <f t="shared" si="1170"/>
        <v xml:space="preserve">    </v>
      </c>
      <c r="P9365" s="168" t="str">
        <f t="shared" si="1171"/>
        <v xml:space="preserve">8599    </v>
      </c>
      <c r="Q9365" s="168">
        <f t="shared" si="1172"/>
        <v>0</v>
      </c>
      <c r="R9365" s="168">
        <f t="shared" si="1173"/>
        <v>0</v>
      </c>
      <c r="S9365" s="168">
        <f t="shared" si="1174"/>
        <v>0</v>
      </c>
      <c r="T9365" s="168">
        <f t="shared" si="1175"/>
        <v>0</v>
      </c>
    </row>
    <row r="9366" spans="1:20" x14ac:dyDescent="0.2">
      <c r="A9366" t="s">
        <v>2611</v>
      </c>
      <c r="M9366" s="170" t="str">
        <f t="shared" si="1168"/>
        <v>DTL</v>
      </c>
      <c r="N9366" s="169" t="str">
        <f t="shared" si="1169"/>
        <v>8599</v>
      </c>
      <c r="O9366" s="168" t="str">
        <f t="shared" si="1170"/>
        <v/>
      </c>
      <c r="P9366" s="168" t="str">
        <f t="shared" si="1171"/>
        <v/>
      </c>
      <c r="Q9366" s="168" t="str">
        <f t="shared" si="1172"/>
        <v/>
      </c>
      <c r="R9366" s="168" t="str">
        <f t="shared" si="1173"/>
        <v/>
      </c>
      <c r="S9366" s="168" t="str">
        <f t="shared" si="1174"/>
        <v/>
      </c>
      <c r="T9366" s="168" t="str">
        <f t="shared" si="1175"/>
        <v/>
      </c>
    </row>
    <row r="9367" spans="1:20" x14ac:dyDescent="0.2">
      <c r="A9367" t="s">
        <v>6691</v>
      </c>
      <c r="M9367" s="170" t="str">
        <f t="shared" si="1168"/>
        <v>DTL</v>
      </c>
      <c r="N9367" s="169" t="str">
        <f t="shared" si="1169"/>
        <v>8599</v>
      </c>
      <c r="O9367" s="168" t="str">
        <f t="shared" si="1170"/>
        <v>Tran</v>
      </c>
      <c r="P9367" s="168" t="str">
        <f t="shared" si="1171"/>
        <v>8599Tran</v>
      </c>
      <c r="Q9367" s="168">
        <f t="shared" si="1172"/>
        <v>28203</v>
      </c>
      <c r="R9367" s="168">
        <f t="shared" si="1173"/>
        <v>0</v>
      </c>
      <c r="S9367" s="168">
        <f t="shared" si="1174"/>
        <v>0</v>
      </c>
      <c r="T9367" s="168">
        <f t="shared" si="1175"/>
        <v>0</v>
      </c>
    </row>
    <row r="9368" spans="1:20" x14ac:dyDescent="0.2">
      <c r="A9368" t="s">
        <v>2611</v>
      </c>
      <c r="M9368" s="170" t="str">
        <f t="shared" si="1168"/>
        <v>DTL</v>
      </c>
      <c r="N9368" s="169" t="str">
        <f t="shared" si="1169"/>
        <v>8599</v>
      </c>
      <c r="O9368" s="168" t="str">
        <f t="shared" si="1170"/>
        <v/>
      </c>
      <c r="P9368" s="168" t="str">
        <f t="shared" si="1171"/>
        <v/>
      </c>
      <c r="Q9368" s="168" t="str">
        <f t="shared" si="1172"/>
        <v/>
      </c>
      <c r="R9368" s="168" t="str">
        <f t="shared" si="1173"/>
        <v/>
      </c>
      <c r="S9368" s="168" t="str">
        <f t="shared" si="1174"/>
        <v/>
      </c>
      <c r="T9368" s="168" t="str">
        <f t="shared" si="1175"/>
        <v/>
      </c>
    </row>
    <row r="9369" spans="1:20" x14ac:dyDescent="0.2">
      <c r="A9369" t="s">
        <v>3533</v>
      </c>
      <c r="M9369" s="170" t="str">
        <f t="shared" si="1168"/>
        <v>DTL</v>
      </c>
      <c r="N9369" s="169" t="str">
        <f t="shared" si="1169"/>
        <v>8599</v>
      </c>
      <c r="O9369" s="168" t="str">
        <f t="shared" si="1170"/>
        <v>Tran</v>
      </c>
      <c r="P9369" s="168" t="str">
        <f t="shared" si="1171"/>
        <v>8599Tran</v>
      </c>
      <c r="Q9369" s="168">
        <f t="shared" si="1172"/>
        <v>0</v>
      </c>
      <c r="R9369" s="168">
        <f t="shared" si="1173"/>
        <v>0</v>
      </c>
      <c r="S9369" s="168">
        <f t="shared" si="1174"/>
        <v>0</v>
      </c>
      <c r="T9369" s="168">
        <f t="shared" si="1175"/>
        <v>0</v>
      </c>
    </row>
    <row r="9370" spans="1:20" x14ac:dyDescent="0.2">
      <c r="A9370" t="s">
        <v>4246</v>
      </c>
      <c r="M9370" s="170" t="str">
        <f t="shared" si="1168"/>
        <v>DTL</v>
      </c>
      <c r="N9370" s="169" t="str">
        <f t="shared" si="1169"/>
        <v>8599</v>
      </c>
      <c r="O9370" s="168" t="str">
        <f t="shared" si="1170"/>
        <v/>
      </c>
      <c r="P9370" s="168" t="str">
        <f t="shared" si="1171"/>
        <v/>
      </c>
      <c r="Q9370" s="168" t="str">
        <f t="shared" si="1172"/>
        <v/>
      </c>
      <c r="R9370" s="168" t="str">
        <f t="shared" si="1173"/>
        <v/>
      </c>
      <c r="S9370" s="168" t="str">
        <f t="shared" si="1174"/>
        <v/>
      </c>
      <c r="T9370" s="168" t="str">
        <f t="shared" si="1175"/>
        <v/>
      </c>
    </row>
    <row r="9371" spans="1:20" x14ac:dyDescent="0.2">
      <c r="A9371" t="s">
        <v>2611</v>
      </c>
      <c r="M9371" s="170" t="str">
        <f t="shared" si="1168"/>
        <v>DTL</v>
      </c>
      <c r="N9371" s="169" t="str">
        <f t="shared" si="1169"/>
        <v>8599</v>
      </c>
      <c r="O9371" s="168" t="str">
        <f t="shared" si="1170"/>
        <v/>
      </c>
      <c r="P9371" s="168" t="str">
        <f t="shared" si="1171"/>
        <v/>
      </c>
      <c r="Q9371" s="168" t="str">
        <f t="shared" si="1172"/>
        <v/>
      </c>
      <c r="R9371" s="168" t="str">
        <f t="shared" si="1173"/>
        <v/>
      </c>
      <c r="S9371" s="168" t="str">
        <f t="shared" si="1174"/>
        <v/>
      </c>
      <c r="T9371" s="168" t="str">
        <f t="shared" si="1175"/>
        <v/>
      </c>
    </row>
    <row r="9372" spans="1:20" x14ac:dyDescent="0.2">
      <c r="A9372" t="s">
        <v>6692</v>
      </c>
      <c r="M9372" s="170" t="str">
        <f t="shared" si="1168"/>
        <v>Ttl</v>
      </c>
      <c r="N9372" s="169" t="str">
        <f t="shared" si="1169"/>
        <v>8599</v>
      </c>
      <c r="O9372" s="168" t="str">
        <f t="shared" si="1170"/>
        <v/>
      </c>
      <c r="P9372" s="168" t="str">
        <f t="shared" si="1171"/>
        <v/>
      </c>
      <c r="Q9372" s="168" t="str">
        <f t="shared" si="1172"/>
        <v/>
      </c>
      <c r="R9372" s="168" t="str">
        <f t="shared" si="1173"/>
        <v/>
      </c>
      <c r="S9372" s="168" t="str">
        <f t="shared" si="1174"/>
        <v/>
      </c>
      <c r="T9372" s="168" t="str">
        <f t="shared" si="1175"/>
        <v/>
      </c>
    </row>
    <row r="9373" spans="1:20" x14ac:dyDescent="0.2">
      <c r="A9373" t="s">
        <v>4467</v>
      </c>
      <c r="M9373" s="170" t="str">
        <f t="shared" si="1168"/>
        <v>DTL</v>
      </c>
      <c r="N9373" s="169" t="str">
        <f t="shared" si="1169"/>
        <v>8599</v>
      </c>
      <c r="O9373" s="168" t="str">
        <f t="shared" si="1170"/>
        <v/>
      </c>
      <c r="P9373" s="168" t="str">
        <f t="shared" si="1171"/>
        <v/>
      </c>
      <c r="Q9373" s="168" t="str">
        <f t="shared" si="1172"/>
        <v/>
      </c>
      <c r="R9373" s="168" t="str">
        <f t="shared" si="1173"/>
        <v/>
      </c>
      <c r="S9373" s="168" t="str">
        <f t="shared" si="1174"/>
        <v/>
      </c>
      <c r="T9373" s="168" t="str">
        <f t="shared" si="1175"/>
        <v/>
      </c>
    </row>
    <row r="9374" spans="1:20" x14ac:dyDescent="0.2">
      <c r="A9374">
        <v>1</v>
      </c>
      <c r="M9374" s="170" t="str">
        <f t="shared" si="1168"/>
        <v>DTL</v>
      </c>
      <c r="N9374" s="169" t="str">
        <f t="shared" si="1169"/>
        <v>8599</v>
      </c>
      <c r="O9374" s="168" t="str">
        <f t="shared" si="1170"/>
        <v/>
      </c>
      <c r="P9374" s="168" t="str">
        <f t="shared" si="1171"/>
        <v/>
      </c>
      <c r="Q9374" s="168" t="str">
        <f t="shared" si="1172"/>
        <v/>
      </c>
      <c r="R9374" s="168" t="str">
        <f t="shared" si="1173"/>
        <v/>
      </c>
      <c r="S9374" s="168" t="str">
        <f t="shared" si="1174"/>
        <v/>
      </c>
      <c r="T9374" s="168" t="str">
        <f t="shared" si="1175"/>
        <v/>
      </c>
    </row>
    <row r="9375" spans="1:20" x14ac:dyDescent="0.2">
      <c r="M9375" s="170" t="str">
        <f t="shared" si="1168"/>
        <v>DTL</v>
      </c>
      <c r="N9375" s="169" t="str">
        <f t="shared" si="1169"/>
        <v>8599</v>
      </c>
      <c r="O9375" s="168" t="str">
        <f t="shared" si="1170"/>
        <v/>
      </c>
      <c r="P9375" s="168" t="str">
        <f t="shared" si="1171"/>
        <v/>
      </c>
      <c r="Q9375" s="168" t="str">
        <f t="shared" si="1172"/>
        <v/>
      </c>
      <c r="R9375" s="168" t="str">
        <f t="shared" si="1173"/>
        <v/>
      </c>
      <c r="S9375" s="168" t="str">
        <f t="shared" si="1174"/>
        <v/>
      </c>
      <c r="T9375" s="168" t="str">
        <f t="shared" si="1175"/>
        <v/>
      </c>
    </row>
    <row r="9376" spans="1:20" x14ac:dyDescent="0.2">
      <c r="A9376" t="s">
        <v>3534</v>
      </c>
      <c r="M9376" s="170" t="str">
        <f t="shared" si="1168"/>
        <v>H1</v>
      </c>
      <c r="N9376" s="169" t="str">
        <f t="shared" si="1169"/>
        <v>8599</v>
      </c>
      <c r="O9376" s="168" t="str">
        <f t="shared" si="1170"/>
        <v/>
      </c>
      <c r="P9376" s="168" t="str">
        <f t="shared" si="1171"/>
        <v/>
      </c>
      <c r="Q9376" s="168" t="str">
        <f t="shared" si="1172"/>
        <v/>
      </c>
      <c r="R9376" s="168" t="str">
        <f t="shared" si="1173"/>
        <v/>
      </c>
      <c r="S9376" s="168" t="str">
        <f t="shared" si="1174"/>
        <v/>
      </c>
      <c r="T9376" s="168" t="str">
        <f t="shared" si="1175"/>
        <v/>
      </c>
    </row>
    <row r="9377" spans="1:20" x14ac:dyDescent="0.2">
      <c r="A9377" t="s">
        <v>2600</v>
      </c>
      <c r="M9377" s="170" t="str">
        <f t="shared" si="1168"/>
        <v>H2</v>
      </c>
      <c r="N9377" s="169" t="str">
        <f t="shared" si="1169"/>
        <v>8599</v>
      </c>
      <c r="O9377" s="168" t="str">
        <f t="shared" si="1170"/>
        <v/>
      </c>
      <c r="P9377" s="168" t="str">
        <f t="shared" si="1171"/>
        <v/>
      </c>
      <c r="Q9377" s="168" t="str">
        <f t="shared" si="1172"/>
        <v/>
      </c>
      <c r="R9377" s="168" t="str">
        <f t="shared" si="1173"/>
        <v/>
      </c>
      <c r="S9377" s="168" t="str">
        <f t="shared" si="1174"/>
        <v/>
      </c>
      <c r="T9377" s="168" t="str">
        <f t="shared" si="1175"/>
        <v/>
      </c>
    </row>
    <row r="9378" spans="1:20" x14ac:dyDescent="0.2">
      <c r="A9378" t="s">
        <v>2601</v>
      </c>
      <c r="M9378" s="170" t="str">
        <f t="shared" si="1168"/>
        <v>H3</v>
      </c>
      <c r="N9378" s="169" t="str">
        <f t="shared" si="1169"/>
        <v>8599</v>
      </c>
      <c r="O9378" s="168" t="str">
        <f t="shared" si="1170"/>
        <v/>
      </c>
      <c r="P9378" s="168" t="str">
        <f t="shared" si="1171"/>
        <v/>
      </c>
      <c r="Q9378" s="168" t="str">
        <f t="shared" si="1172"/>
        <v/>
      </c>
      <c r="R9378" s="168" t="str">
        <f t="shared" si="1173"/>
        <v/>
      </c>
      <c r="S9378" s="168" t="str">
        <f t="shared" si="1174"/>
        <v/>
      </c>
      <c r="T9378" s="168" t="str">
        <f t="shared" si="1175"/>
        <v/>
      </c>
    </row>
    <row r="9379" spans="1:20" x14ac:dyDescent="0.2">
      <c r="A9379" t="s">
        <v>3535</v>
      </c>
      <c r="M9379" s="170" t="str">
        <f t="shared" si="1168"/>
        <v>H4</v>
      </c>
      <c r="N9379" s="169" t="str">
        <f t="shared" si="1169"/>
        <v>8599</v>
      </c>
      <c r="O9379" s="168" t="str">
        <f t="shared" si="1170"/>
        <v/>
      </c>
      <c r="P9379" s="168" t="str">
        <f t="shared" si="1171"/>
        <v/>
      </c>
      <c r="Q9379" s="168" t="str">
        <f t="shared" si="1172"/>
        <v/>
      </c>
      <c r="R9379" s="168" t="str">
        <f t="shared" si="1173"/>
        <v/>
      </c>
      <c r="S9379" s="168" t="str">
        <f t="shared" si="1174"/>
        <v/>
      </c>
      <c r="T9379" s="168" t="str">
        <f t="shared" si="1175"/>
        <v/>
      </c>
    </row>
    <row r="9380" spans="1:20" x14ac:dyDescent="0.2">
      <c r="A9380" t="s">
        <v>2603</v>
      </c>
      <c r="M9380" s="170" t="str">
        <f t="shared" si="1168"/>
        <v>H5</v>
      </c>
      <c r="N9380" s="169" t="str">
        <f t="shared" si="1169"/>
        <v>8599</v>
      </c>
      <c r="O9380" s="168" t="str">
        <f t="shared" si="1170"/>
        <v/>
      </c>
      <c r="P9380" s="168" t="str">
        <f t="shared" si="1171"/>
        <v/>
      </c>
      <c r="Q9380" s="168" t="str">
        <f t="shared" si="1172"/>
        <v/>
      </c>
      <c r="R9380" s="168" t="str">
        <f t="shared" si="1173"/>
        <v/>
      </c>
      <c r="S9380" s="168" t="str">
        <f t="shared" si="1174"/>
        <v/>
      </c>
      <c r="T9380" s="168" t="str">
        <f t="shared" si="1175"/>
        <v/>
      </c>
    </row>
    <row r="9381" spans="1:20" x14ac:dyDescent="0.2">
      <c r="A9381" t="s">
        <v>3536</v>
      </c>
      <c r="M9381" s="170" t="str">
        <f t="shared" si="1168"/>
        <v>H6</v>
      </c>
      <c r="N9381" s="169" t="str">
        <f t="shared" si="1169"/>
        <v>1910</v>
      </c>
      <c r="O9381" s="168" t="str">
        <f t="shared" si="1170"/>
        <v/>
      </c>
      <c r="P9381" s="168" t="str">
        <f t="shared" si="1171"/>
        <v/>
      </c>
      <c r="Q9381" s="168" t="str">
        <f t="shared" si="1172"/>
        <v/>
      </c>
      <c r="R9381" s="168" t="str">
        <f t="shared" si="1173"/>
        <v/>
      </c>
      <c r="S9381" s="168" t="str">
        <f t="shared" si="1174"/>
        <v/>
      </c>
      <c r="T9381" s="168" t="str">
        <f t="shared" si="1175"/>
        <v/>
      </c>
    </row>
    <row r="9382" spans="1:20" x14ac:dyDescent="0.2">
      <c r="A9382" t="s">
        <v>2605</v>
      </c>
      <c r="M9382" s="170" t="str">
        <f t="shared" si="1168"/>
        <v>H7</v>
      </c>
      <c r="N9382" s="169" t="str">
        <f t="shared" si="1169"/>
        <v>1910</v>
      </c>
      <c r="O9382" s="168" t="str">
        <f t="shared" si="1170"/>
        <v/>
      </c>
      <c r="P9382" s="168" t="str">
        <f t="shared" si="1171"/>
        <v/>
      </c>
      <c r="Q9382" s="168" t="str">
        <f t="shared" si="1172"/>
        <v/>
      </c>
      <c r="R9382" s="168" t="str">
        <f t="shared" si="1173"/>
        <v/>
      </c>
      <c r="S9382" s="168" t="str">
        <f t="shared" si="1174"/>
        <v/>
      </c>
      <c r="T9382" s="168" t="str">
        <f t="shared" si="1175"/>
        <v/>
      </c>
    </row>
    <row r="9383" spans="1:20" x14ac:dyDescent="0.2">
      <c r="A9383" t="s">
        <v>2606</v>
      </c>
      <c r="M9383" s="170" t="str">
        <f t="shared" si="1168"/>
        <v>H8</v>
      </c>
      <c r="N9383" s="169" t="str">
        <f t="shared" si="1169"/>
        <v>1910</v>
      </c>
      <c r="O9383" s="168" t="str">
        <f t="shared" si="1170"/>
        <v/>
      </c>
      <c r="P9383" s="168" t="str">
        <f t="shared" si="1171"/>
        <v/>
      </c>
      <c r="Q9383" s="168" t="str">
        <f t="shared" si="1172"/>
        <v/>
      </c>
      <c r="R9383" s="168" t="str">
        <f t="shared" si="1173"/>
        <v/>
      </c>
      <c r="S9383" s="168" t="str">
        <f t="shared" si="1174"/>
        <v/>
      </c>
      <c r="T9383" s="168" t="str">
        <f t="shared" si="1175"/>
        <v/>
      </c>
    </row>
    <row r="9384" spans="1:20" x14ac:dyDescent="0.2">
      <c r="A9384" t="s">
        <v>2607</v>
      </c>
      <c r="M9384" s="170" t="str">
        <f t="shared" si="1168"/>
        <v>H9</v>
      </c>
      <c r="N9384" s="169" t="str">
        <f t="shared" si="1169"/>
        <v>1910</v>
      </c>
      <c r="O9384" s="168" t="str">
        <f t="shared" si="1170"/>
        <v/>
      </c>
      <c r="P9384" s="168" t="str">
        <f t="shared" si="1171"/>
        <v/>
      </c>
      <c r="Q9384" s="168" t="str">
        <f t="shared" si="1172"/>
        <v/>
      </c>
      <c r="R9384" s="168" t="str">
        <f t="shared" si="1173"/>
        <v/>
      </c>
      <c r="S9384" s="168" t="str">
        <f t="shared" si="1174"/>
        <v/>
      </c>
      <c r="T9384" s="168" t="str">
        <f t="shared" si="1175"/>
        <v/>
      </c>
    </row>
    <row r="9385" spans="1:20" x14ac:dyDescent="0.2">
      <c r="A9385" t="s">
        <v>2608</v>
      </c>
      <c r="M9385" s="170" t="str">
        <f t="shared" si="1168"/>
        <v>H10</v>
      </c>
      <c r="N9385" s="169" t="str">
        <f t="shared" si="1169"/>
        <v>1910</v>
      </c>
      <c r="O9385" s="168" t="str">
        <f t="shared" si="1170"/>
        <v/>
      </c>
      <c r="P9385" s="168" t="str">
        <f t="shared" si="1171"/>
        <v/>
      </c>
      <c r="Q9385" s="168" t="str">
        <f t="shared" si="1172"/>
        <v/>
      </c>
      <c r="R9385" s="168" t="str">
        <f t="shared" si="1173"/>
        <v/>
      </c>
      <c r="S9385" s="168" t="str">
        <f t="shared" si="1174"/>
        <v/>
      </c>
      <c r="T9385" s="168" t="str">
        <f t="shared" si="1175"/>
        <v/>
      </c>
    </row>
    <row r="9386" spans="1:20" x14ac:dyDescent="0.2">
      <c r="A9386" t="s">
        <v>2609</v>
      </c>
      <c r="M9386" s="170" t="str">
        <f t="shared" si="1168"/>
        <v>DTL</v>
      </c>
      <c r="N9386" s="169" t="str">
        <f t="shared" si="1169"/>
        <v>1910</v>
      </c>
      <c r="O9386" s="168" t="str">
        <f t="shared" si="1170"/>
        <v/>
      </c>
      <c r="P9386" s="168" t="str">
        <f t="shared" si="1171"/>
        <v/>
      </c>
      <c r="Q9386" s="168" t="str">
        <f t="shared" si="1172"/>
        <v/>
      </c>
      <c r="R9386" s="168" t="str">
        <f t="shared" si="1173"/>
        <v/>
      </c>
      <c r="S9386" s="168" t="str">
        <f t="shared" si="1174"/>
        <v/>
      </c>
      <c r="T9386" s="168" t="str">
        <f t="shared" si="1175"/>
        <v/>
      </c>
    </row>
    <row r="9387" spans="1:20" x14ac:dyDescent="0.2">
      <c r="A9387" t="s">
        <v>6693</v>
      </c>
      <c r="M9387" s="170" t="str">
        <f t="shared" si="1168"/>
        <v>DTL</v>
      </c>
      <c r="N9387" s="169" t="str">
        <f t="shared" si="1169"/>
        <v>1910</v>
      </c>
      <c r="O9387" s="168" t="str">
        <f t="shared" si="1170"/>
        <v>8406</v>
      </c>
      <c r="P9387" s="168" t="str">
        <f t="shared" si="1171"/>
        <v>19108406</v>
      </c>
      <c r="Q9387" s="168">
        <f t="shared" si="1172"/>
        <v>11775</v>
      </c>
      <c r="R9387" s="168">
        <f t="shared" si="1173"/>
        <v>10249</v>
      </c>
      <c r="S9387" s="168">
        <f t="shared" si="1174"/>
        <v>20000</v>
      </c>
      <c r="T9387" s="168">
        <f t="shared" si="1175"/>
        <v>4716</v>
      </c>
    </row>
    <row r="9388" spans="1:20" x14ac:dyDescent="0.2">
      <c r="A9388" t="s">
        <v>6694</v>
      </c>
      <c r="M9388" s="170" t="str">
        <f t="shared" si="1168"/>
        <v>DTL</v>
      </c>
      <c r="N9388" s="169" t="str">
        <f t="shared" si="1169"/>
        <v>1910</v>
      </c>
      <c r="O9388" s="168" t="str">
        <f t="shared" si="1170"/>
        <v>8900</v>
      </c>
      <c r="P9388" s="168" t="str">
        <f t="shared" si="1171"/>
        <v>19108900</v>
      </c>
      <c r="Q9388" s="168">
        <f t="shared" si="1172"/>
        <v>400</v>
      </c>
      <c r="R9388" s="168">
        <f t="shared" si="1173"/>
        <v>0</v>
      </c>
      <c r="S9388" s="168">
        <f t="shared" si="1174"/>
        <v>0</v>
      </c>
      <c r="T9388" s="168">
        <f t="shared" si="1175"/>
        <v>0</v>
      </c>
    </row>
    <row r="9389" spans="1:20" x14ac:dyDescent="0.2">
      <c r="A9389" t="s">
        <v>4246</v>
      </c>
      <c r="M9389" s="170" t="str">
        <f t="shared" si="1168"/>
        <v>DTL</v>
      </c>
      <c r="N9389" s="169" t="str">
        <f t="shared" si="1169"/>
        <v>1910</v>
      </c>
      <c r="O9389" s="168" t="str">
        <f t="shared" si="1170"/>
        <v/>
      </c>
      <c r="P9389" s="168" t="str">
        <f t="shared" si="1171"/>
        <v/>
      </c>
      <c r="Q9389" s="168" t="str">
        <f t="shared" si="1172"/>
        <v/>
      </c>
      <c r="R9389" s="168" t="str">
        <f t="shared" si="1173"/>
        <v/>
      </c>
      <c r="S9389" s="168" t="str">
        <f t="shared" si="1174"/>
        <v/>
      </c>
      <c r="T9389" s="168" t="str">
        <f t="shared" si="1175"/>
        <v/>
      </c>
    </row>
    <row r="9390" spans="1:20" x14ac:dyDescent="0.2">
      <c r="A9390" t="s">
        <v>2611</v>
      </c>
      <c r="M9390" s="170" t="str">
        <f t="shared" si="1168"/>
        <v>DTL</v>
      </c>
      <c r="N9390" s="169" t="str">
        <f t="shared" si="1169"/>
        <v>1910</v>
      </c>
      <c r="O9390" s="168" t="str">
        <f t="shared" si="1170"/>
        <v/>
      </c>
      <c r="P9390" s="168" t="str">
        <f t="shared" si="1171"/>
        <v/>
      </c>
      <c r="Q9390" s="168" t="str">
        <f t="shared" si="1172"/>
        <v/>
      </c>
      <c r="R9390" s="168" t="str">
        <f t="shared" si="1173"/>
        <v/>
      </c>
      <c r="S9390" s="168" t="str">
        <f t="shared" si="1174"/>
        <v/>
      </c>
      <c r="T9390" s="168" t="str">
        <f t="shared" si="1175"/>
        <v/>
      </c>
    </row>
    <row r="9391" spans="1:20" x14ac:dyDescent="0.2">
      <c r="A9391" t="s">
        <v>6695</v>
      </c>
      <c r="M9391" s="170" t="str">
        <f t="shared" si="1168"/>
        <v>Ttl</v>
      </c>
      <c r="N9391" s="169" t="str">
        <f t="shared" si="1169"/>
        <v>1910</v>
      </c>
      <c r="O9391" s="168" t="str">
        <f t="shared" si="1170"/>
        <v/>
      </c>
      <c r="P9391" s="168" t="str">
        <f t="shared" si="1171"/>
        <v/>
      </c>
      <c r="Q9391" s="168" t="str">
        <f t="shared" si="1172"/>
        <v/>
      </c>
      <c r="R9391" s="168" t="str">
        <f t="shared" si="1173"/>
        <v/>
      </c>
      <c r="S9391" s="168" t="str">
        <f t="shared" si="1174"/>
        <v/>
      </c>
      <c r="T9391" s="168" t="str">
        <f t="shared" si="1175"/>
        <v/>
      </c>
    </row>
    <row r="9392" spans="1:20" x14ac:dyDescent="0.2">
      <c r="A9392" t="s">
        <v>2612</v>
      </c>
      <c r="M9392" s="170" t="str">
        <f t="shared" si="1168"/>
        <v>DTL</v>
      </c>
      <c r="N9392" s="169" t="str">
        <f t="shared" si="1169"/>
        <v>1910</v>
      </c>
      <c r="O9392" s="168" t="str">
        <f t="shared" si="1170"/>
        <v/>
      </c>
      <c r="P9392" s="168" t="str">
        <f t="shared" si="1171"/>
        <v/>
      </c>
      <c r="Q9392" s="168" t="str">
        <f t="shared" si="1172"/>
        <v/>
      </c>
      <c r="R9392" s="168" t="str">
        <f t="shared" si="1173"/>
        <v/>
      </c>
      <c r="S9392" s="168" t="str">
        <f t="shared" si="1174"/>
        <v/>
      </c>
      <c r="T9392" s="168" t="str">
        <f t="shared" si="1175"/>
        <v/>
      </c>
    </row>
    <row r="9393" spans="1:20" x14ac:dyDescent="0.2">
      <c r="A9393" t="s">
        <v>2611</v>
      </c>
      <c r="M9393" s="170" t="str">
        <f t="shared" si="1168"/>
        <v>DTL</v>
      </c>
      <c r="N9393" s="169" t="str">
        <f t="shared" si="1169"/>
        <v>1910</v>
      </c>
      <c r="O9393" s="168" t="str">
        <f t="shared" si="1170"/>
        <v/>
      </c>
      <c r="P9393" s="168" t="str">
        <f t="shared" si="1171"/>
        <v/>
      </c>
      <c r="Q9393" s="168" t="str">
        <f t="shared" si="1172"/>
        <v/>
      </c>
      <c r="R9393" s="168" t="str">
        <f t="shared" si="1173"/>
        <v/>
      </c>
      <c r="S9393" s="168" t="str">
        <f t="shared" si="1174"/>
        <v/>
      </c>
      <c r="T9393" s="168" t="str">
        <f t="shared" si="1175"/>
        <v/>
      </c>
    </row>
    <row r="9394" spans="1:20" x14ac:dyDescent="0.2">
      <c r="A9394" t="s">
        <v>2611</v>
      </c>
      <c r="M9394" s="170" t="str">
        <f t="shared" si="1168"/>
        <v>DTL</v>
      </c>
      <c r="N9394" s="169" t="str">
        <f t="shared" si="1169"/>
        <v>1910</v>
      </c>
      <c r="O9394" s="168" t="str">
        <f t="shared" si="1170"/>
        <v/>
      </c>
      <c r="P9394" s="168" t="str">
        <f t="shared" si="1171"/>
        <v/>
      </c>
      <c r="Q9394" s="168" t="str">
        <f t="shared" si="1172"/>
        <v/>
      </c>
      <c r="R9394" s="168" t="str">
        <f t="shared" si="1173"/>
        <v/>
      </c>
      <c r="S9394" s="168" t="str">
        <f t="shared" si="1174"/>
        <v/>
      </c>
      <c r="T9394" s="168" t="str">
        <f t="shared" si="1175"/>
        <v/>
      </c>
    </row>
    <row r="9395" spans="1:20" x14ac:dyDescent="0.2">
      <c r="A9395" t="s">
        <v>2613</v>
      </c>
      <c r="M9395" s="170" t="str">
        <f t="shared" si="1168"/>
        <v>DTL</v>
      </c>
      <c r="N9395" s="169" t="str">
        <f t="shared" si="1169"/>
        <v>1910</v>
      </c>
      <c r="O9395" s="168" t="str">
        <f t="shared" si="1170"/>
        <v/>
      </c>
      <c r="P9395" s="168" t="str">
        <f t="shared" si="1171"/>
        <v/>
      </c>
      <c r="Q9395" s="168" t="str">
        <f t="shared" si="1172"/>
        <v/>
      </c>
      <c r="R9395" s="168" t="str">
        <f t="shared" si="1173"/>
        <v/>
      </c>
      <c r="S9395" s="168" t="str">
        <f t="shared" si="1174"/>
        <v/>
      </c>
      <c r="T9395" s="168" t="str">
        <f t="shared" si="1175"/>
        <v/>
      </c>
    </row>
    <row r="9396" spans="1:20" x14ac:dyDescent="0.2">
      <c r="A9396" t="s">
        <v>6696</v>
      </c>
      <c r="M9396" s="170" t="str">
        <f t="shared" si="1168"/>
        <v>DTL</v>
      </c>
      <c r="N9396" s="169" t="str">
        <f t="shared" si="1169"/>
        <v>1910</v>
      </c>
      <c r="O9396" s="168" t="str">
        <f t="shared" si="1170"/>
        <v>2260</v>
      </c>
      <c r="P9396" s="168" t="str">
        <f t="shared" si="1171"/>
        <v>19102260</v>
      </c>
      <c r="Q9396" s="168">
        <f t="shared" si="1172"/>
        <v>63</v>
      </c>
      <c r="R9396" s="168">
        <f t="shared" si="1173"/>
        <v>100</v>
      </c>
      <c r="S9396" s="168">
        <f t="shared" si="1174"/>
        <v>100</v>
      </c>
      <c r="T9396" s="168">
        <f t="shared" si="1175"/>
        <v>18</v>
      </c>
    </row>
    <row r="9397" spans="1:20" x14ac:dyDescent="0.2">
      <c r="A9397" t="s">
        <v>6697</v>
      </c>
      <c r="M9397" s="170" t="str">
        <f t="shared" si="1168"/>
        <v>DTL</v>
      </c>
      <c r="N9397" s="169" t="str">
        <f t="shared" si="1169"/>
        <v>1910</v>
      </c>
      <c r="O9397" s="168" t="str">
        <f t="shared" si="1170"/>
        <v>2300</v>
      </c>
      <c r="P9397" s="168" t="str">
        <f t="shared" si="1171"/>
        <v>19102300</v>
      </c>
      <c r="Q9397" s="168">
        <f t="shared" si="1172"/>
        <v>21000</v>
      </c>
      <c r="R9397" s="168">
        <f t="shared" si="1173"/>
        <v>49777</v>
      </c>
      <c r="S9397" s="168">
        <f t="shared" si="1174"/>
        <v>50000</v>
      </c>
      <c r="T9397" s="168">
        <f t="shared" si="1175"/>
        <v>48085</v>
      </c>
    </row>
    <row r="9398" spans="1:20" x14ac:dyDescent="0.2">
      <c r="A9398" t="s">
        <v>6698</v>
      </c>
      <c r="M9398" s="170" t="str">
        <f t="shared" si="1168"/>
        <v>DTL</v>
      </c>
      <c r="N9398" s="169" t="str">
        <f t="shared" si="1169"/>
        <v>1910</v>
      </c>
      <c r="O9398" s="168" t="str">
        <f t="shared" si="1170"/>
        <v>2500</v>
      </c>
      <c r="P9398" s="168" t="str">
        <f t="shared" si="1171"/>
        <v>19102500</v>
      </c>
      <c r="Q9398" s="168">
        <f t="shared" si="1172"/>
        <v>203</v>
      </c>
      <c r="R9398" s="168">
        <f t="shared" si="1173"/>
        <v>0</v>
      </c>
      <c r="S9398" s="168">
        <f t="shared" si="1174"/>
        <v>0</v>
      </c>
      <c r="T9398" s="168">
        <f t="shared" si="1175"/>
        <v>0</v>
      </c>
    </row>
    <row r="9399" spans="1:20" x14ac:dyDescent="0.2">
      <c r="A9399" t="s">
        <v>6699</v>
      </c>
      <c r="M9399" s="170" t="str">
        <f t="shared" si="1168"/>
        <v>DTL</v>
      </c>
      <c r="N9399" s="169" t="str">
        <f t="shared" si="1169"/>
        <v>1910</v>
      </c>
      <c r="O9399" s="168" t="str">
        <f t="shared" si="1170"/>
        <v>2700</v>
      </c>
      <c r="P9399" s="168" t="str">
        <f t="shared" si="1171"/>
        <v>19102700</v>
      </c>
      <c r="Q9399" s="168">
        <f t="shared" si="1172"/>
        <v>0</v>
      </c>
      <c r="R9399" s="168">
        <f t="shared" si="1173"/>
        <v>0</v>
      </c>
      <c r="S9399" s="168">
        <f t="shared" si="1174"/>
        <v>0</v>
      </c>
      <c r="T9399" s="168">
        <f t="shared" si="1175"/>
        <v>0</v>
      </c>
    </row>
    <row r="9400" spans="1:20" x14ac:dyDescent="0.2">
      <c r="A9400" t="s">
        <v>6700</v>
      </c>
      <c r="M9400" s="170" t="str">
        <f t="shared" si="1168"/>
        <v>DTL</v>
      </c>
      <c r="N9400" s="169" t="str">
        <f t="shared" si="1169"/>
        <v>1910</v>
      </c>
      <c r="O9400" s="168" t="str">
        <f t="shared" si="1170"/>
        <v>2299</v>
      </c>
      <c r="P9400" s="168" t="str">
        <f t="shared" si="1171"/>
        <v>19102299</v>
      </c>
      <c r="Q9400" s="168">
        <f t="shared" si="1172"/>
        <v>6</v>
      </c>
      <c r="R9400" s="168">
        <f t="shared" si="1173"/>
        <v>0</v>
      </c>
      <c r="S9400" s="168">
        <f t="shared" si="1174"/>
        <v>0</v>
      </c>
      <c r="T9400" s="168">
        <f t="shared" si="1175"/>
        <v>0</v>
      </c>
    </row>
    <row r="9401" spans="1:20" x14ac:dyDescent="0.2">
      <c r="A9401" t="s">
        <v>6701</v>
      </c>
      <c r="M9401" s="170" t="str">
        <f t="shared" si="1168"/>
        <v>DTL</v>
      </c>
      <c r="N9401" s="169" t="str">
        <f t="shared" si="1169"/>
        <v>1910</v>
      </c>
      <c r="O9401" s="168" t="str">
        <f t="shared" si="1170"/>
        <v>2399</v>
      </c>
      <c r="P9401" s="168" t="str">
        <f t="shared" si="1171"/>
        <v>19102399</v>
      </c>
      <c r="Q9401" s="168">
        <f t="shared" si="1172"/>
        <v>14700</v>
      </c>
      <c r="R9401" s="168">
        <f t="shared" si="1173"/>
        <v>25149</v>
      </c>
      <c r="S9401" s="168">
        <f t="shared" si="1174"/>
        <v>17500</v>
      </c>
      <c r="T9401" s="168">
        <f t="shared" si="1175"/>
        <v>6118</v>
      </c>
    </row>
    <row r="9402" spans="1:20" x14ac:dyDescent="0.2">
      <c r="A9402" t="s">
        <v>3537</v>
      </c>
      <c r="M9402" s="170" t="str">
        <f t="shared" si="1168"/>
        <v>DTL</v>
      </c>
      <c r="N9402" s="169" t="str">
        <f t="shared" si="1169"/>
        <v>1910</v>
      </c>
      <c r="O9402" s="168" t="str">
        <f t="shared" si="1170"/>
        <v>3291</v>
      </c>
      <c r="P9402" s="168" t="str">
        <f t="shared" si="1171"/>
        <v>19103291</v>
      </c>
      <c r="Q9402" s="168">
        <f t="shared" si="1172"/>
        <v>556</v>
      </c>
      <c r="R9402" s="168">
        <f t="shared" si="1173"/>
        <v>704</v>
      </c>
      <c r="S9402" s="168">
        <f t="shared" si="1174"/>
        <v>578</v>
      </c>
      <c r="T9402" s="168">
        <f t="shared" si="1175"/>
        <v>578</v>
      </c>
    </row>
    <row r="9403" spans="1:20" x14ac:dyDescent="0.2">
      <c r="A9403" t="s">
        <v>4246</v>
      </c>
      <c r="M9403" s="170" t="str">
        <f t="shared" si="1168"/>
        <v>DTL</v>
      </c>
      <c r="N9403" s="169" t="str">
        <f t="shared" si="1169"/>
        <v>1910</v>
      </c>
      <c r="O9403" s="168" t="str">
        <f t="shared" si="1170"/>
        <v/>
      </c>
      <c r="P9403" s="168" t="str">
        <f t="shared" si="1171"/>
        <v/>
      </c>
      <c r="Q9403" s="168" t="str">
        <f t="shared" si="1172"/>
        <v/>
      </c>
      <c r="R9403" s="168" t="str">
        <f t="shared" si="1173"/>
        <v/>
      </c>
      <c r="S9403" s="168" t="str">
        <f t="shared" si="1174"/>
        <v/>
      </c>
      <c r="T9403" s="168" t="str">
        <f t="shared" si="1175"/>
        <v/>
      </c>
    </row>
    <row r="9404" spans="1:20" x14ac:dyDescent="0.2">
      <c r="A9404" t="s">
        <v>2611</v>
      </c>
      <c r="M9404" s="170" t="str">
        <f t="shared" si="1168"/>
        <v>DTL</v>
      </c>
      <c r="N9404" s="169" t="str">
        <f t="shared" si="1169"/>
        <v>1910</v>
      </c>
      <c r="O9404" s="168" t="str">
        <f t="shared" si="1170"/>
        <v/>
      </c>
      <c r="P9404" s="168" t="str">
        <f t="shared" si="1171"/>
        <v/>
      </c>
      <c r="Q9404" s="168" t="str">
        <f t="shared" si="1172"/>
        <v/>
      </c>
      <c r="R9404" s="168" t="str">
        <f t="shared" si="1173"/>
        <v/>
      </c>
      <c r="S9404" s="168" t="str">
        <f t="shared" si="1174"/>
        <v/>
      </c>
      <c r="T9404" s="168" t="str">
        <f t="shared" si="1175"/>
        <v/>
      </c>
    </row>
    <row r="9405" spans="1:20" x14ac:dyDescent="0.2">
      <c r="A9405" t="s">
        <v>6702</v>
      </c>
      <c r="M9405" s="170" t="str">
        <f t="shared" si="1168"/>
        <v>Ttl</v>
      </c>
      <c r="N9405" s="169" t="str">
        <f t="shared" si="1169"/>
        <v>1910</v>
      </c>
      <c r="O9405" s="168" t="str">
        <f t="shared" si="1170"/>
        <v/>
      </c>
      <c r="P9405" s="168" t="str">
        <f t="shared" si="1171"/>
        <v/>
      </c>
      <c r="Q9405" s="168" t="str">
        <f t="shared" si="1172"/>
        <v/>
      </c>
      <c r="R9405" s="168" t="str">
        <f t="shared" si="1173"/>
        <v/>
      </c>
      <c r="S9405" s="168" t="str">
        <f t="shared" si="1174"/>
        <v/>
      </c>
      <c r="T9405" s="168" t="str">
        <f t="shared" si="1175"/>
        <v/>
      </c>
    </row>
    <row r="9406" spans="1:20" x14ac:dyDescent="0.2">
      <c r="A9406" t="s">
        <v>2611</v>
      </c>
      <c r="M9406" s="170" t="str">
        <f t="shared" si="1168"/>
        <v>DTL</v>
      </c>
      <c r="N9406" s="169" t="str">
        <f t="shared" si="1169"/>
        <v>1910</v>
      </c>
      <c r="O9406" s="168" t="str">
        <f t="shared" si="1170"/>
        <v/>
      </c>
      <c r="P9406" s="168" t="str">
        <f t="shared" si="1171"/>
        <v/>
      </c>
      <c r="Q9406" s="168" t="str">
        <f t="shared" si="1172"/>
        <v/>
      </c>
      <c r="R9406" s="168" t="str">
        <f t="shared" si="1173"/>
        <v/>
      </c>
      <c r="S9406" s="168" t="str">
        <f t="shared" si="1174"/>
        <v/>
      </c>
      <c r="T9406" s="168" t="str">
        <f t="shared" si="1175"/>
        <v/>
      </c>
    </row>
    <row r="9407" spans="1:20" x14ac:dyDescent="0.2">
      <c r="A9407" t="s">
        <v>2611</v>
      </c>
      <c r="M9407" s="170" t="str">
        <f t="shared" si="1168"/>
        <v>DTL</v>
      </c>
      <c r="N9407" s="169" t="str">
        <f t="shared" si="1169"/>
        <v>1910</v>
      </c>
      <c r="O9407" s="168" t="str">
        <f t="shared" si="1170"/>
        <v/>
      </c>
      <c r="P9407" s="168" t="str">
        <f t="shared" si="1171"/>
        <v/>
      </c>
      <c r="Q9407" s="168" t="str">
        <f t="shared" si="1172"/>
        <v/>
      </c>
      <c r="R9407" s="168" t="str">
        <f t="shared" si="1173"/>
        <v/>
      </c>
      <c r="S9407" s="168" t="str">
        <f t="shared" si="1174"/>
        <v/>
      </c>
      <c r="T9407" s="168" t="str">
        <f t="shared" si="1175"/>
        <v/>
      </c>
    </row>
    <row r="9408" spans="1:20" x14ac:dyDescent="0.2">
      <c r="A9408" t="s">
        <v>6703</v>
      </c>
      <c r="M9408" s="170" t="str">
        <f t="shared" si="1168"/>
        <v>Ttl</v>
      </c>
      <c r="N9408" s="169" t="str">
        <f t="shared" si="1169"/>
        <v>1910</v>
      </c>
      <c r="O9408" s="168" t="str">
        <f t="shared" si="1170"/>
        <v/>
      </c>
      <c r="P9408" s="168" t="str">
        <f t="shared" si="1171"/>
        <v/>
      </c>
      <c r="Q9408" s="168" t="str">
        <f t="shared" si="1172"/>
        <v/>
      </c>
      <c r="R9408" s="168" t="str">
        <f t="shared" si="1173"/>
        <v/>
      </c>
      <c r="S9408" s="168" t="str">
        <f t="shared" si="1174"/>
        <v/>
      </c>
      <c r="T9408" s="168" t="str">
        <f t="shared" si="1175"/>
        <v/>
      </c>
    </row>
    <row r="9409" spans="1:20" x14ac:dyDescent="0.2">
      <c r="A9409" t="s">
        <v>2612</v>
      </c>
      <c r="M9409" s="170" t="str">
        <f t="shared" si="1168"/>
        <v>DTL</v>
      </c>
      <c r="N9409" s="169" t="str">
        <f t="shared" si="1169"/>
        <v>1910</v>
      </c>
      <c r="O9409" s="168" t="str">
        <f t="shared" si="1170"/>
        <v/>
      </c>
      <c r="P9409" s="168" t="str">
        <f t="shared" si="1171"/>
        <v/>
      </c>
      <c r="Q9409" s="168" t="str">
        <f t="shared" si="1172"/>
        <v/>
      </c>
      <c r="R9409" s="168" t="str">
        <f t="shared" si="1173"/>
        <v/>
      </c>
      <c r="S9409" s="168" t="str">
        <f t="shared" si="1174"/>
        <v/>
      </c>
      <c r="T9409" s="168" t="str">
        <f t="shared" si="1175"/>
        <v/>
      </c>
    </row>
    <row r="9410" spans="1:20" x14ac:dyDescent="0.2">
      <c r="A9410" t="s">
        <v>2611</v>
      </c>
      <c r="M9410" s="170" t="str">
        <f t="shared" si="1168"/>
        <v>DTL</v>
      </c>
      <c r="N9410" s="169" t="str">
        <f t="shared" si="1169"/>
        <v>1910</v>
      </c>
      <c r="O9410" s="168" t="str">
        <f t="shared" si="1170"/>
        <v/>
      </c>
      <c r="P9410" s="168" t="str">
        <f t="shared" si="1171"/>
        <v/>
      </c>
      <c r="Q9410" s="168" t="str">
        <f t="shared" si="1172"/>
        <v/>
      </c>
      <c r="R9410" s="168" t="str">
        <f t="shared" si="1173"/>
        <v/>
      </c>
      <c r="S9410" s="168" t="str">
        <f t="shared" si="1174"/>
        <v/>
      </c>
      <c r="T9410" s="168" t="str">
        <f t="shared" si="1175"/>
        <v/>
      </c>
    </row>
    <row r="9411" spans="1:20" x14ac:dyDescent="0.2">
      <c r="A9411" t="s">
        <v>2620</v>
      </c>
      <c r="M9411" s="170" t="str">
        <f t="shared" ref="M9411:M9474" si="1176">IF(ROW()&lt;23,"",
  IF(NOT(ISERROR(FIND("Trinity County",$A9411,30))),"H1",
  IF(M9410="H1","H2",
  IF(M9410="H2","H3",
  IF(M9410="H3","H4",
  IF(M9410="H4","H5",
  IF(M9410="H5","H6",
  IF(M9410="H6","H7",
  IF(M9410="H7","H8",
  IF(M9410="H8","H9",
  IF(M9410="H9","H10",
  IF(TRIM(LEFT($A9411,7))="Total","Ttl","DTL"))))))))))))</f>
        <v>DTL</v>
      </c>
      <c r="N9411" s="169" t="str">
        <f t="shared" ref="N9411:N9474" si="1177">IF(ROW()&lt;23,"",
  IF($M9411="H6",TRIM(LEFT($A9411,5)),N9410))</f>
        <v>1910</v>
      </c>
      <c r="O9411" s="168" t="str">
        <f t="shared" ref="O9411:O9474" si="1178">IF($M9411&lt;&gt;"DTL","",
  IF(NOT(ISNUMBER(VALUE(MID($A9411,31,15)))),"",LEFT($A9411,4)))</f>
        <v/>
      </c>
      <c r="P9411" s="168" t="str">
        <f t="shared" ref="P9411:P9474" si="1179">IF(O9411="","",N9411&amp;O9411)</f>
        <v/>
      </c>
      <c r="Q9411" s="168" t="str">
        <f t="shared" ref="Q9411:Q9474" si="1180">IF($M9411&lt;&gt;"DTL","",
  IF(NOT(ISNUMBER(VALUE(MID($A9411,31,15)))),"",VALUE(TRIM(MID($A9411,47,15)))))</f>
        <v/>
      </c>
      <c r="R9411" s="168" t="str">
        <f t="shared" ref="R9411:R9474" si="1181">IF($M9411&lt;&gt;"DTL","",
  IF(NOT(ISNUMBER(VALUE(MID($A9411,31,15)))),"",VALUE(TRIM(MID($A9411,61,14)))))</f>
        <v/>
      </c>
      <c r="S9411" s="168" t="str">
        <f t="shared" ref="S9411:S9474" si="1182">IF($M9411&lt;&gt;"DTL","",
  IF(NOT(ISNUMBER(VALUE(MID($A9411,31,15)))),"",VALUE(TRIM(MID($A9411,76,14)))))</f>
        <v/>
      </c>
      <c r="T9411" s="168" t="str">
        <f t="shared" ref="T9411:T9474" si="1183">IF($M9411&lt;&gt;"DTL","",
  IF(NOT(ISNUMBER(VALUE(MID($A9411,31,15)))),"",VALUE(TRIM(MID($A9411,90,14)))))</f>
        <v/>
      </c>
    </row>
    <row r="9412" spans="1:20" x14ac:dyDescent="0.2">
      <c r="A9412" t="s">
        <v>6704</v>
      </c>
      <c r="M9412" s="170" t="str">
        <f t="shared" si="1176"/>
        <v>Ttl</v>
      </c>
      <c r="N9412" s="169" t="str">
        <f t="shared" si="1177"/>
        <v>1910</v>
      </c>
      <c r="O9412" s="168" t="str">
        <f t="shared" si="1178"/>
        <v/>
      </c>
      <c r="P9412" s="168" t="str">
        <f t="shared" si="1179"/>
        <v/>
      </c>
      <c r="Q9412" s="168" t="str">
        <f t="shared" si="1180"/>
        <v/>
      </c>
      <c r="R9412" s="168" t="str">
        <f t="shared" si="1181"/>
        <v/>
      </c>
      <c r="S9412" s="168" t="str">
        <f t="shared" si="1182"/>
        <v/>
      </c>
      <c r="T9412" s="168" t="str">
        <f t="shared" si="1183"/>
        <v/>
      </c>
    </row>
    <row r="9413" spans="1:20" x14ac:dyDescent="0.2">
      <c r="A9413" t="s">
        <v>2611</v>
      </c>
      <c r="M9413" s="170" t="str">
        <f t="shared" si="1176"/>
        <v>DTL</v>
      </c>
      <c r="N9413" s="169" t="str">
        <f t="shared" si="1177"/>
        <v>1910</v>
      </c>
      <c r="O9413" s="168" t="str">
        <f t="shared" si="1178"/>
        <v/>
      </c>
      <c r="P9413" s="168" t="str">
        <f t="shared" si="1179"/>
        <v/>
      </c>
      <c r="Q9413" s="168" t="str">
        <f t="shared" si="1180"/>
        <v/>
      </c>
      <c r="R9413" s="168" t="str">
        <f t="shared" si="1181"/>
        <v/>
      </c>
      <c r="S9413" s="168" t="str">
        <f t="shared" si="1182"/>
        <v/>
      </c>
      <c r="T9413" s="168" t="str">
        <f t="shared" si="1183"/>
        <v/>
      </c>
    </row>
    <row r="9414" spans="1:20" x14ac:dyDescent="0.2">
      <c r="A9414" t="s">
        <v>6705</v>
      </c>
      <c r="M9414" s="170" t="str">
        <f t="shared" si="1176"/>
        <v>Ttl</v>
      </c>
      <c r="N9414" s="169" t="str">
        <f t="shared" si="1177"/>
        <v>1910</v>
      </c>
      <c r="O9414" s="168" t="str">
        <f t="shared" si="1178"/>
        <v/>
      </c>
      <c r="P9414" s="168" t="str">
        <f t="shared" si="1179"/>
        <v/>
      </c>
      <c r="Q9414" s="168" t="str">
        <f t="shared" si="1180"/>
        <v/>
      </c>
      <c r="R9414" s="168" t="str">
        <f t="shared" si="1181"/>
        <v/>
      </c>
      <c r="S9414" s="168" t="str">
        <f t="shared" si="1182"/>
        <v/>
      </c>
      <c r="T9414" s="168" t="str">
        <f t="shared" si="1183"/>
        <v/>
      </c>
    </row>
    <row r="9415" spans="1:20" x14ac:dyDescent="0.2">
      <c r="A9415" t="s">
        <v>4246</v>
      </c>
      <c r="M9415" s="170" t="str">
        <f t="shared" si="1176"/>
        <v>DTL</v>
      </c>
      <c r="N9415" s="169" t="str">
        <f t="shared" si="1177"/>
        <v>1910</v>
      </c>
      <c r="O9415" s="168" t="str">
        <f t="shared" si="1178"/>
        <v/>
      </c>
      <c r="P9415" s="168" t="str">
        <f t="shared" si="1179"/>
        <v/>
      </c>
      <c r="Q9415" s="168" t="str">
        <f t="shared" si="1180"/>
        <v/>
      </c>
      <c r="R9415" s="168" t="str">
        <f t="shared" si="1181"/>
        <v/>
      </c>
      <c r="S9415" s="168" t="str">
        <f t="shared" si="1182"/>
        <v/>
      </c>
      <c r="T9415" s="168" t="str">
        <f t="shared" si="1183"/>
        <v/>
      </c>
    </row>
    <row r="9416" spans="1:20" x14ac:dyDescent="0.2">
      <c r="A9416" t="s">
        <v>2611</v>
      </c>
      <c r="M9416" s="170" t="str">
        <f t="shared" si="1176"/>
        <v>DTL</v>
      </c>
      <c r="N9416" s="169" t="str">
        <f t="shared" si="1177"/>
        <v>1910</v>
      </c>
      <c r="O9416" s="168" t="str">
        <f t="shared" si="1178"/>
        <v/>
      </c>
      <c r="P9416" s="168" t="str">
        <f t="shared" si="1179"/>
        <v/>
      </c>
      <c r="Q9416" s="168" t="str">
        <f t="shared" si="1180"/>
        <v/>
      </c>
      <c r="R9416" s="168" t="str">
        <f t="shared" si="1181"/>
        <v/>
      </c>
      <c r="S9416" s="168" t="str">
        <f t="shared" si="1182"/>
        <v/>
      </c>
      <c r="T9416" s="168" t="str">
        <f t="shared" si="1183"/>
        <v/>
      </c>
    </row>
    <row r="9417" spans="1:20" x14ac:dyDescent="0.2">
      <c r="A9417" t="s">
        <v>6706</v>
      </c>
      <c r="M9417" s="170" t="str">
        <f t="shared" si="1176"/>
        <v>DTL</v>
      </c>
      <c r="N9417" s="169" t="str">
        <f t="shared" si="1177"/>
        <v>1910</v>
      </c>
      <c r="O9417" s="168" t="str">
        <f t="shared" si="1178"/>
        <v xml:space="preserve">    </v>
      </c>
      <c r="P9417" s="168" t="str">
        <f t="shared" si="1179"/>
        <v xml:space="preserve">1910    </v>
      </c>
      <c r="Q9417" s="168">
        <f t="shared" si="1180"/>
        <v>-24353</v>
      </c>
      <c r="R9417" s="168">
        <f t="shared" si="1181"/>
        <v>-65482</v>
      </c>
      <c r="S9417" s="168">
        <f t="shared" si="1182"/>
        <v>-48178</v>
      </c>
      <c r="T9417" s="168">
        <f t="shared" si="1183"/>
        <v>-50083</v>
      </c>
    </row>
    <row r="9418" spans="1:20" x14ac:dyDescent="0.2">
      <c r="A9418" t="s">
        <v>2611</v>
      </c>
      <c r="M9418" s="170" t="str">
        <f t="shared" si="1176"/>
        <v>DTL</v>
      </c>
      <c r="N9418" s="169" t="str">
        <f t="shared" si="1177"/>
        <v>1910</v>
      </c>
      <c r="O9418" s="168" t="str">
        <f t="shared" si="1178"/>
        <v/>
      </c>
      <c r="P9418" s="168" t="str">
        <f t="shared" si="1179"/>
        <v/>
      </c>
      <c r="Q9418" s="168" t="str">
        <f t="shared" si="1180"/>
        <v/>
      </c>
      <c r="R9418" s="168" t="str">
        <f t="shared" si="1181"/>
        <v/>
      </c>
      <c r="S9418" s="168" t="str">
        <f t="shared" si="1182"/>
        <v/>
      </c>
      <c r="T9418" s="168" t="str">
        <f t="shared" si="1183"/>
        <v/>
      </c>
    </row>
    <row r="9419" spans="1:20" x14ac:dyDescent="0.2">
      <c r="A9419" t="s">
        <v>2622</v>
      </c>
      <c r="M9419" s="170" t="str">
        <f t="shared" si="1176"/>
        <v>DTL</v>
      </c>
      <c r="N9419" s="169" t="str">
        <f t="shared" si="1177"/>
        <v>1910</v>
      </c>
      <c r="O9419" s="168" t="str">
        <f t="shared" si="1178"/>
        <v>Tran</v>
      </c>
      <c r="P9419" s="168" t="str">
        <f t="shared" si="1179"/>
        <v>1910Tran</v>
      </c>
      <c r="Q9419" s="168">
        <f t="shared" si="1180"/>
        <v>0</v>
      </c>
      <c r="R9419" s="168">
        <f t="shared" si="1181"/>
        <v>0</v>
      </c>
      <c r="S9419" s="168">
        <f t="shared" si="1182"/>
        <v>0</v>
      </c>
      <c r="T9419" s="168">
        <f t="shared" si="1183"/>
        <v>0</v>
      </c>
    </row>
    <row r="9420" spans="1:20" x14ac:dyDescent="0.2">
      <c r="A9420" t="s">
        <v>4467</v>
      </c>
      <c r="M9420" s="170" t="str">
        <f t="shared" si="1176"/>
        <v>DTL</v>
      </c>
      <c r="N9420" s="169" t="str">
        <f t="shared" si="1177"/>
        <v>1910</v>
      </c>
      <c r="O9420" s="168" t="str">
        <f t="shared" si="1178"/>
        <v/>
      </c>
      <c r="P9420" s="168" t="str">
        <f t="shared" si="1179"/>
        <v/>
      </c>
      <c r="Q9420" s="168" t="str">
        <f t="shared" si="1180"/>
        <v/>
      </c>
      <c r="R9420" s="168" t="str">
        <f t="shared" si="1181"/>
        <v/>
      </c>
      <c r="S9420" s="168" t="str">
        <f t="shared" si="1182"/>
        <v/>
      </c>
      <c r="T9420" s="168" t="str">
        <f t="shared" si="1183"/>
        <v/>
      </c>
    </row>
    <row r="9421" spans="1:20" x14ac:dyDescent="0.2">
      <c r="A9421">
        <v>1</v>
      </c>
      <c r="M9421" s="170" t="str">
        <f t="shared" si="1176"/>
        <v>DTL</v>
      </c>
      <c r="N9421" s="169" t="str">
        <f t="shared" si="1177"/>
        <v>1910</v>
      </c>
      <c r="O9421" s="168" t="str">
        <f t="shared" si="1178"/>
        <v/>
      </c>
      <c r="P9421" s="168" t="str">
        <f t="shared" si="1179"/>
        <v/>
      </c>
      <c r="Q9421" s="168" t="str">
        <f t="shared" si="1180"/>
        <v/>
      </c>
      <c r="R9421" s="168" t="str">
        <f t="shared" si="1181"/>
        <v/>
      </c>
      <c r="S9421" s="168" t="str">
        <f t="shared" si="1182"/>
        <v/>
      </c>
      <c r="T9421" s="168" t="str">
        <f t="shared" si="1183"/>
        <v/>
      </c>
    </row>
    <row r="9422" spans="1:20" x14ac:dyDescent="0.2">
      <c r="M9422" s="170" t="str">
        <f t="shared" si="1176"/>
        <v>DTL</v>
      </c>
      <c r="N9422" s="169" t="str">
        <f t="shared" si="1177"/>
        <v>1910</v>
      </c>
      <c r="O9422" s="168" t="str">
        <f t="shared" si="1178"/>
        <v/>
      </c>
      <c r="P9422" s="168" t="str">
        <f t="shared" si="1179"/>
        <v/>
      </c>
      <c r="Q9422" s="168" t="str">
        <f t="shared" si="1180"/>
        <v/>
      </c>
      <c r="R9422" s="168" t="str">
        <f t="shared" si="1181"/>
        <v/>
      </c>
      <c r="S9422" s="168" t="str">
        <f t="shared" si="1182"/>
        <v/>
      </c>
      <c r="T9422" s="168" t="str">
        <f t="shared" si="1183"/>
        <v/>
      </c>
    </row>
    <row r="9423" spans="1:20" x14ac:dyDescent="0.2">
      <c r="A9423" t="s">
        <v>3538</v>
      </c>
      <c r="M9423" s="170" t="str">
        <f t="shared" si="1176"/>
        <v>H1</v>
      </c>
      <c r="N9423" s="169" t="str">
        <f t="shared" si="1177"/>
        <v>1910</v>
      </c>
      <c r="O9423" s="168" t="str">
        <f t="shared" si="1178"/>
        <v/>
      </c>
      <c r="P9423" s="168" t="str">
        <f t="shared" si="1179"/>
        <v/>
      </c>
      <c r="Q9423" s="168" t="str">
        <f t="shared" si="1180"/>
        <v/>
      </c>
      <c r="R9423" s="168" t="str">
        <f t="shared" si="1181"/>
        <v/>
      </c>
      <c r="S9423" s="168" t="str">
        <f t="shared" si="1182"/>
        <v/>
      </c>
      <c r="T9423" s="168" t="str">
        <f t="shared" si="1183"/>
        <v/>
      </c>
    </row>
    <row r="9424" spans="1:20" x14ac:dyDescent="0.2">
      <c r="A9424" t="s">
        <v>2600</v>
      </c>
      <c r="M9424" s="170" t="str">
        <f t="shared" si="1176"/>
        <v>H2</v>
      </c>
      <c r="N9424" s="169" t="str">
        <f t="shared" si="1177"/>
        <v>1910</v>
      </c>
      <c r="O9424" s="168" t="str">
        <f t="shared" si="1178"/>
        <v/>
      </c>
      <c r="P9424" s="168" t="str">
        <f t="shared" si="1179"/>
        <v/>
      </c>
      <c r="Q9424" s="168" t="str">
        <f t="shared" si="1180"/>
        <v/>
      </c>
      <c r="R9424" s="168" t="str">
        <f t="shared" si="1181"/>
        <v/>
      </c>
      <c r="S9424" s="168" t="str">
        <f t="shared" si="1182"/>
        <v/>
      </c>
      <c r="T9424" s="168" t="str">
        <f t="shared" si="1183"/>
        <v/>
      </c>
    </row>
    <row r="9425" spans="1:20" x14ac:dyDescent="0.2">
      <c r="A9425" t="s">
        <v>2601</v>
      </c>
      <c r="M9425" s="170" t="str">
        <f t="shared" si="1176"/>
        <v>H3</v>
      </c>
      <c r="N9425" s="169" t="str">
        <f t="shared" si="1177"/>
        <v>1910</v>
      </c>
      <c r="O9425" s="168" t="str">
        <f t="shared" si="1178"/>
        <v/>
      </c>
      <c r="P9425" s="168" t="str">
        <f t="shared" si="1179"/>
        <v/>
      </c>
      <c r="Q9425" s="168" t="str">
        <f t="shared" si="1180"/>
        <v/>
      </c>
      <c r="R9425" s="168" t="str">
        <f t="shared" si="1181"/>
        <v/>
      </c>
      <c r="S9425" s="168" t="str">
        <f t="shared" si="1182"/>
        <v/>
      </c>
      <c r="T9425" s="168" t="str">
        <f t="shared" si="1183"/>
        <v/>
      </c>
    </row>
    <row r="9426" spans="1:20" x14ac:dyDescent="0.2">
      <c r="A9426" t="s">
        <v>3535</v>
      </c>
      <c r="M9426" s="170" t="str">
        <f t="shared" si="1176"/>
        <v>H4</v>
      </c>
      <c r="N9426" s="169" t="str">
        <f t="shared" si="1177"/>
        <v>1910</v>
      </c>
      <c r="O9426" s="168" t="str">
        <f t="shared" si="1178"/>
        <v/>
      </c>
      <c r="P9426" s="168" t="str">
        <f t="shared" si="1179"/>
        <v/>
      </c>
      <c r="Q9426" s="168" t="str">
        <f t="shared" si="1180"/>
        <v/>
      </c>
      <c r="R9426" s="168" t="str">
        <f t="shared" si="1181"/>
        <v/>
      </c>
      <c r="S9426" s="168" t="str">
        <f t="shared" si="1182"/>
        <v/>
      </c>
      <c r="T9426" s="168" t="str">
        <f t="shared" si="1183"/>
        <v/>
      </c>
    </row>
    <row r="9427" spans="1:20" x14ac:dyDescent="0.2">
      <c r="A9427" t="s">
        <v>2603</v>
      </c>
      <c r="M9427" s="170" t="str">
        <f t="shared" si="1176"/>
        <v>H5</v>
      </c>
      <c r="N9427" s="169" t="str">
        <f t="shared" si="1177"/>
        <v>1910</v>
      </c>
      <c r="O9427" s="168" t="str">
        <f t="shared" si="1178"/>
        <v/>
      </c>
      <c r="P9427" s="168" t="str">
        <f t="shared" si="1179"/>
        <v/>
      </c>
      <c r="Q9427" s="168" t="str">
        <f t="shared" si="1180"/>
        <v/>
      </c>
      <c r="R9427" s="168" t="str">
        <f t="shared" si="1181"/>
        <v/>
      </c>
      <c r="S9427" s="168" t="str">
        <f t="shared" si="1182"/>
        <v/>
      </c>
      <c r="T9427" s="168" t="str">
        <f t="shared" si="1183"/>
        <v/>
      </c>
    </row>
    <row r="9428" spans="1:20" x14ac:dyDescent="0.2">
      <c r="A9428" t="s">
        <v>3536</v>
      </c>
      <c r="M9428" s="170" t="str">
        <f t="shared" si="1176"/>
        <v>H6</v>
      </c>
      <c r="N9428" s="169" t="str">
        <f t="shared" si="1177"/>
        <v>1910</v>
      </c>
      <c r="O9428" s="168" t="str">
        <f t="shared" si="1178"/>
        <v/>
      </c>
      <c r="P9428" s="168" t="str">
        <f t="shared" si="1179"/>
        <v/>
      </c>
      <c r="Q9428" s="168" t="str">
        <f t="shared" si="1180"/>
        <v/>
      </c>
      <c r="R9428" s="168" t="str">
        <f t="shared" si="1181"/>
        <v/>
      </c>
      <c r="S9428" s="168" t="str">
        <f t="shared" si="1182"/>
        <v/>
      </c>
      <c r="T9428" s="168" t="str">
        <f t="shared" si="1183"/>
        <v/>
      </c>
    </row>
    <row r="9429" spans="1:20" x14ac:dyDescent="0.2">
      <c r="A9429" t="s">
        <v>2605</v>
      </c>
      <c r="M9429" s="170" t="str">
        <f t="shared" si="1176"/>
        <v>H7</v>
      </c>
      <c r="N9429" s="169" t="str">
        <f t="shared" si="1177"/>
        <v>1910</v>
      </c>
      <c r="O9429" s="168" t="str">
        <f t="shared" si="1178"/>
        <v/>
      </c>
      <c r="P9429" s="168" t="str">
        <f t="shared" si="1179"/>
        <v/>
      </c>
      <c r="Q9429" s="168" t="str">
        <f t="shared" si="1180"/>
        <v/>
      </c>
      <c r="R9429" s="168" t="str">
        <f t="shared" si="1181"/>
        <v/>
      </c>
      <c r="S9429" s="168" t="str">
        <f t="shared" si="1182"/>
        <v/>
      </c>
      <c r="T9429" s="168" t="str">
        <f t="shared" si="1183"/>
        <v/>
      </c>
    </row>
    <row r="9430" spans="1:20" x14ac:dyDescent="0.2">
      <c r="A9430" t="s">
        <v>2606</v>
      </c>
      <c r="M9430" s="170" t="str">
        <f t="shared" si="1176"/>
        <v>H8</v>
      </c>
      <c r="N9430" s="169" t="str">
        <f t="shared" si="1177"/>
        <v>1910</v>
      </c>
      <c r="O9430" s="168" t="str">
        <f t="shared" si="1178"/>
        <v/>
      </c>
      <c r="P9430" s="168" t="str">
        <f t="shared" si="1179"/>
        <v/>
      </c>
      <c r="Q9430" s="168" t="str">
        <f t="shared" si="1180"/>
        <v/>
      </c>
      <c r="R9430" s="168" t="str">
        <f t="shared" si="1181"/>
        <v/>
      </c>
      <c r="S9430" s="168" t="str">
        <f t="shared" si="1182"/>
        <v/>
      </c>
      <c r="T9430" s="168" t="str">
        <f t="shared" si="1183"/>
        <v/>
      </c>
    </row>
    <row r="9431" spans="1:20" x14ac:dyDescent="0.2">
      <c r="A9431" t="s">
        <v>2607</v>
      </c>
      <c r="M9431" s="170" t="str">
        <f t="shared" si="1176"/>
        <v>H9</v>
      </c>
      <c r="N9431" s="169" t="str">
        <f t="shared" si="1177"/>
        <v>1910</v>
      </c>
      <c r="O9431" s="168" t="str">
        <f t="shared" si="1178"/>
        <v/>
      </c>
      <c r="P9431" s="168" t="str">
        <f t="shared" si="1179"/>
        <v/>
      </c>
      <c r="Q9431" s="168" t="str">
        <f t="shared" si="1180"/>
        <v/>
      </c>
      <c r="R9431" s="168" t="str">
        <f t="shared" si="1181"/>
        <v/>
      </c>
      <c r="S9431" s="168" t="str">
        <f t="shared" si="1182"/>
        <v/>
      </c>
      <c r="T9431" s="168" t="str">
        <f t="shared" si="1183"/>
        <v/>
      </c>
    </row>
    <row r="9432" spans="1:20" x14ac:dyDescent="0.2">
      <c r="A9432" t="s">
        <v>2608</v>
      </c>
      <c r="M9432" s="170" t="str">
        <f t="shared" si="1176"/>
        <v>H10</v>
      </c>
      <c r="N9432" s="169" t="str">
        <f t="shared" si="1177"/>
        <v>1910</v>
      </c>
      <c r="O9432" s="168" t="str">
        <f t="shared" si="1178"/>
        <v/>
      </c>
      <c r="P9432" s="168" t="str">
        <f t="shared" si="1179"/>
        <v/>
      </c>
      <c r="Q9432" s="168" t="str">
        <f t="shared" si="1180"/>
        <v/>
      </c>
      <c r="R9432" s="168" t="str">
        <f t="shared" si="1181"/>
        <v/>
      </c>
      <c r="S9432" s="168" t="str">
        <f t="shared" si="1182"/>
        <v/>
      </c>
      <c r="T9432" s="168" t="str">
        <f t="shared" si="1183"/>
        <v/>
      </c>
    </row>
    <row r="9433" spans="1:20" x14ac:dyDescent="0.2">
      <c r="A9433" t="s">
        <v>2623</v>
      </c>
      <c r="M9433" s="170" t="str">
        <f t="shared" si="1176"/>
        <v>DTL</v>
      </c>
      <c r="N9433" s="169" t="str">
        <f t="shared" si="1177"/>
        <v>1910</v>
      </c>
      <c r="O9433" s="168" t="str">
        <f t="shared" si="1178"/>
        <v>Tran</v>
      </c>
      <c r="P9433" s="168" t="str">
        <f t="shared" si="1179"/>
        <v>1910Tran</v>
      </c>
      <c r="Q9433" s="168">
        <f t="shared" si="1180"/>
        <v>0</v>
      </c>
      <c r="R9433" s="168">
        <f t="shared" si="1181"/>
        <v>0</v>
      </c>
      <c r="S9433" s="168">
        <f t="shared" si="1182"/>
        <v>0</v>
      </c>
      <c r="T9433" s="168">
        <f t="shared" si="1183"/>
        <v>0</v>
      </c>
    </row>
    <row r="9434" spans="1:20" x14ac:dyDescent="0.2">
      <c r="A9434" t="s">
        <v>4246</v>
      </c>
      <c r="M9434" s="170" t="str">
        <f t="shared" si="1176"/>
        <v>DTL</v>
      </c>
      <c r="N9434" s="169" t="str">
        <f t="shared" si="1177"/>
        <v>1910</v>
      </c>
      <c r="O9434" s="168" t="str">
        <f t="shared" si="1178"/>
        <v/>
      </c>
      <c r="P9434" s="168" t="str">
        <f t="shared" si="1179"/>
        <v/>
      </c>
      <c r="Q9434" s="168" t="str">
        <f t="shared" si="1180"/>
        <v/>
      </c>
      <c r="R9434" s="168" t="str">
        <f t="shared" si="1181"/>
        <v/>
      </c>
      <c r="S9434" s="168" t="str">
        <f t="shared" si="1182"/>
        <v/>
      </c>
      <c r="T9434" s="168" t="str">
        <f t="shared" si="1183"/>
        <v/>
      </c>
    </row>
    <row r="9435" spans="1:20" x14ac:dyDescent="0.2">
      <c r="A9435" t="s">
        <v>2611</v>
      </c>
      <c r="M9435" s="170" t="str">
        <f t="shared" si="1176"/>
        <v>DTL</v>
      </c>
      <c r="N9435" s="169" t="str">
        <f t="shared" si="1177"/>
        <v>1910</v>
      </c>
      <c r="O9435" s="168" t="str">
        <f t="shared" si="1178"/>
        <v/>
      </c>
      <c r="P9435" s="168" t="str">
        <f t="shared" si="1179"/>
        <v/>
      </c>
      <c r="Q9435" s="168" t="str">
        <f t="shared" si="1180"/>
        <v/>
      </c>
      <c r="R9435" s="168" t="str">
        <f t="shared" si="1181"/>
        <v/>
      </c>
      <c r="S9435" s="168" t="str">
        <f t="shared" si="1182"/>
        <v/>
      </c>
      <c r="T9435" s="168" t="str">
        <f t="shared" si="1183"/>
        <v/>
      </c>
    </row>
    <row r="9436" spans="1:20" x14ac:dyDescent="0.2">
      <c r="A9436" t="s">
        <v>6707</v>
      </c>
      <c r="M9436" s="170" t="str">
        <f t="shared" si="1176"/>
        <v>Ttl</v>
      </c>
      <c r="N9436" s="169" t="str">
        <f t="shared" si="1177"/>
        <v>1910</v>
      </c>
      <c r="O9436" s="168" t="str">
        <f t="shared" si="1178"/>
        <v/>
      </c>
      <c r="P9436" s="168" t="str">
        <f t="shared" si="1179"/>
        <v/>
      </c>
      <c r="Q9436" s="168" t="str">
        <f t="shared" si="1180"/>
        <v/>
      </c>
      <c r="R9436" s="168" t="str">
        <f t="shared" si="1181"/>
        <v/>
      </c>
      <c r="S9436" s="168" t="str">
        <f t="shared" si="1182"/>
        <v/>
      </c>
      <c r="T9436" s="168" t="str">
        <f t="shared" si="1183"/>
        <v/>
      </c>
    </row>
    <row r="9437" spans="1:20" x14ac:dyDescent="0.2">
      <c r="A9437" t="s">
        <v>4467</v>
      </c>
      <c r="M9437" s="170" t="str">
        <f t="shared" si="1176"/>
        <v>DTL</v>
      </c>
      <c r="N9437" s="169" t="str">
        <f t="shared" si="1177"/>
        <v>1910</v>
      </c>
      <c r="O9437" s="168" t="str">
        <f t="shared" si="1178"/>
        <v/>
      </c>
      <c r="P9437" s="168" t="str">
        <f t="shared" si="1179"/>
        <v/>
      </c>
      <c r="Q9437" s="168" t="str">
        <f t="shared" si="1180"/>
        <v/>
      </c>
      <c r="R9437" s="168" t="str">
        <f t="shared" si="1181"/>
        <v/>
      </c>
      <c r="S9437" s="168" t="str">
        <f t="shared" si="1182"/>
        <v/>
      </c>
      <c r="T9437" s="168" t="str">
        <f t="shared" si="1183"/>
        <v/>
      </c>
    </row>
    <row r="9438" spans="1:20" x14ac:dyDescent="0.2">
      <c r="A9438">
        <v>1</v>
      </c>
      <c r="M9438" s="170" t="str">
        <f t="shared" si="1176"/>
        <v>DTL</v>
      </c>
      <c r="N9438" s="169" t="str">
        <f t="shared" si="1177"/>
        <v>1910</v>
      </c>
      <c r="O9438" s="168" t="str">
        <f t="shared" si="1178"/>
        <v/>
      </c>
      <c r="P9438" s="168" t="str">
        <f t="shared" si="1179"/>
        <v/>
      </c>
      <c r="Q9438" s="168" t="str">
        <f t="shared" si="1180"/>
        <v/>
      </c>
      <c r="R9438" s="168" t="str">
        <f t="shared" si="1181"/>
        <v/>
      </c>
      <c r="S9438" s="168" t="str">
        <f t="shared" si="1182"/>
        <v/>
      </c>
      <c r="T9438" s="168" t="str">
        <f t="shared" si="1183"/>
        <v/>
      </c>
    </row>
    <row r="9439" spans="1:20" x14ac:dyDescent="0.2">
      <c r="M9439" s="170" t="str">
        <f t="shared" si="1176"/>
        <v>DTL</v>
      </c>
      <c r="N9439" s="169" t="str">
        <f t="shared" si="1177"/>
        <v>1910</v>
      </c>
      <c r="O9439" s="168" t="str">
        <f t="shared" si="1178"/>
        <v/>
      </c>
      <c r="P9439" s="168" t="str">
        <f t="shared" si="1179"/>
        <v/>
      </c>
      <c r="Q9439" s="168" t="str">
        <f t="shared" si="1180"/>
        <v/>
      </c>
      <c r="R9439" s="168" t="str">
        <f t="shared" si="1181"/>
        <v/>
      </c>
      <c r="S9439" s="168" t="str">
        <f t="shared" si="1182"/>
        <v/>
      </c>
      <c r="T9439" s="168" t="str">
        <f t="shared" si="1183"/>
        <v/>
      </c>
    </row>
    <row r="9440" spans="1:20" x14ac:dyDescent="0.2">
      <c r="A9440" t="s">
        <v>3539</v>
      </c>
      <c r="M9440" s="170" t="str">
        <f t="shared" si="1176"/>
        <v>H1</v>
      </c>
      <c r="N9440" s="169" t="str">
        <f t="shared" si="1177"/>
        <v>1910</v>
      </c>
      <c r="O9440" s="168" t="str">
        <f t="shared" si="1178"/>
        <v/>
      </c>
      <c r="P9440" s="168" t="str">
        <f t="shared" si="1179"/>
        <v/>
      </c>
      <c r="Q9440" s="168" t="str">
        <f t="shared" si="1180"/>
        <v/>
      </c>
      <c r="R9440" s="168" t="str">
        <f t="shared" si="1181"/>
        <v/>
      </c>
      <c r="S9440" s="168" t="str">
        <f t="shared" si="1182"/>
        <v/>
      </c>
      <c r="T9440" s="168" t="str">
        <f t="shared" si="1183"/>
        <v/>
      </c>
    </row>
    <row r="9441" spans="1:20" x14ac:dyDescent="0.2">
      <c r="A9441" t="s">
        <v>2600</v>
      </c>
      <c r="M9441" s="170" t="str">
        <f t="shared" si="1176"/>
        <v>H2</v>
      </c>
      <c r="N9441" s="169" t="str">
        <f t="shared" si="1177"/>
        <v>1910</v>
      </c>
      <c r="O9441" s="168" t="str">
        <f t="shared" si="1178"/>
        <v/>
      </c>
      <c r="P9441" s="168" t="str">
        <f t="shared" si="1179"/>
        <v/>
      </c>
      <c r="Q9441" s="168" t="str">
        <f t="shared" si="1180"/>
        <v/>
      </c>
      <c r="R9441" s="168" t="str">
        <f t="shared" si="1181"/>
        <v/>
      </c>
      <c r="S9441" s="168" t="str">
        <f t="shared" si="1182"/>
        <v/>
      </c>
      <c r="T9441" s="168" t="str">
        <f t="shared" si="1183"/>
        <v/>
      </c>
    </row>
    <row r="9442" spans="1:20" x14ac:dyDescent="0.2">
      <c r="A9442" t="s">
        <v>2601</v>
      </c>
      <c r="M9442" s="170" t="str">
        <f t="shared" si="1176"/>
        <v>H3</v>
      </c>
      <c r="N9442" s="169" t="str">
        <f t="shared" si="1177"/>
        <v>1910</v>
      </c>
      <c r="O9442" s="168" t="str">
        <f t="shared" si="1178"/>
        <v/>
      </c>
      <c r="P9442" s="168" t="str">
        <f t="shared" si="1179"/>
        <v/>
      </c>
      <c r="Q9442" s="168" t="str">
        <f t="shared" si="1180"/>
        <v/>
      </c>
      <c r="R9442" s="168" t="str">
        <f t="shared" si="1181"/>
        <v/>
      </c>
      <c r="S9442" s="168" t="str">
        <f t="shared" si="1182"/>
        <v/>
      </c>
      <c r="T9442" s="168" t="str">
        <f t="shared" si="1183"/>
        <v/>
      </c>
    </row>
    <row r="9443" spans="1:20" x14ac:dyDescent="0.2">
      <c r="A9443" t="s">
        <v>3535</v>
      </c>
      <c r="M9443" s="170" t="str">
        <f t="shared" si="1176"/>
        <v>H4</v>
      </c>
      <c r="N9443" s="169" t="str">
        <f t="shared" si="1177"/>
        <v>1910</v>
      </c>
      <c r="O9443" s="168" t="str">
        <f t="shared" si="1178"/>
        <v/>
      </c>
      <c r="P9443" s="168" t="str">
        <f t="shared" si="1179"/>
        <v/>
      </c>
      <c r="Q9443" s="168" t="str">
        <f t="shared" si="1180"/>
        <v/>
      </c>
      <c r="R9443" s="168" t="str">
        <f t="shared" si="1181"/>
        <v/>
      </c>
      <c r="S9443" s="168" t="str">
        <f t="shared" si="1182"/>
        <v/>
      </c>
      <c r="T9443" s="168" t="str">
        <f t="shared" si="1183"/>
        <v/>
      </c>
    </row>
    <row r="9444" spans="1:20" x14ac:dyDescent="0.2">
      <c r="A9444" t="s">
        <v>2603</v>
      </c>
      <c r="M9444" s="170" t="str">
        <f t="shared" si="1176"/>
        <v>H5</v>
      </c>
      <c r="N9444" s="169" t="str">
        <f t="shared" si="1177"/>
        <v>1910</v>
      </c>
      <c r="O9444" s="168" t="str">
        <f t="shared" si="1178"/>
        <v/>
      </c>
      <c r="P9444" s="168" t="str">
        <f t="shared" si="1179"/>
        <v/>
      </c>
      <c r="Q9444" s="168" t="str">
        <f t="shared" si="1180"/>
        <v/>
      </c>
      <c r="R9444" s="168" t="str">
        <f t="shared" si="1181"/>
        <v/>
      </c>
      <c r="S9444" s="168" t="str">
        <f t="shared" si="1182"/>
        <v/>
      </c>
      <c r="T9444" s="168" t="str">
        <f t="shared" si="1183"/>
        <v/>
      </c>
    </row>
    <row r="9445" spans="1:20" x14ac:dyDescent="0.2">
      <c r="A9445" t="s">
        <v>3540</v>
      </c>
      <c r="M9445" s="170" t="str">
        <f t="shared" si="1176"/>
        <v>H6</v>
      </c>
      <c r="N9445" s="169" t="str">
        <f t="shared" si="1177"/>
        <v>2480</v>
      </c>
      <c r="O9445" s="168" t="str">
        <f t="shared" si="1178"/>
        <v/>
      </c>
      <c r="P9445" s="168" t="str">
        <f t="shared" si="1179"/>
        <v/>
      </c>
      <c r="Q9445" s="168" t="str">
        <f t="shared" si="1180"/>
        <v/>
      </c>
      <c r="R9445" s="168" t="str">
        <f t="shared" si="1181"/>
        <v/>
      </c>
      <c r="S9445" s="168" t="str">
        <f t="shared" si="1182"/>
        <v/>
      </c>
      <c r="T9445" s="168" t="str">
        <f t="shared" si="1183"/>
        <v/>
      </c>
    </row>
    <row r="9446" spans="1:20" x14ac:dyDescent="0.2">
      <c r="A9446" t="s">
        <v>2605</v>
      </c>
      <c r="M9446" s="170" t="str">
        <f t="shared" si="1176"/>
        <v>H7</v>
      </c>
      <c r="N9446" s="169" t="str">
        <f t="shared" si="1177"/>
        <v>2480</v>
      </c>
      <c r="O9446" s="168" t="str">
        <f t="shared" si="1178"/>
        <v/>
      </c>
      <c r="P9446" s="168" t="str">
        <f t="shared" si="1179"/>
        <v/>
      </c>
      <c r="Q9446" s="168" t="str">
        <f t="shared" si="1180"/>
        <v/>
      </c>
      <c r="R9446" s="168" t="str">
        <f t="shared" si="1181"/>
        <v/>
      </c>
      <c r="S9446" s="168" t="str">
        <f t="shared" si="1182"/>
        <v/>
      </c>
      <c r="T9446" s="168" t="str">
        <f t="shared" si="1183"/>
        <v/>
      </c>
    </row>
    <row r="9447" spans="1:20" x14ac:dyDescent="0.2">
      <c r="A9447" t="s">
        <v>2606</v>
      </c>
      <c r="M9447" s="170" t="str">
        <f t="shared" si="1176"/>
        <v>H8</v>
      </c>
      <c r="N9447" s="169" t="str">
        <f t="shared" si="1177"/>
        <v>2480</v>
      </c>
      <c r="O9447" s="168" t="str">
        <f t="shared" si="1178"/>
        <v/>
      </c>
      <c r="P9447" s="168" t="str">
        <f t="shared" si="1179"/>
        <v/>
      </c>
      <c r="Q9447" s="168" t="str">
        <f t="shared" si="1180"/>
        <v/>
      </c>
      <c r="R9447" s="168" t="str">
        <f t="shared" si="1181"/>
        <v/>
      </c>
      <c r="S9447" s="168" t="str">
        <f t="shared" si="1182"/>
        <v/>
      </c>
      <c r="T9447" s="168" t="str">
        <f t="shared" si="1183"/>
        <v/>
      </c>
    </row>
    <row r="9448" spans="1:20" x14ac:dyDescent="0.2">
      <c r="A9448" t="s">
        <v>2607</v>
      </c>
      <c r="M9448" s="170" t="str">
        <f t="shared" si="1176"/>
        <v>H9</v>
      </c>
      <c r="N9448" s="169" t="str">
        <f t="shared" si="1177"/>
        <v>2480</v>
      </c>
      <c r="O9448" s="168" t="str">
        <f t="shared" si="1178"/>
        <v/>
      </c>
      <c r="P9448" s="168" t="str">
        <f t="shared" si="1179"/>
        <v/>
      </c>
      <c r="Q9448" s="168" t="str">
        <f t="shared" si="1180"/>
        <v/>
      </c>
      <c r="R9448" s="168" t="str">
        <f t="shared" si="1181"/>
        <v/>
      </c>
      <c r="S9448" s="168" t="str">
        <f t="shared" si="1182"/>
        <v/>
      </c>
      <c r="T9448" s="168" t="str">
        <f t="shared" si="1183"/>
        <v/>
      </c>
    </row>
    <row r="9449" spans="1:20" x14ac:dyDescent="0.2">
      <c r="A9449" t="s">
        <v>2608</v>
      </c>
      <c r="M9449" s="170" t="str">
        <f t="shared" si="1176"/>
        <v>H10</v>
      </c>
      <c r="N9449" s="169" t="str">
        <f t="shared" si="1177"/>
        <v>2480</v>
      </c>
      <c r="O9449" s="168" t="str">
        <f t="shared" si="1178"/>
        <v/>
      </c>
      <c r="P9449" s="168" t="str">
        <f t="shared" si="1179"/>
        <v/>
      </c>
      <c r="Q9449" s="168" t="str">
        <f t="shared" si="1180"/>
        <v/>
      </c>
      <c r="R9449" s="168" t="str">
        <f t="shared" si="1181"/>
        <v/>
      </c>
      <c r="S9449" s="168" t="str">
        <f t="shared" si="1182"/>
        <v/>
      </c>
      <c r="T9449" s="168" t="str">
        <f t="shared" si="1183"/>
        <v/>
      </c>
    </row>
    <row r="9450" spans="1:20" x14ac:dyDescent="0.2">
      <c r="A9450" t="s">
        <v>2609</v>
      </c>
      <c r="M9450" s="170" t="str">
        <f t="shared" si="1176"/>
        <v>DTL</v>
      </c>
      <c r="N9450" s="169" t="str">
        <f t="shared" si="1177"/>
        <v>2480</v>
      </c>
      <c r="O9450" s="168" t="str">
        <f t="shared" si="1178"/>
        <v/>
      </c>
      <c r="P9450" s="168" t="str">
        <f t="shared" si="1179"/>
        <v/>
      </c>
      <c r="Q9450" s="168" t="str">
        <f t="shared" si="1180"/>
        <v/>
      </c>
      <c r="R9450" s="168" t="str">
        <f t="shared" si="1181"/>
        <v/>
      </c>
      <c r="S9450" s="168" t="str">
        <f t="shared" si="1182"/>
        <v/>
      </c>
      <c r="T9450" s="168" t="str">
        <f t="shared" si="1183"/>
        <v/>
      </c>
    </row>
    <row r="9451" spans="1:20" x14ac:dyDescent="0.2">
      <c r="A9451" t="s">
        <v>6708</v>
      </c>
      <c r="M9451" s="170" t="str">
        <f t="shared" si="1176"/>
        <v>DTL</v>
      </c>
      <c r="N9451" s="169" t="str">
        <f t="shared" si="1177"/>
        <v>2480</v>
      </c>
      <c r="O9451" s="168" t="str">
        <f t="shared" si="1178"/>
        <v>6151</v>
      </c>
      <c r="P9451" s="168" t="str">
        <f t="shared" si="1179"/>
        <v>24806151</v>
      </c>
      <c r="Q9451" s="168">
        <f t="shared" si="1180"/>
        <v>360894</v>
      </c>
      <c r="R9451" s="168">
        <f t="shared" si="1181"/>
        <v>567343</v>
      </c>
      <c r="S9451" s="168">
        <f t="shared" si="1182"/>
        <v>400000</v>
      </c>
      <c r="T9451" s="168">
        <f t="shared" si="1183"/>
        <v>389332</v>
      </c>
    </row>
    <row r="9452" spans="1:20" x14ac:dyDescent="0.2">
      <c r="A9452" t="s">
        <v>6709</v>
      </c>
      <c r="M9452" s="170" t="str">
        <f t="shared" si="1176"/>
        <v>DTL</v>
      </c>
      <c r="N9452" s="169" t="str">
        <f t="shared" si="1177"/>
        <v>2480</v>
      </c>
      <c r="O9452" s="168" t="str">
        <f t="shared" si="1178"/>
        <v>6405</v>
      </c>
      <c r="P9452" s="168" t="str">
        <f t="shared" si="1179"/>
        <v>24806405</v>
      </c>
      <c r="Q9452" s="168">
        <f t="shared" si="1180"/>
        <v>27961</v>
      </c>
      <c r="R9452" s="168">
        <f t="shared" si="1181"/>
        <v>32821</v>
      </c>
      <c r="S9452" s="168">
        <f t="shared" si="1182"/>
        <v>32000</v>
      </c>
      <c r="T9452" s="168">
        <f t="shared" si="1183"/>
        <v>28704</v>
      </c>
    </row>
    <row r="9453" spans="1:20" x14ac:dyDescent="0.2">
      <c r="A9453" t="s">
        <v>6710</v>
      </c>
      <c r="M9453" s="170" t="str">
        <f t="shared" si="1176"/>
        <v>DTL</v>
      </c>
      <c r="N9453" s="169" t="str">
        <f t="shared" si="1177"/>
        <v>2480</v>
      </c>
      <c r="O9453" s="168" t="str">
        <f t="shared" si="1178"/>
        <v>6406</v>
      </c>
      <c r="P9453" s="168" t="str">
        <f t="shared" si="1179"/>
        <v>24806406</v>
      </c>
      <c r="Q9453" s="168">
        <f t="shared" si="1180"/>
        <v>57202</v>
      </c>
      <c r="R9453" s="168">
        <f t="shared" si="1181"/>
        <v>45747</v>
      </c>
      <c r="S9453" s="168">
        <f t="shared" si="1182"/>
        <v>45000</v>
      </c>
      <c r="T9453" s="168">
        <f t="shared" si="1183"/>
        <v>21560</v>
      </c>
    </row>
    <row r="9454" spans="1:20" x14ac:dyDescent="0.2">
      <c r="A9454" t="s">
        <v>6711</v>
      </c>
      <c r="M9454" s="170" t="str">
        <f t="shared" si="1176"/>
        <v>DTL</v>
      </c>
      <c r="N9454" s="169" t="str">
        <f t="shared" si="1177"/>
        <v>2480</v>
      </c>
      <c r="O9454" s="168" t="str">
        <f t="shared" si="1178"/>
        <v>6408</v>
      </c>
      <c r="P9454" s="168" t="str">
        <f t="shared" si="1179"/>
        <v>24806408</v>
      </c>
      <c r="Q9454" s="168">
        <f t="shared" si="1180"/>
        <v>35473</v>
      </c>
      <c r="R9454" s="168">
        <f t="shared" si="1181"/>
        <v>76597</v>
      </c>
      <c r="S9454" s="168">
        <f t="shared" si="1182"/>
        <v>60000</v>
      </c>
      <c r="T9454" s="168">
        <f t="shared" si="1183"/>
        <v>47658</v>
      </c>
    </row>
    <row r="9455" spans="1:20" x14ac:dyDescent="0.2">
      <c r="A9455" t="s">
        <v>6712</v>
      </c>
      <c r="M9455" s="170" t="str">
        <f t="shared" si="1176"/>
        <v>DTL</v>
      </c>
      <c r="N9455" s="169" t="str">
        <f t="shared" si="1177"/>
        <v>2480</v>
      </c>
      <c r="O9455" s="168" t="str">
        <f t="shared" si="1178"/>
        <v>6409</v>
      </c>
      <c r="P9455" s="168" t="str">
        <f t="shared" si="1179"/>
        <v>24806409</v>
      </c>
      <c r="Q9455" s="168">
        <f t="shared" si="1180"/>
        <v>2400</v>
      </c>
      <c r="R9455" s="168">
        <f t="shared" si="1181"/>
        <v>2888</v>
      </c>
      <c r="S9455" s="168">
        <f t="shared" si="1182"/>
        <v>2500</v>
      </c>
      <c r="T9455" s="168">
        <f t="shared" si="1183"/>
        <v>1200</v>
      </c>
    </row>
    <row r="9456" spans="1:20" x14ac:dyDescent="0.2">
      <c r="A9456" t="s">
        <v>6713</v>
      </c>
      <c r="M9456" s="170" t="str">
        <f t="shared" si="1176"/>
        <v>DTL</v>
      </c>
      <c r="N9456" s="169" t="str">
        <f t="shared" si="1177"/>
        <v>2480</v>
      </c>
      <c r="O9456" s="168" t="str">
        <f t="shared" si="1178"/>
        <v>8416</v>
      </c>
      <c r="P9456" s="168" t="str">
        <f t="shared" si="1179"/>
        <v>24808416</v>
      </c>
      <c r="Q9456" s="168">
        <f t="shared" si="1180"/>
        <v>3969</v>
      </c>
      <c r="R9456" s="168">
        <f t="shared" si="1181"/>
        <v>3355</v>
      </c>
      <c r="S9456" s="168">
        <f t="shared" si="1182"/>
        <v>3500</v>
      </c>
      <c r="T9456" s="168">
        <f t="shared" si="1183"/>
        <v>2352</v>
      </c>
    </row>
    <row r="9457" spans="1:20" x14ac:dyDescent="0.2">
      <c r="A9457" t="s">
        <v>6714</v>
      </c>
      <c r="M9457" s="170" t="str">
        <f t="shared" si="1176"/>
        <v>DTL</v>
      </c>
      <c r="N9457" s="169" t="str">
        <f t="shared" si="1177"/>
        <v>2480</v>
      </c>
      <c r="O9457" s="168" t="str">
        <f t="shared" si="1178"/>
        <v>8024</v>
      </c>
      <c r="P9457" s="168" t="str">
        <f t="shared" si="1179"/>
        <v>24808024</v>
      </c>
      <c r="Q9457" s="168">
        <f t="shared" si="1180"/>
        <v>8</v>
      </c>
      <c r="R9457" s="168">
        <f t="shared" si="1181"/>
        <v>0</v>
      </c>
      <c r="S9457" s="168">
        <f t="shared" si="1182"/>
        <v>0</v>
      </c>
      <c r="T9457" s="168">
        <f t="shared" si="1183"/>
        <v>0</v>
      </c>
    </row>
    <row r="9458" spans="1:20" x14ac:dyDescent="0.2">
      <c r="A9458" t="s">
        <v>6715</v>
      </c>
      <c r="M9458" s="170" t="str">
        <f t="shared" si="1176"/>
        <v>DTL</v>
      </c>
      <c r="N9458" s="169" t="str">
        <f t="shared" si="1177"/>
        <v>2480</v>
      </c>
      <c r="O9458" s="168" t="str">
        <f t="shared" si="1178"/>
        <v>8415</v>
      </c>
      <c r="P9458" s="168" t="str">
        <f t="shared" si="1179"/>
        <v>24808415</v>
      </c>
      <c r="Q9458" s="168">
        <f t="shared" si="1180"/>
        <v>170</v>
      </c>
      <c r="R9458" s="168">
        <f t="shared" si="1181"/>
        <v>340</v>
      </c>
      <c r="S9458" s="168">
        <f t="shared" si="1182"/>
        <v>340</v>
      </c>
      <c r="T9458" s="168">
        <f t="shared" si="1183"/>
        <v>0</v>
      </c>
    </row>
    <row r="9459" spans="1:20" x14ac:dyDescent="0.2">
      <c r="A9459" t="s">
        <v>6716</v>
      </c>
      <c r="M9459" s="170" t="str">
        <f t="shared" si="1176"/>
        <v>DTL</v>
      </c>
      <c r="N9459" s="169" t="str">
        <f t="shared" si="1177"/>
        <v>2480</v>
      </c>
      <c r="O9459" s="168" t="str">
        <f t="shared" si="1178"/>
        <v>8418</v>
      </c>
      <c r="P9459" s="168" t="str">
        <f t="shared" si="1179"/>
        <v>24808418</v>
      </c>
      <c r="Q9459" s="168">
        <f t="shared" si="1180"/>
        <v>3472</v>
      </c>
      <c r="R9459" s="168">
        <f t="shared" si="1181"/>
        <v>2976</v>
      </c>
      <c r="S9459" s="168">
        <f t="shared" si="1182"/>
        <v>3000</v>
      </c>
      <c r="T9459" s="168">
        <f t="shared" si="1183"/>
        <v>675</v>
      </c>
    </row>
    <row r="9460" spans="1:20" x14ac:dyDescent="0.2">
      <c r="A9460" t="s">
        <v>6717</v>
      </c>
      <c r="M9460" s="170" t="str">
        <f t="shared" si="1176"/>
        <v>DTL</v>
      </c>
      <c r="N9460" s="169" t="str">
        <f t="shared" si="1177"/>
        <v>2480</v>
      </c>
      <c r="O9460" s="168" t="str">
        <f t="shared" si="1178"/>
        <v>8900</v>
      </c>
      <c r="P9460" s="168" t="str">
        <f t="shared" si="1179"/>
        <v>24808900</v>
      </c>
      <c r="Q9460" s="168">
        <f t="shared" si="1180"/>
        <v>108746</v>
      </c>
      <c r="R9460" s="168">
        <f t="shared" si="1181"/>
        <v>164081</v>
      </c>
      <c r="S9460" s="168">
        <f t="shared" si="1182"/>
        <v>181680</v>
      </c>
      <c r="T9460" s="168">
        <f t="shared" si="1183"/>
        <v>69134</v>
      </c>
    </row>
    <row r="9461" spans="1:20" x14ac:dyDescent="0.2">
      <c r="A9461" t="s">
        <v>6718</v>
      </c>
      <c r="M9461" s="170" t="str">
        <f t="shared" si="1176"/>
        <v>DTL</v>
      </c>
      <c r="N9461" s="169" t="str">
        <f t="shared" si="1177"/>
        <v>2480</v>
      </c>
      <c r="O9461" s="168" t="str">
        <f t="shared" si="1178"/>
        <v>9255</v>
      </c>
      <c r="P9461" s="168" t="str">
        <f t="shared" si="1179"/>
        <v>24809255</v>
      </c>
      <c r="Q9461" s="168">
        <f t="shared" si="1180"/>
        <v>0</v>
      </c>
      <c r="R9461" s="168">
        <f t="shared" si="1181"/>
        <v>114</v>
      </c>
      <c r="S9461" s="168">
        <f t="shared" si="1182"/>
        <v>0</v>
      </c>
      <c r="T9461" s="168">
        <f t="shared" si="1183"/>
        <v>0</v>
      </c>
    </row>
    <row r="9462" spans="1:20" x14ac:dyDescent="0.2">
      <c r="A9462" t="s">
        <v>6719</v>
      </c>
      <c r="M9462" s="170" t="str">
        <f t="shared" si="1176"/>
        <v>DTL</v>
      </c>
      <c r="N9462" s="169" t="str">
        <f t="shared" si="1177"/>
        <v>2480</v>
      </c>
      <c r="O9462" s="168" t="str">
        <f t="shared" si="1178"/>
        <v>9299</v>
      </c>
      <c r="P9462" s="168" t="str">
        <f t="shared" si="1179"/>
        <v>24809299</v>
      </c>
      <c r="Q9462" s="168">
        <f t="shared" si="1180"/>
        <v>214</v>
      </c>
      <c r="R9462" s="168">
        <f t="shared" si="1181"/>
        <v>304</v>
      </c>
      <c r="S9462" s="168">
        <f t="shared" si="1182"/>
        <v>250</v>
      </c>
      <c r="T9462" s="168">
        <f t="shared" si="1183"/>
        <v>358</v>
      </c>
    </row>
    <row r="9463" spans="1:20" x14ac:dyDescent="0.2">
      <c r="A9463" t="s">
        <v>6720</v>
      </c>
      <c r="M9463" s="170" t="str">
        <f t="shared" si="1176"/>
        <v>DTL</v>
      </c>
      <c r="N9463" s="169" t="str">
        <f t="shared" si="1177"/>
        <v>2480</v>
      </c>
      <c r="O9463" s="168" t="str">
        <f t="shared" si="1178"/>
        <v>9590</v>
      </c>
      <c r="P9463" s="168" t="str">
        <f t="shared" si="1179"/>
        <v>24809590</v>
      </c>
      <c r="Q9463" s="168">
        <f t="shared" si="1180"/>
        <v>78</v>
      </c>
      <c r="R9463" s="168">
        <f t="shared" si="1181"/>
        <v>0</v>
      </c>
      <c r="S9463" s="168">
        <f t="shared" si="1182"/>
        <v>0</v>
      </c>
      <c r="T9463" s="168">
        <f t="shared" si="1183"/>
        <v>0</v>
      </c>
    </row>
    <row r="9464" spans="1:20" x14ac:dyDescent="0.2">
      <c r="A9464" t="s">
        <v>4246</v>
      </c>
      <c r="M9464" s="170" t="str">
        <f t="shared" si="1176"/>
        <v>DTL</v>
      </c>
      <c r="N9464" s="169" t="str">
        <f t="shared" si="1177"/>
        <v>2480</v>
      </c>
      <c r="O9464" s="168" t="str">
        <f t="shared" si="1178"/>
        <v/>
      </c>
      <c r="P9464" s="168" t="str">
        <f t="shared" si="1179"/>
        <v/>
      </c>
      <c r="Q9464" s="168" t="str">
        <f t="shared" si="1180"/>
        <v/>
      </c>
      <c r="R9464" s="168" t="str">
        <f t="shared" si="1181"/>
        <v/>
      </c>
      <c r="S9464" s="168" t="str">
        <f t="shared" si="1182"/>
        <v/>
      </c>
      <c r="T9464" s="168" t="str">
        <f t="shared" si="1183"/>
        <v/>
      </c>
    </row>
    <row r="9465" spans="1:20" x14ac:dyDescent="0.2">
      <c r="A9465" t="s">
        <v>2611</v>
      </c>
      <c r="M9465" s="170" t="str">
        <f t="shared" si="1176"/>
        <v>DTL</v>
      </c>
      <c r="N9465" s="169" t="str">
        <f t="shared" si="1177"/>
        <v>2480</v>
      </c>
      <c r="O9465" s="168" t="str">
        <f t="shared" si="1178"/>
        <v/>
      </c>
      <c r="P9465" s="168" t="str">
        <f t="shared" si="1179"/>
        <v/>
      </c>
      <c r="Q9465" s="168" t="str">
        <f t="shared" si="1180"/>
        <v/>
      </c>
      <c r="R9465" s="168" t="str">
        <f t="shared" si="1181"/>
        <v/>
      </c>
      <c r="S9465" s="168" t="str">
        <f t="shared" si="1182"/>
        <v/>
      </c>
      <c r="T9465" s="168" t="str">
        <f t="shared" si="1183"/>
        <v/>
      </c>
    </row>
    <row r="9466" spans="1:20" x14ac:dyDescent="0.2">
      <c r="A9466" t="s">
        <v>6721</v>
      </c>
      <c r="M9466" s="170" t="str">
        <f t="shared" si="1176"/>
        <v>Ttl</v>
      </c>
      <c r="N9466" s="169" t="str">
        <f t="shared" si="1177"/>
        <v>2480</v>
      </c>
      <c r="O9466" s="168" t="str">
        <f t="shared" si="1178"/>
        <v/>
      </c>
      <c r="P9466" s="168" t="str">
        <f t="shared" si="1179"/>
        <v/>
      </c>
      <c r="Q9466" s="168" t="str">
        <f t="shared" si="1180"/>
        <v/>
      </c>
      <c r="R9466" s="168" t="str">
        <f t="shared" si="1181"/>
        <v/>
      </c>
      <c r="S9466" s="168" t="str">
        <f t="shared" si="1182"/>
        <v/>
      </c>
      <c r="T9466" s="168" t="str">
        <f t="shared" si="1183"/>
        <v/>
      </c>
    </row>
    <row r="9467" spans="1:20" x14ac:dyDescent="0.2">
      <c r="A9467" t="s">
        <v>2612</v>
      </c>
      <c r="M9467" s="170" t="str">
        <f t="shared" si="1176"/>
        <v>DTL</v>
      </c>
      <c r="N9467" s="169" t="str">
        <f t="shared" si="1177"/>
        <v>2480</v>
      </c>
      <c r="O9467" s="168" t="str">
        <f t="shared" si="1178"/>
        <v/>
      </c>
      <c r="P9467" s="168" t="str">
        <f t="shared" si="1179"/>
        <v/>
      </c>
      <c r="Q9467" s="168" t="str">
        <f t="shared" si="1180"/>
        <v/>
      </c>
      <c r="R9467" s="168" t="str">
        <f t="shared" si="1181"/>
        <v/>
      </c>
      <c r="S9467" s="168" t="str">
        <f t="shared" si="1182"/>
        <v/>
      </c>
      <c r="T9467" s="168" t="str">
        <f t="shared" si="1183"/>
        <v/>
      </c>
    </row>
    <row r="9468" spans="1:20" x14ac:dyDescent="0.2">
      <c r="A9468" t="s">
        <v>2611</v>
      </c>
      <c r="M9468" s="170" t="str">
        <f t="shared" si="1176"/>
        <v>DTL</v>
      </c>
      <c r="N9468" s="169" t="str">
        <f t="shared" si="1177"/>
        <v>2480</v>
      </c>
      <c r="O9468" s="168" t="str">
        <f t="shared" si="1178"/>
        <v/>
      </c>
      <c r="P9468" s="168" t="str">
        <f t="shared" si="1179"/>
        <v/>
      </c>
      <c r="Q9468" s="168" t="str">
        <f t="shared" si="1180"/>
        <v/>
      </c>
      <c r="R9468" s="168" t="str">
        <f t="shared" si="1181"/>
        <v/>
      </c>
      <c r="S9468" s="168" t="str">
        <f t="shared" si="1182"/>
        <v/>
      </c>
      <c r="T9468" s="168" t="str">
        <f t="shared" si="1183"/>
        <v/>
      </c>
    </row>
    <row r="9469" spans="1:20" x14ac:dyDescent="0.2">
      <c r="A9469" t="s">
        <v>2611</v>
      </c>
      <c r="M9469" s="170" t="str">
        <f t="shared" si="1176"/>
        <v>DTL</v>
      </c>
      <c r="N9469" s="169" t="str">
        <f t="shared" si="1177"/>
        <v>2480</v>
      </c>
      <c r="O9469" s="168" t="str">
        <f t="shared" si="1178"/>
        <v/>
      </c>
      <c r="P9469" s="168" t="str">
        <f t="shared" si="1179"/>
        <v/>
      </c>
      <c r="Q9469" s="168" t="str">
        <f t="shared" si="1180"/>
        <v/>
      </c>
      <c r="R9469" s="168" t="str">
        <f t="shared" si="1181"/>
        <v/>
      </c>
      <c r="S9469" s="168" t="str">
        <f t="shared" si="1182"/>
        <v/>
      </c>
      <c r="T9469" s="168" t="str">
        <f t="shared" si="1183"/>
        <v/>
      </c>
    </row>
    <row r="9470" spans="1:20" x14ac:dyDescent="0.2">
      <c r="A9470" t="s">
        <v>2613</v>
      </c>
      <c r="M9470" s="170" t="str">
        <f t="shared" si="1176"/>
        <v>DTL</v>
      </c>
      <c r="N9470" s="169" t="str">
        <f t="shared" si="1177"/>
        <v>2480</v>
      </c>
      <c r="O9470" s="168" t="str">
        <f t="shared" si="1178"/>
        <v/>
      </c>
      <c r="P9470" s="168" t="str">
        <f t="shared" si="1179"/>
        <v/>
      </c>
      <c r="Q9470" s="168" t="str">
        <f t="shared" si="1180"/>
        <v/>
      </c>
      <c r="R9470" s="168" t="str">
        <f t="shared" si="1181"/>
        <v/>
      </c>
      <c r="S9470" s="168" t="str">
        <f t="shared" si="1182"/>
        <v/>
      </c>
      <c r="T9470" s="168" t="str">
        <f t="shared" si="1183"/>
        <v/>
      </c>
    </row>
    <row r="9471" spans="1:20" x14ac:dyDescent="0.2">
      <c r="A9471" t="s">
        <v>6722</v>
      </c>
      <c r="M9471" s="170" t="str">
        <f t="shared" si="1176"/>
        <v>DTL</v>
      </c>
      <c r="N9471" s="169" t="str">
        <f t="shared" si="1177"/>
        <v>2480</v>
      </c>
      <c r="O9471" s="168" t="str">
        <f t="shared" si="1178"/>
        <v>1010</v>
      </c>
      <c r="P9471" s="168" t="str">
        <f t="shared" si="1179"/>
        <v>24801010</v>
      </c>
      <c r="Q9471" s="168">
        <f t="shared" si="1180"/>
        <v>258857</v>
      </c>
      <c r="R9471" s="168">
        <f t="shared" si="1181"/>
        <v>272664</v>
      </c>
      <c r="S9471" s="168">
        <f t="shared" si="1182"/>
        <v>265864</v>
      </c>
      <c r="T9471" s="168">
        <f t="shared" si="1183"/>
        <v>200799</v>
      </c>
    </row>
    <row r="9472" spans="1:20" x14ac:dyDescent="0.2">
      <c r="A9472" t="s">
        <v>6723</v>
      </c>
      <c r="M9472" s="170" t="str">
        <f t="shared" si="1176"/>
        <v>DTL</v>
      </c>
      <c r="N9472" s="169" t="str">
        <f t="shared" si="1177"/>
        <v>2480</v>
      </c>
      <c r="O9472" s="168" t="str">
        <f t="shared" si="1178"/>
        <v>1020</v>
      </c>
      <c r="P9472" s="168" t="str">
        <f t="shared" si="1179"/>
        <v>24801020</v>
      </c>
      <c r="Q9472" s="168">
        <f t="shared" si="1180"/>
        <v>0</v>
      </c>
      <c r="R9472" s="168">
        <f t="shared" si="1181"/>
        <v>4913</v>
      </c>
      <c r="S9472" s="168">
        <f t="shared" si="1182"/>
        <v>45000</v>
      </c>
      <c r="T9472" s="168">
        <f t="shared" si="1183"/>
        <v>1843</v>
      </c>
    </row>
    <row r="9473" spans="1:20" x14ac:dyDescent="0.2">
      <c r="A9473" t="s">
        <v>6724</v>
      </c>
      <c r="M9473" s="170" t="str">
        <f t="shared" si="1176"/>
        <v>DTL</v>
      </c>
      <c r="N9473" s="169" t="str">
        <f t="shared" si="1177"/>
        <v>2480</v>
      </c>
      <c r="O9473" s="168" t="str">
        <f t="shared" si="1178"/>
        <v>1030</v>
      </c>
      <c r="P9473" s="168" t="str">
        <f t="shared" si="1179"/>
        <v>24801030</v>
      </c>
      <c r="Q9473" s="168">
        <f t="shared" si="1180"/>
        <v>1981</v>
      </c>
      <c r="R9473" s="168">
        <f t="shared" si="1181"/>
        <v>3509</v>
      </c>
      <c r="S9473" s="168">
        <f t="shared" si="1182"/>
        <v>15000</v>
      </c>
      <c r="T9473" s="168">
        <f t="shared" si="1183"/>
        <v>2641</v>
      </c>
    </row>
    <row r="9474" spans="1:20" x14ac:dyDescent="0.2">
      <c r="A9474" t="s">
        <v>6725</v>
      </c>
      <c r="M9474" s="170" t="str">
        <f t="shared" si="1176"/>
        <v>DTL</v>
      </c>
      <c r="N9474" s="169" t="str">
        <f t="shared" si="1177"/>
        <v>2480</v>
      </c>
      <c r="O9474" s="168" t="str">
        <f t="shared" si="1178"/>
        <v>1100</v>
      </c>
      <c r="P9474" s="168" t="str">
        <f t="shared" si="1179"/>
        <v>24801100</v>
      </c>
      <c r="Q9474" s="168">
        <f t="shared" si="1180"/>
        <v>20674</v>
      </c>
      <c r="R9474" s="168">
        <f t="shared" si="1181"/>
        <v>22144</v>
      </c>
      <c r="S9474" s="168">
        <f t="shared" si="1182"/>
        <v>20339</v>
      </c>
      <c r="T9474" s="168">
        <f t="shared" si="1183"/>
        <v>16362</v>
      </c>
    </row>
    <row r="9475" spans="1:20" x14ac:dyDescent="0.2">
      <c r="A9475" t="s">
        <v>6726</v>
      </c>
      <c r="M9475" s="170" t="str">
        <f t="shared" ref="M9475:M9538" si="1184">IF(ROW()&lt;23,"",
  IF(NOT(ISERROR(FIND("Trinity County",$A9475,30))),"H1",
  IF(M9474="H1","H2",
  IF(M9474="H2","H3",
  IF(M9474="H3","H4",
  IF(M9474="H4","H5",
  IF(M9474="H5","H6",
  IF(M9474="H6","H7",
  IF(M9474="H7","H8",
  IF(M9474="H8","H9",
  IF(M9474="H9","H10",
  IF(TRIM(LEFT($A9475,7))="Total","Ttl","DTL"))))))))))))</f>
        <v>DTL</v>
      </c>
      <c r="N9475" s="169" t="str">
        <f t="shared" ref="N9475:N9538" si="1185">IF(ROW()&lt;23,"",
  IF($M9475="H6",TRIM(LEFT($A9475,5)),N9474))</f>
        <v>2480</v>
      </c>
      <c r="O9475" s="168" t="str">
        <f t="shared" ref="O9475:O9538" si="1186">IF($M9475&lt;&gt;"DTL","",
  IF(NOT(ISNUMBER(VALUE(MID($A9475,31,15)))),"",LEFT($A9475,4)))</f>
        <v>1200</v>
      </c>
      <c r="P9475" s="168" t="str">
        <f t="shared" ref="P9475:P9538" si="1187">IF(O9475="","",N9475&amp;O9475)</f>
        <v>24801200</v>
      </c>
      <c r="Q9475" s="168">
        <f t="shared" ref="Q9475:Q9538" si="1188">IF($M9475&lt;&gt;"DTL","",
  IF(NOT(ISNUMBER(VALUE(MID($A9475,31,15)))),"",VALUE(TRIM(MID($A9475,47,15)))))</f>
        <v>78654</v>
      </c>
      <c r="R9475" s="168">
        <f t="shared" ref="R9475:R9538" si="1189">IF($M9475&lt;&gt;"DTL","",
  IF(NOT(ISNUMBER(VALUE(MID($A9475,31,15)))),"",VALUE(TRIM(MID($A9475,61,14)))))</f>
        <v>83741</v>
      </c>
      <c r="S9475" s="168">
        <f t="shared" ref="S9475:S9538" si="1190">IF($M9475&lt;&gt;"DTL","",
  IF(NOT(ISNUMBER(VALUE(MID($A9475,31,15)))),"",VALUE(TRIM(MID($A9475,76,14)))))</f>
        <v>88687</v>
      </c>
      <c r="T9475" s="168">
        <f t="shared" ref="T9475:T9538" si="1191">IF($M9475&lt;&gt;"DTL","",
  IF(NOT(ISNUMBER(VALUE(MID($A9475,31,15)))),"",VALUE(TRIM(MID($A9475,90,14)))))</f>
        <v>66171</v>
      </c>
    </row>
    <row r="9476" spans="1:20" x14ac:dyDescent="0.2">
      <c r="A9476" t="s">
        <v>6727</v>
      </c>
      <c r="M9476" s="170" t="str">
        <f t="shared" si="1184"/>
        <v>DTL</v>
      </c>
      <c r="N9476" s="169" t="str">
        <f t="shared" si="1185"/>
        <v>2480</v>
      </c>
      <c r="O9476" s="168" t="str">
        <f t="shared" si="1186"/>
        <v>1210</v>
      </c>
      <c r="P9476" s="168" t="str">
        <f t="shared" si="1187"/>
        <v>24801210</v>
      </c>
      <c r="Q9476" s="168">
        <f t="shared" si="1188"/>
        <v>3887</v>
      </c>
      <c r="R9476" s="168">
        <f t="shared" si="1189"/>
        <v>3157</v>
      </c>
      <c r="S9476" s="168">
        <f t="shared" si="1190"/>
        <v>5491</v>
      </c>
      <c r="T9476" s="168">
        <f t="shared" si="1191"/>
        <v>2159</v>
      </c>
    </row>
    <row r="9477" spans="1:20" x14ac:dyDescent="0.2">
      <c r="A9477" t="s">
        <v>6728</v>
      </c>
      <c r="M9477" s="170" t="str">
        <f t="shared" si="1184"/>
        <v>DTL</v>
      </c>
      <c r="N9477" s="169" t="str">
        <f t="shared" si="1185"/>
        <v>2480</v>
      </c>
      <c r="O9477" s="168" t="str">
        <f t="shared" si="1186"/>
        <v>1300</v>
      </c>
      <c r="P9477" s="168" t="str">
        <f t="shared" si="1187"/>
        <v>24801300</v>
      </c>
      <c r="Q9477" s="168">
        <f t="shared" si="1188"/>
        <v>43643</v>
      </c>
      <c r="R9477" s="168">
        <f t="shared" si="1189"/>
        <v>40846</v>
      </c>
      <c r="S9477" s="168">
        <f t="shared" si="1190"/>
        <v>46467</v>
      </c>
      <c r="T9477" s="168">
        <f t="shared" si="1191"/>
        <v>30868</v>
      </c>
    </row>
    <row r="9478" spans="1:20" x14ac:dyDescent="0.2">
      <c r="A9478" t="s">
        <v>6729</v>
      </c>
      <c r="M9478" s="170" t="str">
        <f t="shared" si="1184"/>
        <v>DTL</v>
      </c>
      <c r="N9478" s="169" t="str">
        <f t="shared" si="1185"/>
        <v>2480</v>
      </c>
      <c r="O9478" s="168" t="str">
        <f t="shared" si="1186"/>
        <v>1301</v>
      </c>
      <c r="P9478" s="168" t="str">
        <f t="shared" si="1187"/>
        <v>24801301</v>
      </c>
      <c r="Q9478" s="168">
        <f t="shared" si="1188"/>
        <v>44897</v>
      </c>
      <c r="R9478" s="168">
        <f t="shared" si="1189"/>
        <v>49703</v>
      </c>
      <c r="S9478" s="168">
        <f t="shared" si="1190"/>
        <v>53252</v>
      </c>
      <c r="T9478" s="168">
        <f t="shared" si="1191"/>
        <v>26626</v>
      </c>
    </row>
    <row r="9479" spans="1:20" x14ac:dyDescent="0.2">
      <c r="A9479" t="s">
        <v>6730</v>
      </c>
      <c r="M9479" s="170" t="str">
        <f t="shared" si="1184"/>
        <v>DTL</v>
      </c>
      <c r="N9479" s="169" t="str">
        <f t="shared" si="1185"/>
        <v>2480</v>
      </c>
      <c r="O9479" s="168" t="str">
        <f t="shared" si="1186"/>
        <v>1400</v>
      </c>
      <c r="P9479" s="168" t="str">
        <f t="shared" si="1187"/>
        <v>24801400</v>
      </c>
      <c r="Q9479" s="168">
        <f t="shared" si="1188"/>
        <v>2585</v>
      </c>
      <c r="R9479" s="168">
        <f t="shared" si="1189"/>
        <v>2765</v>
      </c>
      <c r="S9479" s="168">
        <f t="shared" si="1190"/>
        <v>2450</v>
      </c>
      <c r="T9479" s="168">
        <f t="shared" si="1191"/>
        <v>3069</v>
      </c>
    </row>
    <row r="9480" spans="1:20" x14ac:dyDescent="0.2">
      <c r="A9480" t="s">
        <v>3541</v>
      </c>
      <c r="M9480" s="170" t="str">
        <f t="shared" si="1184"/>
        <v>DTL</v>
      </c>
      <c r="N9480" s="169" t="str">
        <f t="shared" si="1185"/>
        <v>2480</v>
      </c>
      <c r="O9480" s="168" t="str">
        <f t="shared" si="1186"/>
        <v>1500</v>
      </c>
      <c r="P9480" s="168" t="str">
        <f t="shared" si="1187"/>
        <v>24801500</v>
      </c>
      <c r="Q9480" s="168">
        <f t="shared" si="1188"/>
        <v>3220</v>
      </c>
      <c r="R9480" s="168">
        <f t="shared" si="1189"/>
        <v>3543</v>
      </c>
      <c r="S9480" s="168">
        <f t="shared" si="1190"/>
        <v>2835</v>
      </c>
      <c r="T9480" s="168">
        <f t="shared" si="1191"/>
        <v>2835</v>
      </c>
    </row>
    <row r="9481" spans="1:20" x14ac:dyDescent="0.2">
      <c r="A9481" t="s">
        <v>4467</v>
      </c>
      <c r="M9481" s="170" t="str">
        <f t="shared" si="1184"/>
        <v>DTL</v>
      </c>
      <c r="N9481" s="169" t="str">
        <f t="shared" si="1185"/>
        <v>2480</v>
      </c>
      <c r="O9481" s="168" t="str">
        <f t="shared" si="1186"/>
        <v/>
      </c>
      <c r="P9481" s="168" t="str">
        <f t="shared" si="1187"/>
        <v/>
      </c>
      <c r="Q9481" s="168" t="str">
        <f t="shared" si="1188"/>
        <v/>
      </c>
      <c r="R9481" s="168" t="str">
        <f t="shared" si="1189"/>
        <v/>
      </c>
      <c r="S9481" s="168" t="str">
        <f t="shared" si="1190"/>
        <v/>
      </c>
      <c r="T9481" s="168" t="str">
        <f t="shared" si="1191"/>
        <v/>
      </c>
    </row>
    <row r="9482" spans="1:20" x14ac:dyDescent="0.2">
      <c r="A9482">
        <v>1</v>
      </c>
      <c r="M9482" s="170" t="str">
        <f t="shared" si="1184"/>
        <v>DTL</v>
      </c>
      <c r="N9482" s="169" t="str">
        <f t="shared" si="1185"/>
        <v>2480</v>
      </c>
      <c r="O9482" s="168" t="str">
        <f t="shared" si="1186"/>
        <v/>
      </c>
      <c r="P9482" s="168" t="str">
        <f t="shared" si="1187"/>
        <v/>
      </c>
      <c r="Q9482" s="168" t="str">
        <f t="shared" si="1188"/>
        <v/>
      </c>
      <c r="R9482" s="168" t="str">
        <f t="shared" si="1189"/>
        <v/>
      </c>
      <c r="S9482" s="168" t="str">
        <f t="shared" si="1190"/>
        <v/>
      </c>
      <c r="T9482" s="168" t="str">
        <f t="shared" si="1191"/>
        <v/>
      </c>
    </row>
    <row r="9483" spans="1:20" x14ac:dyDescent="0.2">
      <c r="M9483" s="170" t="str">
        <f t="shared" si="1184"/>
        <v>DTL</v>
      </c>
      <c r="N9483" s="169" t="str">
        <f t="shared" si="1185"/>
        <v>2480</v>
      </c>
      <c r="O9483" s="168" t="str">
        <f t="shared" si="1186"/>
        <v/>
      </c>
      <c r="P9483" s="168" t="str">
        <f t="shared" si="1187"/>
        <v/>
      </c>
      <c r="Q9483" s="168" t="str">
        <f t="shared" si="1188"/>
        <v/>
      </c>
      <c r="R9483" s="168" t="str">
        <f t="shared" si="1189"/>
        <v/>
      </c>
      <c r="S9483" s="168" t="str">
        <f t="shared" si="1190"/>
        <v/>
      </c>
      <c r="T9483" s="168" t="str">
        <f t="shared" si="1191"/>
        <v/>
      </c>
    </row>
    <row r="9484" spans="1:20" x14ac:dyDescent="0.2">
      <c r="A9484" t="s">
        <v>3542</v>
      </c>
      <c r="M9484" s="170" t="str">
        <f t="shared" si="1184"/>
        <v>H1</v>
      </c>
      <c r="N9484" s="169" t="str">
        <f t="shared" si="1185"/>
        <v>2480</v>
      </c>
      <c r="O9484" s="168" t="str">
        <f t="shared" si="1186"/>
        <v/>
      </c>
      <c r="P9484" s="168" t="str">
        <f t="shared" si="1187"/>
        <v/>
      </c>
      <c r="Q9484" s="168" t="str">
        <f t="shared" si="1188"/>
        <v/>
      </c>
      <c r="R9484" s="168" t="str">
        <f t="shared" si="1189"/>
        <v/>
      </c>
      <c r="S9484" s="168" t="str">
        <f t="shared" si="1190"/>
        <v/>
      </c>
      <c r="T9484" s="168" t="str">
        <f t="shared" si="1191"/>
        <v/>
      </c>
    </row>
    <row r="9485" spans="1:20" x14ac:dyDescent="0.2">
      <c r="A9485" t="s">
        <v>2600</v>
      </c>
      <c r="M9485" s="170" t="str">
        <f t="shared" si="1184"/>
        <v>H2</v>
      </c>
      <c r="N9485" s="169" t="str">
        <f t="shared" si="1185"/>
        <v>2480</v>
      </c>
      <c r="O9485" s="168" t="str">
        <f t="shared" si="1186"/>
        <v/>
      </c>
      <c r="P9485" s="168" t="str">
        <f t="shared" si="1187"/>
        <v/>
      </c>
      <c r="Q9485" s="168" t="str">
        <f t="shared" si="1188"/>
        <v/>
      </c>
      <c r="R9485" s="168" t="str">
        <f t="shared" si="1189"/>
        <v/>
      </c>
      <c r="S9485" s="168" t="str">
        <f t="shared" si="1190"/>
        <v/>
      </c>
      <c r="T9485" s="168" t="str">
        <f t="shared" si="1191"/>
        <v/>
      </c>
    </row>
    <row r="9486" spans="1:20" x14ac:dyDescent="0.2">
      <c r="A9486" t="s">
        <v>2601</v>
      </c>
      <c r="M9486" s="170" t="str">
        <f t="shared" si="1184"/>
        <v>H3</v>
      </c>
      <c r="N9486" s="169" t="str">
        <f t="shared" si="1185"/>
        <v>2480</v>
      </c>
      <c r="O9486" s="168" t="str">
        <f t="shared" si="1186"/>
        <v/>
      </c>
      <c r="P9486" s="168" t="str">
        <f t="shared" si="1187"/>
        <v/>
      </c>
      <c r="Q9486" s="168" t="str">
        <f t="shared" si="1188"/>
        <v/>
      </c>
      <c r="R9486" s="168" t="str">
        <f t="shared" si="1189"/>
        <v/>
      </c>
      <c r="S9486" s="168" t="str">
        <f t="shared" si="1190"/>
        <v/>
      </c>
      <c r="T9486" s="168" t="str">
        <f t="shared" si="1191"/>
        <v/>
      </c>
    </row>
    <row r="9487" spans="1:20" x14ac:dyDescent="0.2">
      <c r="A9487" t="s">
        <v>3535</v>
      </c>
      <c r="M9487" s="170" t="str">
        <f t="shared" si="1184"/>
        <v>H4</v>
      </c>
      <c r="N9487" s="169" t="str">
        <f t="shared" si="1185"/>
        <v>2480</v>
      </c>
      <c r="O9487" s="168" t="str">
        <f t="shared" si="1186"/>
        <v/>
      </c>
      <c r="P9487" s="168" t="str">
        <f t="shared" si="1187"/>
        <v/>
      </c>
      <c r="Q9487" s="168" t="str">
        <f t="shared" si="1188"/>
        <v/>
      </c>
      <c r="R9487" s="168" t="str">
        <f t="shared" si="1189"/>
        <v/>
      </c>
      <c r="S9487" s="168" t="str">
        <f t="shared" si="1190"/>
        <v/>
      </c>
      <c r="T9487" s="168" t="str">
        <f t="shared" si="1191"/>
        <v/>
      </c>
    </row>
    <row r="9488" spans="1:20" x14ac:dyDescent="0.2">
      <c r="A9488" t="s">
        <v>2603</v>
      </c>
      <c r="M9488" s="170" t="str">
        <f t="shared" si="1184"/>
        <v>H5</v>
      </c>
      <c r="N9488" s="169" t="str">
        <f t="shared" si="1185"/>
        <v>2480</v>
      </c>
      <c r="O9488" s="168" t="str">
        <f t="shared" si="1186"/>
        <v/>
      </c>
      <c r="P9488" s="168" t="str">
        <f t="shared" si="1187"/>
        <v/>
      </c>
      <c r="Q9488" s="168" t="str">
        <f t="shared" si="1188"/>
        <v/>
      </c>
      <c r="R9488" s="168" t="str">
        <f t="shared" si="1189"/>
        <v/>
      </c>
      <c r="S9488" s="168" t="str">
        <f t="shared" si="1190"/>
        <v/>
      </c>
      <c r="T9488" s="168" t="str">
        <f t="shared" si="1191"/>
        <v/>
      </c>
    </row>
    <row r="9489" spans="1:20" x14ac:dyDescent="0.2">
      <c r="A9489" t="s">
        <v>3540</v>
      </c>
      <c r="M9489" s="170" t="str">
        <f t="shared" si="1184"/>
        <v>H6</v>
      </c>
      <c r="N9489" s="169" t="str">
        <f t="shared" si="1185"/>
        <v>2480</v>
      </c>
      <c r="O9489" s="168" t="str">
        <f t="shared" si="1186"/>
        <v/>
      </c>
      <c r="P9489" s="168" t="str">
        <f t="shared" si="1187"/>
        <v/>
      </c>
      <c r="Q9489" s="168" t="str">
        <f t="shared" si="1188"/>
        <v/>
      </c>
      <c r="R9489" s="168" t="str">
        <f t="shared" si="1189"/>
        <v/>
      </c>
      <c r="S9489" s="168" t="str">
        <f t="shared" si="1190"/>
        <v/>
      </c>
      <c r="T9489" s="168" t="str">
        <f t="shared" si="1191"/>
        <v/>
      </c>
    </row>
    <row r="9490" spans="1:20" x14ac:dyDescent="0.2">
      <c r="A9490" t="s">
        <v>2605</v>
      </c>
      <c r="M9490" s="170" t="str">
        <f t="shared" si="1184"/>
        <v>H7</v>
      </c>
      <c r="N9490" s="169" t="str">
        <f t="shared" si="1185"/>
        <v>2480</v>
      </c>
      <c r="O9490" s="168" t="str">
        <f t="shared" si="1186"/>
        <v/>
      </c>
      <c r="P9490" s="168" t="str">
        <f t="shared" si="1187"/>
        <v/>
      </c>
      <c r="Q9490" s="168" t="str">
        <f t="shared" si="1188"/>
        <v/>
      </c>
      <c r="R9490" s="168" t="str">
        <f t="shared" si="1189"/>
        <v/>
      </c>
      <c r="S9490" s="168" t="str">
        <f t="shared" si="1190"/>
        <v/>
      </c>
      <c r="T9490" s="168" t="str">
        <f t="shared" si="1191"/>
        <v/>
      </c>
    </row>
    <row r="9491" spans="1:20" x14ac:dyDescent="0.2">
      <c r="A9491" t="s">
        <v>2606</v>
      </c>
      <c r="M9491" s="170" t="str">
        <f t="shared" si="1184"/>
        <v>H8</v>
      </c>
      <c r="N9491" s="169" t="str">
        <f t="shared" si="1185"/>
        <v>2480</v>
      </c>
      <c r="O9491" s="168" t="str">
        <f t="shared" si="1186"/>
        <v/>
      </c>
      <c r="P9491" s="168" t="str">
        <f t="shared" si="1187"/>
        <v/>
      </c>
      <c r="Q9491" s="168" t="str">
        <f t="shared" si="1188"/>
        <v/>
      </c>
      <c r="R9491" s="168" t="str">
        <f t="shared" si="1189"/>
        <v/>
      </c>
      <c r="S9491" s="168" t="str">
        <f t="shared" si="1190"/>
        <v/>
      </c>
      <c r="T9491" s="168" t="str">
        <f t="shared" si="1191"/>
        <v/>
      </c>
    </row>
    <row r="9492" spans="1:20" x14ac:dyDescent="0.2">
      <c r="A9492" t="s">
        <v>2607</v>
      </c>
      <c r="M9492" s="170" t="str">
        <f t="shared" si="1184"/>
        <v>H9</v>
      </c>
      <c r="N9492" s="169" t="str">
        <f t="shared" si="1185"/>
        <v>2480</v>
      </c>
      <c r="O9492" s="168" t="str">
        <f t="shared" si="1186"/>
        <v/>
      </c>
      <c r="P9492" s="168" t="str">
        <f t="shared" si="1187"/>
        <v/>
      </c>
      <c r="Q9492" s="168" t="str">
        <f t="shared" si="1188"/>
        <v/>
      </c>
      <c r="R9492" s="168" t="str">
        <f t="shared" si="1189"/>
        <v/>
      </c>
      <c r="S9492" s="168" t="str">
        <f t="shared" si="1190"/>
        <v/>
      </c>
      <c r="T9492" s="168" t="str">
        <f t="shared" si="1191"/>
        <v/>
      </c>
    </row>
    <row r="9493" spans="1:20" x14ac:dyDescent="0.2">
      <c r="A9493" t="s">
        <v>2608</v>
      </c>
      <c r="M9493" s="170" t="str">
        <f t="shared" si="1184"/>
        <v>H10</v>
      </c>
      <c r="N9493" s="169" t="str">
        <f t="shared" si="1185"/>
        <v>2480</v>
      </c>
      <c r="O9493" s="168" t="str">
        <f t="shared" si="1186"/>
        <v/>
      </c>
      <c r="P9493" s="168" t="str">
        <f t="shared" si="1187"/>
        <v/>
      </c>
      <c r="Q9493" s="168" t="str">
        <f t="shared" si="1188"/>
        <v/>
      </c>
      <c r="R9493" s="168" t="str">
        <f t="shared" si="1189"/>
        <v/>
      </c>
      <c r="S9493" s="168" t="str">
        <f t="shared" si="1190"/>
        <v/>
      </c>
      <c r="T9493" s="168" t="str">
        <f t="shared" si="1191"/>
        <v/>
      </c>
    </row>
    <row r="9494" spans="1:20" x14ac:dyDescent="0.2">
      <c r="A9494" t="s">
        <v>6731</v>
      </c>
      <c r="M9494" s="170" t="str">
        <f t="shared" si="1184"/>
        <v>DTL</v>
      </c>
      <c r="N9494" s="169" t="str">
        <f t="shared" si="1185"/>
        <v>2480</v>
      </c>
      <c r="O9494" s="168" t="str">
        <f t="shared" si="1186"/>
        <v>1299</v>
      </c>
      <c r="P9494" s="168" t="str">
        <f t="shared" si="1187"/>
        <v>24801299</v>
      </c>
      <c r="Q9494" s="168">
        <f t="shared" si="1188"/>
        <v>22697</v>
      </c>
      <c r="R9494" s="168">
        <f t="shared" si="1189"/>
        <v>22960</v>
      </c>
      <c r="S9494" s="168">
        <f t="shared" si="1190"/>
        <v>0</v>
      </c>
      <c r="T9494" s="168">
        <f t="shared" si="1191"/>
        <v>0</v>
      </c>
    </row>
    <row r="9495" spans="1:20" x14ac:dyDescent="0.2">
      <c r="A9495" t="s">
        <v>4246</v>
      </c>
      <c r="M9495" s="170" t="str">
        <f t="shared" si="1184"/>
        <v>DTL</v>
      </c>
      <c r="N9495" s="169" t="str">
        <f t="shared" si="1185"/>
        <v>2480</v>
      </c>
      <c r="O9495" s="168" t="str">
        <f t="shared" si="1186"/>
        <v/>
      </c>
      <c r="P9495" s="168" t="str">
        <f t="shared" si="1187"/>
        <v/>
      </c>
      <c r="Q9495" s="168" t="str">
        <f t="shared" si="1188"/>
        <v/>
      </c>
      <c r="R9495" s="168" t="str">
        <f t="shared" si="1189"/>
        <v/>
      </c>
      <c r="S9495" s="168" t="str">
        <f t="shared" si="1190"/>
        <v/>
      </c>
      <c r="T9495" s="168" t="str">
        <f t="shared" si="1191"/>
        <v/>
      </c>
    </row>
    <row r="9496" spans="1:20" x14ac:dyDescent="0.2">
      <c r="A9496" t="s">
        <v>2611</v>
      </c>
      <c r="M9496" s="170" t="str">
        <f t="shared" si="1184"/>
        <v>DTL</v>
      </c>
      <c r="N9496" s="169" t="str">
        <f t="shared" si="1185"/>
        <v>2480</v>
      </c>
      <c r="O9496" s="168" t="str">
        <f t="shared" si="1186"/>
        <v/>
      </c>
      <c r="P9496" s="168" t="str">
        <f t="shared" si="1187"/>
        <v/>
      </c>
      <c r="Q9496" s="168" t="str">
        <f t="shared" si="1188"/>
        <v/>
      </c>
      <c r="R9496" s="168" t="str">
        <f t="shared" si="1189"/>
        <v/>
      </c>
      <c r="S9496" s="168" t="str">
        <f t="shared" si="1190"/>
        <v/>
      </c>
      <c r="T9496" s="168" t="str">
        <f t="shared" si="1191"/>
        <v/>
      </c>
    </row>
    <row r="9497" spans="1:20" x14ac:dyDescent="0.2">
      <c r="A9497" t="s">
        <v>6732</v>
      </c>
      <c r="M9497" s="170" t="str">
        <f t="shared" si="1184"/>
        <v>Ttl</v>
      </c>
      <c r="N9497" s="169" t="str">
        <f t="shared" si="1185"/>
        <v>2480</v>
      </c>
      <c r="O9497" s="168" t="str">
        <f t="shared" si="1186"/>
        <v/>
      </c>
      <c r="P9497" s="168" t="str">
        <f t="shared" si="1187"/>
        <v/>
      </c>
      <c r="Q9497" s="168" t="str">
        <f t="shared" si="1188"/>
        <v/>
      </c>
      <c r="R9497" s="168" t="str">
        <f t="shared" si="1189"/>
        <v/>
      </c>
      <c r="S9497" s="168" t="str">
        <f t="shared" si="1190"/>
        <v/>
      </c>
      <c r="T9497" s="168" t="str">
        <f t="shared" si="1191"/>
        <v/>
      </c>
    </row>
    <row r="9498" spans="1:20" x14ac:dyDescent="0.2">
      <c r="A9498" t="s">
        <v>2611</v>
      </c>
      <c r="M9498" s="170" t="str">
        <f t="shared" si="1184"/>
        <v>DTL</v>
      </c>
      <c r="N9498" s="169" t="str">
        <f t="shared" si="1185"/>
        <v>2480</v>
      </c>
      <c r="O9498" s="168" t="str">
        <f t="shared" si="1186"/>
        <v/>
      </c>
      <c r="P9498" s="168" t="str">
        <f t="shared" si="1187"/>
        <v/>
      </c>
      <c r="Q9498" s="168" t="str">
        <f t="shared" si="1188"/>
        <v/>
      </c>
      <c r="R9498" s="168" t="str">
        <f t="shared" si="1189"/>
        <v/>
      </c>
      <c r="S9498" s="168" t="str">
        <f t="shared" si="1190"/>
        <v/>
      </c>
      <c r="T9498" s="168" t="str">
        <f t="shared" si="1191"/>
        <v/>
      </c>
    </row>
    <row r="9499" spans="1:20" x14ac:dyDescent="0.2">
      <c r="A9499" t="s">
        <v>4360</v>
      </c>
      <c r="M9499" s="170" t="str">
        <f t="shared" si="1184"/>
        <v>DTL</v>
      </c>
      <c r="N9499" s="169" t="str">
        <f t="shared" si="1185"/>
        <v>2480</v>
      </c>
      <c r="O9499" s="168" t="str">
        <f t="shared" si="1186"/>
        <v>2050</v>
      </c>
      <c r="P9499" s="168" t="str">
        <f t="shared" si="1187"/>
        <v>24802050</v>
      </c>
      <c r="Q9499" s="168">
        <f t="shared" si="1188"/>
        <v>0</v>
      </c>
      <c r="R9499" s="168">
        <f t="shared" si="1189"/>
        <v>0</v>
      </c>
      <c r="S9499" s="168">
        <f t="shared" si="1190"/>
        <v>0</v>
      </c>
      <c r="T9499" s="168">
        <f t="shared" si="1191"/>
        <v>600</v>
      </c>
    </row>
    <row r="9500" spans="1:20" x14ac:dyDescent="0.2">
      <c r="A9500" t="s">
        <v>6733</v>
      </c>
      <c r="M9500" s="170" t="str">
        <f t="shared" si="1184"/>
        <v>DTL</v>
      </c>
      <c r="N9500" s="169" t="str">
        <f t="shared" si="1185"/>
        <v>2480</v>
      </c>
      <c r="O9500" s="168" t="str">
        <f t="shared" si="1186"/>
        <v>2060</v>
      </c>
      <c r="P9500" s="168" t="str">
        <f t="shared" si="1187"/>
        <v>24802060</v>
      </c>
      <c r="Q9500" s="168">
        <f t="shared" si="1188"/>
        <v>5284</v>
      </c>
      <c r="R9500" s="168">
        <f t="shared" si="1189"/>
        <v>7311</v>
      </c>
      <c r="S9500" s="168">
        <f t="shared" si="1190"/>
        <v>5000</v>
      </c>
      <c r="T9500" s="168">
        <f t="shared" si="1191"/>
        <v>5125</v>
      </c>
    </row>
    <row r="9501" spans="1:20" x14ac:dyDescent="0.2">
      <c r="A9501" t="s">
        <v>3543</v>
      </c>
      <c r="M9501" s="170" t="str">
        <f t="shared" si="1184"/>
        <v>DTL</v>
      </c>
      <c r="N9501" s="169" t="str">
        <f t="shared" si="1185"/>
        <v>2480</v>
      </c>
      <c r="O9501" s="168" t="str">
        <f t="shared" si="1186"/>
        <v>2080</v>
      </c>
      <c r="P9501" s="168" t="str">
        <f t="shared" si="1187"/>
        <v>24802080</v>
      </c>
      <c r="Q9501" s="168">
        <f t="shared" si="1188"/>
        <v>0</v>
      </c>
      <c r="R9501" s="168">
        <f t="shared" si="1189"/>
        <v>0</v>
      </c>
      <c r="S9501" s="168">
        <f t="shared" si="1190"/>
        <v>50</v>
      </c>
      <c r="T9501" s="168">
        <f t="shared" si="1191"/>
        <v>0</v>
      </c>
    </row>
    <row r="9502" spans="1:20" x14ac:dyDescent="0.2">
      <c r="A9502" t="s">
        <v>6734</v>
      </c>
      <c r="M9502" s="170" t="str">
        <f t="shared" si="1184"/>
        <v>DTL</v>
      </c>
      <c r="N9502" s="169" t="str">
        <f t="shared" si="1185"/>
        <v>2480</v>
      </c>
      <c r="O9502" s="168" t="str">
        <f t="shared" si="1186"/>
        <v>2090</v>
      </c>
      <c r="P9502" s="168" t="str">
        <f t="shared" si="1187"/>
        <v>24802090</v>
      </c>
      <c r="Q9502" s="168">
        <f t="shared" si="1188"/>
        <v>12</v>
      </c>
      <c r="R9502" s="168">
        <f t="shared" si="1189"/>
        <v>5</v>
      </c>
      <c r="S9502" s="168">
        <f t="shared" si="1190"/>
        <v>100</v>
      </c>
      <c r="T9502" s="168">
        <f t="shared" si="1191"/>
        <v>79</v>
      </c>
    </row>
    <row r="9503" spans="1:20" x14ac:dyDescent="0.2">
      <c r="A9503" t="s">
        <v>3544</v>
      </c>
      <c r="M9503" s="170" t="str">
        <f t="shared" si="1184"/>
        <v>DTL</v>
      </c>
      <c r="N9503" s="169" t="str">
        <f t="shared" si="1185"/>
        <v>2480</v>
      </c>
      <c r="O9503" s="168" t="str">
        <f t="shared" si="1186"/>
        <v>2140</v>
      </c>
      <c r="P9503" s="168" t="str">
        <f t="shared" si="1187"/>
        <v>24802140</v>
      </c>
      <c r="Q9503" s="168">
        <f t="shared" si="1188"/>
        <v>247</v>
      </c>
      <c r="R9503" s="168">
        <f t="shared" si="1189"/>
        <v>530</v>
      </c>
      <c r="S9503" s="168">
        <f t="shared" si="1190"/>
        <v>13500</v>
      </c>
      <c r="T9503" s="168">
        <f t="shared" si="1191"/>
        <v>0</v>
      </c>
    </row>
    <row r="9504" spans="1:20" x14ac:dyDescent="0.2">
      <c r="A9504" t="s">
        <v>6735</v>
      </c>
      <c r="M9504" s="170" t="str">
        <f t="shared" si="1184"/>
        <v>DTL</v>
      </c>
      <c r="N9504" s="169" t="str">
        <f t="shared" si="1185"/>
        <v>2480</v>
      </c>
      <c r="O9504" s="168" t="str">
        <f t="shared" si="1186"/>
        <v>2150</v>
      </c>
      <c r="P9504" s="168" t="str">
        <f t="shared" si="1187"/>
        <v>24802150</v>
      </c>
      <c r="Q9504" s="168">
        <f t="shared" si="1188"/>
        <v>0</v>
      </c>
      <c r="R9504" s="168">
        <f t="shared" si="1189"/>
        <v>17</v>
      </c>
      <c r="S9504" s="168">
        <f t="shared" si="1190"/>
        <v>100</v>
      </c>
      <c r="T9504" s="168">
        <f t="shared" si="1191"/>
        <v>7</v>
      </c>
    </row>
    <row r="9505" spans="1:20" x14ac:dyDescent="0.2">
      <c r="A9505" t="s">
        <v>6736</v>
      </c>
      <c r="M9505" s="170" t="str">
        <f t="shared" si="1184"/>
        <v>DTL</v>
      </c>
      <c r="N9505" s="169" t="str">
        <f t="shared" si="1185"/>
        <v>2480</v>
      </c>
      <c r="O9505" s="168" t="str">
        <f t="shared" si="1186"/>
        <v>2220</v>
      </c>
      <c r="P9505" s="168" t="str">
        <f t="shared" si="1187"/>
        <v>24802220</v>
      </c>
      <c r="Q9505" s="168">
        <f t="shared" si="1188"/>
        <v>370</v>
      </c>
      <c r="R9505" s="168">
        <f t="shared" si="1189"/>
        <v>0</v>
      </c>
      <c r="S9505" s="168">
        <f t="shared" si="1190"/>
        <v>150</v>
      </c>
      <c r="T9505" s="168">
        <f t="shared" si="1191"/>
        <v>0</v>
      </c>
    </row>
    <row r="9506" spans="1:20" x14ac:dyDescent="0.2">
      <c r="A9506" t="s">
        <v>3545</v>
      </c>
      <c r="M9506" s="170" t="str">
        <f t="shared" si="1184"/>
        <v>DTL</v>
      </c>
      <c r="N9506" s="169" t="str">
        <f t="shared" si="1185"/>
        <v>2480</v>
      </c>
      <c r="O9506" s="168" t="str">
        <f t="shared" si="1186"/>
        <v>2240</v>
      </c>
      <c r="P9506" s="168" t="str">
        <f t="shared" si="1187"/>
        <v>24802240</v>
      </c>
      <c r="Q9506" s="168">
        <f t="shared" si="1188"/>
        <v>822</v>
      </c>
      <c r="R9506" s="168">
        <f t="shared" si="1189"/>
        <v>1005</v>
      </c>
      <c r="S9506" s="168">
        <f t="shared" si="1190"/>
        <v>1000</v>
      </c>
      <c r="T9506" s="168">
        <f t="shared" si="1191"/>
        <v>873</v>
      </c>
    </row>
    <row r="9507" spans="1:20" x14ac:dyDescent="0.2">
      <c r="A9507" t="s">
        <v>6737</v>
      </c>
      <c r="M9507" s="170" t="str">
        <f t="shared" si="1184"/>
        <v>DTL</v>
      </c>
      <c r="N9507" s="169" t="str">
        <f t="shared" si="1185"/>
        <v>2480</v>
      </c>
      <c r="O9507" s="168" t="str">
        <f t="shared" si="1186"/>
        <v>2260</v>
      </c>
      <c r="P9507" s="168" t="str">
        <f t="shared" si="1187"/>
        <v>24802260</v>
      </c>
      <c r="Q9507" s="168">
        <f t="shared" si="1188"/>
        <v>6567</v>
      </c>
      <c r="R9507" s="168">
        <f t="shared" si="1189"/>
        <v>15399</v>
      </c>
      <c r="S9507" s="168">
        <f t="shared" si="1190"/>
        <v>13000</v>
      </c>
      <c r="T9507" s="168">
        <f t="shared" si="1191"/>
        <v>5888</v>
      </c>
    </row>
    <row r="9508" spans="1:20" x14ac:dyDescent="0.2">
      <c r="A9508" t="s">
        <v>6738</v>
      </c>
      <c r="M9508" s="170" t="str">
        <f t="shared" si="1184"/>
        <v>DTL</v>
      </c>
      <c r="N9508" s="169" t="str">
        <f t="shared" si="1185"/>
        <v>2480</v>
      </c>
      <c r="O9508" s="168" t="str">
        <f t="shared" si="1186"/>
        <v>2300</v>
      </c>
      <c r="P9508" s="168" t="str">
        <f t="shared" si="1187"/>
        <v>24802300</v>
      </c>
      <c r="Q9508" s="168">
        <f t="shared" si="1188"/>
        <v>4506</v>
      </c>
      <c r="R9508" s="168">
        <f t="shared" si="1189"/>
        <v>1175</v>
      </c>
      <c r="S9508" s="168">
        <f t="shared" si="1190"/>
        <v>68223</v>
      </c>
      <c r="T9508" s="168">
        <f t="shared" si="1191"/>
        <v>10194</v>
      </c>
    </row>
    <row r="9509" spans="1:20" x14ac:dyDescent="0.2">
      <c r="A9509" t="s">
        <v>6739</v>
      </c>
      <c r="M9509" s="170" t="str">
        <f t="shared" si="1184"/>
        <v>DTL</v>
      </c>
      <c r="N9509" s="169" t="str">
        <f t="shared" si="1185"/>
        <v>2480</v>
      </c>
      <c r="O9509" s="168" t="str">
        <f t="shared" si="1186"/>
        <v>2313</v>
      </c>
      <c r="P9509" s="168" t="str">
        <f t="shared" si="1187"/>
        <v>24802313</v>
      </c>
      <c r="Q9509" s="168">
        <f t="shared" si="1188"/>
        <v>32</v>
      </c>
      <c r="R9509" s="168">
        <f t="shared" si="1189"/>
        <v>64</v>
      </c>
      <c r="S9509" s="168">
        <f t="shared" si="1190"/>
        <v>64</v>
      </c>
      <c r="T9509" s="168">
        <f t="shared" si="1191"/>
        <v>32</v>
      </c>
    </row>
    <row r="9510" spans="1:20" x14ac:dyDescent="0.2">
      <c r="A9510" t="s">
        <v>6740</v>
      </c>
      <c r="M9510" s="170" t="str">
        <f t="shared" si="1184"/>
        <v>DTL</v>
      </c>
      <c r="N9510" s="169" t="str">
        <f t="shared" si="1185"/>
        <v>2480</v>
      </c>
      <c r="O9510" s="168" t="str">
        <f t="shared" si="1186"/>
        <v>2500</v>
      </c>
      <c r="P9510" s="168" t="str">
        <f t="shared" si="1187"/>
        <v>24802500</v>
      </c>
      <c r="Q9510" s="168">
        <f t="shared" si="1188"/>
        <v>890</v>
      </c>
      <c r="R9510" s="168">
        <f t="shared" si="1189"/>
        <v>206</v>
      </c>
      <c r="S9510" s="168">
        <f t="shared" si="1190"/>
        <v>400</v>
      </c>
      <c r="T9510" s="168">
        <f t="shared" si="1191"/>
        <v>115</v>
      </c>
    </row>
    <row r="9511" spans="1:20" x14ac:dyDescent="0.2">
      <c r="A9511" t="s">
        <v>6741</v>
      </c>
      <c r="M9511" s="170" t="str">
        <f t="shared" si="1184"/>
        <v>DTL</v>
      </c>
      <c r="N9511" s="169" t="str">
        <f t="shared" si="1185"/>
        <v>2480</v>
      </c>
      <c r="O9511" s="168" t="str">
        <f t="shared" si="1186"/>
        <v>2600</v>
      </c>
      <c r="P9511" s="168" t="str">
        <f t="shared" si="1187"/>
        <v>24802600</v>
      </c>
      <c r="Q9511" s="168">
        <f t="shared" si="1188"/>
        <v>422</v>
      </c>
      <c r="R9511" s="168">
        <f t="shared" si="1189"/>
        <v>258</v>
      </c>
      <c r="S9511" s="168">
        <f t="shared" si="1190"/>
        <v>400</v>
      </c>
      <c r="T9511" s="168">
        <f t="shared" si="1191"/>
        <v>301</v>
      </c>
    </row>
    <row r="9512" spans="1:20" x14ac:dyDescent="0.2">
      <c r="A9512" t="s">
        <v>3546</v>
      </c>
      <c r="M9512" s="170" t="str">
        <f t="shared" si="1184"/>
        <v>DTL</v>
      </c>
      <c r="N9512" s="169" t="str">
        <f t="shared" si="1185"/>
        <v>2480</v>
      </c>
      <c r="O9512" s="168" t="str">
        <f t="shared" si="1186"/>
        <v>2630</v>
      </c>
      <c r="P9512" s="168" t="str">
        <f t="shared" si="1187"/>
        <v>24802630</v>
      </c>
      <c r="Q9512" s="168">
        <f t="shared" si="1188"/>
        <v>0</v>
      </c>
      <c r="R9512" s="168">
        <f t="shared" si="1189"/>
        <v>150</v>
      </c>
      <c r="S9512" s="168">
        <f t="shared" si="1190"/>
        <v>0</v>
      </c>
      <c r="T9512" s="168">
        <f t="shared" si="1191"/>
        <v>0</v>
      </c>
    </row>
    <row r="9513" spans="1:20" x14ac:dyDescent="0.2">
      <c r="A9513" t="s">
        <v>6742</v>
      </c>
      <c r="M9513" s="170" t="str">
        <f t="shared" si="1184"/>
        <v>DTL</v>
      </c>
      <c r="N9513" s="169" t="str">
        <f t="shared" si="1185"/>
        <v>2480</v>
      </c>
      <c r="O9513" s="168" t="str">
        <f t="shared" si="1186"/>
        <v>2660</v>
      </c>
      <c r="P9513" s="168" t="str">
        <f t="shared" si="1187"/>
        <v>24802660</v>
      </c>
      <c r="Q9513" s="168">
        <f t="shared" si="1188"/>
        <v>0</v>
      </c>
      <c r="R9513" s="168">
        <f t="shared" si="1189"/>
        <v>9</v>
      </c>
      <c r="S9513" s="168">
        <f t="shared" si="1190"/>
        <v>250</v>
      </c>
      <c r="T9513" s="168">
        <f t="shared" si="1191"/>
        <v>36</v>
      </c>
    </row>
    <row r="9514" spans="1:20" x14ac:dyDescent="0.2">
      <c r="A9514" t="s">
        <v>6743</v>
      </c>
      <c r="M9514" s="170" t="str">
        <f t="shared" si="1184"/>
        <v>DTL</v>
      </c>
      <c r="N9514" s="169" t="str">
        <f t="shared" si="1185"/>
        <v>2480</v>
      </c>
      <c r="O9514" s="168" t="str">
        <f t="shared" si="1186"/>
        <v>2700</v>
      </c>
      <c r="P9514" s="168" t="str">
        <f t="shared" si="1187"/>
        <v>24802700</v>
      </c>
      <c r="Q9514" s="168">
        <f t="shared" si="1188"/>
        <v>50</v>
      </c>
      <c r="R9514" s="168">
        <f t="shared" si="1189"/>
        <v>3454</v>
      </c>
      <c r="S9514" s="168">
        <f t="shared" si="1190"/>
        <v>100</v>
      </c>
      <c r="T9514" s="168">
        <f t="shared" si="1191"/>
        <v>87</v>
      </c>
    </row>
    <row r="9515" spans="1:20" x14ac:dyDescent="0.2">
      <c r="A9515" t="s">
        <v>6744</v>
      </c>
      <c r="M9515" s="170" t="str">
        <f t="shared" si="1184"/>
        <v>DTL</v>
      </c>
      <c r="N9515" s="169" t="str">
        <f t="shared" si="1185"/>
        <v>2480</v>
      </c>
      <c r="O9515" s="168" t="str">
        <f t="shared" si="1186"/>
        <v>2750</v>
      </c>
      <c r="P9515" s="168" t="str">
        <f t="shared" si="1187"/>
        <v>24802750</v>
      </c>
      <c r="Q9515" s="168">
        <f t="shared" si="1188"/>
        <v>28261</v>
      </c>
      <c r="R9515" s="168">
        <f t="shared" si="1189"/>
        <v>31417</v>
      </c>
      <c r="S9515" s="168">
        <f t="shared" si="1190"/>
        <v>48800</v>
      </c>
      <c r="T9515" s="168">
        <f t="shared" si="1191"/>
        <v>20816</v>
      </c>
    </row>
    <row r="9516" spans="1:20" x14ac:dyDescent="0.2">
      <c r="A9516" t="s">
        <v>6745</v>
      </c>
      <c r="M9516" s="170" t="str">
        <f t="shared" si="1184"/>
        <v>DTL</v>
      </c>
      <c r="N9516" s="169" t="str">
        <f t="shared" si="1185"/>
        <v>2480</v>
      </c>
      <c r="O9516" s="168" t="str">
        <f t="shared" si="1186"/>
        <v>2756</v>
      </c>
      <c r="P9516" s="168" t="str">
        <f t="shared" si="1187"/>
        <v>24802756</v>
      </c>
      <c r="Q9516" s="168">
        <f t="shared" si="1188"/>
        <v>1091</v>
      </c>
      <c r="R9516" s="168">
        <f t="shared" si="1189"/>
        <v>1553</v>
      </c>
      <c r="S9516" s="168">
        <f t="shared" si="1190"/>
        <v>10000</v>
      </c>
      <c r="T9516" s="168">
        <f t="shared" si="1191"/>
        <v>1820</v>
      </c>
    </row>
    <row r="9517" spans="1:20" x14ac:dyDescent="0.2">
      <c r="A9517" t="s">
        <v>6746</v>
      </c>
      <c r="M9517" s="170" t="str">
        <f t="shared" si="1184"/>
        <v>DTL</v>
      </c>
      <c r="N9517" s="169" t="str">
        <f t="shared" si="1185"/>
        <v>2480</v>
      </c>
      <c r="O9517" s="168" t="str">
        <f t="shared" si="1186"/>
        <v>2850</v>
      </c>
      <c r="P9517" s="168" t="str">
        <f t="shared" si="1187"/>
        <v>24802850</v>
      </c>
      <c r="Q9517" s="168">
        <f t="shared" si="1188"/>
        <v>5232</v>
      </c>
      <c r="R9517" s="168">
        <f t="shared" si="1189"/>
        <v>5596</v>
      </c>
      <c r="S9517" s="168">
        <f t="shared" si="1190"/>
        <v>5500</v>
      </c>
      <c r="T9517" s="168">
        <f t="shared" si="1191"/>
        <v>3828</v>
      </c>
    </row>
    <row r="9518" spans="1:20" x14ac:dyDescent="0.2">
      <c r="A9518" t="s">
        <v>6747</v>
      </c>
      <c r="M9518" s="170" t="str">
        <f t="shared" si="1184"/>
        <v>DTL</v>
      </c>
      <c r="N9518" s="169" t="str">
        <f t="shared" si="1185"/>
        <v>2480</v>
      </c>
      <c r="O9518" s="168" t="str">
        <f t="shared" si="1186"/>
        <v>2299</v>
      </c>
      <c r="P9518" s="168" t="str">
        <f t="shared" si="1187"/>
        <v>24802299</v>
      </c>
      <c r="Q9518" s="168">
        <f t="shared" si="1188"/>
        <v>17</v>
      </c>
      <c r="R9518" s="168">
        <f t="shared" si="1189"/>
        <v>683</v>
      </c>
      <c r="S9518" s="168">
        <f t="shared" si="1190"/>
        <v>250</v>
      </c>
      <c r="T9518" s="168">
        <f t="shared" si="1191"/>
        <v>0</v>
      </c>
    </row>
    <row r="9519" spans="1:20" x14ac:dyDescent="0.2">
      <c r="A9519" t="s">
        <v>6748</v>
      </c>
      <c r="M9519" s="170" t="str">
        <f t="shared" si="1184"/>
        <v>DTL</v>
      </c>
      <c r="N9519" s="169" t="str">
        <f t="shared" si="1185"/>
        <v>2480</v>
      </c>
      <c r="O9519" s="168" t="str">
        <f t="shared" si="1186"/>
        <v>2399</v>
      </c>
      <c r="P9519" s="168" t="str">
        <f t="shared" si="1187"/>
        <v>24802399</v>
      </c>
      <c r="Q9519" s="168">
        <f t="shared" si="1188"/>
        <v>160369</v>
      </c>
      <c r="R9519" s="168">
        <f t="shared" si="1189"/>
        <v>216466</v>
      </c>
      <c r="S9519" s="168">
        <f t="shared" si="1190"/>
        <v>25000</v>
      </c>
      <c r="T9519" s="168">
        <f t="shared" si="1191"/>
        <v>11818</v>
      </c>
    </row>
    <row r="9520" spans="1:20" x14ac:dyDescent="0.2">
      <c r="A9520" t="s">
        <v>6749</v>
      </c>
      <c r="M9520" s="170" t="str">
        <f t="shared" si="1184"/>
        <v>DTL</v>
      </c>
      <c r="N9520" s="169" t="str">
        <f t="shared" si="1185"/>
        <v>2480</v>
      </c>
      <c r="O9520" s="168" t="str">
        <f t="shared" si="1186"/>
        <v>2799</v>
      </c>
      <c r="P9520" s="168" t="str">
        <f t="shared" si="1187"/>
        <v>24802799</v>
      </c>
      <c r="Q9520" s="168">
        <f t="shared" si="1188"/>
        <v>8594</v>
      </c>
      <c r="R9520" s="168">
        <f t="shared" si="1189"/>
        <v>13536</v>
      </c>
      <c r="S9520" s="168">
        <f t="shared" si="1190"/>
        <v>13000</v>
      </c>
      <c r="T9520" s="168">
        <f t="shared" si="1191"/>
        <v>5395</v>
      </c>
    </row>
    <row r="9521" spans="1:20" x14ac:dyDescent="0.2">
      <c r="A9521" t="s">
        <v>3547</v>
      </c>
      <c r="M9521" s="170" t="str">
        <f t="shared" si="1184"/>
        <v>DTL</v>
      </c>
      <c r="N9521" s="169" t="str">
        <f t="shared" si="1185"/>
        <v>2480</v>
      </c>
      <c r="O9521" s="168" t="str">
        <f t="shared" si="1186"/>
        <v>2101</v>
      </c>
      <c r="P9521" s="168" t="str">
        <f t="shared" si="1187"/>
        <v>24802101</v>
      </c>
      <c r="Q9521" s="168">
        <f t="shared" si="1188"/>
        <v>3364</v>
      </c>
      <c r="R9521" s="168">
        <f t="shared" si="1189"/>
        <v>3560</v>
      </c>
      <c r="S9521" s="168">
        <f t="shared" si="1190"/>
        <v>5355</v>
      </c>
      <c r="T9521" s="168">
        <f t="shared" si="1191"/>
        <v>5355</v>
      </c>
    </row>
    <row r="9522" spans="1:20" x14ac:dyDescent="0.2">
      <c r="A9522" t="s">
        <v>3548</v>
      </c>
      <c r="M9522" s="170" t="str">
        <f t="shared" si="1184"/>
        <v>DTL</v>
      </c>
      <c r="N9522" s="169" t="str">
        <f t="shared" si="1185"/>
        <v>2480</v>
      </c>
      <c r="O9522" s="168" t="str">
        <f t="shared" si="1186"/>
        <v>3291</v>
      </c>
      <c r="P9522" s="168" t="str">
        <f t="shared" si="1187"/>
        <v>24803291</v>
      </c>
      <c r="Q9522" s="168">
        <f t="shared" si="1188"/>
        <v>31223</v>
      </c>
      <c r="R9522" s="168">
        <f t="shared" si="1189"/>
        <v>41337</v>
      </c>
      <c r="S9522" s="168">
        <f t="shared" si="1190"/>
        <v>13032</v>
      </c>
      <c r="T9522" s="168">
        <f t="shared" si="1191"/>
        <v>13032</v>
      </c>
    </row>
    <row r="9523" spans="1:20" x14ac:dyDescent="0.2">
      <c r="A9523" t="s">
        <v>4246</v>
      </c>
      <c r="M9523" s="170" t="str">
        <f t="shared" si="1184"/>
        <v>DTL</v>
      </c>
      <c r="N9523" s="169" t="str">
        <f t="shared" si="1185"/>
        <v>2480</v>
      </c>
      <c r="O9523" s="168" t="str">
        <f t="shared" si="1186"/>
        <v/>
      </c>
      <c r="P9523" s="168" t="str">
        <f t="shared" si="1187"/>
        <v/>
      </c>
      <c r="Q9523" s="168" t="str">
        <f t="shared" si="1188"/>
        <v/>
      </c>
      <c r="R9523" s="168" t="str">
        <f t="shared" si="1189"/>
        <v/>
      </c>
      <c r="S9523" s="168" t="str">
        <f t="shared" si="1190"/>
        <v/>
      </c>
      <c r="T9523" s="168" t="str">
        <f t="shared" si="1191"/>
        <v/>
      </c>
    </row>
    <row r="9524" spans="1:20" x14ac:dyDescent="0.2">
      <c r="A9524" t="s">
        <v>4467</v>
      </c>
      <c r="M9524" s="170" t="str">
        <f t="shared" si="1184"/>
        <v>DTL</v>
      </c>
      <c r="N9524" s="169" t="str">
        <f t="shared" si="1185"/>
        <v>2480</v>
      </c>
      <c r="O9524" s="168" t="str">
        <f t="shared" si="1186"/>
        <v/>
      </c>
      <c r="P9524" s="168" t="str">
        <f t="shared" si="1187"/>
        <v/>
      </c>
      <c r="Q9524" s="168" t="str">
        <f t="shared" si="1188"/>
        <v/>
      </c>
      <c r="R9524" s="168" t="str">
        <f t="shared" si="1189"/>
        <v/>
      </c>
      <c r="S9524" s="168" t="str">
        <f t="shared" si="1190"/>
        <v/>
      </c>
      <c r="T9524" s="168" t="str">
        <f t="shared" si="1191"/>
        <v/>
      </c>
    </row>
    <row r="9525" spans="1:20" x14ac:dyDescent="0.2">
      <c r="A9525">
        <v>1</v>
      </c>
      <c r="M9525" s="170" t="str">
        <f t="shared" si="1184"/>
        <v>DTL</v>
      </c>
      <c r="N9525" s="169" t="str">
        <f t="shared" si="1185"/>
        <v>2480</v>
      </c>
      <c r="O9525" s="168" t="str">
        <f t="shared" si="1186"/>
        <v/>
      </c>
      <c r="P9525" s="168" t="str">
        <f t="shared" si="1187"/>
        <v/>
      </c>
      <c r="Q9525" s="168" t="str">
        <f t="shared" si="1188"/>
        <v/>
      </c>
      <c r="R9525" s="168" t="str">
        <f t="shared" si="1189"/>
        <v/>
      </c>
      <c r="S9525" s="168" t="str">
        <f t="shared" si="1190"/>
        <v/>
      </c>
      <c r="T9525" s="168" t="str">
        <f t="shared" si="1191"/>
        <v/>
      </c>
    </row>
    <row r="9526" spans="1:20" x14ac:dyDescent="0.2">
      <c r="M9526" s="170" t="str">
        <f t="shared" si="1184"/>
        <v>DTL</v>
      </c>
      <c r="N9526" s="169" t="str">
        <f t="shared" si="1185"/>
        <v>2480</v>
      </c>
      <c r="O9526" s="168" t="str">
        <f t="shared" si="1186"/>
        <v/>
      </c>
      <c r="P9526" s="168" t="str">
        <f t="shared" si="1187"/>
        <v/>
      </c>
      <c r="Q9526" s="168" t="str">
        <f t="shared" si="1188"/>
        <v/>
      </c>
      <c r="R9526" s="168" t="str">
        <f t="shared" si="1189"/>
        <v/>
      </c>
      <c r="S9526" s="168" t="str">
        <f t="shared" si="1190"/>
        <v/>
      </c>
      <c r="T9526" s="168" t="str">
        <f t="shared" si="1191"/>
        <v/>
      </c>
    </row>
    <row r="9527" spans="1:20" x14ac:dyDescent="0.2">
      <c r="A9527" t="s">
        <v>3549</v>
      </c>
      <c r="M9527" s="170" t="str">
        <f t="shared" si="1184"/>
        <v>H1</v>
      </c>
      <c r="N9527" s="169" t="str">
        <f t="shared" si="1185"/>
        <v>2480</v>
      </c>
      <c r="O9527" s="168" t="str">
        <f t="shared" si="1186"/>
        <v/>
      </c>
      <c r="P9527" s="168" t="str">
        <f t="shared" si="1187"/>
        <v/>
      </c>
      <c r="Q9527" s="168" t="str">
        <f t="shared" si="1188"/>
        <v/>
      </c>
      <c r="R9527" s="168" t="str">
        <f t="shared" si="1189"/>
        <v/>
      </c>
      <c r="S9527" s="168" t="str">
        <f t="shared" si="1190"/>
        <v/>
      </c>
      <c r="T9527" s="168" t="str">
        <f t="shared" si="1191"/>
        <v/>
      </c>
    </row>
    <row r="9528" spans="1:20" x14ac:dyDescent="0.2">
      <c r="A9528" t="s">
        <v>2600</v>
      </c>
      <c r="M9528" s="170" t="str">
        <f t="shared" si="1184"/>
        <v>H2</v>
      </c>
      <c r="N9528" s="169" t="str">
        <f t="shared" si="1185"/>
        <v>2480</v>
      </c>
      <c r="O9528" s="168" t="str">
        <f t="shared" si="1186"/>
        <v/>
      </c>
      <c r="P9528" s="168" t="str">
        <f t="shared" si="1187"/>
        <v/>
      </c>
      <c r="Q9528" s="168" t="str">
        <f t="shared" si="1188"/>
        <v/>
      </c>
      <c r="R9528" s="168" t="str">
        <f t="shared" si="1189"/>
        <v/>
      </c>
      <c r="S9528" s="168" t="str">
        <f t="shared" si="1190"/>
        <v/>
      </c>
      <c r="T9528" s="168" t="str">
        <f t="shared" si="1191"/>
        <v/>
      </c>
    </row>
    <row r="9529" spans="1:20" x14ac:dyDescent="0.2">
      <c r="A9529" t="s">
        <v>2601</v>
      </c>
      <c r="M9529" s="170" t="str">
        <f t="shared" si="1184"/>
        <v>H3</v>
      </c>
      <c r="N9529" s="169" t="str">
        <f t="shared" si="1185"/>
        <v>2480</v>
      </c>
      <c r="O9529" s="168" t="str">
        <f t="shared" si="1186"/>
        <v/>
      </c>
      <c r="P9529" s="168" t="str">
        <f t="shared" si="1187"/>
        <v/>
      </c>
      <c r="Q9529" s="168" t="str">
        <f t="shared" si="1188"/>
        <v/>
      </c>
      <c r="R9529" s="168" t="str">
        <f t="shared" si="1189"/>
        <v/>
      </c>
      <c r="S9529" s="168" t="str">
        <f t="shared" si="1190"/>
        <v/>
      </c>
      <c r="T9529" s="168" t="str">
        <f t="shared" si="1191"/>
        <v/>
      </c>
    </row>
    <row r="9530" spans="1:20" x14ac:dyDescent="0.2">
      <c r="A9530" t="s">
        <v>3535</v>
      </c>
      <c r="M9530" s="170" t="str">
        <f t="shared" si="1184"/>
        <v>H4</v>
      </c>
      <c r="N9530" s="169" t="str">
        <f t="shared" si="1185"/>
        <v>2480</v>
      </c>
      <c r="O9530" s="168" t="str">
        <f t="shared" si="1186"/>
        <v/>
      </c>
      <c r="P9530" s="168" t="str">
        <f t="shared" si="1187"/>
        <v/>
      </c>
      <c r="Q9530" s="168" t="str">
        <f t="shared" si="1188"/>
        <v/>
      </c>
      <c r="R9530" s="168" t="str">
        <f t="shared" si="1189"/>
        <v/>
      </c>
      <c r="S9530" s="168" t="str">
        <f t="shared" si="1190"/>
        <v/>
      </c>
      <c r="T9530" s="168" t="str">
        <f t="shared" si="1191"/>
        <v/>
      </c>
    </row>
    <row r="9531" spans="1:20" x14ac:dyDescent="0.2">
      <c r="A9531" t="s">
        <v>2603</v>
      </c>
      <c r="M9531" s="170" t="str">
        <f t="shared" si="1184"/>
        <v>H5</v>
      </c>
      <c r="N9531" s="169" t="str">
        <f t="shared" si="1185"/>
        <v>2480</v>
      </c>
      <c r="O9531" s="168" t="str">
        <f t="shared" si="1186"/>
        <v/>
      </c>
      <c r="P9531" s="168" t="str">
        <f t="shared" si="1187"/>
        <v/>
      </c>
      <c r="Q9531" s="168" t="str">
        <f t="shared" si="1188"/>
        <v/>
      </c>
      <c r="R9531" s="168" t="str">
        <f t="shared" si="1189"/>
        <v/>
      </c>
      <c r="S9531" s="168" t="str">
        <f t="shared" si="1190"/>
        <v/>
      </c>
      <c r="T9531" s="168" t="str">
        <f t="shared" si="1191"/>
        <v/>
      </c>
    </row>
    <row r="9532" spans="1:20" x14ac:dyDescent="0.2">
      <c r="A9532" t="s">
        <v>3540</v>
      </c>
      <c r="M9532" s="170" t="str">
        <f t="shared" si="1184"/>
        <v>H6</v>
      </c>
      <c r="N9532" s="169" t="str">
        <f t="shared" si="1185"/>
        <v>2480</v>
      </c>
      <c r="O9532" s="168" t="str">
        <f t="shared" si="1186"/>
        <v/>
      </c>
      <c r="P9532" s="168" t="str">
        <f t="shared" si="1187"/>
        <v/>
      </c>
      <c r="Q9532" s="168" t="str">
        <f t="shared" si="1188"/>
        <v/>
      </c>
      <c r="R9532" s="168" t="str">
        <f t="shared" si="1189"/>
        <v/>
      </c>
      <c r="S9532" s="168" t="str">
        <f t="shared" si="1190"/>
        <v/>
      </c>
      <c r="T9532" s="168" t="str">
        <f t="shared" si="1191"/>
        <v/>
      </c>
    </row>
    <row r="9533" spans="1:20" x14ac:dyDescent="0.2">
      <c r="A9533" t="s">
        <v>2605</v>
      </c>
      <c r="M9533" s="170" t="str">
        <f t="shared" si="1184"/>
        <v>H7</v>
      </c>
      <c r="N9533" s="169" t="str">
        <f t="shared" si="1185"/>
        <v>2480</v>
      </c>
      <c r="O9533" s="168" t="str">
        <f t="shared" si="1186"/>
        <v/>
      </c>
      <c r="P9533" s="168" t="str">
        <f t="shared" si="1187"/>
        <v/>
      </c>
      <c r="Q9533" s="168" t="str">
        <f t="shared" si="1188"/>
        <v/>
      </c>
      <c r="R9533" s="168" t="str">
        <f t="shared" si="1189"/>
        <v/>
      </c>
      <c r="S9533" s="168" t="str">
        <f t="shared" si="1190"/>
        <v/>
      </c>
      <c r="T9533" s="168" t="str">
        <f t="shared" si="1191"/>
        <v/>
      </c>
    </row>
    <row r="9534" spans="1:20" x14ac:dyDescent="0.2">
      <c r="A9534" t="s">
        <v>2606</v>
      </c>
      <c r="M9534" s="170" t="str">
        <f t="shared" si="1184"/>
        <v>H8</v>
      </c>
      <c r="N9534" s="169" t="str">
        <f t="shared" si="1185"/>
        <v>2480</v>
      </c>
      <c r="O9534" s="168" t="str">
        <f t="shared" si="1186"/>
        <v/>
      </c>
      <c r="P9534" s="168" t="str">
        <f t="shared" si="1187"/>
        <v/>
      </c>
      <c r="Q9534" s="168" t="str">
        <f t="shared" si="1188"/>
        <v/>
      </c>
      <c r="R9534" s="168" t="str">
        <f t="shared" si="1189"/>
        <v/>
      </c>
      <c r="S9534" s="168" t="str">
        <f t="shared" si="1190"/>
        <v/>
      </c>
      <c r="T9534" s="168" t="str">
        <f t="shared" si="1191"/>
        <v/>
      </c>
    </row>
    <row r="9535" spans="1:20" x14ac:dyDescent="0.2">
      <c r="A9535" t="s">
        <v>2607</v>
      </c>
      <c r="M9535" s="170" t="str">
        <f t="shared" si="1184"/>
        <v>H9</v>
      </c>
      <c r="N9535" s="169" t="str">
        <f t="shared" si="1185"/>
        <v>2480</v>
      </c>
      <c r="O9535" s="168" t="str">
        <f t="shared" si="1186"/>
        <v/>
      </c>
      <c r="P9535" s="168" t="str">
        <f t="shared" si="1187"/>
        <v/>
      </c>
      <c r="Q9535" s="168" t="str">
        <f t="shared" si="1188"/>
        <v/>
      </c>
      <c r="R9535" s="168" t="str">
        <f t="shared" si="1189"/>
        <v/>
      </c>
      <c r="S9535" s="168" t="str">
        <f t="shared" si="1190"/>
        <v/>
      </c>
      <c r="T9535" s="168" t="str">
        <f t="shared" si="1191"/>
        <v/>
      </c>
    </row>
    <row r="9536" spans="1:20" x14ac:dyDescent="0.2">
      <c r="A9536" t="s">
        <v>2608</v>
      </c>
      <c r="M9536" s="170" t="str">
        <f t="shared" si="1184"/>
        <v>H10</v>
      </c>
      <c r="N9536" s="169" t="str">
        <f t="shared" si="1185"/>
        <v>2480</v>
      </c>
      <c r="O9536" s="168" t="str">
        <f t="shared" si="1186"/>
        <v/>
      </c>
      <c r="P9536" s="168" t="str">
        <f t="shared" si="1187"/>
        <v/>
      </c>
      <c r="Q9536" s="168" t="str">
        <f t="shared" si="1188"/>
        <v/>
      </c>
      <c r="R9536" s="168" t="str">
        <f t="shared" si="1189"/>
        <v/>
      </c>
      <c r="S9536" s="168" t="str">
        <f t="shared" si="1190"/>
        <v/>
      </c>
      <c r="T9536" s="168" t="str">
        <f t="shared" si="1191"/>
        <v/>
      </c>
    </row>
    <row r="9537" spans="1:20" x14ac:dyDescent="0.2">
      <c r="A9537" t="s">
        <v>6750</v>
      </c>
      <c r="M9537" s="170" t="str">
        <f t="shared" si="1184"/>
        <v>Ttl</v>
      </c>
      <c r="N9537" s="169" t="str">
        <f t="shared" si="1185"/>
        <v>2480</v>
      </c>
      <c r="O9537" s="168" t="str">
        <f t="shared" si="1186"/>
        <v/>
      </c>
      <c r="P9537" s="168" t="str">
        <f t="shared" si="1187"/>
        <v/>
      </c>
      <c r="Q9537" s="168" t="str">
        <f t="shared" si="1188"/>
        <v/>
      </c>
      <c r="R9537" s="168" t="str">
        <f t="shared" si="1189"/>
        <v/>
      </c>
      <c r="S9537" s="168" t="str">
        <f t="shared" si="1190"/>
        <v/>
      </c>
      <c r="T9537" s="168" t="str">
        <f t="shared" si="1191"/>
        <v/>
      </c>
    </row>
    <row r="9538" spans="1:20" x14ac:dyDescent="0.2">
      <c r="A9538" t="s">
        <v>2611</v>
      </c>
      <c r="M9538" s="170" t="str">
        <f t="shared" si="1184"/>
        <v>DTL</v>
      </c>
      <c r="N9538" s="169" t="str">
        <f t="shared" si="1185"/>
        <v>2480</v>
      </c>
      <c r="O9538" s="168" t="str">
        <f t="shared" si="1186"/>
        <v/>
      </c>
      <c r="P9538" s="168" t="str">
        <f t="shared" si="1187"/>
        <v/>
      </c>
      <c r="Q9538" s="168" t="str">
        <f t="shared" si="1188"/>
        <v/>
      </c>
      <c r="R9538" s="168" t="str">
        <f t="shared" si="1189"/>
        <v/>
      </c>
      <c r="S9538" s="168" t="str">
        <f t="shared" si="1190"/>
        <v/>
      </c>
      <c r="T9538" s="168" t="str">
        <f t="shared" si="1191"/>
        <v/>
      </c>
    </row>
    <row r="9539" spans="1:20" x14ac:dyDescent="0.2">
      <c r="A9539" t="s">
        <v>4361</v>
      </c>
      <c r="M9539" s="170" t="str">
        <f t="shared" ref="M9539:M9602" si="1192">IF(ROW()&lt;23,"",
  IF(NOT(ISERROR(FIND("Trinity County",$A9539,30))),"H1",
  IF(M9538="H1","H2",
  IF(M9538="H2","H3",
  IF(M9538="H3","H4",
  IF(M9538="H4","H5",
  IF(M9538="H5","H6",
  IF(M9538="H6","H7",
  IF(M9538="H7","H8",
  IF(M9538="H8","H9",
  IF(M9538="H9","H10",
  IF(TRIM(LEFT($A9539,7))="Total","Ttl","DTL"))))))))))))</f>
        <v>DTL</v>
      </c>
      <c r="N9539" s="169" t="str">
        <f t="shared" ref="N9539:N9602" si="1193">IF(ROW()&lt;23,"",
  IF($M9539="H6",TRIM(LEFT($A9539,5)),N9538))</f>
        <v>2480</v>
      </c>
      <c r="O9539" s="168" t="str">
        <f t="shared" ref="O9539:O9602" si="1194">IF($M9539&lt;&gt;"DTL","",
  IF(NOT(ISNUMBER(VALUE(MID($A9539,31,15)))),"",LEFT($A9539,4)))</f>
        <v>3232</v>
      </c>
      <c r="P9539" s="168" t="str">
        <f t="shared" ref="P9539:P9602" si="1195">IF(O9539="","",N9539&amp;O9539)</f>
        <v>24803232</v>
      </c>
      <c r="Q9539" s="168">
        <f t="shared" ref="Q9539:Q9602" si="1196">IF($M9539&lt;&gt;"DTL","",
  IF(NOT(ISNUMBER(VALUE(MID($A9539,31,15)))),"",VALUE(TRIM(MID($A9539,47,15)))))</f>
        <v>0</v>
      </c>
      <c r="R9539" s="168">
        <f t="shared" ref="R9539:R9602" si="1197">IF($M9539&lt;&gt;"DTL","",
  IF(NOT(ISNUMBER(VALUE(MID($A9539,31,15)))),"",VALUE(TRIM(MID($A9539,61,14)))))</f>
        <v>0</v>
      </c>
      <c r="S9539" s="168">
        <f t="shared" ref="S9539:S9602" si="1198">IF($M9539&lt;&gt;"DTL","",
  IF(NOT(ISNUMBER(VALUE(MID($A9539,31,15)))),"",VALUE(TRIM(MID($A9539,76,14)))))</f>
        <v>0</v>
      </c>
      <c r="T9539" s="168">
        <f t="shared" ref="T9539:T9602" si="1199">IF($M9539&lt;&gt;"DTL","",
  IF(NOT(ISNUMBER(VALUE(MID($A9539,31,15)))),"",VALUE(TRIM(MID($A9539,90,14)))))</f>
        <v>20</v>
      </c>
    </row>
    <row r="9540" spans="1:20" x14ac:dyDescent="0.2">
      <c r="A9540" t="s">
        <v>6751</v>
      </c>
      <c r="M9540" s="170" t="str">
        <f t="shared" si="1192"/>
        <v>DTL</v>
      </c>
      <c r="N9540" s="169" t="str">
        <f t="shared" si="1193"/>
        <v>2480</v>
      </c>
      <c r="O9540" s="168" t="str">
        <f t="shared" si="1194"/>
        <v>3375</v>
      </c>
      <c r="P9540" s="168" t="str">
        <f t="shared" si="1195"/>
        <v>24803375</v>
      </c>
      <c r="Q9540" s="168">
        <f t="shared" si="1196"/>
        <v>0</v>
      </c>
      <c r="R9540" s="168">
        <f t="shared" si="1197"/>
        <v>2059</v>
      </c>
      <c r="S9540" s="168">
        <f t="shared" si="1198"/>
        <v>2500</v>
      </c>
      <c r="T9540" s="168">
        <f t="shared" si="1199"/>
        <v>1828</v>
      </c>
    </row>
    <row r="9541" spans="1:20" x14ac:dyDescent="0.2">
      <c r="A9541" t="s">
        <v>4246</v>
      </c>
      <c r="M9541" s="170" t="str">
        <f t="shared" si="1192"/>
        <v>DTL</v>
      </c>
      <c r="N9541" s="169" t="str">
        <f t="shared" si="1193"/>
        <v>2480</v>
      </c>
      <c r="O9541" s="168" t="str">
        <f t="shared" si="1194"/>
        <v/>
      </c>
      <c r="P9541" s="168" t="str">
        <f t="shared" si="1195"/>
        <v/>
      </c>
      <c r="Q9541" s="168" t="str">
        <f t="shared" si="1196"/>
        <v/>
      </c>
      <c r="R9541" s="168" t="str">
        <f t="shared" si="1197"/>
        <v/>
      </c>
      <c r="S9541" s="168" t="str">
        <f t="shared" si="1198"/>
        <v/>
      </c>
      <c r="T9541" s="168" t="str">
        <f t="shared" si="1199"/>
        <v/>
      </c>
    </row>
    <row r="9542" spans="1:20" x14ac:dyDescent="0.2">
      <c r="A9542" t="s">
        <v>2611</v>
      </c>
      <c r="M9542" s="170" t="str">
        <f t="shared" si="1192"/>
        <v>DTL</v>
      </c>
      <c r="N9542" s="169" t="str">
        <f t="shared" si="1193"/>
        <v>2480</v>
      </c>
      <c r="O9542" s="168" t="str">
        <f t="shared" si="1194"/>
        <v/>
      </c>
      <c r="P9542" s="168" t="str">
        <f t="shared" si="1195"/>
        <v/>
      </c>
      <c r="Q9542" s="168" t="str">
        <f t="shared" si="1196"/>
        <v/>
      </c>
      <c r="R9542" s="168" t="str">
        <f t="shared" si="1197"/>
        <v/>
      </c>
      <c r="S9542" s="168" t="str">
        <f t="shared" si="1198"/>
        <v/>
      </c>
      <c r="T9542" s="168" t="str">
        <f t="shared" si="1199"/>
        <v/>
      </c>
    </row>
    <row r="9543" spans="1:20" x14ac:dyDescent="0.2">
      <c r="A9543" t="s">
        <v>6752</v>
      </c>
      <c r="M9543" s="170" t="str">
        <f t="shared" si="1192"/>
        <v>Ttl</v>
      </c>
      <c r="N9543" s="169" t="str">
        <f t="shared" si="1193"/>
        <v>2480</v>
      </c>
      <c r="O9543" s="168" t="str">
        <f t="shared" si="1194"/>
        <v/>
      </c>
      <c r="P9543" s="168" t="str">
        <f t="shared" si="1195"/>
        <v/>
      </c>
      <c r="Q9543" s="168" t="str">
        <f t="shared" si="1196"/>
        <v/>
      </c>
      <c r="R9543" s="168" t="str">
        <f t="shared" si="1197"/>
        <v/>
      </c>
      <c r="S9543" s="168" t="str">
        <f t="shared" si="1198"/>
        <v/>
      </c>
      <c r="T9543" s="168" t="str">
        <f t="shared" si="1199"/>
        <v/>
      </c>
    </row>
    <row r="9544" spans="1:20" x14ac:dyDescent="0.2">
      <c r="A9544" t="s">
        <v>2611</v>
      </c>
      <c r="M9544" s="170" t="str">
        <f t="shared" si="1192"/>
        <v>DTL</v>
      </c>
      <c r="N9544" s="169" t="str">
        <f t="shared" si="1193"/>
        <v>2480</v>
      </c>
      <c r="O9544" s="168" t="str">
        <f t="shared" si="1194"/>
        <v/>
      </c>
      <c r="P9544" s="168" t="str">
        <f t="shared" si="1195"/>
        <v/>
      </c>
      <c r="Q9544" s="168" t="str">
        <f t="shared" si="1196"/>
        <v/>
      </c>
      <c r="R9544" s="168" t="str">
        <f t="shared" si="1197"/>
        <v/>
      </c>
      <c r="S9544" s="168" t="str">
        <f t="shared" si="1198"/>
        <v/>
      </c>
      <c r="T9544" s="168" t="str">
        <f t="shared" si="1199"/>
        <v/>
      </c>
    </row>
    <row r="9545" spans="1:20" x14ac:dyDescent="0.2">
      <c r="A9545" t="s">
        <v>2611</v>
      </c>
      <c r="M9545" s="170" t="str">
        <f t="shared" si="1192"/>
        <v>DTL</v>
      </c>
      <c r="N9545" s="169" t="str">
        <f t="shared" si="1193"/>
        <v>2480</v>
      </c>
      <c r="O9545" s="168" t="str">
        <f t="shared" si="1194"/>
        <v/>
      </c>
      <c r="P9545" s="168" t="str">
        <f t="shared" si="1195"/>
        <v/>
      </c>
      <c r="Q9545" s="168" t="str">
        <f t="shared" si="1196"/>
        <v/>
      </c>
      <c r="R9545" s="168" t="str">
        <f t="shared" si="1197"/>
        <v/>
      </c>
      <c r="S9545" s="168" t="str">
        <f t="shared" si="1198"/>
        <v/>
      </c>
      <c r="T9545" s="168" t="str">
        <f t="shared" si="1199"/>
        <v/>
      </c>
    </row>
    <row r="9546" spans="1:20" x14ac:dyDescent="0.2">
      <c r="A9546" t="s">
        <v>6753</v>
      </c>
      <c r="M9546" s="170" t="str">
        <f t="shared" si="1192"/>
        <v>Ttl</v>
      </c>
      <c r="N9546" s="169" t="str">
        <f t="shared" si="1193"/>
        <v>2480</v>
      </c>
      <c r="O9546" s="168" t="str">
        <f t="shared" si="1194"/>
        <v/>
      </c>
      <c r="P9546" s="168" t="str">
        <f t="shared" si="1195"/>
        <v/>
      </c>
      <c r="Q9546" s="168" t="str">
        <f t="shared" si="1196"/>
        <v/>
      </c>
      <c r="R9546" s="168" t="str">
        <f t="shared" si="1197"/>
        <v/>
      </c>
      <c r="S9546" s="168" t="str">
        <f t="shared" si="1198"/>
        <v/>
      </c>
      <c r="T9546" s="168" t="str">
        <f t="shared" si="1199"/>
        <v/>
      </c>
    </row>
    <row r="9547" spans="1:20" x14ac:dyDescent="0.2">
      <c r="A9547" t="s">
        <v>2612</v>
      </c>
      <c r="M9547" s="170" t="str">
        <f t="shared" si="1192"/>
        <v>DTL</v>
      </c>
      <c r="N9547" s="169" t="str">
        <f t="shared" si="1193"/>
        <v>2480</v>
      </c>
      <c r="O9547" s="168" t="str">
        <f t="shared" si="1194"/>
        <v/>
      </c>
      <c r="P9547" s="168" t="str">
        <f t="shared" si="1195"/>
        <v/>
      </c>
      <c r="Q9547" s="168" t="str">
        <f t="shared" si="1196"/>
        <v/>
      </c>
      <c r="R9547" s="168" t="str">
        <f t="shared" si="1197"/>
        <v/>
      </c>
      <c r="S9547" s="168" t="str">
        <f t="shared" si="1198"/>
        <v/>
      </c>
      <c r="T9547" s="168" t="str">
        <f t="shared" si="1199"/>
        <v/>
      </c>
    </row>
    <row r="9548" spans="1:20" x14ac:dyDescent="0.2">
      <c r="A9548" t="s">
        <v>2611</v>
      </c>
      <c r="M9548" s="170" t="str">
        <f t="shared" si="1192"/>
        <v>DTL</v>
      </c>
      <c r="N9548" s="169" t="str">
        <f t="shared" si="1193"/>
        <v>2480</v>
      </c>
      <c r="O9548" s="168" t="str">
        <f t="shared" si="1194"/>
        <v/>
      </c>
      <c r="P9548" s="168" t="str">
        <f t="shared" si="1195"/>
        <v/>
      </c>
      <c r="Q9548" s="168" t="str">
        <f t="shared" si="1196"/>
        <v/>
      </c>
      <c r="R9548" s="168" t="str">
        <f t="shared" si="1197"/>
        <v/>
      </c>
      <c r="S9548" s="168" t="str">
        <f t="shared" si="1198"/>
        <v/>
      </c>
      <c r="T9548" s="168" t="str">
        <f t="shared" si="1199"/>
        <v/>
      </c>
    </row>
    <row r="9549" spans="1:20" x14ac:dyDescent="0.2">
      <c r="A9549" t="s">
        <v>2620</v>
      </c>
      <c r="M9549" s="170" t="str">
        <f t="shared" si="1192"/>
        <v>DTL</v>
      </c>
      <c r="N9549" s="169" t="str">
        <f t="shared" si="1193"/>
        <v>2480</v>
      </c>
      <c r="O9549" s="168" t="str">
        <f t="shared" si="1194"/>
        <v/>
      </c>
      <c r="P9549" s="168" t="str">
        <f t="shared" si="1195"/>
        <v/>
      </c>
      <c r="Q9549" s="168" t="str">
        <f t="shared" si="1196"/>
        <v/>
      </c>
      <c r="R9549" s="168" t="str">
        <f t="shared" si="1197"/>
        <v/>
      </c>
      <c r="S9549" s="168" t="str">
        <f t="shared" si="1198"/>
        <v/>
      </c>
      <c r="T9549" s="168" t="str">
        <f t="shared" si="1199"/>
        <v/>
      </c>
    </row>
    <row r="9550" spans="1:20" x14ac:dyDescent="0.2">
      <c r="A9550" t="s">
        <v>6754</v>
      </c>
      <c r="M9550" s="170" t="str">
        <f t="shared" si="1192"/>
        <v>Ttl</v>
      </c>
      <c r="N9550" s="169" t="str">
        <f t="shared" si="1193"/>
        <v>2480</v>
      </c>
      <c r="O9550" s="168" t="str">
        <f t="shared" si="1194"/>
        <v/>
      </c>
      <c r="P9550" s="168" t="str">
        <f t="shared" si="1195"/>
        <v/>
      </c>
      <c r="Q9550" s="168" t="str">
        <f t="shared" si="1196"/>
        <v/>
      </c>
      <c r="R9550" s="168" t="str">
        <f t="shared" si="1197"/>
        <v/>
      </c>
      <c r="S9550" s="168" t="str">
        <f t="shared" si="1198"/>
        <v/>
      </c>
      <c r="T9550" s="168" t="str">
        <f t="shared" si="1199"/>
        <v/>
      </c>
    </row>
    <row r="9551" spans="1:20" x14ac:dyDescent="0.2">
      <c r="A9551" t="s">
        <v>2611</v>
      </c>
      <c r="M9551" s="170" t="str">
        <f t="shared" si="1192"/>
        <v>DTL</v>
      </c>
      <c r="N9551" s="169" t="str">
        <f t="shared" si="1193"/>
        <v>2480</v>
      </c>
      <c r="O9551" s="168" t="str">
        <f t="shared" si="1194"/>
        <v/>
      </c>
      <c r="P9551" s="168" t="str">
        <f t="shared" si="1195"/>
        <v/>
      </c>
      <c r="Q9551" s="168" t="str">
        <f t="shared" si="1196"/>
        <v/>
      </c>
      <c r="R9551" s="168" t="str">
        <f t="shared" si="1197"/>
        <v/>
      </c>
      <c r="S9551" s="168" t="str">
        <f t="shared" si="1198"/>
        <v/>
      </c>
      <c r="T9551" s="168" t="str">
        <f t="shared" si="1199"/>
        <v/>
      </c>
    </row>
    <row r="9552" spans="1:20" x14ac:dyDescent="0.2">
      <c r="A9552" t="s">
        <v>6755</v>
      </c>
      <c r="M9552" s="170" t="str">
        <f t="shared" si="1192"/>
        <v>Ttl</v>
      </c>
      <c r="N9552" s="169" t="str">
        <f t="shared" si="1193"/>
        <v>2480</v>
      </c>
      <c r="O9552" s="168" t="str">
        <f t="shared" si="1194"/>
        <v/>
      </c>
      <c r="P9552" s="168" t="str">
        <f t="shared" si="1195"/>
        <v/>
      </c>
      <c r="Q9552" s="168" t="str">
        <f t="shared" si="1196"/>
        <v/>
      </c>
      <c r="R9552" s="168" t="str">
        <f t="shared" si="1197"/>
        <v/>
      </c>
      <c r="S9552" s="168" t="str">
        <f t="shared" si="1198"/>
        <v/>
      </c>
      <c r="T9552" s="168" t="str">
        <f t="shared" si="1199"/>
        <v/>
      </c>
    </row>
    <row r="9553" spans="1:20" x14ac:dyDescent="0.2">
      <c r="A9553" t="s">
        <v>4246</v>
      </c>
      <c r="M9553" s="170" t="str">
        <f t="shared" si="1192"/>
        <v>DTL</v>
      </c>
      <c r="N9553" s="169" t="str">
        <f t="shared" si="1193"/>
        <v>2480</v>
      </c>
      <c r="O9553" s="168" t="str">
        <f t="shared" si="1194"/>
        <v/>
      </c>
      <c r="P9553" s="168" t="str">
        <f t="shared" si="1195"/>
        <v/>
      </c>
      <c r="Q9553" s="168" t="str">
        <f t="shared" si="1196"/>
        <v/>
      </c>
      <c r="R9553" s="168" t="str">
        <f t="shared" si="1197"/>
        <v/>
      </c>
      <c r="S9553" s="168" t="str">
        <f t="shared" si="1198"/>
        <v/>
      </c>
      <c r="T9553" s="168" t="str">
        <f t="shared" si="1199"/>
        <v/>
      </c>
    </row>
    <row r="9554" spans="1:20" x14ac:dyDescent="0.2">
      <c r="A9554" t="s">
        <v>2611</v>
      </c>
      <c r="M9554" s="170" t="str">
        <f t="shared" si="1192"/>
        <v>DTL</v>
      </c>
      <c r="N9554" s="169" t="str">
        <f t="shared" si="1193"/>
        <v>2480</v>
      </c>
      <c r="O9554" s="168" t="str">
        <f t="shared" si="1194"/>
        <v/>
      </c>
      <c r="P9554" s="168" t="str">
        <f t="shared" si="1195"/>
        <v/>
      </c>
      <c r="Q9554" s="168" t="str">
        <f t="shared" si="1196"/>
        <v/>
      </c>
      <c r="R9554" s="168" t="str">
        <f t="shared" si="1197"/>
        <v/>
      </c>
      <c r="S9554" s="168" t="str">
        <f t="shared" si="1198"/>
        <v/>
      </c>
      <c r="T9554" s="168" t="str">
        <f t="shared" si="1199"/>
        <v/>
      </c>
    </row>
    <row r="9555" spans="1:20" x14ac:dyDescent="0.2">
      <c r="A9555" t="s">
        <v>6756</v>
      </c>
      <c r="M9555" s="170" t="str">
        <f t="shared" si="1192"/>
        <v>DTL</v>
      </c>
      <c r="N9555" s="169" t="str">
        <f t="shared" si="1193"/>
        <v>2480</v>
      </c>
      <c r="O9555" s="168" t="str">
        <f t="shared" si="1194"/>
        <v xml:space="preserve">    </v>
      </c>
      <c r="P9555" s="168" t="str">
        <f t="shared" si="1195"/>
        <v xml:space="preserve">2480    </v>
      </c>
      <c r="Q9555" s="168">
        <f t="shared" si="1196"/>
        <v>-137859</v>
      </c>
      <c r="R9555" s="168">
        <f t="shared" si="1197"/>
        <v>40829</v>
      </c>
      <c r="S9555" s="168">
        <f t="shared" si="1198"/>
        <v>-42889</v>
      </c>
      <c r="T9555" s="168">
        <f t="shared" si="1199"/>
        <v>120350</v>
      </c>
    </row>
    <row r="9556" spans="1:20" x14ac:dyDescent="0.2">
      <c r="A9556" t="s">
        <v>2611</v>
      </c>
      <c r="M9556" s="170" t="str">
        <f t="shared" si="1192"/>
        <v>DTL</v>
      </c>
      <c r="N9556" s="169" t="str">
        <f t="shared" si="1193"/>
        <v>2480</v>
      </c>
      <c r="O9556" s="168" t="str">
        <f t="shared" si="1194"/>
        <v/>
      </c>
      <c r="P9556" s="168" t="str">
        <f t="shared" si="1195"/>
        <v/>
      </c>
      <c r="Q9556" s="168" t="str">
        <f t="shared" si="1196"/>
        <v/>
      </c>
      <c r="R9556" s="168" t="str">
        <f t="shared" si="1197"/>
        <v/>
      </c>
      <c r="S9556" s="168" t="str">
        <f t="shared" si="1198"/>
        <v/>
      </c>
      <c r="T9556" s="168" t="str">
        <f t="shared" si="1199"/>
        <v/>
      </c>
    </row>
    <row r="9557" spans="1:20" x14ac:dyDescent="0.2">
      <c r="A9557" t="s">
        <v>2622</v>
      </c>
      <c r="M9557" s="170" t="str">
        <f t="shared" si="1192"/>
        <v>DTL</v>
      </c>
      <c r="N9557" s="169" t="str">
        <f t="shared" si="1193"/>
        <v>2480</v>
      </c>
      <c r="O9557" s="168" t="str">
        <f t="shared" si="1194"/>
        <v>Tran</v>
      </c>
      <c r="P9557" s="168" t="str">
        <f t="shared" si="1195"/>
        <v>2480Tran</v>
      </c>
      <c r="Q9557" s="168">
        <f t="shared" si="1196"/>
        <v>0</v>
      </c>
      <c r="R9557" s="168">
        <f t="shared" si="1197"/>
        <v>0</v>
      </c>
      <c r="S9557" s="168">
        <f t="shared" si="1198"/>
        <v>0</v>
      </c>
      <c r="T9557" s="168">
        <f t="shared" si="1199"/>
        <v>0</v>
      </c>
    </row>
    <row r="9558" spans="1:20" x14ac:dyDescent="0.2">
      <c r="A9558" t="s">
        <v>2611</v>
      </c>
      <c r="M9558" s="170" t="str">
        <f t="shared" si="1192"/>
        <v>DTL</v>
      </c>
      <c r="N9558" s="169" t="str">
        <f t="shared" si="1193"/>
        <v>2480</v>
      </c>
      <c r="O9558" s="168" t="str">
        <f t="shared" si="1194"/>
        <v/>
      </c>
      <c r="P9558" s="168" t="str">
        <f t="shared" si="1195"/>
        <v/>
      </c>
      <c r="Q9558" s="168" t="str">
        <f t="shared" si="1196"/>
        <v/>
      </c>
      <c r="R9558" s="168" t="str">
        <f t="shared" si="1197"/>
        <v/>
      </c>
      <c r="S9558" s="168" t="str">
        <f t="shared" si="1198"/>
        <v/>
      </c>
      <c r="T9558" s="168" t="str">
        <f t="shared" si="1199"/>
        <v/>
      </c>
    </row>
    <row r="9559" spans="1:20" x14ac:dyDescent="0.2">
      <c r="A9559" t="s">
        <v>2623</v>
      </c>
      <c r="M9559" s="170" t="str">
        <f t="shared" si="1192"/>
        <v>DTL</v>
      </c>
      <c r="N9559" s="169" t="str">
        <f t="shared" si="1193"/>
        <v>2480</v>
      </c>
      <c r="O9559" s="168" t="str">
        <f t="shared" si="1194"/>
        <v>Tran</v>
      </c>
      <c r="P9559" s="168" t="str">
        <f t="shared" si="1195"/>
        <v>2480Tran</v>
      </c>
      <c r="Q9559" s="168">
        <f t="shared" si="1196"/>
        <v>0</v>
      </c>
      <c r="R9559" s="168">
        <f t="shared" si="1197"/>
        <v>0</v>
      </c>
      <c r="S9559" s="168">
        <f t="shared" si="1198"/>
        <v>0</v>
      </c>
      <c r="T9559" s="168">
        <f t="shared" si="1199"/>
        <v>0</v>
      </c>
    </row>
    <row r="9560" spans="1:20" x14ac:dyDescent="0.2">
      <c r="A9560" t="s">
        <v>4246</v>
      </c>
      <c r="M9560" s="170" t="str">
        <f t="shared" si="1192"/>
        <v>DTL</v>
      </c>
      <c r="N9560" s="169" t="str">
        <f t="shared" si="1193"/>
        <v>2480</v>
      </c>
      <c r="O9560" s="168" t="str">
        <f t="shared" si="1194"/>
        <v/>
      </c>
      <c r="P9560" s="168" t="str">
        <f t="shared" si="1195"/>
        <v/>
      </c>
      <c r="Q9560" s="168" t="str">
        <f t="shared" si="1196"/>
        <v/>
      </c>
      <c r="R9560" s="168" t="str">
        <f t="shared" si="1197"/>
        <v/>
      </c>
      <c r="S9560" s="168" t="str">
        <f t="shared" si="1198"/>
        <v/>
      </c>
      <c r="T9560" s="168" t="str">
        <f t="shared" si="1199"/>
        <v/>
      </c>
    </row>
    <row r="9561" spans="1:20" x14ac:dyDescent="0.2">
      <c r="A9561" t="s">
        <v>2611</v>
      </c>
      <c r="M9561" s="170" t="str">
        <f t="shared" si="1192"/>
        <v>DTL</v>
      </c>
      <c r="N9561" s="169" t="str">
        <f t="shared" si="1193"/>
        <v>2480</v>
      </c>
      <c r="O9561" s="168" t="str">
        <f t="shared" si="1194"/>
        <v/>
      </c>
      <c r="P9561" s="168" t="str">
        <f t="shared" si="1195"/>
        <v/>
      </c>
      <c r="Q9561" s="168" t="str">
        <f t="shared" si="1196"/>
        <v/>
      </c>
      <c r="R9561" s="168" t="str">
        <f t="shared" si="1197"/>
        <v/>
      </c>
      <c r="S9561" s="168" t="str">
        <f t="shared" si="1198"/>
        <v/>
      </c>
      <c r="T9561" s="168" t="str">
        <f t="shared" si="1199"/>
        <v/>
      </c>
    </row>
    <row r="9562" spans="1:20" x14ac:dyDescent="0.2">
      <c r="A9562" t="s">
        <v>6757</v>
      </c>
      <c r="M9562" s="170" t="str">
        <f t="shared" si="1192"/>
        <v>Ttl</v>
      </c>
      <c r="N9562" s="169" t="str">
        <f t="shared" si="1193"/>
        <v>2480</v>
      </c>
      <c r="O9562" s="168" t="str">
        <f t="shared" si="1194"/>
        <v/>
      </c>
      <c r="P9562" s="168" t="str">
        <f t="shared" si="1195"/>
        <v/>
      </c>
      <c r="Q9562" s="168" t="str">
        <f t="shared" si="1196"/>
        <v/>
      </c>
      <c r="R9562" s="168" t="str">
        <f t="shared" si="1197"/>
        <v/>
      </c>
      <c r="S9562" s="168" t="str">
        <f t="shared" si="1198"/>
        <v/>
      </c>
      <c r="T9562" s="168" t="str">
        <f t="shared" si="1199"/>
        <v/>
      </c>
    </row>
    <row r="9563" spans="1:20" x14ac:dyDescent="0.2">
      <c r="A9563" t="s">
        <v>4467</v>
      </c>
      <c r="M9563" s="170" t="str">
        <f t="shared" si="1192"/>
        <v>DTL</v>
      </c>
      <c r="N9563" s="169" t="str">
        <f t="shared" si="1193"/>
        <v>2480</v>
      </c>
      <c r="O9563" s="168" t="str">
        <f t="shared" si="1194"/>
        <v/>
      </c>
      <c r="P9563" s="168" t="str">
        <f t="shared" si="1195"/>
        <v/>
      </c>
      <c r="Q9563" s="168" t="str">
        <f t="shared" si="1196"/>
        <v/>
      </c>
      <c r="R9563" s="168" t="str">
        <f t="shared" si="1197"/>
        <v/>
      </c>
      <c r="S9563" s="168" t="str">
        <f t="shared" si="1198"/>
        <v/>
      </c>
      <c r="T9563" s="168" t="str">
        <f t="shared" si="1199"/>
        <v/>
      </c>
    </row>
    <row r="9564" spans="1:20" x14ac:dyDescent="0.2">
      <c r="A9564">
        <v>1</v>
      </c>
      <c r="M9564" s="170" t="str">
        <f t="shared" si="1192"/>
        <v>DTL</v>
      </c>
      <c r="N9564" s="169" t="str">
        <f t="shared" si="1193"/>
        <v>2480</v>
      </c>
      <c r="O9564" s="168" t="str">
        <f t="shared" si="1194"/>
        <v/>
      </c>
      <c r="P9564" s="168" t="str">
        <f t="shared" si="1195"/>
        <v/>
      </c>
      <c r="Q9564" s="168" t="str">
        <f t="shared" si="1196"/>
        <v/>
      </c>
      <c r="R9564" s="168" t="str">
        <f t="shared" si="1197"/>
        <v/>
      </c>
      <c r="S9564" s="168" t="str">
        <f t="shared" si="1198"/>
        <v/>
      </c>
      <c r="T9564" s="168" t="str">
        <f t="shared" si="1199"/>
        <v/>
      </c>
    </row>
    <row r="9565" spans="1:20" x14ac:dyDescent="0.2">
      <c r="M9565" s="170" t="str">
        <f t="shared" si="1192"/>
        <v>DTL</v>
      </c>
      <c r="N9565" s="169" t="str">
        <f t="shared" si="1193"/>
        <v>2480</v>
      </c>
      <c r="O9565" s="168" t="str">
        <f t="shared" si="1194"/>
        <v/>
      </c>
      <c r="P9565" s="168" t="str">
        <f t="shared" si="1195"/>
        <v/>
      </c>
      <c r="Q9565" s="168" t="str">
        <f t="shared" si="1196"/>
        <v/>
      </c>
      <c r="R9565" s="168" t="str">
        <f t="shared" si="1197"/>
        <v/>
      </c>
      <c r="S9565" s="168" t="str">
        <f t="shared" si="1198"/>
        <v/>
      </c>
      <c r="T9565" s="168" t="str">
        <f t="shared" si="1199"/>
        <v/>
      </c>
    </row>
    <row r="9566" spans="1:20" x14ac:dyDescent="0.2">
      <c r="A9566" t="s">
        <v>3550</v>
      </c>
      <c r="M9566" s="170" t="str">
        <f t="shared" si="1192"/>
        <v>H1</v>
      </c>
      <c r="N9566" s="169" t="str">
        <f t="shared" si="1193"/>
        <v>2480</v>
      </c>
      <c r="O9566" s="168" t="str">
        <f t="shared" si="1194"/>
        <v/>
      </c>
      <c r="P9566" s="168" t="str">
        <f t="shared" si="1195"/>
        <v/>
      </c>
      <c r="Q9566" s="168" t="str">
        <f t="shared" si="1196"/>
        <v/>
      </c>
      <c r="R9566" s="168" t="str">
        <f t="shared" si="1197"/>
        <v/>
      </c>
      <c r="S9566" s="168" t="str">
        <f t="shared" si="1198"/>
        <v/>
      </c>
      <c r="T9566" s="168" t="str">
        <f t="shared" si="1199"/>
        <v/>
      </c>
    </row>
    <row r="9567" spans="1:20" x14ac:dyDescent="0.2">
      <c r="A9567" t="s">
        <v>2600</v>
      </c>
      <c r="M9567" s="170" t="str">
        <f t="shared" si="1192"/>
        <v>H2</v>
      </c>
      <c r="N9567" s="169" t="str">
        <f t="shared" si="1193"/>
        <v>2480</v>
      </c>
      <c r="O9567" s="168" t="str">
        <f t="shared" si="1194"/>
        <v/>
      </c>
      <c r="P9567" s="168" t="str">
        <f t="shared" si="1195"/>
        <v/>
      </c>
      <c r="Q9567" s="168" t="str">
        <f t="shared" si="1196"/>
        <v/>
      </c>
      <c r="R9567" s="168" t="str">
        <f t="shared" si="1197"/>
        <v/>
      </c>
      <c r="S9567" s="168" t="str">
        <f t="shared" si="1198"/>
        <v/>
      </c>
      <c r="T9567" s="168" t="str">
        <f t="shared" si="1199"/>
        <v/>
      </c>
    </row>
    <row r="9568" spans="1:20" x14ac:dyDescent="0.2">
      <c r="A9568" t="s">
        <v>2601</v>
      </c>
      <c r="M9568" s="170" t="str">
        <f t="shared" si="1192"/>
        <v>H3</v>
      </c>
      <c r="N9568" s="169" t="str">
        <f t="shared" si="1193"/>
        <v>2480</v>
      </c>
      <c r="O9568" s="168" t="str">
        <f t="shared" si="1194"/>
        <v/>
      </c>
      <c r="P9568" s="168" t="str">
        <f t="shared" si="1195"/>
        <v/>
      </c>
      <c r="Q9568" s="168" t="str">
        <f t="shared" si="1196"/>
        <v/>
      </c>
      <c r="R9568" s="168" t="str">
        <f t="shared" si="1197"/>
        <v/>
      </c>
      <c r="S9568" s="168" t="str">
        <f t="shared" si="1198"/>
        <v/>
      </c>
      <c r="T9568" s="168" t="str">
        <f t="shared" si="1199"/>
        <v/>
      </c>
    </row>
    <row r="9569" spans="1:20" x14ac:dyDescent="0.2">
      <c r="A9569" t="s">
        <v>3535</v>
      </c>
      <c r="M9569" s="170" t="str">
        <f t="shared" si="1192"/>
        <v>H4</v>
      </c>
      <c r="N9569" s="169" t="str">
        <f t="shared" si="1193"/>
        <v>2480</v>
      </c>
      <c r="O9569" s="168" t="str">
        <f t="shared" si="1194"/>
        <v/>
      </c>
      <c r="P9569" s="168" t="str">
        <f t="shared" si="1195"/>
        <v/>
      </c>
      <c r="Q9569" s="168" t="str">
        <f t="shared" si="1196"/>
        <v/>
      </c>
      <c r="R9569" s="168" t="str">
        <f t="shared" si="1197"/>
        <v/>
      </c>
      <c r="S9569" s="168" t="str">
        <f t="shared" si="1198"/>
        <v/>
      </c>
      <c r="T9569" s="168" t="str">
        <f t="shared" si="1199"/>
        <v/>
      </c>
    </row>
    <row r="9570" spans="1:20" x14ac:dyDescent="0.2">
      <c r="A9570" t="s">
        <v>2603</v>
      </c>
      <c r="M9570" s="170" t="str">
        <f t="shared" si="1192"/>
        <v>H5</v>
      </c>
      <c r="N9570" s="169" t="str">
        <f t="shared" si="1193"/>
        <v>2480</v>
      </c>
      <c r="O9570" s="168" t="str">
        <f t="shared" si="1194"/>
        <v/>
      </c>
      <c r="P9570" s="168" t="str">
        <f t="shared" si="1195"/>
        <v/>
      </c>
      <c r="Q9570" s="168" t="str">
        <f t="shared" si="1196"/>
        <v/>
      </c>
      <c r="R9570" s="168" t="str">
        <f t="shared" si="1197"/>
        <v/>
      </c>
      <c r="S9570" s="168" t="str">
        <f t="shared" si="1198"/>
        <v/>
      </c>
      <c r="T9570" s="168" t="str">
        <f t="shared" si="1199"/>
        <v/>
      </c>
    </row>
    <row r="9571" spans="1:20" x14ac:dyDescent="0.2">
      <c r="A9571" t="s">
        <v>3551</v>
      </c>
      <c r="M9571" s="170" t="str">
        <f t="shared" si="1192"/>
        <v>H6</v>
      </c>
      <c r="N9571" s="169" t="str">
        <f t="shared" si="1193"/>
        <v>2800</v>
      </c>
      <c r="O9571" s="168" t="str">
        <f t="shared" si="1194"/>
        <v/>
      </c>
      <c r="P9571" s="168" t="str">
        <f t="shared" si="1195"/>
        <v/>
      </c>
      <c r="Q9571" s="168" t="str">
        <f t="shared" si="1196"/>
        <v/>
      </c>
      <c r="R9571" s="168" t="str">
        <f t="shared" si="1197"/>
        <v/>
      </c>
      <c r="S9571" s="168" t="str">
        <f t="shared" si="1198"/>
        <v/>
      </c>
      <c r="T9571" s="168" t="str">
        <f t="shared" si="1199"/>
        <v/>
      </c>
    </row>
    <row r="9572" spans="1:20" x14ac:dyDescent="0.2">
      <c r="A9572" t="s">
        <v>2605</v>
      </c>
      <c r="M9572" s="170" t="str">
        <f t="shared" si="1192"/>
        <v>H7</v>
      </c>
      <c r="N9572" s="169" t="str">
        <f t="shared" si="1193"/>
        <v>2800</v>
      </c>
      <c r="O9572" s="168" t="str">
        <f t="shared" si="1194"/>
        <v/>
      </c>
      <c r="P9572" s="168" t="str">
        <f t="shared" si="1195"/>
        <v/>
      </c>
      <c r="Q9572" s="168" t="str">
        <f t="shared" si="1196"/>
        <v/>
      </c>
      <c r="R9572" s="168" t="str">
        <f t="shared" si="1197"/>
        <v/>
      </c>
      <c r="S9572" s="168" t="str">
        <f t="shared" si="1198"/>
        <v/>
      </c>
      <c r="T9572" s="168" t="str">
        <f t="shared" si="1199"/>
        <v/>
      </c>
    </row>
    <row r="9573" spans="1:20" x14ac:dyDescent="0.2">
      <c r="A9573" t="s">
        <v>2606</v>
      </c>
      <c r="M9573" s="170" t="str">
        <f t="shared" si="1192"/>
        <v>H8</v>
      </c>
      <c r="N9573" s="169" t="str">
        <f t="shared" si="1193"/>
        <v>2800</v>
      </c>
      <c r="O9573" s="168" t="str">
        <f t="shared" si="1194"/>
        <v/>
      </c>
      <c r="P9573" s="168" t="str">
        <f t="shared" si="1195"/>
        <v/>
      </c>
      <c r="Q9573" s="168" t="str">
        <f t="shared" si="1196"/>
        <v/>
      </c>
      <c r="R9573" s="168" t="str">
        <f t="shared" si="1197"/>
        <v/>
      </c>
      <c r="S9573" s="168" t="str">
        <f t="shared" si="1198"/>
        <v/>
      </c>
      <c r="T9573" s="168" t="str">
        <f t="shared" si="1199"/>
        <v/>
      </c>
    </row>
    <row r="9574" spans="1:20" x14ac:dyDescent="0.2">
      <c r="A9574" t="s">
        <v>2607</v>
      </c>
      <c r="M9574" s="170" t="str">
        <f t="shared" si="1192"/>
        <v>H9</v>
      </c>
      <c r="N9574" s="169" t="str">
        <f t="shared" si="1193"/>
        <v>2800</v>
      </c>
      <c r="O9574" s="168" t="str">
        <f t="shared" si="1194"/>
        <v/>
      </c>
      <c r="P9574" s="168" t="str">
        <f t="shared" si="1195"/>
        <v/>
      </c>
      <c r="Q9574" s="168" t="str">
        <f t="shared" si="1196"/>
        <v/>
      </c>
      <c r="R9574" s="168" t="str">
        <f t="shared" si="1197"/>
        <v/>
      </c>
      <c r="S9574" s="168" t="str">
        <f t="shared" si="1198"/>
        <v/>
      </c>
      <c r="T9574" s="168" t="str">
        <f t="shared" si="1199"/>
        <v/>
      </c>
    </row>
    <row r="9575" spans="1:20" x14ac:dyDescent="0.2">
      <c r="A9575" t="s">
        <v>2608</v>
      </c>
      <c r="M9575" s="170" t="str">
        <f t="shared" si="1192"/>
        <v>H10</v>
      </c>
      <c r="N9575" s="169" t="str">
        <f t="shared" si="1193"/>
        <v>2800</v>
      </c>
      <c r="O9575" s="168" t="str">
        <f t="shared" si="1194"/>
        <v/>
      </c>
      <c r="P9575" s="168" t="str">
        <f t="shared" si="1195"/>
        <v/>
      </c>
      <c r="Q9575" s="168" t="str">
        <f t="shared" si="1196"/>
        <v/>
      </c>
      <c r="R9575" s="168" t="str">
        <f t="shared" si="1197"/>
        <v/>
      </c>
      <c r="S9575" s="168" t="str">
        <f t="shared" si="1198"/>
        <v/>
      </c>
      <c r="T9575" s="168" t="str">
        <f t="shared" si="1199"/>
        <v/>
      </c>
    </row>
    <row r="9576" spans="1:20" x14ac:dyDescent="0.2">
      <c r="A9576" t="s">
        <v>2609</v>
      </c>
      <c r="M9576" s="170" t="str">
        <f t="shared" si="1192"/>
        <v>DTL</v>
      </c>
      <c r="N9576" s="169" t="str">
        <f t="shared" si="1193"/>
        <v>2800</v>
      </c>
      <c r="O9576" s="168" t="str">
        <f t="shared" si="1194"/>
        <v/>
      </c>
      <c r="P9576" s="168" t="str">
        <f t="shared" si="1195"/>
        <v/>
      </c>
      <c r="Q9576" s="168" t="str">
        <f t="shared" si="1196"/>
        <v/>
      </c>
      <c r="R9576" s="168" t="str">
        <f t="shared" si="1197"/>
        <v/>
      </c>
      <c r="S9576" s="168" t="str">
        <f t="shared" si="1198"/>
        <v/>
      </c>
      <c r="T9576" s="168" t="str">
        <f t="shared" si="1199"/>
        <v/>
      </c>
    </row>
    <row r="9577" spans="1:20" x14ac:dyDescent="0.2">
      <c r="A9577" t="s">
        <v>6758</v>
      </c>
      <c r="M9577" s="170" t="str">
        <f t="shared" si="1192"/>
        <v>DTL</v>
      </c>
      <c r="N9577" s="169" t="str">
        <f t="shared" si="1193"/>
        <v>2800</v>
      </c>
      <c r="O9577" s="168" t="str">
        <f t="shared" si="1194"/>
        <v>6211</v>
      </c>
      <c r="P9577" s="168" t="str">
        <f t="shared" si="1195"/>
        <v>28006211</v>
      </c>
      <c r="Q9577" s="168">
        <f t="shared" si="1196"/>
        <v>3920</v>
      </c>
      <c r="R9577" s="168">
        <f t="shared" si="1197"/>
        <v>1995</v>
      </c>
      <c r="S9577" s="168">
        <f t="shared" si="1198"/>
        <v>40000</v>
      </c>
      <c r="T9577" s="168">
        <f t="shared" si="1199"/>
        <v>10925</v>
      </c>
    </row>
    <row r="9578" spans="1:20" x14ac:dyDescent="0.2">
      <c r="A9578" t="s">
        <v>6759</v>
      </c>
      <c r="M9578" s="170" t="str">
        <f t="shared" si="1192"/>
        <v>DTL</v>
      </c>
      <c r="N9578" s="169" t="str">
        <f t="shared" si="1193"/>
        <v>2800</v>
      </c>
      <c r="O9578" s="168" t="str">
        <f t="shared" si="1194"/>
        <v>6212</v>
      </c>
      <c r="P9578" s="168" t="str">
        <f t="shared" si="1195"/>
        <v>28006212</v>
      </c>
      <c r="Q9578" s="168">
        <f t="shared" si="1196"/>
        <v>17590</v>
      </c>
      <c r="R9578" s="168">
        <f t="shared" si="1197"/>
        <v>37799</v>
      </c>
      <c r="S9578" s="168">
        <f t="shared" si="1198"/>
        <v>45000</v>
      </c>
      <c r="T9578" s="168">
        <f t="shared" si="1199"/>
        <v>4721</v>
      </c>
    </row>
    <row r="9579" spans="1:20" x14ac:dyDescent="0.2">
      <c r="A9579" t="s">
        <v>6760</v>
      </c>
      <c r="M9579" s="170" t="str">
        <f t="shared" si="1192"/>
        <v>DTL</v>
      </c>
      <c r="N9579" s="169" t="str">
        <f t="shared" si="1193"/>
        <v>2800</v>
      </c>
      <c r="O9579" s="168" t="str">
        <f t="shared" si="1194"/>
        <v>6448</v>
      </c>
      <c r="P9579" s="168" t="str">
        <f t="shared" si="1195"/>
        <v>28006448</v>
      </c>
      <c r="Q9579" s="168">
        <f t="shared" si="1196"/>
        <v>0</v>
      </c>
      <c r="R9579" s="168">
        <f t="shared" si="1197"/>
        <v>569815</v>
      </c>
      <c r="S9579" s="168">
        <f t="shared" si="1198"/>
        <v>0</v>
      </c>
      <c r="T9579" s="168">
        <f t="shared" si="1199"/>
        <v>0</v>
      </c>
    </row>
    <row r="9580" spans="1:20" x14ac:dyDescent="0.2">
      <c r="A9580" t="s">
        <v>6761</v>
      </c>
      <c r="M9580" s="170" t="str">
        <f t="shared" si="1192"/>
        <v>DTL</v>
      </c>
      <c r="N9580" s="169" t="str">
        <f t="shared" si="1193"/>
        <v>2800</v>
      </c>
      <c r="O9580" s="168" t="str">
        <f t="shared" si="1194"/>
        <v>8413</v>
      </c>
      <c r="P9580" s="168" t="str">
        <f t="shared" si="1195"/>
        <v>28008413</v>
      </c>
      <c r="Q9580" s="168">
        <f t="shared" si="1196"/>
        <v>9354</v>
      </c>
      <c r="R9580" s="168">
        <f t="shared" si="1197"/>
        <v>15244</v>
      </c>
      <c r="S9580" s="168">
        <f t="shared" si="1198"/>
        <v>15000</v>
      </c>
      <c r="T9580" s="168">
        <f t="shared" si="1199"/>
        <v>11062</v>
      </c>
    </row>
    <row r="9581" spans="1:20" x14ac:dyDescent="0.2">
      <c r="A9581" t="s">
        <v>6762</v>
      </c>
      <c r="M9581" s="170" t="str">
        <f t="shared" si="1192"/>
        <v>DTL</v>
      </c>
      <c r="N9581" s="169" t="str">
        <f t="shared" si="1193"/>
        <v>2800</v>
      </c>
      <c r="O9581" s="168" t="str">
        <f t="shared" si="1194"/>
        <v>8416</v>
      </c>
      <c r="P9581" s="168" t="str">
        <f t="shared" si="1195"/>
        <v>28008416</v>
      </c>
      <c r="Q9581" s="168">
        <f t="shared" si="1196"/>
        <v>261</v>
      </c>
      <c r="R9581" s="168">
        <f t="shared" si="1197"/>
        <v>266</v>
      </c>
      <c r="S9581" s="168">
        <f t="shared" si="1198"/>
        <v>1000</v>
      </c>
      <c r="T9581" s="168">
        <f t="shared" si="1199"/>
        <v>175</v>
      </c>
    </row>
    <row r="9582" spans="1:20" x14ac:dyDescent="0.2">
      <c r="A9582" t="s">
        <v>3552</v>
      </c>
      <c r="M9582" s="170" t="str">
        <f t="shared" si="1192"/>
        <v>DTL</v>
      </c>
      <c r="N9582" s="169" t="str">
        <f t="shared" si="1193"/>
        <v>2800</v>
      </c>
      <c r="O9582" s="168" t="str">
        <f t="shared" si="1194"/>
        <v>7801</v>
      </c>
      <c r="P9582" s="168" t="str">
        <f t="shared" si="1195"/>
        <v>28007801</v>
      </c>
      <c r="Q9582" s="168">
        <f t="shared" si="1196"/>
        <v>0</v>
      </c>
      <c r="R9582" s="168">
        <f t="shared" si="1197"/>
        <v>0</v>
      </c>
      <c r="S9582" s="168">
        <f t="shared" si="1198"/>
        <v>37500</v>
      </c>
      <c r="T9582" s="168">
        <f t="shared" si="1199"/>
        <v>0</v>
      </c>
    </row>
    <row r="9583" spans="1:20" x14ac:dyDescent="0.2">
      <c r="A9583" t="s">
        <v>6763</v>
      </c>
      <c r="M9583" s="170" t="str">
        <f t="shared" si="1192"/>
        <v>DTL</v>
      </c>
      <c r="N9583" s="169" t="str">
        <f t="shared" si="1193"/>
        <v>2800</v>
      </c>
      <c r="O9583" s="168" t="str">
        <f t="shared" si="1194"/>
        <v>8024</v>
      </c>
      <c r="P9583" s="168" t="str">
        <f t="shared" si="1195"/>
        <v>28008024</v>
      </c>
      <c r="Q9583" s="168">
        <f t="shared" si="1196"/>
        <v>0</v>
      </c>
      <c r="R9583" s="168">
        <f t="shared" si="1197"/>
        <v>0</v>
      </c>
      <c r="S9583" s="168">
        <f t="shared" si="1198"/>
        <v>0</v>
      </c>
      <c r="T9583" s="168">
        <f t="shared" si="1199"/>
        <v>0</v>
      </c>
    </row>
    <row r="9584" spans="1:20" x14ac:dyDescent="0.2">
      <c r="A9584" t="s">
        <v>6764</v>
      </c>
      <c r="M9584" s="170" t="str">
        <f t="shared" si="1192"/>
        <v>DTL</v>
      </c>
      <c r="N9584" s="169" t="str">
        <f t="shared" si="1193"/>
        <v>2800</v>
      </c>
      <c r="O9584" s="168" t="str">
        <f t="shared" si="1194"/>
        <v>8401</v>
      </c>
      <c r="P9584" s="168" t="str">
        <f t="shared" si="1195"/>
        <v>28008401</v>
      </c>
      <c r="Q9584" s="168">
        <f t="shared" si="1196"/>
        <v>5600</v>
      </c>
      <c r="R9584" s="168">
        <f t="shared" si="1197"/>
        <v>8100</v>
      </c>
      <c r="S9584" s="168">
        <f t="shared" si="1198"/>
        <v>10000</v>
      </c>
      <c r="T9584" s="168">
        <f t="shared" si="1199"/>
        <v>4226</v>
      </c>
    </row>
    <row r="9585" spans="1:20" x14ac:dyDescent="0.2">
      <c r="A9585" t="s">
        <v>6765</v>
      </c>
      <c r="M9585" s="170" t="str">
        <f t="shared" si="1192"/>
        <v>DTL</v>
      </c>
      <c r="N9585" s="169" t="str">
        <f t="shared" si="1193"/>
        <v>2800</v>
      </c>
      <c r="O9585" s="168" t="str">
        <f t="shared" si="1194"/>
        <v>8402</v>
      </c>
      <c r="P9585" s="168" t="str">
        <f t="shared" si="1195"/>
        <v>28008402</v>
      </c>
      <c r="Q9585" s="168">
        <f t="shared" si="1196"/>
        <v>15840</v>
      </c>
      <c r="R9585" s="168">
        <f t="shared" si="1197"/>
        <v>7625</v>
      </c>
      <c r="S9585" s="168">
        <f t="shared" si="1198"/>
        <v>15000</v>
      </c>
      <c r="T9585" s="168">
        <f t="shared" si="1199"/>
        <v>14520</v>
      </c>
    </row>
    <row r="9586" spans="1:20" x14ac:dyDescent="0.2">
      <c r="A9586" t="s">
        <v>6766</v>
      </c>
      <c r="M9586" s="170" t="str">
        <f t="shared" si="1192"/>
        <v>DTL</v>
      </c>
      <c r="N9586" s="169" t="str">
        <f t="shared" si="1193"/>
        <v>2800</v>
      </c>
      <c r="O9586" s="168" t="str">
        <f t="shared" si="1194"/>
        <v>8403</v>
      </c>
      <c r="P9586" s="168" t="str">
        <f t="shared" si="1195"/>
        <v>28008403</v>
      </c>
      <c r="Q9586" s="168">
        <f t="shared" si="1196"/>
        <v>0</v>
      </c>
      <c r="R9586" s="168">
        <f t="shared" si="1197"/>
        <v>1175</v>
      </c>
      <c r="S9586" s="168">
        <f t="shared" si="1198"/>
        <v>80000</v>
      </c>
      <c r="T9586" s="168">
        <f t="shared" si="1199"/>
        <v>2150</v>
      </c>
    </row>
    <row r="9587" spans="1:20" x14ac:dyDescent="0.2">
      <c r="A9587" t="s">
        <v>6767</v>
      </c>
      <c r="M9587" s="170" t="str">
        <f t="shared" si="1192"/>
        <v>DTL</v>
      </c>
      <c r="N9587" s="169" t="str">
        <f t="shared" si="1193"/>
        <v>2800</v>
      </c>
      <c r="O9587" s="168" t="str">
        <f t="shared" si="1194"/>
        <v>8407</v>
      </c>
      <c r="P9587" s="168" t="str">
        <f t="shared" si="1195"/>
        <v>28008407</v>
      </c>
      <c r="Q9587" s="168">
        <f t="shared" si="1196"/>
        <v>11100</v>
      </c>
      <c r="R9587" s="168">
        <f t="shared" si="1197"/>
        <v>3050</v>
      </c>
      <c r="S9587" s="168">
        <f t="shared" si="1198"/>
        <v>15000</v>
      </c>
      <c r="T9587" s="168">
        <f t="shared" si="1199"/>
        <v>5250</v>
      </c>
    </row>
    <row r="9588" spans="1:20" x14ac:dyDescent="0.2">
      <c r="A9588" t="s">
        <v>6768</v>
      </c>
      <c r="M9588" s="170" t="str">
        <f t="shared" si="1192"/>
        <v>DTL</v>
      </c>
      <c r="N9588" s="169" t="str">
        <f t="shared" si="1193"/>
        <v>2800</v>
      </c>
      <c r="O9588" s="168" t="str">
        <f t="shared" si="1194"/>
        <v>8409</v>
      </c>
      <c r="P9588" s="168" t="str">
        <f t="shared" si="1195"/>
        <v>28008409</v>
      </c>
      <c r="Q9588" s="168">
        <f t="shared" si="1196"/>
        <v>5700</v>
      </c>
      <c r="R9588" s="168">
        <f t="shared" si="1197"/>
        <v>4900</v>
      </c>
      <c r="S9588" s="168">
        <f t="shared" si="1198"/>
        <v>5000</v>
      </c>
      <c r="T9588" s="168">
        <f t="shared" si="1199"/>
        <v>3400</v>
      </c>
    </row>
    <row r="9589" spans="1:20" x14ac:dyDescent="0.2">
      <c r="A9589" t="s">
        <v>6769</v>
      </c>
      <c r="M9589" s="170" t="str">
        <f t="shared" si="1192"/>
        <v>DTL</v>
      </c>
      <c r="N9589" s="169" t="str">
        <f t="shared" si="1193"/>
        <v>2800</v>
      </c>
      <c r="O9589" s="168" t="str">
        <f t="shared" si="1194"/>
        <v>8412</v>
      </c>
      <c r="P9589" s="168" t="str">
        <f t="shared" si="1195"/>
        <v>28008412</v>
      </c>
      <c r="Q9589" s="168">
        <f t="shared" si="1196"/>
        <v>130</v>
      </c>
      <c r="R9589" s="168">
        <f t="shared" si="1197"/>
        <v>1250</v>
      </c>
      <c r="S9589" s="168">
        <f t="shared" si="1198"/>
        <v>1000</v>
      </c>
      <c r="T9589" s="168">
        <f t="shared" si="1199"/>
        <v>0</v>
      </c>
    </row>
    <row r="9590" spans="1:20" x14ac:dyDescent="0.2">
      <c r="A9590" t="s">
        <v>3553</v>
      </c>
      <c r="M9590" s="170" t="str">
        <f t="shared" si="1192"/>
        <v>DTL</v>
      </c>
      <c r="N9590" s="169" t="str">
        <f t="shared" si="1193"/>
        <v>2800</v>
      </c>
      <c r="O9590" s="168" t="str">
        <f t="shared" si="1194"/>
        <v>8414</v>
      </c>
      <c r="P9590" s="168" t="str">
        <f t="shared" si="1195"/>
        <v>28008414</v>
      </c>
      <c r="Q9590" s="168">
        <f t="shared" si="1196"/>
        <v>1393</v>
      </c>
      <c r="R9590" s="168">
        <f t="shared" si="1197"/>
        <v>500</v>
      </c>
      <c r="S9590" s="168">
        <f t="shared" si="1198"/>
        <v>600</v>
      </c>
      <c r="T9590" s="168">
        <f t="shared" si="1199"/>
        <v>0</v>
      </c>
    </row>
    <row r="9591" spans="1:20" x14ac:dyDescent="0.2">
      <c r="A9591" t="s">
        <v>6770</v>
      </c>
      <c r="M9591" s="170" t="str">
        <f t="shared" si="1192"/>
        <v>DTL</v>
      </c>
      <c r="N9591" s="169" t="str">
        <f t="shared" si="1193"/>
        <v>2800</v>
      </c>
      <c r="O9591" s="168" t="str">
        <f t="shared" si="1194"/>
        <v>8900</v>
      </c>
      <c r="P9591" s="168" t="str">
        <f t="shared" si="1195"/>
        <v>28008900</v>
      </c>
      <c r="Q9591" s="168">
        <f t="shared" si="1196"/>
        <v>4003</v>
      </c>
      <c r="R9591" s="168">
        <f t="shared" si="1197"/>
        <v>4319</v>
      </c>
      <c r="S9591" s="168">
        <f t="shared" si="1198"/>
        <v>90500</v>
      </c>
      <c r="T9591" s="168">
        <f t="shared" si="1199"/>
        <v>50805</v>
      </c>
    </row>
    <row r="9592" spans="1:20" x14ac:dyDescent="0.2">
      <c r="A9592" t="s">
        <v>6771</v>
      </c>
      <c r="M9592" s="170" t="str">
        <f t="shared" si="1192"/>
        <v>DTL</v>
      </c>
      <c r="N9592" s="169" t="str">
        <f t="shared" si="1193"/>
        <v>2800</v>
      </c>
      <c r="O9592" s="168" t="str">
        <f t="shared" si="1194"/>
        <v>8950</v>
      </c>
      <c r="P9592" s="168" t="str">
        <f t="shared" si="1195"/>
        <v>28008950</v>
      </c>
      <c r="Q9592" s="168">
        <f t="shared" si="1196"/>
        <v>5631</v>
      </c>
      <c r="R9592" s="168">
        <f t="shared" si="1197"/>
        <v>2569</v>
      </c>
      <c r="S9592" s="168">
        <f t="shared" si="1198"/>
        <v>75000</v>
      </c>
      <c r="T9592" s="168">
        <f t="shared" si="1199"/>
        <v>0</v>
      </c>
    </row>
    <row r="9593" spans="1:20" x14ac:dyDescent="0.2">
      <c r="A9593" t="s">
        <v>3554</v>
      </c>
      <c r="M9593" s="170" t="str">
        <f t="shared" si="1192"/>
        <v>DTL</v>
      </c>
      <c r="N9593" s="169" t="str">
        <f t="shared" si="1193"/>
        <v>2800</v>
      </c>
      <c r="O9593" s="168" t="str">
        <f t="shared" si="1194"/>
        <v>9255</v>
      </c>
      <c r="P9593" s="168" t="str">
        <f t="shared" si="1195"/>
        <v>28009255</v>
      </c>
      <c r="Q9593" s="168">
        <f t="shared" si="1196"/>
        <v>0</v>
      </c>
      <c r="R9593" s="168">
        <f t="shared" si="1197"/>
        <v>45</v>
      </c>
      <c r="S9593" s="168">
        <f t="shared" si="1198"/>
        <v>0</v>
      </c>
      <c r="T9593" s="168">
        <f t="shared" si="1199"/>
        <v>0</v>
      </c>
    </row>
    <row r="9594" spans="1:20" x14ac:dyDescent="0.2">
      <c r="A9594" t="s">
        <v>3555</v>
      </c>
      <c r="M9594" s="170" t="str">
        <f t="shared" si="1192"/>
        <v>DTL</v>
      </c>
      <c r="N9594" s="169" t="str">
        <f t="shared" si="1193"/>
        <v>2800</v>
      </c>
      <c r="O9594" s="168" t="str">
        <f t="shared" si="1194"/>
        <v>9256</v>
      </c>
      <c r="P9594" s="168" t="str">
        <f t="shared" si="1195"/>
        <v>28009256</v>
      </c>
      <c r="Q9594" s="168">
        <f t="shared" si="1196"/>
        <v>0</v>
      </c>
      <c r="R9594" s="168">
        <f t="shared" si="1197"/>
        <v>2610</v>
      </c>
      <c r="S9594" s="168">
        <f t="shared" si="1198"/>
        <v>0</v>
      </c>
      <c r="T9594" s="168">
        <f t="shared" si="1199"/>
        <v>0</v>
      </c>
    </row>
    <row r="9595" spans="1:20" x14ac:dyDescent="0.2">
      <c r="A9595" t="s">
        <v>6772</v>
      </c>
      <c r="M9595" s="170" t="str">
        <f t="shared" si="1192"/>
        <v>DTL</v>
      </c>
      <c r="N9595" s="169" t="str">
        <f t="shared" si="1193"/>
        <v>2800</v>
      </c>
      <c r="O9595" s="168" t="str">
        <f t="shared" si="1194"/>
        <v>9299</v>
      </c>
      <c r="P9595" s="168" t="str">
        <f t="shared" si="1195"/>
        <v>28009299</v>
      </c>
      <c r="Q9595" s="168">
        <f t="shared" si="1196"/>
        <v>4</v>
      </c>
      <c r="R9595" s="168">
        <f t="shared" si="1197"/>
        <v>0</v>
      </c>
      <c r="S9595" s="168">
        <f t="shared" si="1198"/>
        <v>0</v>
      </c>
      <c r="T9595" s="168">
        <f t="shared" si="1199"/>
        <v>676</v>
      </c>
    </row>
    <row r="9596" spans="1:20" x14ac:dyDescent="0.2">
      <c r="A9596" t="s">
        <v>4246</v>
      </c>
      <c r="M9596" s="170" t="str">
        <f t="shared" si="1192"/>
        <v>DTL</v>
      </c>
      <c r="N9596" s="169" t="str">
        <f t="shared" si="1193"/>
        <v>2800</v>
      </c>
      <c r="O9596" s="168" t="str">
        <f t="shared" si="1194"/>
        <v/>
      </c>
      <c r="P9596" s="168" t="str">
        <f t="shared" si="1195"/>
        <v/>
      </c>
      <c r="Q9596" s="168" t="str">
        <f t="shared" si="1196"/>
        <v/>
      </c>
      <c r="R9596" s="168" t="str">
        <f t="shared" si="1197"/>
        <v/>
      </c>
      <c r="S9596" s="168" t="str">
        <f t="shared" si="1198"/>
        <v/>
      </c>
      <c r="T9596" s="168" t="str">
        <f t="shared" si="1199"/>
        <v/>
      </c>
    </row>
    <row r="9597" spans="1:20" x14ac:dyDescent="0.2">
      <c r="A9597" t="s">
        <v>2611</v>
      </c>
      <c r="M9597" s="170" t="str">
        <f t="shared" si="1192"/>
        <v>DTL</v>
      </c>
      <c r="N9597" s="169" t="str">
        <f t="shared" si="1193"/>
        <v>2800</v>
      </c>
      <c r="O9597" s="168" t="str">
        <f t="shared" si="1194"/>
        <v/>
      </c>
      <c r="P9597" s="168" t="str">
        <f t="shared" si="1195"/>
        <v/>
      </c>
      <c r="Q9597" s="168" t="str">
        <f t="shared" si="1196"/>
        <v/>
      </c>
      <c r="R9597" s="168" t="str">
        <f t="shared" si="1197"/>
        <v/>
      </c>
      <c r="S9597" s="168" t="str">
        <f t="shared" si="1198"/>
        <v/>
      </c>
      <c r="T9597" s="168" t="str">
        <f t="shared" si="1199"/>
        <v/>
      </c>
    </row>
    <row r="9598" spans="1:20" x14ac:dyDescent="0.2">
      <c r="A9598" t="s">
        <v>6773</v>
      </c>
      <c r="M9598" s="170" t="str">
        <f t="shared" si="1192"/>
        <v>Ttl</v>
      </c>
      <c r="N9598" s="169" t="str">
        <f t="shared" si="1193"/>
        <v>2800</v>
      </c>
      <c r="O9598" s="168" t="str">
        <f t="shared" si="1194"/>
        <v/>
      </c>
      <c r="P9598" s="168" t="str">
        <f t="shared" si="1195"/>
        <v/>
      </c>
      <c r="Q9598" s="168" t="str">
        <f t="shared" si="1196"/>
        <v/>
      </c>
      <c r="R9598" s="168" t="str">
        <f t="shared" si="1197"/>
        <v/>
      </c>
      <c r="S9598" s="168" t="str">
        <f t="shared" si="1198"/>
        <v/>
      </c>
      <c r="T9598" s="168" t="str">
        <f t="shared" si="1199"/>
        <v/>
      </c>
    </row>
    <row r="9599" spans="1:20" x14ac:dyDescent="0.2">
      <c r="A9599" t="s">
        <v>2612</v>
      </c>
      <c r="M9599" s="170" t="str">
        <f t="shared" si="1192"/>
        <v>DTL</v>
      </c>
      <c r="N9599" s="169" t="str">
        <f t="shared" si="1193"/>
        <v>2800</v>
      </c>
      <c r="O9599" s="168" t="str">
        <f t="shared" si="1194"/>
        <v/>
      </c>
      <c r="P9599" s="168" t="str">
        <f t="shared" si="1195"/>
        <v/>
      </c>
      <c r="Q9599" s="168" t="str">
        <f t="shared" si="1196"/>
        <v/>
      </c>
      <c r="R9599" s="168" t="str">
        <f t="shared" si="1197"/>
        <v/>
      </c>
      <c r="S9599" s="168" t="str">
        <f t="shared" si="1198"/>
        <v/>
      </c>
      <c r="T9599" s="168" t="str">
        <f t="shared" si="1199"/>
        <v/>
      </c>
    </row>
    <row r="9600" spans="1:20" x14ac:dyDescent="0.2">
      <c r="A9600" t="s">
        <v>2611</v>
      </c>
      <c r="M9600" s="170" t="str">
        <f t="shared" si="1192"/>
        <v>DTL</v>
      </c>
      <c r="N9600" s="169" t="str">
        <f t="shared" si="1193"/>
        <v>2800</v>
      </c>
      <c r="O9600" s="168" t="str">
        <f t="shared" si="1194"/>
        <v/>
      </c>
      <c r="P9600" s="168" t="str">
        <f t="shared" si="1195"/>
        <v/>
      </c>
      <c r="Q9600" s="168" t="str">
        <f t="shared" si="1196"/>
        <v/>
      </c>
      <c r="R9600" s="168" t="str">
        <f t="shared" si="1197"/>
        <v/>
      </c>
      <c r="S9600" s="168" t="str">
        <f t="shared" si="1198"/>
        <v/>
      </c>
      <c r="T9600" s="168" t="str">
        <f t="shared" si="1199"/>
        <v/>
      </c>
    </row>
    <row r="9601" spans="1:20" x14ac:dyDescent="0.2">
      <c r="A9601" t="s">
        <v>2611</v>
      </c>
      <c r="M9601" s="170" t="str">
        <f t="shared" si="1192"/>
        <v>DTL</v>
      </c>
      <c r="N9601" s="169" t="str">
        <f t="shared" si="1193"/>
        <v>2800</v>
      </c>
      <c r="O9601" s="168" t="str">
        <f t="shared" si="1194"/>
        <v/>
      </c>
      <c r="P9601" s="168" t="str">
        <f t="shared" si="1195"/>
        <v/>
      </c>
      <c r="Q9601" s="168" t="str">
        <f t="shared" si="1196"/>
        <v/>
      </c>
      <c r="R9601" s="168" t="str">
        <f t="shared" si="1197"/>
        <v/>
      </c>
      <c r="S9601" s="168" t="str">
        <f t="shared" si="1198"/>
        <v/>
      </c>
      <c r="T9601" s="168" t="str">
        <f t="shared" si="1199"/>
        <v/>
      </c>
    </row>
    <row r="9602" spans="1:20" x14ac:dyDescent="0.2">
      <c r="A9602" t="s">
        <v>2613</v>
      </c>
      <c r="M9602" s="170" t="str">
        <f t="shared" si="1192"/>
        <v>DTL</v>
      </c>
      <c r="N9602" s="169" t="str">
        <f t="shared" si="1193"/>
        <v>2800</v>
      </c>
      <c r="O9602" s="168" t="str">
        <f t="shared" si="1194"/>
        <v/>
      </c>
      <c r="P9602" s="168" t="str">
        <f t="shared" si="1195"/>
        <v/>
      </c>
      <c r="Q9602" s="168" t="str">
        <f t="shared" si="1196"/>
        <v/>
      </c>
      <c r="R9602" s="168" t="str">
        <f t="shared" si="1197"/>
        <v/>
      </c>
      <c r="S9602" s="168" t="str">
        <f t="shared" si="1198"/>
        <v/>
      </c>
      <c r="T9602" s="168" t="str">
        <f t="shared" si="1199"/>
        <v/>
      </c>
    </row>
    <row r="9603" spans="1:20" x14ac:dyDescent="0.2">
      <c r="A9603" t="s">
        <v>6774</v>
      </c>
      <c r="M9603" s="170" t="str">
        <f t="shared" ref="M9603:M9666" si="1200">IF(ROW()&lt;23,"",
  IF(NOT(ISERROR(FIND("Trinity County",$A9603,30))),"H1",
  IF(M9602="H1","H2",
  IF(M9602="H2","H3",
  IF(M9602="H3","H4",
  IF(M9602="H4","H5",
  IF(M9602="H5","H6",
  IF(M9602="H6","H7",
  IF(M9602="H7","H8",
  IF(M9602="H8","H9",
  IF(M9602="H9","H10",
  IF(TRIM(LEFT($A9603,7))="Total","Ttl","DTL"))))))))))))</f>
        <v>DTL</v>
      </c>
      <c r="N9603" s="169" t="str">
        <f t="shared" ref="N9603:N9666" si="1201">IF(ROW()&lt;23,"",
  IF($M9603="H6",TRIM(LEFT($A9603,5)),N9602))</f>
        <v>2800</v>
      </c>
      <c r="O9603" s="168" t="str">
        <f t="shared" ref="O9603:O9666" si="1202">IF($M9603&lt;&gt;"DTL","",
  IF(NOT(ISNUMBER(VALUE(MID($A9603,31,15)))),"",LEFT($A9603,4)))</f>
        <v>1010</v>
      </c>
      <c r="P9603" s="168" t="str">
        <f t="shared" ref="P9603:P9666" si="1203">IF(O9603="","",N9603&amp;O9603)</f>
        <v>28001010</v>
      </c>
      <c r="Q9603" s="168">
        <f t="shared" ref="Q9603:Q9666" si="1204">IF($M9603&lt;&gt;"DTL","",
  IF(NOT(ISNUMBER(VALUE(MID($A9603,31,15)))),"",VALUE(TRIM(MID($A9603,47,15)))))</f>
        <v>75810</v>
      </c>
      <c r="R9603" s="168">
        <f t="shared" ref="R9603:R9666" si="1205">IF($M9603&lt;&gt;"DTL","",
  IF(NOT(ISNUMBER(VALUE(MID($A9603,31,15)))),"",VALUE(TRIM(MID($A9603,61,14)))))</f>
        <v>62488</v>
      </c>
      <c r="S9603" s="168">
        <f t="shared" ref="S9603:S9666" si="1206">IF($M9603&lt;&gt;"DTL","",
  IF(NOT(ISNUMBER(VALUE(MID($A9603,31,15)))),"",VALUE(TRIM(MID($A9603,76,14)))))</f>
        <v>192247</v>
      </c>
      <c r="T9603" s="168">
        <f t="shared" ref="T9603:T9666" si="1207">IF($M9603&lt;&gt;"DTL","",
  IF(NOT(ISNUMBER(VALUE(MID($A9603,31,15)))),"",VALUE(TRIM(MID($A9603,90,14)))))</f>
        <v>130046</v>
      </c>
    </row>
    <row r="9604" spans="1:20" x14ac:dyDescent="0.2">
      <c r="A9604" t="s">
        <v>6775</v>
      </c>
      <c r="M9604" s="170" t="str">
        <f t="shared" si="1200"/>
        <v>DTL</v>
      </c>
      <c r="N9604" s="169" t="str">
        <f t="shared" si="1201"/>
        <v>2800</v>
      </c>
      <c r="O9604" s="168" t="str">
        <f t="shared" si="1202"/>
        <v>1020</v>
      </c>
      <c r="P9604" s="168" t="str">
        <f t="shared" si="1203"/>
        <v>28001020</v>
      </c>
      <c r="Q9604" s="168">
        <f t="shared" si="1204"/>
        <v>0</v>
      </c>
      <c r="R9604" s="168">
        <f t="shared" si="1205"/>
        <v>44240</v>
      </c>
      <c r="S9604" s="168">
        <f t="shared" si="1206"/>
        <v>20000</v>
      </c>
      <c r="T9604" s="168">
        <f t="shared" si="1207"/>
        <v>17634</v>
      </c>
    </row>
    <row r="9605" spans="1:20" x14ac:dyDescent="0.2">
      <c r="A9605" t="s">
        <v>3556</v>
      </c>
      <c r="M9605" s="170" t="str">
        <f t="shared" si="1200"/>
        <v>DTL</v>
      </c>
      <c r="N9605" s="169" t="str">
        <f t="shared" si="1201"/>
        <v>2800</v>
      </c>
      <c r="O9605" s="168" t="str">
        <f t="shared" si="1202"/>
        <v>1030</v>
      </c>
      <c r="P9605" s="168" t="str">
        <f t="shared" si="1203"/>
        <v>28001030</v>
      </c>
      <c r="Q9605" s="168">
        <f t="shared" si="1204"/>
        <v>0</v>
      </c>
      <c r="R9605" s="168">
        <f t="shared" si="1205"/>
        <v>0</v>
      </c>
      <c r="S9605" s="168">
        <f t="shared" si="1206"/>
        <v>5000</v>
      </c>
      <c r="T9605" s="168">
        <f t="shared" si="1207"/>
        <v>4813</v>
      </c>
    </row>
    <row r="9606" spans="1:20" x14ac:dyDescent="0.2">
      <c r="A9606" t="s">
        <v>6776</v>
      </c>
      <c r="M9606" s="170" t="str">
        <f t="shared" si="1200"/>
        <v>DTL</v>
      </c>
      <c r="N9606" s="169" t="str">
        <f t="shared" si="1201"/>
        <v>2800</v>
      </c>
      <c r="O9606" s="168" t="str">
        <f t="shared" si="1202"/>
        <v>1091</v>
      </c>
      <c r="P9606" s="168" t="str">
        <f t="shared" si="1203"/>
        <v>28001091</v>
      </c>
      <c r="Q9606" s="168">
        <f t="shared" si="1204"/>
        <v>5325</v>
      </c>
      <c r="R9606" s="168">
        <f t="shared" si="1205"/>
        <v>5325</v>
      </c>
      <c r="S9606" s="168">
        <f t="shared" si="1206"/>
        <v>9000</v>
      </c>
      <c r="T9606" s="168">
        <f t="shared" si="1207"/>
        <v>4275</v>
      </c>
    </row>
    <row r="9607" spans="1:20" x14ac:dyDescent="0.2">
      <c r="A9607" t="s">
        <v>4467</v>
      </c>
      <c r="M9607" s="170" t="str">
        <f t="shared" si="1200"/>
        <v>DTL</v>
      </c>
      <c r="N9607" s="169" t="str">
        <f t="shared" si="1201"/>
        <v>2800</v>
      </c>
      <c r="O9607" s="168" t="str">
        <f t="shared" si="1202"/>
        <v/>
      </c>
      <c r="P9607" s="168" t="str">
        <f t="shared" si="1203"/>
        <v/>
      </c>
      <c r="Q9607" s="168" t="str">
        <f t="shared" si="1204"/>
        <v/>
      </c>
      <c r="R9607" s="168" t="str">
        <f t="shared" si="1205"/>
        <v/>
      </c>
      <c r="S9607" s="168" t="str">
        <f t="shared" si="1206"/>
        <v/>
      </c>
      <c r="T9607" s="168" t="str">
        <f t="shared" si="1207"/>
        <v/>
      </c>
    </row>
    <row r="9608" spans="1:20" x14ac:dyDescent="0.2">
      <c r="A9608">
        <v>1</v>
      </c>
      <c r="M9608" s="170" t="str">
        <f t="shared" si="1200"/>
        <v>DTL</v>
      </c>
      <c r="N9608" s="169" t="str">
        <f t="shared" si="1201"/>
        <v>2800</v>
      </c>
      <c r="O9608" s="168" t="str">
        <f t="shared" si="1202"/>
        <v/>
      </c>
      <c r="P9608" s="168" t="str">
        <f t="shared" si="1203"/>
        <v/>
      </c>
      <c r="Q9608" s="168" t="str">
        <f t="shared" si="1204"/>
        <v/>
      </c>
      <c r="R9608" s="168" t="str">
        <f t="shared" si="1205"/>
        <v/>
      </c>
      <c r="S9608" s="168" t="str">
        <f t="shared" si="1206"/>
        <v/>
      </c>
      <c r="T9608" s="168" t="str">
        <f t="shared" si="1207"/>
        <v/>
      </c>
    </row>
    <row r="9609" spans="1:20" x14ac:dyDescent="0.2">
      <c r="M9609" s="170" t="str">
        <f t="shared" si="1200"/>
        <v>DTL</v>
      </c>
      <c r="N9609" s="169" t="str">
        <f t="shared" si="1201"/>
        <v>2800</v>
      </c>
      <c r="O9609" s="168" t="str">
        <f t="shared" si="1202"/>
        <v/>
      </c>
      <c r="P9609" s="168" t="str">
        <f t="shared" si="1203"/>
        <v/>
      </c>
      <c r="Q9609" s="168" t="str">
        <f t="shared" si="1204"/>
        <v/>
      </c>
      <c r="R9609" s="168" t="str">
        <f t="shared" si="1205"/>
        <v/>
      </c>
      <c r="S9609" s="168" t="str">
        <f t="shared" si="1206"/>
        <v/>
      </c>
      <c r="T9609" s="168" t="str">
        <f t="shared" si="1207"/>
        <v/>
      </c>
    </row>
    <row r="9610" spans="1:20" x14ac:dyDescent="0.2">
      <c r="A9610" t="s">
        <v>3557</v>
      </c>
      <c r="M9610" s="170" t="str">
        <f t="shared" si="1200"/>
        <v>H1</v>
      </c>
      <c r="N9610" s="169" t="str">
        <f t="shared" si="1201"/>
        <v>2800</v>
      </c>
      <c r="O9610" s="168" t="str">
        <f t="shared" si="1202"/>
        <v/>
      </c>
      <c r="P9610" s="168" t="str">
        <f t="shared" si="1203"/>
        <v/>
      </c>
      <c r="Q9610" s="168" t="str">
        <f t="shared" si="1204"/>
        <v/>
      </c>
      <c r="R9610" s="168" t="str">
        <f t="shared" si="1205"/>
        <v/>
      </c>
      <c r="S9610" s="168" t="str">
        <f t="shared" si="1206"/>
        <v/>
      </c>
      <c r="T9610" s="168" t="str">
        <f t="shared" si="1207"/>
        <v/>
      </c>
    </row>
    <row r="9611" spans="1:20" x14ac:dyDescent="0.2">
      <c r="A9611" t="s">
        <v>2600</v>
      </c>
      <c r="M9611" s="170" t="str">
        <f t="shared" si="1200"/>
        <v>H2</v>
      </c>
      <c r="N9611" s="169" t="str">
        <f t="shared" si="1201"/>
        <v>2800</v>
      </c>
      <c r="O9611" s="168" t="str">
        <f t="shared" si="1202"/>
        <v/>
      </c>
      <c r="P9611" s="168" t="str">
        <f t="shared" si="1203"/>
        <v/>
      </c>
      <c r="Q9611" s="168" t="str">
        <f t="shared" si="1204"/>
        <v/>
      </c>
      <c r="R9611" s="168" t="str">
        <f t="shared" si="1205"/>
        <v/>
      </c>
      <c r="S9611" s="168" t="str">
        <f t="shared" si="1206"/>
        <v/>
      </c>
      <c r="T9611" s="168" t="str">
        <f t="shared" si="1207"/>
        <v/>
      </c>
    </row>
    <row r="9612" spans="1:20" x14ac:dyDescent="0.2">
      <c r="A9612" t="s">
        <v>2601</v>
      </c>
      <c r="M9612" s="170" t="str">
        <f t="shared" si="1200"/>
        <v>H3</v>
      </c>
      <c r="N9612" s="169" t="str">
        <f t="shared" si="1201"/>
        <v>2800</v>
      </c>
      <c r="O9612" s="168" t="str">
        <f t="shared" si="1202"/>
        <v/>
      </c>
      <c r="P9612" s="168" t="str">
        <f t="shared" si="1203"/>
        <v/>
      </c>
      <c r="Q9612" s="168" t="str">
        <f t="shared" si="1204"/>
        <v/>
      </c>
      <c r="R9612" s="168" t="str">
        <f t="shared" si="1205"/>
        <v/>
      </c>
      <c r="S9612" s="168" t="str">
        <f t="shared" si="1206"/>
        <v/>
      </c>
      <c r="T9612" s="168" t="str">
        <f t="shared" si="1207"/>
        <v/>
      </c>
    </row>
    <row r="9613" spans="1:20" x14ac:dyDescent="0.2">
      <c r="A9613" t="s">
        <v>3535</v>
      </c>
      <c r="M9613" s="170" t="str">
        <f t="shared" si="1200"/>
        <v>H4</v>
      </c>
      <c r="N9613" s="169" t="str">
        <f t="shared" si="1201"/>
        <v>2800</v>
      </c>
      <c r="O9613" s="168" t="str">
        <f t="shared" si="1202"/>
        <v/>
      </c>
      <c r="P9613" s="168" t="str">
        <f t="shared" si="1203"/>
        <v/>
      </c>
      <c r="Q9613" s="168" t="str">
        <f t="shared" si="1204"/>
        <v/>
      </c>
      <c r="R9613" s="168" t="str">
        <f t="shared" si="1205"/>
        <v/>
      </c>
      <c r="S9613" s="168" t="str">
        <f t="shared" si="1206"/>
        <v/>
      </c>
      <c r="T9613" s="168" t="str">
        <f t="shared" si="1207"/>
        <v/>
      </c>
    </row>
    <row r="9614" spans="1:20" x14ac:dyDescent="0.2">
      <c r="A9614" t="s">
        <v>2603</v>
      </c>
      <c r="M9614" s="170" t="str">
        <f t="shared" si="1200"/>
        <v>H5</v>
      </c>
      <c r="N9614" s="169" t="str">
        <f t="shared" si="1201"/>
        <v>2800</v>
      </c>
      <c r="O9614" s="168" t="str">
        <f t="shared" si="1202"/>
        <v/>
      </c>
      <c r="P9614" s="168" t="str">
        <f t="shared" si="1203"/>
        <v/>
      </c>
      <c r="Q9614" s="168" t="str">
        <f t="shared" si="1204"/>
        <v/>
      </c>
      <c r="R9614" s="168" t="str">
        <f t="shared" si="1205"/>
        <v/>
      </c>
      <c r="S9614" s="168" t="str">
        <f t="shared" si="1206"/>
        <v/>
      </c>
      <c r="T9614" s="168" t="str">
        <f t="shared" si="1207"/>
        <v/>
      </c>
    </row>
    <row r="9615" spans="1:20" x14ac:dyDescent="0.2">
      <c r="A9615" t="s">
        <v>3551</v>
      </c>
      <c r="M9615" s="170" t="str">
        <f t="shared" si="1200"/>
        <v>H6</v>
      </c>
      <c r="N9615" s="169" t="str">
        <f t="shared" si="1201"/>
        <v>2800</v>
      </c>
      <c r="O9615" s="168" t="str">
        <f t="shared" si="1202"/>
        <v/>
      </c>
      <c r="P9615" s="168" t="str">
        <f t="shared" si="1203"/>
        <v/>
      </c>
      <c r="Q9615" s="168" t="str">
        <f t="shared" si="1204"/>
        <v/>
      </c>
      <c r="R9615" s="168" t="str">
        <f t="shared" si="1205"/>
        <v/>
      </c>
      <c r="S9615" s="168" t="str">
        <f t="shared" si="1206"/>
        <v/>
      </c>
      <c r="T9615" s="168" t="str">
        <f t="shared" si="1207"/>
        <v/>
      </c>
    </row>
    <row r="9616" spans="1:20" x14ac:dyDescent="0.2">
      <c r="A9616" t="s">
        <v>2605</v>
      </c>
      <c r="M9616" s="170" t="str">
        <f t="shared" si="1200"/>
        <v>H7</v>
      </c>
      <c r="N9616" s="169" t="str">
        <f t="shared" si="1201"/>
        <v>2800</v>
      </c>
      <c r="O9616" s="168" t="str">
        <f t="shared" si="1202"/>
        <v/>
      </c>
      <c r="P9616" s="168" t="str">
        <f t="shared" si="1203"/>
        <v/>
      </c>
      <c r="Q9616" s="168" t="str">
        <f t="shared" si="1204"/>
        <v/>
      </c>
      <c r="R9616" s="168" t="str">
        <f t="shared" si="1205"/>
        <v/>
      </c>
      <c r="S9616" s="168" t="str">
        <f t="shared" si="1206"/>
        <v/>
      </c>
      <c r="T9616" s="168" t="str">
        <f t="shared" si="1207"/>
        <v/>
      </c>
    </row>
    <row r="9617" spans="1:20" x14ac:dyDescent="0.2">
      <c r="A9617" t="s">
        <v>2606</v>
      </c>
      <c r="M9617" s="170" t="str">
        <f t="shared" si="1200"/>
        <v>H8</v>
      </c>
      <c r="N9617" s="169" t="str">
        <f t="shared" si="1201"/>
        <v>2800</v>
      </c>
      <c r="O9617" s="168" t="str">
        <f t="shared" si="1202"/>
        <v/>
      </c>
      <c r="P9617" s="168" t="str">
        <f t="shared" si="1203"/>
        <v/>
      </c>
      <c r="Q9617" s="168" t="str">
        <f t="shared" si="1204"/>
        <v/>
      </c>
      <c r="R9617" s="168" t="str">
        <f t="shared" si="1205"/>
        <v/>
      </c>
      <c r="S9617" s="168" t="str">
        <f t="shared" si="1206"/>
        <v/>
      </c>
      <c r="T9617" s="168" t="str">
        <f t="shared" si="1207"/>
        <v/>
      </c>
    </row>
    <row r="9618" spans="1:20" x14ac:dyDescent="0.2">
      <c r="A9618" t="s">
        <v>2607</v>
      </c>
      <c r="M9618" s="170" t="str">
        <f t="shared" si="1200"/>
        <v>H9</v>
      </c>
      <c r="N9618" s="169" t="str">
        <f t="shared" si="1201"/>
        <v>2800</v>
      </c>
      <c r="O9618" s="168" t="str">
        <f t="shared" si="1202"/>
        <v/>
      </c>
      <c r="P9618" s="168" t="str">
        <f t="shared" si="1203"/>
        <v/>
      </c>
      <c r="Q9618" s="168" t="str">
        <f t="shared" si="1204"/>
        <v/>
      </c>
      <c r="R9618" s="168" t="str">
        <f t="shared" si="1205"/>
        <v/>
      </c>
      <c r="S9618" s="168" t="str">
        <f t="shared" si="1206"/>
        <v/>
      </c>
      <c r="T9618" s="168" t="str">
        <f t="shared" si="1207"/>
        <v/>
      </c>
    </row>
    <row r="9619" spans="1:20" x14ac:dyDescent="0.2">
      <c r="A9619" t="s">
        <v>2608</v>
      </c>
      <c r="M9619" s="170" t="str">
        <f t="shared" si="1200"/>
        <v>H10</v>
      </c>
      <c r="N9619" s="169" t="str">
        <f t="shared" si="1201"/>
        <v>2800</v>
      </c>
      <c r="O9619" s="168" t="str">
        <f t="shared" si="1202"/>
        <v/>
      </c>
      <c r="P9619" s="168" t="str">
        <f t="shared" si="1203"/>
        <v/>
      </c>
      <c r="Q9619" s="168" t="str">
        <f t="shared" si="1204"/>
        <v/>
      </c>
      <c r="R9619" s="168" t="str">
        <f t="shared" si="1205"/>
        <v/>
      </c>
      <c r="S9619" s="168" t="str">
        <f t="shared" si="1206"/>
        <v/>
      </c>
      <c r="T9619" s="168" t="str">
        <f t="shared" si="1207"/>
        <v/>
      </c>
    </row>
    <row r="9620" spans="1:20" x14ac:dyDescent="0.2">
      <c r="A9620" t="s">
        <v>6777</v>
      </c>
      <c r="M9620" s="170" t="str">
        <f t="shared" si="1200"/>
        <v>DTL</v>
      </c>
      <c r="N9620" s="169" t="str">
        <f t="shared" si="1201"/>
        <v>2800</v>
      </c>
      <c r="O9620" s="168" t="str">
        <f t="shared" si="1202"/>
        <v>1100</v>
      </c>
      <c r="P9620" s="168" t="str">
        <f t="shared" si="1203"/>
        <v>28001100</v>
      </c>
      <c r="Q9620" s="168">
        <f t="shared" si="1204"/>
        <v>6599</v>
      </c>
      <c r="R9620" s="168">
        <f t="shared" si="1205"/>
        <v>8726</v>
      </c>
      <c r="S9620" s="168">
        <f t="shared" si="1206"/>
        <v>15414</v>
      </c>
      <c r="T9620" s="168">
        <f t="shared" si="1207"/>
        <v>12034</v>
      </c>
    </row>
    <row r="9621" spans="1:20" x14ac:dyDescent="0.2">
      <c r="A9621" t="s">
        <v>6778</v>
      </c>
      <c r="M9621" s="170" t="str">
        <f t="shared" si="1200"/>
        <v>DTL</v>
      </c>
      <c r="N9621" s="169" t="str">
        <f t="shared" si="1201"/>
        <v>2800</v>
      </c>
      <c r="O9621" s="168" t="str">
        <f t="shared" si="1202"/>
        <v>1200</v>
      </c>
      <c r="P9621" s="168" t="str">
        <f t="shared" si="1203"/>
        <v>28001200</v>
      </c>
      <c r="Q9621" s="168">
        <f t="shared" si="1204"/>
        <v>22907</v>
      </c>
      <c r="R9621" s="168">
        <f t="shared" si="1205"/>
        <v>21288</v>
      </c>
      <c r="S9621" s="168">
        <f t="shared" si="1206"/>
        <v>64212</v>
      </c>
      <c r="T9621" s="168">
        <f t="shared" si="1207"/>
        <v>43504</v>
      </c>
    </row>
    <row r="9622" spans="1:20" x14ac:dyDescent="0.2">
      <c r="A9622" t="s">
        <v>6779</v>
      </c>
      <c r="M9622" s="170" t="str">
        <f t="shared" si="1200"/>
        <v>DTL</v>
      </c>
      <c r="N9622" s="169" t="str">
        <f t="shared" si="1201"/>
        <v>2800</v>
      </c>
      <c r="O9622" s="168" t="str">
        <f t="shared" si="1202"/>
        <v>1210</v>
      </c>
      <c r="P9622" s="168" t="str">
        <f t="shared" si="1203"/>
        <v>28001210</v>
      </c>
      <c r="Q9622" s="168">
        <f t="shared" si="1204"/>
        <v>1424</v>
      </c>
      <c r="R9622" s="168">
        <f t="shared" si="1205"/>
        <v>408</v>
      </c>
      <c r="S9622" s="168">
        <f t="shared" si="1206"/>
        <v>1684</v>
      </c>
      <c r="T9622" s="168">
        <f t="shared" si="1207"/>
        <v>301</v>
      </c>
    </row>
    <row r="9623" spans="1:20" x14ac:dyDescent="0.2">
      <c r="A9623" t="s">
        <v>6780</v>
      </c>
      <c r="M9623" s="170" t="str">
        <f t="shared" si="1200"/>
        <v>DTL</v>
      </c>
      <c r="N9623" s="169" t="str">
        <f t="shared" si="1201"/>
        <v>2800</v>
      </c>
      <c r="O9623" s="168" t="str">
        <f t="shared" si="1202"/>
        <v>1300</v>
      </c>
      <c r="P9623" s="168" t="str">
        <f t="shared" si="1203"/>
        <v>28001300</v>
      </c>
      <c r="Q9623" s="168">
        <f t="shared" si="1204"/>
        <v>14619</v>
      </c>
      <c r="R9623" s="168">
        <f t="shared" si="1205"/>
        <v>11930</v>
      </c>
      <c r="S9623" s="168">
        <f t="shared" si="1206"/>
        <v>34018</v>
      </c>
      <c r="T9623" s="168">
        <f t="shared" si="1207"/>
        <v>19077</v>
      </c>
    </row>
    <row r="9624" spans="1:20" x14ac:dyDescent="0.2">
      <c r="A9624" t="s">
        <v>6781</v>
      </c>
      <c r="M9624" s="170" t="str">
        <f t="shared" si="1200"/>
        <v>DTL</v>
      </c>
      <c r="N9624" s="169" t="str">
        <f t="shared" si="1201"/>
        <v>2800</v>
      </c>
      <c r="O9624" s="168" t="str">
        <f t="shared" si="1202"/>
        <v>1301</v>
      </c>
      <c r="P9624" s="168" t="str">
        <f t="shared" si="1203"/>
        <v>28001301</v>
      </c>
      <c r="Q9624" s="168">
        <f t="shared" si="1204"/>
        <v>26938</v>
      </c>
      <c r="R9624" s="168">
        <f t="shared" si="1205"/>
        <v>29822</v>
      </c>
      <c r="S9624" s="168">
        <f t="shared" si="1206"/>
        <v>53252</v>
      </c>
      <c r="T9624" s="168">
        <f t="shared" si="1207"/>
        <v>26626</v>
      </c>
    </row>
    <row r="9625" spans="1:20" x14ac:dyDescent="0.2">
      <c r="A9625" t="s">
        <v>6782</v>
      </c>
      <c r="M9625" s="170" t="str">
        <f t="shared" si="1200"/>
        <v>DTL</v>
      </c>
      <c r="N9625" s="169" t="str">
        <f t="shared" si="1201"/>
        <v>2800</v>
      </c>
      <c r="O9625" s="168" t="str">
        <f t="shared" si="1202"/>
        <v>1400</v>
      </c>
      <c r="P9625" s="168" t="str">
        <f t="shared" si="1203"/>
        <v>28001400</v>
      </c>
      <c r="Q9625" s="168">
        <f t="shared" si="1204"/>
        <v>1470</v>
      </c>
      <c r="R9625" s="168">
        <f t="shared" si="1205"/>
        <v>1898</v>
      </c>
      <c r="S9625" s="168">
        <f t="shared" si="1206"/>
        <v>1959</v>
      </c>
      <c r="T9625" s="168">
        <f t="shared" si="1207"/>
        <v>2022</v>
      </c>
    </row>
    <row r="9626" spans="1:20" x14ac:dyDescent="0.2">
      <c r="A9626" t="s">
        <v>3558</v>
      </c>
      <c r="M9626" s="170" t="str">
        <f t="shared" si="1200"/>
        <v>DTL</v>
      </c>
      <c r="N9626" s="169" t="str">
        <f t="shared" si="1201"/>
        <v>2800</v>
      </c>
      <c r="O9626" s="168" t="str">
        <f t="shared" si="1202"/>
        <v>1500</v>
      </c>
      <c r="P9626" s="168" t="str">
        <f t="shared" si="1203"/>
        <v>28001500</v>
      </c>
      <c r="Q9626" s="168">
        <f t="shared" si="1204"/>
        <v>1911</v>
      </c>
      <c r="R9626" s="168">
        <f t="shared" si="1205"/>
        <v>2099</v>
      </c>
      <c r="S9626" s="168">
        <f t="shared" si="1206"/>
        <v>2786</v>
      </c>
      <c r="T9626" s="168">
        <f t="shared" si="1207"/>
        <v>2786</v>
      </c>
    </row>
    <row r="9627" spans="1:20" x14ac:dyDescent="0.2">
      <c r="A9627" t="s">
        <v>6783</v>
      </c>
      <c r="M9627" s="170" t="str">
        <f t="shared" si="1200"/>
        <v>DTL</v>
      </c>
      <c r="N9627" s="169" t="str">
        <f t="shared" si="1201"/>
        <v>2800</v>
      </c>
      <c r="O9627" s="168" t="str">
        <f t="shared" si="1202"/>
        <v>1299</v>
      </c>
      <c r="P9627" s="168" t="str">
        <f t="shared" si="1203"/>
        <v>28001299</v>
      </c>
      <c r="Q9627" s="168">
        <f t="shared" si="1204"/>
        <v>13618</v>
      </c>
      <c r="R9627" s="168">
        <f t="shared" si="1205"/>
        <v>13776</v>
      </c>
      <c r="S9627" s="168">
        <f t="shared" si="1206"/>
        <v>0</v>
      </c>
      <c r="T9627" s="168">
        <f t="shared" si="1207"/>
        <v>0</v>
      </c>
    </row>
    <row r="9628" spans="1:20" x14ac:dyDescent="0.2">
      <c r="A9628" t="s">
        <v>4246</v>
      </c>
      <c r="M9628" s="170" t="str">
        <f t="shared" si="1200"/>
        <v>DTL</v>
      </c>
      <c r="N9628" s="169" t="str">
        <f t="shared" si="1201"/>
        <v>2800</v>
      </c>
      <c r="O9628" s="168" t="str">
        <f t="shared" si="1202"/>
        <v/>
      </c>
      <c r="P9628" s="168" t="str">
        <f t="shared" si="1203"/>
        <v/>
      </c>
      <c r="Q9628" s="168" t="str">
        <f t="shared" si="1204"/>
        <v/>
      </c>
      <c r="R9628" s="168" t="str">
        <f t="shared" si="1205"/>
        <v/>
      </c>
      <c r="S9628" s="168" t="str">
        <f t="shared" si="1206"/>
        <v/>
      </c>
      <c r="T9628" s="168" t="str">
        <f t="shared" si="1207"/>
        <v/>
      </c>
    </row>
    <row r="9629" spans="1:20" x14ac:dyDescent="0.2">
      <c r="A9629" t="s">
        <v>2611</v>
      </c>
      <c r="M9629" s="170" t="str">
        <f t="shared" si="1200"/>
        <v>DTL</v>
      </c>
      <c r="N9629" s="169" t="str">
        <f t="shared" si="1201"/>
        <v>2800</v>
      </c>
      <c r="O9629" s="168" t="str">
        <f t="shared" si="1202"/>
        <v/>
      </c>
      <c r="P9629" s="168" t="str">
        <f t="shared" si="1203"/>
        <v/>
      </c>
      <c r="Q9629" s="168" t="str">
        <f t="shared" si="1204"/>
        <v/>
      </c>
      <c r="R9629" s="168" t="str">
        <f t="shared" si="1205"/>
        <v/>
      </c>
      <c r="S9629" s="168" t="str">
        <f t="shared" si="1206"/>
        <v/>
      </c>
      <c r="T9629" s="168" t="str">
        <f t="shared" si="1207"/>
        <v/>
      </c>
    </row>
    <row r="9630" spans="1:20" x14ac:dyDescent="0.2">
      <c r="A9630" t="s">
        <v>6784</v>
      </c>
      <c r="M9630" s="170" t="str">
        <f t="shared" si="1200"/>
        <v>Ttl</v>
      </c>
      <c r="N9630" s="169" t="str">
        <f t="shared" si="1201"/>
        <v>2800</v>
      </c>
      <c r="O9630" s="168" t="str">
        <f t="shared" si="1202"/>
        <v/>
      </c>
      <c r="P9630" s="168" t="str">
        <f t="shared" si="1203"/>
        <v/>
      </c>
      <c r="Q9630" s="168" t="str">
        <f t="shared" si="1204"/>
        <v/>
      </c>
      <c r="R9630" s="168" t="str">
        <f t="shared" si="1205"/>
        <v/>
      </c>
      <c r="S9630" s="168" t="str">
        <f t="shared" si="1206"/>
        <v/>
      </c>
      <c r="T9630" s="168" t="str">
        <f t="shared" si="1207"/>
        <v/>
      </c>
    </row>
    <row r="9631" spans="1:20" x14ac:dyDescent="0.2">
      <c r="A9631" t="s">
        <v>2611</v>
      </c>
      <c r="M9631" s="170" t="str">
        <f t="shared" si="1200"/>
        <v>DTL</v>
      </c>
      <c r="N9631" s="169" t="str">
        <f t="shared" si="1201"/>
        <v>2800</v>
      </c>
      <c r="O9631" s="168" t="str">
        <f t="shared" si="1202"/>
        <v/>
      </c>
      <c r="P9631" s="168" t="str">
        <f t="shared" si="1203"/>
        <v/>
      </c>
      <c r="Q9631" s="168" t="str">
        <f t="shared" si="1204"/>
        <v/>
      </c>
      <c r="R9631" s="168" t="str">
        <f t="shared" si="1205"/>
        <v/>
      </c>
      <c r="S9631" s="168" t="str">
        <f t="shared" si="1206"/>
        <v/>
      </c>
      <c r="T9631" s="168" t="str">
        <f t="shared" si="1207"/>
        <v/>
      </c>
    </row>
    <row r="9632" spans="1:20" x14ac:dyDescent="0.2">
      <c r="A9632" t="s">
        <v>6785</v>
      </c>
      <c r="M9632" s="170" t="str">
        <f t="shared" si="1200"/>
        <v>DTL</v>
      </c>
      <c r="N9632" s="169" t="str">
        <f t="shared" si="1201"/>
        <v>2800</v>
      </c>
      <c r="O9632" s="168" t="str">
        <f t="shared" si="1202"/>
        <v>2000</v>
      </c>
      <c r="P9632" s="168" t="str">
        <f t="shared" si="1203"/>
        <v>28002000</v>
      </c>
      <c r="Q9632" s="168">
        <f t="shared" si="1204"/>
        <v>0</v>
      </c>
      <c r="R9632" s="168">
        <f t="shared" si="1205"/>
        <v>0</v>
      </c>
      <c r="S9632" s="168">
        <f t="shared" si="1206"/>
        <v>0</v>
      </c>
      <c r="T9632" s="168">
        <f t="shared" si="1207"/>
        <v>916</v>
      </c>
    </row>
    <row r="9633" spans="1:20" x14ac:dyDescent="0.2">
      <c r="A9633" t="s">
        <v>6786</v>
      </c>
      <c r="M9633" s="170" t="str">
        <f t="shared" si="1200"/>
        <v>DTL</v>
      </c>
      <c r="N9633" s="169" t="str">
        <f t="shared" si="1201"/>
        <v>2800</v>
      </c>
      <c r="O9633" s="168" t="str">
        <f t="shared" si="1202"/>
        <v>2060</v>
      </c>
      <c r="P9633" s="168" t="str">
        <f t="shared" si="1203"/>
        <v>28002060</v>
      </c>
      <c r="Q9633" s="168">
        <f t="shared" si="1204"/>
        <v>1315</v>
      </c>
      <c r="R9633" s="168">
        <f t="shared" si="1205"/>
        <v>2304</v>
      </c>
      <c r="S9633" s="168">
        <f t="shared" si="1206"/>
        <v>1400</v>
      </c>
      <c r="T9633" s="168">
        <f t="shared" si="1207"/>
        <v>2198</v>
      </c>
    </row>
    <row r="9634" spans="1:20" x14ac:dyDescent="0.2">
      <c r="A9634" t="s">
        <v>6787</v>
      </c>
      <c r="M9634" s="170" t="str">
        <f t="shared" si="1200"/>
        <v>DTL</v>
      </c>
      <c r="N9634" s="169" t="str">
        <f t="shared" si="1201"/>
        <v>2800</v>
      </c>
      <c r="O9634" s="168" t="str">
        <f t="shared" si="1202"/>
        <v>2090</v>
      </c>
      <c r="P9634" s="168" t="str">
        <f t="shared" si="1203"/>
        <v>28002090</v>
      </c>
      <c r="Q9634" s="168">
        <f t="shared" si="1204"/>
        <v>0</v>
      </c>
      <c r="R9634" s="168">
        <f t="shared" si="1205"/>
        <v>2</v>
      </c>
      <c r="S9634" s="168">
        <f t="shared" si="1206"/>
        <v>0</v>
      </c>
      <c r="T9634" s="168">
        <f t="shared" si="1207"/>
        <v>40</v>
      </c>
    </row>
    <row r="9635" spans="1:20" x14ac:dyDescent="0.2">
      <c r="A9635" t="s">
        <v>6788</v>
      </c>
      <c r="M9635" s="170" t="str">
        <f t="shared" si="1200"/>
        <v>DTL</v>
      </c>
      <c r="N9635" s="169" t="str">
        <f t="shared" si="1201"/>
        <v>2800</v>
      </c>
      <c r="O9635" s="168" t="str">
        <f t="shared" si="1202"/>
        <v>2140</v>
      </c>
      <c r="P9635" s="168" t="str">
        <f t="shared" si="1203"/>
        <v>28002140</v>
      </c>
      <c r="Q9635" s="168">
        <f t="shared" si="1204"/>
        <v>5231</v>
      </c>
      <c r="R9635" s="168">
        <f t="shared" si="1205"/>
        <v>4921</v>
      </c>
      <c r="S9635" s="168">
        <f t="shared" si="1206"/>
        <v>5500</v>
      </c>
      <c r="T9635" s="168">
        <f t="shared" si="1207"/>
        <v>0</v>
      </c>
    </row>
    <row r="9636" spans="1:20" x14ac:dyDescent="0.2">
      <c r="A9636" t="s">
        <v>6789</v>
      </c>
      <c r="M9636" s="170" t="str">
        <f t="shared" si="1200"/>
        <v>DTL</v>
      </c>
      <c r="N9636" s="169" t="str">
        <f t="shared" si="1201"/>
        <v>2800</v>
      </c>
      <c r="O9636" s="168" t="str">
        <f t="shared" si="1202"/>
        <v>2150</v>
      </c>
      <c r="P9636" s="168" t="str">
        <f t="shared" si="1203"/>
        <v>28002150</v>
      </c>
      <c r="Q9636" s="168">
        <f t="shared" si="1204"/>
        <v>0</v>
      </c>
      <c r="R9636" s="168">
        <f t="shared" si="1205"/>
        <v>1773</v>
      </c>
      <c r="S9636" s="168">
        <f t="shared" si="1206"/>
        <v>0</v>
      </c>
      <c r="T9636" s="168">
        <f t="shared" si="1207"/>
        <v>0</v>
      </c>
    </row>
    <row r="9637" spans="1:20" x14ac:dyDescent="0.2">
      <c r="A9637" t="s">
        <v>6790</v>
      </c>
      <c r="M9637" s="170" t="str">
        <f t="shared" si="1200"/>
        <v>DTL</v>
      </c>
      <c r="N9637" s="169" t="str">
        <f t="shared" si="1201"/>
        <v>2800</v>
      </c>
      <c r="O9637" s="168" t="str">
        <f t="shared" si="1202"/>
        <v>2240</v>
      </c>
      <c r="P9637" s="168" t="str">
        <f t="shared" si="1203"/>
        <v>28002240</v>
      </c>
      <c r="Q9637" s="168">
        <f t="shared" si="1204"/>
        <v>175</v>
      </c>
      <c r="R9637" s="168">
        <f t="shared" si="1205"/>
        <v>200</v>
      </c>
      <c r="S9637" s="168">
        <f t="shared" si="1206"/>
        <v>180</v>
      </c>
      <c r="T9637" s="168">
        <f t="shared" si="1207"/>
        <v>0</v>
      </c>
    </row>
    <row r="9638" spans="1:20" x14ac:dyDescent="0.2">
      <c r="A9638" t="s">
        <v>6791</v>
      </c>
      <c r="M9638" s="170" t="str">
        <f t="shared" si="1200"/>
        <v>DTL</v>
      </c>
      <c r="N9638" s="169" t="str">
        <f t="shared" si="1201"/>
        <v>2800</v>
      </c>
      <c r="O9638" s="168" t="str">
        <f t="shared" si="1202"/>
        <v>2260</v>
      </c>
      <c r="P9638" s="168" t="str">
        <f t="shared" si="1203"/>
        <v>28002260</v>
      </c>
      <c r="Q9638" s="168">
        <f t="shared" si="1204"/>
        <v>9624</v>
      </c>
      <c r="R9638" s="168">
        <f t="shared" si="1205"/>
        <v>21527</v>
      </c>
      <c r="S9638" s="168">
        <f t="shared" si="1206"/>
        <v>11500</v>
      </c>
      <c r="T9638" s="168">
        <f t="shared" si="1207"/>
        <v>8882</v>
      </c>
    </row>
    <row r="9639" spans="1:20" x14ac:dyDescent="0.2">
      <c r="A9639" t="s">
        <v>6792</v>
      </c>
      <c r="M9639" s="170" t="str">
        <f t="shared" si="1200"/>
        <v>DTL</v>
      </c>
      <c r="N9639" s="169" t="str">
        <f t="shared" si="1201"/>
        <v>2800</v>
      </c>
      <c r="O9639" s="168" t="str">
        <f t="shared" si="1202"/>
        <v>2300</v>
      </c>
      <c r="P9639" s="168" t="str">
        <f t="shared" si="1203"/>
        <v>28002300</v>
      </c>
      <c r="Q9639" s="168">
        <f t="shared" si="1204"/>
        <v>44539</v>
      </c>
      <c r="R9639" s="168">
        <f t="shared" si="1205"/>
        <v>102871</v>
      </c>
      <c r="S9639" s="168">
        <f t="shared" si="1206"/>
        <v>48654</v>
      </c>
      <c r="T9639" s="168">
        <f t="shared" si="1207"/>
        <v>16092</v>
      </c>
    </row>
    <row r="9640" spans="1:20" x14ac:dyDescent="0.2">
      <c r="A9640" t="s">
        <v>6793</v>
      </c>
      <c r="M9640" s="170" t="str">
        <f t="shared" si="1200"/>
        <v>DTL</v>
      </c>
      <c r="N9640" s="169" t="str">
        <f t="shared" si="1201"/>
        <v>2800</v>
      </c>
      <c r="O9640" s="168" t="str">
        <f t="shared" si="1202"/>
        <v>2313</v>
      </c>
      <c r="P9640" s="168" t="str">
        <f t="shared" si="1203"/>
        <v>28002313</v>
      </c>
      <c r="Q9640" s="168">
        <f t="shared" si="1204"/>
        <v>0</v>
      </c>
      <c r="R9640" s="168">
        <f t="shared" si="1205"/>
        <v>64</v>
      </c>
      <c r="S9640" s="168">
        <f t="shared" si="1206"/>
        <v>0</v>
      </c>
      <c r="T9640" s="168">
        <f t="shared" si="1207"/>
        <v>64</v>
      </c>
    </row>
    <row r="9641" spans="1:20" x14ac:dyDescent="0.2">
      <c r="A9641" t="s">
        <v>6794</v>
      </c>
      <c r="M9641" s="170" t="str">
        <f t="shared" si="1200"/>
        <v>DTL</v>
      </c>
      <c r="N9641" s="169" t="str">
        <f t="shared" si="1201"/>
        <v>2800</v>
      </c>
      <c r="O9641" s="168" t="str">
        <f t="shared" si="1202"/>
        <v>2500</v>
      </c>
      <c r="P9641" s="168" t="str">
        <f t="shared" si="1203"/>
        <v>28002500</v>
      </c>
      <c r="Q9641" s="168">
        <f t="shared" si="1204"/>
        <v>4511</v>
      </c>
      <c r="R9641" s="168">
        <f t="shared" si="1205"/>
        <v>11050</v>
      </c>
      <c r="S9641" s="168">
        <f t="shared" si="1206"/>
        <v>10000</v>
      </c>
      <c r="T9641" s="168">
        <f t="shared" si="1207"/>
        <v>1805</v>
      </c>
    </row>
    <row r="9642" spans="1:20" x14ac:dyDescent="0.2">
      <c r="A9642" t="s">
        <v>6795</v>
      </c>
      <c r="M9642" s="170" t="str">
        <f t="shared" si="1200"/>
        <v>DTL</v>
      </c>
      <c r="N9642" s="169" t="str">
        <f t="shared" si="1201"/>
        <v>2800</v>
      </c>
      <c r="O9642" s="168" t="str">
        <f t="shared" si="1202"/>
        <v>2600</v>
      </c>
      <c r="P9642" s="168" t="str">
        <f t="shared" si="1203"/>
        <v>28002600</v>
      </c>
      <c r="Q9642" s="168">
        <f t="shared" si="1204"/>
        <v>116</v>
      </c>
      <c r="R9642" s="168">
        <f t="shared" si="1205"/>
        <v>103</v>
      </c>
      <c r="S9642" s="168">
        <f t="shared" si="1206"/>
        <v>265</v>
      </c>
      <c r="T9642" s="168">
        <f t="shared" si="1207"/>
        <v>1652</v>
      </c>
    </row>
    <row r="9643" spans="1:20" x14ac:dyDescent="0.2">
      <c r="A9643" t="s">
        <v>3559</v>
      </c>
      <c r="M9643" s="170" t="str">
        <f t="shared" si="1200"/>
        <v>DTL</v>
      </c>
      <c r="N9643" s="169" t="str">
        <f t="shared" si="1201"/>
        <v>2800</v>
      </c>
      <c r="O9643" s="168" t="str">
        <f t="shared" si="1202"/>
        <v>2630</v>
      </c>
      <c r="P9643" s="168" t="str">
        <f t="shared" si="1203"/>
        <v>28002630</v>
      </c>
      <c r="Q9643" s="168">
        <f t="shared" si="1204"/>
        <v>100</v>
      </c>
      <c r="R9643" s="168">
        <f t="shared" si="1205"/>
        <v>0</v>
      </c>
      <c r="S9643" s="168">
        <f t="shared" si="1206"/>
        <v>0</v>
      </c>
      <c r="T9643" s="168">
        <f t="shared" si="1207"/>
        <v>0</v>
      </c>
    </row>
    <row r="9644" spans="1:20" x14ac:dyDescent="0.2">
      <c r="A9644" t="s">
        <v>6796</v>
      </c>
      <c r="M9644" s="170" t="str">
        <f t="shared" si="1200"/>
        <v>DTL</v>
      </c>
      <c r="N9644" s="169" t="str">
        <f t="shared" si="1201"/>
        <v>2800</v>
      </c>
      <c r="O9644" s="168" t="str">
        <f t="shared" si="1202"/>
        <v>2700</v>
      </c>
      <c r="P9644" s="168" t="str">
        <f t="shared" si="1203"/>
        <v>28002700</v>
      </c>
      <c r="Q9644" s="168">
        <f t="shared" si="1204"/>
        <v>-9094</v>
      </c>
      <c r="R9644" s="168">
        <f t="shared" si="1205"/>
        <v>479</v>
      </c>
      <c r="S9644" s="168">
        <f t="shared" si="1206"/>
        <v>10000</v>
      </c>
      <c r="T9644" s="168">
        <f t="shared" si="1207"/>
        <v>200</v>
      </c>
    </row>
    <row r="9645" spans="1:20" x14ac:dyDescent="0.2">
      <c r="A9645" t="s">
        <v>6797</v>
      </c>
      <c r="M9645" s="170" t="str">
        <f t="shared" si="1200"/>
        <v>DTL</v>
      </c>
      <c r="N9645" s="169" t="str">
        <f t="shared" si="1201"/>
        <v>2800</v>
      </c>
      <c r="O9645" s="168" t="str">
        <f t="shared" si="1202"/>
        <v>2750</v>
      </c>
      <c r="P9645" s="168" t="str">
        <f t="shared" si="1203"/>
        <v>28002750</v>
      </c>
      <c r="Q9645" s="168">
        <f t="shared" si="1204"/>
        <v>4833</v>
      </c>
      <c r="R9645" s="168">
        <f t="shared" si="1205"/>
        <v>4238</v>
      </c>
      <c r="S9645" s="168">
        <f t="shared" si="1206"/>
        <v>15000</v>
      </c>
      <c r="T9645" s="168">
        <f t="shared" si="1207"/>
        <v>5317</v>
      </c>
    </row>
    <row r="9646" spans="1:20" x14ac:dyDescent="0.2">
      <c r="A9646" t="s">
        <v>6798</v>
      </c>
      <c r="M9646" s="170" t="str">
        <f t="shared" si="1200"/>
        <v>DTL</v>
      </c>
      <c r="N9646" s="169" t="str">
        <f t="shared" si="1201"/>
        <v>2800</v>
      </c>
      <c r="O9646" s="168" t="str">
        <f t="shared" si="1202"/>
        <v>2756</v>
      </c>
      <c r="P9646" s="168" t="str">
        <f t="shared" si="1203"/>
        <v>28002756</v>
      </c>
      <c r="Q9646" s="168">
        <f t="shared" si="1204"/>
        <v>360</v>
      </c>
      <c r="R9646" s="168">
        <f t="shared" si="1205"/>
        <v>2575</v>
      </c>
      <c r="S9646" s="168">
        <f t="shared" si="1206"/>
        <v>5000</v>
      </c>
      <c r="T9646" s="168">
        <f t="shared" si="1207"/>
        <v>3125</v>
      </c>
    </row>
    <row r="9647" spans="1:20" x14ac:dyDescent="0.2">
      <c r="A9647" t="s">
        <v>6799</v>
      </c>
      <c r="M9647" s="170" t="str">
        <f t="shared" si="1200"/>
        <v>DTL</v>
      </c>
      <c r="N9647" s="169" t="str">
        <f t="shared" si="1201"/>
        <v>2800</v>
      </c>
      <c r="O9647" s="168" t="str">
        <f t="shared" si="1202"/>
        <v>2850</v>
      </c>
      <c r="P9647" s="168" t="str">
        <f t="shared" si="1203"/>
        <v>28002850</v>
      </c>
      <c r="Q9647" s="168">
        <f t="shared" si="1204"/>
        <v>893</v>
      </c>
      <c r="R9647" s="168">
        <f t="shared" si="1205"/>
        <v>1047</v>
      </c>
      <c r="S9647" s="168">
        <f t="shared" si="1206"/>
        <v>1600</v>
      </c>
      <c r="T9647" s="168">
        <f t="shared" si="1207"/>
        <v>1115</v>
      </c>
    </row>
    <row r="9648" spans="1:20" x14ac:dyDescent="0.2">
      <c r="A9648" t="s">
        <v>3560</v>
      </c>
      <c r="M9648" s="170" t="str">
        <f t="shared" si="1200"/>
        <v>DTL</v>
      </c>
      <c r="N9648" s="169" t="str">
        <f t="shared" si="1201"/>
        <v>2800</v>
      </c>
      <c r="O9648" s="168" t="str">
        <f t="shared" si="1202"/>
        <v>2099</v>
      </c>
      <c r="P9648" s="168" t="str">
        <f t="shared" si="1203"/>
        <v>28002099</v>
      </c>
      <c r="Q9648" s="168">
        <f t="shared" si="1204"/>
        <v>50</v>
      </c>
      <c r="R9648" s="168">
        <f t="shared" si="1205"/>
        <v>0</v>
      </c>
      <c r="S9648" s="168">
        <f t="shared" si="1206"/>
        <v>0</v>
      </c>
      <c r="T9648" s="168">
        <f t="shared" si="1207"/>
        <v>0</v>
      </c>
    </row>
    <row r="9649" spans="1:20" x14ac:dyDescent="0.2">
      <c r="A9649" t="s">
        <v>6800</v>
      </c>
      <c r="M9649" s="170" t="str">
        <f t="shared" si="1200"/>
        <v>DTL</v>
      </c>
      <c r="N9649" s="169" t="str">
        <f t="shared" si="1201"/>
        <v>2800</v>
      </c>
      <c r="O9649" s="168" t="str">
        <f t="shared" si="1202"/>
        <v>2299</v>
      </c>
      <c r="P9649" s="168" t="str">
        <f t="shared" si="1203"/>
        <v>28002299</v>
      </c>
      <c r="Q9649" s="168">
        <f t="shared" si="1204"/>
        <v>736</v>
      </c>
      <c r="R9649" s="168">
        <f t="shared" si="1205"/>
        <v>459</v>
      </c>
      <c r="S9649" s="168">
        <f t="shared" si="1206"/>
        <v>750</v>
      </c>
      <c r="T9649" s="168">
        <f t="shared" si="1207"/>
        <v>0</v>
      </c>
    </row>
    <row r="9650" spans="1:20" x14ac:dyDescent="0.2">
      <c r="A9650" t="s">
        <v>4467</v>
      </c>
      <c r="M9650" s="170" t="str">
        <f t="shared" si="1200"/>
        <v>DTL</v>
      </c>
      <c r="N9650" s="169" t="str">
        <f t="shared" si="1201"/>
        <v>2800</v>
      </c>
      <c r="O9650" s="168" t="str">
        <f t="shared" si="1202"/>
        <v/>
      </c>
      <c r="P9650" s="168" t="str">
        <f t="shared" si="1203"/>
        <v/>
      </c>
      <c r="Q9650" s="168" t="str">
        <f t="shared" si="1204"/>
        <v/>
      </c>
      <c r="R9650" s="168" t="str">
        <f t="shared" si="1205"/>
        <v/>
      </c>
      <c r="S9650" s="168" t="str">
        <f t="shared" si="1206"/>
        <v/>
      </c>
      <c r="T9650" s="168" t="str">
        <f t="shared" si="1207"/>
        <v/>
      </c>
    </row>
    <row r="9651" spans="1:20" x14ac:dyDescent="0.2">
      <c r="A9651">
        <v>1</v>
      </c>
      <c r="M9651" s="170" t="str">
        <f t="shared" si="1200"/>
        <v>DTL</v>
      </c>
      <c r="N9651" s="169" t="str">
        <f t="shared" si="1201"/>
        <v>2800</v>
      </c>
      <c r="O9651" s="168" t="str">
        <f t="shared" si="1202"/>
        <v/>
      </c>
      <c r="P9651" s="168" t="str">
        <f t="shared" si="1203"/>
        <v/>
      </c>
      <c r="Q9651" s="168" t="str">
        <f t="shared" si="1204"/>
        <v/>
      </c>
      <c r="R9651" s="168" t="str">
        <f t="shared" si="1205"/>
        <v/>
      </c>
      <c r="S9651" s="168" t="str">
        <f t="shared" si="1206"/>
        <v/>
      </c>
      <c r="T9651" s="168" t="str">
        <f t="shared" si="1207"/>
        <v/>
      </c>
    </row>
    <row r="9652" spans="1:20" x14ac:dyDescent="0.2">
      <c r="M9652" s="170" t="str">
        <f t="shared" si="1200"/>
        <v>DTL</v>
      </c>
      <c r="N9652" s="169" t="str">
        <f t="shared" si="1201"/>
        <v>2800</v>
      </c>
      <c r="O9652" s="168" t="str">
        <f t="shared" si="1202"/>
        <v/>
      </c>
      <c r="P9652" s="168" t="str">
        <f t="shared" si="1203"/>
        <v/>
      </c>
      <c r="Q9652" s="168" t="str">
        <f t="shared" si="1204"/>
        <v/>
      </c>
      <c r="R9652" s="168" t="str">
        <f t="shared" si="1205"/>
        <v/>
      </c>
      <c r="S9652" s="168" t="str">
        <f t="shared" si="1206"/>
        <v/>
      </c>
      <c r="T9652" s="168" t="str">
        <f t="shared" si="1207"/>
        <v/>
      </c>
    </row>
    <row r="9653" spans="1:20" x14ac:dyDescent="0.2">
      <c r="A9653" t="s">
        <v>3561</v>
      </c>
      <c r="M9653" s="170" t="str">
        <f t="shared" si="1200"/>
        <v>H1</v>
      </c>
      <c r="N9653" s="169" t="str">
        <f t="shared" si="1201"/>
        <v>2800</v>
      </c>
      <c r="O9653" s="168" t="str">
        <f t="shared" si="1202"/>
        <v/>
      </c>
      <c r="P9653" s="168" t="str">
        <f t="shared" si="1203"/>
        <v/>
      </c>
      <c r="Q9653" s="168" t="str">
        <f t="shared" si="1204"/>
        <v/>
      </c>
      <c r="R9653" s="168" t="str">
        <f t="shared" si="1205"/>
        <v/>
      </c>
      <c r="S9653" s="168" t="str">
        <f t="shared" si="1206"/>
        <v/>
      </c>
      <c r="T9653" s="168" t="str">
        <f t="shared" si="1207"/>
        <v/>
      </c>
    </row>
    <row r="9654" spans="1:20" x14ac:dyDescent="0.2">
      <c r="A9654" t="s">
        <v>2600</v>
      </c>
      <c r="M9654" s="170" t="str">
        <f t="shared" si="1200"/>
        <v>H2</v>
      </c>
      <c r="N9654" s="169" t="str">
        <f t="shared" si="1201"/>
        <v>2800</v>
      </c>
      <c r="O9654" s="168" t="str">
        <f t="shared" si="1202"/>
        <v/>
      </c>
      <c r="P9654" s="168" t="str">
        <f t="shared" si="1203"/>
        <v/>
      </c>
      <c r="Q9654" s="168" t="str">
        <f t="shared" si="1204"/>
        <v/>
      </c>
      <c r="R9654" s="168" t="str">
        <f t="shared" si="1205"/>
        <v/>
      </c>
      <c r="S9654" s="168" t="str">
        <f t="shared" si="1206"/>
        <v/>
      </c>
      <c r="T9654" s="168" t="str">
        <f t="shared" si="1207"/>
        <v/>
      </c>
    </row>
    <row r="9655" spans="1:20" x14ac:dyDescent="0.2">
      <c r="A9655" t="s">
        <v>2601</v>
      </c>
      <c r="M9655" s="170" t="str">
        <f t="shared" si="1200"/>
        <v>H3</v>
      </c>
      <c r="N9655" s="169" t="str">
        <f t="shared" si="1201"/>
        <v>2800</v>
      </c>
      <c r="O9655" s="168" t="str">
        <f t="shared" si="1202"/>
        <v/>
      </c>
      <c r="P9655" s="168" t="str">
        <f t="shared" si="1203"/>
        <v/>
      </c>
      <c r="Q9655" s="168" t="str">
        <f t="shared" si="1204"/>
        <v/>
      </c>
      <c r="R9655" s="168" t="str">
        <f t="shared" si="1205"/>
        <v/>
      </c>
      <c r="S9655" s="168" t="str">
        <f t="shared" si="1206"/>
        <v/>
      </c>
      <c r="T9655" s="168" t="str">
        <f t="shared" si="1207"/>
        <v/>
      </c>
    </row>
    <row r="9656" spans="1:20" x14ac:dyDescent="0.2">
      <c r="A9656" t="s">
        <v>3535</v>
      </c>
      <c r="M9656" s="170" t="str">
        <f t="shared" si="1200"/>
        <v>H4</v>
      </c>
      <c r="N9656" s="169" t="str">
        <f t="shared" si="1201"/>
        <v>2800</v>
      </c>
      <c r="O9656" s="168" t="str">
        <f t="shared" si="1202"/>
        <v/>
      </c>
      <c r="P9656" s="168" t="str">
        <f t="shared" si="1203"/>
        <v/>
      </c>
      <c r="Q9656" s="168" t="str">
        <f t="shared" si="1204"/>
        <v/>
      </c>
      <c r="R9656" s="168" t="str">
        <f t="shared" si="1205"/>
        <v/>
      </c>
      <c r="S9656" s="168" t="str">
        <f t="shared" si="1206"/>
        <v/>
      </c>
      <c r="T9656" s="168" t="str">
        <f t="shared" si="1207"/>
        <v/>
      </c>
    </row>
    <row r="9657" spans="1:20" x14ac:dyDescent="0.2">
      <c r="A9657" t="s">
        <v>2603</v>
      </c>
      <c r="M9657" s="170" t="str">
        <f t="shared" si="1200"/>
        <v>H5</v>
      </c>
      <c r="N9657" s="169" t="str">
        <f t="shared" si="1201"/>
        <v>2800</v>
      </c>
      <c r="O9657" s="168" t="str">
        <f t="shared" si="1202"/>
        <v/>
      </c>
      <c r="P9657" s="168" t="str">
        <f t="shared" si="1203"/>
        <v/>
      </c>
      <c r="Q9657" s="168" t="str">
        <f t="shared" si="1204"/>
        <v/>
      </c>
      <c r="R9657" s="168" t="str">
        <f t="shared" si="1205"/>
        <v/>
      </c>
      <c r="S9657" s="168" t="str">
        <f t="shared" si="1206"/>
        <v/>
      </c>
      <c r="T9657" s="168" t="str">
        <f t="shared" si="1207"/>
        <v/>
      </c>
    </row>
    <row r="9658" spans="1:20" x14ac:dyDescent="0.2">
      <c r="A9658" t="s">
        <v>3551</v>
      </c>
      <c r="M9658" s="170" t="str">
        <f t="shared" si="1200"/>
        <v>H6</v>
      </c>
      <c r="N9658" s="169" t="str">
        <f t="shared" si="1201"/>
        <v>2800</v>
      </c>
      <c r="O9658" s="168" t="str">
        <f t="shared" si="1202"/>
        <v/>
      </c>
      <c r="P9658" s="168" t="str">
        <f t="shared" si="1203"/>
        <v/>
      </c>
      <c r="Q9658" s="168" t="str">
        <f t="shared" si="1204"/>
        <v/>
      </c>
      <c r="R9658" s="168" t="str">
        <f t="shared" si="1205"/>
        <v/>
      </c>
      <c r="S9658" s="168" t="str">
        <f t="shared" si="1206"/>
        <v/>
      </c>
      <c r="T9658" s="168" t="str">
        <f t="shared" si="1207"/>
        <v/>
      </c>
    </row>
    <row r="9659" spans="1:20" x14ac:dyDescent="0.2">
      <c r="A9659" t="s">
        <v>2605</v>
      </c>
      <c r="M9659" s="170" t="str">
        <f t="shared" si="1200"/>
        <v>H7</v>
      </c>
      <c r="N9659" s="169" t="str">
        <f t="shared" si="1201"/>
        <v>2800</v>
      </c>
      <c r="O9659" s="168" t="str">
        <f t="shared" si="1202"/>
        <v/>
      </c>
      <c r="P9659" s="168" t="str">
        <f t="shared" si="1203"/>
        <v/>
      </c>
      <c r="Q9659" s="168" t="str">
        <f t="shared" si="1204"/>
        <v/>
      </c>
      <c r="R9659" s="168" t="str">
        <f t="shared" si="1205"/>
        <v/>
      </c>
      <c r="S9659" s="168" t="str">
        <f t="shared" si="1206"/>
        <v/>
      </c>
      <c r="T9659" s="168" t="str">
        <f t="shared" si="1207"/>
        <v/>
      </c>
    </row>
    <row r="9660" spans="1:20" x14ac:dyDescent="0.2">
      <c r="A9660" t="s">
        <v>2606</v>
      </c>
      <c r="M9660" s="170" t="str">
        <f t="shared" si="1200"/>
        <v>H8</v>
      </c>
      <c r="N9660" s="169" t="str">
        <f t="shared" si="1201"/>
        <v>2800</v>
      </c>
      <c r="O9660" s="168" t="str">
        <f t="shared" si="1202"/>
        <v/>
      </c>
      <c r="P9660" s="168" t="str">
        <f t="shared" si="1203"/>
        <v/>
      </c>
      <c r="Q9660" s="168" t="str">
        <f t="shared" si="1204"/>
        <v/>
      </c>
      <c r="R9660" s="168" t="str">
        <f t="shared" si="1205"/>
        <v/>
      </c>
      <c r="S9660" s="168" t="str">
        <f t="shared" si="1206"/>
        <v/>
      </c>
      <c r="T9660" s="168" t="str">
        <f t="shared" si="1207"/>
        <v/>
      </c>
    </row>
    <row r="9661" spans="1:20" x14ac:dyDescent="0.2">
      <c r="A9661" t="s">
        <v>2607</v>
      </c>
      <c r="M9661" s="170" t="str">
        <f t="shared" si="1200"/>
        <v>H9</v>
      </c>
      <c r="N9661" s="169" t="str">
        <f t="shared" si="1201"/>
        <v>2800</v>
      </c>
      <c r="O9661" s="168" t="str">
        <f t="shared" si="1202"/>
        <v/>
      </c>
      <c r="P9661" s="168" t="str">
        <f t="shared" si="1203"/>
        <v/>
      </c>
      <c r="Q9661" s="168" t="str">
        <f t="shared" si="1204"/>
        <v/>
      </c>
      <c r="R9661" s="168" t="str">
        <f t="shared" si="1205"/>
        <v/>
      </c>
      <c r="S9661" s="168" t="str">
        <f t="shared" si="1206"/>
        <v/>
      </c>
      <c r="T9661" s="168" t="str">
        <f t="shared" si="1207"/>
        <v/>
      </c>
    </row>
    <row r="9662" spans="1:20" x14ac:dyDescent="0.2">
      <c r="A9662" t="s">
        <v>2608</v>
      </c>
      <c r="M9662" s="170" t="str">
        <f t="shared" si="1200"/>
        <v>H10</v>
      </c>
      <c r="N9662" s="169" t="str">
        <f t="shared" si="1201"/>
        <v>2800</v>
      </c>
      <c r="O9662" s="168" t="str">
        <f t="shared" si="1202"/>
        <v/>
      </c>
      <c r="P9662" s="168" t="str">
        <f t="shared" si="1203"/>
        <v/>
      </c>
      <c r="Q9662" s="168" t="str">
        <f t="shared" si="1204"/>
        <v/>
      </c>
      <c r="R9662" s="168" t="str">
        <f t="shared" si="1205"/>
        <v/>
      </c>
      <c r="S9662" s="168" t="str">
        <f t="shared" si="1206"/>
        <v/>
      </c>
      <c r="T9662" s="168" t="str">
        <f t="shared" si="1207"/>
        <v/>
      </c>
    </row>
    <row r="9663" spans="1:20" x14ac:dyDescent="0.2">
      <c r="A9663" t="s">
        <v>6801</v>
      </c>
      <c r="M9663" s="170" t="str">
        <f t="shared" si="1200"/>
        <v>DTL</v>
      </c>
      <c r="N9663" s="169" t="str">
        <f t="shared" si="1201"/>
        <v>2800</v>
      </c>
      <c r="O9663" s="168" t="str">
        <f t="shared" si="1202"/>
        <v>2399</v>
      </c>
      <c r="P9663" s="168" t="str">
        <f t="shared" si="1203"/>
        <v>28002399</v>
      </c>
      <c r="Q9663" s="168">
        <f t="shared" si="1204"/>
        <v>65835</v>
      </c>
      <c r="R9663" s="168">
        <f t="shared" si="1205"/>
        <v>165706</v>
      </c>
      <c r="S9663" s="168">
        <f t="shared" si="1206"/>
        <v>17500</v>
      </c>
      <c r="T9663" s="168">
        <f t="shared" si="1207"/>
        <v>12110</v>
      </c>
    </row>
    <row r="9664" spans="1:20" x14ac:dyDescent="0.2">
      <c r="A9664" t="s">
        <v>3562</v>
      </c>
      <c r="M9664" s="170" t="str">
        <f t="shared" si="1200"/>
        <v>DTL</v>
      </c>
      <c r="N9664" s="169" t="str">
        <f t="shared" si="1201"/>
        <v>2800</v>
      </c>
      <c r="O9664" s="168" t="str">
        <f t="shared" si="1202"/>
        <v>2699</v>
      </c>
      <c r="P9664" s="168" t="str">
        <f t="shared" si="1203"/>
        <v>28002699</v>
      </c>
      <c r="Q9664" s="168">
        <f t="shared" si="1204"/>
        <v>38</v>
      </c>
      <c r="R9664" s="168">
        <f t="shared" si="1205"/>
        <v>0</v>
      </c>
      <c r="S9664" s="168">
        <f t="shared" si="1206"/>
        <v>0</v>
      </c>
      <c r="T9664" s="168">
        <f t="shared" si="1207"/>
        <v>0</v>
      </c>
    </row>
    <row r="9665" spans="1:20" x14ac:dyDescent="0.2">
      <c r="A9665" t="s">
        <v>6802</v>
      </c>
      <c r="M9665" s="170" t="str">
        <f t="shared" si="1200"/>
        <v>DTL</v>
      </c>
      <c r="N9665" s="169" t="str">
        <f t="shared" si="1201"/>
        <v>2800</v>
      </c>
      <c r="O9665" s="168" t="str">
        <f t="shared" si="1202"/>
        <v>2799</v>
      </c>
      <c r="P9665" s="168" t="str">
        <f t="shared" si="1203"/>
        <v>28002799</v>
      </c>
      <c r="Q9665" s="168">
        <f t="shared" si="1204"/>
        <v>0</v>
      </c>
      <c r="R9665" s="168">
        <f t="shared" si="1205"/>
        <v>0</v>
      </c>
      <c r="S9665" s="168">
        <f t="shared" si="1206"/>
        <v>500</v>
      </c>
      <c r="T9665" s="168">
        <f t="shared" si="1207"/>
        <v>127</v>
      </c>
    </row>
    <row r="9666" spans="1:20" x14ac:dyDescent="0.2">
      <c r="A9666" t="s">
        <v>3563</v>
      </c>
      <c r="M9666" s="170" t="str">
        <f t="shared" si="1200"/>
        <v>DTL</v>
      </c>
      <c r="N9666" s="169" t="str">
        <f t="shared" si="1201"/>
        <v>2800</v>
      </c>
      <c r="O9666" s="168" t="str">
        <f t="shared" si="1202"/>
        <v>2899</v>
      </c>
      <c r="P9666" s="168" t="str">
        <f t="shared" si="1203"/>
        <v>28002899</v>
      </c>
      <c r="Q9666" s="168">
        <f t="shared" si="1204"/>
        <v>117</v>
      </c>
      <c r="R9666" s="168">
        <f t="shared" si="1205"/>
        <v>0</v>
      </c>
      <c r="S9666" s="168">
        <f t="shared" si="1206"/>
        <v>0</v>
      </c>
      <c r="T9666" s="168">
        <f t="shared" si="1207"/>
        <v>0</v>
      </c>
    </row>
    <row r="9667" spans="1:20" x14ac:dyDescent="0.2">
      <c r="A9667" t="s">
        <v>3564</v>
      </c>
      <c r="M9667" s="170" t="str">
        <f t="shared" ref="M9667:M9730" si="1208">IF(ROW()&lt;23,"",
  IF(NOT(ISERROR(FIND("Trinity County",$A9667,30))),"H1",
  IF(M9666="H1","H2",
  IF(M9666="H2","H3",
  IF(M9666="H3","H4",
  IF(M9666="H4","H5",
  IF(M9666="H5","H6",
  IF(M9666="H6","H7",
  IF(M9666="H7","H8",
  IF(M9666="H8","H9",
  IF(M9666="H9","H10",
  IF(TRIM(LEFT($A9667,7))="Total","Ttl","DTL"))))))))))))</f>
        <v>DTL</v>
      </c>
      <c r="N9667" s="169" t="str">
        <f t="shared" ref="N9667:N9730" si="1209">IF(ROW()&lt;23,"",
  IF($M9667="H6",TRIM(LEFT($A9667,5)),N9666))</f>
        <v>2800</v>
      </c>
      <c r="O9667" s="168" t="str">
        <f t="shared" ref="O9667:O9730" si="1210">IF($M9667&lt;&gt;"DTL","",
  IF(NOT(ISNUMBER(VALUE(MID($A9667,31,15)))),"",LEFT($A9667,4)))</f>
        <v>2101</v>
      </c>
      <c r="P9667" s="168" t="str">
        <f t="shared" ref="P9667:P9730" si="1211">IF(O9667="","",N9667&amp;O9667)</f>
        <v>28002101</v>
      </c>
      <c r="Q9667" s="168">
        <f t="shared" ref="Q9667:Q9730" si="1212">IF($M9667&lt;&gt;"DTL","",
  IF(NOT(ISNUMBER(VALUE(MID($A9667,31,15)))),"",VALUE(TRIM(MID($A9667,47,15)))))</f>
        <v>1818</v>
      </c>
      <c r="R9667" s="168">
        <f t="shared" ref="R9667:R9730" si="1213">IF($M9667&lt;&gt;"DTL","",
  IF(NOT(ISNUMBER(VALUE(MID($A9667,31,15)))),"",VALUE(TRIM(MID($A9667,61,14)))))</f>
        <v>1755</v>
      </c>
      <c r="S9667" s="168">
        <f t="shared" ref="S9667:S9730" si="1214">IF($M9667&lt;&gt;"DTL","",
  IF(NOT(ISNUMBER(VALUE(MID($A9667,31,15)))),"",VALUE(TRIM(MID($A9667,76,14)))))</f>
        <v>3184</v>
      </c>
      <c r="T9667" s="168">
        <f t="shared" ref="T9667:T9730" si="1215">IF($M9667&lt;&gt;"DTL","",
  IF(NOT(ISNUMBER(VALUE(MID($A9667,31,15)))),"",VALUE(TRIM(MID($A9667,90,14)))))</f>
        <v>3184</v>
      </c>
    </row>
    <row r="9668" spans="1:20" x14ac:dyDescent="0.2">
      <c r="A9668" t="s">
        <v>3565</v>
      </c>
      <c r="M9668" s="170" t="str">
        <f t="shared" si="1208"/>
        <v>DTL</v>
      </c>
      <c r="N9668" s="169" t="str">
        <f t="shared" si="1209"/>
        <v>2800</v>
      </c>
      <c r="O9668" s="168" t="str">
        <f t="shared" si="1210"/>
        <v>3291</v>
      </c>
      <c r="P9668" s="168" t="str">
        <f t="shared" si="1211"/>
        <v>28003291</v>
      </c>
      <c r="Q9668" s="168">
        <f t="shared" si="1212"/>
        <v>45694</v>
      </c>
      <c r="R9668" s="168">
        <f t="shared" si="1213"/>
        <v>37244</v>
      </c>
      <c r="S9668" s="168">
        <f t="shared" si="1214"/>
        <v>54175</v>
      </c>
      <c r="T9668" s="168">
        <f t="shared" si="1215"/>
        <v>54175</v>
      </c>
    </row>
    <row r="9669" spans="1:20" x14ac:dyDescent="0.2">
      <c r="A9669" t="s">
        <v>4246</v>
      </c>
      <c r="M9669" s="170" t="str">
        <f t="shared" si="1208"/>
        <v>DTL</v>
      </c>
      <c r="N9669" s="169" t="str">
        <f t="shared" si="1209"/>
        <v>2800</v>
      </c>
      <c r="O9669" s="168" t="str">
        <f t="shared" si="1210"/>
        <v/>
      </c>
      <c r="P9669" s="168" t="str">
        <f t="shared" si="1211"/>
        <v/>
      </c>
      <c r="Q9669" s="168" t="str">
        <f t="shared" si="1212"/>
        <v/>
      </c>
      <c r="R9669" s="168" t="str">
        <f t="shared" si="1213"/>
        <v/>
      </c>
      <c r="S9669" s="168" t="str">
        <f t="shared" si="1214"/>
        <v/>
      </c>
      <c r="T9669" s="168" t="str">
        <f t="shared" si="1215"/>
        <v/>
      </c>
    </row>
    <row r="9670" spans="1:20" x14ac:dyDescent="0.2">
      <c r="A9670" t="s">
        <v>2611</v>
      </c>
      <c r="M9670" s="170" t="str">
        <f t="shared" si="1208"/>
        <v>DTL</v>
      </c>
      <c r="N9670" s="169" t="str">
        <f t="shared" si="1209"/>
        <v>2800</v>
      </c>
      <c r="O9670" s="168" t="str">
        <f t="shared" si="1210"/>
        <v/>
      </c>
      <c r="P9670" s="168" t="str">
        <f t="shared" si="1211"/>
        <v/>
      </c>
      <c r="Q9670" s="168" t="str">
        <f t="shared" si="1212"/>
        <v/>
      </c>
      <c r="R9670" s="168" t="str">
        <f t="shared" si="1213"/>
        <v/>
      </c>
      <c r="S9670" s="168" t="str">
        <f t="shared" si="1214"/>
        <v/>
      </c>
      <c r="T9670" s="168" t="str">
        <f t="shared" si="1215"/>
        <v/>
      </c>
    </row>
    <row r="9671" spans="1:20" x14ac:dyDescent="0.2">
      <c r="A9671" t="s">
        <v>6803</v>
      </c>
      <c r="M9671" s="170" t="str">
        <f t="shared" si="1208"/>
        <v>Ttl</v>
      </c>
      <c r="N9671" s="169" t="str">
        <f t="shared" si="1209"/>
        <v>2800</v>
      </c>
      <c r="O9671" s="168" t="str">
        <f t="shared" si="1210"/>
        <v/>
      </c>
      <c r="P9671" s="168" t="str">
        <f t="shared" si="1211"/>
        <v/>
      </c>
      <c r="Q9671" s="168" t="str">
        <f t="shared" si="1212"/>
        <v/>
      </c>
      <c r="R9671" s="168" t="str">
        <f t="shared" si="1213"/>
        <v/>
      </c>
      <c r="S9671" s="168" t="str">
        <f t="shared" si="1214"/>
        <v/>
      </c>
      <c r="T9671" s="168" t="str">
        <f t="shared" si="1215"/>
        <v/>
      </c>
    </row>
    <row r="9672" spans="1:20" x14ac:dyDescent="0.2">
      <c r="A9672" t="s">
        <v>2611</v>
      </c>
      <c r="M9672" s="170" t="str">
        <f t="shared" si="1208"/>
        <v>DTL</v>
      </c>
      <c r="N9672" s="169" t="str">
        <f t="shared" si="1209"/>
        <v>2800</v>
      </c>
      <c r="O9672" s="168" t="str">
        <f t="shared" si="1210"/>
        <v/>
      </c>
      <c r="P9672" s="168" t="str">
        <f t="shared" si="1211"/>
        <v/>
      </c>
      <c r="Q9672" s="168" t="str">
        <f t="shared" si="1212"/>
        <v/>
      </c>
      <c r="R9672" s="168" t="str">
        <f t="shared" si="1213"/>
        <v/>
      </c>
      <c r="S9672" s="168" t="str">
        <f t="shared" si="1214"/>
        <v/>
      </c>
      <c r="T9672" s="168" t="str">
        <f t="shared" si="1215"/>
        <v/>
      </c>
    </row>
    <row r="9673" spans="1:20" x14ac:dyDescent="0.2">
      <c r="A9673" t="s">
        <v>6804</v>
      </c>
      <c r="M9673" s="170" t="str">
        <f t="shared" si="1208"/>
        <v>DTL</v>
      </c>
      <c r="N9673" s="169" t="str">
        <f t="shared" si="1209"/>
        <v>2800</v>
      </c>
      <c r="O9673" s="168" t="str">
        <f t="shared" si="1210"/>
        <v>3375</v>
      </c>
      <c r="P9673" s="168" t="str">
        <f t="shared" si="1211"/>
        <v>28003375</v>
      </c>
      <c r="Q9673" s="168">
        <f t="shared" si="1212"/>
        <v>0</v>
      </c>
      <c r="R9673" s="168">
        <f t="shared" si="1213"/>
        <v>1680</v>
      </c>
      <c r="S9673" s="168">
        <f t="shared" si="1214"/>
        <v>0</v>
      </c>
      <c r="T9673" s="168">
        <f t="shared" si="1215"/>
        <v>0</v>
      </c>
    </row>
    <row r="9674" spans="1:20" x14ac:dyDescent="0.2">
      <c r="A9674" t="s">
        <v>6805</v>
      </c>
      <c r="M9674" s="170" t="str">
        <f t="shared" si="1208"/>
        <v>DTL</v>
      </c>
      <c r="N9674" s="169" t="str">
        <f t="shared" si="1209"/>
        <v>2800</v>
      </c>
      <c r="O9674" s="168" t="str">
        <f t="shared" si="1210"/>
        <v>3400</v>
      </c>
      <c r="P9674" s="168" t="str">
        <f t="shared" si="1211"/>
        <v>28003400</v>
      </c>
      <c r="Q9674" s="168">
        <f t="shared" si="1212"/>
        <v>5000</v>
      </c>
      <c r="R9674" s="168">
        <f t="shared" si="1213"/>
        <v>0</v>
      </c>
      <c r="S9674" s="168">
        <f t="shared" si="1214"/>
        <v>0</v>
      </c>
      <c r="T9674" s="168">
        <f t="shared" si="1215"/>
        <v>0</v>
      </c>
    </row>
    <row r="9675" spans="1:20" x14ac:dyDescent="0.2">
      <c r="A9675" t="s">
        <v>4246</v>
      </c>
      <c r="M9675" s="170" t="str">
        <f t="shared" si="1208"/>
        <v>DTL</v>
      </c>
      <c r="N9675" s="169" t="str">
        <f t="shared" si="1209"/>
        <v>2800</v>
      </c>
      <c r="O9675" s="168" t="str">
        <f t="shared" si="1210"/>
        <v/>
      </c>
      <c r="P9675" s="168" t="str">
        <f t="shared" si="1211"/>
        <v/>
      </c>
      <c r="Q9675" s="168" t="str">
        <f t="shared" si="1212"/>
        <v/>
      </c>
      <c r="R9675" s="168" t="str">
        <f t="shared" si="1213"/>
        <v/>
      </c>
      <c r="S9675" s="168" t="str">
        <f t="shared" si="1214"/>
        <v/>
      </c>
      <c r="T9675" s="168" t="str">
        <f t="shared" si="1215"/>
        <v/>
      </c>
    </row>
    <row r="9676" spans="1:20" x14ac:dyDescent="0.2">
      <c r="A9676" t="s">
        <v>2611</v>
      </c>
      <c r="M9676" s="170" t="str">
        <f t="shared" si="1208"/>
        <v>DTL</v>
      </c>
      <c r="N9676" s="169" t="str">
        <f t="shared" si="1209"/>
        <v>2800</v>
      </c>
      <c r="O9676" s="168" t="str">
        <f t="shared" si="1210"/>
        <v/>
      </c>
      <c r="P9676" s="168" t="str">
        <f t="shared" si="1211"/>
        <v/>
      </c>
      <c r="Q9676" s="168" t="str">
        <f t="shared" si="1212"/>
        <v/>
      </c>
      <c r="R9676" s="168" t="str">
        <f t="shared" si="1213"/>
        <v/>
      </c>
      <c r="S9676" s="168" t="str">
        <f t="shared" si="1214"/>
        <v/>
      </c>
      <c r="T9676" s="168" t="str">
        <f t="shared" si="1215"/>
        <v/>
      </c>
    </row>
    <row r="9677" spans="1:20" x14ac:dyDescent="0.2">
      <c r="A9677" t="s">
        <v>6806</v>
      </c>
      <c r="M9677" s="170" t="str">
        <f t="shared" si="1208"/>
        <v>Ttl</v>
      </c>
      <c r="N9677" s="169" t="str">
        <f t="shared" si="1209"/>
        <v>2800</v>
      </c>
      <c r="O9677" s="168" t="str">
        <f t="shared" si="1210"/>
        <v/>
      </c>
      <c r="P9677" s="168" t="str">
        <f t="shared" si="1211"/>
        <v/>
      </c>
      <c r="Q9677" s="168" t="str">
        <f t="shared" si="1212"/>
        <v/>
      </c>
      <c r="R9677" s="168" t="str">
        <f t="shared" si="1213"/>
        <v/>
      </c>
      <c r="S9677" s="168" t="str">
        <f t="shared" si="1214"/>
        <v/>
      </c>
      <c r="T9677" s="168" t="str">
        <f t="shared" si="1215"/>
        <v/>
      </c>
    </row>
    <row r="9678" spans="1:20" x14ac:dyDescent="0.2">
      <c r="A9678" t="s">
        <v>2611</v>
      </c>
      <c r="M9678" s="170" t="str">
        <f t="shared" si="1208"/>
        <v>DTL</v>
      </c>
      <c r="N9678" s="169" t="str">
        <f t="shared" si="1209"/>
        <v>2800</v>
      </c>
      <c r="O9678" s="168" t="str">
        <f t="shared" si="1210"/>
        <v/>
      </c>
      <c r="P9678" s="168" t="str">
        <f t="shared" si="1211"/>
        <v/>
      </c>
      <c r="Q9678" s="168" t="str">
        <f t="shared" si="1212"/>
        <v/>
      </c>
      <c r="R9678" s="168" t="str">
        <f t="shared" si="1213"/>
        <v/>
      </c>
      <c r="S9678" s="168" t="str">
        <f t="shared" si="1214"/>
        <v/>
      </c>
      <c r="T9678" s="168" t="str">
        <f t="shared" si="1215"/>
        <v/>
      </c>
    </row>
    <row r="9679" spans="1:20" x14ac:dyDescent="0.2">
      <c r="A9679" t="s">
        <v>2611</v>
      </c>
      <c r="M9679" s="170" t="str">
        <f t="shared" si="1208"/>
        <v>DTL</v>
      </c>
      <c r="N9679" s="169" t="str">
        <f t="shared" si="1209"/>
        <v>2800</v>
      </c>
      <c r="O9679" s="168" t="str">
        <f t="shared" si="1210"/>
        <v/>
      </c>
      <c r="P9679" s="168" t="str">
        <f t="shared" si="1211"/>
        <v/>
      </c>
      <c r="Q9679" s="168" t="str">
        <f t="shared" si="1212"/>
        <v/>
      </c>
      <c r="R9679" s="168" t="str">
        <f t="shared" si="1213"/>
        <v/>
      </c>
      <c r="S9679" s="168" t="str">
        <f t="shared" si="1214"/>
        <v/>
      </c>
      <c r="T9679" s="168" t="str">
        <f t="shared" si="1215"/>
        <v/>
      </c>
    </row>
    <row r="9680" spans="1:20" x14ac:dyDescent="0.2">
      <c r="A9680" t="s">
        <v>6807</v>
      </c>
      <c r="M9680" s="170" t="str">
        <f t="shared" si="1208"/>
        <v>Ttl</v>
      </c>
      <c r="N9680" s="169" t="str">
        <f t="shared" si="1209"/>
        <v>2800</v>
      </c>
      <c r="O9680" s="168" t="str">
        <f t="shared" si="1210"/>
        <v/>
      </c>
      <c r="P9680" s="168" t="str">
        <f t="shared" si="1211"/>
        <v/>
      </c>
      <c r="Q9680" s="168" t="str">
        <f t="shared" si="1212"/>
        <v/>
      </c>
      <c r="R9680" s="168" t="str">
        <f t="shared" si="1213"/>
        <v/>
      </c>
      <c r="S9680" s="168" t="str">
        <f t="shared" si="1214"/>
        <v/>
      </c>
      <c r="T9680" s="168" t="str">
        <f t="shared" si="1215"/>
        <v/>
      </c>
    </row>
    <row r="9681" spans="1:20" x14ac:dyDescent="0.2">
      <c r="A9681" t="s">
        <v>2612</v>
      </c>
      <c r="M9681" s="170" t="str">
        <f t="shared" si="1208"/>
        <v>DTL</v>
      </c>
      <c r="N9681" s="169" t="str">
        <f t="shared" si="1209"/>
        <v>2800</v>
      </c>
      <c r="O9681" s="168" t="str">
        <f t="shared" si="1210"/>
        <v/>
      </c>
      <c r="P9681" s="168" t="str">
        <f t="shared" si="1211"/>
        <v/>
      </c>
      <c r="Q9681" s="168" t="str">
        <f t="shared" si="1212"/>
        <v/>
      </c>
      <c r="R9681" s="168" t="str">
        <f t="shared" si="1213"/>
        <v/>
      </c>
      <c r="S9681" s="168" t="str">
        <f t="shared" si="1214"/>
        <v/>
      </c>
      <c r="T9681" s="168" t="str">
        <f t="shared" si="1215"/>
        <v/>
      </c>
    </row>
    <row r="9682" spans="1:20" x14ac:dyDescent="0.2">
      <c r="A9682" t="s">
        <v>2611</v>
      </c>
      <c r="M9682" s="170" t="str">
        <f t="shared" si="1208"/>
        <v>DTL</v>
      </c>
      <c r="N9682" s="169" t="str">
        <f t="shared" si="1209"/>
        <v>2800</v>
      </c>
      <c r="O9682" s="168" t="str">
        <f t="shared" si="1210"/>
        <v/>
      </c>
      <c r="P9682" s="168" t="str">
        <f t="shared" si="1211"/>
        <v/>
      </c>
      <c r="Q9682" s="168" t="str">
        <f t="shared" si="1212"/>
        <v/>
      </c>
      <c r="R9682" s="168" t="str">
        <f t="shared" si="1213"/>
        <v/>
      </c>
      <c r="S9682" s="168" t="str">
        <f t="shared" si="1214"/>
        <v/>
      </c>
      <c r="T9682" s="168" t="str">
        <f t="shared" si="1215"/>
        <v/>
      </c>
    </row>
    <row r="9683" spans="1:20" x14ac:dyDescent="0.2">
      <c r="A9683" t="s">
        <v>2620</v>
      </c>
      <c r="M9683" s="170" t="str">
        <f t="shared" si="1208"/>
        <v>DTL</v>
      </c>
      <c r="N9683" s="169" t="str">
        <f t="shared" si="1209"/>
        <v>2800</v>
      </c>
      <c r="O9683" s="168" t="str">
        <f t="shared" si="1210"/>
        <v/>
      </c>
      <c r="P9683" s="168" t="str">
        <f t="shared" si="1211"/>
        <v/>
      </c>
      <c r="Q9683" s="168" t="str">
        <f t="shared" si="1212"/>
        <v/>
      </c>
      <c r="R9683" s="168" t="str">
        <f t="shared" si="1213"/>
        <v/>
      </c>
      <c r="S9683" s="168" t="str">
        <f t="shared" si="1214"/>
        <v/>
      </c>
      <c r="T9683" s="168" t="str">
        <f t="shared" si="1215"/>
        <v/>
      </c>
    </row>
    <row r="9684" spans="1:20" x14ac:dyDescent="0.2">
      <c r="A9684" t="s">
        <v>6808</v>
      </c>
      <c r="M9684" s="170" t="str">
        <f t="shared" si="1208"/>
        <v>Ttl</v>
      </c>
      <c r="N9684" s="169" t="str">
        <f t="shared" si="1209"/>
        <v>2800</v>
      </c>
      <c r="O9684" s="168" t="str">
        <f t="shared" si="1210"/>
        <v/>
      </c>
      <c r="P9684" s="168" t="str">
        <f t="shared" si="1211"/>
        <v/>
      </c>
      <c r="Q9684" s="168" t="str">
        <f t="shared" si="1212"/>
        <v/>
      </c>
      <c r="R9684" s="168" t="str">
        <f t="shared" si="1213"/>
        <v/>
      </c>
      <c r="S9684" s="168" t="str">
        <f t="shared" si="1214"/>
        <v/>
      </c>
      <c r="T9684" s="168" t="str">
        <f t="shared" si="1215"/>
        <v/>
      </c>
    </row>
    <row r="9685" spans="1:20" x14ac:dyDescent="0.2">
      <c r="A9685" t="s">
        <v>2611</v>
      </c>
      <c r="M9685" s="170" t="str">
        <f t="shared" si="1208"/>
        <v>DTL</v>
      </c>
      <c r="N9685" s="169" t="str">
        <f t="shared" si="1209"/>
        <v>2800</v>
      </c>
      <c r="O9685" s="168" t="str">
        <f t="shared" si="1210"/>
        <v/>
      </c>
      <c r="P9685" s="168" t="str">
        <f t="shared" si="1211"/>
        <v/>
      </c>
      <c r="Q9685" s="168" t="str">
        <f t="shared" si="1212"/>
        <v/>
      </c>
      <c r="R9685" s="168" t="str">
        <f t="shared" si="1213"/>
        <v/>
      </c>
      <c r="S9685" s="168" t="str">
        <f t="shared" si="1214"/>
        <v/>
      </c>
      <c r="T9685" s="168" t="str">
        <f t="shared" si="1215"/>
        <v/>
      </c>
    </row>
    <row r="9686" spans="1:20" x14ac:dyDescent="0.2">
      <c r="A9686" t="s">
        <v>6809</v>
      </c>
      <c r="M9686" s="170" t="str">
        <f t="shared" si="1208"/>
        <v>Ttl</v>
      </c>
      <c r="N9686" s="169" t="str">
        <f t="shared" si="1209"/>
        <v>2800</v>
      </c>
      <c r="O9686" s="168" t="str">
        <f t="shared" si="1210"/>
        <v/>
      </c>
      <c r="P9686" s="168" t="str">
        <f t="shared" si="1211"/>
        <v/>
      </c>
      <c r="Q9686" s="168" t="str">
        <f t="shared" si="1212"/>
        <v/>
      </c>
      <c r="R9686" s="168" t="str">
        <f t="shared" si="1213"/>
        <v/>
      </c>
      <c r="S9686" s="168" t="str">
        <f t="shared" si="1214"/>
        <v/>
      </c>
      <c r="T9686" s="168" t="str">
        <f t="shared" si="1215"/>
        <v/>
      </c>
    </row>
    <row r="9687" spans="1:20" x14ac:dyDescent="0.2">
      <c r="A9687" t="s">
        <v>4246</v>
      </c>
      <c r="M9687" s="170" t="str">
        <f t="shared" si="1208"/>
        <v>DTL</v>
      </c>
      <c r="N9687" s="169" t="str">
        <f t="shared" si="1209"/>
        <v>2800</v>
      </c>
      <c r="O9687" s="168" t="str">
        <f t="shared" si="1210"/>
        <v/>
      </c>
      <c r="P9687" s="168" t="str">
        <f t="shared" si="1211"/>
        <v/>
      </c>
      <c r="Q9687" s="168" t="str">
        <f t="shared" si="1212"/>
        <v/>
      </c>
      <c r="R9687" s="168" t="str">
        <f t="shared" si="1213"/>
        <v/>
      </c>
      <c r="S9687" s="168" t="str">
        <f t="shared" si="1214"/>
        <v/>
      </c>
      <c r="T9687" s="168" t="str">
        <f t="shared" si="1215"/>
        <v/>
      </c>
    </row>
    <row r="9688" spans="1:20" x14ac:dyDescent="0.2">
      <c r="A9688" t="s">
        <v>2611</v>
      </c>
      <c r="M9688" s="170" t="str">
        <f t="shared" si="1208"/>
        <v>DTL</v>
      </c>
      <c r="N9688" s="169" t="str">
        <f t="shared" si="1209"/>
        <v>2800</v>
      </c>
      <c r="O9688" s="168" t="str">
        <f t="shared" si="1210"/>
        <v/>
      </c>
      <c r="P9688" s="168" t="str">
        <f t="shared" si="1211"/>
        <v/>
      </c>
      <c r="Q9688" s="168" t="str">
        <f t="shared" si="1212"/>
        <v/>
      </c>
      <c r="R9688" s="168" t="str">
        <f t="shared" si="1213"/>
        <v/>
      </c>
      <c r="S9688" s="168" t="str">
        <f t="shared" si="1214"/>
        <v/>
      </c>
      <c r="T9688" s="168" t="str">
        <f t="shared" si="1215"/>
        <v/>
      </c>
    </row>
    <row r="9689" spans="1:20" x14ac:dyDescent="0.2">
      <c r="A9689" t="s">
        <v>6810</v>
      </c>
      <c r="M9689" s="170" t="str">
        <f t="shared" si="1208"/>
        <v>DTL</v>
      </c>
      <c r="N9689" s="169" t="str">
        <f t="shared" si="1209"/>
        <v>2800</v>
      </c>
      <c r="O9689" s="168" t="str">
        <f t="shared" si="1210"/>
        <v xml:space="preserve">    </v>
      </c>
      <c r="P9689" s="168" t="str">
        <f t="shared" si="1211"/>
        <v xml:space="preserve">2800    </v>
      </c>
      <c r="Q9689" s="168">
        <f t="shared" si="1212"/>
        <v>-271986</v>
      </c>
      <c r="R9689" s="168">
        <f t="shared" si="1213"/>
        <v>99265</v>
      </c>
      <c r="S9689" s="168">
        <f t="shared" si="1214"/>
        <v>-154180</v>
      </c>
      <c r="T9689" s="168">
        <f t="shared" si="1215"/>
        <v>-266210</v>
      </c>
    </row>
    <row r="9690" spans="1:20" x14ac:dyDescent="0.2">
      <c r="A9690" t="s">
        <v>2611</v>
      </c>
      <c r="M9690" s="170" t="str">
        <f t="shared" si="1208"/>
        <v>DTL</v>
      </c>
      <c r="N9690" s="169" t="str">
        <f t="shared" si="1209"/>
        <v>2800</v>
      </c>
      <c r="O9690" s="168" t="str">
        <f t="shared" si="1210"/>
        <v/>
      </c>
      <c r="P9690" s="168" t="str">
        <f t="shared" si="1211"/>
        <v/>
      </c>
      <c r="Q9690" s="168" t="str">
        <f t="shared" si="1212"/>
        <v/>
      </c>
      <c r="R9690" s="168" t="str">
        <f t="shared" si="1213"/>
        <v/>
      </c>
      <c r="S9690" s="168" t="str">
        <f t="shared" si="1214"/>
        <v/>
      </c>
      <c r="T9690" s="168" t="str">
        <f t="shared" si="1215"/>
        <v/>
      </c>
    </row>
    <row r="9691" spans="1:20" x14ac:dyDescent="0.2">
      <c r="A9691" t="s">
        <v>2622</v>
      </c>
      <c r="M9691" s="170" t="str">
        <f t="shared" si="1208"/>
        <v>DTL</v>
      </c>
      <c r="N9691" s="169" t="str">
        <f t="shared" si="1209"/>
        <v>2800</v>
      </c>
      <c r="O9691" s="168" t="str">
        <f t="shared" si="1210"/>
        <v>Tran</v>
      </c>
      <c r="P9691" s="168" t="str">
        <f t="shared" si="1211"/>
        <v>2800Tran</v>
      </c>
      <c r="Q9691" s="168">
        <f t="shared" si="1212"/>
        <v>0</v>
      </c>
      <c r="R9691" s="168">
        <f t="shared" si="1213"/>
        <v>0</v>
      </c>
      <c r="S9691" s="168">
        <f t="shared" si="1214"/>
        <v>0</v>
      </c>
      <c r="T9691" s="168">
        <f t="shared" si="1215"/>
        <v>0</v>
      </c>
    </row>
    <row r="9692" spans="1:20" x14ac:dyDescent="0.2">
      <c r="A9692" t="s">
        <v>2611</v>
      </c>
      <c r="M9692" s="170" t="str">
        <f t="shared" si="1208"/>
        <v>DTL</v>
      </c>
      <c r="N9692" s="169" t="str">
        <f t="shared" si="1209"/>
        <v>2800</v>
      </c>
      <c r="O9692" s="168" t="str">
        <f t="shared" si="1210"/>
        <v/>
      </c>
      <c r="P9692" s="168" t="str">
        <f t="shared" si="1211"/>
        <v/>
      </c>
      <c r="Q9692" s="168" t="str">
        <f t="shared" si="1212"/>
        <v/>
      </c>
      <c r="R9692" s="168" t="str">
        <f t="shared" si="1213"/>
        <v/>
      </c>
      <c r="S9692" s="168" t="str">
        <f t="shared" si="1214"/>
        <v/>
      </c>
      <c r="T9692" s="168" t="str">
        <f t="shared" si="1215"/>
        <v/>
      </c>
    </row>
    <row r="9693" spans="1:20" x14ac:dyDescent="0.2">
      <c r="A9693" t="s">
        <v>2623</v>
      </c>
      <c r="M9693" s="170" t="str">
        <f t="shared" si="1208"/>
        <v>DTL</v>
      </c>
      <c r="N9693" s="169" t="str">
        <f t="shared" si="1209"/>
        <v>2800</v>
      </c>
      <c r="O9693" s="168" t="str">
        <f t="shared" si="1210"/>
        <v>Tran</v>
      </c>
      <c r="P9693" s="168" t="str">
        <f t="shared" si="1211"/>
        <v>2800Tran</v>
      </c>
      <c r="Q9693" s="168">
        <f t="shared" si="1212"/>
        <v>0</v>
      </c>
      <c r="R9693" s="168">
        <f t="shared" si="1213"/>
        <v>0</v>
      </c>
      <c r="S9693" s="168">
        <f t="shared" si="1214"/>
        <v>0</v>
      </c>
      <c r="T9693" s="168">
        <f t="shared" si="1215"/>
        <v>0</v>
      </c>
    </row>
    <row r="9694" spans="1:20" x14ac:dyDescent="0.2">
      <c r="A9694" t="s">
        <v>4246</v>
      </c>
      <c r="M9694" s="170" t="str">
        <f t="shared" si="1208"/>
        <v>DTL</v>
      </c>
      <c r="N9694" s="169" t="str">
        <f t="shared" si="1209"/>
        <v>2800</v>
      </c>
      <c r="O9694" s="168" t="str">
        <f t="shared" si="1210"/>
        <v/>
      </c>
      <c r="P9694" s="168" t="str">
        <f t="shared" si="1211"/>
        <v/>
      </c>
      <c r="Q9694" s="168" t="str">
        <f t="shared" si="1212"/>
        <v/>
      </c>
      <c r="R9694" s="168" t="str">
        <f t="shared" si="1213"/>
        <v/>
      </c>
      <c r="S9694" s="168" t="str">
        <f t="shared" si="1214"/>
        <v/>
      </c>
      <c r="T9694" s="168" t="str">
        <f t="shared" si="1215"/>
        <v/>
      </c>
    </row>
    <row r="9695" spans="1:20" x14ac:dyDescent="0.2">
      <c r="A9695" t="s">
        <v>2611</v>
      </c>
      <c r="M9695" s="170" t="str">
        <f t="shared" si="1208"/>
        <v>DTL</v>
      </c>
      <c r="N9695" s="169" t="str">
        <f t="shared" si="1209"/>
        <v>2800</v>
      </c>
      <c r="O9695" s="168" t="str">
        <f t="shared" si="1210"/>
        <v/>
      </c>
      <c r="P9695" s="168" t="str">
        <f t="shared" si="1211"/>
        <v/>
      </c>
      <c r="Q9695" s="168" t="str">
        <f t="shared" si="1212"/>
        <v/>
      </c>
      <c r="R9695" s="168" t="str">
        <f t="shared" si="1213"/>
        <v/>
      </c>
      <c r="S9695" s="168" t="str">
        <f t="shared" si="1214"/>
        <v/>
      </c>
      <c r="T9695" s="168" t="str">
        <f t="shared" si="1215"/>
        <v/>
      </c>
    </row>
    <row r="9696" spans="1:20" x14ac:dyDescent="0.2">
      <c r="A9696" t="s">
        <v>6811</v>
      </c>
      <c r="M9696" s="170" t="str">
        <f t="shared" si="1208"/>
        <v>Ttl</v>
      </c>
      <c r="N9696" s="169" t="str">
        <f t="shared" si="1209"/>
        <v>2800</v>
      </c>
      <c r="O9696" s="168" t="str">
        <f t="shared" si="1210"/>
        <v/>
      </c>
      <c r="P9696" s="168" t="str">
        <f t="shared" si="1211"/>
        <v/>
      </c>
      <c r="Q9696" s="168" t="str">
        <f t="shared" si="1212"/>
        <v/>
      </c>
      <c r="R9696" s="168" t="str">
        <f t="shared" si="1213"/>
        <v/>
      </c>
      <c r="S9696" s="168" t="str">
        <f t="shared" si="1214"/>
        <v/>
      </c>
      <c r="T9696" s="168" t="str">
        <f t="shared" si="1215"/>
        <v/>
      </c>
    </row>
    <row r="9697" spans="1:20" x14ac:dyDescent="0.2">
      <c r="A9697" t="s">
        <v>4467</v>
      </c>
      <c r="M9697" s="170" t="str">
        <f t="shared" si="1208"/>
        <v>DTL</v>
      </c>
      <c r="N9697" s="169" t="str">
        <f t="shared" si="1209"/>
        <v>2800</v>
      </c>
      <c r="O9697" s="168" t="str">
        <f t="shared" si="1210"/>
        <v/>
      </c>
      <c r="P9697" s="168" t="str">
        <f t="shared" si="1211"/>
        <v/>
      </c>
      <c r="Q9697" s="168" t="str">
        <f t="shared" si="1212"/>
        <v/>
      </c>
      <c r="R9697" s="168" t="str">
        <f t="shared" si="1213"/>
        <v/>
      </c>
      <c r="S9697" s="168" t="str">
        <f t="shared" si="1214"/>
        <v/>
      </c>
      <c r="T9697" s="168" t="str">
        <f t="shared" si="1215"/>
        <v/>
      </c>
    </row>
    <row r="9698" spans="1:20" x14ac:dyDescent="0.2">
      <c r="A9698">
        <v>1</v>
      </c>
      <c r="M9698" s="170" t="str">
        <f t="shared" si="1208"/>
        <v>DTL</v>
      </c>
      <c r="N9698" s="169" t="str">
        <f t="shared" si="1209"/>
        <v>2800</v>
      </c>
      <c r="O9698" s="168" t="str">
        <f t="shared" si="1210"/>
        <v/>
      </c>
      <c r="P9698" s="168" t="str">
        <f t="shared" si="1211"/>
        <v/>
      </c>
      <c r="Q9698" s="168" t="str">
        <f t="shared" si="1212"/>
        <v/>
      </c>
      <c r="R9698" s="168" t="str">
        <f t="shared" si="1213"/>
        <v/>
      </c>
      <c r="S9698" s="168" t="str">
        <f t="shared" si="1214"/>
        <v/>
      </c>
      <c r="T9698" s="168" t="str">
        <f t="shared" si="1215"/>
        <v/>
      </c>
    </row>
    <row r="9699" spans="1:20" x14ac:dyDescent="0.2">
      <c r="M9699" s="170" t="str">
        <f t="shared" si="1208"/>
        <v>DTL</v>
      </c>
      <c r="N9699" s="169" t="str">
        <f t="shared" si="1209"/>
        <v>2800</v>
      </c>
      <c r="O9699" s="168" t="str">
        <f t="shared" si="1210"/>
        <v/>
      </c>
      <c r="P9699" s="168" t="str">
        <f t="shared" si="1211"/>
        <v/>
      </c>
      <c r="Q9699" s="168" t="str">
        <f t="shared" si="1212"/>
        <v/>
      </c>
      <c r="R9699" s="168" t="str">
        <f t="shared" si="1213"/>
        <v/>
      </c>
      <c r="S9699" s="168" t="str">
        <f t="shared" si="1214"/>
        <v/>
      </c>
      <c r="T9699" s="168" t="str">
        <f t="shared" si="1215"/>
        <v/>
      </c>
    </row>
    <row r="9700" spans="1:20" x14ac:dyDescent="0.2">
      <c r="A9700" t="s">
        <v>3566</v>
      </c>
      <c r="M9700" s="170" t="str">
        <f t="shared" si="1208"/>
        <v>H1</v>
      </c>
      <c r="N9700" s="169" t="str">
        <f t="shared" si="1209"/>
        <v>2800</v>
      </c>
      <c r="O9700" s="168" t="str">
        <f t="shared" si="1210"/>
        <v/>
      </c>
      <c r="P9700" s="168" t="str">
        <f t="shared" si="1211"/>
        <v/>
      </c>
      <c r="Q9700" s="168" t="str">
        <f t="shared" si="1212"/>
        <v/>
      </c>
      <c r="R9700" s="168" t="str">
        <f t="shared" si="1213"/>
        <v/>
      </c>
      <c r="S9700" s="168" t="str">
        <f t="shared" si="1214"/>
        <v/>
      </c>
      <c r="T9700" s="168" t="str">
        <f t="shared" si="1215"/>
        <v/>
      </c>
    </row>
    <row r="9701" spans="1:20" x14ac:dyDescent="0.2">
      <c r="A9701" t="s">
        <v>2600</v>
      </c>
      <c r="M9701" s="170" t="str">
        <f t="shared" si="1208"/>
        <v>H2</v>
      </c>
      <c r="N9701" s="169" t="str">
        <f t="shared" si="1209"/>
        <v>2800</v>
      </c>
      <c r="O9701" s="168" t="str">
        <f t="shared" si="1210"/>
        <v/>
      </c>
      <c r="P9701" s="168" t="str">
        <f t="shared" si="1211"/>
        <v/>
      </c>
      <c r="Q9701" s="168" t="str">
        <f t="shared" si="1212"/>
        <v/>
      </c>
      <c r="R9701" s="168" t="str">
        <f t="shared" si="1213"/>
        <v/>
      </c>
      <c r="S9701" s="168" t="str">
        <f t="shared" si="1214"/>
        <v/>
      </c>
      <c r="T9701" s="168" t="str">
        <f t="shared" si="1215"/>
        <v/>
      </c>
    </row>
    <row r="9702" spans="1:20" x14ac:dyDescent="0.2">
      <c r="A9702" t="s">
        <v>2601</v>
      </c>
      <c r="M9702" s="170" t="str">
        <f t="shared" si="1208"/>
        <v>H3</v>
      </c>
      <c r="N9702" s="169" t="str">
        <f t="shared" si="1209"/>
        <v>2800</v>
      </c>
      <c r="O9702" s="168" t="str">
        <f t="shared" si="1210"/>
        <v/>
      </c>
      <c r="P9702" s="168" t="str">
        <f t="shared" si="1211"/>
        <v/>
      </c>
      <c r="Q9702" s="168" t="str">
        <f t="shared" si="1212"/>
        <v/>
      </c>
      <c r="R9702" s="168" t="str">
        <f t="shared" si="1213"/>
        <v/>
      </c>
      <c r="S9702" s="168" t="str">
        <f t="shared" si="1214"/>
        <v/>
      </c>
      <c r="T9702" s="168" t="str">
        <f t="shared" si="1215"/>
        <v/>
      </c>
    </row>
    <row r="9703" spans="1:20" x14ac:dyDescent="0.2">
      <c r="A9703" t="s">
        <v>3535</v>
      </c>
      <c r="M9703" s="170" t="str">
        <f t="shared" si="1208"/>
        <v>H4</v>
      </c>
      <c r="N9703" s="169" t="str">
        <f t="shared" si="1209"/>
        <v>2800</v>
      </c>
      <c r="O9703" s="168" t="str">
        <f t="shared" si="1210"/>
        <v/>
      </c>
      <c r="P9703" s="168" t="str">
        <f t="shared" si="1211"/>
        <v/>
      </c>
      <c r="Q9703" s="168" t="str">
        <f t="shared" si="1212"/>
        <v/>
      </c>
      <c r="R9703" s="168" t="str">
        <f t="shared" si="1213"/>
        <v/>
      </c>
      <c r="S9703" s="168" t="str">
        <f t="shared" si="1214"/>
        <v/>
      </c>
      <c r="T9703" s="168" t="str">
        <f t="shared" si="1215"/>
        <v/>
      </c>
    </row>
    <row r="9704" spans="1:20" x14ac:dyDescent="0.2">
      <c r="A9704" t="s">
        <v>2603</v>
      </c>
      <c r="M9704" s="170" t="str">
        <f t="shared" si="1208"/>
        <v>H5</v>
      </c>
      <c r="N9704" s="169" t="str">
        <f t="shared" si="1209"/>
        <v>2800</v>
      </c>
      <c r="O9704" s="168" t="str">
        <f t="shared" si="1210"/>
        <v/>
      </c>
      <c r="P9704" s="168" t="str">
        <f t="shared" si="1211"/>
        <v/>
      </c>
      <c r="Q9704" s="168" t="str">
        <f t="shared" si="1212"/>
        <v/>
      </c>
      <c r="R9704" s="168" t="str">
        <f t="shared" si="1213"/>
        <v/>
      </c>
      <c r="S9704" s="168" t="str">
        <f t="shared" si="1214"/>
        <v/>
      </c>
      <c r="T9704" s="168" t="str">
        <f t="shared" si="1215"/>
        <v/>
      </c>
    </row>
    <row r="9705" spans="1:20" x14ac:dyDescent="0.2">
      <c r="A9705" t="s">
        <v>3567</v>
      </c>
      <c r="M9705" s="170" t="str">
        <f t="shared" si="1208"/>
        <v>H6</v>
      </c>
      <c r="N9705" s="169" t="str">
        <f t="shared" si="1209"/>
        <v>2850</v>
      </c>
      <c r="O9705" s="168" t="str">
        <f t="shared" si="1210"/>
        <v/>
      </c>
      <c r="P9705" s="168" t="str">
        <f t="shared" si="1211"/>
        <v/>
      </c>
      <c r="Q9705" s="168" t="str">
        <f t="shared" si="1212"/>
        <v/>
      </c>
      <c r="R9705" s="168" t="str">
        <f t="shared" si="1213"/>
        <v/>
      </c>
      <c r="S9705" s="168" t="str">
        <f t="shared" si="1214"/>
        <v/>
      </c>
      <c r="T9705" s="168" t="str">
        <f t="shared" si="1215"/>
        <v/>
      </c>
    </row>
    <row r="9706" spans="1:20" x14ac:dyDescent="0.2">
      <c r="A9706" t="s">
        <v>2605</v>
      </c>
      <c r="M9706" s="170" t="str">
        <f t="shared" si="1208"/>
        <v>H7</v>
      </c>
      <c r="N9706" s="169" t="str">
        <f t="shared" si="1209"/>
        <v>2850</v>
      </c>
      <c r="O9706" s="168" t="str">
        <f t="shared" si="1210"/>
        <v/>
      </c>
      <c r="P9706" s="168" t="str">
        <f t="shared" si="1211"/>
        <v/>
      </c>
      <c r="Q9706" s="168" t="str">
        <f t="shared" si="1212"/>
        <v/>
      </c>
      <c r="R9706" s="168" t="str">
        <f t="shared" si="1213"/>
        <v/>
      </c>
      <c r="S9706" s="168" t="str">
        <f t="shared" si="1214"/>
        <v/>
      </c>
      <c r="T9706" s="168" t="str">
        <f t="shared" si="1215"/>
        <v/>
      </c>
    </row>
    <row r="9707" spans="1:20" x14ac:dyDescent="0.2">
      <c r="A9707" t="s">
        <v>2606</v>
      </c>
      <c r="M9707" s="170" t="str">
        <f t="shared" si="1208"/>
        <v>H8</v>
      </c>
      <c r="N9707" s="169" t="str">
        <f t="shared" si="1209"/>
        <v>2850</v>
      </c>
      <c r="O9707" s="168" t="str">
        <f t="shared" si="1210"/>
        <v/>
      </c>
      <c r="P9707" s="168" t="str">
        <f t="shared" si="1211"/>
        <v/>
      </c>
      <c r="Q9707" s="168" t="str">
        <f t="shared" si="1212"/>
        <v/>
      </c>
      <c r="R9707" s="168" t="str">
        <f t="shared" si="1213"/>
        <v/>
      </c>
      <c r="S9707" s="168" t="str">
        <f t="shared" si="1214"/>
        <v/>
      </c>
      <c r="T9707" s="168" t="str">
        <f t="shared" si="1215"/>
        <v/>
      </c>
    </row>
    <row r="9708" spans="1:20" x14ac:dyDescent="0.2">
      <c r="A9708" t="s">
        <v>2607</v>
      </c>
      <c r="M9708" s="170" t="str">
        <f t="shared" si="1208"/>
        <v>H9</v>
      </c>
      <c r="N9708" s="169" t="str">
        <f t="shared" si="1209"/>
        <v>2850</v>
      </c>
      <c r="O9708" s="168" t="str">
        <f t="shared" si="1210"/>
        <v/>
      </c>
      <c r="P9708" s="168" t="str">
        <f t="shared" si="1211"/>
        <v/>
      </c>
      <c r="Q9708" s="168" t="str">
        <f t="shared" si="1212"/>
        <v/>
      </c>
      <c r="R9708" s="168" t="str">
        <f t="shared" si="1213"/>
        <v/>
      </c>
      <c r="S9708" s="168" t="str">
        <f t="shared" si="1214"/>
        <v/>
      </c>
      <c r="T9708" s="168" t="str">
        <f t="shared" si="1215"/>
        <v/>
      </c>
    </row>
    <row r="9709" spans="1:20" x14ac:dyDescent="0.2">
      <c r="A9709" t="s">
        <v>2608</v>
      </c>
      <c r="M9709" s="170" t="str">
        <f t="shared" si="1208"/>
        <v>H10</v>
      </c>
      <c r="N9709" s="169" t="str">
        <f t="shared" si="1209"/>
        <v>2850</v>
      </c>
      <c r="O9709" s="168" t="str">
        <f t="shared" si="1210"/>
        <v/>
      </c>
      <c r="P9709" s="168" t="str">
        <f t="shared" si="1211"/>
        <v/>
      </c>
      <c r="Q9709" s="168" t="str">
        <f t="shared" si="1212"/>
        <v/>
      </c>
      <c r="R9709" s="168" t="str">
        <f t="shared" si="1213"/>
        <v/>
      </c>
      <c r="S9709" s="168" t="str">
        <f t="shared" si="1214"/>
        <v/>
      </c>
      <c r="T9709" s="168" t="str">
        <f t="shared" si="1215"/>
        <v/>
      </c>
    </row>
    <row r="9710" spans="1:20" x14ac:dyDescent="0.2">
      <c r="A9710" t="s">
        <v>2609</v>
      </c>
      <c r="M9710" s="170" t="str">
        <f t="shared" si="1208"/>
        <v>DTL</v>
      </c>
      <c r="N9710" s="169" t="str">
        <f t="shared" si="1209"/>
        <v>2850</v>
      </c>
      <c r="O9710" s="168" t="str">
        <f t="shared" si="1210"/>
        <v/>
      </c>
      <c r="P9710" s="168" t="str">
        <f t="shared" si="1211"/>
        <v/>
      </c>
      <c r="Q9710" s="168" t="str">
        <f t="shared" si="1212"/>
        <v/>
      </c>
      <c r="R9710" s="168" t="str">
        <f t="shared" si="1213"/>
        <v/>
      </c>
      <c r="S9710" s="168" t="str">
        <f t="shared" si="1214"/>
        <v/>
      </c>
      <c r="T9710" s="168" t="str">
        <f t="shared" si="1215"/>
        <v/>
      </c>
    </row>
    <row r="9711" spans="1:20" x14ac:dyDescent="0.2">
      <c r="A9711" t="s">
        <v>6812</v>
      </c>
      <c r="M9711" s="170" t="str">
        <f t="shared" si="1208"/>
        <v>DTL</v>
      </c>
      <c r="N9711" s="169" t="str">
        <f t="shared" si="1209"/>
        <v>2850</v>
      </c>
      <c r="O9711" s="168" t="str">
        <f t="shared" si="1210"/>
        <v>6448</v>
      </c>
      <c r="P9711" s="168" t="str">
        <f t="shared" si="1211"/>
        <v>28506448</v>
      </c>
      <c r="Q9711" s="168">
        <f t="shared" si="1212"/>
        <v>0</v>
      </c>
      <c r="R9711" s="168">
        <f t="shared" si="1213"/>
        <v>163250</v>
      </c>
      <c r="S9711" s="168">
        <f t="shared" si="1214"/>
        <v>0</v>
      </c>
      <c r="T9711" s="168">
        <f t="shared" si="1215"/>
        <v>0</v>
      </c>
    </row>
    <row r="9712" spans="1:20" x14ac:dyDescent="0.2">
      <c r="A9712" t="s">
        <v>6813</v>
      </c>
      <c r="M9712" s="170" t="str">
        <f t="shared" si="1208"/>
        <v>DTL</v>
      </c>
      <c r="N9712" s="169" t="str">
        <f t="shared" si="1209"/>
        <v>2850</v>
      </c>
      <c r="O9712" s="168" t="str">
        <f t="shared" si="1210"/>
        <v>8420</v>
      </c>
      <c r="P9712" s="168" t="str">
        <f t="shared" si="1211"/>
        <v>28508420</v>
      </c>
      <c r="Q9712" s="168">
        <f t="shared" si="1212"/>
        <v>52578</v>
      </c>
      <c r="R9712" s="168">
        <f t="shared" si="1213"/>
        <v>84392</v>
      </c>
      <c r="S9712" s="168">
        <f t="shared" si="1214"/>
        <v>0</v>
      </c>
      <c r="T9712" s="168">
        <f t="shared" si="1215"/>
        <v>0</v>
      </c>
    </row>
    <row r="9713" spans="1:20" x14ac:dyDescent="0.2">
      <c r="A9713" t="s">
        <v>3568</v>
      </c>
      <c r="M9713" s="170" t="str">
        <f t="shared" si="1208"/>
        <v>DTL</v>
      </c>
      <c r="N9713" s="169" t="str">
        <f t="shared" si="1209"/>
        <v>2850</v>
      </c>
      <c r="O9713" s="168" t="str">
        <f t="shared" si="1210"/>
        <v>8900</v>
      </c>
      <c r="P9713" s="168" t="str">
        <f t="shared" si="1211"/>
        <v>28508900</v>
      </c>
      <c r="Q9713" s="168">
        <f t="shared" si="1212"/>
        <v>20</v>
      </c>
      <c r="R9713" s="168">
        <f t="shared" si="1213"/>
        <v>2001</v>
      </c>
      <c r="S9713" s="168">
        <f t="shared" si="1214"/>
        <v>0</v>
      </c>
      <c r="T9713" s="168">
        <f t="shared" si="1215"/>
        <v>0</v>
      </c>
    </row>
    <row r="9714" spans="1:20" x14ac:dyDescent="0.2">
      <c r="A9714" t="s">
        <v>4246</v>
      </c>
      <c r="M9714" s="170" t="str">
        <f t="shared" si="1208"/>
        <v>DTL</v>
      </c>
      <c r="N9714" s="169" t="str">
        <f t="shared" si="1209"/>
        <v>2850</v>
      </c>
      <c r="O9714" s="168" t="str">
        <f t="shared" si="1210"/>
        <v/>
      </c>
      <c r="P9714" s="168" t="str">
        <f t="shared" si="1211"/>
        <v/>
      </c>
      <c r="Q9714" s="168" t="str">
        <f t="shared" si="1212"/>
        <v/>
      </c>
      <c r="R9714" s="168" t="str">
        <f t="shared" si="1213"/>
        <v/>
      </c>
      <c r="S9714" s="168" t="str">
        <f t="shared" si="1214"/>
        <v/>
      </c>
      <c r="T9714" s="168" t="str">
        <f t="shared" si="1215"/>
        <v/>
      </c>
    </row>
    <row r="9715" spans="1:20" x14ac:dyDescent="0.2">
      <c r="A9715" t="s">
        <v>2611</v>
      </c>
      <c r="M9715" s="170" t="str">
        <f t="shared" si="1208"/>
        <v>DTL</v>
      </c>
      <c r="N9715" s="169" t="str">
        <f t="shared" si="1209"/>
        <v>2850</v>
      </c>
      <c r="O9715" s="168" t="str">
        <f t="shared" si="1210"/>
        <v/>
      </c>
      <c r="P9715" s="168" t="str">
        <f t="shared" si="1211"/>
        <v/>
      </c>
      <c r="Q9715" s="168" t="str">
        <f t="shared" si="1212"/>
        <v/>
      </c>
      <c r="R9715" s="168" t="str">
        <f t="shared" si="1213"/>
        <v/>
      </c>
      <c r="S9715" s="168" t="str">
        <f t="shared" si="1214"/>
        <v/>
      </c>
      <c r="T9715" s="168" t="str">
        <f t="shared" si="1215"/>
        <v/>
      </c>
    </row>
    <row r="9716" spans="1:20" x14ac:dyDescent="0.2">
      <c r="A9716" t="s">
        <v>6814</v>
      </c>
      <c r="M9716" s="170" t="str">
        <f t="shared" si="1208"/>
        <v>Ttl</v>
      </c>
      <c r="N9716" s="169" t="str">
        <f t="shared" si="1209"/>
        <v>2850</v>
      </c>
      <c r="O9716" s="168" t="str">
        <f t="shared" si="1210"/>
        <v/>
      </c>
      <c r="P9716" s="168" t="str">
        <f t="shared" si="1211"/>
        <v/>
      </c>
      <c r="Q9716" s="168" t="str">
        <f t="shared" si="1212"/>
        <v/>
      </c>
      <c r="R9716" s="168" t="str">
        <f t="shared" si="1213"/>
        <v/>
      </c>
      <c r="S9716" s="168" t="str">
        <f t="shared" si="1214"/>
        <v/>
      </c>
      <c r="T9716" s="168" t="str">
        <f t="shared" si="1215"/>
        <v/>
      </c>
    </row>
    <row r="9717" spans="1:20" x14ac:dyDescent="0.2">
      <c r="A9717" t="s">
        <v>2612</v>
      </c>
      <c r="M9717" s="170" t="str">
        <f t="shared" si="1208"/>
        <v>DTL</v>
      </c>
      <c r="N9717" s="169" t="str">
        <f t="shared" si="1209"/>
        <v>2850</v>
      </c>
      <c r="O9717" s="168" t="str">
        <f t="shared" si="1210"/>
        <v/>
      </c>
      <c r="P9717" s="168" t="str">
        <f t="shared" si="1211"/>
        <v/>
      </c>
      <c r="Q9717" s="168" t="str">
        <f t="shared" si="1212"/>
        <v/>
      </c>
      <c r="R9717" s="168" t="str">
        <f t="shared" si="1213"/>
        <v/>
      </c>
      <c r="S9717" s="168" t="str">
        <f t="shared" si="1214"/>
        <v/>
      </c>
      <c r="T9717" s="168" t="str">
        <f t="shared" si="1215"/>
        <v/>
      </c>
    </row>
    <row r="9718" spans="1:20" x14ac:dyDescent="0.2">
      <c r="A9718" t="s">
        <v>2611</v>
      </c>
      <c r="M9718" s="170" t="str">
        <f t="shared" si="1208"/>
        <v>DTL</v>
      </c>
      <c r="N9718" s="169" t="str">
        <f t="shared" si="1209"/>
        <v>2850</v>
      </c>
      <c r="O9718" s="168" t="str">
        <f t="shared" si="1210"/>
        <v/>
      </c>
      <c r="P9718" s="168" t="str">
        <f t="shared" si="1211"/>
        <v/>
      </c>
      <c r="Q9718" s="168" t="str">
        <f t="shared" si="1212"/>
        <v/>
      </c>
      <c r="R9718" s="168" t="str">
        <f t="shared" si="1213"/>
        <v/>
      </c>
      <c r="S9718" s="168" t="str">
        <f t="shared" si="1214"/>
        <v/>
      </c>
      <c r="T9718" s="168" t="str">
        <f t="shared" si="1215"/>
        <v/>
      </c>
    </row>
    <row r="9719" spans="1:20" x14ac:dyDescent="0.2">
      <c r="A9719" t="s">
        <v>2611</v>
      </c>
      <c r="M9719" s="170" t="str">
        <f t="shared" si="1208"/>
        <v>DTL</v>
      </c>
      <c r="N9719" s="169" t="str">
        <f t="shared" si="1209"/>
        <v>2850</v>
      </c>
      <c r="O9719" s="168" t="str">
        <f t="shared" si="1210"/>
        <v/>
      </c>
      <c r="P9719" s="168" t="str">
        <f t="shared" si="1211"/>
        <v/>
      </c>
      <c r="Q9719" s="168" t="str">
        <f t="shared" si="1212"/>
        <v/>
      </c>
      <c r="R9719" s="168" t="str">
        <f t="shared" si="1213"/>
        <v/>
      </c>
      <c r="S9719" s="168" t="str">
        <f t="shared" si="1214"/>
        <v/>
      </c>
      <c r="T9719" s="168" t="str">
        <f t="shared" si="1215"/>
        <v/>
      </c>
    </row>
    <row r="9720" spans="1:20" x14ac:dyDescent="0.2">
      <c r="A9720" t="s">
        <v>2613</v>
      </c>
      <c r="M9720" s="170" t="str">
        <f t="shared" si="1208"/>
        <v>DTL</v>
      </c>
      <c r="N9720" s="169" t="str">
        <f t="shared" si="1209"/>
        <v>2850</v>
      </c>
      <c r="O9720" s="168" t="str">
        <f t="shared" si="1210"/>
        <v/>
      </c>
      <c r="P9720" s="168" t="str">
        <f t="shared" si="1211"/>
        <v/>
      </c>
      <c r="Q9720" s="168" t="str">
        <f t="shared" si="1212"/>
        <v/>
      </c>
      <c r="R9720" s="168" t="str">
        <f t="shared" si="1213"/>
        <v/>
      </c>
      <c r="S9720" s="168" t="str">
        <f t="shared" si="1214"/>
        <v/>
      </c>
      <c r="T9720" s="168" t="str">
        <f t="shared" si="1215"/>
        <v/>
      </c>
    </row>
    <row r="9721" spans="1:20" x14ac:dyDescent="0.2">
      <c r="A9721" t="s">
        <v>6815</v>
      </c>
      <c r="M9721" s="170" t="str">
        <f t="shared" si="1208"/>
        <v>DTL</v>
      </c>
      <c r="N9721" s="169" t="str">
        <f t="shared" si="1209"/>
        <v>2850</v>
      </c>
      <c r="O9721" s="168" t="str">
        <f t="shared" si="1210"/>
        <v>2260</v>
      </c>
      <c r="P9721" s="168" t="str">
        <f t="shared" si="1211"/>
        <v>28502260</v>
      </c>
      <c r="Q9721" s="168">
        <f t="shared" si="1212"/>
        <v>18</v>
      </c>
      <c r="R9721" s="168">
        <f t="shared" si="1213"/>
        <v>281</v>
      </c>
      <c r="S9721" s="168">
        <f t="shared" si="1214"/>
        <v>0</v>
      </c>
      <c r="T9721" s="168">
        <f t="shared" si="1215"/>
        <v>0</v>
      </c>
    </row>
    <row r="9722" spans="1:20" x14ac:dyDescent="0.2">
      <c r="A9722" t="s">
        <v>6816</v>
      </c>
      <c r="M9722" s="170" t="str">
        <f t="shared" si="1208"/>
        <v>DTL</v>
      </c>
      <c r="N9722" s="169" t="str">
        <f t="shared" si="1209"/>
        <v>2850</v>
      </c>
      <c r="O9722" s="168" t="str">
        <f t="shared" si="1210"/>
        <v>2300</v>
      </c>
      <c r="P9722" s="168" t="str">
        <f t="shared" si="1211"/>
        <v>28502300</v>
      </c>
      <c r="Q9722" s="168">
        <f t="shared" si="1212"/>
        <v>12236</v>
      </c>
      <c r="R9722" s="168">
        <f t="shared" si="1213"/>
        <v>229</v>
      </c>
      <c r="S9722" s="168">
        <f t="shared" si="1214"/>
        <v>0</v>
      </c>
      <c r="T9722" s="168">
        <f t="shared" si="1215"/>
        <v>0</v>
      </c>
    </row>
    <row r="9723" spans="1:20" x14ac:dyDescent="0.2">
      <c r="A9723" t="s">
        <v>6817</v>
      </c>
      <c r="M9723" s="170" t="str">
        <f t="shared" si="1208"/>
        <v>DTL</v>
      </c>
      <c r="N9723" s="169" t="str">
        <f t="shared" si="1209"/>
        <v>2850</v>
      </c>
      <c r="O9723" s="168" t="str">
        <f t="shared" si="1210"/>
        <v>2500</v>
      </c>
      <c r="P9723" s="168" t="str">
        <f t="shared" si="1211"/>
        <v>28502500</v>
      </c>
      <c r="Q9723" s="168">
        <f t="shared" si="1212"/>
        <v>100</v>
      </c>
      <c r="R9723" s="168">
        <f t="shared" si="1213"/>
        <v>0</v>
      </c>
      <c r="S9723" s="168">
        <f t="shared" si="1214"/>
        <v>0</v>
      </c>
      <c r="T9723" s="168">
        <f t="shared" si="1215"/>
        <v>0</v>
      </c>
    </row>
    <row r="9724" spans="1:20" x14ac:dyDescent="0.2">
      <c r="A9724" t="s">
        <v>6818</v>
      </c>
      <c r="M9724" s="170" t="str">
        <f t="shared" si="1208"/>
        <v>DTL</v>
      </c>
      <c r="N9724" s="169" t="str">
        <f t="shared" si="1209"/>
        <v>2850</v>
      </c>
      <c r="O9724" s="168" t="str">
        <f t="shared" si="1210"/>
        <v>1101</v>
      </c>
      <c r="P9724" s="168" t="str">
        <f t="shared" si="1211"/>
        <v>28501101</v>
      </c>
      <c r="Q9724" s="168">
        <f t="shared" si="1212"/>
        <v>5631</v>
      </c>
      <c r="R9724" s="168">
        <f t="shared" si="1213"/>
        <v>2569</v>
      </c>
      <c r="S9724" s="168">
        <f t="shared" si="1214"/>
        <v>0</v>
      </c>
      <c r="T9724" s="168">
        <f t="shared" si="1215"/>
        <v>0</v>
      </c>
    </row>
    <row r="9725" spans="1:20" x14ac:dyDescent="0.2">
      <c r="A9725" t="s">
        <v>4246</v>
      </c>
      <c r="M9725" s="170" t="str">
        <f t="shared" si="1208"/>
        <v>DTL</v>
      </c>
      <c r="N9725" s="169" t="str">
        <f t="shared" si="1209"/>
        <v>2850</v>
      </c>
      <c r="O9725" s="168" t="str">
        <f t="shared" si="1210"/>
        <v/>
      </c>
      <c r="P9725" s="168" t="str">
        <f t="shared" si="1211"/>
        <v/>
      </c>
      <c r="Q9725" s="168" t="str">
        <f t="shared" si="1212"/>
        <v/>
      </c>
      <c r="R9725" s="168" t="str">
        <f t="shared" si="1213"/>
        <v/>
      </c>
      <c r="S9725" s="168" t="str">
        <f t="shared" si="1214"/>
        <v/>
      </c>
      <c r="T9725" s="168" t="str">
        <f t="shared" si="1215"/>
        <v/>
      </c>
    </row>
    <row r="9726" spans="1:20" x14ac:dyDescent="0.2">
      <c r="A9726" t="s">
        <v>2611</v>
      </c>
      <c r="M9726" s="170" t="str">
        <f t="shared" si="1208"/>
        <v>DTL</v>
      </c>
      <c r="N9726" s="169" t="str">
        <f t="shared" si="1209"/>
        <v>2850</v>
      </c>
      <c r="O9726" s="168" t="str">
        <f t="shared" si="1210"/>
        <v/>
      </c>
      <c r="P9726" s="168" t="str">
        <f t="shared" si="1211"/>
        <v/>
      </c>
      <c r="Q9726" s="168" t="str">
        <f t="shared" si="1212"/>
        <v/>
      </c>
      <c r="R9726" s="168" t="str">
        <f t="shared" si="1213"/>
        <v/>
      </c>
      <c r="S9726" s="168" t="str">
        <f t="shared" si="1214"/>
        <v/>
      </c>
      <c r="T9726" s="168" t="str">
        <f t="shared" si="1215"/>
        <v/>
      </c>
    </row>
    <row r="9727" spans="1:20" x14ac:dyDescent="0.2">
      <c r="A9727" t="s">
        <v>6819</v>
      </c>
      <c r="M9727" s="170" t="str">
        <f t="shared" si="1208"/>
        <v>Ttl</v>
      </c>
      <c r="N9727" s="169" t="str">
        <f t="shared" si="1209"/>
        <v>2850</v>
      </c>
      <c r="O9727" s="168" t="str">
        <f t="shared" si="1210"/>
        <v/>
      </c>
      <c r="P9727" s="168" t="str">
        <f t="shared" si="1211"/>
        <v/>
      </c>
      <c r="Q9727" s="168" t="str">
        <f t="shared" si="1212"/>
        <v/>
      </c>
      <c r="R9727" s="168" t="str">
        <f t="shared" si="1213"/>
        <v/>
      </c>
      <c r="S9727" s="168" t="str">
        <f t="shared" si="1214"/>
        <v/>
      </c>
      <c r="T9727" s="168" t="str">
        <f t="shared" si="1215"/>
        <v/>
      </c>
    </row>
    <row r="9728" spans="1:20" x14ac:dyDescent="0.2">
      <c r="A9728" t="s">
        <v>2611</v>
      </c>
      <c r="M9728" s="170" t="str">
        <f t="shared" si="1208"/>
        <v>DTL</v>
      </c>
      <c r="N9728" s="169" t="str">
        <f t="shared" si="1209"/>
        <v>2850</v>
      </c>
      <c r="O9728" s="168" t="str">
        <f t="shared" si="1210"/>
        <v/>
      </c>
      <c r="P9728" s="168" t="str">
        <f t="shared" si="1211"/>
        <v/>
      </c>
      <c r="Q9728" s="168" t="str">
        <f t="shared" si="1212"/>
        <v/>
      </c>
      <c r="R9728" s="168" t="str">
        <f t="shared" si="1213"/>
        <v/>
      </c>
      <c r="S9728" s="168" t="str">
        <f t="shared" si="1214"/>
        <v/>
      </c>
      <c r="T9728" s="168" t="str">
        <f t="shared" si="1215"/>
        <v/>
      </c>
    </row>
    <row r="9729" spans="1:20" x14ac:dyDescent="0.2">
      <c r="A9729" t="s">
        <v>6820</v>
      </c>
      <c r="M9729" s="170" t="str">
        <f t="shared" si="1208"/>
        <v>DTL</v>
      </c>
      <c r="N9729" s="169" t="str">
        <f t="shared" si="1209"/>
        <v>2850</v>
      </c>
      <c r="O9729" s="168" t="str">
        <f t="shared" si="1210"/>
        <v>3375</v>
      </c>
      <c r="P9729" s="168" t="str">
        <f t="shared" si="1211"/>
        <v>28503375</v>
      </c>
      <c r="Q9729" s="168">
        <f t="shared" si="1212"/>
        <v>0</v>
      </c>
      <c r="R9729" s="168">
        <f t="shared" si="1213"/>
        <v>375</v>
      </c>
      <c r="S9729" s="168">
        <f t="shared" si="1214"/>
        <v>0</v>
      </c>
      <c r="T9729" s="168">
        <f t="shared" si="1215"/>
        <v>0</v>
      </c>
    </row>
    <row r="9730" spans="1:20" x14ac:dyDescent="0.2">
      <c r="A9730" t="s">
        <v>4246</v>
      </c>
      <c r="M9730" s="170" t="str">
        <f t="shared" si="1208"/>
        <v>DTL</v>
      </c>
      <c r="N9730" s="169" t="str">
        <f t="shared" si="1209"/>
        <v>2850</v>
      </c>
      <c r="O9730" s="168" t="str">
        <f t="shared" si="1210"/>
        <v/>
      </c>
      <c r="P9730" s="168" t="str">
        <f t="shared" si="1211"/>
        <v/>
      </c>
      <c r="Q9730" s="168" t="str">
        <f t="shared" si="1212"/>
        <v/>
      </c>
      <c r="R9730" s="168" t="str">
        <f t="shared" si="1213"/>
        <v/>
      </c>
      <c r="S9730" s="168" t="str">
        <f t="shared" si="1214"/>
        <v/>
      </c>
      <c r="T9730" s="168" t="str">
        <f t="shared" si="1215"/>
        <v/>
      </c>
    </row>
    <row r="9731" spans="1:20" x14ac:dyDescent="0.2">
      <c r="A9731" t="s">
        <v>2611</v>
      </c>
      <c r="M9731" s="170" t="str">
        <f t="shared" ref="M9731:M9794" si="1216">IF(ROW()&lt;23,"",
  IF(NOT(ISERROR(FIND("Trinity County",$A9731,30))),"H1",
  IF(M9730="H1","H2",
  IF(M9730="H2","H3",
  IF(M9730="H3","H4",
  IF(M9730="H4","H5",
  IF(M9730="H5","H6",
  IF(M9730="H6","H7",
  IF(M9730="H7","H8",
  IF(M9730="H8","H9",
  IF(M9730="H9","H10",
  IF(TRIM(LEFT($A9731,7))="Total","Ttl","DTL"))))))))))))</f>
        <v>DTL</v>
      </c>
      <c r="N9731" s="169" t="str">
        <f t="shared" ref="N9731:N9794" si="1217">IF(ROW()&lt;23,"",
  IF($M9731="H6",TRIM(LEFT($A9731,5)),N9730))</f>
        <v>2850</v>
      </c>
      <c r="O9731" s="168" t="str">
        <f t="shared" ref="O9731:O9794" si="1218">IF($M9731&lt;&gt;"DTL","",
  IF(NOT(ISNUMBER(VALUE(MID($A9731,31,15)))),"",LEFT($A9731,4)))</f>
        <v/>
      </c>
      <c r="P9731" s="168" t="str">
        <f t="shared" ref="P9731:P9794" si="1219">IF(O9731="","",N9731&amp;O9731)</f>
        <v/>
      </c>
      <c r="Q9731" s="168" t="str">
        <f t="shared" ref="Q9731:Q9794" si="1220">IF($M9731&lt;&gt;"DTL","",
  IF(NOT(ISNUMBER(VALUE(MID($A9731,31,15)))),"",VALUE(TRIM(MID($A9731,47,15)))))</f>
        <v/>
      </c>
      <c r="R9731" s="168" t="str">
        <f t="shared" ref="R9731:R9794" si="1221">IF($M9731&lt;&gt;"DTL","",
  IF(NOT(ISNUMBER(VALUE(MID($A9731,31,15)))),"",VALUE(TRIM(MID($A9731,61,14)))))</f>
        <v/>
      </c>
      <c r="S9731" s="168" t="str">
        <f t="shared" ref="S9731:S9794" si="1222">IF($M9731&lt;&gt;"DTL","",
  IF(NOT(ISNUMBER(VALUE(MID($A9731,31,15)))),"",VALUE(TRIM(MID($A9731,76,14)))))</f>
        <v/>
      </c>
      <c r="T9731" s="168" t="str">
        <f t="shared" ref="T9731:T9794" si="1223">IF($M9731&lt;&gt;"DTL","",
  IF(NOT(ISNUMBER(VALUE(MID($A9731,31,15)))),"",VALUE(TRIM(MID($A9731,90,14)))))</f>
        <v/>
      </c>
    </row>
    <row r="9732" spans="1:20" x14ac:dyDescent="0.2">
      <c r="A9732" t="s">
        <v>6821</v>
      </c>
      <c r="M9732" s="170" t="str">
        <f t="shared" si="1216"/>
        <v>Ttl</v>
      </c>
      <c r="N9732" s="169" t="str">
        <f t="shared" si="1217"/>
        <v>2850</v>
      </c>
      <c r="O9732" s="168" t="str">
        <f t="shared" si="1218"/>
        <v/>
      </c>
      <c r="P9732" s="168" t="str">
        <f t="shared" si="1219"/>
        <v/>
      </c>
      <c r="Q9732" s="168" t="str">
        <f t="shared" si="1220"/>
        <v/>
      </c>
      <c r="R9732" s="168" t="str">
        <f t="shared" si="1221"/>
        <v/>
      </c>
      <c r="S9732" s="168" t="str">
        <f t="shared" si="1222"/>
        <v/>
      </c>
      <c r="T9732" s="168" t="str">
        <f t="shared" si="1223"/>
        <v/>
      </c>
    </row>
    <row r="9733" spans="1:20" x14ac:dyDescent="0.2">
      <c r="A9733" t="s">
        <v>2611</v>
      </c>
      <c r="M9733" s="170" t="str">
        <f t="shared" si="1216"/>
        <v>DTL</v>
      </c>
      <c r="N9733" s="169" t="str">
        <f t="shared" si="1217"/>
        <v>2850</v>
      </c>
      <c r="O9733" s="168" t="str">
        <f t="shared" si="1218"/>
        <v/>
      </c>
      <c r="P9733" s="168" t="str">
        <f t="shared" si="1219"/>
        <v/>
      </c>
      <c r="Q9733" s="168" t="str">
        <f t="shared" si="1220"/>
        <v/>
      </c>
      <c r="R9733" s="168" t="str">
        <f t="shared" si="1221"/>
        <v/>
      </c>
      <c r="S9733" s="168" t="str">
        <f t="shared" si="1222"/>
        <v/>
      </c>
      <c r="T9733" s="168" t="str">
        <f t="shared" si="1223"/>
        <v/>
      </c>
    </row>
    <row r="9734" spans="1:20" x14ac:dyDescent="0.2">
      <c r="A9734" t="s">
        <v>2611</v>
      </c>
      <c r="M9734" s="170" t="str">
        <f t="shared" si="1216"/>
        <v>DTL</v>
      </c>
      <c r="N9734" s="169" t="str">
        <f t="shared" si="1217"/>
        <v>2850</v>
      </c>
      <c r="O9734" s="168" t="str">
        <f t="shared" si="1218"/>
        <v/>
      </c>
      <c r="P9734" s="168" t="str">
        <f t="shared" si="1219"/>
        <v/>
      </c>
      <c r="Q9734" s="168" t="str">
        <f t="shared" si="1220"/>
        <v/>
      </c>
      <c r="R9734" s="168" t="str">
        <f t="shared" si="1221"/>
        <v/>
      </c>
      <c r="S9734" s="168" t="str">
        <f t="shared" si="1222"/>
        <v/>
      </c>
      <c r="T9734" s="168" t="str">
        <f t="shared" si="1223"/>
        <v/>
      </c>
    </row>
    <row r="9735" spans="1:20" x14ac:dyDescent="0.2">
      <c r="A9735" t="s">
        <v>6822</v>
      </c>
      <c r="M9735" s="170" t="str">
        <f t="shared" si="1216"/>
        <v>Ttl</v>
      </c>
      <c r="N9735" s="169" t="str">
        <f t="shared" si="1217"/>
        <v>2850</v>
      </c>
      <c r="O9735" s="168" t="str">
        <f t="shared" si="1218"/>
        <v/>
      </c>
      <c r="P9735" s="168" t="str">
        <f t="shared" si="1219"/>
        <v/>
      </c>
      <c r="Q9735" s="168" t="str">
        <f t="shared" si="1220"/>
        <v/>
      </c>
      <c r="R9735" s="168" t="str">
        <f t="shared" si="1221"/>
        <v/>
      </c>
      <c r="S9735" s="168" t="str">
        <f t="shared" si="1222"/>
        <v/>
      </c>
      <c r="T9735" s="168" t="str">
        <f t="shared" si="1223"/>
        <v/>
      </c>
    </row>
    <row r="9736" spans="1:20" x14ac:dyDescent="0.2">
      <c r="A9736" t="s">
        <v>2612</v>
      </c>
      <c r="M9736" s="170" t="str">
        <f t="shared" si="1216"/>
        <v>DTL</v>
      </c>
      <c r="N9736" s="169" t="str">
        <f t="shared" si="1217"/>
        <v>2850</v>
      </c>
      <c r="O9736" s="168" t="str">
        <f t="shared" si="1218"/>
        <v/>
      </c>
      <c r="P9736" s="168" t="str">
        <f t="shared" si="1219"/>
        <v/>
      </c>
      <c r="Q9736" s="168" t="str">
        <f t="shared" si="1220"/>
        <v/>
      </c>
      <c r="R9736" s="168" t="str">
        <f t="shared" si="1221"/>
        <v/>
      </c>
      <c r="S9736" s="168" t="str">
        <f t="shared" si="1222"/>
        <v/>
      </c>
      <c r="T9736" s="168" t="str">
        <f t="shared" si="1223"/>
        <v/>
      </c>
    </row>
    <row r="9737" spans="1:20" x14ac:dyDescent="0.2">
      <c r="A9737" t="s">
        <v>2611</v>
      </c>
      <c r="M9737" s="170" t="str">
        <f t="shared" si="1216"/>
        <v>DTL</v>
      </c>
      <c r="N9737" s="169" t="str">
        <f t="shared" si="1217"/>
        <v>2850</v>
      </c>
      <c r="O9737" s="168" t="str">
        <f t="shared" si="1218"/>
        <v/>
      </c>
      <c r="P9737" s="168" t="str">
        <f t="shared" si="1219"/>
        <v/>
      </c>
      <c r="Q9737" s="168" t="str">
        <f t="shared" si="1220"/>
        <v/>
      </c>
      <c r="R9737" s="168" t="str">
        <f t="shared" si="1221"/>
        <v/>
      </c>
      <c r="S9737" s="168" t="str">
        <f t="shared" si="1222"/>
        <v/>
      </c>
      <c r="T9737" s="168" t="str">
        <f t="shared" si="1223"/>
        <v/>
      </c>
    </row>
    <row r="9738" spans="1:20" x14ac:dyDescent="0.2">
      <c r="A9738" t="s">
        <v>2620</v>
      </c>
      <c r="M9738" s="170" t="str">
        <f t="shared" si="1216"/>
        <v>DTL</v>
      </c>
      <c r="N9738" s="169" t="str">
        <f t="shared" si="1217"/>
        <v>2850</v>
      </c>
      <c r="O9738" s="168" t="str">
        <f t="shared" si="1218"/>
        <v/>
      </c>
      <c r="P9738" s="168" t="str">
        <f t="shared" si="1219"/>
        <v/>
      </c>
      <c r="Q9738" s="168" t="str">
        <f t="shared" si="1220"/>
        <v/>
      </c>
      <c r="R9738" s="168" t="str">
        <f t="shared" si="1221"/>
        <v/>
      </c>
      <c r="S9738" s="168" t="str">
        <f t="shared" si="1222"/>
        <v/>
      </c>
      <c r="T9738" s="168" t="str">
        <f t="shared" si="1223"/>
        <v/>
      </c>
    </row>
    <row r="9739" spans="1:20" x14ac:dyDescent="0.2">
      <c r="A9739" t="s">
        <v>6823</v>
      </c>
      <c r="M9739" s="170" t="str">
        <f t="shared" si="1216"/>
        <v>Ttl</v>
      </c>
      <c r="N9739" s="169" t="str">
        <f t="shared" si="1217"/>
        <v>2850</v>
      </c>
      <c r="O9739" s="168" t="str">
        <f t="shared" si="1218"/>
        <v/>
      </c>
      <c r="P9739" s="168" t="str">
        <f t="shared" si="1219"/>
        <v/>
      </c>
      <c r="Q9739" s="168" t="str">
        <f t="shared" si="1220"/>
        <v/>
      </c>
      <c r="R9739" s="168" t="str">
        <f t="shared" si="1221"/>
        <v/>
      </c>
      <c r="S9739" s="168" t="str">
        <f t="shared" si="1222"/>
        <v/>
      </c>
      <c r="T9739" s="168" t="str">
        <f t="shared" si="1223"/>
        <v/>
      </c>
    </row>
    <row r="9740" spans="1:20" x14ac:dyDescent="0.2">
      <c r="A9740" t="s">
        <v>2611</v>
      </c>
      <c r="M9740" s="170" t="str">
        <f t="shared" si="1216"/>
        <v>DTL</v>
      </c>
      <c r="N9740" s="169" t="str">
        <f t="shared" si="1217"/>
        <v>2850</v>
      </c>
      <c r="O9740" s="168" t="str">
        <f t="shared" si="1218"/>
        <v/>
      </c>
      <c r="P9740" s="168" t="str">
        <f t="shared" si="1219"/>
        <v/>
      </c>
      <c r="Q9740" s="168" t="str">
        <f t="shared" si="1220"/>
        <v/>
      </c>
      <c r="R9740" s="168" t="str">
        <f t="shared" si="1221"/>
        <v/>
      </c>
      <c r="S9740" s="168" t="str">
        <f t="shared" si="1222"/>
        <v/>
      </c>
      <c r="T9740" s="168" t="str">
        <f t="shared" si="1223"/>
        <v/>
      </c>
    </row>
    <row r="9741" spans="1:20" x14ac:dyDescent="0.2">
      <c r="A9741" t="s">
        <v>6824</v>
      </c>
      <c r="M9741" s="170" t="str">
        <f t="shared" si="1216"/>
        <v>Ttl</v>
      </c>
      <c r="N9741" s="169" t="str">
        <f t="shared" si="1217"/>
        <v>2850</v>
      </c>
      <c r="O9741" s="168" t="str">
        <f t="shared" si="1218"/>
        <v/>
      </c>
      <c r="P9741" s="168" t="str">
        <f t="shared" si="1219"/>
        <v/>
      </c>
      <c r="Q9741" s="168" t="str">
        <f t="shared" si="1220"/>
        <v/>
      </c>
      <c r="R9741" s="168" t="str">
        <f t="shared" si="1221"/>
        <v/>
      </c>
      <c r="S9741" s="168" t="str">
        <f t="shared" si="1222"/>
        <v/>
      </c>
      <c r="T9741" s="168" t="str">
        <f t="shared" si="1223"/>
        <v/>
      </c>
    </row>
    <row r="9742" spans="1:20" x14ac:dyDescent="0.2">
      <c r="A9742" t="s">
        <v>4246</v>
      </c>
      <c r="M9742" s="170" t="str">
        <f t="shared" si="1216"/>
        <v>DTL</v>
      </c>
      <c r="N9742" s="169" t="str">
        <f t="shared" si="1217"/>
        <v>2850</v>
      </c>
      <c r="O9742" s="168" t="str">
        <f t="shared" si="1218"/>
        <v/>
      </c>
      <c r="P9742" s="168" t="str">
        <f t="shared" si="1219"/>
        <v/>
      </c>
      <c r="Q9742" s="168" t="str">
        <f t="shared" si="1220"/>
        <v/>
      </c>
      <c r="R9742" s="168" t="str">
        <f t="shared" si="1221"/>
        <v/>
      </c>
      <c r="S9742" s="168" t="str">
        <f t="shared" si="1222"/>
        <v/>
      </c>
      <c r="T9742" s="168" t="str">
        <f t="shared" si="1223"/>
        <v/>
      </c>
    </row>
    <row r="9743" spans="1:20" x14ac:dyDescent="0.2">
      <c r="A9743" t="s">
        <v>2611</v>
      </c>
      <c r="M9743" s="170" t="str">
        <f t="shared" si="1216"/>
        <v>DTL</v>
      </c>
      <c r="N9743" s="169" t="str">
        <f t="shared" si="1217"/>
        <v>2850</v>
      </c>
      <c r="O9743" s="168" t="str">
        <f t="shared" si="1218"/>
        <v/>
      </c>
      <c r="P9743" s="168" t="str">
        <f t="shared" si="1219"/>
        <v/>
      </c>
      <c r="Q9743" s="168" t="str">
        <f t="shared" si="1220"/>
        <v/>
      </c>
      <c r="R9743" s="168" t="str">
        <f t="shared" si="1221"/>
        <v/>
      </c>
      <c r="S9743" s="168" t="str">
        <f t="shared" si="1222"/>
        <v/>
      </c>
      <c r="T9743" s="168" t="str">
        <f t="shared" si="1223"/>
        <v/>
      </c>
    </row>
    <row r="9744" spans="1:20" x14ac:dyDescent="0.2">
      <c r="A9744" t="s">
        <v>6825</v>
      </c>
      <c r="M9744" s="170" t="str">
        <f t="shared" si="1216"/>
        <v>DTL</v>
      </c>
      <c r="N9744" s="169" t="str">
        <f t="shared" si="1217"/>
        <v>2850</v>
      </c>
      <c r="O9744" s="168" t="str">
        <f t="shared" si="1218"/>
        <v xml:space="preserve">    </v>
      </c>
      <c r="P9744" s="168" t="str">
        <f t="shared" si="1219"/>
        <v xml:space="preserve">2850    </v>
      </c>
      <c r="Q9744" s="168">
        <f t="shared" si="1220"/>
        <v>34613</v>
      </c>
      <c r="R9744" s="168">
        <f t="shared" si="1221"/>
        <v>246188</v>
      </c>
      <c r="S9744" s="168">
        <f t="shared" si="1222"/>
        <v>0</v>
      </c>
      <c r="T9744" s="168">
        <f t="shared" si="1223"/>
        <v>0</v>
      </c>
    </row>
    <row r="9745" spans="1:20" x14ac:dyDescent="0.2">
      <c r="A9745" t="s">
        <v>4467</v>
      </c>
      <c r="M9745" s="170" t="str">
        <f t="shared" si="1216"/>
        <v>DTL</v>
      </c>
      <c r="N9745" s="169" t="str">
        <f t="shared" si="1217"/>
        <v>2850</v>
      </c>
      <c r="O9745" s="168" t="str">
        <f t="shared" si="1218"/>
        <v/>
      </c>
      <c r="P9745" s="168" t="str">
        <f t="shared" si="1219"/>
        <v/>
      </c>
      <c r="Q9745" s="168" t="str">
        <f t="shared" si="1220"/>
        <v/>
      </c>
      <c r="R9745" s="168" t="str">
        <f t="shared" si="1221"/>
        <v/>
      </c>
      <c r="S9745" s="168" t="str">
        <f t="shared" si="1222"/>
        <v/>
      </c>
      <c r="T9745" s="168" t="str">
        <f t="shared" si="1223"/>
        <v/>
      </c>
    </row>
    <row r="9746" spans="1:20" x14ac:dyDescent="0.2">
      <c r="A9746">
        <v>1</v>
      </c>
      <c r="M9746" s="170" t="str">
        <f t="shared" si="1216"/>
        <v>DTL</v>
      </c>
      <c r="N9746" s="169" t="str">
        <f t="shared" si="1217"/>
        <v>2850</v>
      </c>
      <c r="O9746" s="168" t="str">
        <f t="shared" si="1218"/>
        <v/>
      </c>
      <c r="P9746" s="168" t="str">
        <f t="shared" si="1219"/>
        <v/>
      </c>
      <c r="Q9746" s="168" t="str">
        <f t="shared" si="1220"/>
        <v/>
      </c>
      <c r="R9746" s="168" t="str">
        <f t="shared" si="1221"/>
        <v/>
      </c>
      <c r="S9746" s="168" t="str">
        <f t="shared" si="1222"/>
        <v/>
      </c>
      <c r="T9746" s="168" t="str">
        <f t="shared" si="1223"/>
        <v/>
      </c>
    </row>
    <row r="9747" spans="1:20" x14ac:dyDescent="0.2">
      <c r="M9747" s="170" t="str">
        <f t="shared" si="1216"/>
        <v>DTL</v>
      </c>
      <c r="N9747" s="169" t="str">
        <f t="shared" si="1217"/>
        <v>2850</v>
      </c>
      <c r="O9747" s="168" t="str">
        <f t="shared" si="1218"/>
        <v/>
      </c>
      <c r="P9747" s="168" t="str">
        <f t="shared" si="1219"/>
        <v/>
      </c>
      <c r="Q9747" s="168" t="str">
        <f t="shared" si="1220"/>
        <v/>
      </c>
      <c r="R9747" s="168" t="str">
        <f t="shared" si="1221"/>
        <v/>
      </c>
      <c r="S9747" s="168" t="str">
        <f t="shared" si="1222"/>
        <v/>
      </c>
      <c r="T9747" s="168" t="str">
        <f t="shared" si="1223"/>
        <v/>
      </c>
    </row>
    <row r="9748" spans="1:20" x14ac:dyDescent="0.2">
      <c r="A9748" t="s">
        <v>3569</v>
      </c>
      <c r="M9748" s="170" t="str">
        <f t="shared" si="1216"/>
        <v>H1</v>
      </c>
      <c r="N9748" s="169" t="str">
        <f t="shared" si="1217"/>
        <v>2850</v>
      </c>
      <c r="O9748" s="168" t="str">
        <f t="shared" si="1218"/>
        <v/>
      </c>
      <c r="P9748" s="168" t="str">
        <f t="shared" si="1219"/>
        <v/>
      </c>
      <c r="Q9748" s="168" t="str">
        <f t="shared" si="1220"/>
        <v/>
      </c>
      <c r="R9748" s="168" t="str">
        <f t="shared" si="1221"/>
        <v/>
      </c>
      <c r="S9748" s="168" t="str">
        <f t="shared" si="1222"/>
        <v/>
      </c>
      <c r="T9748" s="168" t="str">
        <f t="shared" si="1223"/>
        <v/>
      </c>
    </row>
    <row r="9749" spans="1:20" x14ac:dyDescent="0.2">
      <c r="A9749" t="s">
        <v>2600</v>
      </c>
      <c r="M9749" s="170" t="str">
        <f t="shared" si="1216"/>
        <v>H2</v>
      </c>
      <c r="N9749" s="169" t="str">
        <f t="shared" si="1217"/>
        <v>2850</v>
      </c>
      <c r="O9749" s="168" t="str">
        <f t="shared" si="1218"/>
        <v/>
      </c>
      <c r="P9749" s="168" t="str">
        <f t="shared" si="1219"/>
        <v/>
      </c>
      <c r="Q9749" s="168" t="str">
        <f t="shared" si="1220"/>
        <v/>
      </c>
      <c r="R9749" s="168" t="str">
        <f t="shared" si="1221"/>
        <v/>
      </c>
      <c r="S9749" s="168" t="str">
        <f t="shared" si="1222"/>
        <v/>
      </c>
      <c r="T9749" s="168" t="str">
        <f t="shared" si="1223"/>
        <v/>
      </c>
    </row>
    <row r="9750" spans="1:20" x14ac:dyDescent="0.2">
      <c r="A9750" t="s">
        <v>2601</v>
      </c>
      <c r="M9750" s="170" t="str">
        <f t="shared" si="1216"/>
        <v>H3</v>
      </c>
      <c r="N9750" s="169" t="str">
        <f t="shared" si="1217"/>
        <v>2850</v>
      </c>
      <c r="O9750" s="168" t="str">
        <f t="shared" si="1218"/>
        <v/>
      </c>
      <c r="P9750" s="168" t="str">
        <f t="shared" si="1219"/>
        <v/>
      </c>
      <c r="Q9750" s="168" t="str">
        <f t="shared" si="1220"/>
        <v/>
      </c>
      <c r="R9750" s="168" t="str">
        <f t="shared" si="1221"/>
        <v/>
      </c>
      <c r="S9750" s="168" t="str">
        <f t="shared" si="1222"/>
        <v/>
      </c>
      <c r="T9750" s="168" t="str">
        <f t="shared" si="1223"/>
        <v/>
      </c>
    </row>
    <row r="9751" spans="1:20" x14ac:dyDescent="0.2">
      <c r="A9751" t="s">
        <v>3535</v>
      </c>
      <c r="M9751" s="170" t="str">
        <f t="shared" si="1216"/>
        <v>H4</v>
      </c>
      <c r="N9751" s="169" t="str">
        <f t="shared" si="1217"/>
        <v>2850</v>
      </c>
      <c r="O9751" s="168" t="str">
        <f t="shared" si="1218"/>
        <v/>
      </c>
      <c r="P9751" s="168" t="str">
        <f t="shared" si="1219"/>
        <v/>
      </c>
      <c r="Q9751" s="168" t="str">
        <f t="shared" si="1220"/>
        <v/>
      </c>
      <c r="R9751" s="168" t="str">
        <f t="shared" si="1221"/>
        <v/>
      </c>
      <c r="S9751" s="168" t="str">
        <f t="shared" si="1222"/>
        <v/>
      </c>
      <c r="T9751" s="168" t="str">
        <f t="shared" si="1223"/>
        <v/>
      </c>
    </row>
    <row r="9752" spans="1:20" x14ac:dyDescent="0.2">
      <c r="A9752" t="s">
        <v>2603</v>
      </c>
      <c r="M9752" s="170" t="str">
        <f t="shared" si="1216"/>
        <v>H5</v>
      </c>
      <c r="N9752" s="169" t="str">
        <f t="shared" si="1217"/>
        <v>2850</v>
      </c>
      <c r="O9752" s="168" t="str">
        <f t="shared" si="1218"/>
        <v/>
      </c>
      <c r="P9752" s="168" t="str">
        <f t="shared" si="1219"/>
        <v/>
      </c>
      <c r="Q9752" s="168" t="str">
        <f t="shared" si="1220"/>
        <v/>
      </c>
      <c r="R9752" s="168" t="str">
        <f t="shared" si="1221"/>
        <v/>
      </c>
      <c r="S9752" s="168" t="str">
        <f t="shared" si="1222"/>
        <v/>
      </c>
      <c r="T9752" s="168" t="str">
        <f t="shared" si="1223"/>
        <v/>
      </c>
    </row>
    <row r="9753" spans="1:20" x14ac:dyDescent="0.2">
      <c r="A9753" t="s">
        <v>3567</v>
      </c>
      <c r="M9753" s="170" t="str">
        <f t="shared" si="1216"/>
        <v>H6</v>
      </c>
      <c r="N9753" s="169" t="str">
        <f t="shared" si="1217"/>
        <v>2850</v>
      </c>
      <c r="O9753" s="168" t="str">
        <f t="shared" si="1218"/>
        <v/>
      </c>
      <c r="P9753" s="168" t="str">
        <f t="shared" si="1219"/>
        <v/>
      </c>
      <c r="Q9753" s="168" t="str">
        <f t="shared" si="1220"/>
        <v/>
      </c>
      <c r="R9753" s="168" t="str">
        <f t="shared" si="1221"/>
        <v/>
      </c>
      <c r="S9753" s="168" t="str">
        <f t="shared" si="1222"/>
        <v/>
      </c>
      <c r="T9753" s="168" t="str">
        <f t="shared" si="1223"/>
        <v/>
      </c>
    </row>
    <row r="9754" spans="1:20" x14ac:dyDescent="0.2">
      <c r="A9754" t="s">
        <v>2605</v>
      </c>
      <c r="M9754" s="170" t="str">
        <f t="shared" si="1216"/>
        <v>H7</v>
      </c>
      <c r="N9754" s="169" t="str">
        <f t="shared" si="1217"/>
        <v>2850</v>
      </c>
      <c r="O9754" s="168" t="str">
        <f t="shared" si="1218"/>
        <v/>
      </c>
      <c r="P9754" s="168" t="str">
        <f t="shared" si="1219"/>
        <v/>
      </c>
      <c r="Q9754" s="168" t="str">
        <f t="shared" si="1220"/>
        <v/>
      </c>
      <c r="R9754" s="168" t="str">
        <f t="shared" si="1221"/>
        <v/>
      </c>
      <c r="S9754" s="168" t="str">
        <f t="shared" si="1222"/>
        <v/>
      </c>
      <c r="T9754" s="168" t="str">
        <f t="shared" si="1223"/>
        <v/>
      </c>
    </row>
    <row r="9755" spans="1:20" x14ac:dyDescent="0.2">
      <c r="A9755" t="s">
        <v>2606</v>
      </c>
      <c r="M9755" s="170" t="str">
        <f t="shared" si="1216"/>
        <v>H8</v>
      </c>
      <c r="N9755" s="169" t="str">
        <f t="shared" si="1217"/>
        <v>2850</v>
      </c>
      <c r="O9755" s="168" t="str">
        <f t="shared" si="1218"/>
        <v/>
      </c>
      <c r="P9755" s="168" t="str">
        <f t="shared" si="1219"/>
        <v/>
      </c>
      <c r="Q9755" s="168" t="str">
        <f t="shared" si="1220"/>
        <v/>
      </c>
      <c r="R9755" s="168" t="str">
        <f t="shared" si="1221"/>
        <v/>
      </c>
      <c r="S9755" s="168" t="str">
        <f t="shared" si="1222"/>
        <v/>
      </c>
      <c r="T9755" s="168" t="str">
        <f t="shared" si="1223"/>
        <v/>
      </c>
    </row>
    <row r="9756" spans="1:20" x14ac:dyDescent="0.2">
      <c r="A9756" t="s">
        <v>2607</v>
      </c>
      <c r="M9756" s="170" t="str">
        <f t="shared" si="1216"/>
        <v>H9</v>
      </c>
      <c r="N9756" s="169" t="str">
        <f t="shared" si="1217"/>
        <v>2850</v>
      </c>
      <c r="O9756" s="168" t="str">
        <f t="shared" si="1218"/>
        <v/>
      </c>
      <c r="P9756" s="168" t="str">
        <f t="shared" si="1219"/>
        <v/>
      </c>
      <c r="Q9756" s="168" t="str">
        <f t="shared" si="1220"/>
        <v/>
      </c>
      <c r="R9756" s="168" t="str">
        <f t="shared" si="1221"/>
        <v/>
      </c>
      <c r="S9756" s="168" t="str">
        <f t="shared" si="1222"/>
        <v/>
      </c>
      <c r="T9756" s="168" t="str">
        <f t="shared" si="1223"/>
        <v/>
      </c>
    </row>
    <row r="9757" spans="1:20" x14ac:dyDescent="0.2">
      <c r="A9757" t="s">
        <v>2608</v>
      </c>
      <c r="M9757" s="170" t="str">
        <f t="shared" si="1216"/>
        <v>H10</v>
      </c>
      <c r="N9757" s="169" t="str">
        <f t="shared" si="1217"/>
        <v>2850</v>
      </c>
      <c r="O9757" s="168" t="str">
        <f t="shared" si="1218"/>
        <v/>
      </c>
      <c r="P9757" s="168" t="str">
        <f t="shared" si="1219"/>
        <v/>
      </c>
      <c r="Q9757" s="168" t="str">
        <f t="shared" si="1220"/>
        <v/>
      </c>
      <c r="R9757" s="168" t="str">
        <f t="shared" si="1221"/>
        <v/>
      </c>
      <c r="S9757" s="168" t="str">
        <f t="shared" si="1222"/>
        <v/>
      </c>
      <c r="T9757" s="168" t="str">
        <f t="shared" si="1223"/>
        <v/>
      </c>
    </row>
    <row r="9758" spans="1:20" x14ac:dyDescent="0.2">
      <c r="A9758" t="s">
        <v>2622</v>
      </c>
      <c r="M9758" s="170" t="str">
        <f t="shared" si="1216"/>
        <v>DTL</v>
      </c>
      <c r="N9758" s="169" t="str">
        <f t="shared" si="1217"/>
        <v>2850</v>
      </c>
      <c r="O9758" s="168" t="str">
        <f t="shared" si="1218"/>
        <v>Tran</v>
      </c>
      <c r="P9758" s="168" t="str">
        <f t="shared" si="1219"/>
        <v>2850Tran</v>
      </c>
      <c r="Q9758" s="168">
        <f t="shared" si="1220"/>
        <v>0</v>
      </c>
      <c r="R9758" s="168">
        <f t="shared" si="1221"/>
        <v>0</v>
      </c>
      <c r="S9758" s="168">
        <f t="shared" si="1222"/>
        <v>0</v>
      </c>
      <c r="T9758" s="168">
        <f t="shared" si="1223"/>
        <v>0</v>
      </c>
    </row>
    <row r="9759" spans="1:20" x14ac:dyDescent="0.2">
      <c r="A9759" t="s">
        <v>2611</v>
      </c>
      <c r="M9759" s="170" t="str">
        <f t="shared" si="1216"/>
        <v>DTL</v>
      </c>
      <c r="N9759" s="169" t="str">
        <f t="shared" si="1217"/>
        <v>2850</v>
      </c>
      <c r="O9759" s="168" t="str">
        <f t="shared" si="1218"/>
        <v/>
      </c>
      <c r="P9759" s="168" t="str">
        <f t="shared" si="1219"/>
        <v/>
      </c>
      <c r="Q9759" s="168" t="str">
        <f t="shared" si="1220"/>
        <v/>
      </c>
      <c r="R9759" s="168" t="str">
        <f t="shared" si="1221"/>
        <v/>
      </c>
      <c r="S9759" s="168" t="str">
        <f t="shared" si="1222"/>
        <v/>
      </c>
      <c r="T9759" s="168" t="str">
        <f t="shared" si="1223"/>
        <v/>
      </c>
    </row>
    <row r="9760" spans="1:20" x14ac:dyDescent="0.2">
      <c r="A9760" t="s">
        <v>2623</v>
      </c>
      <c r="M9760" s="170" t="str">
        <f t="shared" si="1216"/>
        <v>DTL</v>
      </c>
      <c r="N9760" s="169" t="str">
        <f t="shared" si="1217"/>
        <v>2850</v>
      </c>
      <c r="O9760" s="168" t="str">
        <f t="shared" si="1218"/>
        <v>Tran</v>
      </c>
      <c r="P9760" s="168" t="str">
        <f t="shared" si="1219"/>
        <v>2850Tran</v>
      </c>
      <c r="Q9760" s="168">
        <f t="shared" si="1220"/>
        <v>0</v>
      </c>
      <c r="R9760" s="168">
        <f t="shared" si="1221"/>
        <v>0</v>
      </c>
      <c r="S9760" s="168">
        <f t="shared" si="1222"/>
        <v>0</v>
      </c>
      <c r="T9760" s="168">
        <f t="shared" si="1223"/>
        <v>0</v>
      </c>
    </row>
    <row r="9761" spans="1:20" x14ac:dyDescent="0.2">
      <c r="A9761" t="s">
        <v>4246</v>
      </c>
      <c r="M9761" s="170" t="str">
        <f t="shared" si="1216"/>
        <v>DTL</v>
      </c>
      <c r="N9761" s="169" t="str">
        <f t="shared" si="1217"/>
        <v>2850</v>
      </c>
      <c r="O9761" s="168" t="str">
        <f t="shared" si="1218"/>
        <v/>
      </c>
      <c r="P9761" s="168" t="str">
        <f t="shared" si="1219"/>
        <v/>
      </c>
      <c r="Q9761" s="168" t="str">
        <f t="shared" si="1220"/>
        <v/>
      </c>
      <c r="R9761" s="168" t="str">
        <f t="shared" si="1221"/>
        <v/>
      </c>
      <c r="S9761" s="168" t="str">
        <f t="shared" si="1222"/>
        <v/>
      </c>
      <c r="T9761" s="168" t="str">
        <f t="shared" si="1223"/>
        <v/>
      </c>
    </row>
    <row r="9762" spans="1:20" x14ac:dyDescent="0.2">
      <c r="A9762" t="s">
        <v>2611</v>
      </c>
      <c r="M9762" s="170" t="str">
        <f t="shared" si="1216"/>
        <v>DTL</v>
      </c>
      <c r="N9762" s="169" t="str">
        <f t="shared" si="1217"/>
        <v>2850</v>
      </c>
      <c r="O9762" s="168" t="str">
        <f t="shared" si="1218"/>
        <v/>
      </c>
      <c r="P9762" s="168" t="str">
        <f t="shared" si="1219"/>
        <v/>
      </c>
      <c r="Q9762" s="168" t="str">
        <f t="shared" si="1220"/>
        <v/>
      </c>
      <c r="R9762" s="168" t="str">
        <f t="shared" si="1221"/>
        <v/>
      </c>
      <c r="S9762" s="168" t="str">
        <f t="shared" si="1222"/>
        <v/>
      </c>
      <c r="T9762" s="168" t="str">
        <f t="shared" si="1223"/>
        <v/>
      </c>
    </row>
    <row r="9763" spans="1:20" x14ac:dyDescent="0.2">
      <c r="A9763" t="s">
        <v>6826</v>
      </c>
      <c r="M9763" s="170" t="str">
        <f t="shared" si="1216"/>
        <v>Ttl</v>
      </c>
      <c r="N9763" s="169" t="str">
        <f t="shared" si="1217"/>
        <v>2850</v>
      </c>
      <c r="O9763" s="168" t="str">
        <f t="shared" si="1218"/>
        <v/>
      </c>
      <c r="P9763" s="168" t="str">
        <f t="shared" si="1219"/>
        <v/>
      </c>
      <c r="Q9763" s="168" t="str">
        <f t="shared" si="1220"/>
        <v/>
      </c>
      <c r="R9763" s="168" t="str">
        <f t="shared" si="1221"/>
        <v/>
      </c>
      <c r="S9763" s="168" t="str">
        <f t="shared" si="1222"/>
        <v/>
      </c>
      <c r="T9763" s="168" t="str">
        <f t="shared" si="1223"/>
        <v/>
      </c>
    </row>
    <row r="9764" spans="1:20" x14ac:dyDescent="0.2">
      <c r="A9764" t="s">
        <v>4467</v>
      </c>
      <c r="M9764" s="170" t="str">
        <f t="shared" si="1216"/>
        <v>DTL</v>
      </c>
      <c r="N9764" s="169" t="str">
        <f t="shared" si="1217"/>
        <v>2850</v>
      </c>
      <c r="O9764" s="168" t="str">
        <f t="shared" si="1218"/>
        <v/>
      </c>
      <c r="P9764" s="168" t="str">
        <f t="shared" si="1219"/>
        <v/>
      </c>
      <c r="Q9764" s="168" t="str">
        <f t="shared" si="1220"/>
        <v/>
      </c>
      <c r="R9764" s="168" t="str">
        <f t="shared" si="1221"/>
        <v/>
      </c>
      <c r="S9764" s="168" t="str">
        <f t="shared" si="1222"/>
        <v/>
      </c>
      <c r="T9764" s="168" t="str">
        <f t="shared" si="1223"/>
        <v/>
      </c>
    </row>
    <row r="9765" spans="1:20" x14ac:dyDescent="0.2">
      <c r="A9765">
        <v>1</v>
      </c>
      <c r="M9765" s="170" t="str">
        <f t="shared" si="1216"/>
        <v>DTL</v>
      </c>
      <c r="N9765" s="169" t="str">
        <f t="shared" si="1217"/>
        <v>2850</v>
      </c>
      <c r="O9765" s="168" t="str">
        <f t="shared" si="1218"/>
        <v/>
      </c>
      <c r="P9765" s="168" t="str">
        <f t="shared" si="1219"/>
        <v/>
      </c>
      <c r="Q9765" s="168" t="str">
        <f t="shared" si="1220"/>
        <v/>
      </c>
      <c r="R9765" s="168" t="str">
        <f t="shared" si="1221"/>
        <v/>
      </c>
      <c r="S9765" s="168" t="str">
        <f t="shared" si="1222"/>
        <v/>
      </c>
      <c r="T9765" s="168" t="str">
        <f t="shared" si="1223"/>
        <v/>
      </c>
    </row>
    <row r="9766" spans="1:20" x14ac:dyDescent="0.2">
      <c r="M9766" s="170" t="str">
        <f t="shared" si="1216"/>
        <v>DTL</v>
      </c>
      <c r="N9766" s="169" t="str">
        <f t="shared" si="1217"/>
        <v>2850</v>
      </c>
      <c r="O9766" s="168" t="str">
        <f t="shared" si="1218"/>
        <v/>
      </c>
      <c r="P9766" s="168" t="str">
        <f t="shared" si="1219"/>
        <v/>
      </c>
      <c r="Q9766" s="168" t="str">
        <f t="shared" si="1220"/>
        <v/>
      </c>
      <c r="R9766" s="168" t="str">
        <f t="shared" si="1221"/>
        <v/>
      </c>
      <c r="S9766" s="168" t="str">
        <f t="shared" si="1222"/>
        <v/>
      </c>
      <c r="T9766" s="168" t="str">
        <f t="shared" si="1223"/>
        <v/>
      </c>
    </row>
    <row r="9767" spans="1:20" x14ac:dyDescent="0.2">
      <c r="A9767" t="s">
        <v>3570</v>
      </c>
      <c r="M9767" s="170" t="str">
        <f t="shared" si="1216"/>
        <v>H1</v>
      </c>
      <c r="N9767" s="169" t="str">
        <f t="shared" si="1217"/>
        <v>2850</v>
      </c>
      <c r="O9767" s="168" t="str">
        <f t="shared" si="1218"/>
        <v/>
      </c>
      <c r="P9767" s="168" t="str">
        <f t="shared" si="1219"/>
        <v/>
      </c>
      <c r="Q9767" s="168" t="str">
        <f t="shared" si="1220"/>
        <v/>
      </c>
      <c r="R9767" s="168" t="str">
        <f t="shared" si="1221"/>
        <v/>
      </c>
      <c r="S9767" s="168" t="str">
        <f t="shared" si="1222"/>
        <v/>
      </c>
      <c r="T9767" s="168" t="str">
        <f t="shared" si="1223"/>
        <v/>
      </c>
    </row>
    <row r="9768" spans="1:20" x14ac:dyDescent="0.2">
      <c r="A9768" t="s">
        <v>2600</v>
      </c>
      <c r="M9768" s="170" t="str">
        <f t="shared" si="1216"/>
        <v>H2</v>
      </c>
      <c r="N9768" s="169" t="str">
        <f t="shared" si="1217"/>
        <v>2850</v>
      </c>
      <c r="O9768" s="168" t="str">
        <f t="shared" si="1218"/>
        <v/>
      </c>
      <c r="P9768" s="168" t="str">
        <f t="shared" si="1219"/>
        <v/>
      </c>
      <c r="Q9768" s="168" t="str">
        <f t="shared" si="1220"/>
        <v/>
      </c>
      <c r="R9768" s="168" t="str">
        <f t="shared" si="1221"/>
        <v/>
      </c>
      <c r="S9768" s="168" t="str">
        <f t="shared" si="1222"/>
        <v/>
      </c>
      <c r="T9768" s="168" t="str">
        <f t="shared" si="1223"/>
        <v/>
      </c>
    </row>
    <row r="9769" spans="1:20" x14ac:dyDescent="0.2">
      <c r="A9769" t="s">
        <v>2601</v>
      </c>
      <c r="M9769" s="170" t="str">
        <f t="shared" si="1216"/>
        <v>H3</v>
      </c>
      <c r="N9769" s="169" t="str">
        <f t="shared" si="1217"/>
        <v>2850</v>
      </c>
      <c r="O9769" s="168" t="str">
        <f t="shared" si="1218"/>
        <v/>
      </c>
      <c r="P9769" s="168" t="str">
        <f t="shared" si="1219"/>
        <v/>
      </c>
      <c r="Q9769" s="168" t="str">
        <f t="shared" si="1220"/>
        <v/>
      </c>
      <c r="R9769" s="168" t="str">
        <f t="shared" si="1221"/>
        <v/>
      </c>
      <c r="S9769" s="168" t="str">
        <f t="shared" si="1222"/>
        <v/>
      </c>
      <c r="T9769" s="168" t="str">
        <f t="shared" si="1223"/>
        <v/>
      </c>
    </row>
    <row r="9770" spans="1:20" x14ac:dyDescent="0.2">
      <c r="A9770" t="s">
        <v>3535</v>
      </c>
      <c r="M9770" s="170" t="str">
        <f t="shared" si="1216"/>
        <v>H4</v>
      </c>
      <c r="N9770" s="169" t="str">
        <f t="shared" si="1217"/>
        <v>2850</v>
      </c>
      <c r="O9770" s="168" t="str">
        <f t="shared" si="1218"/>
        <v/>
      </c>
      <c r="P9770" s="168" t="str">
        <f t="shared" si="1219"/>
        <v/>
      </c>
      <c r="Q9770" s="168" t="str">
        <f t="shared" si="1220"/>
        <v/>
      </c>
      <c r="R9770" s="168" t="str">
        <f t="shared" si="1221"/>
        <v/>
      </c>
      <c r="S9770" s="168" t="str">
        <f t="shared" si="1222"/>
        <v/>
      </c>
      <c r="T9770" s="168" t="str">
        <f t="shared" si="1223"/>
        <v/>
      </c>
    </row>
    <row r="9771" spans="1:20" x14ac:dyDescent="0.2">
      <c r="A9771" t="s">
        <v>2603</v>
      </c>
      <c r="M9771" s="170" t="str">
        <f t="shared" si="1216"/>
        <v>H5</v>
      </c>
      <c r="N9771" s="169" t="str">
        <f t="shared" si="1217"/>
        <v>2850</v>
      </c>
      <c r="O9771" s="168" t="str">
        <f t="shared" si="1218"/>
        <v/>
      </c>
      <c r="P9771" s="168" t="str">
        <f t="shared" si="1219"/>
        <v/>
      </c>
      <c r="Q9771" s="168" t="str">
        <f t="shared" si="1220"/>
        <v/>
      </c>
      <c r="R9771" s="168" t="str">
        <f t="shared" si="1221"/>
        <v/>
      </c>
      <c r="S9771" s="168" t="str">
        <f t="shared" si="1222"/>
        <v/>
      </c>
      <c r="T9771" s="168" t="str">
        <f t="shared" si="1223"/>
        <v/>
      </c>
    </row>
    <row r="9772" spans="1:20" x14ac:dyDescent="0.2">
      <c r="A9772" t="s">
        <v>3571</v>
      </c>
      <c r="M9772" s="170" t="str">
        <f t="shared" si="1216"/>
        <v>H6</v>
      </c>
      <c r="N9772" s="169" t="str">
        <f t="shared" si="1217"/>
        <v>3110</v>
      </c>
      <c r="O9772" s="168" t="str">
        <f t="shared" si="1218"/>
        <v/>
      </c>
      <c r="P9772" s="168" t="str">
        <f t="shared" si="1219"/>
        <v/>
      </c>
      <c r="Q9772" s="168" t="str">
        <f t="shared" si="1220"/>
        <v/>
      </c>
      <c r="R9772" s="168" t="str">
        <f t="shared" si="1221"/>
        <v/>
      </c>
      <c r="S9772" s="168" t="str">
        <f t="shared" si="1222"/>
        <v/>
      </c>
      <c r="T9772" s="168" t="str">
        <f t="shared" si="1223"/>
        <v/>
      </c>
    </row>
    <row r="9773" spans="1:20" x14ac:dyDescent="0.2">
      <c r="A9773" t="s">
        <v>2605</v>
      </c>
      <c r="M9773" s="170" t="str">
        <f t="shared" si="1216"/>
        <v>H7</v>
      </c>
      <c r="N9773" s="169" t="str">
        <f t="shared" si="1217"/>
        <v>3110</v>
      </c>
      <c r="O9773" s="168" t="str">
        <f t="shared" si="1218"/>
        <v/>
      </c>
      <c r="P9773" s="168" t="str">
        <f t="shared" si="1219"/>
        <v/>
      </c>
      <c r="Q9773" s="168" t="str">
        <f t="shared" si="1220"/>
        <v/>
      </c>
      <c r="R9773" s="168" t="str">
        <f t="shared" si="1221"/>
        <v/>
      </c>
      <c r="S9773" s="168" t="str">
        <f t="shared" si="1222"/>
        <v/>
      </c>
      <c r="T9773" s="168" t="str">
        <f t="shared" si="1223"/>
        <v/>
      </c>
    </row>
    <row r="9774" spans="1:20" x14ac:dyDescent="0.2">
      <c r="A9774" t="s">
        <v>2606</v>
      </c>
      <c r="M9774" s="170" t="str">
        <f t="shared" si="1216"/>
        <v>H8</v>
      </c>
      <c r="N9774" s="169" t="str">
        <f t="shared" si="1217"/>
        <v>3110</v>
      </c>
      <c r="O9774" s="168" t="str">
        <f t="shared" si="1218"/>
        <v/>
      </c>
      <c r="P9774" s="168" t="str">
        <f t="shared" si="1219"/>
        <v/>
      </c>
      <c r="Q9774" s="168" t="str">
        <f t="shared" si="1220"/>
        <v/>
      </c>
      <c r="R9774" s="168" t="str">
        <f t="shared" si="1221"/>
        <v/>
      </c>
      <c r="S9774" s="168" t="str">
        <f t="shared" si="1222"/>
        <v/>
      </c>
      <c r="T9774" s="168" t="str">
        <f t="shared" si="1223"/>
        <v/>
      </c>
    </row>
    <row r="9775" spans="1:20" x14ac:dyDescent="0.2">
      <c r="A9775" t="s">
        <v>2607</v>
      </c>
      <c r="M9775" s="170" t="str">
        <f t="shared" si="1216"/>
        <v>H9</v>
      </c>
      <c r="N9775" s="169" t="str">
        <f t="shared" si="1217"/>
        <v>3110</v>
      </c>
      <c r="O9775" s="168" t="str">
        <f t="shared" si="1218"/>
        <v/>
      </c>
      <c r="P9775" s="168" t="str">
        <f t="shared" si="1219"/>
        <v/>
      </c>
      <c r="Q9775" s="168" t="str">
        <f t="shared" si="1220"/>
        <v/>
      </c>
      <c r="R9775" s="168" t="str">
        <f t="shared" si="1221"/>
        <v/>
      </c>
      <c r="S9775" s="168" t="str">
        <f t="shared" si="1222"/>
        <v/>
      </c>
      <c r="T9775" s="168" t="str">
        <f t="shared" si="1223"/>
        <v/>
      </c>
    </row>
    <row r="9776" spans="1:20" x14ac:dyDescent="0.2">
      <c r="A9776" t="s">
        <v>2608</v>
      </c>
      <c r="M9776" s="170" t="str">
        <f t="shared" si="1216"/>
        <v>H10</v>
      </c>
      <c r="N9776" s="169" t="str">
        <f t="shared" si="1217"/>
        <v>3110</v>
      </c>
      <c r="O9776" s="168" t="str">
        <f t="shared" si="1218"/>
        <v/>
      </c>
      <c r="P9776" s="168" t="str">
        <f t="shared" si="1219"/>
        <v/>
      </c>
      <c r="Q9776" s="168" t="str">
        <f t="shared" si="1220"/>
        <v/>
      </c>
      <c r="R9776" s="168" t="str">
        <f t="shared" si="1221"/>
        <v/>
      </c>
      <c r="S9776" s="168" t="str">
        <f t="shared" si="1222"/>
        <v/>
      </c>
      <c r="T9776" s="168" t="str">
        <f t="shared" si="1223"/>
        <v/>
      </c>
    </row>
    <row r="9777" spans="1:20" x14ac:dyDescent="0.2">
      <c r="A9777" t="s">
        <v>2609</v>
      </c>
      <c r="M9777" s="170" t="str">
        <f t="shared" si="1216"/>
        <v>DTL</v>
      </c>
      <c r="N9777" s="169" t="str">
        <f t="shared" si="1217"/>
        <v>3110</v>
      </c>
      <c r="O9777" s="168" t="str">
        <f t="shared" si="1218"/>
        <v/>
      </c>
      <c r="P9777" s="168" t="str">
        <f t="shared" si="1219"/>
        <v/>
      </c>
      <c r="Q9777" s="168" t="str">
        <f t="shared" si="1220"/>
        <v/>
      </c>
      <c r="R9777" s="168" t="str">
        <f t="shared" si="1221"/>
        <v/>
      </c>
      <c r="S9777" s="168" t="str">
        <f t="shared" si="1222"/>
        <v/>
      </c>
      <c r="T9777" s="168" t="str">
        <f t="shared" si="1223"/>
        <v/>
      </c>
    </row>
    <row r="9778" spans="1:20" x14ac:dyDescent="0.2">
      <c r="A9778" t="s">
        <v>6827</v>
      </c>
      <c r="M9778" s="170" t="str">
        <f t="shared" si="1216"/>
        <v>DTL</v>
      </c>
      <c r="N9778" s="169" t="str">
        <f t="shared" si="1217"/>
        <v>3110</v>
      </c>
      <c r="O9778" s="168" t="str">
        <f t="shared" si="1218"/>
        <v>7190</v>
      </c>
      <c r="P9778" s="168" t="str">
        <f t="shared" si="1219"/>
        <v>31107190</v>
      </c>
      <c r="Q9778" s="168">
        <f t="shared" si="1220"/>
        <v>9487</v>
      </c>
      <c r="R9778" s="168">
        <f t="shared" si="1221"/>
        <v>60700</v>
      </c>
      <c r="S9778" s="168">
        <f t="shared" si="1222"/>
        <v>0</v>
      </c>
      <c r="T9778" s="168">
        <f t="shared" si="1223"/>
        <v>0</v>
      </c>
    </row>
    <row r="9779" spans="1:20" x14ac:dyDescent="0.2">
      <c r="A9779" t="s">
        <v>4362</v>
      </c>
      <c r="M9779" s="170" t="str">
        <f t="shared" si="1216"/>
        <v>DTL</v>
      </c>
      <c r="N9779" s="169" t="str">
        <f t="shared" si="1217"/>
        <v>3110</v>
      </c>
      <c r="O9779" s="168" t="str">
        <f t="shared" si="1218"/>
        <v>7801</v>
      </c>
      <c r="P9779" s="168" t="str">
        <f t="shared" si="1219"/>
        <v>31107801</v>
      </c>
      <c r="Q9779" s="168">
        <f t="shared" si="1220"/>
        <v>0</v>
      </c>
      <c r="R9779" s="168">
        <f t="shared" si="1221"/>
        <v>0</v>
      </c>
      <c r="S9779" s="168">
        <f t="shared" si="1222"/>
        <v>0</v>
      </c>
      <c r="T9779" s="168">
        <f t="shared" si="1223"/>
        <v>60221</v>
      </c>
    </row>
    <row r="9780" spans="1:20" x14ac:dyDescent="0.2">
      <c r="A9780" t="s">
        <v>6828</v>
      </c>
      <c r="M9780" s="170" t="str">
        <f t="shared" si="1216"/>
        <v>DTL</v>
      </c>
      <c r="N9780" s="169" t="str">
        <f t="shared" si="1217"/>
        <v>3110</v>
      </c>
      <c r="O9780" s="168" t="str">
        <f t="shared" si="1218"/>
        <v>9299</v>
      </c>
      <c r="P9780" s="168" t="str">
        <f t="shared" si="1219"/>
        <v>31109299</v>
      </c>
      <c r="Q9780" s="168">
        <f t="shared" si="1220"/>
        <v>0</v>
      </c>
      <c r="R9780" s="168">
        <f t="shared" si="1221"/>
        <v>3000</v>
      </c>
      <c r="S9780" s="168">
        <f t="shared" si="1222"/>
        <v>2000</v>
      </c>
      <c r="T9780" s="168">
        <f t="shared" si="1223"/>
        <v>1520</v>
      </c>
    </row>
    <row r="9781" spans="1:20" x14ac:dyDescent="0.2">
      <c r="A9781" t="s">
        <v>4246</v>
      </c>
      <c r="M9781" s="170" t="str">
        <f t="shared" si="1216"/>
        <v>DTL</v>
      </c>
      <c r="N9781" s="169" t="str">
        <f t="shared" si="1217"/>
        <v>3110</v>
      </c>
      <c r="O9781" s="168" t="str">
        <f t="shared" si="1218"/>
        <v/>
      </c>
      <c r="P9781" s="168" t="str">
        <f t="shared" si="1219"/>
        <v/>
      </c>
      <c r="Q9781" s="168" t="str">
        <f t="shared" si="1220"/>
        <v/>
      </c>
      <c r="R9781" s="168" t="str">
        <f t="shared" si="1221"/>
        <v/>
      </c>
      <c r="S9781" s="168" t="str">
        <f t="shared" si="1222"/>
        <v/>
      </c>
      <c r="T9781" s="168" t="str">
        <f t="shared" si="1223"/>
        <v/>
      </c>
    </row>
    <row r="9782" spans="1:20" x14ac:dyDescent="0.2">
      <c r="A9782" t="s">
        <v>2611</v>
      </c>
      <c r="M9782" s="170" t="str">
        <f t="shared" si="1216"/>
        <v>DTL</v>
      </c>
      <c r="N9782" s="169" t="str">
        <f t="shared" si="1217"/>
        <v>3110</v>
      </c>
      <c r="O9782" s="168" t="str">
        <f t="shared" si="1218"/>
        <v/>
      </c>
      <c r="P9782" s="168" t="str">
        <f t="shared" si="1219"/>
        <v/>
      </c>
      <c r="Q9782" s="168" t="str">
        <f t="shared" si="1220"/>
        <v/>
      </c>
      <c r="R9782" s="168" t="str">
        <f t="shared" si="1221"/>
        <v/>
      </c>
      <c r="S9782" s="168" t="str">
        <f t="shared" si="1222"/>
        <v/>
      </c>
      <c r="T9782" s="168" t="str">
        <f t="shared" si="1223"/>
        <v/>
      </c>
    </row>
    <row r="9783" spans="1:20" x14ac:dyDescent="0.2">
      <c r="A9783" t="s">
        <v>6829</v>
      </c>
      <c r="M9783" s="170" t="str">
        <f t="shared" si="1216"/>
        <v>Ttl</v>
      </c>
      <c r="N9783" s="169" t="str">
        <f t="shared" si="1217"/>
        <v>3110</v>
      </c>
      <c r="O9783" s="168" t="str">
        <f t="shared" si="1218"/>
        <v/>
      </c>
      <c r="P9783" s="168" t="str">
        <f t="shared" si="1219"/>
        <v/>
      </c>
      <c r="Q9783" s="168" t="str">
        <f t="shared" si="1220"/>
        <v/>
      </c>
      <c r="R9783" s="168" t="str">
        <f t="shared" si="1221"/>
        <v/>
      </c>
      <c r="S9783" s="168" t="str">
        <f t="shared" si="1222"/>
        <v/>
      </c>
      <c r="T9783" s="168" t="str">
        <f t="shared" si="1223"/>
        <v/>
      </c>
    </row>
    <row r="9784" spans="1:20" x14ac:dyDescent="0.2">
      <c r="A9784" t="s">
        <v>2612</v>
      </c>
      <c r="M9784" s="170" t="str">
        <f t="shared" si="1216"/>
        <v>DTL</v>
      </c>
      <c r="N9784" s="169" t="str">
        <f t="shared" si="1217"/>
        <v>3110</v>
      </c>
      <c r="O9784" s="168" t="str">
        <f t="shared" si="1218"/>
        <v/>
      </c>
      <c r="P9784" s="168" t="str">
        <f t="shared" si="1219"/>
        <v/>
      </c>
      <c r="Q9784" s="168" t="str">
        <f t="shared" si="1220"/>
        <v/>
      </c>
      <c r="R9784" s="168" t="str">
        <f t="shared" si="1221"/>
        <v/>
      </c>
      <c r="S9784" s="168" t="str">
        <f t="shared" si="1222"/>
        <v/>
      </c>
      <c r="T9784" s="168" t="str">
        <f t="shared" si="1223"/>
        <v/>
      </c>
    </row>
    <row r="9785" spans="1:20" x14ac:dyDescent="0.2">
      <c r="A9785" t="s">
        <v>2611</v>
      </c>
      <c r="M9785" s="170" t="str">
        <f t="shared" si="1216"/>
        <v>DTL</v>
      </c>
      <c r="N9785" s="169" t="str">
        <f t="shared" si="1217"/>
        <v>3110</v>
      </c>
      <c r="O9785" s="168" t="str">
        <f t="shared" si="1218"/>
        <v/>
      </c>
      <c r="P9785" s="168" t="str">
        <f t="shared" si="1219"/>
        <v/>
      </c>
      <c r="Q9785" s="168" t="str">
        <f t="shared" si="1220"/>
        <v/>
      </c>
      <c r="R9785" s="168" t="str">
        <f t="shared" si="1221"/>
        <v/>
      </c>
      <c r="S9785" s="168" t="str">
        <f t="shared" si="1222"/>
        <v/>
      </c>
      <c r="T9785" s="168" t="str">
        <f t="shared" si="1223"/>
        <v/>
      </c>
    </row>
    <row r="9786" spans="1:20" x14ac:dyDescent="0.2">
      <c r="A9786" t="s">
        <v>2611</v>
      </c>
      <c r="M9786" s="170" t="str">
        <f t="shared" si="1216"/>
        <v>DTL</v>
      </c>
      <c r="N9786" s="169" t="str">
        <f t="shared" si="1217"/>
        <v>3110</v>
      </c>
      <c r="O9786" s="168" t="str">
        <f t="shared" si="1218"/>
        <v/>
      </c>
      <c r="P9786" s="168" t="str">
        <f t="shared" si="1219"/>
        <v/>
      </c>
      <c r="Q9786" s="168" t="str">
        <f t="shared" si="1220"/>
        <v/>
      </c>
      <c r="R9786" s="168" t="str">
        <f t="shared" si="1221"/>
        <v/>
      </c>
      <c r="S9786" s="168" t="str">
        <f t="shared" si="1222"/>
        <v/>
      </c>
      <c r="T9786" s="168" t="str">
        <f t="shared" si="1223"/>
        <v/>
      </c>
    </row>
    <row r="9787" spans="1:20" x14ac:dyDescent="0.2">
      <c r="A9787" t="s">
        <v>2613</v>
      </c>
      <c r="M9787" s="170" t="str">
        <f t="shared" si="1216"/>
        <v>DTL</v>
      </c>
      <c r="N9787" s="169" t="str">
        <f t="shared" si="1217"/>
        <v>3110</v>
      </c>
      <c r="O9787" s="168" t="str">
        <f t="shared" si="1218"/>
        <v/>
      </c>
      <c r="P9787" s="168" t="str">
        <f t="shared" si="1219"/>
        <v/>
      </c>
      <c r="Q9787" s="168" t="str">
        <f t="shared" si="1220"/>
        <v/>
      </c>
      <c r="R9787" s="168" t="str">
        <f t="shared" si="1221"/>
        <v/>
      </c>
      <c r="S9787" s="168" t="str">
        <f t="shared" si="1222"/>
        <v/>
      </c>
      <c r="T9787" s="168" t="str">
        <f t="shared" si="1223"/>
        <v/>
      </c>
    </row>
    <row r="9788" spans="1:20" x14ac:dyDescent="0.2">
      <c r="A9788" t="s">
        <v>3572</v>
      </c>
      <c r="M9788" s="170" t="str">
        <f t="shared" si="1216"/>
        <v>DTL</v>
      </c>
      <c r="N9788" s="169" t="str">
        <f t="shared" si="1217"/>
        <v>3110</v>
      </c>
      <c r="O9788" s="168" t="str">
        <f t="shared" si="1218"/>
        <v>2150</v>
      </c>
      <c r="P9788" s="168" t="str">
        <f t="shared" si="1219"/>
        <v>31102150</v>
      </c>
      <c r="Q9788" s="168">
        <f t="shared" si="1220"/>
        <v>0</v>
      </c>
      <c r="R9788" s="168">
        <f t="shared" si="1221"/>
        <v>0</v>
      </c>
      <c r="S9788" s="168">
        <f t="shared" si="1222"/>
        <v>7500</v>
      </c>
      <c r="T9788" s="168">
        <f t="shared" si="1223"/>
        <v>162</v>
      </c>
    </row>
    <row r="9789" spans="1:20" x14ac:dyDescent="0.2">
      <c r="A9789" t="s">
        <v>6830</v>
      </c>
      <c r="M9789" s="170" t="str">
        <f t="shared" si="1216"/>
        <v>DTL</v>
      </c>
      <c r="N9789" s="169" t="str">
        <f t="shared" si="1217"/>
        <v>3110</v>
      </c>
      <c r="O9789" s="168" t="str">
        <f t="shared" si="1218"/>
        <v>2260</v>
      </c>
      <c r="P9789" s="168" t="str">
        <f t="shared" si="1219"/>
        <v>31102260</v>
      </c>
      <c r="Q9789" s="168">
        <f t="shared" si="1220"/>
        <v>61</v>
      </c>
      <c r="R9789" s="168">
        <f t="shared" si="1221"/>
        <v>0</v>
      </c>
      <c r="S9789" s="168">
        <f t="shared" si="1222"/>
        <v>0</v>
      </c>
      <c r="T9789" s="168">
        <f t="shared" si="1223"/>
        <v>0</v>
      </c>
    </row>
    <row r="9790" spans="1:20" x14ac:dyDescent="0.2">
      <c r="A9790" t="s">
        <v>6831</v>
      </c>
      <c r="M9790" s="170" t="str">
        <f t="shared" si="1216"/>
        <v>DTL</v>
      </c>
      <c r="N9790" s="169" t="str">
        <f t="shared" si="1217"/>
        <v>3110</v>
      </c>
      <c r="O9790" s="168" t="str">
        <f t="shared" si="1218"/>
        <v>2300</v>
      </c>
      <c r="P9790" s="168" t="str">
        <f t="shared" si="1219"/>
        <v>31102300</v>
      </c>
      <c r="Q9790" s="168">
        <f t="shared" si="1220"/>
        <v>221702</v>
      </c>
      <c r="R9790" s="168">
        <f t="shared" si="1221"/>
        <v>2004</v>
      </c>
      <c r="S9790" s="168">
        <f t="shared" si="1222"/>
        <v>5000</v>
      </c>
      <c r="T9790" s="168">
        <f t="shared" si="1223"/>
        <v>0</v>
      </c>
    </row>
    <row r="9791" spans="1:20" x14ac:dyDescent="0.2">
      <c r="A9791" t="s">
        <v>3573</v>
      </c>
      <c r="M9791" s="170" t="str">
        <f t="shared" si="1216"/>
        <v>DTL</v>
      </c>
      <c r="N9791" s="169" t="str">
        <f t="shared" si="1217"/>
        <v>3110</v>
      </c>
      <c r="O9791" s="168" t="str">
        <f t="shared" si="1218"/>
        <v>2500</v>
      </c>
      <c r="P9791" s="168" t="str">
        <f t="shared" si="1219"/>
        <v>31102500</v>
      </c>
      <c r="Q9791" s="168">
        <f t="shared" si="1220"/>
        <v>0</v>
      </c>
      <c r="R9791" s="168">
        <f t="shared" si="1221"/>
        <v>0</v>
      </c>
      <c r="S9791" s="168">
        <f t="shared" si="1222"/>
        <v>0</v>
      </c>
      <c r="T9791" s="168">
        <f t="shared" si="1223"/>
        <v>0</v>
      </c>
    </row>
    <row r="9792" spans="1:20" x14ac:dyDescent="0.2">
      <c r="A9792" t="s">
        <v>6832</v>
      </c>
      <c r="M9792" s="170" t="str">
        <f t="shared" si="1216"/>
        <v>DTL</v>
      </c>
      <c r="N9792" s="169" t="str">
        <f t="shared" si="1217"/>
        <v>3110</v>
      </c>
      <c r="O9792" s="168" t="str">
        <f t="shared" si="1218"/>
        <v>2700</v>
      </c>
      <c r="P9792" s="168" t="str">
        <f t="shared" si="1219"/>
        <v>31102700</v>
      </c>
      <c r="Q9792" s="168">
        <f t="shared" si="1220"/>
        <v>122</v>
      </c>
      <c r="R9792" s="168">
        <f t="shared" si="1221"/>
        <v>17525</v>
      </c>
      <c r="S9792" s="168">
        <f t="shared" si="1222"/>
        <v>7500</v>
      </c>
      <c r="T9792" s="168">
        <f t="shared" si="1223"/>
        <v>0</v>
      </c>
    </row>
    <row r="9793" spans="1:20" x14ac:dyDescent="0.2">
      <c r="A9793" t="s">
        <v>6833</v>
      </c>
      <c r="M9793" s="170" t="str">
        <f t="shared" si="1216"/>
        <v>DTL</v>
      </c>
      <c r="N9793" s="169" t="str">
        <f t="shared" si="1217"/>
        <v>3110</v>
      </c>
      <c r="O9793" s="168" t="str">
        <f t="shared" si="1218"/>
        <v>2750</v>
      </c>
      <c r="P9793" s="168" t="str">
        <f t="shared" si="1219"/>
        <v>31102750</v>
      </c>
      <c r="Q9793" s="168">
        <f t="shared" si="1220"/>
        <v>146</v>
      </c>
      <c r="R9793" s="168">
        <f t="shared" si="1221"/>
        <v>0</v>
      </c>
      <c r="S9793" s="168">
        <f t="shared" si="1222"/>
        <v>0</v>
      </c>
      <c r="T9793" s="168">
        <f t="shared" si="1223"/>
        <v>0</v>
      </c>
    </row>
    <row r="9794" spans="1:20" x14ac:dyDescent="0.2">
      <c r="A9794" t="s">
        <v>6834</v>
      </c>
      <c r="M9794" s="170" t="str">
        <f t="shared" si="1216"/>
        <v>DTL</v>
      </c>
      <c r="N9794" s="169" t="str">
        <f t="shared" si="1217"/>
        <v>3110</v>
      </c>
      <c r="O9794" s="168" t="str">
        <f t="shared" si="1218"/>
        <v>2299</v>
      </c>
      <c r="P9794" s="168" t="str">
        <f t="shared" si="1219"/>
        <v>31102299</v>
      </c>
      <c r="Q9794" s="168">
        <f t="shared" si="1220"/>
        <v>357</v>
      </c>
      <c r="R9794" s="168">
        <f t="shared" si="1221"/>
        <v>0</v>
      </c>
      <c r="S9794" s="168">
        <f t="shared" si="1222"/>
        <v>0</v>
      </c>
      <c r="T9794" s="168">
        <f t="shared" si="1223"/>
        <v>0</v>
      </c>
    </row>
    <row r="9795" spans="1:20" x14ac:dyDescent="0.2">
      <c r="A9795" t="s">
        <v>6835</v>
      </c>
      <c r="M9795" s="170" t="str">
        <f t="shared" ref="M9795:M9858" si="1224">IF(ROW()&lt;23,"",
  IF(NOT(ISERROR(FIND("Trinity County",$A9795,30))),"H1",
  IF(M9794="H1","H2",
  IF(M9794="H2","H3",
  IF(M9794="H3","H4",
  IF(M9794="H4","H5",
  IF(M9794="H5","H6",
  IF(M9794="H6","H7",
  IF(M9794="H7","H8",
  IF(M9794="H8","H9",
  IF(M9794="H9","H10",
  IF(TRIM(LEFT($A9795,7))="Total","Ttl","DTL"))))))))))))</f>
        <v>DTL</v>
      </c>
      <c r="N9795" s="169" t="str">
        <f t="shared" ref="N9795:N9858" si="1225">IF(ROW()&lt;23,"",
  IF($M9795="H6",TRIM(LEFT($A9795,5)),N9794))</f>
        <v>3110</v>
      </c>
      <c r="O9795" s="168" t="str">
        <f t="shared" ref="O9795:O9858" si="1226">IF($M9795&lt;&gt;"DTL","",
  IF(NOT(ISNUMBER(VALUE(MID($A9795,31,15)))),"",LEFT($A9795,4)))</f>
        <v>2399</v>
      </c>
      <c r="P9795" s="168" t="str">
        <f t="shared" ref="P9795:P9858" si="1227">IF(O9795="","",N9795&amp;O9795)</f>
        <v>31102399</v>
      </c>
      <c r="Q9795" s="168">
        <f t="shared" ref="Q9795:Q9858" si="1228">IF($M9795&lt;&gt;"DTL","",
  IF(NOT(ISNUMBER(VALUE(MID($A9795,31,15)))),"",VALUE(TRIM(MID($A9795,47,15)))))</f>
        <v>34142</v>
      </c>
      <c r="R9795" s="168">
        <f t="shared" ref="R9795:R9858" si="1229">IF($M9795&lt;&gt;"DTL","",
  IF(NOT(ISNUMBER(VALUE(MID($A9795,31,15)))),"",VALUE(TRIM(MID($A9795,61,14)))))</f>
        <v>62739</v>
      </c>
      <c r="S9795" s="168">
        <f t="shared" ref="S9795:S9858" si="1230">IF($M9795&lt;&gt;"DTL","",
  IF(NOT(ISNUMBER(VALUE(MID($A9795,31,15)))),"",VALUE(TRIM(MID($A9795,76,14)))))</f>
        <v>32500</v>
      </c>
      <c r="T9795" s="168">
        <f t="shared" ref="T9795:T9858" si="1231">IF($M9795&lt;&gt;"DTL","",
  IF(NOT(ISNUMBER(VALUE(MID($A9795,31,15)))),"",VALUE(TRIM(MID($A9795,90,14)))))</f>
        <v>9104</v>
      </c>
    </row>
    <row r="9796" spans="1:20" x14ac:dyDescent="0.2">
      <c r="A9796" t="s">
        <v>4246</v>
      </c>
      <c r="M9796" s="170" t="str">
        <f t="shared" si="1224"/>
        <v>DTL</v>
      </c>
      <c r="N9796" s="169" t="str">
        <f t="shared" si="1225"/>
        <v>3110</v>
      </c>
      <c r="O9796" s="168" t="str">
        <f t="shared" si="1226"/>
        <v/>
      </c>
      <c r="P9796" s="168" t="str">
        <f t="shared" si="1227"/>
        <v/>
      </c>
      <c r="Q9796" s="168" t="str">
        <f t="shared" si="1228"/>
        <v/>
      </c>
      <c r="R9796" s="168" t="str">
        <f t="shared" si="1229"/>
        <v/>
      </c>
      <c r="S9796" s="168" t="str">
        <f t="shared" si="1230"/>
        <v/>
      </c>
      <c r="T9796" s="168" t="str">
        <f t="shared" si="1231"/>
        <v/>
      </c>
    </row>
    <row r="9797" spans="1:20" x14ac:dyDescent="0.2">
      <c r="A9797" t="s">
        <v>2611</v>
      </c>
      <c r="M9797" s="170" t="str">
        <f t="shared" si="1224"/>
        <v>DTL</v>
      </c>
      <c r="N9797" s="169" t="str">
        <f t="shared" si="1225"/>
        <v>3110</v>
      </c>
      <c r="O9797" s="168" t="str">
        <f t="shared" si="1226"/>
        <v/>
      </c>
      <c r="P9797" s="168" t="str">
        <f t="shared" si="1227"/>
        <v/>
      </c>
      <c r="Q9797" s="168" t="str">
        <f t="shared" si="1228"/>
        <v/>
      </c>
      <c r="R9797" s="168" t="str">
        <f t="shared" si="1229"/>
        <v/>
      </c>
      <c r="S9797" s="168" t="str">
        <f t="shared" si="1230"/>
        <v/>
      </c>
      <c r="T9797" s="168" t="str">
        <f t="shared" si="1231"/>
        <v/>
      </c>
    </row>
    <row r="9798" spans="1:20" x14ac:dyDescent="0.2">
      <c r="A9798" t="s">
        <v>6836</v>
      </c>
      <c r="M9798" s="170" t="str">
        <f t="shared" si="1224"/>
        <v>Ttl</v>
      </c>
      <c r="N9798" s="169" t="str">
        <f t="shared" si="1225"/>
        <v>3110</v>
      </c>
      <c r="O9798" s="168" t="str">
        <f t="shared" si="1226"/>
        <v/>
      </c>
      <c r="P9798" s="168" t="str">
        <f t="shared" si="1227"/>
        <v/>
      </c>
      <c r="Q9798" s="168" t="str">
        <f t="shared" si="1228"/>
        <v/>
      </c>
      <c r="R9798" s="168" t="str">
        <f t="shared" si="1229"/>
        <v/>
      </c>
      <c r="S9798" s="168" t="str">
        <f t="shared" si="1230"/>
        <v/>
      </c>
      <c r="T9798" s="168" t="str">
        <f t="shared" si="1231"/>
        <v/>
      </c>
    </row>
    <row r="9799" spans="1:20" x14ac:dyDescent="0.2">
      <c r="A9799" t="s">
        <v>2611</v>
      </c>
      <c r="M9799" s="170" t="str">
        <f t="shared" si="1224"/>
        <v>DTL</v>
      </c>
      <c r="N9799" s="169" t="str">
        <f t="shared" si="1225"/>
        <v>3110</v>
      </c>
      <c r="O9799" s="168" t="str">
        <f t="shared" si="1226"/>
        <v/>
      </c>
      <c r="P9799" s="168" t="str">
        <f t="shared" si="1227"/>
        <v/>
      </c>
      <c r="Q9799" s="168" t="str">
        <f t="shared" si="1228"/>
        <v/>
      </c>
      <c r="R9799" s="168" t="str">
        <f t="shared" si="1229"/>
        <v/>
      </c>
      <c r="S9799" s="168" t="str">
        <f t="shared" si="1230"/>
        <v/>
      </c>
      <c r="T9799" s="168" t="str">
        <f t="shared" si="1231"/>
        <v/>
      </c>
    </row>
    <row r="9800" spans="1:20" x14ac:dyDescent="0.2">
      <c r="A9800" t="s">
        <v>2611</v>
      </c>
      <c r="M9800" s="170" t="str">
        <f t="shared" si="1224"/>
        <v>DTL</v>
      </c>
      <c r="N9800" s="169" t="str">
        <f t="shared" si="1225"/>
        <v>3110</v>
      </c>
      <c r="O9800" s="168" t="str">
        <f t="shared" si="1226"/>
        <v/>
      </c>
      <c r="P9800" s="168" t="str">
        <f t="shared" si="1227"/>
        <v/>
      </c>
      <c r="Q9800" s="168" t="str">
        <f t="shared" si="1228"/>
        <v/>
      </c>
      <c r="R9800" s="168" t="str">
        <f t="shared" si="1229"/>
        <v/>
      </c>
      <c r="S9800" s="168" t="str">
        <f t="shared" si="1230"/>
        <v/>
      </c>
      <c r="T9800" s="168" t="str">
        <f t="shared" si="1231"/>
        <v/>
      </c>
    </row>
    <row r="9801" spans="1:20" x14ac:dyDescent="0.2">
      <c r="A9801" t="s">
        <v>6837</v>
      </c>
      <c r="M9801" s="170" t="str">
        <f t="shared" si="1224"/>
        <v>Ttl</v>
      </c>
      <c r="N9801" s="169" t="str">
        <f t="shared" si="1225"/>
        <v>3110</v>
      </c>
      <c r="O9801" s="168" t="str">
        <f t="shared" si="1226"/>
        <v/>
      </c>
      <c r="P9801" s="168" t="str">
        <f t="shared" si="1227"/>
        <v/>
      </c>
      <c r="Q9801" s="168" t="str">
        <f t="shared" si="1228"/>
        <v/>
      </c>
      <c r="R9801" s="168" t="str">
        <f t="shared" si="1229"/>
        <v/>
      </c>
      <c r="S9801" s="168" t="str">
        <f t="shared" si="1230"/>
        <v/>
      </c>
      <c r="T9801" s="168" t="str">
        <f t="shared" si="1231"/>
        <v/>
      </c>
    </row>
    <row r="9802" spans="1:20" x14ac:dyDescent="0.2">
      <c r="A9802" t="s">
        <v>2612</v>
      </c>
      <c r="M9802" s="170" t="str">
        <f t="shared" si="1224"/>
        <v>DTL</v>
      </c>
      <c r="N9802" s="169" t="str">
        <f t="shared" si="1225"/>
        <v>3110</v>
      </c>
      <c r="O9802" s="168" t="str">
        <f t="shared" si="1226"/>
        <v/>
      </c>
      <c r="P9802" s="168" t="str">
        <f t="shared" si="1227"/>
        <v/>
      </c>
      <c r="Q9802" s="168" t="str">
        <f t="shared" si="1228"/>
        <v/>
      </c>
      <c r="R9802" s="168" t="str">
        <f t="shared" si="1229"/>
        <v/>
      </c>
      <c r="S9802" s="168" t="str">
        <f t="shared" si="1230"/>
        <v/>
      </c>
      <c r="T9802" s="168" t="str">
        <f t="shared" si="1231"/>
        <v/>
      </c>
    </row>
    <row r="9803" spans="1:20" x14ac:dyDescent="0.2">
      <c r="A9803" t="s">
        <v>2611</v>
      </c>
      <c r="M9803" s="170" t="str">
        <f t="shared" si="1224"/>
        <v>DTL</v>
      </c>
      <c r="N9803" s="169" t="str">
        <f t="shared" si="1225"/>
        <v>3110</v>
      </c>
      <c r="O9803" s="168" t="str">
        <f t="shared" si="1226"/>
        <v/>
      </c>
      <c r="P9803" s="168" t="str">
        <f t="shared" si="1227"/>
        <v/>
      </c>
      <c r="Q9803" s="168" t="str">
        <f t="shared" si="1228"/>
        <v/>
      </c>
      <c r="R9803" s="168" t="str">
        <f t="shared" si="1229"/>
        <v/>
      </c>
      <c r="S9803" s="168" t="str">
        <f t="shared" si="1230"/>
        <v/>
      </c>
      <c r="T9803" s="168" t="str">
        <f t="shared" si="1231"/>
        <v/>
      </c>
    </row>
    <row r="9804" spans="1:20" x14ac:dyDescent="0.2">
      <c r="A9804" t="s">
        <v>2620</v>
      </c>
      <c r="M9804" s="170" t="str">
        <f t="shared" si="1224"/>
        <v>DTL</v>
      </c>
      <c r="N9804" s="169" t="str">
        <f t="shared" si="1225"/>
        <v>3110</v>
      </c>
      <c r="O9804" s="168" t="str">
        <f t="shared" si="1226"/>
        <v/>
      </c>
      <c r="P9804" s="168" t="str">
        <f t="shared" si="1227"/>
        <v/>
      </c>
      <c r="Q9804" s="168" t="str">
        <f t="shared" si="1228"/>
        <v/>
      </c>
      <c r="R9804" s="168" t="str">
        <f t="shared" si="1229"/>
        <v/>
      </c>
      <c r="S9804" s="168" t="str">
        <f t="shared" si="1230"/>
        <v/>
      </c>
      <c r="T9804" s="168" t="str">
        <f t="shared" si="1231"/>
        <v/>
      </c>
    </row>
    <row r="9805" spans="1:20" x14ac:dyDescent="0.2">
      <c r="A9805" t="s">
        <v>6838</v>
      </c>
      <c r="M9805" s="170" t="str">
        <f t="shared" si="1224"/>
        <v>Ttl</v>
      </c>
      <c r="N9805" s="169" t="str">
        <f t="shared" si="1225"/>
        <v>3110</v>
      </c>
      <c r="O9805" s="168" t="str">
        <f t="shared" si="1226"/>
        <v/>
      </c>
      <c r="P9805" s="168" t="str">
        <f t="shared" si="1227"/>
        <v/>
      </c>
      <c r="Q9805" s="168" t="str">
        <f t="shared" si="1228"/>
        <v/>
      </c>
      <c r="R9805" s="168" t="str">
        <f t="shared" si="1229"/>
        <v/>
      </c>
      <c r="S9805" s="168" t="str">
        <f t="shared" si="1230"/>
        <v/>
      </c>
      <c r="T9805" s="168" t="str">
        <f t="shared" si="1231"/>
        <v/>
      </c>
    </row>
    <row r="9806" spans="1:20" x14ac:dyDescent="0.2">
      <c r="A9806" t="s">
        <v>2611</v>
      </c>
      <c r="M9806" s="170" t="str">
        <f t="shared" si="1224"/>
        <v>DTL</v>
      </c>
      <c r="N9806" s="169" t="str">
        <f t="shared" si="1225"/>
        <v>3110</v>
      </c>
      <c r="O9806" s="168" t="str">
        <f t="shared" si="1226"/>
        <v/>
      </c>
      <c r="P9806" s="168" t="str">
        <f t="shared" si="1227"/>
        <v/>
      </c>
      <c r="Q9806" s="168" t="str">
        <f t="shared" si="1228"/>
        <v/>
      </c>
      <c r="R9806" s="168" t="str">
        <f t="shared" si="1229"/>
        <v/>
      </c>
      <c r="S9806" s="168" t="str">
        <f t="shared" si="1230"/>
        <v/>
      </c>
      <c r="T9806" s="168" t="str">
        <f t="shared" si="1231"/>
        <v/>
      </c>
    </row>
    <row r="9807" spans="1:20" x14ac:dyDescent="0.2">
      <c r="A9807" t="s">
        <v>6839</v>
      </c>
      <c r="M9807" s="170" t="str">
        <f t="shared" si="1224"/>
        <v>Ttl</v>
      </c>
      <c r="N9807" s="169" t="str">
        <f t="shared" si="1225"/>
        <v>3110</v>
      </c>
      <c r="O9807" s="168" t="str">
        <f t="shared" si="1226"/>
        <v/>
      </c>
      <c r="P9807" s="168" t="str">
        <f t="shared" si="1227"/>
        <v/>
      </c>
      <c r="Q9807" s="168" t="str">
        <f t="shared" si="1228"/>
        <v/>
      </c>
      <c r="R9807" s="168" t="str">
        <f t="shared" si="1229"/>
        <v/>
      </c>
      <c r="S9807" s="168" t="str">
        <f t="shared" si="1230"/>
        <v/>
      </c>
      <c r="T9807" s="168" t="str">
        <f t="shared" si="1231"/>
        <v/>
      </c>
    </row>
    <row r="9808" spans="1:20" x14ac:dyDescent="0.2">
      <c r="A9808" t="s">
        <v>4246</v>
      </c>
      <c r="M9808" s="170" t="str">
        <f t="shared" si="1224"/>
        <v>DTL</v>
      </c>
      <c r="N9808" s="169" t="str">
        <f t="shared" si="1225"/>
        <v>3110</v>
      </c>
      <c r="O9808" s="168" t="str">
        <f t="shared" si="1226"/>
        <v/>
      </c>
      <c r="P9808" s="168" t="str">
        <f t="shared" si="1227"/>
        <v/>
      </c>
      <c r="Q9808" s="168" t="str">
        <f t="shared" si="1228"/>
        <v/>
      </c>
      <c r="R9808" s="168" t="str">
        <f t="shared" si="1229"/>
        <v/>
      </c>
      <c r="S9808" s="168" t="str">
        <f t="shared" si="1230"/>
        <v/>
      </c>
      <c r="T9808" s="168" t="str">
        <f t="shared" si="1231"/>
        <v/>
      </c>
    </row>
    <row r="9809" spans="1:20" x14ac:dyDescent="0.2">
      <c r="A9809" t="s">
        <v>2611</v>
      </c>
      <c r="M9809" s="170" t="str">
        <f t="shared" si="1224"/>
        <v>DTL</v>
      </c>
      <c r="N9809" s="169" t="str">
        <f t="shared" si="1225"/>
        <v>3110</v>
      </c>
      <c r="O9809" s="168" t="str">
        <f t="shared" si="1226"/>
        <v/>
      </c>
      <c r="P9809" s="168" t="str">
        <f t="shared" si="1227"/>
        <v/>
      </c>
      <c r="Q9809" s="168" t="str">
        <f t="shared" si="1228"/>
        <v/>
      </c>
      <c r="R9809" s="168" t="str">
        <f t="shared" si="1229"/>
        <v/>
      </c>
      <c r="S9809" s="168" t="str">
        <f t="shared" si="1230"/>
        <v/>
      </c>
      <c r="T9809" s="168" t="str">
        <f t="shared" si="1231"/>
        <v/>
      </c>
    </row>
    <row r="9810" spans="1:20" x14ac:dyDescent="0.2">
      <c r="A9810" t="s">
        <v>6840</v>
      </c>
      <c r="M9810" s="170" t="str">
        <f t="shared" si="1224"/>
        <v>DTL</v>
      </c>
      <c r="N9810" s="169" t="str">
        <f t="shared" si="1225"/>
        <v>3110</v>
      </c>
      <c r="O9810" s="168" t="str">
        <f t="shared" si="1226"/>
        <v xml:space="preserve">    </v>
      </c>
      <c r="P9810" s="168" t="str">
        <f t="shared" si="1227"/>
        <v xml:space="preserve">3110    </v>
      </c>
      <c r="Q9810" s="168">
        <f t="shared" si="1228"/>
        <v>-247043</v>
      </c>
      <c r="R9810" s="168">
        <f t="shared" si="1229"/>
        <v>-18567</v>
      </c>
      <c r="S9810" s="168">
        <f t="shared" si="1230"/>
        <v>-50500</v>
      </c>
      <c r="T9810" s="168">
        <f t="shared" si="1231"/>
        <v>52475</v>
      </c>
    </row>
    <row r="9811" spans="1:20" x14ac:dyDescent="0.2">
      <c r="A9811" t="s">
        <v>4467</v>
      </c>
      <c r="M9811" s="170" t="str">
        <f t="shared" si="1224"/>
        <v>DTL</v>
      </c>
      <c r="N9811" s="169" t="str">
        <f t="shared" si="1225"/>
        <v>3110</v>
      </c>
      <c r="O9811" s="168" t="str">
        <f t="shared" si="1226"/>
        <v/>
      </c>
      <c r="P9811" s="168" t="str">
        <f t="shared" si="1227"/>
        <v/>
      </c>
      <c r="Q9811" s="168" t="str">
        <f t="shared" si="1228"/>
        <v/>
      </c>
      <c r="R9811" s="168" t="str">
        <f t="shared" si="1229"/>
        <v/>
      </c>
      <c r="S9811" s="168" t="str">
        <f t="shared" si="1230"/>
        <v/>
      </c>
      <c r="T9811" s="168" t="str">
        <f t="shared" si="1231"/>
        <v/>
      </c>
    </row>
    <row r="9812" spans="1:20" x14ac:dyDescent="0.2">
      <c r="A9812">
        <v>1</v>
      </c>
      <c r="M9812" s="170" t="str">
        <f t="shared" si="1224"/>
        <v>DTL</v>
      </c>
      <c r="N9812" s="169" t="str">
        <f t="shared" si="1225"/>
        <v>3110</v>
      </c>
      <c r="O9812" s="168" t="str">
        <f t="shared" si="1226"/>
        <v/>
      </c>
      <c r="P9812" s="168" t="str">
        <f t="shared" si="1227"/>
        <v/>
      </c>
      <c r="Q9812" s="168" t="str">
        <f t="shared" si="1228"/>
        <v/>
      </c>
      <c r="R9812" s="168" t="str">
        <f t="shared" si="1229"/>
        <v/>
      </c>
      <c r="S9812" s="168" t="str">
        <f t="shared" si="1230"/>
        <v/>
      </c>
      <c r="T9812" s="168" t="str">
        <f t="shared" si="1231"/>
        <v/>
      </c>
    </row>
    <row r="9813" spans="1:20" x14ac:dyDescent="0.2">
      <c r="M9813" s="170" t="str">
        <f t="shared" si="1224"/>
        <v>DTL</v>
      </c>
      <c r="N9813" s="169" t="str">
        <f t="shared" si="1225"/>
        <v>3110</v>
      </c>
      <c r="O9813" s="168" t="str">
        <f t="shared" si="1226"/>
        <v/>
      </c>
      <c r="P9813" s="168" t="str">
        <f t="shared" si="1227"/>
        <v/>
      </c>
      <c r="Q9813" s="168" t="str">
        <f t="shared" si="1228"/>
        <v/>
      </c>
      <c r="R9813" s="168" t="str">
        <f t="shared" si="1229"/>
        <v/>
      </c>
      <c r="S9813" s="168" t="str">
        <f t="shared" si="1230"/>
        <v/>
      </c>
      <c r="T9813" s="168" t="str">
        <f t="shared" si="1231"/>
        <v/>
      </c>
    </row>
    <row r="9814" spans="1:20" x14ac:dyDescent="0.2">
      <c r="A9814" t="s">
        <v>3574</v>
      </c>
      <c r="M9814" s="170" t="str">
        <f t="shared" si="1224"/>
        <v>H1</v>
      </c>
      <c r="N9814" s="169" t="str">
        <f t="shared" si="1225"/>
        <v>3110</v>
      </c>
      <c r="O9814" s="168" t="str">
        <f t="shared" si="1226"/>
        <v/>
      </c>
      <c r="P9814" s="168" t="str">
        <f t="shared" si="1227"/>
        <v/>
      </c>
      <c r="Q9814" s="168" t="str">
        <f t="shared" si="1228"/>
        <v/>
      </c>
      <c r="R9814" s="168" t="str">
        <f t="shared" si="1229"/>
        <v/>
      </c>
      <c r="S9814" s="168" t="str">
        <f t="shared" si="1230"/>
        <v/>
      </c>
      <c r="T9814" s="168" t="str">
        <f t="shared" si="1231"/>
        <v/>
      </c>
    </row>
    <row r="9815" spans="1:20" x14ac:dyDescent="0.2">
      <c r="A9815" t="s">
        <v>2600</v>
      </c>
      <c r="M9815" s="170" t="str">
        <f t="shared" si="1224"/>
        <v>H2</v>
      </c>
      <c r="N9815" s="169" t="str">
        <f t="shared" si="1225"/>
        <v>3110</v>
      </c>
      <c r="O9815" s="168" t="str">
        <f t="shared" si="1226"/>
        <v/>
      </c>
      <c r="P9815" s="168" t="str">
        <f t="shared" si="1227"/>
        <v/>
      </c>
      <c r="Q9815" s="168" t="str">
        <f t="shared" si="1228"/>
        <v/>
      </c>
      <c r="R9815" s="168" t="str">
        <f t="shared" si="1229"/>
        <v/>
      </c>
      <c r="S9815" s="168" t="str">
        <f t="shared" si="1230"/>
        <v/>
      </c>
      <c r="T9815" s="168" t="str">
        <f t="shared" si="1231"/>
        <v/>
      </c>
    </row>
    <row r="9816" spans="1:20" x14ac:dyDescent="0.2">
      <c r="A9816" t="s">
        <v>2601</v>
      </c>
      <c r="M9816" s="170" t="str">
        <f t="shared" si="1224"/>
        <v>H3</v>
      </c>
      <c r="N9816" s="169" t="str">
        <f t="shared" si="1225"/>
        <v>3110</v>
      </c>
      <c r="O9816" s="168" t="str">
        <f t="shared" si="1226"/>
        <v/>
      </c>
      <c r="P9816" s="168" t="str">
        <f t="shared" si="1227"/>
        <v/>
      </c>
      <c r="Q9816" s="168" t="str">
        <f t="shared" si="1228"/>
        <v/>
      </c>
      <c r="R9816" s="168" t="str">
        <f t="shared" si="1229"/>
        <v/>
      </c>
      <c r="S9816" s="168" t="str">
        <f t="shared" si="1230"/>
        <v/>
      </c>
      <c r="T9816" s="168" t="str">
        <f t="shared" si="1231"/>
        <v/>
      </c>
    </row>
    <row r="9817" spans="1:20" x14ac:dyDescent="0.2">
      <c r="A9817" t="s">
        <v>3535</v>
      </c>
      <c r="M9817" s="170" t="str">
        <f t="shared" si="1224"/>
        <v>H4</v>
      </c>
      <c r="N9817" s="169" t="str">
        <f t="shared" si="1225"/>
        <v>3110</v>
      </c>
      <c r="O9817" s="168" t="str">
        <f t="shared" si="1226"/>
        <v/>
      </c>
      <c r="P9817" s="168" t="str">
        <f t="shared" si="1227"/>
        <v/>
      </c>
      <c r="Q9817" s="168" t="str">
        <f t="shared" si="1228"/>
        <v/>
      </c>
      <c r="R9817" s="168" t="str">
        <f t="shared" si="1229"/>
        <v/>
      </c>
      <c r="S9817" s="168" t="str">
        <f t="shared" si="1230"/>
        <v/>
      </c>
      <c r="T9817" s="168" t="str">
        <f t="shared" si="1231"/>
        <v/>
      </c>
    </row>
    <row r="9818" spans="1:20" x14ac:dyDescent="0.2">
      <c r="A9818" t="s">
        <v>2603</v>
      </c>
      <c r="M9818" s="170" t="str">
        <f t="shared" si="1224"/>
        <v>H5</v>
      </c>
      <c r="N9818" s="169" t="str">
        <f t="shared" si="1225"/>
        <v>3110</v>
      </c>
      <c r="O9818" s="168" t="str">
        <f t="shared" si="1226"/>
        <v/>
      </c>
      <c r="P9818" s="168" t="str">
        <f t="shared" si="1227"/>
        <v/>
      </c>
      <c r="Q9818" s="168" t="str">
        <f t="shared" si="1228"/>
        <v/>
      </c>
      <c r="R9818" s="168" t="str">
        <f t="shared" si="1229"/>
        <v/>
      </c>
      <c r="S9818" s="168" t="str">
        <f t="shared" si="1230"/>
        <v/>
      </c>
      <c r="T9818" s="168" t="str">
        <f t="shared" si="1231"/>
        <v/>
      </c>
    </row>
    <row r="9819" spans="1:20" x14ac:dyDescent="0.2">
      <c r="A9819" t="s">
        <v>3571</v>
      </c>
      <c r="M9819" s="170" t="str">
        <f t="shared" si="1224"/>
        <v>H6</v>
      </c>
      <c r="N9819" s="169" t="str">
        <f t="shared" si="1225"/>
        <v>3110</v>
      </c>
      <c r="O9819" s="168" t="str">
        <f t="shared" si="1226"/>
        <v/>
      </c>
      <c r="P9819" s="168" t="str">
        <f t="shared" si="1227"/>
        <v/>
      </c>
      <c r="Q9819" s="168" t="str">
        <f t="shared" si="1228"/>
        <v/>
      </c>
      <c r="R9819" s="168" t="str">
        <f t="shared" si="1229"/>
        <v/>
      </c>
      <c r="S9819" s="168" t="str">
        <f t="shared" si="1230"/>
        <v/>
      </c>
      <c r="T9819" s="168" t="str">
        <f t="shared" si="1231"/>
        <v/>
      </c>
    </row>
    <row r="9820" spans="1:20" x14ac:dyDescent="0.2">
      <c r="A9820" t="s">
        <v>2605</v>
      </c>
      <c r="M9820" s="170" t="str">
        <f t="shared" si="1224"/>
        <v>H7</v>
      </c>
      <c r="N9820" s="169" t="str">
        <f t="shared" si="1225"/>
        <v>3110</v>
      </c>
      <c r="O9820" s="168" t="str">
        <f t="shared" si="1226"/>
        <v/>
      </c>
      <c r="P9820" s="168" t="str">
        <f t="shared" si="1227"/>
        <v/>
      </c>
      <c r="Q9820" s="168" t="str">
        <f t="shared" si="1228"/>
        <v/>
      </c>
      <c r="R9820" s="168" t="str">
        <f t="shared" si="1229"/>
        <v/>
      </c>
      <c r="S9820" s="168" t="str">
        <f t="shared" si="1230"/>
        <v/>
      </c>
      <c r="T9820" s="168" t="str">
        <f t="shared" si="1231"/>
        <v/>
      </c>
    </row>
    <row r="9821" spans="1:20" x14ac:dyDescent="0.2">
      <c r="A9821" t="s">
        <v>2606</v>
      </c>
      <c r="M9821" s="170" t="str">
        <f t="shared" si="1224"/>
        <v>H8</v>
      </c>
      <c r="N9821" s="169" t="str">
        <f t="shared" si="1225"/>
        <v>3110</v>
      </c>
      <c r="O9821" s="168" t="str">
        <f t="shared" si="1226"/>
        <v/>
      </c>
      <c r="P9821" s="168" t="str">
        <f t="shared" si="1227"/>
        <v/>
      </c>
      <c r="Q9821" s="168" t="str">
        <f t="shared" si="1228"/>
        <v/>
      </c>
      <c r="R9821" s="168" t="str">
        <f t="shared" si="1229"/>
        <v/>
      </c>
      <c r="S9821" s="168" t="str">
        <f t="shared" si="1230"/>
        <v/>
      </c>
      <c r="T9821" s="168" t="str">
        <f t="shared" si="1231"/>
        <v/>
      </c>
    </row>
    <row r="9822" spans="1:20" x14ac:dyDescent="0.2">
      <c r="A9822" t="s">
        <v>2607</v>
      </c>
      <c r="M9822" s="170" t="str">
        <f t="shared" si="1224"/>
        <v>H9</v>
      </c>
      <c r="N9822" s="169" t="str">
        <f t="shared" si="1225"/>
        <v>3110</v>
      </c>
      <c r="O9822" s="168" t="str">
        <f t="shared" si="1226"/>
        <v/>
      </c>
      <c r="P9822" s="168" t="str">
        <f t="shared" si="1227"/>
        <v/>
      </c>
      <c r="Q9822" s="168" t="str">
        <f t="shared" si="1228"/>
        <v/>
      </c>
      <c r="R9822" s="168" t="str">
        <f t="shared" si="1229"/>
        <v/>
      </c>
      <c r="S9822" s="168" t="str">
        <f t="shared" si="1230"/>
        <v/>
      </c>
      <c r="T9822" s="168" t="str">
        <f t="shared" si="1231"/>
        <v/>
      </c>
    </row>
    <row r="9823" spans="1:20" x14ac:dyDescent="0.2">
      <c r="A9823" t="s">
        <v>2608</v>
      </c>
      <c r="M9823" s="170" t="str">
        <f t="shared" si="1224"/>
        <v>H10</v>
      </c>
      <c r="N9823" s="169" t="str">
        <f t="shared" si="1225"/>
        <v>3110</v>
      </c>
      <c r="O9823" s="168" t="str">
        <f t="shared" si="1226"/>
        <v/>
      </c>
      <c r="P9823" s="168" t="str">
        <f t="shared" si="1227"/>
        <v/>
      </c>
      <c r="Q9823" s="168" t="str">
        <f t="shared" si="1228"/>
        <v/>
      </c>
      <c r="R9823" s="168" t="str">
        <f t="shared" si="1229"/>
        <v/>
      </c>
      <c r="S9823" s="168" t="str">
        <f t="shared" si="1230"/>
        <v/>
      </c>
      <c r="T9823" s="168" t="str">
        <f t="shared" si="1231"/>
        <v/>
      </c>
    </row>
    <row r="9824" spans="1:20" x14ac:dyDescent="0.2">
      <c r="A9824" t="s">
        <v>2622</v>
      </c>
      <c r="M9824" s="170" t="str">
        <f t="shared" si="1224"/>
        <v>DTL</v>
      </c>
      <c r="N9824" s="169" t="str">
        <f t="shared" si="1225"/>
        <v>3110</v>
      </c>
      <c r="O9824" s="168" t="str">
        <f t="shared" si="1226"/>
        <v>Tran</v>
      </c>
      <c r="P9824" s="168" t="str">
        <f t="shared" si="1227"/>
        <v>3110Tran</v>
      </c>
      <c r="Q9824" s="168">
        <f t="shared" si="1228"/>
        <v>0</v>
      </c>
      <c r="R9824" s="168">
        <f t="shared" si="1229"/>
        <v>0</v>
      </c>
      <c r="S9824" s="168">
        <f t="shared" si="1230"/>
        <v>0</v>
      </c>
      <c r="T9824" s="168">
        <f t="shared" si="1231"/>
        <v>0</v>
      </c>
    </row>
    <row r="9825" spans="1:20" x14ac:dyDescent="0.2">
      <c r="A9825" t="s">
        <v>2611</v>
      </c>
      <c r="M9825" s="170" t="str">
        <f t="shared" si="1224"/>
        <v>DTL</v>
      </c>
      <c r="N9825" s="169" t="str">
        <f t="shared" si="1225"/>
        <v>3110</v>
      </c>
      <c r="O9825" s="168" t="str">
        <f t="shared" si="1226"/>
        <v/>
      </c>
      <c r="P9825" s="168" t="str">
        <f t="shared" si="1227"/>
        <v/>
      </c>
      <c r="Q9825" s="168" t="str">
        <f t="shared" si="1228"/>
        <v/>
      </c>
      <c r="R9825" s="168" t="str">
        <f t="shared" si="1229"/>
        <v/>
      </c>
      <c r="S9825" s="168" t="str">
        <f t="shared" si="1230"/>
        <v/>
      </c>
      <c r="T9825" s="168" t="str">
        <f t="shared" si="1231"/>
        <v/>
      </c>
    </row>
    <row r="9826" spans="1:20" x14ac:dyDescent="0.2">
      <c r="A9826" t="s">
        <v>2623</v>
      </c>
      <c r="M9826" s="170" t="str">
        <f t="shared" si="1224"/>
        <v>DTL</v>
      </c>
      <c r="N9826" s="169" t="str">
        <f t="shared" si="1225"/>
        <v>3110</v>
      </c>
      <c r="O9826" s="168" t="str">
        <f t="shared" si="1226"/>
        <v>Tran</v>
      </c>
      <c r="P9826" s="168" t="str">
        <f t="shared" si="1227"/>
        <v>3110Tran</v>
      </c>
      <c r="Q9826" s="168">
        <f t="shared" si="1228"/>
        <v>0</v>
      </c>
      <c r="R9826" s="168">
        <f t="shared" si="1229"/>
        <v>0</v>
      </c>
      <c r="S9826" s="168">
        <f t="shared" si="1230"/>
        <v>0</v>
      </c>
      <c r="T9826" s="168">
        <f t="shared" si="1231"/>
        <v>0</v>
      </c>
    </row>
    <row r="9827" spans="1:20" x14ac:dyDescent="0.2">
      <c r="A9827" t="s">
        <v>4246</v>
      </c>
      <c r="M9827" s="170" t="str">
        <f t="shared" si="1224"/>
        <v>DTL</v>
      </c>
      <c r="N9827" s="169" t="str">
        <f t="shared" si="1225"/>
        <v>3110</v>
      </c>
      <c r="O9827" s="168" t="str">
        <f t="shared" si="1226"/>
        <v/>
      </c>
      <c r="P9827" s="168" t="str">
        <f t="shared" si="1227"/>
        <v/>
      </c>
      <c r="Q9827" s="168" t="str">
        <f t="shared" si="1228"/>
        <v/>
      </c>
      <c r="R9827" s="168" t="str">
        <f t="shared" si="1229"/>
        <v/>
      </c>
      <c r="S9827" s="168" t="str">
        <f t="shared" si="1230"/>
        <v/>
      </c>
      <c r="T9827" s="168" t="str">
        <f t="shared" si="1231"/>
        <v/>
      </c>
    </row>
    <row r="9828" spans="1:20" x14ac:dyDescent="0.2">
      <c r="A9828" t="s">
        <v>2611</v>
      </c>
      <c r="M9828" s="170" t="str">
        <f t="shared" si="1224"/>
        <v>DTL</v>
      </c>
      <c r="N9828" s="169" t="str">
        <f t="shared" si="1225"/>
        <v>3110</v>
      </c>
      <c r="O9828" s="168" t="str">
        <f t="shared" si="1226"/>
        <v/>
      </c>
      <c r="P9828" s="168" t="str">
        <f t="shared" si="1227"/>
        <v/>
      </c>
      <c r="Q9828" s="168" t="str">
        <f t="shared" si="1228"/>
        <v/>
      </c>
      <c r="R9828" s="168" t="str">
        <f t="shared" si="1229"/>
        <v/>
      </c>
      <c r="S9828" s="168" t="str">
        <f t="shared" si="1230"/>
        <v/>
      </c>
      <c r="T9828" s="168" t="str">
        <f t="shared" si="1231"/>
        <v/>
      </c>
    </row>
    <row r="9829" spans="1:20" x14ac:dyDescent="0.2">
      <c r="A9829" t="s">
        <v>6841</v>
      </c>
      <c r="M9829" s="170" t="str">
        <f t="shared" si="1224"/>
        <v>Ttl</v>
      </c>
      <c r="N9829" s="169" t="str">
        <f t="shared" si="1225"/>
        <v>3110</v>
      </c>
      <c r="O9829" s="168" t="str">
        <f t="shared" si="1226"/>
        <v/>
      </c>
      <c r="P9829" s="168" t="str">
        <f t="shared" si="1227"/>
        <v/>
      </c>
      <c r="Q9829" s="168" t="str">
        <f t="shared" si="1228"/>
        <v/>
      </c>
      <c r="R9829" s="168" t="str">
        <f t="shared" si="1229"/>
        <v/>
      </c>
      <c r="S9829" s="168" t="str">
        <f t="shared" si="1230"/>
        <v/>
      </c>
      <c r="T9829" s="168" t="str">
        <f t="shared" si="1231"/>
        <v/>
      </c>
    </row>
    <row r="9830" spans="1:20" x14ac:dyDescent="0.2">
      <c r="A9830" t="s">
        <v>4467</v>
      </c>
      <c r="M9830" s="170" t="str">
        <f t="shared" si="1224"/>
        <v>DTL</v>
      </c>
      <c r="N9830" s="169" t="str">
        <f t="shared" si="1225"/>
        <v>3110</v>
      </c>
      <c r="O9830" s="168" t="str">
        <f t="shared" si="1226"/>
        <v/>
      </c>
      <c r="P9830" s="168" t="str">
        <f t="shared" si="1227"/>
        <v/>
      </c>
      <c r="Q9830" s="168" t="str">
        <f t="shared" si="1228"/>
        <v/>
      </c>
      <c r="R9830" s="168" t="str">
        <f t="shared" si="1229"/>
        <v/>
      </c>
      <c r="S9830" s="168" t="str">
        <f t="shared" si="1230"/>
        <v/>
      </c>
      <c r="T9830" s="168" t="str">
        <f t="shared" si="1231"/>
        <v/>
      </c>
    </row>
    <row r="9831" spans="1:20" x14ac:dyDescent="0.2">
      <c r="A9831">
        <v>1</v>
      </c>
      <c r="M9831" s="170" t="str">
        <f t="shared" si="1224"/>
        <v>DTL</v>
      </c>
      <c r="N9831" s="169" t="str">
        <f t="shared" si="1225"/>
        <v>3110</v>
      </c>
      <c r="O9831" s="168" t="str">
        <f t="shared" si="1226"/>
        <v/>
      </c>
      <c r="P9831" s="168" t="str">
        <f t="shared" si="1227"/>
        <v/>
      </c>
      <c r="Q9831" s="168" t="str">
        <f t="shared" si="1228"/>
        <v/>
      </c>
      <c r="R9831" s="168" t="str">
        <f t="shared" si="1229"/>
        <v/>
      </c>
      <c r="S9831" s="168" t="str">
        <f t="shared" si="1230"/>
        <v/>
      </c>
      <c r="T9831" s="168" t="str">
        <f t="shared" si="1231"/>
        <v/>
      </c>
    </row>
    <row r="9832" spans="1:20" x14ac:dyDescent="0.2">
      <c r="M9832" s="170" t="str">
        <f t="shared" si="1224"/>
        <v>DTL</v>
      </c>
      <c r="N9832" s="169" t="str">
        <f t="shared" si="1225"/>
        <v>3110</v>
      </c>
      <c r="O9832" s="168" t="str">
        <f t="shared" si="1226"/>
        <v/>
      </c>
      <c r="P9832" s="168" t="str">
        <f t="shared" si="1227"/>
        <v/>
      </c>
      <c r="Q9832" s="168" t="str">
        <f t="shared" si="1228"/>
        <v/>
      </c>
      <c r="R9832" s="168" t="str">
        <f t="shared" si="1229"/>
        <v/>
      </c>
      <c r="S9832" s="168" t="str">
        <f t="shared" si="1230"/>
        <v/>
      </c>
      <c r="T9832" s="168" t="str">
        <f t="shared" si="1231"/>
        <v/>
      </c>
    </row>
    <row r="9833" spans="1:20" x14ac:dyDescent="0.2">
      <c r="A9833" t="s">
        <v>3575</v>
      </c>
      <c r="M9833" s="170" t="str">
        <f t="shared" si="1224"/>
        <v>H1</v>
      </c>
      <c r="N9833" s="169" t="str">
        <f t="shared" si="1225"/>
        <v>3110</v>
      </c>
      <c r="O9833" s="168" t="str">
        <f t="shared" si="1226"/>
        <v/>
      </c>
      <c r="P9833" s="168" t="str">
        <f t="shared" si="1227"/>
        <v/>
      </c>
      <c r="Q9833" s="168" t="str">
        <f t="shared" si="1228"/>
        <v/>
      </c>
      <c r="R9833" s="168" t="str">
        <f t="shared" si="1229"/>
        <v/>
      </c>
      <c r="S9833" s="168" t="str">
        <f t="shared" si="1230"/>
        <v/>
      </c>
      <c r="T9833" s="168" t="str">
        <f t="shared" si="1231"/>
        <v/>
      </c>
    </row>
    <row r="9834" spans="1:20" x14ac:dyDescent="0.2">
      <c r="A9834" t="s">
        <v>2600</v>
      </c>
      <c r="M9834" s="170" t="str">
        <f t="shared" si="1224"/>
        <v>H2</v>
      </c>
      <c r="N9834" s="169" t="str">
        <f t="shared" si="1225"/>
        <v>3110</v>
      </c>
      <c r="O9834" s="168" t="str">
        <f t="shared" si="1226"/>
        <v/>
      </c>
      <c r="P9834" s="168" t="str">
        <f t="shared" si="1227"/>
        <v/>
      </c>
      <c r="Q9834" s="168" t="str">
        <f t="shared" si="1228"/>
        <v/>
      </c>
      <c r="R9834" s="168" t="str">
        <f t="shared" si="1229"/>
        <v/>
      </c>
      <c r="S9834" s="168" t="str">
        <f t="shared" si="1230"/>
        <v/>
      </c>
      <c r="T9834" s="168" t="str">
        <f t="shared" si="1231"/>
        <v/>
      </c>
    </row>
    <row r="9835" spans="1:20" x14ac:dyDescent="0.2">
      <c r="A9835" t="s">
        <v>2601</v>
      </c>
      <c r="M9835" s="170" t="str">
        <f t="shared" si="1224"/>
        <v>H3</v>
      </c>
      <c r="N9835" s="169" t="str">
        <f t="shared" si="1225"/>
        <v>3110</v>
      </c>
      <c r="O9835" s="168" t="str">
        <f t="shared" si="1226"/>
        <v/>
      </c>
      <c r="P9835" s="168" t="str">
        <f t="shared" si="1227"/>
        <v/>
      </c>
      <c r="Q9835" s="168" t="str">
        <f t="shared" si="1228"/>
        <v/>
      </c>
      <c r="R9835" s="168" t="str">
        <f t="shared" si="1229"/>
        <v/>
      </c>
      <c r="S9835" s="168" t="str">
        <f t="shared" si="1230"/>
        <v/>
      </c>
      <c r="T9835" s="168" t="str">
        <f t="shared" si="1231"/>
        <v/>
      </c>
    </row>
    <row r="9836" spans="1:20" x14ac:dyDescent="0.2">
      <c r="A9836" t="s">
        <v>3535</v>
      </c>
      <c r="M9836" s="170" t="str">
        <f t="shared" si="1224"/>
        <v>H4</v>
      </c>
      <c r="N9836" s="169" t="str">
        <f t="shared" si="1225"/>
        <v>3110</v>
      </c>
      <c r="O9836" s="168" t="str">
        <f t="shared" si="1226"/>
        <v/>
      </c>
      <c r="P9836" s="168" t="str">
        <f t="shared" si="1227"/>
        <v/>
      </c>
      <c r="Q9836" s="168" t="str">
        <f t="shared" si="1228"/>
        <v/>
      </c>
      <c r="R9836" s="168" t="str">
        <f t="shared" si="1229"/>
        <v/>
      </c>
      <c r="S9836" s="168" t="str">
        <f t="shared" si="1230"/>
        <v/>
      </c>
      <c r="T9836" s="168" t="str">
        <f t="shared" si="1231"/>
        <v/>
      </c>
    </row>
    <row r="9837" spans="1:20" x14ac:dyDescent="0.2">
      <c r="A9837" t="s">
        <v>3576</v>
      </c>
      <c r="M9837" s="170" t="str">
        <f t="shared" si="1224"/>
        <v>H5</v>
      </c>
      <c r="N9837" s="169" t="str">
        <f t="shared" si="1225"/>
        <v>3110</v>
      </c>
      <c r="O9837" s="168" t="str">
        <f t="shared" si="1226"/>
        <v/>
      </c>
      <c r="P9837" s="168" t="str">
        <f t="shared" si="1227"/>
        <v/>
      </c>
      <c r="Q9837" s="168" t="str">
        <f t="shared" si="1228"/>
        <v/>
      </c>
      <c r="R9837" s="168" t="str">
        <f t="shared" si="1229"/>
        <v/>
      </c>
      <c r="S9837" s="168" t="str">
        <f t="shared" si="1230"/>
        <v/>
      </c>
      <c r="T9837" s="168" t="str">
        <f t="shared" si="1231"/>
        <v/>
      </c>
    </row>
    <row r="9838" spans="1:20" x14ac:dyDescent="0.2">
      <c r="A9838" t="s">
        <v>3577</v>
      </c>
      <c r="M9838" s="170" t="str">
        <f t="shared" si="1224"/>
        <v>H6</v>
      </c>
      <c r="N9838" s="169" t="str">
        <f t="shared" si="1225"/>
        <v>3000</v>
      </c>
      <c r="O9838" s="168" t="str">
        <f t="shared" si="1226"/>
        <v/>
      </c>
      <c r="P9838" s="168" t="str">
        <f t="shared" si="1227"/>
        <v/>
      </c>
      <c r="Q9838" s="168" t="str">
        <f t="shared" si="1228"/>
        <v/>
      </c>
      <c r="R9838" s="168" t="str">
        <f t="shared" si="1229"/>
        <v/>
      </c>
      <c r="S9838" s="168" t="str">
        <f t="shared" si="1230"/>
        <v/>
      </c>
      <c r="T9838" s="168" t="str">
        <f t="shared" si="1231"/>
        <v/>
      </c>
    </row>
    <row r="9839" spans="1:20" x14ac:dyDescent="0.2">
      <c r="A9839" t="s">
        <v>2605</v>
      </c>
      <c r="M9839" s="170" t="str">
        <f t="shared" si="1224"/>
        <v>H7</v>
      </c>
      <c r="N9839" s="169" t="str">
        <f t="shared" si="1225"/>
        <v>3000</v>
      </c>
      <c r="O9839" s="168" t="str">
        <f t="shared" si="1226"/>
        <v/>
      </c>
      <c r="P9839" s="168" t="str">
        <f t="shared" si="1227"/>
        <v/>
      </c>
      <c r="Q9839" s="168" t="str">
        <f t="shared" si="1228"/>
        <v/>
      </c>
      <c r="R9839" s="168" t="str">
        <f t="shared" si="1229"/>
        <v/>
      </c>
      <c r="S9839" s="168" t="str">
        <f t="shared" si="1230"/>
        <v/>
      </c>
      <c r="T9839" s="168" t="str">
        <f t="shared" si="1231"/>
        <v/>
      </c>
    </row>
    <row r="9840" spans="1:20" x14ac:dyDescent="0.2">
      <c r="A9840" t="s">
        <v>2606</v>
      </c>
      <c r="M9840" s="170" t="str">
        <f t="shared" si="1224"/>
        <v>H8</v>
      </c>
      <c r="N9840" s="169" t="str">
        <f t="shared" si="1225"/>
        <v>3000</v>
      </c>
      <c r="O9840" s="168" t="str">
        <f t="shared" si="1226"/>
        <v/>
      </c>
      <c r="P9840" s="168" t="str">
        <f t="shared" si="1227"/>
        <v/>
      </c>
      <c r="Q9840" s="168" t="str">
        <f t="shared" si="1228"/>
        <v/>
      </c>
      <c r="R9840" s="168" t="str">
        <f t="shared" si="1229"/>
        <v/>
      </c>
      <c r="S9840" s="168" t="str">
        <f t="shared" si="1230"/>
        <v/>
      </c>
      <c r="T9840" s="168" t="str">
        <f t="shared" si="1231"/>
        <v/>
      </c>
    </row>
    <row r="9841" spans="1:20" x14ac:dyDescent="0.2">
      <c r="A9841" t="s">
        <v>2607</v>
      </c>
      <c r="M9841" s="170" t="str">
        <f t="shared" si="1224"/>
        <v>H9</v>
      </c>
      <c r="N9841" s="169" t="str">
        <f t="shared" si="1225"/>
        <v>3000</v>
      </c>
      <c r="O9841" s="168" t="str">
        <f t="shared" si="1226"/>
        <v/>
      </c>
      <c r="P9841" s="168" t="str">
        <f t="shared" si="1227"/>
        <v/>
      </c>
      <c r="Q9841" s="168" t="str">
        <f t="shared" si="1228"/>
        <v/>
      </c>
      <c r="R9841" s="168" t="str">
        <f t="shared" si="1229"/>
        <v/>
      </c>
      <c r="S9841" s="168" t="str">
        <f t="shared" si="1230"/>
        <v/>
      </c>
      <c r="T9841" s="168" t="str">
        <f t="shared" si="1231"/>
        <v/>
      </c>
    </row>
    <row r="9842" spans="1:20" x14ac:dyDescent="0.2">
      <c r="A9842" t="s">
        <v>2608</v>
      </c>
      <c r="M9842" s="170" t="str">
        <f t="shared" si="1224"/>
        <v>H10</v>
      </c>
      <c r="N9842" s="169" t="str">
        <f t="shared" si="1225"/>
        <v>3000</v>
      </c>
      <c r="O9842" s="168" t="str">
        <f t="shared" si="1226"/>
        <v/>
      </c>
      <c r="P9842" s="168" t="str">
        <f t="shared" si="1227"/>
        <v/>
      </c>
      <c r="Q9842" s="168" t="str">
        <f t="shared" si="1228"/>
        <v/>
      </c>
      <c r="R9842" s="168" t="str">
        <f t="shared" si="1229"/>
        <v/>
      </c>
      <c r="S9842" s="168" t="str">
        <f t="shared" si="1230"/>
        <v/>
      </c>
      <c r="T9842" s="168" t="str">
        <f t="shared" si="1231"/>
        <v/>
      </c>
    </row>
    <row r="9843" spans="1:20" x14ac:dyDescent="0.2">
      <c r="A9843" t="s">
        <v>2609</v>
      </c>
      <c r="M9843" s="170" t="str">
        <f t="shared" si="1224"/>
        <v>DTL</v>
      </c>
      <c r="N9843" s="169" t="str">
        <f t="shared" si="1225"/>
        <v>3000</v>
      </c>
      <c r="O9843" s="168" t="str">
        <f t="shared" si="1226"/>
        <v/>
      </c>
      <c r="P9843" s="168" t="str">
        <f t="shared" si="1227"/>
        <v/>
      </c>
      <c r="Q9843" s="168" t="str">
        <f t="shared" si="1228"/>
        <v/>
      </c>
      <c r="R9843" s="168" t="str">
        <f t="shared" si="1229"/>
        <v/>
      </c>
      <c r="S9843" s="168" t="str">
        <f t="shared" si="1230"/>
        <v/>
      </c>
      <c r="T9843" s="168" t="str">
        <f t="shared" si="1231"/>
        <v/>
      </c>
    </row>
    <row r="9844" spans="1:20" x14ac:dyDescent="0.2">
      <c r="A9844" t="s">
        <v>6842</v>
      </c>
      <c r="M9844" s="170" t="str">
        <f t="shared" si="1224"/>
        <v>DTL</v>
      </c>
      <c r="N9844" s="169" t="str">
        <f t="shared" si="1225"/>
        <v>3000</v>
      </c>
      <c r="O9844" s="168" t="str">
        <f t="shared" si="1226"/>
        <v>6154</v>
      </c>
      <c r="P9844" s="168" t="str">
        <f t="shared" si="1227"/>
        <v>30006154</v>
      </c>
      <c r="Q9844" s="168">
        <f t="shared" si="1228"/>
        <v>10528</v>
      </c>
      <c r="R9844" s="168">
        <f t="shared" si="1229"/>
        <v>7301</v>
      </c>
      <c r="S9844" s="168">
        <f t="shared" si="1230"/>
        <v>12500</v>
      </c>
      <c r="T9844" s="168">
        <f t="shared" si="1231"/>
        <v>4670</v>
      </c>
    </row>
    <row r="9845" spans="1:20" x14ac:dyDescent="0.2">
      <c r="A9845" t="s">
        <v>6843</v>
      </c>
      <c r="M9845" s="170" t="str">
        <f t="shared" si="1224"/>
        <v>DTL</v>
      </c>
      <c r="N9845" s="169" t="str">
        <f t="shared" si="1225"/>
        <v>3000</v>
      </c>
      <c r="O9845" s="168" t="str">
        <f t="shared" si="1226"/>
        <v>6155</v>
      </c>
      <c r="P9845" s="168" t="str">
        <f t="shared" si="1227"/>
        <v>30006155</v>
      </c>
      <c r="Q9845" s="168">
        <f t="shared" si="1228"/>
        <v>1036</v>
      </c>
      <c r="R9845" s="168">
        <f t="shared" si="1229"/>
        <v>1778</v>
      </c>
      <c r="S9845" s="168">
        <f t="shared" si="1230"/>
        <v>2500</v>
      </c>
      <c r="T9845" s="168">
        <f t="shared" si="1231"/>
        <v>2058</v>
      </c>
    </row>
    <row r="9846" spans="1:20" x14ac:dyDescent="0.2">
      <c r="A9846" t="s">
        <v>6844</v>
      </c>
      <c r="M9846" s="170" t="str">
        <f t="shared" si="1224"/>
        <v>DTL</v>
      </c>
      <c r="N9846" s="169" t="str">
        <f t="shared" si="1225"/>
        <v>3000</v>
      </c>
      <c r="O9846" s="168" t="str">
        <f t="shared" si="1226"/>
        <v>6601</v>
      </c>
      <c r="P9846" s="168" t="str">
        <f t="shared" si="1227"/>
        <v>30006601</v>
      </c>
      <c r="Q9846" s="168">
        <f t="shared" si="1228"/>
        <v>6077</v>
      </c>
      <c r="R9846" s="168">
        <f t="shared" si="1229"/>
        <v>8565</v>
      </c>
      <c r="S9846" s="168">
        <f t="shared" si="1230"/>
        <v>0</v>
      </c>
      <c r="T9846" s="168">
        <f t="shared" si="1231"/>
        <v>5045</v>
      </c>
    </row>
    <row r="9847" spans="1:20" x14ac:dyDescent="0.2">
      <c r="A9847" t="s">
        <v>6845</v>
      </c>
      <c r="M9847" s="170" t="str">
        <f t="shared" si="1224"/>
        <v>DTL</v>
      </c>
      <c r="N9847" s="169" t="str">
        <f t="shared" si="1225"/>
        <v>3000</v>
      </c>
      <c r="O9847" s="168" t="str">
        <f t="shared" si="1226"/>
        <v>7050</v>
      </c>
      <c r="P9847" s="168" t="str">
        <f t="shared" si="1227"/>
        <v>30007050</v>
      </c>
      <c r="Q9847" s="168">
        <f t="shared" si="1228"/>
        <v>1904439</v>
      </c>
      <c r="R9847" s="168">
        <f t="shared" si="1229"/>
        <v>1542064</v>
      </c>
      <c r="S9847" s="168">
        <f t="shared" si="1230"/>
        <v>2514758</v>
      </c>
      <c r="T9847" s="168">
        <f t="shared" si="1231"/>
        <v>1303398</v>
      </c>
    </row>
    <row r="9848" spans="1:20" x14ac:dyDescent="0.2">
      <c r="A9848" t="s">
        <v>4363</v>
      </c>
      <c r="M9848" s="170" t="str">
        <f t="shared" si="1224"/>
        <v>DTL</v>
      </c>
      <c r="N9848" s="169" t="str">
        <f t="shared" si="1225"/>
        <v>3000</v>
      </c>
      <c r="O9848" s="168" t="str">
        <f t="shared" si="1226"/>
        <v>7055</v>
      </c>
      <c r="P9848" s="168" t="str">
        <f t="shared" si="1227"/>
        <v>30007055</v>
      </c>
      <c r="Q9848" s="168">
        <f t="shared" si="1228"/>
        <v>0</v>
      </c>
      <c r="R9848" s="168">
        <f t="shared" si="1229"/>
        <v>0</v>
      </c>
      <c r="S9848" s="168">
        <f t="shared" si="1230"/>
        <v>0</v>
      </c>
      <c r="T9848" s="168">
        <f t="shared" si="1231"/>
        <v>232484</v>
      </c>
    </row>
    <row r="9849" spans="1:20" x14ac:dyDescent="0.2">
      <c r="A9849" t="s">
        <v>3578</v>
      </c>
      <c r="M9849" s="170" t="str">
        <f t="shared" si="1224"/>
        <v>DTL</v>
      </c>
      <c r="N9849" s="169" t="str">
        <f t="shared" si="1225"/>
        <v>3000</v>
      </c>
      <c r="O9849" s="168" t="str">
        <f t="shared" si="1226"/>
        <v>7300</v>
      </c>
      <c r="P9849" s="168" t="str">
        <f t="shared" si="1227"/>
        <v>30007300</v>
      </c>
      <c r="Q9849" s="168">
        <f t="shared" si="1228"/>
        <v>0</v>
      </c>
      <c r="R9849" s="168">
        <f t="shared" si="1229"/>
        <v>0</v>
      </c>
      <c r="S9849" s="168">
        <f t="shared" si="1230"/>
        <v>0</v>
      </c>
      <c r="T9849" s="168">
        <f t="shared" si="1231"/>
        <v>0</v>
      </c>
    </row>
    <row r="9850" spans="1:20" x14ac:dyDescent="0.2">
      <c r="A9850" t="s">
        <v>6846</v>
      </c>
      <c r="M9850" s="170" t="str">
        <f t="shared" si="1224"/>
        <v>DTL</v>
      </c>
      <c r="N9850" s="169" t="str">
        <f t="shared" si="1225"/>
        <v>3000</v>
      </c>
      <c r="O9850" s="168" t="str">
        <f t="shared" si="1226"/>
        <v>7390</v>
      </c>
      <c r="P9850" s="168" t="str">
        <f t="shared" si="1227"/>
        <v>30007390</v>
      </c>
      <c r="Q9850" s="168">
        <f t="shared" si="1228"/>
        <v>100000</v>
      </c>
      <c r="R9850" s="168">
        <f t="shared" si="1229"/>
        <v>100000</v>
      </c>
      <c r="S9850" s="168">
        <f t="shared" si="1230"/>
        <v>100000</v>
      </c>
      <c r="T9850" s="168">
        <f t="shared" si="1231"/>
        <v>0</v>
      </c>
    </row>
    <row r="9851" spans="1:20" x14ac:dyDescent="0.2">
      <c r="A9851" t="s">
        <v>6847</v>
      </c>
      <c r="M9851" s="170" t="str">
        <f t="shared" si="1224"/>
        <v>DTL</v>
      </c>
      <c r="N9851" s="169" t="str">
        <f t="shared" si="1225"/>
        <v>3000</v>
      </c>
      <c r="O9851" s="168" t="str">
        <f t="shared" si="1226"/>
        <v>7391</v>
      </c>
      <c r="P9851" s="168" t="str">
        <f t="shared" si="1227"/>
        <v>30007391</v>
      </c>
      <c r="Q9851" s="168">
        <f t="shared" si="1228"/>
        <v>251912</v>
      </c>
      <c r="R9851" s="168">
        <f t="shared" si="1229"/>
        <v>251912</v>
      </c>
      <c r="S9851" s="168">
        <f t="shared" si="1230"/>
        <v>251912</v>
      </c>
      <c r="T9851" s="168">
        <f t="shared" si="1231"/>
        <v>0</v>
      </c>
    </row>
    <row r="9852" spans="1:20" x14ac:dyDescent="0.2">
      <c r="A9852" t="s">
        <v>6848</v>
      </c>
      <c r="M9852" s="170" t="str">
        <f t="shared" si="1224"/>
        <v>DTL</v>
      </c>
      <c r="N9852" s="169" t="str">
        <f t="shared" si="1225"/>
        <v>3000</v>
      </c>
      <c r="O9852" s="168" t="str">
        <f t="shared" si="1226"/>
        <v>7410</v>
      </c>
      <c r="P9852" s="168" t="str">
        <f t="shared" si="1227"/>
        <v>30007410</v>
      </c>
      <c r="Q9852" s="168">
        <f t="shared" si="1228"/>
        <v>78839</v>
      </c>
      <c r="R9852" s="168">
        <f t="shared" si="1229"/>
        <v>29326</v>
      </c>
      <c r="S9852" s="168">
        <f t="shared" si="1230"/>
        <v>750000</v>
      </c>
      <c r="T9852" s="168">
        <f t="shared" si="1231"/>
        <v>200065</v>
      </c>
    </row>
    <row r="9853" spans="1:20" x14ac:dyDescent="0.2">
      <c r="A9853" t="s">
        <v>6849</v>
      </c>
      <c r="M9853" s="170" t="str">
        <f t="shared" si="1224"/>
        <v>DTL</v>
      </c>
      <c r="N9853" s="169" t="str">
        <f t="shared" si="1225"/>
        <v>3000</v>
      </c>
      <c r="O9853" s="168" t="str">
        <f t="shared" si="1226"/>
        <v>7751</v>
      </c>
      <c r="P9853" s="168" t="str">
        <f t="shared" si="1227"/>
        <v>30007751</v>
      </c>
      <c r="Q9853" s="168">
        <f t="shared" si="1228"/>
        <v>185251</v>
      </c>
      <c r="R9853" s="168">
        <f t="shared" si="1229"/>
        <v>9929</v>
      </c>
      <c r="S9853" s="168">
        <f t="shared" si="1230"/>
        <v>0</v>
      </c>
      <c r="T9853" s="168">
        <f t="shared" si="1231"/>
        <v>2899</v>
      </c>
    </row>
    <row r="9854" spans="1:20" x14ac:dyDescent="0.2">
      <c r="A9854" t="s">
        <v>6850</v>
      </c>
      <c r="M9854" s="170" t="str">
        <f t="shared" si="1224"/>
        <v>DTL</v>
      </c>
      <c r="N9854" s="169" t="str">
        <f t="shared" si="1225"/>
        <v>3000</v>
      </c>
      <c r="O9854" s="168" t="str">
        <f t="shared" si="1226"/>
        <v>7770</v>
      </c>
      <c r="P9854" s="168" t="str">
        <f t="shared" si="1227"/>
        <v>30007770</v>
      </c>
      <c r="Q9854" s="168">
        <f t="shared" si="1228"/>
        <v>1514174</v>
      </c>
      <c r="R9854" s="168">
        <f t="shared" si="1229"/>
        <v>84717</v>
      </c>
      <c r="S9854" s="168">
        <f t="shared" si="1230"/>
        <v>95000</v>
      </c>
      <c r="T9854" s="168">
        <f t="shared" si="1231"/>
        <v>87711</v>
      </c>
    </row>
    <row r="9855" spans="1:20" x14ac:dyDescent="0.2">
      <c r="A9855" t="s">
        <v>6851</v>
      </c>
      <c r="M9855" s="170" t="str">
        <f t="shared" si="1224"/>
        <v>DTL</v>
      </c>
      <c r="N9855" s="169" t="str">
        <f t="shared" si="1225"/>
        <v>3000</v>
      </c>
      <c r="O9855" s="168" t="str">
        <f t="shared" si="1226"/>
        <v>7801</v>
      </c>
      <c r="P9855" s="168" t="str">
        <f t="shared" si="1227"/>
        <v>30007801</v>
      </c>
      <c r="Q9855" s="168">
        <f t="shared" si="1228"/>
        <v>0</v>
      </c>
      <c r="R9855" s="168">
        <f t="shared" si="1229"/>
        <v>0</v>
      </c>
      <c r="S9855" s="168">
        <f t="shared" si="1230"/>
        <v>0</v>
      </c>
      <c r="T9855" s="168">
        <f t="shared" si="1231"/>
        <v>159529</v>
      </c>
    </row>
    <row r="9856" spans="1:20" x14ac:dyDescent="0.2">
      <c r="A9856" t="s">
        <v>6852</v>
      </c>
      <c r="M9856" s="170" t="str">
        <f t="shared" si="1224"/>
        <v>DTL</v>
      </c>
      <c r="N9856" s="169" t="str">
        <f t="shared" si="1225"/>
        <v>3000</v>
      </c>
      <c r="O9856" s="168" t="str">
        <f t="shared" si="1226"/>
        <v>8028</v>
      </c>
      <c r="P9856" s="168" t="str">
        <f t="shared" si="1227"/>
        <v>30008028</v>
      </c>
      <c r="Q9856" s="168">
        <f t="shared" si="1228"/>
        <v>375765</v>
      </c>
      <c r="R9856" s="168">
        <f t="shared" si="1229"/>
        <v>373422</v>
      </c>
      <c r="S9856" s="168">
        <f t="shared" si="1230"/>
        <v>515000</v>
      </c>
      <c r="T9856" s="168">
        <f t="shared" si="1231"/>
        <v>211091</v>
      </c>
    </row>
    <row r="9857" spans="1:20" x14ac:dyDescent="0.2">
      <c r="A9857" t="s">
        <v>6853</v>
      </c>
      <c r="M9857" s="170" t="str">
        <f t="shared" si="1224"/>
        <v>DTL</v>
      </c>
      <c r="N9857" s="169" t="str">
        <f t="shared" si="1225"/>
        <v>3000</v>
      </c>
      <c r="O9857" s="168" t="str">
        <f t="shared" si="1226"/>
        <v>8900</v>
      </c>
      <c r="P9857" s="168" t="str">
        <f t="shared" si="1227"/>
        <v>30008900</v>
      </c>
      <c r="Q9857" s="168">
        <f t="shared" si="1228"/>
        <v>586729</v>
      </c>
      <c r="R9857" s="168">
        <f t="shared" si="1229"/>
        <v>979095</v>
      </c>
      <c r="S9857" s="168">
        <f t="shared" si="1230"/>
        <v>1500000</v>
      </c>
      <c r="T9857" s="168">
        <f t="shared" si="1231"/>
        <v>284039</v>
      </c>
    </row>
    <row r="9858" spans="1:20" x14ac:dyDescent="0.2">
      <c r="A9858" t="s">
        <v>6854</v>
      </c>
      <c r="M9858" s="170" t="str">
        <f t="shared" si="1224"/>
        <v>DTL</v>
      </c>
      <c r="N9858" s="169" t="str">
        <f t="shared" si="1225"/>
        <v>3000</v>
      </c>
      <c r="O9858" s="168" t="str">
        <f t="shared" si="1226"/>
        <v>9253</v>
      </c>
      <c r="P9858" s="168" t="str">
        <f t="shared" si="1227"/>
        <v>30009253</v>
      </c>
      <c r="Q9858" s="168">
        <f t="shared" si="1228"/>
        <v>215245</v>
      </c>
      <c r="R9858" s="168">
        <f t="shared" si="1229"/>
        <v>1215</v>
      </c>
      <c r="S9858" s="168">
        <f t="shared" si="1230"/>
        <v>0</v>
      </c>
      <c r="T9858" s="168">
        <f t="shared" si="1231"/>
        <v>0</v>
      </c>
    </row>
    <row r="9859" spans="1:20" x14ac:dyDescent="0.2">
      <c r="A9859" t="s">
        <v>6855</v>
      </c>
      <c r="M9859" s="170" t="str">
        <f t="shared" ref="M9859:M9922" si="1232">IF(ROW()&lt;23,"",
  IF(NOT(ISERROR(FIND("Trinity County",$A9859,30))),"H1",
  IF(M9858="H1","H2",
  IF(M9858="H2","H3",
  IF(M9858="H3","H4",
  IF(M9858="H4","H5",
  IF(M9858="H5","H6",
  IF(M9858="H6","H7",
  IF(M9858="H7","H8",
  IF(M9858="H8","H9",
  IF(M9858="H9","H10",
  IF(TRIM(LEFT($A9859,7))="Total","Ttl","DTL"))))))))))))</f>
        <v>DTL</v>
      </c>
      <c r="N9859" s="169" t="str">
        <f t="shared" ref="N9859:N9922" si="1233">IF(ROW()&lt;23,"",
  IF($M9859="H6",TRIM(LEFT($A9859,5)),N9858))</f>
        <v>3000</v>
      </c>
      <c r="O9859" s="168" t="str">
        <f t="shared" ref="O9859:O9922" si="1234">IF($M9859&lt;&gt;"DTL","",
  IF(NOT(ISNUMBER(VALUE(MID($A9859,31,15)))),"",LEFT($A9859,4)))</f>
        <v>9254</v>
      </c>
      <c r="P9859" s="168" t="str">
        <f t="shared" ref="P9859:P9922" si="1235">IF(O9859="","",N9859&amp;O9859)</f>
        <v>30009254</v>
      </c>
      <c r="Q9859" s="168">
        <f t="shared" ref="Q9859:Q9922" si="1236">IF($M9859&lt;&gt;"DTL","",
  IF(NOT(ISNUMBER(VALUE(MID($A9859,31,15)))),"",VALUE(TRIM(MID($A9859,47,15)))))</f>
        <v>58</v>
      </c>
      <c r="R9859" s="168">
        <f t="shared" ref="R9859:R9922" si="1237">IF($M9859&lt;&gt;"DTL","",
  IF(NOT(ISNUMBER(VALUE(MID($A9859,31,15)))),"",VALUE(TRIM(MID($A9859,61,14)))))</f>
        <v>0</v>
      </c>
      <c r="S9859" s="168">
        <f t="shared" ref="S9859:S9922" si="1238">IF($M9859&lt;&gt;"DTL","",
  IF(NOT(ISNUMBER(VALUE(MID($A9859,31,15)))),"",VALUE(TRIM(MID($A9859,76,14)))))</f>
        <v>0</v>
      </c>
      <c r="T9859" s="168">
        <f t="shared" ref="T9859:T9922" si="1239">IF($M9859&lt;&gt;"DTL","",
  IF(NOT(ISNUMBER(VALUE(MID($A9859,31,15)))),"",VALUE(TRIM(MID($A9859,90,14)))))</f>
        <v>0</v>
      </c>
    </row>
    <row r="9860" spans="1:20" x14ac:dyDescent="0.2">
      <c r="A9860" t="s">
        <v>6856</v>
      </c>
      <c r="M9860" s="170" t="str">
        <f t="shared" si="1232"/>
        <v>DTL</v>
      </c>
      <c r="N9860" s="169" t="str">
        <f t="shared" si="1233"/>
        <v>3000</v>
      </c>
      <c r="O9860" s="168" t="str">
        <f t="shared" si="1234"/>
        <v>9255</v>
      </c>
      <c r="P9860" s="168" t="str">
        <f t="shared" si="1235"/>
        <v>30009255</v>
      </c>
      <c r="Q9860" s="168">
        <f t="shared" si="1236"/>
        <v>0</v>
      </c>
      <c r="R9860" s="168">
        <f t="shared" si="1237"/>
        <v>78</v>
      </c>
      <c r="S9860" s="168">
        <f t="shared" si="1238"/>
        <v>0</v>
      </c>
      <c r="T9860" s="168">
        <f t="shared" si="1239"/>
        <v>0</v>
      </c>
    </row>
    <row r="9861" spans="1:20" x14ac:dyDescent="0.2">
      <c r="A9861" t="s">
        <v>6857</v>
      </c>
      <c r="M9861" s="170" t="str">
        <f t="shared" si="1232"/>
        <v>DTL</v>
      </c>
      <c r="N9861" s="169" t="str">
        <f t="shared" si="1233"/>
        <v>3000</v>
      </c>
      <c r="O9861" s="168" t="str">
        <f t="shared" si="1234"/>
        <v>9256</v>
      </c>
      <c r="P9861" s="168" t="str">
        <f t="shared" si="1235"/>
        <v>30009256</v>
      </c>
      <c r="Q9861" s="168">
        <f t="shared" si="1236"/>
        <v>3850</v>
      </c>
      <c r="R9861" s="168">
        <f t="shared" si="1237"/>
        <v>307</v>
      </c>
      <c r="S9861" s="168">
        <f t="shared" si="1238"/>
        <v>0</v>
      </c>
      <c r="T9861" s="168">
        <f t="shared" si="1239"/>
        <v>0</v>
      </c>
    </row>
    <row r="9862" spans="1:20" x14ac:dyDescent="0.2">
      <c r="A9862" t="s">
        <v>6858</v>
      </c>
      <c r="M9862" s="170" t="str">
        <f t="shared" si="1232"/>
        <v>DTL</v>
      </c>
      <c r="N9862" s="169" t="str">
        <f t="shared" si="1233"/>
        <v>3000</v>
      </c>
      <c r="O9862" s="168" t="str">
        <f t="shared" si="1234"/>
        <v>9299</v>
      </c>
      <c r="P9862" s="168" t="str">
        <f t="shared" si="1235"/>
        <v>30009299</v>
      </c>
      <c r="Q9862" s="168">
        <f t="shared" si="1236"/>
        <v>4714</v>
      </c>
      <c r="R9862" s="168">
        <f t="shared" si="1237"/>
        <v>4</v>
      </c>
      <c r="S9862" s="168">
        <f t="shared" si="1238"/>
        <v>17500</v>
      </c>
      <c r="T9862" s="168">
        <f t="shared" si="1239"/>
        <v>5170</v>
      </c>
    </row>
    <row r="9863" spans="1:20" x14ac:dyDescent="0.2">
      <c r="A9863" t="s">
        <v>6859</v>
      </c>
      <c r="M9863" s="170" t="str">
        <f t="shared" si="1232"/>
        <v>DTL</v>
      </c>
      <c r="N9863" s="169" t="str">
        <f t="shared" si="1233"/>
        <v>3000</v>
      </c>
      <c r="O9863" s="168" t="str">
        <f t="shared" si="1234"/>
        <v>9590</v>
      </c>
      <c r="P9863" s="168" t="str">
        <f t="shared" si="1235"/>
        <v>30009590</v>
      </c>
      <c r="Q9863" s="168">
        <f t="shared" si="1236"/>
        <v>7421</v>
      </c>
      <c r="R9863" s="168">
        <f t="shared" si="1237"/>
        <v>0</v>
      </c>
      <c r="S9863" s="168">
        <f t="shared" si="1238"/>
        <v>0</v>
      </c>
      <c r="T9863" s="168">
        <f t="shared" si="1239"/>
        <v>0</v>
      </c>
    </row>
    <row r="9864" spans="1:20" x14ac:dyDescent="0.2">
      <c r="A9864" t="s">
        <v>6860</v>
      </c>
      <c r="M9864" s="170" t="str">
        <f t="shared" si="1232"/>
        <v>DTL</v>
      </c>
      <c r="N9864" s="169" t="str">
        <f t="shared" si="1233"/>
        <v>3000</v>
      </c>
      <c r="O9864" s="168" t="str">
        <f t="shared" si="1234"/>
        <v>9297</v>
      </c>
      <c r="P9864" s="168" t="str">
        <f t="shared" si="1235"/>
        <v>30009297</v>
      </c>
      <c r="Q9864" s="168">
        <f t="shared" si="1236"/>
        <v>0</v>
      </c>
      <c r="R9864" s="168">
        <f t="shared" si="1237"/>
        <v>0</v>
      </c>
      <c r="S9864" s="168">
        <f t="shared" si="1238"/>
        <v>0</v>
      </c>
      <c r="T9864" s="168">
        <f t="shared" si="1239"/>
        <v>0</v>
      </c>
    </row>
    <row r="9865" spans="1:20" x14ac:dyDescent="0.2">
      <c r="A9865" t="s">
        <v>6861</v>
      </c>
      <c r="M9865" s="170" t="str">
        <f t="shared" si="1232"/>
        <v>DTL</v>
      </c>
      <c r="N9865" s="169" t="str">
        <f t="shared" si="1233"/>
        <v>3000</v>
      </c>
      <c r="O9865" s="168" t="str">
        <f t="shared" si="1234"/>
        <v>9801</v>
      </c>
      <c r="P9865" s="168" t="str">
        <f t="shared" si="1235"/>
        <v>30009801</v>
      </c>
      <c r="Q9865" s="168">
        <f t="shared" si="1236"/>
        <v>70132</v>
      </c>
      <c r="R9865" s="168">
        <f t="shared" si="1237"/>
        <v>599</v>
      </c>
      <c r="S9865" s="168">
        <f t="shared" si="1238"/>
        <v>50000</v>
      </c>
      <c r="T9865" s="168">
        <f t="shared" si="1239"/>
        <v>19773</v>
      </c>
    </row>
    <row r="9866" spans="1:20" x14ac:dyDescent="0.2">
      <c r="A9866" t="s">
        <v>4246</v>
      </c>
      <c r="M9866" s="170" t="str">
        <f t="shared" si="1232"/>
        <v>DTL</v>
      </c>
      <c r="N9866" s="169" t="str">
        <f t="shared" si="1233"/>
        <v>3000</v>
      </c>
      <c r="O9866" s="168" t="str">
        <f t="shared" si="1234"/>
        <v/>
      </c>
      <c r="P9866" s="168" t="str">
        <f t="shared" si="1235"/>
        <v/>
      </c>
      <c r="Q9866" s="168" t="str">
        <f t="shared" si="1236"/>
        <v/>
      </c>
      <c r="R9866" s="168" t="str">
        <f t="shared" si="1237"/>
        <v/>
      </c>
      <c r="S9866" s="168" t="str">
        <f t="shared" si="1238"/>
        <v/>
      </c>
      <c r="T9866" s="168" t="str">
        <f t="shared" si="1239"/>
        <v/>
      </c>
    </row>
    <row r="9867" spans="1:20" x14ac:dyDescent="0.2">
      <c r="A9867" t="s">
        <v>2611</v>
      </c>
      <c r="M9867" s="170" t="str">
        <f t="shared" si="1232"/>
        <v>DTL</v>
      </c>
      <c r="N9867" s="169" t="str">
        <f t="shared" si="1233"/>
        <v>3000</v>
      </c>
      <c r="O9867" s="168" t="str">
        <f t="shared" si="1234"/>
        <v/>
      </c>
      <c r="P9867" s="168" t="str">
        <f t="shared" si="1235"/>
        <v/>
      </c>
      <c r="Q9867" s="168" t="str">
        <f t="shared" si="1236"/>
        <v/>
      </c>
      <c r="R9867" s="168" t="str">
        <f t="shared" si="1237"/>
        <v/>
      </c>
      <c r="S9867" s="168" t="str">
        <f t="shared" si="1238"/>
        <v/>
      </c>
      <c r="T9867" s="168" t="str">
        <f t="shared" si="1239"/>
        <v/>
      </c>
    </row>
    <row r="9868" spans="1:20" x14ac:dyDescent="0.2">
      <c r="A9868" t="s">
        <v>6862</v>
      </c>
      <c r="M9868" s="170" t="str">
        <f t="shared" si="1232"/>
        <v>Ttl</v>
      </c>
      <c r="N9868" s="169" t="str">
        <f t="shared" si="1233"/>
        <v>3000</v>
      </c>
      <c r="O9868" s="168" t="str">
        <f t="shared" si="1234"/>
        <v/>
      </c>
      <c r="P9868" s="168" t="str">
        <f t="shared" si="1235"/>
        <v/>
      </c>
      <c r="Q9868" s="168" t="str">
        <f t="shared" si="1236"/>
        <v/>
      </c>
      <c r="R9868" s="168" t="str">
        <f t="shared" si="1237"/>
        <v/>
      </c>
      <c r="S9868" s="168" t="str">
        <f t="shared" si="1238"/>
        <v/>
      </c>
      <c r="T9868" s="168" t="str">
        <f t="shared" si="1239"/>
        <v/>
      </c>
    </row>
    <row r="9869" spans="1:20" x14ac:dyDescent="0.2">
      <c r="A9869" t="s">
        <v>2612</v>
      </c>
      <c r="M9869" s="170" t="str">
        <f t="shared" si="1232"/>
        <v>DTL</v>
      </c>
      <c r="N9869" s="169" t="str">
        <f t="shared" si="1233"/>
        <v>3000</v>
      </c>
      <c r="O9869" s="168" t="str">
        <f t="shared" si="1234"/>
        <v/>
      </c>
      <c r="P9869" s="168" t="str">
        <f t="shared" si="1235"/>
        <v/>
      </c>
      <c r="Q9869" s="168" t="str">
        <f t="shared" si="1236"/>
        <v/>
      </c>
      <c r="R9869" s="168" t="str">
        <f t="shared" si="1237"/>
        <v/>
      </c>
      <c r="S9869" s="168" t="str">
        <f t="shared" si="1238"/>
        <v/>
      </c>
      <c r="T9869" s="168" t="str">
        <f t="shared" si="1239"/>
        <v/>
      </c>
    </row>
    <row r="9870" spans="1:20" x14ac:dyDescent="0.2">
      <c r="A9870" t="s">
        <v>2611</v>
      </c>
      <c r="M9870" s="170" t="str">
        <f t="shared" si="1232"/>
        <v>DTL</v>
      </c>
      <c r="N9870" s="169" t="str">
        <f t="shared" si="1233"/>
        <v>3000</v>
      </c>
      <c r="O9870" s="168" t="str">
        <f t="shared" si="1234"/>
        <v/>
      </c>
      <c r="P9870" s="168" t="str">
        <f t="shared" si="1235"/>
        <v/>
      </c>
      <c r="Q9870" s="168" t="str">
        <f t="shared" si="1236"/>
        <v/>
      </c>
      <c r="R9870" s="168" t="str">
        <f t="shared" si="1237"/>
        <v/>
      </c>
      <c r="S9870" s="168" t="str">
        <f t="shared" si="1238"/>
        <v/>
      </c>
      <c r="T9870" s="168" t="str">
        <f t="shared" si="1239"/>
        <v/>
      </c>
    </row>
    <row r="9871" spans="1:20" x14ac:dyDescent="0.2">
      <c r="A9871" t="s">
        <v>2611</v>
      </c>
      <c r="M9871" s="170" t="str">
        <f t="shared" si="1232"/>
        <v>DTL</v>
      </c>
      <c r="N9871" s="169" t="str">
        <f t="shared" si="1233"/>
        <v>3000</v>
      </c>
      <c r="O9871" s="168" t="str">
        <f t="shared" si="1234"/>
        <v/>
      </c>
      <c r="P9871" s="168" t="str">
        <f t="shared" si="1235"/>
        <v/>
      </c>
      <c r="Q9871" s="168" t="str">
        <f t="shared" si="1236"/>
        <v/>
      </c>
      <c r="R9871" s="168" t="str">
        <f t="shared" si="1237"/>
        <v/>
      </c>
      <c r="S9871" s="168" t="str">
        <f t="shared" si="1238"/>
        <v/>
      </c>
      <c r="T9871" s="168" t="str">
        <f t="shared" si="1239"/>
        <v/>
      </c>
    </row>
    <row r="9872" spans="1:20" x14ac:dyDescent="0.2">
      <c r="A9872" t="s">
        <v>2613</v>
      </c>
      <c r="M9872" s="170" t="str">
        <f t="shared" si="1232"/>
        <v>DTL</v>
      </c>
      <c r="N9872" s="169" t="str">
        <f t="shared" si="1233"/>
        <v>3000</v>
      </c>
      <c r="O9872" s="168" t="str">
        <f t="shared" si="1234"/>
        <v/>
      </c>
      <c r="P9872" s="168" t="str">
        <f t="shared" si="1235"/>
        <v/>
      </c>
      <c r="Q9872" s="168" t="str">
        <f t="shared" si="1236"/>
        <v/>
      </c>
      <c r="R9872" s="168" t="str">
        <f t="shared" si="1237"/>
        <v/>
      </c>
      <c r="S9872" s="168" t="str">
        <f t="shared" si="1238"/>
        <v/>
      </c>
      <c r="T9872" s="168" t="str">
        <f t="shared" si="1239"/>
        <v/>
      </c>
    </row>
    <row r="9873" spans="1:20" x14ac:dyDescent="0.2">
      <c r="A9873" t="s">
        <v>6863</v>
      </c>
      <c r="M9873" s="170" t="str">
        <f t="shared" si="1232"/>
        <v>DTL</v>
      </c>
      <c r="N9873" s="169" t="str">
        <f t="shared" si="1233"/>
        <v>3000</v>
      </c>
      <c r="O9873" s="168" t="str">
        <f t="shared" si="1234"/>
        <v>1010</v>
      </c>
      <c r="P9873" s="168" t="str">
        <f t="shared" si="1235"/>
        <v>30001010</v>
      </c>
      <c r="Q9873" s="168">
        <f t="shared" si="1236"/>
        <v>1680703</v>
      </c>
      <c r="R9873" s="168">
        <f t="shared" si="1237"/>
        <v>1594254</v>
      </c>
      <c r="S9873" s="168">
        <f t="shared" si="1238"/>
        <v>1967853</v>
      </c>
      <c r="T9873" s="168">
        <f t="shared" si="1239"/>
        <v>1142414</v>
      </c>
    </row>
    <row r="9874" spans="1:20" x14ac:dyDescent="0.2">
      <c r="A9874" t="s">
        <v>4467</v>
      </c>
      <c r="M9874" s="170" t="str">
        <f t="shared" si="1232"/>
        <v>DTL</v>
      </c>
      <c r="N9874" s="169" t="str">
        <f t="shared" si="1233"/>
        <v>3000</v>
      </c>
      <c r="O9874" s="168" t="str">
        <f t="shared" si="1234"/>
        <v/>
      </c>
      <c r="P9874" s="168" t="str">
        <f t="shared" si="1235"/>
        <v/>
      </c>
      <c r="Q9874" s="168" t="str">
        <f t="shared" si="1236"/>
        <v/>
      </c>
      <c r="R9874" s="168" t="str">
        <f t="shared" si="1237"/>
        <v/>
      </c>
      <c r="S9874" s="168" t="str">
        <f t="shared" si="1238"/>
        <v/>
      </c>
      <c r="T9874" s="168" t="str">
        <f t="shared" si="1239"/>
        <v/>
      </c>
    </row>
    <row r="9875" spans="1:20" x14ac:dyDescent="0.2">
      <c r="A9875">
        <v>1</v>
      </c>
      <c r="M9875" s="170" t="str">
        <f t="shared" si="1232"/>
        <v>DTL</v>
      </c>
      <c r="N9875" s="169" t="str">
        <f t="shared" si="1233"/>
        <v>3000</v>
      </c>
      <c r="O9875" s="168" t="str">
        <f t="shared" si="1234"/>
        <v/>
      </c>
      <c r="P9875" s="168" t="str">
        <f t="shared" si="1235"/>
        <v/>
      </c>
      <c r="Q9875" s="168" t="str">
        <f t="shared" si="1236"/>
        <v/>
      </c>
      <c r="R9875" s="168" t="str">
        <f t="shared" si="1237"/>
        <v/>
      </c>
      <c r="S9875" s="168" t="str">
        <f t="shared" si="1238"/>
        <v/>
      </c>
      <c r="T9875" s="168" t="str">
        <f t="shared" si="1239"/>
        <v/>
      </c>
    </row>
    <row r="9876" spans="1:20" x14ac:dyDescent="0.2">
      <c r="M9876" s="170" t="str">
        <f t="shared" si="1232"/>
        <v>DTL</v>
      </c>
      <c r="N9876" s="169" t="str">
        <f t="shared" si="1233"/>
        <v>3000</v>
      </c>
      <c r="O9876" s="168" t="str">
        <f t="shared" si="1234"/>
        <v/>
      </c>
      <c r="P9876" s="168" t="str">
        <f t="shared" si="1235"/>
        <v/>
      </c>
      <c r="Q9876" s="168" t="str">
        <f t="shared" si="1236"/>
        <v/>
      </c>
      <c r="R9876" s="168" t="str">
        <f t="shared" si="1237"/>
        <v/>
      </c>
      <c r="S9876" s="168" t="str">
        <f t="shared" si="1238"/>
        <v/>
      </c>
      <c r="T9876" s="168" t="str">
        <f t="shared" si="1239"/>
        <v/>
      </c>
    </row>
    <row r="9877" spans="1:20" x14ac:dyDescent="0.2">
      <c r="A9877" t="s">
        <v>3579</v>
      </c>
      <c r="M9877" s="170" t="str">
        <f t="shared" si="1232"/>
        <v>H1</v>
      </c>
      <c r="N9877" s="169" t="str">
        <f t="shared" si="1233"/>
        <v>3000</v>
      </c>
      <c r="O9877" s="168" t="str">
        <f t="shared" si="1234"/>
        <v/>
      </c>
      <c r="P9877" s="168" t="str">
        <f t="shared" si="1235"/>
        <v/>
      </c>
      <c r="Q9877" s="168" t="str">
        <f t="shared" si="1236"/>
        <v/>
      </c>
      <c r="R9877" s="168" t="str">
        <f t="shared" si="1237"/>
        <v/>
      </c>
      <c r="S9877" s="168" t="str">
        <f t="shared" si="1238"/>
        <v/>
      </c>
      <c r="T9877" s="168" t="str">
        <f t="shared" si="1239"/>
        <v/>
      </c>
    </row>
    <row r="9878" spans="1:20" x14ac:dyDescent="0.2">
      <c r="A9878" t="s">
        <v>2600</v>
      </c>
      <c r="M9878" s="170" t="str">
        <f t="shared" si="1232"/>
        <v>H2</v>
      </c>
      <c r="N9878" s="169" t="str">
        <f t="shared" si="1233"/>
        <v>3000</v>
      </c>
      <c r="O9878" s="168" t="str">
        <f t="shared" si="1234"/>
        <v/>
      </c>
      <c r="P9878" s="168" t="str">
        <f t="shared" si="1235"/>
        <v/>
      </c>
      <c r="Q9878" s="168" t="str">
        <f t="shared" si="1236"/>
        <v/>
      </c>
      <c r="R9878" s="168" t="str">
        <f t="shared" si="1237"/>
        <v/>
      </c>
      <c r="S9878" s="168" t="str">
        <f t="shared" si="1238"/>
        <v/>
      </c>
      <c r="T9878" s="168" t="str">
        <f t="shared" si="1239"/>
        <v/>
      </c>
    </row>
    <row r="9879" spans="1:20" x14ac:dyDescent="0.2">
      <c r="A9879" t="s">
        <v>2601</v>
      </c>
      <c r="M9879" s="170" t="str">
        <f t="shared" si="1232"/>
        <v>H3</v>
      </c>
      <c r="N9879" s="169" t="str">
        <f t="shared" si="1233"/>
        <v>3000</v>
      </c>
      <c r="O9879" s="168" t="str">
        <f t="shared" si="1234"/>
        <v/>
      </c>
      <c r="P9879" s="168" t="str">
        <f t="shared" si="1235"/>
        <v/>
      </c>
      <c r="Q9879" s="168" t="str">
        <f t="shared" si="1236"/>
        <v/>
      </c>
      <c r="R9879" s="168" t="str">
        <f t="shared" si="1237"/>
        <v/>
      </c>
      <c r="S9879" s="168" t="str">
        <f t="shared" si="1238"/>
        <v/>
      </c>
      <c r="T9879" s="168" t="str">
        <f t="shared" si="1239"/>
        <v/>
      </c>
    </row>
    <row r="9880" spans="1:20" x14ac:dyDescent="0.2">
      <c r="A9880" t="s">
        <v>3535</v>
      </c>
      <c r="M9880" s="170" t="str">
        <f t="shared" si="1232"/>
        <v>H4</v>
      </c>
      <c r="N9880" s="169" t="str">
        <f t="shared" si="1233"/>
        <v>3000</v>
      </c>
      <c r="O9880" s="168" t="str">
        <f t="shared" si="1234"/>
        <v/>
      </c>
      <c r="P9880" s="168" t="str">
        <f t="shared" si="1235"/>
        <v/>
      </c>
      <c r="Q9880" s="168" t="str">
        <f t="shared" si="1236"/>
        <v/>
      </c>
      <c r="R9880" s="168" t="str">
        <f t="shared" si="1237"/>
        <v/>
      </c>
      <c r="S9880" s="168" t="str">
        <f t="shared" si="1238"/>
        <v/>
      </c>
      <c r="T9880" s="168" t="str">
        <f t="shared" si="1239"/>
        <v/>
      </c>
    </row>
    <row r="9881" spans="1:20" x14ac:dyDescent="0.2">
      <c r="A9881" t="s">
        <v>3576</v>
      </c>
      <c r="M9881" s="170" t="str">
        <f t="shared" si="1232"/>
        <v>H5</v>
      </c>
      <c r="N9881" s="169" t="str">
        <f t="shared" si="1233"/>
        <v>3000</v>
      </c>
      <c r="O9881" s="168" t="str">
        <f t="shared" si="1234"/>
        <v/>
      </c>
      <c r="P9881" s="168" t="str">
        <f t="shared" si="1235"/>
        <v/>
      </c>
      <c r="Q9881" s="168" t="str">
        <f t="shared" si="1236"/>
        <v/>
      </c>
      <c r="R9881" s="168" t="str">
        <f t="shared" si="1237"/>
        <v/>
      </c>
      <c r="S9881" s="168" t="str">
        <f t="shared" si="1238"/>
        <v/>
      </c>
      <c r="T9881" s="168" t="str">
        <f t="shared" si="1239"/>
        <v/>
      </c>
    </row>
    <row r="9882" spans="1:20" x14ac:dyDescent="0.2">
      <c r="A9882" t="s">
        <v>3577</v>
      </c>
      <c r="M9882" s="170" t="str">
        <f t="shared" si="1232"/>
        <v>H6</v>
      </c>
      <c r="N9882" s="169" t="str">
        <f t="shared" si="1233"/>
        <v>3000</v>
      </c>
      <c r="O9882" s="168" t="str">
        <f t="shared" si="1234"/>
        <v/>
      </c>
      <c r="P9882" s="168" t="str">
        <f t="shared" si="1235"/>
        <v/>
      </c>
      <c r="Q9882" s="168" t="str">
        <f t="shared" si="1236"/>
        <v/>
      </c>
      <c r="R9882" s="168" t="str">
        <f t="shared" si="1237"/>
        <v/>
      </c>
      <c r="S9882" s="168" t="str">
        <f t="shared" si="1238"/>
        <v/>
      </c>
      <c r="T9882" s="168" t="str">
        <f t="shared" si="1239"/>
        <v/>
      </c>
    </row>
    <row r="9883" spans="1:20" x14ac:dyDescent="0.2">
      <c r="A9883" t="s">
        <v>2605</v>
      </c>
      <c r="M9883" s="170" t="str">
        <f t="shared" si="1232"/>
        <v>H7</v>
      </c>
      <c r="N9883" s="169" t="str">
        <f t="shared" si="1233"/>
        <v>3000</v>
      </c>
      <c r="O9883" s="168" t="str">
        <f t="shared" si="1234"/>
        <v/>
      </c>
      <c r="P9883" s="168" t="str">
        <f t="shared" si="1235"/>
        <v/>
      </c>
      <c r="Q9883" s="168" t="str">
        <f t="shared" si="1236"/>
        <v/>
      </c>
      <c r="R9883" s="168" t="str">
        <f t="shared" si="1237"/>
        <v/>
      </c>
      <c r="S9883" s="168" t="str">
        <f t="shared" si="1238"/>
        <v/>
      </c>
      <c r="T9883" s="168" t="str">
        <f t="shared" si="1239"/>
        <v/>
      </c>
    </row>
    <row r="9884" spans="1:20" x14ac:dyDescent="0.2">
      <c r="A9884" t="s">
        <v>2606</v>
      </c>
      <c r="M9884" s="170" t="str">
        <f t="shared" si="1232"/>
        <v>H8</v>
      </c>
      <c r="N9884" s="169" t="str">
        <f t="shared" si="1233"/>
        <v>3000</v>
      </c>
      <c r="O9884" s="168" t="str">
        <f t="shared" si="1234"/>
        <v/>
      </c>
      <c r="P9884" s="168" t="str">
        <f t="shared" si="1235"/>
        <v/>
      </c>
      <c r="Q9884" s="168" t="str">
        <f t="shared" si="1236"/>
        <v/>
      </c>
      <c r="R9884" s="168" t="str">
        <f t="shared" si="1237"/>
        <v/>
      </c>
      <c r="S9884" s="168" t="str">
        <f t="shared" si="1238"/>
        <v/>
      </c>
      <c r="T9884" s="168" t="str">
        <f t="shared" si="1239"/>
        <v/>
      </c>
    </row>
    <row r="9885" spans="1:20" x14ac:dyDescent="0.2">
      <c r="A9885" t="s">
        <v>2607</v>
      </c>
      <c r="M9885" s="170" t="str">
        <f t="shared" si="1232"/>
        <v>H9</v>
      </c>
      <c r="N9885" s="169" t="str">
        <f t="shared" si="1233"/>
        <v>3000</v>
      </c>
      <c r="O9885" s="168" t="str">
        <f t="shared" si="1234"/>
        <v/>
      </c>
      <c r="P9885" s="168" t="str">
        <f t="shared" si="1235"/>
        <v/>
      </c>
      <c r="Q9885" s="168" t="str">
        <f t="shared" si="1236"/>
        <v/>
      </c>
      <c r="R9885" s="168" t="str">
        <f t="shared" si="1237"/>
        <v/>
      </c>
      <c r="S9885" s="168" t="str">
        <f t="shared" si="1238"/>
        <v/>
      </c>
      <c r="T9885" s="168" t="str">
        <f t="shared" si="1239"/>
        <v/>
      </c>
    </row>
    <row r="9886" spans="1:20" x14ac:dyDescent="0.2">
      <c r="A9886" t="s">
        <v>2608</v>
      </c>
      <c r="M9886" s="170" t="str">
        <f t="shared" si="1232"/>
        <v>H10</v>
      </c>
      <c r="N9886" s="169" t="str">
        <f t="shared" si="1233"/>
        <v>3000</v>
      </c>
      <c r="O9886" s="168" t="str">
        <f t="shared" si="1234"/>
        <v/>
      </c>
      <c r="P9886" s="168" t="str">
        <f t="shared" si="1235"/>
        <v/>
      </c>
      <c r="Q9886" s="168" t="str">
        <f t="shared" si="1236"/>
        <v/>
      </c>
      <c r="R9886" s="168" t="str">
        <f t="shared" si="1237"/>
        <v/>
      </c>
      <c r="S9886" s="168" t="str">
        <f t="shared" si="1238"/>
        <v/>
      </c>
      <c r="T9886" s="168" t="str">
        <f t="shared" si="1239"/>
        <v/>
      </c>
    </row>
    <row r="9887" spans="1:20" x14ac:dyDescent="0.2">
      <c r="A9887" t="s">
        <v>6864</v>
      </c>
      <c r="M9887" s="170" t="str">
        <f t="shared" si="1232"/>
        <v>DTL</v>
      </c>
      <c r="N9887" s="169" t="str">
        <f t="shared" si="1233"/>
        <v>3000</v>
      </c>
      <c r="O9887" s="168" t="str">
        <f t="shared" si="1234"/>
        <v>1020</v>
      </c>
      <c r="P9887" s="168" t="str">
        <f t="shared" si="1235"/>
        <v>30001020</v>
      </c>
      <c r="Q9887" s="168">
        <f t="shared" si="1236"/>
        <v>0</v>
      </c>
      <c r="R9887" s="168">
        <f t="shared" si="1237"/>
        <v>14779</v>
      </c>
      <c r="S9887" s="168">
        <f t="shared" si="1238"/>
        <v>20000</v>
      </c>
      <c r="T9887" s="168">
        <f t="shared" si="1239"/>
        <v>10771</v>
      </c>
    </row>
    <row r="9888" spans="1:20" x14ac:dyDescent="0.2">
      <c r="A9888" t="s">
        <v>6865</v>
      </c>
      <c r="M9888" s="170" t="str">
        <f t="shared" si="1232"/>
        <v>DTL</v>
      </c>
      <c r="N9888" s="169" t="str">
        <f t="shared" si="1233"/>
        <v>3000</v>
      </c>
      <c r="O9888" s="168" t="str">
        <f t="shared" si="1234"/>
        <v>1030</v>
      </c>
      <c r="P9888" s="168" t="str">
        <f t="shared" si="1235"/>
        <v>30001030</v>
      </c>
      <c r="Q9888" s="168">
        <f t="shared" si="1236"/>
        <v>15889</v>
      </c>
      <c r="R9888" s="168">
        <f t="shared" si="1237"/>
        <v>8276</v>
      </c>
      <c r="S9888" s="168">
        <f t="shared" si="1238"/>
        <v>20000</v>
      </c>
      <c r="T9888" s="168">
        <f t="shared" si="1239"/>
        <v>30047</v>
      </c>
    </row>
    <row r="9889" spans="1:20" x14ac:dyDescent="0.2">
      <c r="A9889" t="s">
        <v>3580</v>
      </c>
      <c r="M9889" s="170" t="str">
        <f t="shared" si="1232"/>
        <v>DTL</v>
      </c>
      <c r="N9889" s="169" t="str">
        <f t="shared" si="1233"/>
        <v>3000</v>
      </c>
      <c r="O9889" s="168" t="str">
        <f t="shared" si="1234"/>
        <v>1050</v>
      </c>
      <c r="P9889" s="168" t="str">
        <f t="shared" si="1235"/>
        <v>30001050</v>
      </c>
      <c r="Q9889" s="168">
        <f t="shared" si="1236"/>
        <v>0</v>
      </c>
      <c r="R9889" s="168">
        <f t="shared" si="1237"/>
        <v>0</v>
      </c>
      <c r="S9889" s="168">
        <f t="shared" si="1238"/>
        <v>1000</v>
      </c>
      <c r="T9889" s="168">
        <f t="shared" si="1239"/>
        <v>0</v>
      </c>
    </row>
    <row r="9890" spans="1:20" x14ac:dyDescent="0.2">
      <c r="A9890" t="s">
        <v>6866</v>
      </c>
      <c r="M9890" s="170" t="str">
        <f t="shared" si="1232"/>
        <v>DTL</v>
      </c>
      <c r="N9890" s="169" t="str">
        <f t="shared" si="1233"/>
        <v>3000</v>
      </c>
      <c r="O9890" s="168" t="str">
        <f t="shared" si="1234"/>
        <v>1100</v>
      </c>
      <c r="P9890" s="168" t="str">
        <f t="shared" si="1235"/>
        <v>30001100</v>
      </c>
      <c r="Q9890" s="168">
        <f t="shared" si="1236"/>
        <v>131496</v>
      </c>
      <c r="R9890" s="168">
        <f t="shared" si="1237"/>
        <v>126761</v>
      </c>
      <c r="S9890" s="168">
        <f t="shared" si="1238"/>
        <v>148571</v>
      </c>
      <c r="T9890" s="168">
        <f t="shared" si="1239"/>
        <v>94495</v>
      </c>
    </row>
    <row r="9891" spans="1:20" x14ac:dyDescent="0.2">
      <c r="A9891" t="s">
        <v>6867</v>
      </c>
      <c r="M9891" s="170" t="str">
        <f t="shared" si="1232"/>
        <v>DTL</v>
      </c>
      <c r="N9891" s="169" t="str">
        <f t="shared" si="1233"/>
        <v>3000</v>
      </c>
      <c r="O9891" s="168" t="str">
        <f t="shared" si="1234"/>
        <v>1200</v>
      </c>
      <c r="P9891" s="168" t="str">
        <f t="shared" si="1235"/>
        <v>30001200</v>
      </c>
      <c r="Q9891" s="168">
        <f t="shared" si="1236"/>
        <v>512810</v>
      </c>
      <c r="R9891" s="168">
        <f t="shared" si="1237"/>
        <v>521683</v>
      </c>
      <c r="S9891" s="168">
        <f t="shared" si="1238"/>
        <v>668936</v>
      </c>
      <c r="T9891" s="168">
        <f t="shared" si="1239"/>
        <v>389119</v>
      </c>
    </row>
    <row r="9892" spans="1:20" x14ac:dyDescent="0.2">
      <c r="A9892" t="s">
        <v>6868</v>
      </c>
      <c r="M9892" s="170" t="str">
        <f t="shared" si="1232"/>
        <v>DTL</v>
      </c>
      <c r="N9892" s="169" t="str">
        <f t="shared" si="1233"/>
        <v>3000</v>
      </c>
      <c r="O9892" s="168" t="str">
        <f t="shared" si="1234"/>
        <v>1210</v>
      </c>
      <c r="P9892" s="168" t="str">
        <f t="shared" si="1235"/>
        <v>30001210</v>
      </c>
      <c r="Q9892" s="168">
        <f t="shared" si="1236"/>
        <v>53743</v>
      </c>
      <c r="R9892" s="168">
        <f t="shared" si="1237"/>
        <v>50526</v>
      </c>
      <c r="S9892" s="168">
        <f t="shared" si="1238"/>
        <v>97406</v>
      </c>
      <c r="T9892" s="168">
        <f t="shared" si="1239"/>
        <v>39973</v>
      </c>
    </row>
    <row r="9893" spans="1:20" x14ac:dyDescent="0.2">
      <c r="A9893" t="s">
        <v>6869</v>
      </c>
      <c r="M9893" s="170" t="str">
        <f t="shared" si="1232"/>
        <v>DTL</v>
      </c>
      <c r="N9893" s="169" t="str">
        <f t="shared" si="1233"/>
        <v>3000</v>
      </c>
      <c r="O9893" s="168" t="str">
        <f t="shared" si="1234"/>
        <v>1300</v>
      </c>
      <c r="P9893" s="168" t="str">
        <f t="shared" si="1235"/>
        <v>30001300</v>
      </c>
      <c r="Q9893" s="168">
        <f t="shared" si="1236"/>
        <v>287795</v>
      </c>
      <c r="R9893" s="168">
        <f t="shared" si="1237"/>
        <v>265736</v>
      </c>
      <c r="S9893" s="168">
        <f t="shared" si="1238"/>
        <v>368520</v>
      </c>
      <c r="T9893" s="168">
        <f t="shared" si="1239"/>
        <v>198391</v>
      </c>
    </row>
    <row r="9894" spans="1:20" x14ac:dyDescent="0.2">
      <c r="A9894" t="s">
        <v>6870</v>
      </c>
      <c r="M9894" s="170" t="str">
        <f t="shared" si="1232"/>
        <v>DTL</v>
      </c>
      <c r="N9894" s="169" t="str">
        <f t="shared" si="1233"/>
        <v>3000</v>
      </c>
      <c r="O9894" s="168" t="str">
        <f t="shared" si="1234"/>
        <v>1301</v>
      </c>
      <c r="P9894" s="168" t="str">
        <f t="shared" si="1235"/>
        <v>30001301</v>
      </c>
      <c r="Q9894" s="168">
        <f t="shared" si="1236"/>
        <v>368158</v>
      </c>
      <c r="R9894" s="168">
        <f t="shared" si="1237"/>
        <v>347922</v>
      </c>
      <c r="S9894" s="168">
        <f t="shared" si="1238"/>
        <v>465953</v>
      </c>
      <c r="T9894" s="168">
        <f t="shared" si="1239"/>
        <v>232976</v>
      </c>
    </row>
    <row r="9895" spans="1:20" x14ac:dyDescent="0.2">
      <c r="A9895" t="s">
        <v>6871</v>
      </c>
      <c r="M9895" s="170" t="str">
        <f t="shared" si="1232"/>
        <v>DTL</v>
      </c>
      <c r="N9895" s="169" t="str">
        <f t="shared" si="1233"/>
        <v>3000</v>
      </c>
      <c r="O9895" s="168" t="str">
        <f t="shared" si="1234"/>
        <v>1400</v>
      </c>
      <c r="P9895" s="168" t="str">
        <f t="shared" si="1235"/>
        <v>30001400</v>
      </c>
      <c r="Q9895" s="168">
        <f t="shared" si="1236"/>
        <v>17758</v>
      </c>
      <c r="R9895" s="168">
        <f t="shared" si="1237"/>
        <v>16433</v>
      </c>
      <c r="S9895" s="168">
        <f t="shared" si="1238"/>
        <v>20580</v>
      </c>
      <c r="T9895" s="168">
        <f t="shared" si="1239"/>
        <v>17148</v>
      </c>
    </row>
    <row r="9896" spans="1:20" x14ac:dyDescent="0.2">
      <c r="A9896" t="s">
        <v>3581</v>
      </c>
      <c r="M9896" s="170" t="str">
        <f t="shared" si="1232"/>
        <v>DTL</v>
      </c>
      <c r="N9896" s="169" t="str">
        <f t="shared" si="1233"/>
        <v>3000</v>
      </c>
      <c r="O9896" s="168" t="str">
        <f t="shared" si="1234"/>
        <v>1500</v>
      </c>
      <c r="P9896" s="168" t="str">
        <f t="shared" si="1235"/>
        <v>30001500</v>
      </c>
      <c r="Q9896" s="168">
        <f t="shared" si="1236"/>
        <v>223571</v>
      </c>
      <c r="R9896" s="168">
        <f t="shared" si="1237"/>
        <v>249409</v>
      </c>
      <c r="S9896" s="168">
        <f t="shared" si="1238"/>
        <v>210799</v>
      </c>
      <c r="T9896" s="168">
        <f t="shared" si="1239"/>
        <v>210799</v>
      </c>
    </row>
    <row r="9897" spans="1:20" x14ac:dyDescent="0.2">
      <c r="A9897" t="s">
        <v>6872</v>
      </c>
      <c r="M9897" s="170" t="str">
        <f t="shared" si="1232"/>
        <v>DTL</v>
      </c>
      <c r="N9897" s="169" t="str">
        <f t="shared" si="1233"/>
        <v>3000</v>
      </c>
      <c r="O9897" s="168" t="str">
        <f t="shared" si="1234"/>
        <v>1299</v>
      </c>
      <c r="P9897" s="168" t="str">
        <f t="shared" si="1235"/>
        <v>30001299</v>
      </c>
      <c r="Q9897" s="168">
        <f t="shared" si="1236"/>
        <v>186113</v>
      </c>
      <c r="R9897" s="168">
        <f t="shared" si="1237"/>
        <v>160720</v>
      </c>
      <c r="S9897" s="168">
        <f t="shared" si="1238"/>
        <v>0</v>
      </c>
      <c r="T9897" s="168">
        <f t="shared" si="1239"/>
        <v>0</v>
      </c>
    </row>
    <row r="9898" spans="1:20" x14ac:dyDescent="0.2">
      <c r="A9898" t="s">
        <v>4246</v>
      </c>
      <c r="M9898" s="170" t="str">
        <f t="shared" si="1232"/>
        <v>DTL</v>
      </c>
      <c r="N9898" s="169" t="str">
        <f t="shared" si="1233"/>
        <v>3000</v>
      </c>
      <c r="O9898" s="168" t="str">
        <f t="shared" si="1234"/>
        <v/>
      </c>
      <c r="P9898" s="168" t="str">
        <f t="shared" si="1235"/>
        <v/>
      </c>
      <c r="Q9898" s="168" t="str">
        <f t="shared" si="1236"/>
        <v/>
      </c>
      <c r="R9898" s="168" t="str">
        <f t="shared" si="1237"/>
        <v/>
      </c>
      <c r="S9898" s="168" t="str">
        <f t="shared" si="1238"/>
        <v/>
      </c>
      <c r="T9898" s="168" t="str">
        <f t="shared" si="1239"/>
        <v/>
      </c>
    </row>
    <row r="9899" spans="1:20" x14ac:dyDescent="0.2">
      <c r="A9899" t="s">
        <v>2611</v>
      </c>
      <c r="M9899" s="170" t="str">
        <f t="shared" si="1232"/>
        <v>DTL</v>
      </c>
      <c r="N9899" s="169" t="str">
        <f t="shared" si="1233"/>
        <v>3000</v>
      </c>
      <c r="O9899" s="168" t="str">
        <f t="shared" si="1234"/>
        <v/>
      </c>
      <c r="P9899" s="168" t="str">
        <f t="shared" si="1235"/>
        <v/>
      </c>
      <c r="Q9899" s="168" t="str">
        <f t="shared" si="1236"/>
        <v/>
      </c>
      <c r="R9899" s="168" t="str">
        <f t="shared" si="1237"/>
        <v/>
      </c>
      <c r="S9899" s="168" t="str">
        <f t="shared" si="1238"/>
        <v/>
      </c>
      <c r="T9899" s="168" t="str">
        <f t="shared" si="1239"/>
        <v/>
      </c>
    </row>
    <row r="9900" spans="1:20" x14ac:dyDescent="0.2">
      <c r="A9900" t="s">
        <v>6873</v>
      </c>
      <c r="M9900" s="170" t="str">
        <f t="shared" si="1232"/>
        <v>Ttl</v>
      </c>
      <c r="N9900" s="169" t="str">
        <f t="shared" si="1233"/>
        <v>3000</v>
      </c>
      <c r="O9900" s="168" t="str">
        <f t="shared" si="1234"/>
        <v/>
      </c>
      <c r="P9900" s="168" t="str">
        <f t="shared" si="1235"/>
        <v/>
      </c>
      <c r="Q9900" s="168" t="str">
        <f t="shared" si="1236"/>
        <v/>
      </c>
      <c r="R9900" s="168" t="str">
        <f t="shared" si="1237"/>
        <v/>
      </c>
      <c r="S9900" s="168" t="str">
        <f t="shared" si="1238"/>
        <v/>
      </c>
      <c r="T9900" s="168" t="str">
        <f t="shared" si="1239"/>
        <v/>
      </c>
    </row>
    <row r="9901" spans="1:20" x14ac:dyDescent="0.2">
      <c r="A9901" t="s">
        <v>2611</v>
      </c>
      <c r="M9901" s="170" t="str">
        <f t="shared" si="1232"/>
        <v>DTL</v>
      </c>
      <c r="N9901" s="169" t="str">
        <f t="shared" si="1233"/>
        <v>3000</v>
      </c>
      <c r="O9901" s="168" t="str">
        <f t="shared" si="1234"/>
        <v/>
      </c>
      <c r="P9901" s="168" t="str">
        <f t="shared" si="1235"/>
        <v/>
      </c>
      <c r="Q9901" s="168" t="str">
        <f t="shared" si="1236"/>
        <v/>
      </c>
      <c r="R9901" s="168" t="str">
        <f t="shared" si="1237"/>
        <v/>
      </c>
      <c r="S9901" s="168" t="str">
        <f t="shared" si="1238"/>
        <v/>
      </c>
      <c r="T9901" s="168" t="str">
        <f t="shared" si="1239"/>
        <v/>
      </c>
    </row>
    <row r="9902" spans="1:20" x14ac:dyDescent="0.2">
      <c r="A9902" t="s">
        <v>6874</v>
      </c>
      <c r="M9902" s="170" t="str">
        <f t="shared" si="1232"/>
        <v>DTL</v>
      </c>
      <c r="N9902" s="169" t="str">
        <f t="shared" si="1233"/>
        <v>3000</v>
      </c>
      <c r="O9902" s="168" t="str">
        <f t="shared" si="1234"/>
        <v>2000</v>
      </c>
      <c r="P9902" s="168" t="str">
        <f t="shared" si="1235"/>
        <v>30002000</v>
      </c>
      <c r="Q9902" s="168">
        <f t="shared" si="1236"/>
        <v>0</v>
      </c>
      <c r="R9902" s="168">
        <f t="shared" si="1237"/>
        <v>0</v>
      </c>
      <c r="S9902" s="168">
        <f t="shared" si="1238"/>
        <v>0</v>
      </c>
      <c r="T9902" s="168">
        <f t="shared" si="1239"/>
        <v>7530</v>
      </c>
    </row>
    <row r="9903" spans="1:20" x14ac:dyDescent="0.2">
      <c r="A9903" t="s">
        <v>6875</v>
      </c>
      <c r="M9903" s="170" t="str">
        <f t="shared" si="1232"/>
        <v>DTL</v>
      </c>
      <c r="N9903" s="169" t="str">
        <f t="shared" si="1233"/>
        <v>3000</v>
      </c>
      <c r="O9903" s="168" t="str">
        <f t="shared" si="1234"/>
        <v>2050</v>
      </c>
      <c r="P9903" s="168" t="str">
        <f t="shared" si="1235"/>
        <v>30002050</v>
      </c>
      <c r="Q9903" s="168">
        <f t="shared" si="1236"/>
        <v>10552</v>
      </c>
      <c r="R9903" s="168">
        <f t="shared" si="1237"/>
        <v>9274</v>
      </c>
      <c r="S9903" s="168">
        <f t="shared" si="1238"/>
        <v>15000</v>
      </c>
      <c r="T9903" s="168">
        <f t="shared" si="1239"/>
        <v>8369</v>
      </c>
    </row>
    <row r="9904" spans="1:20" x14ac:dyDescent="0.2">
      <c r="A9904" t="s">
        <v>6876</v>
      </c>
      <c r="M9904" s="170" t="str">
        <f t="shared" si="1232"/>
        <v>DTL</v>
      </c>
      <c r="N9904" s="169" t="str">
        <f t="shared" si="1233"/>
        <v>3000</v>
      </c>
      <c r="O9904" s="168" t="str">
        <f t="shared" si="1234"/>
        <v>2060</v>
      </c>
      <c r="P9904" s="168" t="str">
        <f t="shared" si="1235"/>
        <v>30002060</v>
      </c>
      <c r="Q9904" s="168">
        <f t="shared" si="1236"/>
        <v>20394</v>
      </c>
      <c r="R9904" s="168">
        <f t="shared" si="1237"/>
        <v>20085</v>
      </c>
      <c r="S9904" s="168">
        <f t="shared" si="1238"/>
        <v>22500</v>
      </c>
      <c r="T9904" s="168">
        <f t="shared" si="1239"/>
        <v>25025</v>
      </c>
    </row>
    <row r="9905" spans="1:20" x14ac:dyDescent="0.2">
      <c r="A9905" t="s">
        <v>4364</v>
      </c>
      <c r="M9905" s="170" t="str">
        <f t="shared" si="1232"/>
        <v>DTL</v>
      </c>
      <c r="N9905" s="169" t="str">
        <f t="shared" si="1233"/>
        <v>3000</v>
      </c>
      <c r="O9905" s="168" t="str">
        <f t="shared" si="1234"/>
        <v>2080</v>
      </c>
      <c r="P9905" s="168" t="str">
        <f t="shared" si="1235"/>
        <v>30002080</v>
      </c>
      <c r="Q9905" s="168">
        <f t="shared" si="1236"/>
        <v>0</v>
      </c>
      <c r="R9905" s="168">
        <f t="shared" si="1237"/>
        <v>0</v>
      </c>
      <c r="S9905" s="168">
        <f t="shared" si="1238"/>
        <v>0</v>
      </c>
      <c r="T9905" s="168">
        <f t="shared" si="1239"/>
        <v>99</v>
      </c>
    </row>
    <row r="9906" spans="1:20" x14ac:dyDescent="0.2">
      <c r="A9906" t="s">
        <v>6877</v>
      </c>
      <c r="M9906" s="170" t="str">
        <f t="shared" si="1232"/>
        <v>DTL</v>
      </c>
      <c r="N9906" s="169" t="str">
        <f t="shared" si="1233"/>
        <v>3000</v>
      </c>
      <c r="O9906" s="168" t="str">
        <f t="shared" si="1234"/>
        <v>2090</v>
      </c>
      <c r="P9906" s="168" t="str">
        <f t="shared" si="1235"/>
        <v>30002090</v>
      </c>
      <c r="Q9906" s="168">
        <f t="shared" si="1236"/>
        <v>19732</v>
      </c>
      <c r="R9906" s="168">
        <f t="shared" si="1237"/>
        <v>7129</v>
      </c>
      <c r="S9906" s="168">
        <f t="shared" si="1238"/>
        <v>12500</v>
      </c>
      <c r="T9906" s="168">
        <f t="shared" si="1239"/>
        <v>4871</v>
      </c>
    </row>
    <row r="9907" spans="1:20" x14ac:dyDescent="0.2">
      <c r="A9907" t="s">
        <v>3582</v>
      </c>
      <c r="M9907" s="170" t="str">
        <f t="shared" si="1232"/>
        <v>DTL</v>
      </c>
      <c r="N9907" s="169" t="str">
        <f t="shared" si="1233"/>
        <v>3000</v>
      </c>
      <c r="O9907" s="168" t="str">
        <f t="shared" si="1234"/>
        <v>2100</v>
      </c>
      <c r="P9907" s="168" t="str">
        <f t="shared" si="1235"/>
        <v>30002100</v>
      </c>
      <c r="Q9907" s="168">
        <f t="shared" si="1236"/>
        <v>111650</v>
      </c>
      <c r="R9907" s="168">
        <f t="shared" si="1237"/>
        <v>106733</v>
      </c>
      <c r="S9907" s="168">
        <f t="shared" si="1238"/>
        <v>113987</v>
      </c>
      <c r="T9907" s="168">
        <f t="shared" si="1239"/>
        <v>113987</v>
      </c>
    </row>
    <row r="9908" spans="1:20" x14ac:dyDescent="0.2">
      <c r="A9908" t="s">
        <v>6878</v>
      </c>
      <c r="M9908" s="170" t="str">
        <f t="shared" si="1232"/>
        <v>DTL</v>
      </c>
      <c r="N9908" s="169" t="str">
        <f t="shared" si="1233"/>
        <v>3000</v>
      </c>
      <c r="O9908" s="168" t="str">
        <f t="shared" si="1234"/>
        <v>2140</v>
      </c>
      <c r="P9908" s="168" t="str">
        <f t="shared" si="1235"/>
        <v>30002140</v>
      </c>
      <c r="Q9908" s="168">
        <f t="shared" si="1236"/>
        <v>293808</v>
      </c>
      <c r="R9908" s="168">
        <f t="shared" si="1237"/>
        <v>284792</v>
      </c>
      <c r="S9908" s="168">
        <f t="shared" si="1238"/>
        <v>275000</v>
      </c>
      <c r="T9908" s="168">
        <f t="shared" si="1239"/>
        <v>210273</v>
      </c>
    </row>
    <row r="9909" spans="1:20" x14ac:dyDescent="0.2">
      <c r="A9909" t="s">
        <v>6879</v>
      </c>
      <c r="M9909" s="170" t="str">
        <f t="shared" si="1232"/>
        <v>DTL</v>
      </c>
      <c r="N9909" s="169" t="str">
        <f t="shared" si="1233"/>
        <v>3000</v>
      </c>
      <c r="O9909" s="168" t="str">
        <f t="shared" si="1234"/>
        <v>2150</v>
      </c>
      <c r="P9909" s="168" t="str">
        <f t="shared" si="1235"/>
        <v>30002150</v>
      </c>
      <c r="Q9909" s="168">
        <f t="shared" si="1236"/>
        <v>13507</v>
      </c>
      <c r="R9909" s="168">
        <f t="shared" si="1237"/>
        <v>15652</v>
      </c>
      <c r="S9909" s="168">
        <f t="shared" si="1238"/>
        <v>0</v>
      </c>
      <c r="T9909" s="168">
        <f t="shared" si="1239"/>
        <v>10122</v>
      </c>
    </row>
    <row r="9910" spans="1:20" x14ac:dyDescent="0.2">
      <c r="A9910" t="s">
        <v>6880</v>
      </c>
      <c r="M9910" s="170" t="str">
        <f t="shared" si="1232"/>
        <v>DTL</v>
      </c>
      <c r="N9910" s="169" t="str">
        <f t="shared" si="1233"/>
        <v>3000</v>
      </c>
      <c r="O9910" s="168" t="str">
        <f t="shared" si="1234"/>
        <v>2220</v>
      </c>
      <c r="P9910" s="168" t="str">
        <f t="shared" si="1235"/>
        <v>30002220</v>
      </c>
      <c r="Q9910" s="168">
        <f t="shared" si="1236"/>
        <v>607</v>
      </c>
      <c r="R9910" s="168">
        <f t="shared" si="1237"/>
        <v>0</v>
      </c>
      <c r="S9910" s="168">
        <f t="shared" si="1238"/>
        <v>3000</v>
      </c>
      <c r="T9910" s="168">
        <f t="shared" si="1239"/>
        <v>1899</v>
      </c>
    </row>
    <row r="9911" spans="1:20" x14ac:dyDescent="0.2">
      <c r="A9911" t="s">
        <v>6881</v>
      </c>
      <c r="M9911" s="170" t="str">
        <f t="shared" si="1232"/>
        <v>DTL</v>
      </c>
      <c r="N9911" s="169" t="str">
        <f t="shared" si="1233"/>
        <v>3000</v>
      </c>
      <c r="O9911" s="168" t="str">
        <f t="shared" si="1234"/>
        <v>2240</v>
      </c>
      <c r="P9911" s="168" t="str">
        <f t="shared" si="1235"/>
        <v>30002240</v>
      </c>
      <c r="Q9911" s="168">
        <f t="shared" si="1236"/>
        <v>1778</v>
      </c>
      <c r="R9911" s="168">
        <f t="shared" si="1237"/>
        <v>1100</v>
      </c>
      <c r="S9911" s="168">
        <f t="shared" si="1238"/>
        <v>2307</v>
      </c>
      <c r="T9911" s="168">
        <f t="shared" si="1239"/>
        <v>900</v>
      </c>
    </row>
    <row r="9912" spans="1:20" x14ac:dyDescent="0.2">
      <c r="A9912" t="s">
        <v>3583</v>
      </c>
      <c r="M9912" s="170" t="str">
        <f t="shared" si="1232"/>
        <v>DTL</v>
      </c>
      <c r="N9912" s="169" t="str">
        <f t="shared" si="1233"/>
        <v>3000</v>
      </c>
      <c r="O9912" s="168" t="str">
        <f t="shared" si="1234"/>
        <v>2250</v>
      </c>
      <c r="P9912" s="168" t="str">
        <f t="shared" si="1235"/>
        <v>30002250</v>
      </c>
      <c r="Q9912" s="168">
        <f t="shared" si="1236"/>
        <v>0</v>
      </c>
      <c r="R9912" s="168">
        <f t="shared" si="1237"/>
        <v>0</v>
      </c>
      <c r="S9912" s="168">
        <f t="shared" si="1238"/>
        <v>1000</v>
      </c>
      <c r="T9912" s="168">
        <f t="shared" si="1239"/>
        <v>0</v>
      </c>
    </row>
    <row r="9913" spans="1:20" x14ac:dyDescent="0.2">
      <c r="A9913" t="s">
        <v>6882</v>
      </c>
      <c r="M9913" s="170" t="str">
        <f t="shared" si="1232"/>
        <v>DTL</v>
      </c>
      <c r="N9913" s="169" t="str">
        <f t="shared" si="1233"/>
        <v>3000</v>
      </c>
      <c r="O9913" s="168" t="str">
        <f t="shared" si="1234"/>
        <v>2260</v>
      </c>
      <c r="P9913" s="168" t="str">
        <f t="shared" si="1235"/>
        <v>30002260</v>
      </c>
      <c r="Q9913" s="168">
        <f t="shared" si="1236"/>
        <v>14157</v>
      </c>
      <c r="R9913" s="168">
        <f t="shared" si="1237"/>
        <v>10049</v>
      </c>
      <c r="S9913" s="168">
        <f t="shared" si="1238"/>
        <v>33000</v>
      </c>
      <c r="T9913" s="168">
        <f t="shared" si="1239"/>
        <v>7817</v>
      </c>
    </row>
    <row r="9914" spans="1:20" x14ac:dyDescent="0.2">
      <c r="A9914" t="s">
        <v>6883</v>
      </c>
      <c r="M9914" s="170" t="str">
        <f t="shared" si="1232"/>
        <v>DTL</v>
      </c>
      <c r="N9914" s="169" t="str">
        <f t="shared" si="1233"/>
        <v>3000</v>
      </c>
      <c r="O9914" s="168" t="str">
        <f t="shared" si="1234"/>
        <v>2300</v>
      </c>
      <c r="P9914" s="168" t="str">
        <f t="shared" si="1235"/>
        <v>30002300</v>
      </c>
      <c r="Q9914" s="168">
        <f t="shared" si="1236"/>
        <v>328848</v>
      </c>
      <c r="R9914" s="168">
        <f t="shared" si="1237"/>
        <v>17499</v>
      </c>
      <c r="S9914" s="168">
        <f t="shared" si="1238"/>
        <v>0</v>
      </c>
      <c r="T9914" s="168">
        <f t="shared" si="1239"/>
        <v>136841</v>
      </c>
    </row>
    <row r="9915" spans="1:20" x14ac:dyDescent="0.2">
      <c r="A9915" t="s">
        <v>6884</v>
      </c>
      <c r="M9915" s="170" t="str">
        <f t="shared" si="1232"/>
        <v>DTL</v>
      </c>
      <c r="N9915" s="169" t="str">
        <f t="shared" si="1233"/>
        <v>3000</v>
      </c>
      <c r="O9915" s="168" t="str">
        <f t="shared" si="1234"/>
        <v>2301</v>
      </c>
      <c r="P9915" s="168" t="str">
        <f t="shared" si="1235"/>
        <v>30002301</v>
      </c>
      <c r="Q9915" s="168">
        <f t="shared" si="1236"/>
        <v>16180</v>
      </c>
      <c r="R9915" s="168">
        <f t="shared" si="1237"/>
        <v>11815</v>
      </c>
      <c r="S9915" s="168">
        <f t="shared" si="1238"/>
        <v>12000</v>
      </c>
      <c r="T9915" s="168">
        <f t="shared" si="1239"/>
        <v>8564</v>
      </c>
    </row>
    <row r="9916" spans="1:20" x14ac:dyDescent="0.2">
      <c r="A9916" t="s">
        <v>6885</v>
      </c>
      <c r="M9916" s="170" t="str">
        <f t="shared" si="1232"/>
        <v>DTL</v>
      </c>
      <c r="N9916" s="169" t="str">
        <f t="shared" si="1233"/>
        <v>3000</v>
      </c>
      <c r="O9916" s="168" t="str">
        <f t="shared" si="1234"/>
        <v>2313</v>
      </c>
      <c r="P9916" s="168" t="str">
        <f t="shared" si="1235"/>
        <v>30002313</v>
      </c>
      <c r="Q9916" s="168">
        <f t="shared" si="1236"/>
        <v>2153</v>
      </c>
      <c r="R9916" s="168">
        <f t="shared" si="1237"/>
        <v>1837</v>
      </c>
      <c r="S9916" s="168">
        <f t="shared" si="1238"/>
        <v>3000</v>
      </c>
      <c r="T9916" s="168">
        <f t="shared" si="1239"/>
        <v>3075</v>
      </c>
    </row>
    <row r="9917" spans="1:20" x14ac:dyDescent="0.2">
      <c r="A9917" t="s">
        <v>4467</v>
      </c>
      <c r="M9917" s="170" t="str">
        <f t="shared" si="1232"/>
        <v>DTL</v>
      </c>
      <c r="N9917" s="169" t="str">
        <f t="shared" si="1233"/>
        <v>3000</v>
      </c>
      <c r="O9917" s="168" t="str">
        <f t="shared" si="1234"/>
        <v/>
      </c>
      <c r="P9917" s="168" t="str">
        <f t="shared" si="1235"/>
        <v/>
      </c>
      <c r="Q9917" s="168" t="str">
        <f t="shared" si="1236"/>
        <v/>
      </c>
      <c r="R9917" s="168" t="str">
        <f t="shared" si="1237"/>
        <v/>
      </c>
      <c r="S9917" s="168" t="str">
        <f t="shared" si="1238"/>
        <v/>
      </c>
      <c r="T9917" s="168" t="str">
        <f t="shared" si="1239"/>
        <v/>
      </c>
    </row>
    <row r="9918" spans="1:20" x14ac:dyDescent="0.2">
      <c r="A9918">
        <v>1</v>
      </c>
      <c r="M9918" s="170" t="str">
        <f t="shared" si="1232"/>
        <v>DTL</v>
      </c>
      <c r="N9918" s="169" t="str">
        <f t="shared" si="1233"/>
        <v>3000</v>
      </c>
      <c r="O9918" s="168" t="str">
        <f t="shared" si="1234"/>
        <v/>
      </c>
      <c r="P9918" s="168" t="str">
        <f t="shared" si="1235"/>
        <v/>
      </c>
      <c r="Q9918" s="168" t="str">
        <f t="shared" si="1236"/>
        <v/>
      </c>
      <c r="R9918" s="168" t="str">
        <f t="shared" si="1237"/>
        <v/>
      </c>
      <c r="S9918" s="168" t="str">
        <f t="shared" si="1238"/>
        <v/>
      </c>
      <c r="T9918" s="168" t="str">
        <f t="shared" si="1239"/>
        <v/>
      </c>
    </row>
    <row r="9919" spans="1:20" x14ac:dyDescent="0.2">
      <c r="M9919" s="170" t="str">
        <f t="shared" si="1232"/>
        <v>DTL</v>
      </c>
      <c r="N9919" s="169" t="str">
        <f t="shared" si="1233"/>
        <v>3000</v>
      </c>
      <c r="O9919" s="168" t="str">
        <f t="shared" si="1234"/>
        <v/>
      </c>
      <c r="P9919" s="168" t="str">
        <f t="shared" si="1235"/>
        <v/>
      </c>
      <c r="Q9919" s="168" t="str">
        <f t="shared" si="1236"/>
        <v/>
      </c>
      <c r="R9919" s="168" t="str">
        <f t="shared" si="1237"/>
        <v/>
      </c>
      <c r="S9919" s="168" t="str">
        <f t="shared" si="1238"/>
        <v/>
      </c>
      <c r="T9919" s="168" t="str">
        <f t="shared" si="1239"/>
        <v/>
      </c>
    </row>
    <row r="9920" spans="1:20" x14ac:dyDescent="0.2">
      <c r="A9920" t="s">
        <v>3584</v>
      </c>
      <c r="M9920" s="170" t="str">
        <f t="shared" si="1232"/>
        <v>H1</v>
      </c>
      <c r="N9920" s="169" t="str">
        <f t="shared" si="1233"/>
        <v>3000</v>
      </c>
      <c r="O9920" s="168" t="str">
        <f t="shared" si="1234"/>
        <v/>
      </c>
      <c r="P9920" s="168" t="str">
        <f t="shared" si="1235"/>
        <v/>
      </c>
      <c r="Q9920" s="168" t="str">
        <f t="shared" si="1236"/>
        <v/>
      </c>
      <c r="R9920" s="168" t="str">
        <f t="shared" si="1237"/>
        <v/>
      </c>
      <c r="S9920" s="168" t="str">
        <f t="shared" si="1238"/>
        <v/>
      </c>
      <c r="T9920" s="168" t="str">
        <f t="shared" si="1239"/>
        <v/>
      </c>
    </row>
    <row r="9921" spans="1:20" x14ac:dyDescent="0.2">
      <c r="A9921" t="s">
        <v>2600</v>
      </c>
      <c r="M9921" s="170" t="str">
        <f t="shared" si="1232"/>
        <v>H2</v>
      </c>
      <c r="N9921" s="169" t="str">
        <f t="shared" si="1233"/>
        <v>3000</v>
      </c>
      <c r="O9921" s="168" t="str">
        <f t="shared" si="1234"/>
        <v/>
      </c>
      <c r="P9921" s="168" t="str">
        <f t="shared" si="1235"/>
        <v/>
      </c>
      <c r="Q9921" s="168" t="str">
        <f t="shared" si="1236"/>
        <v/>
      </c>
      <c r="R9921" s="168" t="str">
        <f t="shared" si="1237"/>
        <v/>
      </c>
      <c r="S9921" s="168" t="str">
        <f t="shared" si="1238"/>
        <v/>
      </c>
      <c r="T9921" s="168" t="str">
        <f t="shared" si="1239"/>
        <v/>
      </c>
    </row>
    <row r="9922" spans="1:20" x14ac:dyDescent="0.2">
      <c r="A9922" t="s">
        <v>2601</v>
      </c>
      <c r="M9922" s="170" t="str">
        <f t="shared" si="1232"/>
        <v>H3</v>
      </c>
      <c r="N9922" s="169" t="str">
        <f t="shared" si="1233"/>
        <v>3000</v>
      </c>
      <c r="O9922" s="168" t="str">
        <f t="shared" si="1234"/>
        <v/>
      </c>
      <c r="P9922" s="168" t="str">
        <f t="shared" si="1235"/>
        <v/>
      </c>
      <c r="Q9922" s="168" t="str">
        <f t="shared" si="1236"/>
        <v/>
      </c>
      <c r="R9922" s="168" t="str">
        <f t="shared" si="1237"/>
        <v/>
      </c>
      <c r="S9922" s="168" t="str">
        <f t="shared" si="1238"/>
        <v/>
      </c>
      <c r="T9922" s="168" t="str">
        <f t="shared" si="1239"/>
        <v/>
      </c>
    </row>
    <row r="9923" spans="1:20" x14ac:dyDescent="0.2">
      <c r="A9923" t="s">
        <v>3535</v>
      </c>
      <c r="M9923" s="170" t="str">
        <f t="shared" ref="M9923:M9986" si="1240">IF(ROW()&lt;23,"",
  IF(NOT(ISERROR(FIND("Trinity County",$A9923,30))),"H1",
  IF(M9922="H1","H2",
  IF(M9922="H2","H3",
  IF(M9922="H3","H4",
  IF(M9922="H4","H5",
  IF(M9922="H5","H6",
  IF(M9922="H6","H7",
  IF(M9922="H7","H8",
  IF(M9922="H8","H9",
  IF(M9922="H9","H10",
  IF(TRIM(LEFT($A9923,7))="Total","Ttl","DTL"))))))))))))</f>
        <v>H4</v>
      </c>
      <c r="N9923" s="169" t="str">
        <f t="shared" ref="N9923:N9986" si="1241">IF(ROW()&lt;23,"",
  IF($M9923="H6",TRIM(LEFT($A9923,5)),N9922))</f>
        <v>3000</v>
      </c>
      <c r="O9923" s="168" t="str">
        <f t="shared" ref="O9923:O9986" si="1242">IF($M9923&lt;&gt;"DTL","",
  IF(NOT(ISNUMBER(VALUE(MID($A9923,31,15)))),"",LEFT($A9923,4)))</f>
        <v/>
      </c>
      <c r="P9923" s="168" t="str">
        <f t="shared" ref="P9923:P9986" si="1243">IF(O9923="","",N9923&amp;O9923)</f>
        <v/>
      </c>
      <c r="Q9923" s="168" t="str">
        <f t="shared" ref="Q9923:Q9986" si="1244">IF($M9923&lt;&gt;"DTL","",
  IF(NOT(ISNUMBER(VALUE(MID($A9923,31,15)))),"",VALUE(TRIM(MID($A9923,47,15)))))</f>
        <v/>
      </c>
      <c r="R9923" s="168" t="str">
        <f t="shared" ref="R9923:R9986" si="1245">IF($M9923&lt;&gt;"DTL","",
  IF(NOT(ISNUMBER(VALUE(MID($A9923,31,15)))),"",VALUE(TRIM(MID($A9923,61,14)))))</f>
        <v/>
      </c>
      <c r="S9923" s="168" t="str">
        <f t="shared" ref="S9923:S9986" si="1246">IF($M9923&lt;&gt;"DTL","",
  IF(NOT(ISNUMBER(VALUE(MID($A9923,31,15)))),"",VALUE(TRIM(MID($A9923,76,14)))))</f>
        <v/>
      </c>
      <c r="T9923" s="168" t="str">
        <f t="shared" ref="T9923:T9986" si="1247">IF($M9923&lt;&gt;"DTL","",
  IF(NOT(ISNUMBER(VALUE(MID($A9923,31,15)))),"",VALUE(TRIM(MID($A9923,90,14)))))</f>
        <v/>
      </c>
    </row>
    <row r="9924" spans="1:20" x14ac:dyDescent="0.2">
      <c r="A9924" t="s">
        <v>3576</v>
      </c>
      <c r="M9924" s="170" t="str">
        <f t="shared" si="1240"/>
        <v>H5</v>
      </c>
      <c r="N9924" s="169" t="str">
        <f t="shared" si="1241"/>
        <v>3000</v>
      </c>
      <c r="O9924" s="168" t="str">
        <f t="shared" si="1242"/>
        <v/>
      </c>
      <c r="P9924" s="168" t="str">
        <f t="shared" si="1243"/>
        <v/>
      </c>
      <c r="Q9924" s="168" t="str">
        <f t="shared" si="1244"/>
        <v/>
      </c>
      <c r="R9924" s="168" t="str">
        <f t="shared" si="1245"/>
        <v/>
      </c>
      <c r="S9924" s="168" t="str">
        <f t="shared" si="1246"/>
        <v/>
      </c>
      <c r="T9924" s="168" t="str">
        <f t="shared" si="1247"/>
        <v/>
      </c>
    </row>
    <row r="9925" spans="1:20" x14ac:dyDescent="0.2">
      <c r="A9925" t="s">
        <v>3577</v>
      </c>
      <c r="M9925" s="170" t="str">
        <f t="shared" si="1240"/>
        <v>H6</v>
      </c>
      <c r="N9925" s="169" t="str">
        <f t="shared" si="1241"/>
        <v>3000</v>
      </c>
      <c r="O9925" s="168" t="str">
        <f t="shared" si="1242"/>
        <v/>
      </c>
      <c r="P9925" s="168" t="str">
        <f t="shared" si="1243"/>
        <v/>
      </c>
      <c r="Q9925" s="168" t="str">
        <f t="shared" si="1244"/>
        <v/>
      </c>
      <c r="R9925" s="168" t="str">
        <f t="shared" si="1245"/>
        <v/>
      </c>
      <c r="S9925" s="168" t="str">
        <f t="shared" si="1246"/>
        <v/>
      </c>
      <c r="T9925" s="168" t="str">
        <f t="shared" si="1247"/>
        <v/>
      </c>
    </row>
    <row r="9926" spans="1:20" x14ac:dyDescent="0.2">
      <c r="A9926" t="s">
        <v>2605</v>
      </c>
      <c r="M9926" s="170" t="str">
        <f t="shared" si="1240"/>
        <v>H7</v>
      </c>
      <c r="N9926" s="169" t="str">
        <f t="shared" si="1241"/>
        <v>3000</v>
      </c>
      <c r="O9926" s="168" t="str">
        <f t="shared" si="1242"/>
        <v/>
      </c>
      <c r="P9926" s="168" t="str">
        <f t="shared" si="1243"/>
        <v/>
      </c>
      <c r="Q9926" s="168" t="str">
        <f t="shared" si="1244"/>
        <v/>
      </c>
      <c r="R9926" s="168" t="str">
        <f t="shared" si="1245"/>
        <v/>
      </c>
      <c r="S9926" s="168" t="str">
        <f t="shared" si="1246"/>
        <v/>
      </c>
      <c r="T9926" s="168" t="str">
        <f t="shared" si="1247"/>
        <v/>
      </c>
    </row>
    <row r="9927" spans="1:20" x14ac:dyDescent="0.2">
      <c r="A9927" t="s">
        <v>2606</v>
      </c>
      <c r="M9927" s="170" t="str">
        <f t="shared" si="1240"/>
        <v>H8</v>
      </c>
      <c r="N9927" s="169" t="str">
        <f t="shared" si="1241"/>
        <v>3000</v>
      </c>
      <c r="O9927" s="168" t="str">
        <f t="shared" si="1242"/>
        <v/>
      </c>
      <c r="P9927" s="168" t="str">
        <f t="shared" si="1243"/>
        <v/>
      </c>
      <c r="Q9927" s="168" t="str">
        <f t="shared" si="1244"/>
        <v/>
      </c>
      <c r="R9927" s="168" t="str">
        <f t="shared" si="1245"/>
        <v/>
      </c>
      <c r="S9927" s="168" t="str">
        <f t="shared" si="1246"/>
        <v/>
      </c>
      <c r="T9927" s="168" t="str">
        <f t="shared" si="1247"/>
        <v/>
      </c>
    </row>
    <row r="9928" spans="1:20" x14ac:dyDescent="0.2">
      <c r="A9928" t="s">
        <v>2607</v>
      </c>
      <c r="M9928" s="170" t="str">
        <f t="shared" si="1240"/>
        <v>H9</v>
      </c>
      <c r="N9928" s="169" t="str">
        <f t="shared" si="1241"/>
        <v>3000</v>
      </c>
      <c r="O9928" s="168" t="str">
        <f t="shared" si="1242"/>
        <v/>
      </c>
      <c r="P9928" s="168" t="str">
        <f t="shared" si="1243"/>
        <v/>
      </c>
      <c r="Q9928" s="168" t="str">
        <f t="shared" si="1244"/>
        <v/>
      </c>
      <c r="R9928" s="168" t="str">
        <f t="shared" si="1245"/>
        <v/>
      </c>
      <c r="S9928" s="168" t="str">
        <f t="shared" si="1246"/>
        <v/>
      </c>
      <c r="T9928" s="168" t="str">
        <f t="shared" si="1247"/>
        <v/>
      </c>
    </row>
    <row r="9929" spans="1:20" x14ac:dyDescent="0.2">
      <c r="A9929" t="s">
        <v>2608</v>
      </c>
      <c r="M9929" s="170" t="str">
        <f t="shared" si="1240"/>
        <v>H10</v>
      </c>
      <c r="N9929" s="169" t="str">
        <f t="shared" si="1241"/>
        <v>3000</v>
      </c>
      <c r="O9929" s="168" t="str">
        <f t="shared" si="1242"/>
        <v/>
      </c>
      <c r="P9929" s="168" t="str">
        <f t="shared" si="1243"/>
        <v/>
      </c>
      <c r="Q9929" s="168" t="str">
        <f t="shared" si="1244"/>
        <v/>
      </c>
      <c r="R9929" s="168" t="str">
        <f t="shared" si="1245"/>
        <v/>
      </c>
      <c r="S9929" s="168" t="str">
        <f t="shared" si="1246"/>
        <v/>
      </c>
      <c r="T9929" s="168" t="str">
        <f t="shared" si="1247"/>
        <v/>
      </c>
    </row>
    <row r="9930" spans="1:20" x14ac:dyDescent="0.2">
      <c r="A9930" t="s">
        <v>6886</v>
      </c>
      <c r="M9930" s="170" t="str">
        <f t="shared" si="1240"/>
        <v>DTL</v>
      </c>
      <c r="N9930" s="169" t="str">
        <f t="shared" si="1241"/>
        <v>3000</v>
      </c>
      <c r="O9930" s="168" t="str">
        <f t="shared" si="1242"/>
        <v>2317</v>
      </c>
      <c r="P9930" s="168" t="str">
        <f t="shared" si="1243"/>
        <v>30002317</v>
      </c>
      <c r="Q9930" s="168">
        <f t="shared" si="1244"/>
        <v>7722</v>
      </c>
      <c r="R9930" s="168">
        <f t="shared" si="1245"/>
        <v>17628</v>
      </c>
      <c r="S9930" s="168">
        <f t="shared" si="1246"/>
        <v>25000</v>
      </c>
      <c r="T9930" s="168">
        <f t="shared" si="1247"/>
        <v>3682</v>
      </c>
    </row>
    <row r="9931" spans="1:20" x14ac:dyDescent="0.2">
      <c r="A9931" t="s">
        <v>6887</v>
      </c>
      <c r="M9931" s="170" t="str">
        <f t="shared" si="1240"/>
        <v>DTL</v>
      </c>
      <c r="N9931" s="169" t="str">
        <f t="shared" si="1241"/>
        <v>3000</v>
      </c>
      <c r="O9931" s="168" t="str">
        <f t="shared" si="1242"/>
        <v>2319</v>
      </c>
      <c r="P9931" s="168" t="str">
        <f t="shared" si="1243"/>
        <v>30002319</v>
      </c>
      <c r="Q9931" s="168">
        <f t="shared" si="1244"/>
        <v>105092</v>
      </c>
      <c r="R9931" s="168">
        <f t="shared" si="1245"/>
        <v>21765</v>
      </c>
      <c r="S9931" s="168">
        <f t="shared" si="1246"/>
        <v>350000</v>
      </c>
      <c r="T9931" s="168">
        <f t="shared" si="1247"/>
        <v>9773</v>
      </c>
    </row>
    <row r="9932" spans="1:20" x14ac:dyDescent="0.2">
      <c r="A9932" t="s">
        <v>6888</v>
      </c>
      <c r="M9932" s="170" t="str">
        <f t="shared" si="1240"/>
        <v>DTL</v>
      </c>
      <c r="N9932" s="169" t="str">
        <f t="shared" si="1241"/>
        <v>3000</v>
      </c>
      <c r="O9932" s="168" t="str">
        <f t="shared" si="1242"/>
        <v>2500</v>
      </c>
      <c r="P9932" s="168" t="str">
        <f t="shared" si="1243"/>
        <v>30002500</v>
      </c>
      <c r="Q9932" s="168">
        <f t="shared" si="1244"/>
        <v>998</v>
      </c>
      <c r="R9932" s="168">
        <f t="shared" si="1245"/>
        <v>2464</v>
      </c>
      <c r="S9932" s="168">
        <f t="shared" si="1246"/>
        <v>1000</v>
      </c>
      <c r="T9932" s="168">
        <f t="shared" si="1247"/>
        <v>1884</v>
      </c>
    </row>
    <row r="9933" spans="1:20" x14ac:dyDescent="0.2">
      <c r="A9933" t="s">
        <v>6889</v>
      </c>
      <c r="M9933" s="170" t="str">
        <f t="shared" si="1240"/>
        <v>DTL</v>
      </c>
      <c r="N9933" s="169" t="str">
        <f t="shared" si="1241"/>
        <v>3000</v>
      </c>
      <c r="O9933" s="168" t="str">
        <f t="shared" si="1242"/>
        <v>2600</v>
      </c>
      <c r="P9933" s="168" t="str">
        <f t="shared" si="1243"/>
        <v>30002600</v>
      </c>
      <c r="Q9933" s="168">
        <f t="shared" si="1244"/>
        <v>1766</v>
      </c>
      <c r="R9933" s="168">
        <f t="shared" si="1245"/>
        <v>19920</v>
      </c>
      <c r="S9933" s="168">
        <f t="shared" si="1246"/>
        <v>30000</v>
      </c>
      <c r="T9933" s="168">
        <f t="shared" si="1247"/>
        <v>13834</v>
      </c>
    </row>
    <row r="9934" spans="1:20" x14ac:dyDescent="0.2">
      <c r="A9934" t="s">
        <v>6890</v>
      </c>
      <c r="M9934" s="170" t="str">
        <f t="shared" si="1240"/>
        <v>DTL</v>
      </c>
      <c r="N9934" s="169" t="str">
        <f t="shared" si="1241"/>
        <v>3000</v>
      </c>
      <c r="O9934" s="168" t="str">
        <f t="shared" si="1242"/>
        <v>2630</v>
      </c>
      <c r="P9934" s="168" t="str">
        <f t="shared" si="1243"/>
        <v>30002630</v>
      </c>
      <c r="Q9934" s="168">
        <f t="shared" si="1244"/>
        <v>6449</v>
      </c>
      <c r="R9934" s="168">
        <f t="shared" si="1245"/>
        <v>6668</v>
      </c>
      <c r="S9934" s="168">
        <f t="shared" si="1246"/>
        <v>0</v>
      </c>
      <c r="T9934" s="168">
        <f t="shared" si="1247"/>
        <v>5178</v>
      </c>
    </row>
    <row r="9935" spans="1:20" x14ac:dyDescent="0.2">
      <c r="A9935" t="s">
        <v>6891</v>
      </c>
      <c r="M9935" s="170" t="str">
        <f t="shared" si="1240"/>
        <v>DTL</v>
      </c>
      <c r="N9935" s="169" t="str">
        <f t="shared" si="1241"/>
        <v>3000</v>
      </c>
      <c r="O9935" s="168" t="str">
        <f t="shared" si="1242"/>
        <v>2660</v>
      </c>
      <c r="P9935" s="168" t="str">
        <f t="shared" si="1243"/>
        <v>30002660</v>
      </c>
      <c r="Q9935" s="168">
        <f t="shared" si="1244"/>
        <v>19817</v>
      </c>
      <c r="R9935" s="168">
        <f t="shared" si="1245"/>
        <v>13669</v>
      </c>
      <c r="S9935" s="168">
        <f t="shared" si="1246"/>
        <v>15000</v>
      </c>
      <c r="T9935" s="168">
        <f t="shared" si="1247"/>
        <v>7273</v>
      </c>
    </row>
    <row r="9936" spans="1:20" x14ac:dyDescent="0.2">
      <c r="A9936" t="s">
        <v>6892</v>
      </c>
      <c r="M9936" s="170" t="str">
        <f t="shared" si="1240"/>
        <v>DTL</v>
      </c>
      <c r="N9936" s="169" t="str">
        <f t="shared" si="1241"/>
        <v>3000</v>
      </c>
      <c r="O9936" s="168" t="str">
        <f t="shared" si="1242"/>
        <v>2700</v>
      </c>
      <c r="P9936" s="168" t="str">
        <f t="shared" si="1243"/>
        <v>30002700</v>
      </c>
      <c r="Q9936" s="168">
        <f t="shared" si="1244"/>
        <v>190173</v>
      </c>
      <c r="R9936" s="168">
        <f t="shared" si="1245"/>
        <v>138185</v>
      </c>
      <c r="S9936" s="168">
        <f t="shared" si="1246"/>
        <v>262500</v>
      </c>
      <c r="T9936" s="168">
        <f t="shared" si="1247"/>
        <v>74645</v>
      </c>
    </row>
    <row r="9937" spans="1:20" x14ac:dyDescent="0.2">
      <c r="A9937" t="s">
        <v>6893</v>
      </c>
      <c r="M9937" s="170" t="str">
        <f t="shared" si="1240"/>
        <v>DTL</v>
      </c>
      <c r="N9937" s="169" t="str">
        <f t="shared" si="1241"/>
        <v>3000</v>
      </c>
      <c r="O9937" s="168" t="str">
        <f t="shared" si="1242"/>
        <v>2750</v>
      </c>
      <c r="P9937" s="168" t="str">
        <f t="shared" si="1243"/>
        <v>30002750</v>
      </c>
      <c r="Q9937" s="168">
        <f t="shared" si="1244"/>
        <v>17198</v>
      </c>
      <c r="R9937" s="168">
        <f t="shared" si="1245"/>
        <v>13692</v>
      </c>
      <c r="S9937" s="168">
        <f t="shared" si="1246"/>
        <v>12000</v>
      </c>
      <c r="T9937" s="168">
        <f t="shared" si="1247"/>
        <v>8723</v>
      </c>
    </row>
    <row r="9938" spans="1:20" x14ac:dyDescent="0.2">
      <c r="A9938" t="s">
        <v>6894</v>
      </c>
      <c r="M9938" s="170" t="str">
        <f t="shared" si="1240"/>
        <v>DTL</v>
      </c>
      <c r="N9938" s="169" t="str">
        <f t="shared" si="1241"/>
        <v>3000</v>
      </c>
      <c r="O9938" s="168" t="str">
        <f t="shared" si="1242"/>
        <v>2752</v>
      </c>
      <c r="P9938" s="168" t="str">
        <f t="shared" si="1243"/>
        <v>30002752</v>
      </c>
      <c r="Q9938" s="168">
        <f t="shared" si="1244"/>
        <v>391551</v>
      </c>
      <c r="R9938" s="168">
        <f t="shared" si="1245"/>
        <v>386128</v>
      </c>
      <c r="S9938" s="168">
        <f t="shared" si="1246"/>
        <v>400000</v>
      </c>
      <c r="T9938" s="168">
        <f t="shared" si="1247"/>
        <v>343229</v>
      </c>
    </row>
    <row r="9939" spans="1:20" x14ac:dyDescent="0.2">
      <c r="A9939" t="s">
        <v>6895</v>
      </c>
      <c r="M9939" s="170" t="str">
        <f t="shared" si="1240"/>
        <v>DTL</v>
      </c>
      <c r="N9939" s="169" t="str">
        <f t="shared" si="1241"/>
        <v>3000</v>
      </c>
      <c r="O9939" s="168" t="str">
        <f t="shared" si="1242"/>
        <v>2756</v>
      </c>
      <c r="P9939" s="168" t="str">
        <f t="shared" si="1243"/>
        <v>30002756</v>
      </c>
      <c r="Q9939" s="168">
        <f t="shared" si="1244"/>
        <v>2908</v>
      </c>
      <c r="R9939" s="168">
        <f t="shared" si="1245"/>
        <v>4307</v>
      </c>
      <c r="S9939" s="168">
        <f t="shared" si="1246"/>
        <v>5000</v>
      </c>
      <c r="T9939" s="168">
        <f t="shared" si="1247"/>
        <v>1295</v>
      </c>
    </row>
    <row r="9940" spans="1:20" x14ac:dyDescent="0.2">
      <c r="A9940" t="s">
        <v>6896</v>
      </c>
      <c r="M9940" s="170" t="str">
        <f t="shared" si="1240"/>
        <v>DTL</v>
      </c>
      <c r="N9940" s="169" t="str">
        <f t="shared" si="1241"/>
        <v>3000</v>
      </c>
      <c r="O9940" s="168" t="str">
        <f t="shared" si="1242"/>
        <v>2850</v>
      </c>
      <c r="P9940" s="168" t="str">
        <f t="shared" si="1243"/>
        <v>30002850</v>
      </c>
      <c r="Q9940" s="168">
        <f t="shared" si="1244"/>
        <v>39155</v>
      </c>
      <c r="R9940" s="168">
        <f t="shared" si="1245"/>
        <v>43801</v>
      </c>
      <c r="S9940" s="168">
        <f t="shared" si="1246"/>
        <v>45000</v>
      </c>
      <c r="T9940" s="168">
        <f t="shared" si="1247"/>
        <v>31423</v>
      </c>
    </row>
    <row r="9941" spans="1:20" x14ac:dyDescent="0.2">
      <c r="A9941" t="s">
        <v>4365</v>
      </c>
      <c r="M9941" s="170" t="str">
        <f t="shared" si="1240"/>
        <v>DTL</v>
      </c>
      <c r="N9941" s="169" t="str">
        <f t="shared" si="1241"/>
        <v>3000</v>
      </c>
      <c r="O9941" s="168" t="str">
        <f t="shared" si="1242"/>
        <v>2855</v>
      </c>
      <c r="P9941" s="168" t="str">
        <f t="shared" si="1243"/>
        <v>30002855</v>
      </c>
      <c r="Q9941" s="168">
        <f t="shared" si="1244"/>
        <v>0</v>
      </c>
      <c r="R9941" s="168">
        <f t="shared" si="1245"/>
        <v>0</v>
      </c>
      <c r="S9941" s="168">
        <f t="shared" si="1246"/>
        <v>0</v>
      </c>
      <c r="T9941" s="168">
        <f t="shared" si="1247"/>
        <v>311</v>
      </c>
    </row>
    <row r="9942" spans="1:20" x14ac:dyDescent="0.2">
      <c r="A9942" t="s">
        <v>3585</v>
      </c>
      <c r="M9942" s="170" t="str">
        <f t="shared" si="1240"/>
        <v>DTL</v>
      </c>
      <c r="N9942" s="169" t="str">
        <f t="shared" si="1241"/>
        <v>3000</v>
      </c>
      <c r="O9942" s="168" t="str">
        <f t="shared" si="1242"/>
        <v>2199</v>
      </c>
      <c r="P9942" s="168" t="str">
        <f t="shared" si="1243"/>
        <v>30002199</v>
      </c>
      <c r="Q9942" s="168">
        <f t="shared" si="1244"/>
        <v>0</v>
      </c>
      <c r="R9942" s="168">
        <f t="shared" si="1245"/>
        <v>0</v>
      </c>
      <c r="S9942" s="168">
        <f t="shared" si="1246"/>
        <v>2500</v>
      </c>
      <c r="T9942" s="168">
        <f t="shared" si="1247"/>
        <v>0</v>
      </c>
    </row>
    <row r="9943" spans="1:20" x14ac:dyDescent="0.2">
      <c r="A9943" t="s">
        <v>3586</v>
      </c>
      <c r="M9943" s="170" t="str">
        <f t="shared" si="1240"/>
        <v>DTL</v>
      </c>
      <c r="N9943" s="169" t="str">
        <f t="shared" si="1241"/>
        <v>3000</v>
      </c>
      <c r="O9943" s="168" t="str">
        <f t="shared" si="1242"/>
        <v>2299</v>
      </c>
      <c r="P9943" s="168" t="str">
        <f t="shared" si="1243"/>
        <v>30002299</v>
      </c>
      <c r="Q9943" s="168">
        <f t="shared" si="1244"/>
        <v>0</v>
      </c>
      <c r="R9943" s="168">
        <f t="shared" si="1245"/>
        <v>0</v>
      </c>
      <c r="S9943" s="168">
        <f t="shared" si="1246"/>
        <v>250</v>
      </c>
      <c r="T9943" s="168">
        <f t="shared" si="1247"/>
        <v>0</v>
      </c>
    </row>
    <row r="9944" spans="1:20" x14ac:dyDescent="0.2">
      <c r="A9944" t="s">
        <v>6897</v>
      </c>
      <c r="M9944" s="170" t="str">
        <f t="shared" si="1240"/>
        <v>DTL</v>
      </c>
      <c r="N9944" s="169" t="str">
        <f t="shared" si="1241"/>
        <v>3000</v>
      </c>
      <c r="O9944" s="168" t="str">
        <f t="shared" si="1242"/>
        <v>2399</v>
      </c>
      <c r="P9944" s="168" t="str">
        <f t="shared" si="1243"/>
        <v>30002399</v>
      </c>
      <c r="Q9944" s="168">
        <f t="shared" si="1244"/>
        <v>17373</v>
      </c>
      <c r="R9944" s="168">
        <f t="shared" si="1245"/>
        <v>5539</v>
      </c>
      <c r="S9944" s="168">
        <f t="shared" si="1246"/>
        <v>2500</v>
      </c>
      <c r="T9944" s="168">
        <f t="shared" si="1247"/>
        <v>0</v>
      </c>
    </row>
    <row r="9945" spans="1:20" x14ac:dyDescent="0.2">
      <c r="A9945" t="s">
        <v>3587</v>
      </c>
      <c r="M9945" s="170" t="str">
        <f t="shared" si="1240"/>
        <v>DTL</v>
      </c>
      <c r="N9945" s="169" t="str">
        <f t="shared" si="1241"/>
        <v>3000</v>
      </c>
      <c r="O9945" s="168" t="str">
        <f t="shared" si="1242"/>
        <v>2599</v>
      </c>
      <c r="P9945" s="168" t="str">
        <f t="shared" si="1243"/>
        <v>30002599</v>
      </c>
      <c r="Q9945" s="168">
        <f t="shared" si="1244"/>
        <v>0</v>
      </c>
      <c r="R9945" s="168">
        <f t="shared" si="1245"/>
        <v>0</v>
      </c>
      <c r="S9945" s="168">
        <f t="shared" si="1246"/>
        <v>0</v>
      </c>
      <c r="T9945" s="168">
        <f t="shared" si="1247"/>
        <v>0</v>
      </c>
    </row>
    <row r="9946" spans="1:20" x14ac:dyDescent="0.2">
      <c r="A9946" t="s">
        <v>4366</v>
      </c>
      <c r="M9946" s="170" t="str">
        <f t="shared" si="1240"/>
        <v>DTL</v>
      </c>
      <c r="N9946" s="169" t="str">
        <f t="shared" si="1241"/>
        <v>3000</v>
      </c>
      <c r="O9946" s="168" t="str">
        <f t="shared" si="1242"/>
        <v>3290</v>
      </c>
      <c r="P9946" s="168" t="str">
        <f t="shared" si="1243"/>
        <v>30003290</v>
      </c>
      <c r="Q9946" s="168">
        <f t="shared" si="1244"/>
        <v>416541</v>
      </c>
      <c r="R9946" s="168">
        <f t="shared" si="1245"/>
        <v>384332</v>
      </c>
      <c r="S9946" s="168">
        <f t="shared" si="1246"/>
        <v>387627</v>
      </c>
      <c r="T9946" s="168">
        <f t="shared" si="1247"/>
        <v>393095</v>
      </c>
    </row>
    <row r="9947" spans="1:20" x14ac:dyDescent="0.2">
      <c r="A9947" t="s">
        <v>4246</v>
      </c>
      <c r="M9947" s="170" t="str">
        <f t="shared" si="1240"/>
        <v>DTL</v>
      </c>
      <c r="N9947" s="169" t="str">
        <f t="shared" si="1241"/>
        <v>3000</v>
      </c>
      <c r="O9947" s="168" t="str">
        <f t="shared" si="1242"/>
        <v/>
      </c>
      <c r="P9947" s="168" t="str">
        <f t="shared" si="1243"/>
        <v/>
      </c>
      <c r="Q9947" s="168" t="str">
        <f t="shared" si="1244"/>
        <v/>
      </c>
      <c r="R9947" s="168" t="str">
        <f t="shared" si="1245"/>
        <v/>
      </c>
      <c r="S9947" s="168" t="str">
        <f t="shared" si="1246"/>
        <v/>
      </c>
      <c r="T9947" s="168" t="str">
        <f t="shared" si="1247"/>
        <v/>
      </c>
    </row>
    <row r="9948" spans="1:20" x14ac:dyDescent="0.2">
      <c r="A9948" t="s">
        <v>2611</v>
      </c>
      <c r="M9948" s="170" t="str">
        <f t="shared" si="1240"/>
        <v>DTL</v>
      </c>
      <c r="N9948" s="169" t="str">
        <f t="shared" si="1241"/>
        <v>3000</v>
      </c>
      <c r="O9948" s="168" t="str">
        <f t="shared" si="1242"/>
        <v/>
      </c>
      <c r="P9948" s="168" t="str">
        <f t="shared" si="1243"/>
        <v/>
      </c>
      <c r="Q9948" s="168" t="str">
        <f t="shared" si="1244"/>
        <v/>
      </c>
      <c r="R9948" s="168" t="str">
        <f t="shared" si="1245"/>
        <v/>
      </c>
      <c r="S9948" s="168" t="str">
        <f t="shared" si="1246"/>
        <v/>
      </c>
      <c r="T9948" s="168" t="str">
        <f t="shared" si="1247"/>
        <v/>
      </c>
    </row>
    <row r="9949" spans="1:20" x14ac:dyDescent="0.2">
      <c r="A9949" t="s">
        <v>6898</v>
      </c>
      <c r="M9949" s="170" t="str">
        <f t="shared" si="1240"/>
        <v>Ttl</v>
      </c>
      <c r="N9949" s="169" t="str">
        <f t="shared" si="1241"/>
        <v>3000</v>
      </c>
      <c r="O9949" s="168" t="str">
        <f t="shared" si="1242"/>
        <v/>
      </c>
      <c r="P9949" s="168" t="str">
        <f t="shared" si="1243"/>
        <v/>
      </c>
      <c r="Q9949" s="168" t="str">
        <f t="shared" si="1244"/>
        <v/>
      </c>
      <c r="R9949" s="168" t="str">
        <f t="shared" si="1245"/>
        <v/>
      </c>
      <c r="S9949" s="168" t="str">
        <f t="shared" si="1246"/>
        <v/>
      </c>
      <c r="T9949" s="168" t="str">
        <f t="shared" si="1247"/>
        <v/>
      </c>
    </row>
    <row r="9950" spans="1:20" x14ac:dyDescent="0.2">
      <c r="A9950" t="s">
        <v>2611</v>
      </c>
      <c r="M9950" s="170" t="str">
        <f t="shared" si="1240"/>
        <v>DTL</v>
      </c>
      <c r="N9950" s="169" t="str">
        <f t="shared" si="1241"/>
        <v>3000</v>
      </c>
      <c r="O9950" s="168" t="str">
        <f t="shared" si="1242"/>
        <v/>
      </c>
      <c r="P9950" s="168" t="str">
        <f t="shared" si="1243"/>
        <v/>
      </c>
      <c r="Q9950" s="168" t="str">
        <f t="shared" si="1244"/>
        <v/>
      </c>
      <c r="R9950" s="168" t="str">
        <f t="shared" si="1245"/>
        <v/>
      </c>
      <c r="S9950" s="168" t="str">
        <f t="shared" si="1246"/>
        <v/>
      </c>
      <c r="T9950" s="168" t="str">
        <f t="shared" si="1247"/>
        <v/>
      </c>
    </row>
    <row r="9951" spans="1:20" x14ac:dyDescent="0.2">
      <c r="A9951" t="s">
        <v>3588</v>
      </c>
      <c r="M9951" s="170" t="str">
        <f t="shared" si="1240"/>
        <v>DTL</v>
      </c>
      <c r="N9951" s="169" t="str">
        <f t="shared" si="1241"/>
        <v>3000</v>
      </c>
      <c r="O9951" s="168" t="str">
        <f t="shared" si="1242"/>
        <v>3375</v>
      </c>
      <c r="P9951" s="168" t="str">
        <f t="shared" si="1243"/>
        <v>30003375</v>
      </c>
      <c r="Q9951" s="168">
        <f t="shared" si="1244"/>
        <v>2600</v>
      </c>
      <c r="R9951" s="168">
        <f t="shared" si="1245"/>
        <v>0</v>
      </c>
      <c r="S9951" s="168">
        <f t="shared" si="1246"/>
        <v>2750</v>
      </c>
      <c r="T9951" s="168">
        <f t="shared" si="1247"/>
        <v>0</v>
      </c>
    </row>
    <row r="9952" spans="1:20" x14ac:dyDescent="0.2">
      <c r="A9952" t="s">
        <v>6899</v>
      </c>
      <c r="M9952" s="170" t="str">
        <f t="shared" si="1240"/>
        <v>DTL</v>
      </c>
      <c r="N9952" s="169" t="str">
        <f t="shared" si="1241"/>
        <v>3000</v>
      </c>
      <c r="O9952" s="168" t="str">
        <f t="shared" si="1242"/>
        <v>3400</v>
      </c>
      <c r="P9952" s="168" t="str">
        <f t="shared" si="1243"/>
        <v>30003400</v>
      </c>
      <c r="Q9952" s="168">
        <f t="shared" si="1244"/>
        <v>3497</v>
      </c>
      <c r="R9952" s="168">
        <f t="shared" si="1245"/>
        <v>5935</v>
      </c>
      <c r="S9952" s="168">
        <f t="shared" si="1246"/>
        <v>0</v>
      </c>
      <c r="T9952" s="168">
        <f t="shared" si="1247"/>
        <v>1120</v>
      </c>
    </row>
    <row r="9953" spans="1:20" x14ac:dyDescent="0.2">
      <c r="A9953" t="s">
        <v>3589</v>
      </c>
      <c r="M9953" s="170" t="str">
        <f t="shared" si="1240"/>
        <v>DTL</v>
      </c>
      <c r="N9953" s="169" t="str">
        <f t="shared" si="1241"/>
        <v>3000</v>
      </c>
      <c r="O9953" s="168" t="str">
        <f t="shared" si="1242"/>
        <v>3500</v>
      </c>
      <c r="P9953" s="168" t="str">
        <f t="shared" si="1243"/>
        <v>30003500</v>
      </c>
      <c r="Q9953" s="168">
        <f t="shared" si="1244"/>
        <v>0</v>
      </c>
      <c r="R9953" s="168">
        <f t="shared" si="1245"/>
        <v>0</v>
      </c>
      <c r="S9953" s="168">
        <f t="shared" si="1246"/>
        <v>5000</v>
      </c>
      <c r="T9953" s="168">
        <f t="shared" si="1247"/>
        <v>0</v>
      </c>
    </row>
    <row r="9954" spans="1:20" x14ac:dyDescent="0.2">
      <c r="A9954" t="s">
        <v>4246</v>
      </c>
      <c r="M9954" s="170" t="str">
        <f t="shared" si="1240"/>
        <v>DTL</v>
      </c>
      <c r="N9954" s="169" t="str">
        <f t="shared" si="1241"/>
        <v>3000</v>
      </c>
      <c r="O9954" s="168" t="str">
        <f t="shared" si="1242"/>
        <v/>
      </c>
      <c r="P9954" s="168" t="str">
        <f t="shared" si="1243"/>
        <v/>
      </c>
      <c r="Q9954" s="168" t="str">
        <f t="shared" si="1244"/>
        <v/>
      </c>
      <c r="R9954" s="168" t="str">
        <f t="shared" si="1245"/>
        <v/>
      </c>
      <c r="S9954" s="168" t="str">
        <f t="shared" si="1246"/>
        <v/>
      </c>
      <c r="T9954" s="168" t="str">
        <f t="shared" si="1247"/>
        <v/>
      </c>
    </row>
    <row r="9955" spans="1:20" x14ac:dyDescent="0.2">
      <c r="A9955" t="s">
        <v>2611</v>
      </c>
      <c r="M9955" s="170" t="str">
        <f t="shared" si="1240"/>
        <v>DTL</v>
      </c>
      <c r="N9955" s="169" t="str">
        <f t="shared" si="1241"/>
        <v>3000</v>
      </c>
      <c r="O9955" s="168" t="str">
        <f t="shared" si="1242"/>
        <v/>
      </c>
      <c r="P9955" s="168" t="str">
        <f t="shared" si="1243"/>
        <v/>
      </c>
      <c r="Q9955" s="168" t="str">
        <f t="shared" si="1244"/>
        <v/>
      </c>
      <c r="R9955" s="168" t="str">
        <f t="shared" si="1245"/>
        <v/>
      </c>
      <c r="S9955" s="168" t="str">
        <f t="shared" si="1246"/>
        <v/>
      </c>
      <c r="T9955" s="168" t="str">
        <f t="shared" si="1247"/>
        <v/>
      </c>
    </row>
    <row r="9956" spans="1:20" x14ac:dyDescent="0.2">
      <c r="A9956" t="s">
        <v>6900</v>
      </c>
      <c r="M9956" s="170" t="str">
        <f t="shared" si="1240"/>
        <v>Ttl</v>
      </c>
      <c r="N9956" s="169" t="str">
        <f t="shared" si="1241"/>
        <v>3000</v>
      </c>
      <c r="O9956" s="168" t="str">
        <f t="shared" si="1242"/>
        <v/>
      </c>
      <c r="P9956" s="168" t="str">
        <f t="shared" si="1243"/>
        <v/>
      </c>
      <c r="Q9956" s="168" t="str">
        <f t="shared" si="1244"/>
        <v/>
      </c>
      <c r="R9956" s="168" t="str">
        <f t="shared" si="1245"/>
        <v/>
      </c>
      <c r="S9956" s="168" t="str">
        <f t="shared" si="1246"/>
        <v/>
      </c>
      <c r="T9956" s="168" t="str">
        <f t="shared" si="1247"/>
        <v/>
      </c>
    </row>
    <row r="9957" spans="1:20" x14ac:dyDescent="0.2">
      <c r="A9957" t="s">
        <v>2611</v>
      </c>
      <c r="M9957" s="170" t="str">
        <f t="shared" si="1240"/>
        <v>DTL</v>
      </c>
      <c r="N9957" s="169" t="str">
        <f t="shared" si="1241"/>
        <v>3000</v>
      </c>
      <c r="O9957" s="168" t="str">
        <f t="shared" si="1242"/>
        <v/>
      </c>
      <c r="P9957" s="168" t="str">
        <f t="shared" si="1243"/>
        <v/>
      </c>
      <c r="Q9957" s="168" t="str">
        <f t="shared" si="1244"/>
        <v/>
      </c>
      <c r="R9957" s="168" t="str">
        <f t="shared" si="1245"/>
        <v/>
      </c>
      <c r="S9957" s="168" t="str">
        <f t="shared" si="1246"/>
        <v/>
      </c>
      <c r="T9957" s="168" t="str">
        <f t="shared" si="1247"/>
        <v/>
      </c>
    </row>
    <row r="9958" spans="1:20" x14ac:dyDescent="0.2">
      <c r="A9958" t="s">
        <v>6901</v>
      </c>
      <c r="M9958" s="170" t="str">
        <f t="shared" si="1240"/>
        <v>DTL</v>
      </c>
      <c r="N9958" s="169" t="str">
        <f t="shared" si="1241"/>
        <v>3000</v>
      </c>
      <c r="O9958" s="168" t="str">
        <f t="shared" si="1242"/>
        <v>4300</v>
      </c>
      <c r="P9958" s="168" t="str">
        <f t="shared" si="1243"/>
        <v>30004300</v>
      </c>
      <c r="Q9958" s="168">
        <f t="shared" si="1244"/>
        <v>159170</v>
      </c>
      <c r="R9958" s="168">
        <f t="shared" si="1245"/>
        <v>164021</v>
      </c>
      <c r="S9958" s="168">
        <f t="shared" si="1246"/>
        <v>675000</v>
      </c>
      <c r="T9958" s="168">
        <f t="shared" si="1247"/>
        <v>0</v>
      </c>
    </row>
    <row r="9959" spans="1:20" x14ac:dyDescent="0.2">
      <c r="A9959" t="s">
        <v>6902</v>
      </c>
      <c r="M9959" s="170" t="str">
        <f t="shared" si="1240"/>
        <v>DTL</v>
      </c>
      <c r="N9959" s="169" t="str">
        <f t="shared" si="1241"/>
        <v>3000</v>
      </c>
      <c r="O9959" s="168" t="str">
        <f t="shared" si="1242"/>
        <v>4400</v>
      </c>
      <c r="P9959" s="168" t="str">
        <f t="shared" si="1243"/>
        <v>30004400</v>
      </c>
      <c r="Q9959" s="168">
        <f t="shared" si="1244"/>
        <v>0</v>
      </c>
      <c r="R9959" s="168">
        <f t="shared" si="1245"/>
        <v>0</v>
      </c>
      <c r="S9959" s="168">
        <f t="shared" si="1246"/>
        <v>0</v>
      </c>
      <c r="T9959" s="168">
        <f t="shared" si="1247"/>
        <v>0</v>
      </c>
    </row>
    <row r="9960" spans="1:20" x14ac:dyDescent="0.2">
      <c r="A9960" t="s">
        <v>6903</v>
      </c>
      <c r="M9960" s="170" t="str">
        <f t="shared" si="1240"/>
        <v>DTL</v>
      </c>
      <c r="N9960" s="169" t="str">
        <f t="shared" si="1241"/>
        <v>3000</v>
      </c>
      <c r="O9960" s="168" t="str">
        <f t="shared" si="1242"/>
        <v>4600</v>
      </c>
      <c r="P9960" s="168" t="str">
        <f t="shared" si="1243"/>
        <v>30004600</v>
      </c>
      <c r="Q9960" s="168">
        <f t="shared" si="1244"/>
        <v>37934</v>
      </c>
      <c r="R9960" s="168">
        <f t="shared" si="1245"/>
        <v>1352</v>
      </c>
      <c r="S9960" s="168">
        <f t="shared" si="1246"/>
        <v>0</v>
      </c>
      <c r="T9960" s="168">
        <f t="shared" si="1247"/>
        <v>0</v>
      </c>
    </row>
    <row r="9961" spans="1:20" x14ac:dyDescent="0.2">
      <c r="A9961" t="s">
        <v>4246</v>
      </c>
      <c r="M9961" s="170" t="str">
        <f t="shared" si="1240"/>
        <v>DTL</v>
      </c>
      <c r="N9961" s="169" t="str">
        <f t="shared" si="1241"/>
        <v>3000</v>
      </c>
      <c r="O9961" s="168" t="str">
        <f t="shared" si="1242"/>
        <v/>
      </c>
      <c r="P9961" s="168" t="str">
        <f t="shared" si="1243"/>
        <v/>
      </c>
      <c r="Q9961" s="168" t="str">
        <f t="shared" si="1244"/>
        <v/>
      </c>
      <c r="R9961" s="168" t="str">
        <f t="shared" si="1245"/>
        <v/>
      </c>
      <c r="S9961" s="168" t="str">
        <f t="shared" si="1246"/>
        <v/>
      </c>
      <c r="T9961" s="168" t="str">
        <f t="shared" si="1247"/>
        <v/>
      </c>
    </row>
    <row r="9962" spans="1:20" x14ac:dyDescent="0.2">
      <c r="A9962" t="s">
        <v>4467</v>
      </c>
      <c r="M9962" s="170" t="str">
        <f t="shared" si="1240"/>
        <v>DTL</v>
      </c>
      <c r="N9962" s="169" t="str">
        <f t="shared" si="1241"/>
        <v>3000</v>
      </c>
      <c r="O9962" s="168" t="str">
        <f t="shared" si="1242"/>
        <v/>
      </c>
      <c r="P9962" s="168" t="str">
        <f t="shared" si="1243"/>
        <v/>
      </c>
      <c r="Q9962" s="168" t="str">
        <f t="shared" si="1244"/>
        <v/>
      </c>
      <c r="R9962" s="168" t="str">
        <f t="shared" si="1245"/>
        <v/>
      </c>
      <c r="S9962" s="168" t="str">
        <f t="shared" si="1246"/>
        <v/>
      </c>
      <c r="T9962" s="168" t="str">
        <f t="shared" si="1247"/>
        <v/>
      </c>
    </row>
    <row r="9963" spans="1:20" x14ac:dyDescent="0.2">
      <c r="A9963">
        <v>1</v>
      </c>
      <c r="M9963" s="170" t="str">
        <f t="shared" si="1240"/>
        <v>DTL</v>
      </c>
      <c r="N9963" s="169" t="str">
        <f t="shared" si="1241"/>
        <v>3000</v>
      </c>
      <c r="O9963" s="168" t="str">
        <f t="shared" si="1242"/>
        <v/>
      </c>
      <c r="P9963" s="168" t="str">
        <f t="shared" si="1243"/>
        <v/>
      </c>
      <c r="Q9963" s="168" t="str">
        <f t="shared" si="1244"/>
        <v/>
      </c>
      <c r="R9963" s="168" t="str">
        <f t="shared" si="1245"/>
        <v/>
      </c>
      <c r="S9963" s="168" t="str">
        <f t="shared" si="1246"/>
        <v/>
      </c>
      <c r="T9963" s="168" t="str">
        <f t="shared" si="1247"/>
        <v/>
      </c>
    </row>
    <row r="9964" spans="1:20" x14ac:dyDescent="0.2">
      <c r="M9964" s="170" t="str">
        <f t="shared" si="1240"/>
        <v>DTL</v>
      </c>
      <c r="N9964" s="169" t="str">
        <f t="shared" si="1241"/>
        <v>3000</v>
      </c>
      <c r="O9964" s="168" t="str">
        <f t="shared" si="1242"/>
        <v/>
      </c>
      <c r="P9964" s="168" t="str">
        <f t="shared" si="1243"/>
        <v/>
      </c>
      <c r="Q9964" s="168" t="str">
        <f t="shared" si="1244"/>
        <v/>
      </c>
      <c r="R9964" s="168" t="str">
        <f t="shared" si="1245"/>
        <v/>
      </c>
      <c r="S9964" s="168" t="str">
        <f t="shared" si="1246"/>
        <v/>
      </c>
      <c r="T9964" s="168" t="str">
        <f t="shared" si="1247"/>
        <v/>
      </c>
    </row>
    <row r="9965" spans="1:20" x14ac:dyDescent="0.2">
      <c r="A9965" t="s">
        <v>3590</v>
      </c>
      <c r="M9965" s="170" t="str">
        <f t="shared" si="1240"/>
        <v>H1</v>
      </c>
      <c r="N9965" s="169" t="str">
        <f t="shared" si="1241"/>
        <v>3000</v>
      </c>
      <c r="O9965" s="168" t="str">
        <f t="shared" si="1242"/>
        <v/>
      </c>
      <c r="P9965" s="168" t="str">
        <f t="shared" si="1243"/>
        <v/>
      </c>
      <c r="Q9965" s="168" t="str">
        <f t="shared" si="1244"/>
        <v/>
      </c>
      <c r="R9965" s="168" t="str">
        <f t="shared" si="1245"/>
        <v/>
      </c>
      <c r="S9965" s="168" t="str">
        <f t="shared" si="1246"/>
        <v/>
      </c>
      <c r="T9965" s="168" t="str">
        <f t="shared" si="1247"/>
        <v/>
      </c>
    </row>
    <row r="9966" spans="1:20" x14ac:dyDescent="0.2">
      <c r="A9966" t="s">
        <v>2600</v>
      </c>
      <c r="M9966" s="170" t="str">
        <f t="shared" si="1240"/>
        <v>H2</v>
      </c>
      <c r="N9966" s="169" t="str">
        <f t="shared" si="1241"/>
        <v>3000</v>
      </c>
      <c r="O9966" s="168" t="str">
        <f t="shared" si="1242"/>
        <v/>
      </c>
      <c r="P9966" s="168" t="str">
        <f t="shared" si="1243"/>
        <v/>
      </c>
      <c r="Q9966" s="168" t="str">
        <f t="shared" si="1244"/>
        <v/>
      </c>
      <c r="R9966" s="168" t="str">
        <f t="shared" si="1245"/>
        <v/>
      </c>
      <c r="S9966" s="168" t="str">
        <f t="shared" si="1246"/>
        <v/>
      </c>
      <c r="T9966" s="168" t="str">
        <f t="shared" si="1247"/>
        <v/>
      </c>
    </row>
    <row r="9967" spans="1:20" x14ac:dyDescent="0.2">
      <c r="A9967" t="s">
        <v>2601</v>
      </c>
      <c r="M9967" s="170" t="str">
        <f t="shared" si="1240"/>
        <v>H3</v>
      </c>
      <c r="N9967" s="169" t="str">
        <f t="shared" si="1241"/>
        <v>3000</v>
      </c>
      <c r="O9967" s="168" t="str">
        <f t="shared" si="1242"/>
        <v/>
      </c>
      <c r="P9967" s="168" t="str">
        <f t="shared" si="1243"/>
        <v/>
      </c>
      <c r="Q9967" s="168" t="str">
        <f t="shared" si="1244"/>
        <v/>
      </c>
      <c r="R9967" s="168" t="str">
        <f t="shared" si="1245"/>
        <v/>
      </c>
      <c r="S9967" s="168" t="str">
        <f t="shared" si="1246"/>
        <v/>
      </c>
      <c r="T9967" s="168" t="str">
        <f t="shared" si="1247"/>
        <v/>
      </c>
    </row>
    <row r="9968" spans="1:20" x14ac:dyDescent="0.2">
      <c r="A9968" t="s">
        <v>3535</v>
      </c>
      <c r="M9968" s="170" t="str">
        <f t="shared" si="1240"/>
        <v>H4</v>
      </c>
      <c r="N9968" s="169" t="str">
        <f t="shared" si="1241"/>
        <v>3000</v>
      </c>
      <c r="O9968" s="168" t="str">
        <f t="shared" si="1242"/>
        <v/>
      </c>
      <c r="P9968" s="168" t="str">
        <f t="shared" si="1243"/>
        <v/>
      </c>
      <c r="Q9968" s="168" t="str">
        <f t="shared" si="1244"/>
        <v/>
      </c>
      <c r="R9968" s="168" t="str">
        <f t="shared" si="1245"/>
        <v/>
      </c>
      <c r="S9968" s="168" t="str">
        <f t="shared" si="1246"/>
        <v/>
      </c>
      <c r="T9968" s="168" t="str">
        <f t="shared" si="1247"/>
        <v/>
      </c>
    </row>
    <row r="9969" spans="1:20" x14ac:dyDescent="0.2">
      <c r="A9969" t="s">
        <v>3576</v>
      </c>
      <c r="M9969" s="170" t="str">
        <f t="shared" si="1240"/>
        <v>H5</v>
      </c>
      <c r="N9969" s="169" t="str">
        <f t="shared" si="1241"/>
        <v>3000</v>
      </c>
      <c r="O9969" s="168" t="str">
        <f t="shared" si="1242"/>
        <v/>
      </c>
      <c r="P9969" s="168" t="str">
        <f t="shared" si="1243"/>
        <v/>
      </c>
      <c r="Q9969" s="168" t="str">
        <f t="shared" si="1244"/>
        <v/>
      </c>
      <c r="R9969" s="168" t="str">
        <f t="shared" si="1245"/>
        <v/>
      </c>
      <c r="S9969" s="168" t="str">
        <f t="shared" si="1246"/>
        <v/>
      </c>
      <c r="T9969" s="168" t="str">
        <f t="shared" si="1247"/>
        <v/>
      </c>
    </row>
    <row r="9970" spans="1:20" x14ac:dyDescent="0.2">
      <c r="A9970" t="s">
        <v>3577</v>
      </c>
      <c r="M9970" s="170" t="str">
        <f t="shared" si="1240"/>
        <v>H6</v>
      </c>
      <c r="N9970" s="169" t="str">
        <f t="shared" si="1241"/>
        <v>3000</v>
      </c>
      <c r="O9970" s="168" t="str">
        <f t="shared" si="1242"/>
        <v/>
      </c>
      <c r="P9970" s="168" t="str">
        <f t="shared" si="1243"/>
        <v/>
      </c>
      <c r="Q9970" s="168" t="str">
        <f t="shared" si="1244"/>
        <v/>
      </c>
      <c r="R9970" s="168" t="str">
        <f t="shared" si="1245"/>
        <v/>
      </c>
      <c r="S9970" s="168" t="str">
        <f t="shared" si="1246"/>
        <v/>
      </c>
      <c r="T9970" s="168" t="str">
        <f t="shared" si="1247"/>
        <v/>
      </c>
    </row>
    <row r="9971" spans="1:20" x14ac:dyDescent="0.2">
      <c r="A9971" t="s">
        <v>2605</v>
      </c>
      <c r="M9971" s="170" t="str">
        <f t="shared" si="1240"/>
        <v>H7</v>
      </c>
      <c r="N9971" s="169" t="str">
        <f t="shared" si="1241"/>
        <v>3000</v>
      </c>
      <c r="O9971" s="168" t="str">
        <f t="shared" si="1242"/>
        <v/>
      </c>
      <c r="P9971" s="168" t="str">
        <f t="shared" si="1243"/>
        <v/>
      </c>
      <c r="Q9971" s="168" t="str">
        <f t="shared" si="1244"/>
        <v/>
      </c>
      <c r="R9971" s="168" t="str">
        <f t="shared" si="1245"/>
        <v/>
      </c>
      <c r="S9971" s="168" t="str">
        <f t="shared" si="1246"/>
        <v/>
      </c>
      <c r="T9971" s="168" t="str">
        <f t="shared" si="1247"/>
        <v/>
      </c>
    </row>
    <row r="9972" spans="1:20" x14ac:dyDescent="0.2">
      <c r="A9972" t="s">
        <v>2606</v>
      </c>
      <c r="M9972" s="170" t="str">
        <f t="shared" si="1240"/>
        <v>H8</v>
      </c>
      <c r="N9972" s="169" t="str">
        <f t="shared" si="1241"/>
        <v>3000</v>
      </c>
      <c r="O9972" s="168" t="str">
        <f t="shared" si="1242"/>
        <v/>
      </c>
      <c r="P9972" s="168" t="str">
        <f t="shared" si="1243"/>
        <v/>
      </c>
      <c r="Q9972" s="168" t="str">
        <f t="shared" si="1244"/>
        <v/>
      </c>
      <c r="R9972" s="168" t="str">
        <f t="shared" si="1245"/>
        <v/>
      </c>
      <c r="S9972" s="168" t="str">
        <f t="shared" si="1246"/>
        <v/>
      </c>
      <c r="T9972" s="168" t="str">
        <f t="shared" si="1247"/>
        <v/>
      </c>
    </row>
    <row r="9973" spans="1:20" x14ac:dyDescent="0.2">
      <c r="A9973" t="s">
        <v>2607</v>
      </c>
      <c r="M9973" s="170" t="str">
        <f t="shared" si="1240"/>
        <v>H9</v>
      </c>
      <c r="N9973" s="169" t="str">
        <f t="shared" si="1241"/>
        <v>3000</v>
      </c>
      <c r="O9973" s="168" t="str">
        <f t="shared" si="1242"/>
        <v/>
      </c>
      <c r="P9973" s="168" t="str">
        <f t="shared" si="1243"/>
        <v/>
      </c>
      <c r="Q9973" s="168" t="str">
        <f t="shared" si="1244"/>
        <v/>
      </c>
      <c r="R9973" s="168" t="str">
        <f t="shared" si="1245"/>
        <v/>
      </c>
      <c r="S9973" s="168" t="str">
        <f t="shared" si="1246"/>
        <v/>
      </c>
      <c r="T9973" s="168" t="str">
        <f t="shared" si="1247"/>
        <v/>
      </c>
    </row>
    <row r="9974" spans="1:20" x14ac:dyDescent="0.2">
      <c r="A9974" t="s">
        <v>2608</v>
      </c>
      <c r="M9974" s="170" t="str">
        <f t="shared" si="1240"/>
        <v>H10</v>
      </c>
      <c r="N9974" s="169" t="str">
        <f t="shared" si="1241"/>
        <v>3000</v>
      </c>
      <c r="O9974" s="168" t="str">
        <f t="shared" si="1242"/>
        <v/>
      </c>
      <c r="P9974" s="168" t="str">
        <f t="shared" si="1243"/>
        <v/>
      </c>
      <c r="Q9974" s="168" t="str">
        <f t="shared" si="1244"/>
        <v/>
      </c>
      <c r="R9974" s="168" t="str">
        <f t="shared" si="1245"/>
        <v/>
      </c>
      <c r="S9974" s="168" t="str">
        <f t="shared" si="1246"/>
        <v/>
      </c>
      <c r="T9974" s="168" t="str">
        <f t="shared" si="1247"/>
        <v/>
      </c>
    </row>
    <row r="9975" spans="1:20" x14ac:dyDescent="0.2">
      <c r="A9975" t="s">
        <v>6904</v>
      </c>
      <c r="M9975" s="170" t="str">
        <f t="shared" si="1240"/>
        <v>Ttl</v>
      </c>
      <c r="N9975" s="169" t="str">
        <f t="shared" si="1241"/>
        <v>3000</v>
      </c>
      <c r="O9975" s="168" t="str">
        <f t="shared" si="1242"/>
        <v/>
      </c>
      <c r="P9975" s="168" t="str">
        <f t="shared" si="1243"/>
        <v/>
      </c>
      <c r="Q9975" s="168" t="str">
        <f t="shared" si="1244"/>
        <v/>
      </c>
      <c r="R9975" s="168" t="str">
        <f t="shared" si="1245"/>
        <v/>
      </c>
      <c r="S9975" s="168" t="str">
        <f t="shared" si="1246"/>
        <v/>
      </c>
      <c r="T9975" s="168" t="str">
        <f t="shared" si="1247"/>
        <v/>
      </c>
    </row>
    <row r="9976" spans="1:20" x14ac:dyDescent="0.2">
      <c r="A9976" t="s">
        <v>2611</v>
      </c>
      <c r="M9976" s="170" t="str">
        <f t="shared" si="1240"/>
        <v>DTL</v>
      </c>
      <c r="N9976" s="169" t="str">
        <f t="shared" si="1241"/>
        <v>3000</v>
      </c>
      <c r="O9976" s="168" t="str">
        <f t="shared" si="1242"/>
        <v/>
      </c>
      <c r="P9976" s="168" t="str">
        <f t="shared" si="1243"/>
        <v/>
      </c>
      <c r="Q9976" s="168" t="str">
        <f t="shared" si="1244"/>
        <v/>
      </c>
      <c r="R9976" s="168" t="str">
        <f t="shared" si="1245"/>
        <v/>
      </c>
      <c r="S9976" s="168" t="str">
        <f t="shared" si="1246"/>
        <v/>
      </c>
      <c r="T9976" s="168" t="str">
        <f t="shared" si="1247"/>
        <v/>
      </c>
    </row>
    <row r="9977" spans="1:20" x14ac:dyDescent="0.2">
      <c r="A9977" t="s">
        <v>2611</v>
      </c>
      <c r="M9977" s="170" t="str">
        <f t="shared" si="1240"/>
        <v>DTL</v>
      </c>
      <c r="N9977" s="169" t="str">
        <f t="shared" si="1241"/>
        <v>3000</v>
      </c>
      <c r="O9977" s="168" t="str">
        <f t="shared" si="1242"/>
        <v/>
      </c>
      <c r="P9977" s="168" t="str">
        <f t="shared" si="1243"/>
        <v/>
      </c>
      <c r="Q9977" s="168" t="str">
        <f t="shared" si="1244"/>
        <v/>
      </c>
      <c r="R9977" s="168" t="str">
        <f t="shared" si="1245"/>
        <v/>
      </c>
      <c r="S9977" s="168" t="str">
        <f t="shared" si="1246"/>
        <v/>
      </c>
      <c r="T9977" s="168" t="str">
        <f t="shared" si="1247"/>
        <v/>
      </c>
    </row>
    <row r="9978" spans="1:20" x14ac:dyDescent="0.2">
      <c r="A9978" t="s">
        <v>6905</v>
      </c>
      <c r="M9978" s="170" t="str">
        <f t="shared" si="1240"/>
        <v>Ttl</v>
      </c>
      <c r="N9978" s="169" t="str">
        <f t="shared" si="1241"/>
        <v>3000</v>
      </c>
      <c r="O9978" s="168" t="str">
        <f t="shared" si="1242"/>
        <v/>
      </c>
      <c r="P9978" s="168" t="str">
        <f t="shared" si="1243"/>
        <v/>
      </c>
      <c r="Q9978" s="168" t="str">
        <f t="shared" si="1244"/>
        <v/>
      </c>
      <c r="R9978" s="168" t="str">
        <f t="shared" si="1245"/>
        <v/>
      </c>
      <c r="S9978" s="168" t="str">
        <f t="shared" si="1246"/>
        <v/>
      </c>
      <c r="T9978" s="168" t="str">
        <f t="shared" si="1247"/>
        <v/>
      </c>
    </row>
    <row r="9979" spans="1:20" x14ac:dyDescent="0.2">
      <c r="A9979" t="s">
        <v>2612</v>
      </c>
      <c r="M9979" s="170" t="str">
        <f t="shared" si="1240"/>
        <v>DTL</v>
      </c>
      <c r="N9979" s="169" t="str">
        <f t="shared" si="1241"/>
        <v>3000</v>
      </c>
      <c r="O9979" s="168" t="str">
        <f t="shared" si="1242"/>
        <v/>
      </c>
      <c r="P9979" s="168" t="str">
        <f t="shared" si="1243"/>
        <v/>
      </c>
      <c r="Q9979" s="168" t="str">
        <f t="shared" si="1244"/>
        <v/>
      </c>
      <c r="R9979" s="168" t="str">
        <f t="shared" si="1245"/>
        <v/>
      </c>
      <c r="S9979" s="168" t="str">
        <f t="shared" si="1246"/>
        <v/>
      </c>
      <c r="T9979" s="168" t="str">
        <f t="shared" si="1247"/>
        <v/>
      </c>
    </row>
    <row r="9980" spans="1:20" x14ac:dyDescent="0.2">
      <c r="A9980" t="s">
        <v>2611</v>
      </c>
      <c r="M9980" s="170" t="str">
        <f t="shared" si="1240"/>
        <v>DTL</v>
      </c>
      <c r="N9980" s="169" t="str">
        <f t="shared" si="1241"/>
        <v>3000</v>
      </c>
      <c r="O9980" s="168" t="str">
        <f t="shared" si="1242"/>
        <v/>
      </c>
      <c r="P9980" s="168" t="str">
        <f t="shared" si="1243"/>
        <v/>
      </c>
      <c r="Q9980" s="168" t="str">
        <f t="shared" si="1244"/>
        <v/>
      </c>
      <c r="R9980" s="168" t="str">
        <f t="shared" si="1245"/>
        <v/>
      </c>
      <c r="S9980" s="168" t="str">
        <f t="shared" si="1246"/>
        <v/>
      </c>
      <c r="T9980" s="168" t="str">
        <f t="shared" si="1247"/>
        <v/>
      </c>
    </row>
    <row r="9981" spans="1:20" x14ac:dyDescent="0.2">
      <c r="A9981" t="s">
        <v>2611</v>
      </c>
      <c r="M9981" s="170" t="str">
        <f t="shared" si="1240"/>
        <v>DTL</v>
      </c>
      <c r="N9981" s="169" t="str">
        <f t="shared" si="1241"/>
        <v>3000</v>
      </c>
      <c r="O9981" s="168" t="str">
        <f t="shared" si="1242"/>
        <v/>
      </c>
      <c r="P9981" s="168" t="str">
        <f t="shared" si="1243"/>
        <v/>
      </c>
      <c r="Q9981" s="168" t="str">
        <f t="shared" si="1244"/>
        <v/>
      </c>
      <c r="R9981" s="168" t="str">
        <f t="shared" si="1245"/>
        <v/>
      </c>
      <c r="S9981" s="168" t="str">
        <f t="shared" si="1246"/>
        <v/>
      </c>
      <c r="T9981" s="168" t="str">
        <f t="shared" si="1247"/>
        <v/>
      </c>
    </row>
    <row r="9982" spans="1:20" x14ac:dyDescent="0.2">
      <c r="A9982" t="s">
        <v>2673</v>
      </c>
      <c r="M9982" s="170" t="str">
        <f t="shared" si="1240"/>
        <v>DTL</v>
      </c>
      <c r="N9982" s="169" t="str">
        <f t="shared" si="1241"/>
        <v>3000</v>
      </c>
      <c r="O9982" s="168" t="str">
        <f t="shared" si="1242"/>
        <v/>
      </c>
      <c r="P9982" s="168" t="str">
        <f t="shared" si="1243"/>
        <v/>
      </c>
      <c r="Q9982" s="168" t="str">
        <f t="shared" si="1244"/>
        <v/>
      </c>
      <c r="R9982" s="168" t="str">
        <f t="shared" si="1245"/>
        <v/>
      </c>
      <c r="S9982" s="168" t="str">
        <f t="shared" si="1246"/>
        <v/>
      </c>
      <c r="T9982" s="168" t="str">
        <f t="shared" si="1247"/>
        <v/>
      </c>
    </row>
    <row r="9983" spans="1:20" x14ac:dyDescent="0.2">
      <c r="A9983" t="s">
        <v>6906</v>
      </c>
      <c r="M9983" s="170" t="str">
        <f t="shared" si="1240"/>
        <v>DTL</v>
      </c>
      <c r="N9983" s="169" t="str">
        <f t="shared" si="1241"/>
        <v>3000</v>
      </c>
      <c r="O9983" s="168" t="str">
        <f t="shared" si="1242"/>
        <v>9800</v>
      </c>
      <c r="P9983" s="168" t="str">
        <f t="shared" si="1243"/>
        <v>30009800</v>
      </c>
      <c r="Q9983" s="168">
        <f t="shared" si="1244"/>
        <v>0</v>
      </c>
      <c r="R9983" s="168">
        <f t="shared" si="1245"/>
        <v>500000</v>
      </c>
      <c r="S9983" s="168">
        <f t="shared" si="1246"/>
        <v>0</v>
      </c>
      <c r="T9983" s="168">
        <f t="shared" si="1247"/>
        <v>0</v>
      </c>
    </row>
    <row r="9984" spans="1:20" x14ac:dyDescent="0.2">
      <c r="A9984" t="s">
        <v>3591</v>
      </c>
      <c r="M9984" s="170" t="str">
        <f t="shared" si="1240"/>
        <v>DTL</v>
      </c>
      <c r="N9984" s="169" t="str">
        <f t="shared" si="1241"/>
        <v>3000</v>
      </c>
      <c r="O9984" s="168" t="str">
        <f t="shared" si="1242"/>
        <v>9825</v>
      </c>
      <c r="P9984" s="168" t="str">
        <f t="shared" si="1243"/>
        <v>30009825</v>
      </c>
      <c r="Q9984" s="168">
        <f t="shared" si="1244"/>
        <v>1000000</v>
      </c>
      <c r="R9984" s="168">
        <f t="shared" si="1245"/>
        <v>0</v>
      </c>
      <c r="S9984" s="168">
        <f t="shared" si="1246"/>
        <v>1875000</v>
      </c>
      <c r="T9984" s="168">
        <f t="shared" si="1247"/>
        <v>500000</v>
      </c>
    </row>
    <row r="9985" spans="1:20" x14ac:dyDescent="0.2">
      <c r="A9985" t="s">
        <v>4246</v>
      </c>
      <c r="M9985" s="170" t="str">
        <f t="shared" si="1240"/>
        <v>DTL</v>
      </c>
      <c r="N9985" s="169" t="str">
        <f t="shared" si="1241"/>
        <v>3000</v>
      </c>
      <c r="O9985" s="168" t="str">
        <f t="shared" si="1242"/>
        <v/>
      </c>
      <c r="P9985" s="168" t="str">
        <f t="shared" si="1243"/>
        <v/>
      </c>
      <c r="Q9985" s="168" t="str">
        <f t="shared" si="1244"/>
        <v/>
      </c>
      <c r="R9985" s="168" t="str">
        <f t="shared" si="1245"/>
        <v/>
      </c>
      <c r="S9985" s="168" t="str">
        <f t="shared" si="1246"/>
        <v/>
      </c>
      <c r="T9985" s="168" t="str">
        <f t="shared" si="1247"/>
        <v/>
      </c>
    </row>
    <row r="9986" spans="1:20" x14ac:dyDescent="0.2">
      <c r="A9986" t="s">
        <v>2611</v>
      </c>
      <c r="M9986" s="170" t="str">
        <f t="shared" si="1240"/>
        <v>DTL</v>
      </c>
      <c r="N9986" s="169" t="str">
        <f t="shared" si="1241"/>
        <v>3000</v>
      </c>
      <c r="O9986" s="168" t="str">
        <f t="shared" si="1242"/>
        <v/>
      </c>
      <c r="P9986" s="168" t="str">
        <f t="shared" si="1243"/>
        <v/>
      </c>
      <c r="Q9986" s="168" t="str">
        <f t="shared" si="1244"/>
        <v/>
      </c>
      <c r="R9986" s="168" t="str">
        <f t="shared" si="1245"/>
        <v/>
      </c>
      <c r="S9986" s="168" t="str">
        <f t="shared" si="1246"/>
        <v/>
      </c>
      <c r="T9986" s="168" t="str">
        <f t="shared" si="1247"/>
        <v/>
      </c>
    </row>
    <row r="9987" spans="1:20" x14ac:dyDescent="0.2">
      <c r="A9987" t="s">
        <v>6907</v>
      </c>
      <c r="M9987" s="170" t="str">
        <f t="shared" ref="M9987:M10050" si="1248">IF(ROW()&lt;23,"",
  IF(NOT(ISERROR(FIND("Trinity County",$A9987,30))),"H1",
  IF(M9986="H1","H2",
  IF(M9986="H2","H3",
  IF(M9986="H3","H4",
  IF(M9986="H4","H5",
  IF(M9986="H5","H6",
  IF(M9986="H6","H7",
  IF(M9986="H7","H8",
  IF(M9986="H8","H9",
  IF(M9986="H9","H10",
  IF(TRIM(LEFT($A9987,7))="Total","Ttl","DTL"))))))))))))</f>
        <v>Ttl</v>
      </c>
      <c r="N9987" s="169" t="str">
        <f t="shared" ref="N9987:N10050" si="1249">IF(ROW()&lt;23,"",
  IF($M9987="H6",TRIM(LEFT($A9987,5)),N9986))</f>
        <v>3000</v>
      </c>
      <c r="O9987" s="168" t="str">
        <f t="shared" ref="O9987:O10050" si="1250">IF($M9987&lt;&gt;"DTL","",
  IF(NOT(ISNUMBER(VALUE(MID($A9987,31,15)))),"",LEFT($A9987,4)))</f>
        <v/>
      </c>
      <c r="P9987" s="168" t="str">
        <f t="shared" ref="P9987:P10050" si="1251">IF(O9987="","",N9987&amp;O9987)</f>
        <v/>
      </c>
      <c r="Q9987" s="168" t="str">
        <f t="shared" ref="Q9987:Q10050" si="1252">IF($M9987&lt;&gt;"DTL","",
  IF(NOT(ISNUMBER(VALUE(MID($A9987,31,15)))),"",VALUE(TRIM(MID($A9987,47,15)))))</f>
        <v/>
      </c>
      <c r="R9987" s="168" t="str">
        <f t="shared" ref="R9987:R10050" si="1253">IF($M9987&lt;&gt;"DTL","",
  IF(NOT(ISNUMBER(VALUE(MID($A9987,31,15)))),"",VALUE(TRIM(MID($A9987,61,14)))))</f>
        <v/>
      </c>
      <c r="S9987" s="168" t="str">
        <f t="shared" ref="S9987:S10050" si="1254">IF($M9987&lt;&gt;"DTL","",
  IF(NOT(ISNUMBER(VALUE(MID($A9987,31,15)))),"",VALUE(TRIM(MID($A9987,76,14)))))</f>
        <v/>
      </c>
      <c r="T9987" s="168" t="str">
        <f t="shared" ref="T9987:T10050" si="1255">IF($M9987&lt;&gt;"DTL","",
  IF(NOT(ISNUMBER(VALUE(MID($A9987,31,15)))),"",VALUE(TRIM(MID($A9987,90,14)))))</f>
        <v/>
      </c>
    </row>
    <row r="9988" spans="1:20" x14ac:dyDescent="0.2">
      <c r="A9988" t="s">
        <v>2676</v>
      </c>
      <c r="M9988" s="170" t="str">
        <f t="shared" si="1248"/>
        <v>DTL</v>
      </c>
      <c r="N9988" s="169" t="str">
        <f t="shared" si="1249"/>
        <v>3000</v>
      </c>
      <c r="O9988" s="168" t="str">
        <f t="shared" si="1250"/>
        <v/>
      </c>
      <c r="P9988" s="168" t="str">
        <f t="shared" si="1251"/>
        <v/>
      </c>
      <c r="Q9988" s="168" t="str">
        <f t="shared" si="1252"/>
        <v/>
      </c>
      <c r="R9988" s="168" t="str">
        <f t="shared" si="1253"/>
        <v/>
      </c>
      <c r="S9988" s="168" t="str">
        <f t="shared" si="1254"/>
        <v/>
      </c>
      <c r="T9988" s="168" t="str">
        <f t="shared" si="1255"/>
        <v/>
      </c>
    </row>
    <row r="9989" spans="1:20" x14ac:dyDescent="0.2">
      <c r="A9989" t="s">
        <v>2611</v>
      </c>
      <c r="M9989" s="170" t="str">
        <f t="shared" si="1248"/>
        <v>DTL</v>
      </c>
      <c r="N9989" s="169" t="str">
        <f t="shared" si="1249"/>
        <v>3000</v>
      </c>
      <c r="O9989" s="168" t="str">
        <f t="shared" si="1250"/>
        <v/>
      </c>
      <c r="P9989" s="168" t="str">
        <f t="shared" si="1251"/>
        <v/>
      </c>
      <c r="Q9989" s="168" t="str">
        <f t="shared" si="1252"/>
        <v/>
      </c>
      <c r="R9989" s="168" t="str">
        <f t="shared" si="1253"/>
        <v/>
      </c>
      <c r="S9989" s="168" t="str">
        <f t="shared" si="1254"/>
        <v/>
      </c>
      <c r="T9989" s="168" t="str">
        <f t="shared" si="1255"/>
        <v/>
      </c>
    </row>
    <row r="9990" spans="1:20" x14ac:dyDescent="0.2">
      <c r="A9990" t="s">
        <v>2611</v>
      </c>
      <c r="M9990" s="170" t="str">
        <f t="shared" si="1248"/>
        <v>DTL</v>
      </c>
      <c r="N9990" s="169" t="str">
        <f t="shared" si="1249"/>
        <v>3000</v>
      </c>
      <c r="O9990" s="168" t="str">
        <f t="shared" si="1250"/>
        <v/>
      </c>
      <c r="P9990" s="168" t="str">
        <f t="shared" si="1251"/>
        <v/>
      </c>
      <c r="Q9990" s="168" t="str">
        <f t="shared" si="1252"/>
        <v/>
      </c>
      <c r="R9990" s="168" t="str">
        <f t="shared" si="1253"/>
        <v/>
      </c>
      <c r="S9990" s="168" t="str">
        <f t="shared" si="1254"/>
        <v/>
      </c>
      <c r="T9990" s="168" t="str">
        <f t="shared" si="1255"/>
        <v/>
      </c>
    </row>
    <row r="9991" spans="1:20" x14ac:dyDescent="0.2">
      <c r="A9991" t="s">
        <v>2642</v>
      </c>
      <c r="M9991" s="170" t="str">
        <f t="shared" si="1248"/>
        <v>DTL</v>
      </c>
      <c r="N9991" s="169" t="str">
        <f t="shared" si="1249"/>
        <v>3000</v>
      </c>
      <c r="O9991" s="168" t="str">
        <f t="shared" si="1250"/>
        <v/>
      </c>
      <c r="P9991" s="168" t="str">
        <f t="shared" si="1251"/>
        <v/>
      </c>
      <c r="Q9991" s="168" t="str">
        <f t="shared" si="1252"/>
        <v/>
      </c>
      <c r="R9991" s="168" t="str">
        <f t="shared" si="1253"/>
        <v/>
      </c>
      <c r="S9991" s="168" t="str">
        <f t="shared" si="1254"/>
        <v/>
      </c>
      <c r="T9991" s="168" t="str">
        <f t="shared" si="1255"/>
        <v/>
      </c>
    </row>
    <row r="9992" spans="1:20" x14ac:dyDescent="0.2">
      <c r="A9992" t="s">
        <v>6908</v>
      </c>
      <c r="M9992" s="170" t="str">
        <f t="shared" si="1248"/>
        <v>DTL</v>
      </c>
      <c r="N9992" s="169" t="str">
        <f t="shared" si="1249"/>
        <v>3000</v>
      </c>
      <c r="O9992" s="168" t="str">
        <f t="shared" si="1250"/>
        <v>5500</v>
      </c>
      <c r="P9992" s="168" t="str">
        <f t="shared" si="1251"/>
        <v>30005500</v>
      </c>
      <c r="Q9992" s="168">
        <f t="shared" si="1252"/>
        <v>133</v>
      </c>
      <c r="R9992" s="168">
        <f t="shared" si="1253"/>
        <v>0</v>
      </c>
      <c r="S9992" s="168">
        <f t="shared" si="1254"/>
        <v>0</v>
      </c>
      <c r="T9992" s="168">
        <f t="shared" si="1255"/>
        <v>0</v>
      </c>
    </row>
    <row r="9993" spans="1:20" x14ac:dyDescent="0.2">
      <c r="A9993" t="s">
        <v>3592</v>
      </c>
      <c r="M9993" s="170" t="str">
        <f t="shared" si="1248"/>
        <v>DTL</v>
      </c>
      <c r="N9993" s="169" t="str">
        <f t="shared" si="1249"/>
        <v>3000</v>
      </c>
      <c r="O9993" s="168" t="str">
        <f t="shared" si="1250"/>
        <v>5505</v>
      </c>
      <c r="P9993" s="168" t="str">
        <f t="shared" si="1251"/>
        <v>30005505</v>
      </c>
      <c r="Q9993" s="168">
        <f t="shared" si="1252"/>
        <v>147012</v>
      </c>
      <c r="R9993" s="168">
        <f t="shared" si="1253"/>
        <v>0</v>
      </c>
      <c r="S9993" s="168">
        <f t="shared" si="1254"/>
        <v>1761952</v>
      </c>
      <c r="T9993" s="168">
        <f t="shared" si="1255"/>
        <v>0</v>
      </c>
    </row>
    <row r="9994" spans="1:20" x14ac:dyDescent="0.2">
      <c r="A9994" t="s">
        <v>4246</v>
      </c>
      <c r="M9994" s="170" t="str">
        <f t="shared" si="1248"/>
        <v>DTL</v>
      </c>
      <c r="N9994" s="169" t="str">
        <f t="shared" si="1249"/>
        <v>3000</v>
      </c>
      <c r="O9994" s="168" t="str">
        <f t="shared" si="1250"/>
        <v/>
      </c>
      <c r="P9994" s="168" t="str">
        <f t="shared" si="1251"/>
        <v/>
      </c>
      <c r="Q9994" s="168" t="str">
        <f t="shared" si="1252"/>
        <v/>
      </c>
      <c r="R9994" s="168" t="str">
        <f t="shared" si="1253"/>
        <v/>
      </c>
      <c r="S9994" s="168" t="str">
        <f t="shared" si="1254"/>
        <v/>
      </c>
      <c r="T9994" s="168" t="str">
        <f t="shared" si="1255"/>
        <v/>
      </c>
    </row>
    <row r="9995" spans="1:20" x14ac:dyDescent="0.2">
      <c r="A9995" t="s">
        <v>2611</v>
      </c>
      <c r="M9995" s="170" t="str">
        <f t="shared" si="1248"/>
        <v>DTL</v>
      </c>
      <c r="N9995" s="169" t="str">
        <f t="shared" si="1249"/>
        <v>3000</v>
      </c>
      <c r="O9995" s="168" t="str">
        <f t="shared" si="1250"/>
        <v/>
      </c>
      <c r="P9995" s="168" t="str">
        <f t="shared" si="1251"/>
        <v/>
      </c>
      <c r="Q9995" s="168" t="str">
        <f t="shared" si="1252"/>
        <v/>
      </c>
      <c r="R9995" s="168" t="str">
        <f t="shared" si="1253"/>
        <v/>
      </c>
      <c r="S9995" s="168" t="str">
        <f t="shared" si="1254"/>
        <v/>
      </c>
      <c r="T9995" s="168" t="str">
        <f t="shared" si="1255"/>
        <v/>
      </c>
    </row>
    <row r="9996" spans="1:20" x14ac:dyDescent="0.2">
      <c r="A9996" t="s">
        <v>6909</v>
      </c>
      <c r="M9996" s="170" t="str">
        <f t="shared" si="1248"/>
        <v>Ttl</v>
      </c>
      <c r="N9996" s="169" t="str">
        <f t="shared" si="1249"/>
        <v>3000</v>
      </c>
      <c r="O9996" s="168" t="str">
        <f t="shared" si="1250"/>
        <v/>
      </c>
      <c r="P9996" s="168" t="str">
        <f t="shared" si="1251"/>
        <v/>
      </c>
      <c r="Q9996" s="168" t="str">
        <f t="shared" si="1252"/>
        <v/>
      </c>
      <c r="R9996" s="168" t="str">
        <f t="shared" si="1253"/>
        <v/>
      </c>
      <c r="S9996" s="168" t="str">
        <f t="shared" si="1254"/>
        <v/>
      </c>
      <c r="T9996" s="168" t="str">
        <f t="shared" si="1255"/>
        <v/>
      </c>
    </row>
    <row r="9997" spans="1:20" x14ac:dyDescent="0.2">
      <c r="A9997" t="s">
        <v>2611</v>
      </c>
      <c r="M9997" s="170" t="str">
        <f t="shared" si="1248"/>
        <v>DTL</v>
      </c>
      <c r="N9997" s="169" t="str">
        <f t="shared" si="1249"/>
        <v>3000</v>
      </c>
      <c r="O9997" s="168" t="str">
        <f t="shared" si="1250"/>
        <v/>
      </c>
      <c r="P9997" s="168" t="str">
        <f t="shared" si="1251"/>
        <v/>
      </c>
      <c r="Q9997" s="168" t="str">
        <f t="shared" si="1252"/>
        <v/>
      </c>
      <c r="R9997" s="168" t="str">
        <f t="shared" si="1253"/>
        <v/>
      </c>
      <c r="S9997" s="168" t="str">
        <f t="shared" si="1254"/>
        <v/>
      </c>
      <c r="T9997" s="168" t="str">
        <f t="shared" si="1255"/>
        <v/>
      </c>
    </row>
    <row r="9998" spans="1:20" x14ac:dyDescent="0.2">
      <c r="A9998" t="s">
        <v>2611</v>
      </c>
      <c r="M9998" s="170" t="str">
        <f t="shared" si="1248"/>
        <v>DTL</v>
      </c>
      <c r="N9998" s="169" t="str">
        <f t="shared" si="1249"/>
        <v>3000</v>
      </c>
      <c r="O9998" s="168" t="str">
        <f t="shared" si="1250"/>
        <v/>
      </c>
      <c r="P9998" s="168" t="str">
        <f t="shared" si="1251"/>
        <v/>
      </c>
      <c r="Q9998" s="168" t="str">
        <f t="shared" si="1252"/>
        <v/>
      </c>
      <c r="R9998" s="168" t="str">
        <f t="shared" si="1253"/>
        <v/>
      </c>
      <c r="S9998" s="168" t="str">
        <f t="shared" si="1254"/>
        <v/>
      </c>
      <c r="T9998" s="168" t="str">
        <f t="shared" si="1255"/>
        <v/>
      </c>
    </row>
    <row r="9999" spans="1:20" x14ac:dyDescent="0.2">
      <c r="A9999" t="s">
        <v>6910</v>
      </c>
      <c r="M9999" s="170" t="str">
        <f t="shared" si="1248"/>
        <v>Ttl</v>
      </c>
      <c r="N9999" s="169" t="str">
        <f t="shared" si="1249"/>
        <v>3000</v>
      </c>
      <c r="O9999" s="168" t="str">
        <f t="shared" si="1250"/>
        <v/>
      </c>
      <c r="P9999" s="168" t="str">
        <f t="shared" si="1251"/>
        <v/>
      </c>
      <c r="Q9999" s="168" t="str">
        <f t="shared" si="1252"/>
        <v/>
      </c>
      <c r="R9999" s="168" t="str">
        <f t="shared" si="1253"/>
        <v/>
      </c>
      <c r="S9999" s="168" t="str">
        <f t="shared" si="1254"/>
        <v/>
      </c>
      <c r="T9999" s="168" t="str">
        <f t="shared" si="1255"/>
        <v/>
      </c>
    </row>
    <row r="10000" spans="1:20" x14ac:dyDescent="0.2">
      <c r="A10000" t="s">
        <v>2643</v>
      </c>
      <c r="M10000" s="170" t="str">
        <f t="shared" si="1248"/>
        <v>DTL</v>
      </c>
      <c r="N10000" s="169" t="str">
        <f t="shared" si="1249"/>
        <v>3000</v>
      </c>
      <c r="O10000" s="168" t="str">
        <f t="shared" si="1250"/>
        <v/>
      </c>
      <c r="P10000" s="168" t="str">
        <f t="shared" si="1251"/>
        <v/>
      </c>
      <c r="Q10000" s="168" t="str">
        <f t="shared" si="1252"/>
        <v/>
      </c>
      <c r="R10000" s="168" t="str">
        <f t="shared" si="1253"/>
        <v/>
      </c>
      <c r="S10000" s="168" t="str">
        <f t="shared" si="1254"/>
        <v/>
      </c>
      <c r="T10000" s="168" t="str">
        <f t="shared" si="1255"/>
        <v/>
      </c>
    </row>
    <row r="10001" spans="1:20" x14ac:dyDescent="0.2">
      <c r="A10001" t="s">
        <v>2611</v>
      </c>
      <c r="M10001" s="170" t="str">
        <f t="shared" si="1248"/>
        <v>DTL</v>
      </c>
      <c r="N10001" s="169" t="str">
        <f t="shared" si="1249"/>
        <v>3000</v>
      </c>
      <c r="O10001" s="168" t="str">
        <f t="shared" si="1250"/>
        <v/>
      </c>
      <c r="P10001" s="168" t="str">
        <f t="shared" si="1251"/>
        <v/>
      </c>
      <c r="Q10001" s="168" t="str">
        <f t="shared" si="1252"/>
        <v/>
      </c>
      <c r="R10001" s="168" t="str">
        <f t="shared" si="1253"/>
        <v/>
      </c>
      <c r="S10001" s="168" t="str">
        <f t="shared" si="1254"/>
        <v/>
      </c>
      <c r="T10001" s="168" t="str">
        <f t="shared" si="1255"/>
        <v/>
      </c>
    </row>
    <row r="10002" spans="1:20" x14ac:dyDescent="0.2">
      <c r="A10002" t="s">
        <v>2620</v>
      </c>
      <c r="M10002" s="170" t="str">
        <f t="shared" si="1248"/>
        <v>DTL</v>
      </c>
      <c r="N10002" s="169" t="str">
        <f t="shared" si="1249"/>
        <v>3000</v>
      </c>
      <c r="O10002" s="168" t="str">
        <f t="shared" si="1250"/>
        <v/>
      </c>
      <c r="P10002" s="168" t="str">
        <f t="shared" si="1251"/>
        <v/>
      </c>
      <c r="Q10002" s="168" t="str">
        <f t="shared" si="1252"/>
        <v/>
      </c>
      <c r="R10002" s="168" t="str">
        <f t="shared" si="1253"/>
        <v/>
      </c>
      <c r="S10002" s="168" t="str">
        <f t="shared" si="1254"/>
        <v/>
      </c>
      <c r="T10002" s="168" t="str">
        <f t="shared" si="1255"/>
        <v/>
      </c>
    </row>
    <row r="10003" spans="1:20" x14ac:dyDescent="0.2">
      <c r="A10003" t="s">
        <v>6911</v>
      </c>
      <c r="M10003" s="170" t="str">
        <f t="shared" si="1248"/>
        <v>Ttl</v>
      </c>
      <c r="N10003" s="169" t="str">
        <f t="shared" si="1249"/>
        <v>3000</v>
      </c>
      <c r="O10003" s="168" t="str">
        <f t="shared" si="1250"/>
        <v/>
      </c>
      <c r="P10003" s="168" t="str">
        <f t="shared" si="1251"/>
        <v/>
      </c>
      <c r="Q10003" s="168" t="str">
        <f t="shared" si="1252"/>
        <v/>
      </c>
      <c r="R10003" s="168" t="str">
        <f t="shared" si="1253"/>
        <v/>
      </c>
      <c r="S10003" s="168" t="str">
        <f t="shared" si="1254"/>
        <v/>
      </c>
      <c r="T10003" s="168" t="str">
        <f t="shared" si="1255"/>
        <v/>
      </c>
    </row>
    <row r="10004" spans="1:20" x14ac:dyDescent="0.2">
      <c r="A10004" t="s">
        <v>2611</v>
      </c>
      <c r="M10004" s="170" t="str">
        <f t="shared" si="1248"/>
        <v>DTL</v>
      </c>
      <c r="N10004" s="169" t="str">
        <f t="shared" si="1249"/>
        <v>3000</v>
      </c>
      <c r="O10004" s="168" t="str">
        <f t="shared" si="1250"/>
        <v/>
      </c>
      <c r="P10004" s="168" t="str">
        <f t="shared" si="1251"/>
        <v/>
      </c>
      <c r="Q10004" s="168" t="str">
        <f t="shared" si="1252"/>
        <v/>
      </c>
      <c r="R10004" s="168" t="str">
        <f t="shared" si="1253"/>
        <v/>
      </c>
      <c r="S10004" s="168" t="str">
        <f t="shared" si="1254"/>
        <v/>
      </c>
      <c r="T10004" s="168" t="str">
        <f t="shared" si="1255"/>
        <v/>
      </c>
    </row>
    <row r="10005" spans="1:20" x14ac:dyDescent="0.2">
      <c r="A10005" t="s">
        <v>6912</v>
      </c>
      <c r="M10005" s="170" t="str">
        <f t="shared" si="1248"/>
        <v>Ttl</v>
      </c>
      <c r="N10005" s="169" t="str">
        <f t="shared" si="1249"/>
        <v>3000</v>
      </c>
      <c r="O10005" s="168" t="str">
        <f t="shared" si="1250"/>
        <v/>
      </c>
      <c r="P10005" s="168" t="str">
        <f t="shared" si="1251"/>
        <v/>
      </c>
      <c r="Q10005" s="168" t="str">
        <f t="shared" si="1252"/>
        <v/>
      </c>
      <c r="R10005" s="168" t="str">
        <f t="shared" si="1253"/>
        <v/>
      </c>
      <c r="S10005" s="168" t="str">
        <f t="shared" si="1254"/>
        <v/>
      </c>
      <c r="T10005" s="168" t="str">
        <f t="shared" si="1255"/>
        <v/>
      </c>
    </row>
    <row r="10006" spans="1:20" x14ac:dyDescent="0.2">
      <c r="A10006" t="s">
        <v>4246</v>
      </c>
      <c r="M10006" s="170" t="str">
        <f t="shared" si="1248"/>
        <v>DTL</v>
      </c>
      <c r="N10006" s="169" t="str">
        <f t="shared" si="1249"/>
        <v>3000</v>
      </c>
      <c r="O10006" s="168" t="str">
        <f t="shared" si="1250"/>
        <v/>
      </c>
      <c r="P10006" s="168" t="str">
        <f t="shared" si="1251"/>
        <v/>
      </c>
      <c r="Q10006" s="168" t="str">
        <f t="shared" si="1252"/>
        <v/>
      </c>
      <c r="R10006" s="168" t="str">
        <f t="shared" si="1253"/>
        <v/>
      </c>
      <c r="S10006" s="168" t="str">
        <f t="shared" si="1254"/>
        <v/>
      </c>
      <c r="T10006" s="168" t="str">
        <f t="shared" si="1255"/>
        <v/>
      </c>
    </row>
    <row r="10007" spans="1:20" x14ac:dyDescent="0.2">
      <c r="A10007" t="s">
        <v>2611</v>
      </c>
      <c r="M10007" s="170" t="str">
        <f t="shared" si="1248"/>
        <v>DTL</v>
      </c>
      <c r="N10007" s="169" t="str">
        <f t="shared" si="1249"/>
        <v>3000</v>
      </c>
      <c r="O10007" s="168" t="str">
        <f t="shared" si="1250"/>
        <v/>
      </c>
      <c r="P10007" s="168" t="str">
        <f t="shared" si="1251"/>
        <v/>
      </c>
      <c r="Q10007" s="168" t="str">
        <f t="shared" si="1252"/>
        <v/>
      </c>
      <c r="R10007" s="168" t="str">
        <f t="shared" si="1253"/>
        <v/>
      </c>
      <c r="S10007" s="168" t="str">
        <f t="shared" si="1254"/>
        <v/>
      </c>
      <c r="T10007" s="168" t="str">
        <f t="shared" si="1255"/>
        <v/>
      </c>
    </row>
    <row r="10008" spans="1:20" x14ac:dyDescent="0.2">
      <c r="A10008" t="s">
        <v>6913</v>
      </c>
      <c r="M10008" s="170" t="str">
        <f t="shared" si="1248"/>
        <v>DTL</v>
      </c>
      <c r="N10008" s="169" t="str">
        <f t="shared" si="1249"/>
        <v>3000</v>
      </c>
      <c r="O10008" s="168" t="str">
        <f t="shared" si="1250"/>
        <v xml:space="preserve">    </v>
      </c>
      <c r="P10008" s="168" t="str">
        <f t="shared" si="1251"/>
        <v xml:space="preserve">3000    </v>
      </c>
      <c r="Q10008" s="168">
        <f t="shared" si="1252"/>
        <v>-415174</v>
      </c>
      <c r="R10008" s="168">
        <f t="shared" si="1253"/>
        <v>-1681553</v>
      </c>
      <c r="S10008" s="168">
        <f t="shared" si="1254"/>
        <v>-894869</v>
      </c>
      <c r="T10008" s="168">
        <f t="shared" si="1255"/>
        <v>-1283040</v>
      </c>
    </row>
    <row r="10009" spans="1:20" x14ac:dyDescent="0.2">
      <c r="A10009" t="s">
        <v>4467</v>
      </c>
      <c r="M10009" s="170" t="str">
        <f t="shared" si="1248"/>
        <v>DTL</v>
      </c>
      <c r="N10009" s="169" t="str">
        <f t="shared" si="1249"/>
        <v>3000</v>
      </c>
      <c r="O10009" s="168" t="str">
        <f t="shared" si="1250"/>
        <v/>
      </c>
      <c r="P10009" s="168" t="str">
        <f t="shared" si="1251"/>
        <v/>
      </c>
      <c r="Q10009" s="168" t="str">
        <f t="shared" si="1252"/>
        <v/>
      </c>
      <c r="R10009" s="168" t="str">
        <f t="shared" si="1253"/>
        <v/>
      </c>
      <c r="S10009" s="168" t="str">
        <f t="shared" si="1254"/>
        <v/>
      </c>
      <c r="T10009" s="168" t="str">
        <f t="shared" si="1255"/>
        <v/>
      </c>
    </row>
    <row r="10010" spans="1:20" x14ac:dyDescent="0.2">
      <c r="A10010">
        <v>1</v>
      </c>
      <c r="M10010" s="170" t="str">
        <f t="shared" si="1248"/>
        <v>DTL</v>
      </c>
      <c r="N10010" s="169" t="str">
        <f t="shared" si="1249"/>
        <v>3000</v>
      </c>
      <c r="O10010" s="168" t="str">
        <f t="shared" si="1250"/>
        <v/>
      </c>
      <c r="P10010" s="168" t="str">
        <f t="shared" si="1251"/>
        <v/>
      </c>
      <c r="Q10010" s="168" t="str">
        <f t="shared" si="1252"/>
        <v/>
      </c>
      <c r="R10010" s="168" t="str">
        <f t="shared" si="1253"/>
        <v/>
      </c>
      <c r="S10010" s="168" t="str">
        <f t="shared" si="1254"/>
        <v/>
      </c>
      <c r="T10010" s="168" t="str">
        <f t="shared" si="1255"/>
        <v/>
      </c>
    </row>
    <row r="10011" spans="1:20" x14ac:dyDescent="0.2">
      <c r="M10011" s="170" t="str">
        <f t="shared" si="1248"/>
        <v>DTL</v>
      </c>
      <c r="N10011" s="169" t="str">
        <f t="shared" si="1249"/>
        <v>3000</v>
      </c>
      <c r="O10011" s="168" t="str">
        <f t="shared" si="1250"/>
        <v/>
      </c>
      <c r="P10011" s="168" t="str">
        <f t="shared" si="1251"/>
        <v/>
      </c>
      <c r="Q10011" s="168" t="str">
        <f t="shared" si="1252"/>
        <v/>
      </c>
      <c r="R10011" s="168" t="str">
        <f t="shared" si="1253"/>
        <v/>
      </c>
      <c r="S10011" s="168" t="str">
        <f t="shared" si="1254"/>
        <v/>
      </c>
      <c r="T10011" s="168" t="str">
        <f t="shared" si="1255"/>
        <v/>
      </c>
    </row>
    <row r="10012" spans="1:20" x14ac:dyDescent="0.2">
      <c r="A10012" t="s">
        <v>3593</v>
      </c>
      <c r="M10012" s="170" t="str">
        <f t="shared" si="1248"/>
        <v>H1</v>
      </c>
      <c r="N10012" s="169" t="str">
        <f t="shared" si="1249"/>
        <v>3000</v>
      </c>
      <c r="O10012" s="168" t="str">
        <f t="shared" si="1250"/>
        <v/>
      </c>
      <c r="P10012" s="168" t="str">
        <f t="shared" si="1251"/>
        <v/>
      </c>
      <c r="Q10012" s="168" t="str">
        <f t="shared" si="1252"/>
        <v/>
      </c>
      <c r="R10012" s="168" t="str">
        <f t="shared" si="1253"/>
        <v/>
      </c>
      <c r="S10012" s="168" t="str">
        <f t="shared" si="1254"/>
        <v/>
      </c>
      <c r="T10012" s="168" t="str">
        <f t="shared" si="1255"/>
        <v/>
      </c>
    </row>
    <row r="10013" spans="1:20" x14ac:dyDescent="0.2">
      <c r="A10013" t="s">
        <v>2600</v>
      </c>
      <c r="M10013" s="170" t="str">
        <f t="shared" si="1248"/>
        <v>H2</v>
      </c>
      <c r="N10013" s="169" t="str">
        <f t="shared" si="1249"/>
        <v>3000</v>
      </c>
      <c r="O10013" s="168" t="str">
        <f t="shared" si="1250"/>
        <v/>
      </c>
      <c r="P10013" s="168" t="str">
        <f t="shared" si="1251"/>
        <v/>
      </c>
      <c r="Q10013" s="168" t="str">
        <f t="shared" si="1252"/>
        <v/>
      </c>
      <c r="R10013" s="168" t="str">
        <f t="shared" si="1253"/>
        <v/>
      </c>
      <c r="S10013" s="168" t="str">
        <f t="shared" si="1254"/>
        <v/>
      </c>
      <c r="T10013" s="168" t="str">
        <f t="shared" si="1255"/>
        <v/>
      </c>
    </row>
    <row r="10014" spans="1:20" x14ac:dyDescent="0.2">
      <c r="A10014" t="s">
        <v>2601</v>
      </c>
      <c r="M10014" s="170" t="str">
        <f t="shared" si="1248"/>
        <v>H3</v>
      </c>
      <c r="N10014" s="169" t="str">
        <f t="shared" si="1249"/>
        <v>3000</v>
      </c>
      <c r="O10014" s="168" t="str">
        <f t="shared" si="1250"/>
        <v/>
      </c>
      <c r="P10014" s="168" t="str">
        <f t="shared" si="1251"/>
        <v/>
      </c>
      <c r="Q10014" s="168" t="str">
        <f t="shared" si="1252"/>
        <v/>
      </c>
      <c r="R10014" s="168" t="str">
        <f t="shared" si="1253"/>
        <v/>
      </c>
      <c r="S10014" s="168" t="str">
        <f t="shared" si="1254"/>
        <v/>
      </c>
      <c r="T10014" s="168" t="str">
        <f t="shared" si="1255"/>
        <v/>
      </c>
    </row>
    <row r="10015" spans="1:20" x14ac:dyDescent="0.2">
      <c r="A10015" t="s">
        <v>3535</v>
      </c>
      <c r="M10015" s="170" t="str">
        <f t="shared" si="1248"/>
        <v>H4</v>
      </c>
      <c r="N10015" s="169" t="str">
        <f t="shared" si="1249"/>
        <v>3000</v>
      </c>
      <c r="O10015" s="168" t="str">
        <f t="shared" si="1250"/>
        <v/>
      </c>
      <c r="P10015" s="168" t="str">
        <f t="shared" si="1251"/>
        <v/>
      </c>
      <c r="Q10015" s="168" t="str">
        <f t="shared" si="1252"/>
        <v/>
      </c>
      <c r="R10015" s="168" t="str">
        <f t="shared" si="1253"/>
        <v/>
      </c>
      <c r="S10015" s="168" t="str">
        <f t="shared" si="1254"/>
        <v/>
      </c>
      <c r="T10015" s="168" t="str">
        <f t="shared" si="1255"/>
        <v/>
      </c>
    </row>
    <row r="10016" spans="1:20" x14ac:dyDescent="0.2">
      <c r="A10016" t="s">
        <v>3576</v>
      </c>
      <c r="M10016" s="170" t="str">
        <f t="shared" si="1248"/>
        <v>H5</v>
      </c>
      <c r="N10016" s="169" t="str">
        <f t="shared" si="1249"/>
        <v>3000</v>
      </c>
      <c r="O10016" s="168" t="str">
        <f t="shared" si="1250"/>
        <v/>
      </c>
      <c r="P10016" s="168" t="str">
        <f t="shared" si="1251"/>
        <v/>
      </c>
      <c r="Q10016" s="168" t="str">
        <f t="shared" si="1252"/>
        <v/>
      </c>
      <c r="R10016" s="168" t="str">
        <f t="shared" si="1253"/>
        <v/>
      </c>
      <c r="S10016" s="168" t="str">
        <f t="shared" si="1254"/>
        <v/>
      </c>
      <c r="T10016" s="168" t="str">
        <f t="shared" si="1255"/>
        <v/>
      </c>
    </row>
    <row r="10017" spans="1:20" x14ac:dyDescent="0.2">
      <c r="A10017" t="s">
        <v>3577</v>
      </c>
      <c r="M10017" s="170" t="str">
        <f t="shared" si="1248"/>
        <v>H6</v>
      </c>
      <c r="N10017" s="169" t="str">
        <f t="shared" si="1249"/>
        <v>3000</v>
      </c>
      <c r="O10017" s="168" t="str">
        <f t="shared" si="1250"/>
        <v/>
      </c>
      <c r="P10017" s="168" t="str">
        <f t="shared" si="1251"/>
        <v/>
      </c>
      <c r="Q10017" s="168" t="str">
        <f t="shared" si="1252"/>
        <v/>
      </c>
      <c r="R10017" s="168" t="str">
        <f t="shared" si="1253"/>
        <v/>
      </c>
      <c r="S10017" s="168" t="str">
        <f t="shared" si="1254"/>
        <v/>
      </c>
      <c r="T10017" s="168" t="str">
        <f t="shared" si="1255"/>
        <v/>
      </c>
    </row>
    <row r="10018" spans="1:20" x14ac:dyDescent="0.2">
      <c r="A10018" t="s">
        <v>2605</v>
      </c>
      <c r="M10018" s="170" t="str">
        <f t="shared" si="1248"/>
        <v>H7</v>
      </c>
      <c r="N10018" s="169" t="str">
        <f t="shared" si="1249"/>
        <v>3000</v>
      </c>
      <c r="O10018" s="168" t="str">
        <f t="shared" si="1250"/>
        <v/>
      </c>
      <c r="P10018" s="168" t="str">
        <f t="shared" si="1251"/>
        <v/>
      </c>
      <c r="Q10018" s="168" t="str">
        <f t="shared" si="1252"/>
        <v/>
      </c>
      <c r="R10018" s="168" t="str">
        <f t="shared" si="1253"/>
        <v/>
      </c>
      <c r="S10018" s="168" t="str">
        <f t="shared" si="1254"/>
        <v/>
      </c>
      <c r="T10018" s="168" t="str">
        <f t="shared" si="1255"/>
        <v/>
      </c>
    </row>
    <row r="10019" spans="1:20" x14ac:dyDescent="0.2">
      <c r="A10019" t="s">
        <v>2606</v>
      </c>
      <c r="M10019" s="170" t="str">
        <f t="shared" si="1248"/>
        <v>H8</v>
      </c>
      <c r="N10019" s="169" t="str">
        <f t="shared" si="1249"/>
        <v>3000</v>
      </c>
      <c r="O10019" s="168" t="str">
        <f t="shared" si="1250"/>
        <v/>
      </c>
      <c r="P10019" s="168" t="str">
        <f t="shared" si="1251"/>
        <v/>
      </c>
      <c r="Q10019" s="168" t="str">
        <f t="shared" si="1252"/>
        <v/>
      </c>
      <c r="R10019" s="168" t="str">
        <f t="shared" si="1253"/>
        <v/>
      </c>
      <c r="S10019" s="168" t="str">
        <f t="shared" si="1254"/>
        <v/>
      </c>
      <c r="T10019" s="168" t="str">
        <f t="shared" si="1255"/>
        <v/>
      </c>
    </row>
    <row r="10020" spans="1:20" x14ac:dyDescent="0.2">
      <c r="A10020" t="s">
        <v>2607</v>
      </c>
      <c r="M10020" s="170" t="str">
        <f t="shared" si="1248"/>
        <v>H9</v>
      </c>
      <c r="N10020" s="169" t="str">
        <f t="shared" si="1249"/>
        <v>3000</v>
      </c>
      <c r="O10020" s="168" t="str">
        <f t="shared" si="1250"/>
        <v/>
      </c>
      <c r="P10020" s="168" t="str">
        <f t="shared" si="1251"/>
        <v/>
      </c>
      <c r="Q10020" s="168" t="str">
        <f t="shared" si="1252"/>
        <v/>
      </c>
      <c r="R10020" s="168" t="str">
        <f t="shared" si="1253"/>
        <v/>
      </c>
      <c r="S10020" s="168" t="str">
        <f t="shared" si="1254"/>
        <v/>
      </c>
      <c r="T10020" s="168" t="str">
        <f t="shared" si="1255"/>
        <v/>
      </c>
    </row>
    <row r="10021" spans="1:20" x14ac:dyDescent="0.2">
      <c r="A10021" t="s">
        <v>2608</v>
      </c>
      <c r="M10021" s="170" t="str">
        <f t="shared" si="1248"/>
        <v>H10</v>
      </c>
      <c r="N10021" s="169" t="str">
        <f t="shared" si="1249"/>
        <v>3000</v>
      </c>
      <c r="O10021" s="168" t="str">
        <f t="shared" si="1250"/>
        <v/>
      </c>
      <c r="P10021" s="168" t="str">
        <f t="shared" si="1251"/>
        <v/>
      </c>
      <c r="Q10021" s="168" t="str">
        <f t="shared" si="1252"/>
        <v/>
      </c>
      <c r="R10021" s="168" t="str">
        <f t="shared" si="1253"/>
        <v/>
      </c>
      <c r="S10021" s="168" t="str">
        <f t="shared" si="1254"/>
        <v/>
      </c>
      <c r="T10021" s="168" t="str">
        <f t="shared" si="1255"/>
        <v/>
      </c>
    </row>
    <row r="10022" spans="1:20" x14ac:dyDescent="0.2">
      <c r="A10022" t="s">
        <v>6914</v>
      </c>
      <c r="M10022" s="170" t="str">
        <f t="shared" si="1248"/>
        <v>DTL</v>
      </c>
      <c r="N10022" s="169" t="str">
        <f t="shared" si="1249"/>
        <v>3000</v>
      </c>
      <c r="O10022" s="168" t="str">
        <f t="shared" si="1250"/>
        <v>Tran</v>
      </c>
      <c r="P10022" s="168" t="str">
        <f t="shared" si="1251"/>
        <v>3000Tran</v>
      </c>
      <c r="Q10022" s="168">
        <f t="shared" si="1252"/>
        <v>1000000</v>
      </c>
      <c r="R10022" s="168">
        <f t="shared" si="1253"/>
        <v>500000</v>
      </c>
      <c r="S10022" s="168">
        <f t="shared" si="1254"/>
        <v>1875000</v>
      </c>
      <c r="T10022" s="168">
        <f t="shared" si="1255"/>
        <v>500000</v>
      </c>
    </row>
    <row r="10023" spans="1:20" x14ac:dyDescent="0.2">
      <c r="A10023" t="s">
        <v>2611</v>
      </c>
      <c r="M10023" s="170" t="str">
        <f t="shared" si="1248"/>
        <v>DTL</v>
      </c>
      <c r="N10023" s="169" t="str">
        <f t="shared" si="1249"/>
        <v>3000</v>
      </c>
      <c r="O10023" s="168" t="str">
        <f t="shared" si="1250"/>
        <v/>
      </c>
      <c r="P10023" s="168" t="str">
        <f t="shared" si="1251"/>
        <v/>
      </c>
      <c r="Q10023" s="168" t="str">
        <f t="shared" si="1252"/>
        <v/>
      </c>
      <c r="R10023" s="168" t="str">
        <f t="shared" si="1253"/>
        <v/>
      </c>
      <c r="S10023" s="168" t="str">
        <f t="shared" si="1254"/>
        <v/>
      </c>
      <c r="T10023" s="168" t="str">
        <f t="shared" si="1255"/>
        <v/>
      </c>
    </row>
    <row r="10024" spans="1:20" x14ac:dyDescent="0.2">
      <c r="A10024" t="s">
        <v>6915</v>
      </c>
      <c r="M10024" s="170" t="str">
        <f t="shared" si="1248"/>
        <v>DTL</v>
      </c>
      <c r="N10024" s="169" t="str">
        <f t="shared" si="1249"/>
        <v>3000</v>
      </c>
      <c r="O10024" s="168" t="str">
        <f t="shared" si="1250"/>
        <v>Tran</v>
      </c>
      <c r="P10024" s="168" t="str">
        <f t="shared" si="1251"/>
        <v>3000Tran</v>
      </c>
      <c r="Q10024" s="168">
        <f t="shared" si="1252"/>
        <v>147145</v>
      </c>
      <c r="R10024" s="168">
        <f t="shared" si="1253"/>
        <v>0</v>
      </c>
      <c r="S10024" s="168">
        <f t="shared" si="1254"/>
        <v>1761952</v>
      </c>
      <c r="T10024" s="168">
        <f t="shared" si="1255"/>
        <v>0</v>
      </c>
    </row>
    <row r="10025" spans="1:20" x14ac:dyDescent="0.2">
      <c r="A10025" t="s">
        <v>4246</v>
      </c>
      <c r="M10025" s="170" t="str">
        <f t="shared" si="1248"/>
        <v>DTL</v>
      </c>
      <c r="N10025" s="169" t="str">
        <f t="shared" si="1249"/>
        <v>3000</v>
      </c>
      <c r="O10025" s="168" t="str">
        <f t="shared" si="1250"/>
        <v/>
      </c>
      <c r="P10025" s="168" t="str">
        <f t="shared" si="1251"/>
        <v/>
      </c>
      <c r="Q10025" s="168" t="str">
        <f t="shared" si="1252"/>
        <v/>
      </c>
      <c r="R10025" s="168" t="str">
        <f t="shared" si="1253"/>
        <v/>
      </c>
      <c r="S10025" s="168" t="str">
        <f t="shared" si="1254"/>
        <v/>
      </c>
      <c r="T10025" s="168" t="str">
        <f t="shared" si="1255"/>
        <v/>
      </c>
    </row>
    <row r="10026" spans="1:20" x14ac:dyDescent="0.2">
      <c r="A10026" t="s">
        <v>2611</v>
      </c>
      <c r="M10026" s="170" t="str">
        <f t="shared" si="1248"/>
        <v>DTL</v>
      </c>
      <c r="N10026" s="169" t="str">
        <f t="shared" si="1249"/>
        <v>3000</v>
      </c>
      <c r="O10026" s="168" t="str">
        <f t="shared" si="1250"/>
        <v/>
      </c>
      <c r="P10026" s="168" t="str">
        <f t="shared" si="1251"/>
        <v/>
      </c>
      <c r="Q10026" s="168" t="str">
        <f t="shared" si="1252"/>
        <v/>
      </c>
      <c r="R10026" s="168" t="str">
        <f t="shared" si="1253"/>
        <v/>
      </c>
      <c r="S10026" s="168" t="str">
        <f t="shared" si="1254"/>
        <v/>
      </c>
      <c r="T10026" s="168" t="str">
        <f t="shared" si="1255"/>
        <v/>
      </c>
    </row>
    <row r="10027" spans="1:20" x14ac:dyDescent="0.2">
      <c r="A10027" t="s">
        <v>6916</v>
      </c>
      <c r="M10027" s="170" t="str">
        <f t="shared" si="1248"/>
        <v>Ttl</v>
      </c>
      <c r="N10027" s="169" t="str">
        <f t="shared" si="1249"/>
        <v>3000</v>
      </c>
      <c r="O10027" s="168" t="str">
        <f t="shared" si="1250"/>
        <v/>
      </c>
      <c r="P10027" s="168" t="str">
        <f t="shared" si="1251"/>
        <v/>
      </c>
      <c r="Q10027" s="168" t="str">
        <f t="shared" si="1252"/>
        <v/>
      </c>
      <c r="R10027" s="168" t="str">
        <f t="shared" si="1253"/>
        <v/>
      </c>
      <c r="S10027" s="168" t="str">
        <f t="shared" si="1254"/>
        <v/>
      </c>
      <c r="T10027" s="168" t="str">
        <f t="shared" si="1255"/>
        <v/>
      </c>
    </row>
    <row r="10028" spans="1:20" x14ac:dyDescent="0.2">
      <c r="A10028" t="s">
        <v>4467</v>
      </c>
      <c r="M10028" s="170" t="str">
        <f t="shared" si="1248"/>
        <v>DTL</v>
      </c>
      <c r="N10028" s="169" t="str">
        <f t="shared" si="1249"/>
        <v>3000</v>
      </c>
      <c r="O10028" s="168" t="str">
        <f t="shared" si="1250"/>
        <v/>
      </c>
      <c r="P10028" s="168" t="str">
        <f t="shared" si="1251"/>
        <v/>
      </c>
      <c r="Q10028" s="168" t="str">
        <f t="shared" si="1252"/>
        <v/>
      </c>
      <c r="R10028" s="168" t="str">
        <f t="shared" si="1253"/>
        <v/>
      </c>
      <c r="S10028" s="168" t="str">
        <f t="shared" si="1254"/>
        <v/>
      </c>
      <c r="T10028" s="168" t="str">
        <f t="shared" si="1255"/>
        <v/>
      </c>
    </row>
    <row r="10029" spans="1:20" x14ac:dyDescent="0.2">
      <c r="A10029">
        <v>1</v>
      </c>
      <c r="M10029" s="170" t="str">
        <f t="shared" si="1248"/>
        <v>DTL</v>
      </c>
      <c r="N10029" s="169" t="str">
        <f t="shared" si="1249"/>
        <v>3000</v>
      </c>
      <c r="O10029" s="168" t="str">
        <f t="shared" si="1250"/>
        <v/>
      </c>
      <c r="P10029" s="168" t="str">
        <f t="shared" si="1251"/>
        <v/>
      </c>
      <c r="Q10029" s="168" t="str">
        <f t="shared" si="1252"/>
        <v/>
      </c>
      <c r="R10029" s="168" t="str">
        <f t="shared" si="1253"/>
        <v/>
      </c>
      <c r="S10029" s="168" t="str">
        <f t="shared" si="1254"/>
        <v/>
      </c>
      <c r="T10029" s="168" t="str">
        <f t="shared" si="1255"/>
        <v/>
      </c>
    </row>
    <row r="10030" spans="1:20" x14ac:dyDescent="0.2">
      <c r="M10030" s="170" t="str">
        <f t="shared" si="1248"/>
        <v>DTL</v>
      </c>
      <c r="N10030" s="169" t="str">
        <f t="shared" si="1249"/>
        <v>3000</v>
      </c>
      <c r="O10030" s="168" t="str">
        <f t="shared" si="1250"/>
        <v/>
      </c>
      <c r="P10030" s="168" t="str">
        <f t="shared" si="1251"/>
        <v/>
      </c>
      <c r="Q10030" s="168" t="str">
        <f t="shared" si="1252"/>
        <v/>
      </c>
      <c r="R10030" s="168" t="str">
        <f t="shared" si="1253"/>
        <v/>
      </c>
      <c r="S10030" s="168" t="str">
        <f t="shared" si="1254"/>
        <v/>
      </c>
      <c r="T10030" s="168" t="str">
        <f t="shared" si="1255"/>
        <v/>
      </c>
    </row>
    <row r="10031" spans="1:20" x14ac:dyDescent="0.2">
      <c r="A10031" t="s">
        <v>3594</v>
      </c>
      <c r="M10031" s="170" t="str">
        <f t="shared" si="1248"/>
        <v>H1</v>
      </c>
      <c r="N10031" s="169" t="str">
        <f t="shared" si="1249"/>
        <v>3000</v>
      </c>
      <c r="O10031" s="168" t="str">
        <f t="shared" si="1250"/>
        <v/>
      </c>
      <c r="P10031" s="168" t="str">
        <f t="shared" si="1251"/>
        <v/>
      </c>
      <c r="Q10031" s="168" t="str">
        <f t="shared" si="1252"/>
        <v/>
      </c>
      <c r="R10031" s="168" t="str">
        <f t="shared" si="1253"/>
        <v/>
      </c>
      <c r="S10031" s="168" t="str">
        <f t="shared" si="1254"/>
        <v/>
      </c>
      <c r="T10031" s="168" t="str">
        <f t="shared" si="1255"/>
        <v/>
      </c>
    </row>
    <row r="10032" spans="1:20" x14ac:dyDescent="0.2">
      <c r="A10032" t="s">
        <v>2600</v>
      </c>
      <c r="M10032" s="170" t="str">
        <f t="shared" si="1248"/>
        <v>H2</v>
      </c>
      <c r="N10032" s="169" t="str">
        <f t="shared" si="1249"/>
        <v>3000</v>
      </c>
      <c r="O10032" s="168" t="str">
        <f t="shared" si="1250"/>
        <v/>
      </c>
      <c r="P10032" s="168" t="str">
        <f t="shared" si="1251"/>
        <v/>
      </c>
      <c r="Q10032" s="168" t="str">
        <f t="shared" si="1252"/>
        <v/>
      </c>
      <c r="R10032" s="168" t="str">
        <f t="shared" si="1253"/>
        <v/>
      </c>
      <c r="S10032" s="168" t="str">
        <f t="shared" si="1254"/>
        <v/>
      </c>
      <c r="T10032" s="168" t="str">
        <f t="shared" si="1255"/>
        <v/>
      </c>
    </row>
    <row r="10033" spans="1:20" x14ac:dyDescent="0.2">
      <c r="A10033" t="s">
        <v>2601</v>
      </c>
      <c r="M10033" s="170" t="str">
        <f t="shared" si="1248"/>
        <v>H3</v>
      </c>
      <c r="N10033" s="169" t="str">
        <f t="shared" si="1249"/>
        <v>3000</v>
      </c>
      <c r="O10033" s="168" t="str">
        <f t="shared" si="1250"/>
        <v/>
      </c>
      <c r="P10033" s="168" t="str">
        <f t="shared" si="1251"/>
        <v/>
      </c>
      <c r="Q10033" s="168" t="str">
        <f t="shared" si="1252"/>
        <v/>
      </c>
      <c r="R10033" s="168" t="str">
        <f t="shared" si="1253"/>
        <v/>
      </c>
      <c r="S10033" s="168" t="str">
        <f t="shared" si="1254"/>
        <v/>
      </c>
      <c r="T10033" s="168" t="str">
        <f t="shared" si="1255"/>
        <v/>
      </c>
    </row>
    <row r="10034" spans="1:20" x14ac:dyDescent="0.2">
      <c r="A10034" t="s">
        <v>3535</v>
      </c>
      <c r="M10034" s="170" t="str">
        <f t="shared" si="1248"/>
        <v>H4</v>
      </c>
      <c r="N10034" s="169" t="str">
        <f t="shared" si="1249"/>
        <v>3000</v>
      </c>
      <c r="O10034" s="168" t="str">
        <f t="shared" si="1250"/>
        <v/>
      </c>
      <c r="P10034" s="168" t="str">
        <f t="shared" si="1251"/>
        <v/>
      </c>
      <c r="Q10034" s="168" t="str">
        <f t="shared" si="1252"/>
        <v/>
      </c>
      <c r="R10034" s="168" t="str">
        <f t="shared" si="1253"/>
        <v/>
      </c>
      <c r="S10034" s="168" t="str">
        <f t="shared" si="1254"/>
        <v/>
      </c>
      <c r="T10034" s="168" t="str">
        <f t="shared" si="1255"/>
        <v/>
      </c>
    </row>
    <row r="10035" spans="1:20" x14ac:dyDescent="0.2">
      <c r="A10035" t="s">
        <v>3595</v>
      </c>
      <c r="M10035" s="170" t="str">
        <f t="shared" si="1248"/>
        <v>H5</v>
      </c>
      <c r="N10035" s="169" t="str">
        <f t="shared" si="1249"/>
        <v>3000</v>
      </c>
      <c r="O10035" s="168" t="str">
        <f t="shared" si="1250"/>
        <v/>
      </c>
      <c r="P10035" s="168" t="str">
        <f t="shared" si="1251"/>
        <v/>
      </c>
      <c r="Q10035" s="168" t="str">
        <f t="shared" si="1252"/>
        <v/>
      </c>
      <c r="R10035" s="168" t="str">
        <f t="shared" si="1253"/>
        <v/>
      </c>
      <c r="S10035" s="168" t="str">
        <f t="shared" si="1254"/>
        <v/>
      </c>
      <c r="T10035" s="168" t="str">
        <f t="shared" si="1255"/>
        <v/>
      </c>
    </row>
    <row r="10036" spans="1:20" x14ac:dyDescent="0.2">
      <c r="A10036" t="s">
        <v>3596</v>
      </c>
      <c r="M10036" s="170" t="str">
        <f t="shared" si="1248"/>
        <v>H6</v>
      </c>
      <c r="N10036" s="169" t="str">
        <f t="shared" si="1249"/>
        <v>1760</v>
      </c>
      <c r="O10036" s="168" t="str">
        <f t="shared" si="1250"/>
        <v/>
      </c>
      <c r="P10036" s="168" t="str">
        <f t="shared" si="1251"/>
        <v/>
      </c>
      <c r="Q10036" s="168" t="str">
        <f t="shared" si="1252"/>
        <v/>
      </c>
      <c r="R10036" s="168" t="str">
        <f t="shared" si="1253"/>
        <v/>
      </c>
      <c r="S10036" s="168" t="str">
        <f t="shared" si="1254"/>
        <v/>
      </c>
      <c r="T10036" s="168" t="str">
        <f t="shared" si="1255"/>
        <v/>
      </c>
    </row>
    <row r="10037" spans="1:20" x14ac:dyDescent="0.2">
      <c r="A10037" t="s">
        <v>2605</v>
      </c>
      <c r="M10037" s="170" t="str">
        <f t="shared" si="1248"/>
        <v>H7</v>
      </c>
      <c r="N10037" s="169" t="str">
        <f t="shared" si="1249"/>
        <v>1760</v>
      </c>
      <c r="O10037" s="168" t="str">
        <f t="shared" si="1250"/>
        <v/>
      </c>
      <c r="P10037" s="168" t="str">
        <f t="shared" si="1251"/>
        <v/>
      </c>
      <c r="Q10037" s="168" t="str">
        <f t="shared" si="1252"/>
        <v/>
      </c>
      <c r="R10037" s="168" t="str">
        <f t="shared" si="1253"/>
        <v/>
      </c>
      <c r="S10037" s="168" t="str">
        <f t="shared" si="1254"/>
        <v/>
      </c>
      <c r="T10037" s="168" t="str">
        <f t="shared" si="1255"/>
        <v/>
      </c>
    </row>
    <row r="10038" spans="1:20" x14ac:dyDescent="0.2">
      <c r="A10038" t="s">
        <v>2606</v>
      </c>
      <c r="M10038" s="170" t="str">
        <f t="shared" si="1248"/>
        <v>H8</v>
      </c>
      <c r="N10038" s="169" t="str">
        <f t="shared" si="1249"/>
        <v>1760</v>
      </c>
      <c r="O10038" s="168" t="str">
        <f t="shared" si="1250"/>
        <v/>
      </c>
      <c r="P10038" s="168" t="str">
        <f t="shared" si="1251"/>
        <v/>
      </c>
      <c r="Q10038" s="168" t="str">
        <f t="shared" si="1252"/>
        <v/>
      </c>
      <c r="R10038" s="168" t="str">
        <f t="shared" si="1253"/>
        <v/>
      </c>
      <c r="S10038" s="168" t="str">
        <f t="shared" si="1254"/>
        <v/>
      </c>
      <c r="T10038" s="168" t="str">
        <f t="shared" si="1255"/>
        <v/>
      </c>
    </row>
    <row r="10039" spans="1:20" x14ac:dyDescent="0.2">
      <c r="A10039" t="s">
        <v>2607</v>
      </c>
      <c r="M10039" s="170" t="str">
        <f t="shared" si="1248"/>
        <v>H9</v>
      </c>
      <c r="N10039" s="169" t="str">
        <f t="shared" si="1249"/>
        <v>1760</v>
      </c>
      <c r="O10039" s="168" t="str">
        <f t="shared" si="1250"/>
        <v/>
      </c>
      <c r="P10039" s="168" t="str">
        <f t="shared" si="1251"/>
        <v/>
      </c>
      <c r="Q10039" s="168" t="str">
        <f t="shared" si="1252"/>
        <v/>
      </c>
      <c r="R10039" s="168" t="str">
        <f t="shared" si="1253"/>
        <v/>
      </c>
      <c r="S10039" s="168" t="str">
        <f t="shared" si="1254"/>
        <v/>
      </c>
      <c r="T10039" s="168" t="str">
        <f t="shared" si="1255"/>
        <v/>
      </c>
    </row>
    <row r="10040" spans="1:20" x14ac:dyDescent="0.2">
      <c r="A10040" t="s">
        <v>2608</v>
      </c>
      <c r="M10040" s="170" t="str">
        <f t="shared" si="1248"/>
        <v>H10</v>
      </c>
      <c r="N10040" s="169" t="str">
        <f t="shared" si="1249"/>
        <v>1760</v>
      </c>
      <c r="O10040" s="168" t="str">
        <f t="shared" si="1250"/>
        <v/>
      </c>
      <c r="P10040" s="168" t="str">
        <f t="shared" si="1251"/>
        <v/>
      </c>
      <c r="Q10040" s="168" t="str">
        <f t="shared" si="1252"/>
        <v/>
      </c>
      <c r="R10040" s="168" t="str">
        <f t="shared" si="1253"/>
        <v/>
      </c>
      <c r="S10040" s="168" t="str">
        <f t="shared" si="1254"/>
        <v/>
      </c>
      <c r="T10040" s="168" t="str">
        <f t="shared" si="1255"/>
        <v/>
      </c>
    </row>
    <row r="10041" spans="1:20" x14ac:dyDescent="0.2">
      <c r="A10041" t="s">
        <v>2609</v>
      </c>
      <c r="M10041" s="170" t="str">
        <f t="shared" si="1248"/>
        <v>DTL</v>
      </c>
      <c r="N10041" s="169" t="str">
        <f t="shared" si="1249"/>
        <v>1760</v>
      </c>
      <c r="O10041" s="168" t="str">
        <f t="shared" si="1250"/>
        <v/>
      </c>
      <c r="P10041" s="168" t="str">
        <f t="shared" si="1251"/>
        <v/>
      </c>
      <c r="Q10041" s="168" t="str">
        <f t="shared" si="1252"/>
        <v/>
      </c>
      <c r="R10041" s="168" t="str">
        <f t="shared" si="1253"/>
        <v/>
      </c>
      <c r="S10041" s="168" t="str">
        <f t="shared" si="1254"/>
        <v/>
      </c>
      <c r="T10041" s="168" t="str">
        <f t="shared" si="1255"/>
        <v/>
      </c>
    </row>
    <row r="10042" spans="1:20" x14ac:dyDescent="0.2">
      <c r="A10042" t="s">
        <v>6917</v>
      </c>
      <c r="M10042" s="170" t="str">
        <f t="shared" si="1248"/>
        <v>DTL</v>
      </c>
      <c r="N10042" s="169" t="str">
        <f t="shared" si="1249"/>
        <v>1760</v>
      </c>
      <c r="O10042" s="168" t="str">
        <f t="shared" si="1250"/>
        <v>6601</v>
      </c>
      <c r="P10042" s="168" t="str">
        <f t="shared" si="1251"/>
        <v>17606601</v>
      </c>
      <c r="Q10042" s="168">
        <f t="shared" si="1252"/>
        <v>14870</v>
      </c>
      <c r="R10042" s="168">
        <f t="shared" si="1253"/>
        <v>24857</v>
      </c>
      <c r="S10042" s="168">
        <f t="shared" si="1254"/>
        <v>0</v>
      </c>
      <c r="T10042" s="168">
        <f t="shared" si="1255"/>
        <v>16619</v>
      </c>
    </row>
    <row r="10043" spans="1:20" x14ac:dyDescent="0.2">
      <c r="A10043" t="s">
        <v>4246</v>
      </c>
      <c r="M10043" s="170" t="str">
        <f t="shared" si="1248"/>
        <v>DTL</v>
      </c>
      <c r="N10043" s="169" t="str">
        <f t="shared" si="1249"/>
        <v>1760</v>
      </c>
      <c r="O10043" s="168" t="str">
        <f t="shared" si="1250"/>
        <v/>
      </c>
      <c r="P10043" s="168" t="str">
        <f t="shared" si="1251"/>
        <v/>
      </c>
      <c r="Q10043" s="168" t="str">
        <f t="shared" si="1252"/>
        <v/>
      </c>
      <c r="R10043" s="168" t="str">
        <f t="shared" si="1253"/>
        <v/>
      </c>
      <c r="S10043" s="168" t="str">
        <f t="shared" si="1254"/>
        <v/>
      </c>
      <c r="T10043" s="168" t="str">
        <f t="shared" si="1255"/>
        <v/>
      </c>
    </row>
    <row r="10044" spans="1:20" x14ac:dyDescent="0.2">
      <c r="A10044" t="s">
        <v>2611</v>
      </c>
      <c r="M10044" s="170" t="str">
        <f t="shared" si="1248"/>
        <v>DTL</v>
      </c>
      <c r="N10044" s="169" t="str">
        <f t="shared" si="1249"/>
        <v>1760</v>
      </c>
      <c r="O10044" s="168" t="str">
        <f t="shared" si="1250"/>
        <v/>
      </c>
      <c r="P10044" s="168" t="str">
        <f t="shared" si="1251"/>
        <v/>
      </c>
      <c r="Q10044" s="168" t="str">
        <f t="shared" si="1252"/>
        <v/>
      </c>
      <c r="R10044" s="168" t="str">
        <f t="shared" si="1253"/>
        <v/>
      </c>
      <c r="S10044" s="168" t="str">
        <f t="shared" si="1254"/>
        <v/>
      </c>
      <c r="T10044" s="168" t="str">
        <f t="shared" si="1255"/>
        <v/>
      </c>
    </row>
    <row r="10045" spans="1:20" x14ac:dyDescent="0.2">
      <c r="A10045" t="s">
        <v>6918</v>
      </c>
      <c r="M10045" s="170" t="str">
        <f t="shared" si="1248"/>
        <v>Ttl</v>
      </c>
      <c r="N10045" s="169" t="str">
        <f t="shared" si="1249"/>
        <v>1760</v>
      </c>
      <c r="O10045" s="168" t="str">
        <f t="shared" si="1250"/>
        <v/>
      </c>
      <c r="P10045" s="168" t="str">
        <f t="shared" si="1251"/>
        <v/>
      </c>
      <c r="Q10045" s="168" t="str">
        <f t="shared" si="1252"/>
        <v/>
      </c>
      <c r="R10045" s="168" t="str">
        <f t="shared" si="1253"/>
        <v/>
      </c>
      <c r="S10045" s="168" t="str">
        <f t="shared" si="1254"/>
        <v/>
      </c>
      <c r="T10045" s="168" t="str">
        <f t="shared" si="1255"/>
        <v/>
      </c>
    </row>
    <row r="10046" spans="1:20" x14ac:dyDescent="0.2">
      <c r="A10046" t="s">
        <v>2612</v>
      </c>
      <c r="M10046" s="170" t="str">
        <f t="shared" si="1248"/>
        <v>DTL</v>
      </c>
      <c r="N10046" s="169" t="str">
        <f t="shared" si="1249"/>
        <v>1760</v>
      </c>
      <c r="O10046" s="168" t="str">
        <f t="shared" si="1250"/>
        <v/>
      </c>
      <c r="P10046" s="168" t="str">
        <f t="shared" si="1251"/>
        <v/>
      </c>
      <c r="Q10046" s="168" t="str">
        <f t="shared" si="1252"/>
        <v/>
      </c>
      <c r="R10046" s="168" t="str">
        <f t="shared" si="1253"/>
        <v/>
      </c>
      <c r="S10046" s="168" t="str">
        <f t="shared" si="1254"/>
        <v/>
      </c>
      <c r="T10046" s="168" t="str">
        <f t="shared" si="1255"/>
        <v/>
      </c>
    </row>
    <row r="10047" spans="1:20" x14ac:dyDescent="0.2">
      <c r="A10047" t="s">
        <v>2611</v>
      </c>
      <c r="M10047" s="170" t="str">
        <f t="shared" si="1248"/>
        <v>DTL</v>
      </c>
      <c r="N10047" s="169" t="str">
        <f t="shared" si="1249"/>
        <v>1760</v>
      </c>
      <c r="O10047" s="168" t="str">
        <f t="shared" si="1250"/>
        <v/>
      </c>
      <c r="P10047" s="168" t="str">
        <f t="shared" si="1251"/>
        <v/>
      </c>
      <c r="Q10047" s="168" t="str">
        <f t="shared" si="1252"/>
        <v/>
      </c>
      <c r="R10047" s="168" t="str">
        <f t="shared" si="1253"/>
        <v/>
      </c>
      <c r="S10047" s="168" t="str">
        <f t="shared" si="1254"/>
        <v/>
      </c>
      <c r="T10047" s="168" t="str">
        <f t="shared" si="1255"/>
        <v/>
      </c>
    </row>
    <row r="10048" spans="1:20" x14ac:dyDescent="0.2">
      <c r="A10048" t="s">
        <v>2611</v>
      </c>
      <c r="M10048" s="170" t="str">
        <f t="shared" si="1248"/>
        <v>DTL</v>
      </c>
      <c r="N10048" s="169" t="str">
        <f t="shared" si="1249"/>
        <v>1760</v>
      </c>
      <c r="O10048" s="168" t="str">
        <f t="shared" si="1250"/>
        <v/>
      </c>
      <c r="P10048" s="168" t="str">
        <f t="shared" si="1251"/>
        <v/>
      </c>
      <c r="Q10048" s="168" t="str">
        <f t="shared" si="1252"/>
        <v/>
      </c>
      <c r="R10048" s="168" t="str">
        <f t="shared" si="1253"/>
        <v/>
      </c>
      <c r="S10048" s="168" t="str">
        <f t="shared" si="1254"/>
        <v/>
      </c>
      <c r="T10048" s="168" t="str">
        <f t="shared" si="1255"/>
        <v/>
      </c>
    </row>
    <row r="10049" spans="1:20" x14ac:dyDescent="0.2">
      <c r="A10049" t="s">
        <v>2673</v>
      </c>
      <c r="M10049" s="170" t="str">
        <f t="shared" si="1248"/>
        <v>DTL</v>
      </c>
      <c r="N10049" s="169" t="str">
        <f t="shared" si="1249"/>
        <v>1760</v>
      </c>
      <c r="O10049" s="168" t="str">
        <f t="shared" si="1250"/>
        <v/>
      </c>
      <c r="P10049" s="168" t="str">
        <f t="shared" si="1251"/>
        <v/>
      </c>
      <c r="Q10049" s="168" t="str">
        <f t="shared" si="1252"/>
        <v/>
      </c>
      <c r="R10049" s="168" t="str">
        <f t="shared" si="1253"/>
        <v/>
      </c>
      <c r="S10049" s="168" t="str">
        <f t="shared" si="1254"/>
        <v/>
      </c>
      <c r="T10049" s="168" t="str">
        <f t="shared" si="1255"/>
        <v/>
      </c>
    </row>
    <row r="10050" spans="1:20" x14ac:dyDescent="0.2">
      <c r="A10050" t="s">
        <v>3597</v>
      </c>
      <c r="M10050" s="170" t="str">
        <f t="shared" si="1248"/>
        <v>DTL</v>
      </c>
      <c r="N10050" s="169" t="str">
        <f t="shared" si="1249"/>
        <v>1760</v>
      </c>
      <c r="O10050" s="168" t="str">
        <f t="shared" si="1250"/>
        <v>9825</v>
      </c>
      <c r="P10050" s="168" t="str">
        <f t="shared" si="1251"/>
        <v>17609825</v>
      </c>
      <c r="Q10050" s="168">
        <f t="shared" si="1252"/>
        <v>1647012</v>
      </c>
      <c r="R10050" s="168">
        <f t="shared" si="1253"/>
        <v>0</v>
      </c>
      <c r="S10050" s="168">
        <f t="shared" si="1254"/>
        <v>3761952</v>
      </c>
      <c r="T10050" s="168">
        <f t="shared" si="1255"/>
        <v>1385000</v>
      </c>
    </row>
    <row r="10051" spans="1:20" x14ac:dyDescent="0.2">
      <c r="A10051" t="s">
        <v>4246</v>
      </c>
      <c r="M10051" s="170" t="str">
        <f t="shared" ref="M10051:M10114" si="1256">IF(ROW()&lt;23,"",
  IF(NOT(ISERROR(FIND("Trinity County",$A10051,30))),"H1",
  IF(M10050="H1","H2",
  IF(M10050="H2","H3",
  IF(M10050="H3","H4",
  IF(M10050="H4","H5",
  IF(M10050="H5","H6",
  IF(M10050="H6","H7",
  IF(M10050="H7","H8",
  IF(M10050="H8","H9",
  IF(M10050="H9","H10",
  IF(TRIM(LEFT($A10051,7))="Total","Ttl","DTL"))))))))))))</f>
        <v>DTL</v>
      </c>
      <c r="N10051" s="169" t="str">
        <f t="shared" ref="N10051:N10114" si="1257">IF(ROW()&lt;23,"",
  IF($M10051="H6",TRIM(LEFT($A10051,5)),N10050))</f>
        <v>1760</v>
      </c>
      <c r="O10051" s="168" t="str">
        <f t="shared" ref="O10051:O10114" si="1258">IF($M10051&lt;&gt;"DTL","",
  IF(NOT(ISNUMBER(VALUE(MID($A10051,31,15)))),"",LEFT($A10051,4)))</f>
        <v/>
      </c>
      <c r="P10051" s="168" t="str">
        <f t="shared" ref="P10051:P10114" si="1259">IF(O10051="","",N10051&amp;O10051)</f>
        <v/>
      </c>
      <c r="Q10051" s="168" t="str">
        <f t="shared" ref="Q10051:Q10114" si="1260">IF($M10051&lt;&gt;"DTL","",
  IF(NOT(ISNUMBER(VALUE(MID($A10051,31,15)))),"",VALUE(TRIM(MID($A10051,47,15)))))</f>
        <v/>
      </c>
      <c r="R10051" s="168" t="str">
        <f t="shared" ref="R10051:R10114" si="1261">IF($M10051&lt;&gt;"DTL","",
  IF(NOT(ISNUMBER(VALUE(MID($A10051,31,15)))),"",VALUE(TRIM(MID($A10051,61,14)))))</f>
        <v/>
      </c>
      <c r="S10051" s="168" t="str">
        <f t="shared" ref="S10051:S10114" si="1262">IF($M10051&lt;&gt;"DTL","",
  IF(NOT(ISNUMBER(VALUE(MID($A10051,31,15)))),"",VALUE(TRIM(MID($A10051,76,14)))))</f>
        <v/>
      </c>
      <c r="T10051" s="168" t="str">
        <f t="shared" ref="T10051:T10114" si="1263">IF($M10051&lt;&gt;"DTL","",
  IF(NOT(ISNUMBER(VALUE(MID($A10051,31,15)))),"",VALUE(TRIM(MID($A10051,90,14)))))</f>
        <v/>
      </c>
    </row>
    <row r="10052" spans="1:20" x14ac:dyDescent="0.2">
      <c r="A10052" t="s">
        <v>2611</v>
      </c>
      <c r="M10052" s="170" t="str">
        <f t="shared" si="1256"/>
        <v>DTL</v>
      </c>
      <c r="N10052" s="169" t="str">
        <f t="shared" si="1257"/>
        <v>1760</v>
      </c>
      <c r="O10052" s="168" t="str">
        <f t="shared" si="1258"/>
        <v/>
      </c>
      <c r="P10052" s="168" t="str">
        <f t="shared" si="1259"/>
        <v/>
      </c>
      <c r="Q10052" s="168" t="str">
        <f t="shared" si="1260"/>
        <v/>
      </c>
      <c r="R10052" s="168" t="str">
        <f t="shared" si="1261"/>
        <v/>
      </c>
      <c r="S10052" s="168" t="str">
        <f t="shared" si="1262"/>
        <v/>
      </c>
      <c r="T10052" s="168" t="str">
        <f t="shared" si="1263"/>
        <v/>
      </c>
    </row>
    <row r="10053" spans="1:20" x14ac:dyDescent="0.2">
      <c r="A10053" t="s">
        <v>3598</v>
      </c>
      <c r="M10053" s="170" t="str">
        <f t="shared" si="1256"/>
        <v>Ttl</v>
      </c>
      <c r="N10053" s="169" t="str">
        <f t="shared" si="1257"/>
        <v>1760</v>
      </c>
      <c r="O10053" s="168" t="str">
        <f t="shared" si="1258"/>
        <v/>
      </c>
      <c r="P10053" s="168" t="str">
        <f t="shared" si="1259"/>
        <v/>
      </c>
      <c r="Q10053" s="168" t="str">
        <f t="shared" si="1260"/>
        <v/>
      </c>
      <c r="R10053" s="168" t="str">
        <f t="shared" si="1261"/>
        <v/>
      </c>
      <c r="S10053" s="168" t="str">
        <f t="shared" si="1262"/>
        <v/>
      </c>
      <c r="T10053" s="168" t="str">
        <f t="shared" si="1263"/>
        <v/>
      </c>
    </row>
    <row r="10054" spans="1:20" x14ac:dyDescent="0.2">
      <c r="A10054" t="s">
        <v>2676</v>
      </c>
      <c r="M10054" s="170" t="str">
        <f t="shared" si="1256"/>
        <v>DTL</v>
      </c>
      <c r="N10054" s="169" t="str">
        <f t="shared" si="1257"/>
        <v>1760</v>
      </c>
      <c r="O10054" s="168" t="str">
        <f t="shared" si="1258"/>
        <v/>
      </c>
      <c r="P10054" s="168" t="str">
        <f t="shared" si="1259"/>
        <v/>
      </c>
      <c r="Q10054" s="168" t="str">
        <f t="shared" si="1260"/>
        <v/>
      </c>
      <c r="R10054" s="168" t="str">
        <f t="shared" si="1261"/>
        <v/>
      </c>
      <c r="S10054" s="168" t="str">
        <f t="shared" si="1262"/>
        <v/>
      </c>
      <c r="T10054" s="168" t="str">
        <f t="shared" si="1263"/>
        <v/>
      </c>
    </row>
    <row r="10055" spans="1:20" x14ac:dyDescent="0.2">
      <c r="A10055" t="s">
        <v>2611</v>
      </c>
      <c r="M10055" s="170" t="str">
        <f t="shared" si="1256"/>
        <v>DTL</v>
      </c>
      <c r="N10055" s="169" t="str">
        <f t="shared" si="1257"/>
        <v>1760</v>
      </c>
      <c r="O10055" s="168" t="str">
        <f t="shared" si="1258"/>
        <v/>
      </c>
      <c r="P10055" s="168" t="str">
        <f t="shared" si="1259"/>
        <v/>
      </c>
      <c r="Q10055" s="168" t="str">
        <f t="shared" si="1260"/>
        <v/>
      </c>
      <c r="R10055" s="168" t="str">
        <f t="shared" si="1261"/>
        <v/>
      </c>
      <c r="S10055" s="168" t="str">
        <f t="shared" si="1262"/>
        <v/>
      </c>
      <c r="T10055" s="168" t="str">
        <f t="shared" si="1263"/>
        <v/>
      </c>
    </row>
    <row r="10056" spans="1:20" x14ac:dyDescent="0.2">
      <c r="A10056" t="s">
        <v>2611</v>
      </c>
      <c r="M10056" s="170" t="str">
        <f t="shared" si="1256"/>
        <v>DTL</v>
      </c>
      <c r="N10056" s="169" t="str">
        <f t="shared" si="1257"/>
        <v>1760</v>
      </c>
      <c r="O10056" s="168" t="str">
        <f t="shared" si="1258"/>
        <v/>
      </c>
      <c r="P10056" s="168" t="str">
        <f t="shared" si="1259"/>
        <v/>
      </c>
      <c r="Q10056" s="168" t="str">
        <f t="shared" si="1260"/>
        <v/>
      </c>
      <c r="R10056" s="168" t="str">
        <f t="shared" si="1261"/>
        <v/>
      </c>
      <c r="S10056" s="168" t="str">
        <f t="shared" si="1262"/>
        <v/>
      </c>
      <c r="T10056" s="168" t="str">
        <f t="shared" si="1263"/>
        <v/>
      </c>
    </row>
    <row r="10057" spans="1:20" x14ac:dyDescent="0.2">
      <c r="A10057" t="s">
        <v>2642</v>
      </c>
      <c r="M10057" s="170" t="str">
        <f t="shared" si="1256"/>
        <v>DTL</v>
      </c>
      <c r="N10057" s="169" t="str">
        <f t="shared" si="1257"/>
        <v>1760</v>
      </c>
      <c r="O10057" s="168" t="str">
        <f t="shared" si="1258"/>
        <v/>
      </c>
      <c r="P10057" s="168" t="str">
        <f t="shared" si="1259"/>
        <v/>
      </c>
      <c r="Q10057" s="168" t="str">
        <f t="shared" si="1260"/>
        <v/>
      </c>
      <c r="R10057" s="168" t="str">
        <f t="shared" si="1261"/>
        <v/>
      </c>
      <c r="S10057" s="168" t="str">
        <f t="shared" si="1262"/>
        <v/>
      </c>
      <c r="T10057" s="168" t="str">
        <f t="shared" si="1263"/>
        <v/>
      </c>
    </row>
    <row r="10058" spans="1:20" x14ac:dyDescent="0.2">
      <c r="A10058" t="s">
        <v>3599</v>
      </c>
      <c r="M10058" s="170" t="str">
        <f t="shared" si="1256"/>
        <v>DTL</v>
      </c>
      <c r="N10058" s="169" t="str">
        <f t="shared" si="1257"/>
        <v>1760</v>
      </c>
      <c r="O10058" s="168" t="str">
        <f t="shared" si="1258"/>
        <v>5500</v>
      </c>
      <c r="P10058" s="168" t="str">
        <f t="shared" si="1259"/>
        <v>17605500</v>
      </c>
      <c r="Q10058" s="168">
        <f t="shared" si="1260"/>
        <v>3500000</v>
      </c>
      <c r="R10058" s="168">
        <f t="shared" si="1261"/>
        <v>500000</v>
      </c>
      <c r="S10058" s="168">
        <f t="shared" si="1262"/>
        <v>3875000</v>
      </c>
      <c r="T10058" s="168">
        <f t="shared" si="1263"/>
        <v>0</v>
      </c>
    </row>
    <row r="10059" spans="1:20" x14ac:dyDescent="0.2">
      <c r="A10059" t="s">
        <v>3600</v>
      </c>
      <c r="M10059" s="170" t="str">
        <f t="shared" si="1256"/>
        <v>DTL</v>
      </c>
      <c r="N10059" s="169" t="str">
        <f t="shared" si="1257"/>
        <v>1760</v>
      </c>
      <c r="O10059" s="168" t="str">
        <f t="shared" si="1258"/>
        <v>5505</v>
      </c>
      <c r="P10059" s="168" t="str">
        <f t="shared" si="1259"/>
        <v>17605505</v>
      </c>
      <c r="Q10059" s="168">
        <f t="shared" si="1260"/>
        <v>0</v>
      </c>
      <c r="R10059" s="168">
        <f t="shared" si="1261"/>
        <v>0</v>
      </c>
      <c r="S10059" s="168">
        <f t="shared" si="1262"/>
        <v>0</v>
      </c>
      <c r="T10059" s="168">
        <f t="shared" si="1263"/>
        <v>0</v>
      </c>
    </row>
    <row r="10060" spans="1:20" x14ac:dyDescent="0.2">
      <c r="A10060" t="s">
        <v>4246</v>
      </c>
      <c r="M10060" s="170" t="str">
        <f t="shared" si="1256"/>
        <v>DTL</v>
      </c>
      <c r="N10060" s="169" t="str">
        <f t="shared" si="1257"/>
        <v>1760</v>
      </c>
      <c r="O10060" s="168" t="str">
        <f t="shared" si="1258"/>
        <v/>
      </c>
      <c r="P10060" s="168" t="str">
        <f t="shared" si="1259"/>
        <v/>
      </c>
      <c r="Q10060" s="168" t="str">
        <f t="shared" si="1260"/>
        <v/>
      </c>
      <c r="R10060" s="168" t="str">
        <f t="shared" si="1261"/>
        <v/>
      </c>
      <c r="S10060" s="168" t="str">
        <f t="shared" si="1262"/>
        <v/>
      </c>
      <c r="T10060" s="168" t="str">
        <f t="shared" si="1263"/>
        <v/>
      </c>
    </row>
    <row r="10061" spans="1:20" x14ac:dyDescent="0.2">
      <c r="A10061" t="s">
        <v>2611</v>
      </c>
      <c r="M10061" s="170" t="str">
        <f t="shared" si="1256"/>
        <v>DTL</v>
      </c>
      <c r="N10061" s="169" t="str">
        <f t="shared" si="1257"/>
        <v>1760</v>
      </c>
      <c r="O10061" s="168" t="str">
        <f t="shared" si="1258"/>
        <v/>
      </c>
      <c r="P10061" s="168" t="str">
        <f t="shared" si="1259"/>
        <v/>
      </c>
      <c r="Q10061" s="168" t="str">
        <f t="shared" si="1260"/>
        <v/>
      </c>
      <c r="R10061" s="168" t="str">
        <f t="shared" si="1261"/>
        <v/>
      </c>
      <c r="S10061" s="168" t="str">
        <f t="shared" si="1262"/>
        <v/>
      </c>
      <c r="T10061" s="168" t="str">
        <f t="shared" si="1263"/>
        <v/>
      </c>
    </row>
    <row r="10062" spans="1:20" x14ac:dyDescent="0.2">
      <c r="A10062" t="s">
        <v>3601</v>
      </c>
      <c r="M10062" s="170" t="str">
        <f t="shared" si="1256"/>
        <v>Ttl</v>
      </c>
      <c r="N10062" s="169" t="str">
        <f t="shared" si="1257"/>
        <v>1760</v>
      </c>
      <c r="O10062" s="168" t="str">
        <f t="shared" si="1258"/>
        <v/>
      </c>
      <c r="P10062" s="168" t="str">
        <f t="shared" si="1259"/>
        <v/>
      </c>
      <c r="Q10062" s="168" t="str">
        <f t="shared" si="1260"/>
        <v/>
      </c>
      <c r="R10062" s="168" t="str">
        <f t="shared" si="1261"/>
        <v/>
      </c>
      <c r="S10062" s="168" t="str">
        <f t="shared" si="1262"/>
        <v/>
      </c>
      <c r="T10062" s="168" t="str">
        <f t="shared" si="1263"/>
        <v/>
      </c>
    </row>
    <row r="10063" spans="1:20" x14ac:dyDescent="0.2">
      <c r="A10063" t="s">
        <v>2611</v>
      </c>
      <c r="M10063" s="170" t="str">
        <f t="shared" si="1256"/>
        <v>DTL</v>
      </c>
      <c r="N10063" s="169" t="str">
        <f t="shared" si="1257"/>
        <v>1760</v>
      </c>
      <c r="O10063" s="168" t="str">
        <f t="shared" si="1258"/>
        <v/>
      </c>
      <c r="P10063" s="168" t="str">
        <f t="shared" si="1259"/>
        <v/>
      </c>
      <c r="Q10063" s="168" t="str">
        <f t="shared" si="1260"/>
        <v/>
      </c>
      <c r="R10063" s="168" t="str">
        <f t="shared" si="1261"/>
        <v/>
      </c>
      <c r="S10063" s="168" t="str">
        <f t="shared" si="1262"/>
        <v/>
      </c>
      <c r="T10063" s="168" t="str">
        <f t="shared" si="1263"/>
        <v/>
      </c>
    </row>
    <row r="10064" spans="1:20" x14ac:dyDescent="0.2">
      <c r="A10064" t="s">
        <v>2611</v>
      </c>
      <c r="M10064" s="170" t="str">
        <f t="shared" si="1256"/>
        <v>DTL</v>
      </c>
      <c r="N10064" s="169" t="str">
        <f t="shared" si="1257"/>
        <v>1760</v>
      </c>
      <c r="O10064" s="168" t="str">
        <f t="shared" si="1258"/>
        <v/>
      </c>
      <c r="P10064" s="168" t="str">
        <f t="shared" si="1259"/>
        <v/>
      </c>
      <c r="Q10064" s="168" t="str">
        <f t="shared" si="1260"/>
        <v/>
      </c>
      <c r="R10064" s="168" t="str">
        <f t="shared" si="1261"/>
        <v/>
      </c>
      <c r="S10064" s="168" t="str">
        <f t="shared" si="1262"/>
        <v/>
      </c>
      <c r="T10064" s="168" t="str">
        <f t="shared" si="1263"/>
        <v/>
      </c>
    </row>
    <row r="10065" spans="1:20" x14ac:dyDescent="0.2">
      <c r="A10065" t="s">
        <v>3602</v>
      </c>
      <c r="M10065" s="170" t="str">
        <f t="shared" si="1256"/>
        <v>Ttl</v>
      </c>
      <c r="N10065" s="169" t="str">
        <f t="shared" si="1257"/>
        <v>1760</v>
      </c>
      <c r="O10065" s="168" t="str">
        <f t="shared" si="1258"/>
        <v/>
      </c>
      <c r="P10065" s="168" t="str">
        <f t="shared" si="1259"/>
        <v/>
      </c>
      <c r="Q10065" s="168" t="str">
        <f t="shared" si="1260"/>
        <v/>
      </c>
      <c r="R10065" s="168" t="str">
        <f t="shared" si="1261"/>
        <v/>
      </c>
      <c r="S10065" s="168" t="str">
        <f t="shared" si="1262"/>
        <v/>
      </c>
      <c r="T10065" s="168" t="str">
        <f t="shared" si="1263"/>
        <v/>
      </c>
    </row>
    <row r="10066" spans="1:20" x14ac:dyDescent="0.2">
      <c r="A10066" t="s">
        <v>2643</v>
      </c>
      <c r="M10066" s="170" t="str">
        <f t="shared" si="1256"/>
        <v>DTL</v>
      </c>
      <c r="N10066" s="169" t="str">
        <f t="shared" si="1257"/>
        <v>1760</v>
      </c>
      <c r="O10066" s="168" t="str">
        <f t="shared" si="1258"/>
        <v/>
      </c>
      <c r="P10066" s="168" t="str">
        <f t="shared" si="1259"/>
        <v/>
      </c>
      <c r="Q10066" s="168" t="str">
        <f t="shared" si="1260"/>
        <v/>
      </c>
      <c r="R10066" s="168" t="str">
        <f t="shared" si="1261"/>
        <v/>
      </c>
      <c r="S10066" s="168" t="str">
        <f t="shared" si="1262"/>
        <v/>
      </c>
      <c r="T10066" s="168" t="str">
        <f t="shared" si="1263"/>
        <v/>
      </c>
    </row>
    <row r="10067" spans="1:20" x14ac:dyDescent="0.2">
      <c r="A10067" t="s">
        <v>2611</v>
      </c>
      <c r="M10067" s="170" t="str">
        <f t="shared" si="1256"/>
        <v>DTL</v>
      </c>
      <c r="N10067" s="169" t="str">
        <f t="shared" si="1257"/>
        <v>1760</v>
      </c>
      <c r="O10067" s="168" t="str">
        <f t="shared" si="1258"/>
        <v/>
      </c>
      <c r="P10067" s="168" t="str">
        <f t="shared" si="1259"/>
        <v/>
      </c>
      <c r="Q10067" s="168" t="str">
        <f t="shared" si="1260"/>
        <v/>
      </c>
      <c r="R10067" s="168" t="str">
        <f t="shared" si="1261"/>
        <v/>
      </c>
      <c r="S10067" s="168" t="str">
        <f t="shared" si="1262"/>
        <v/>
      </c>
      <c r="T10067" s="168" t="str">
        <f t="shared" si="1263"/>
        <v/>
      </c>
    </row>
    <row r="10068" spans="1:20" x14ac:dyDescent="0.2">
      <c r="A10068" t="s">
        <v>2620</v>
      </c>
      <c r="M10068" s="170" t="str">
        <f t="shared" si="1256"/>
        <v>DTL</v>
      </c>
      <c r="N10068" s="169" t="str">
        <f t="shared" si="1257"/>
        <v>1760</v>
      </c>
      <c r="O10068" s="168" t="str">
        <f t="shared" si="1258"/>
        <v/>
      </c>
      <c r="P10068" s="168" t="str">
        <f t="shared" si="1259"/>
        <v/>
      </c>
      <c r="Q10068" s="168" t="str">
        <f t="shared" si="1260"/>
        <v/>
      </c>
      <c r="R10068" s="168" t="str">
        <f t="shared" si="1261"/>
        <v/>
      </c>
      <c r="S10068" s="168" t="str">
        <f t="shared" si="1262"/>
        <v/>
      </c>
      <c r="T10068" s="168" t="str">
        <f t="shared" si="1263"/>
        <v/>
      </c>
    </row>
    <row r="10069" spans="1:20" x14ac:dyDescent="0.2">
      <c r="A10069" t="s">
        <v>6919</v>
      </c>
      <c r="M10069" s="170" t="str">
        <f t="shared" si="1256"/>
        <v>Ttl</v>
      </c>
      <c r="N10069" s="169" t="str">
        <f t="shared" si="1257"/>
        <v>1760</v>
      </c>
      <c r="O10069" s="168" t="str">
        <f t="shared" si="1258"/>
        <v/>
      </c>
      <c r="P10069" s="168" t="str">
        <f t="shared" si="1259"/>
        <v/>
      </c>
      <c r="Q10069" s="168" t="str">
        <f t="shared" si="1260"/>
        <v/>
      </c>
      <c r="R10069" s="168" t="str">
        <f t="shared" si="1261"/>
        <v/>
      </c>
      <c r="S10069" s="168" t="str">
        <f t="shared" si="1262"/>
        <v/>
      </c>
      <c r="T10069" s="168" t="str">
        <f t="shared" si="1263"/>
        <v/>
      </c>
    </row>
    <row r="10070" spans="1:20" x14ac:dyDescent="0.2">
      <c r="A10070" t="s">
        <v>2611</v>
      </c>
      <c r="M10070" s="170" t="str">
        <f t="shared" si="1256"/>
        <v>DTL</v>
      </c>
      <c r="N10070" s="169" t="str">
        <f t="shared" si="1257"/>
        <v>1760</v>
      </c>
      <c r="O10070" s="168" t="str">
        <f t="shared" si="1258"/>
        <v/>
      </c>
      <c r="P10070" s="168" t="str">
        <f t="shared" si="1259"/>
        <v/>
      </c>
      <c r="Q10070" s="168" t="str">
        <f t="shared" si="1260"/>
        <v/>
      </c>
      <c r="R10070" s="168" t="str">
        <f t="shared" si="1261"/>
        <v/>
      </c>
      <c r="S10070" s="168" t="str">
        <f t="shared" si="1262"/>
        <v/>
      </c>
      <c r="T10070" s="168" t="str">
        <f t="shared" si="1263"/>
        <v/>
      </c>
    </row>
    <row r="10071" spans="1:20" x14ac:dyDescent="0.2">
      <c r="A10071" t="s">
        <v>2732</v>
      </c>
      <c r="M10071" s="170" t="str">
        <f t="shared" si="1256"/>
        <v>Ttl</v>
      </c>
      <c r="N10071" s="169" t="str">
        <f t="shared" si="1257"/>
        <v>1760</v>
      </c>
      <c r="O10071" s="168" t="str">
        <f t="shared" si="1258"/>
        <v/>
      </c>
      <c r="P10071" s="168" t="str">
        <f t="shared" si="1259"/>
        <v/>
      </c>
      <c r="Q10071" s="168" t="str">
        <f t="shared" si="1260"/>
        <v/>
      </c>
      <c r="R10071" s="168" t="str">
        <f t="shared" si="1261"/>
        <v/>
      </c>
      <c r="S10071" s="168" t="str">
        <f t="shared" si="1262"/>
        <v/>
      </c>
      <c r="T10071" s="168" t="str">
        <f t="shared" si="1263"/>
        <v/>
      </c>
    </row>
    <row r="10072" spans="1:20" x14ac:dyDescent="0.2">
      <c r="A10072" t="s">
        <v>4246</v>
      </c>
      <c r="M10072" s="170" t="str">
        <f t="shared" si="1256"/>
        <v>DTL</v>
      </c>
      <c r="N10072" s="169" t="str">
        <f t="shared" si="1257"/>
        <v>1760</v>
      </c>
      <c r="O10072" s="168" t="str">
        <f t="shared" si="1258"/>
        <v/>
      </c>
      <c r="P10072" s="168" t="str">
        <f t="shared" si="1259"/>
        <v/>
      </c>
      <c r="Q10072" s="168" t="str">
        <f t="shared" si="1260"/>
        <v/>
      </c>
      <c r="R10072" s="168" t="str">
        <f t="shared" si="1261"/>
        <v/>
      </c>
      <c r="S10072" s="168" t="str">
        <f t="shared" si="1262"/>
        <v/>
      </c>
      <c r="T10072" s="168" t="str">
        <f t="shared" si="1263"/>
        <v/>
      </c>
    </row>
    <row r="10073" spans="1:20" x14ac:dyDescent="0.2">
      <c r="A10073" t="s">
        <v>2611</v>
      </c>
      <c r="M10073" s="170" t="str">
        <f t="shared" si="1256"/>
        <v>DTL</v>
      </c>
      <c r="N10073" s="169" t="str">
        <f t="shared" si="1257"/>
        <v>1760</v>
      </c>
      <c r="O10073" s="168" t="str">
        <f t="shared" si="1258"/>
        <v/>
      </c>
      <c r="P10073" s="168" t="str">
        <f t="shared" si="1259"/>
        <v/>
      </c>
      <c r="Q10073" s="168" t="str">
        <f t="shared" si="1260"/>
        <v/>
      </c>
      <c r="R10073" s="168" t="str">
        <f t="shared" si="1261"/>
        <v/>
      </c>
      <c r="S10073" s="168" t="str">
        <f t="shared" si="1262"/>
        <v/>
      </c>
      <c r="T10073" s="168" t="str">
        <f t="shared" si="1263"/>
        <v/>
      </c>
    </row>
    <row r="10074" spans="1:20" x14ac:dyDescent="0.2">
      <c r="A10074" t="s">
        <v>6920</v>
      </c>
      <c r="M10074" s="170" t="str">
        <f t="shared" si="1256"/>
        <v>DTL</v>
      </c>
      <c r="N10074" s="169" t="str">
        <f t="shared" si="1257"/>
        <v>1760</v>
      </c>
      <c r="O10074" s="168" t="str">
        <f t="shared" si="1258"/>
        <v xml:space="preserve">    </v>
      </c>
      <c r="P10074" s="168" t="str">
        <f t="shared" si="1259"/>
        <v xml:space="preserve">1760    </v>
      </c>
      <c r="Q10074" s="168">
        <f t="shared" si="1260"/>
        <v>14870</v>
      </c>
      <c r="R10074" s="168">
        <f t="shared" si="1261"/>
        <v>24857</v>
      </c>
      <c r="S10074" s="168">
        <f t="shared" si="1262"/>
        <v>0</v>
      </c>
      <c r="T10074" s="168">
        <f t="shared" si="1263"/>
        <v>16619</v>
      </c>
    </row>
    <row r="10075" spans="1:20" x14ac:dyDescent="0.2">
      <c r="A10075" t="s">
        <v>2611</v>
      </c>
      <c r="M10075" s="170" t="str">
        <f t="shared" si="1256"/>
        <v>DTL</v>
      </c>
      <c r="N10075" s="169" t="str">
        <f t="shared" si="1257"/>
        <v>1760</v>
      </c>
      <c r="O10075" s="168" t="str">
        <f t="shared" si="1258"/>
        <v/>
      </c>
      <c r="P10075" s="168" t="str">
        <f t="shared" si="1259"/>
        <v/>
      </c>
      <c r="Q10075" s="168" t="str">
        <f t="shared" si="1260"/>
        <v/>
      </c>
      <c r="R10075" s="168" t="str">
        <f t="shared" si="1261"/>
        <v/>
      </c>
      <c r="S10075" s="168" t="str">
        <f t="shared" si="1262"/>
        <v/>
      </c>
      <c r="T10075" s="168" t="str">
        <f t="shared" si="1263"/>
        <v/>
      </c>
    </row>
    <row r="10076" spans="1:20" x14ac:dyDescent="0.2">
      <c r="A10076" t="s">
        <v>3603</v>
      </c>
      <c r="M10076" s="170" t="str">
        <f t="shared" si="1256"/>
        <v>DTL</v>
      </c>
      <c r="N10076" s="169" t="str">
        <f t="shared" si="1257"/>
        <v>1760</v>
      </c>
      <c r="O10076" s="168" t="str">
        <f t="shared" si="1258"/>
        <v>Tran</v>
      </c>
      <c r="P10076" s="168" t="str">
        <f t="shared" si="1259"/>
        <v>1760Tran</v>
      </c>
      <c r="Q10076" s="168">
        <f t="shared" si="1260"/>
        <v>1647012</v>
      </c>
      <c r="R10076" s="168">
        <f t="shared" si="1261"/>
        <v>0</v>
      </c>
      <c r="S10076" s="168">
        <f t="shared" si="1262"/>
        <v>3761952</v>
      </c>
      <c r="T10076" s="168">
        <f t="shared" si="1263"/>
        <v>1385000</v>
      </c>
    </row>
    <row r="10077" spans="1:20" x14ac:dyDescent="0.2">
      <c r="A10077" t="s">
        <v>4467</v>
      </c>
      <c r="M10077" s="170" t="str">
        <f t="shared" si="1256"/>
        <v>DTL</v>
      </c>
      <c r="N10077" s="169" t="str">
        <f t="shared" si="1257"/>
        <v>1760</v>
      </c>
      <c r="O10077" s="168" t="str">
        <f t="shared" si="1258"/>
        <v/>
      </c>
      <c r="P10077" s="168" t="str">
        <f t="shared" si="1259"/>
        <v/>
      </c>
      <c r="Q10077" s="168" t="str">
        <f t="shared" si="1260"/>
        <v/>
      </c>
      <c r="R10077" s="168" t="str">
        <f t="shared" si="1261"/>
        <v/>
      </c>
      <c r="S10077" s="168" t="str">
        <f t="shared" si="1262"/>
        <v/>
      </c>
      <c r="T10077" s="168" t="str">
        <f t="shared" si="1263"/>
        <v/>
      </c>
    </row>
    <row r="10078" spans="1:20" x14ac:dyDescent="0.2">
      <c r="A10078">
        <v>1</v>
      </c>
      <c r="M10078" s="170" t="str">
        <f t="shared" si="1256"/>
        <v>DTL</v>
      </c>
      <c r="N10078" s="169" t="str">
        <f t="shared" si="1257"/>
        <v>1760</v>
      </c>
      <c r="O10078" s="168" t="str">
        <f t="shared" si="1258"/>
        <v/>
      </c>
      <c r="P10078" s="168" t="str">
        <f t="shared" si="1259"/>
        <v/>
      </c>
      <c r="Q10078" s="168" t="str">
        <f t="shared" si="1260"/>
        <v/>
      </c>
      <c r="R10078" s="168" t="str">
        <f t="shared" si="1261"/>
        <v/>
      </c>
      <c r="S10078" s="168" t="str">
        <f t="shared" si="1262"/>
        <v/>
      </c>
      <c r="T10078" s="168" t="str">
        <f t="shared" si="1263"/>
        <v/>
      </c>
    </row>
    <row r="10079" spans="1:20" x14ac:dyDescent="0.2">
      <c r="M10079" s="170" t="str">
        <f t="shared" si="1256"/>
        <v>DTL</v>
      </c>
      <c r="N10079" s="169" t="str">
        <f t="shared" si="1257"/>
        <v>1760</v>
      </c>
      <c r="O10079" s="168" t="str">
        <f t="shared" si="1258"/>
        <v/>
      </c>
      <c r="P10079" s="168" t="str">
        <f t="shared" si="1259"/>
        <v/>
      </c>
      <c r="Q10079" s="168" t="str">
        <f t="shared" si="1260"/>
        <v/>
      </c>
      <c r="R10079" s="168" t="str">
        <f t="shared" si="1261"/>
        <v/>
      </c>
      <c r="S10079" s="168" t="str">
        <f t="shared" si="1262"/>
        <v/>
      </c>
      <c r="T10079" s="168" t="str">
        <f t="shared" si="1263"/>
        <v/>
      </c>
    </row>
    <row r="10080" spans="1:20" x14ac:dyDescent="0.2">
      <c r="A10080" t="s">
        <v>3604</v>
      </c>
      <c r="M10080" s="170" t="str">
        <f t="shared" si="1256"/>
        <v>H1</v>
      </c>
      <c r="N10080" s="169" t="str">
        <f t="shared" si="1257"/>
        <v>1760</v>
      </c>
      <c r="O10080" s="168" t="str">
        <f t="shared" si="1258"/>
        <v/>
      </c>
      <c r="P10080" s="168" t="str">
        <f t="shared" si="1259"/>
        <v/>
      </c>
      <c r="Q10080" s="168" t="str">
        <f t="shared" si="1260"/>
        <v/>
      </c>
      <c r="R10080" s="168" t="str">
        <f t="shared" si="1261"/>
        <v/>
      </c>
      <c r="S10080" s="168" t="str">
        <f t="shared" si="1262"/>
        <v/>
      </c>
      <c r="T10080" s="168" t="str">
        <f t="shared" si="1263"/>
        <v/>
      </c>
    </row>
    <row r="10081" spans="1:20" x14ac:dyDescent="0.2">
      <c r="A10081" t="s">
        <v>2600</v>
      </c>
      <c r="M10081" s="170" t="str">
        <f t="shared" si="1256"/>
        <v>H2</v>
      </c>
      <c r="N10081" s="169" t="str">
        <f t="shared" si="1257"/>
        <v>1760</v>
      </c>
      <c r="O10081" s="168" t="str">
        <f t="shared" si="1258"/>
        <v/>
      </c>
      <c r="P10081" s="168" t="str">
        <f t="shared" si="1259"/>
        <v/>
      </c>
      <c r="Q10081" s="168" t="str">
        <f t="shared" si="1260"/>
        <v/>
      </c>
      <c r="R10081" s="168" t="str">
        <f t="shared" si="1261"/>
        <v/>
      </c>
      <c r="S10081" s="168" t="str">
        <f t="shared" si="1262"/>
        <v/>
      </c>
      <c r="T10081" s="168" t="str">
        <f t="shared" si="1263"/>
        <v/>
      </c>
    </row>
    <row r="10082" spans="1:20" x14ac:dyDescent="0.2">
      <c r="A10082" t="s">
        <v>2601</v>
      </c>
      <c r="M10082" s="170" t="str">
        <f t="shared" si="1256"/>
        <v>H3</v>
      </c>
      <c r="N10082" s="169" t="str">
        <f t="shared" si="1257"/>
        <v>1760</v>
      </c>
      <c r="O10082" s="168" t="str">
        <f t="shared" si="1258"/>
        <v/>
      </c>
      <c r="P10082" s="168" t="str">
        <f t="shared" si="1259"/>
        <v/>
      </c>
      <c r="Q10082" s="168" t="str">
        <f t="shared" si="1260"/>
        <v/>
      </c>
      <c r="R10082" s="168" t="str">
        <f t="shared" si="1261"/>
        <v/>
      </c>
      <c r="S10082" s="168" t="str">
        <f t="shared" si="1262"/>
        <v/>
      </c>
      <c r="T10082" s="168" t="str">
        <f t="shared" si="1263"/>
        <v/>
      </c>
    </row>
    <row r="10083" spans="1:20" x14ac:dyDescent="0.2">
      <c r="A10083" t="s">
        <v>3535</v>
      </c>
      <c r="M10083" s="170" t="str">
        <f t="shared" si="1256"/>
        <v>H4</v>
      </c>
      <c r="N10083" s="169" t="str">
        <f t="shared" si="1257"/>
        <v>1760</v>
      </c>
      <c r="O10083" s="168" t="str">
        <f t="shared" si="1258"/>
        <v/>
      </c>
      <c r="P10083" s="168" t="str">
        <f t="shared" si="1259"/>
        <v/>
      </c>
      <c r="Q10083" s="168" t="str">
        <f t="shared" si="1260"/>
        <v/>
      </c>
      <c r="R10083" s="168" t="str">
        <f t="shared" si="1261"/>
        <v/>
      </c>
      <c r="S10083" s="168" t="str">
        <f t="shared" si="1262"/>
        <v/>
      </c>
      <c r="T10083" s="168" t="str">
        <f t="shared" si="1263"/>
        <v/>
      </c>
    </row>
    <row r="10084" spans="1:20" x14ac:dyDescent="0.2">
      <c r="A10084" t="s">
        <v>3595</v>
      </c>
      <c r="M10084" s="170" t="str">
        <f t="shared" si="1256"/>
        <v>H5</v>
      </c>
      <c r="N10084" s="169" t="str">
        <f t="shared" si="1257"/>
        <v>1760</v>
      </c>
      <c r="O10084" s="168" t="str">
        <f t="shared" si="1258"/>
        <v/>
      </c>
      <c r="P10084" s="168" t="str">
        <f t="shared" si="1259"/>
        <v/>
      </c>
      <c r="Q10084" s="168" t="str">
        <f t="shared" si="1260"/>
        <v/>
      </c>
      <c r="R10084" s="168" t="str">
        <f t="shared" si="1261"/>
        <v/>
      </c>
      <c r="S10084" s="168" t="str">
        <f t="shared" si="1262"/>
        <v/>
      </c>
      <c r="T10084" s="168" t="str">
        <f t="shared" si="1263"/>
        <v/>
      </c>
    </row>
    <row r="10085" spans="1:20" x14ac:dyDescent="0.2">
      <c r="A10085" t="s">
        <v>3596</v>
      </c>
      <c r="M10085" s="170" t="str">
        <f t="shared" si="1256"/>
        <v>H6</v>
      </c>
      <c r="N10085" s="169" t="str">
        <f t="shared" si="1257"/>
        <v>1760</v>
      </c>
      <c r="O10085" s="168" t="str">
        <f t="shared" si="1258"/>
        <v/>
      </c>
      <c r="P10085" s="168" t="str">
        <f t="shared" si="1259"/>
        <v/>
      </c>
      <c r="Q10085" s="168" t="str">
        <f t="shared" si="1260"/>
        <v/>
      </c>
      <c r="R10085" s="168" t="str">
        <f t="shared" si="1261"/>
        <v/>
      </c>
      <c r="S10085" s="168" t="str">
        <f t="shared" si="1262"/>
        <v/>
      </c>
      <c r="T10085" s="168" t="str">
        <f t="shared" si="1263"/>
        <v/>
      </c>
    </row>
    <row r="10086" spans="1:20" x14ac:dyDescent="0.2">
      <c r="A10086" t="s">
        <v>2605</v>
      </c>
      <c r="M10086" s="170" t="str">
        <f t="shared" si="1256"/>
        <v>H7</v>
      </c>
      <c r="N10086" s="169" t="str">
        <f t="shared" si="1257"/>
        <v>1760</v>
      </c>
      <c r="O10086" s="168" t="str">
        <f t="shared" si="1258"/>
        <v/>
      </c>
      <c r="P10086" s="168" t="str">
        <f t="shared" si="1259"/>
        <v/>
      </c>
      <c r="Q10086" s="168" t="str">
        <f t="shared" si="1260"/>
        <v/>
      </c>
      <c r="R10086" s="168" t="str">
        <f t="shared" si="1261"/>
        <v/>
      </c>
      <c r="S10086" s="168" t="str">
        <f t="shared" si="1262"/>
        <v/>
      </c>
      <c r="T10086" s="168" t="str">
        <f t="shared" si="1263"/>
        <v/>
      </c>
    </row>
    <row r="10087" spans="1:20" x14ac:dyDescent="0.2">
      <c r="A10087" t="s">
        <v>2606</v>
      </c>
      <c r="M10087" s="170" t="str">
        <f t="shared" si="1256"/>
        <v>H8</v>
      </c>
      <c r="N10087" s="169" t="str">
        <f t="shared" si="1257"/>
        <v>1760</v>
      </c>
      <c r="O10087" s="168" t="str">
        <f t="shared" si="1258"/>
        <v/>
      </c>
      <c r="P10087" s="168" t="str">
        <f t="shared" si="1259"/>
        <v/>
      </c>
      <c r="Q10087" s="168" t="str">
        <f t="shared" si="1260"/>
        <v/>
      </c>
      <c r="R10087" s="168" t="str">
        <f t="shared" si="1261"/>
        <v/>
      </c>
      <c r="S10087" s="168" t="str">
        <f t="shared" si="1262"/>
        <v/>
      </c>
      <c r="T10087" s="168" t="str">
        <f t="shared" si="1263"/>
        <v/>
      </c>
    </row>
    <row r="10088" spans="1:20" x14ac:dyDescent="0.2">
      <c r="A10088" t="s">
        <v>2607</v>
      </c>
      <c r="M10088" s="170" t="str">
        <f t="shared" si="1256"/>
        <v>H9</v>
      </c>
      <c r="N10088" s="169" t="str">
        <f t="shared" si="1257"/>
        <v>1760</v>
      </c>
      <c r="O10088" s="168" t="str">
        <f t="shared" si="1258"/>
        <v/>
      </c>
      <c r="P10088" s="168" t="str">
        <f t="shared" si="1259"/>
        <v/>
      </c>
      <c r="Q10088" s="168" t="str">
        <f t="shared" si="1260"/>
        <v/>
      </c>
      <c r="R10088" s="168" t="str">
        <f t="shared" si="1261"/>
        <v/>
      </c>
      <c r="S10088" s="168" t="str">
        <f t="shared" si="1262"/>
        <v/>
      </c>
      <c r="T10088" s="168" t="str">
        <f t="shared" si="1263"/>
        <v/>
      </c>
    </row>
    <row r="10089" spans="1:20" x14ac:dyDescent="0.2">
      <c r="A10089" t="s">
        <v>2608</v>
      </c>
      <c r="M10089" s="170" t="str">
        <f t="shared" si="1256"/>
        <v>H10</v>
      </c>
      <c r="N10089" s="169" t="str">
        <f t="shared" si="1257"/>
        <v>1760</v>
      </c>
      <c r="O10089" s="168" t="str">
        <f t="shared" si="1258"/>
        <v/>
      </c>
      <c r="P10089" s="168" t="str">
        <f t="shared" si="1259"/>
        <v/>
      </c>
      <c r="Q10089" s="168" t="str">
        <f t="shared" si="1260"/>
        <v/>
      </c>
      <c r="R10089" s="168" t="str">
        <f t="shared" si="1261"/>
        <v/>
      </c>
      <c r="S10089" s="168" t="str">
        <f t="shared" si="1262"/>
        <v/>
      </c>
      <c r="T10089" s="168" t="str">
        <f t="shared" si="1263"/>
        <v/>
      </c>
    </row>
    <row r="10090" spans="1:20" x14ac:dyDescent="0.2">
      <c r="A10090" t="s">
        <v>3605</v>
      </c>
      <c r="M10090" s="170" t="str">
        <f t="shared" si="1256"/>
        <v>DTL</v>
      </c>
      <c r="N10090" s="169" t="str">
        <f t="shared" si="1257"/>
        <v>1760</v>
      </c>
      <c r="O10090" s="168" t="str">
        <f t="shared" si="1258"/>
        <v>Tran</v>
      </c>
      <c r="P10090" s="168" t="str">
        <f t="shared" si="1259"/>
        <v>1760Tran</v>
      </c>
      <c r="Q10090" s="168">
        <f t="shared" si="1260"/>
        <v>3500000</v>
      </c>
      <c r="R10090" s="168">
        <f t="shared" si="1261"/>
        <v>500000</v>
      </c>
      <c r="S10090" s="168">
        <f t="shared" si="1262"/>
        <v>3875000</v>
      </c>
      <c r="T10090" s="168">
        <f t="shared" si="1263"/>
        <v>0</v>
      </c>
    </row>
    <row r="10091" spans="1:20" x14ac:dyDescent="0.2">
      <c r="A10091" t="s">
        <v>4246</v>
      </c>
      <c r="M10091" s="170" t="str">
        <f t="shared" si="1256"/>
        <v>DTL</v>
      </c>
      <c r="N10091" s="169" t="str">
        <f t="shared" si="1257"/>
        <v>1760</v>
      </c>
      <c r="O10091" s="168" t="str">
        <f t="shared" si="1258"/>
        <v/>
      </c>
      <c r="P10091" s="168" t="str">
        <f t="shared" si="1259"/>
        <v/>
      </c>
      <c r="Q10091" s="168" t="str">
        <f t="shared" si="1260"/>
        <v/>
      </c>
      <c r="R10091" s="168" t="str">
        <f t="shared" si="1261"/>
        <v/>
      </c>
      <c r="S10091" s="168" t="str">
        <f t="shared" si="1262"/>
        <v/>
      </c>
      <c r="T10091" s="168" t="str">
        <f t="shared" si="1263"/>
        <v/>
      </c>
    </row>
    <row r="10092" spans="1:20" x14ac:dyDescent="0.2">
      <c r="A10092" t="s">
        <v>2611</v>
      </c>
      <c r="M10092" s="170" t="str">
        <f t="shared" si="1256"/>
        <v>DTL</v>
      </c>
      <c r="N10092" s="169" t="str">
        <f t="shared" si="1257"/>
        <v>1760</v>
      </c>
      <c r="O10092" s="168" t="str">
        <f t="shared" si="1258"/>
        <v/>
      </c>
      <c r="P10092" s="168" t="str">
        <f t="shared" si="1259"/>
        <v/>
      </c>
      <c r="Q10092" s="168" t="str">
        <f t="shared" si="1260"/>
        <v/>
      </c>
      <c r="R10092" s="168" t="str">
        <f t="shared" si="1261"/>
        <v/>
      </c>
      <c r="S10092" s="168" t="str">
        <f t="shared" si="1262"/>
        <v/>
      </c>
      <c r="T10092" s="168" t="str">
        <f t="shared" si="1263"/>
        <v/>
      </c>
    </row>
    <row r="10093" spans="1:20" x14ac:dyDescent="0.2">
      <c r="A10093" t="s">
        <v>6921</v>
      </c>
      <c r="M10093" s="170" t="str">
        <f t="shared" si="1256"/>
        <v>Ttl</v>
      </c>
      <c r="N10093" s="169" t="str">
        <f t="shared" si="1257"/>
        <v>1760</v>
      </c>
      <c r="O10093" s="168" t="str">
        <f t="shared" si="1258"/>
        <v/>
      </c>
      <c r="P10093" s="168" t="str">
        <f t="shared" si="1259"/>
        <v/>
      </c>
      <c r="Q10093" s="168" t="str">
        <f t="shared" si="1260"/>
        <v/>
      </c>
      <c r="R10093" s="168" t="str">
        <f t="shared" si="1261"/>
        <v/>
      </c>
      <c r="S10093" s="168" t="str">
        <f t="shared" si="1262"/>
        <v/>
      </c>
      <c r="T10093" s="168" t="str">
        <f t="shared" si="1263"/>
        <v/>
      </c>
    </row>
    <row r="10094" spans="1:20" x14ac:dyDescent="0.2">
      <c r="A10094" t="s">
        <v>4467</v>
      </c>
      <c r="M10094" s="170" t="str">
        <f t="shared" si="1256"/>
        <v>DTL</v>
      </c>
      <c r="N10094" s="169" t="str">
        <f t="shared" si="1257"/>
        <v>1760</v>
      </c>
      <c r="O10094" s="168" t="str">
        <f t="shared" si="1258"/>
        <v/>
      </c>
      <c r="P10094" s="168" t="str">
        <f t="shared" si="1259"/>
        <v/>
      </c>
      <c r="Q10094" s="168" t="str">
        <f t="shared" si="1260"/>
        <v/>
      </c>
      <c r="R10094" s="168" t="str">
        <f t="shared" si="1261"/>
        <v/>
      </c>
      <c r="S10094" s="168" t="str">
        <f t="shared" si="1262"/>
        <v/>
      </c>
      <c r="T10094" s="168" t="str">
        <f t="shared" si="1263"/>
        <v/>
      </c>
    </row>
    <row r="10095" spans="1:20" x14ac:dyDescent="0.2">
      <c r="A10095">
        <v>1</v>
      </c>
      <c r="M10095" s="170" t="str">
        <f t="shared" si="1256"/>
        <v>DTL</v>
      </c>
      <c r="N10095" s="169" t="str">
        <f t="shared" si="1257"/>
        <v>1760</v>
      </c>
      <c r="O10095" s="168" t="str">
        <f t="shared" si="1258"/>
        <v/>
      </c>
      <c r="P10095" s="168" t="str">
        <f t="shared" si="1259"/>
        <v/>
      </c>
      <c r="Q10095" s="168" t="str">
        <f t="shared" si="1260"/>
        <v/>
      </c>
      <c r="R10095" s="168" t="str">
        <f t="shared" si="1261"/>
        <v/>
      </c>
      <c r="S10095" s="168" t="str">
        <f t="shared" si="1262"/>
        <v/>
      </c>
      <c r="T10095" s="168" t="str">
        <f t="shared" si="1263"/>
        <v/>
      </c>
    </row>
    <row r="10096" spans="1:20" x14ac:dyDescent="0.2">
      <c r="M10096" s="170" t="str">
        <f t="shared" si="1256"/>
        <v>DTL</v>
      </c>
      <c r="N10096" s="169" t="str">
        <f t="shared" si="1257"/>
        <v>1760</v>
      </c>
      <c r="O10096" s="168" t="str">
        <f t="shared" si="1258"/>
        <v/>
      </c>
      <c r="P10096" s="168" t="str">
        <f t="shared" si="1259"/>
        <v/>
      </c>
      <c r="Q10096" s="168" t="str">
        <f t="shared" si="1260"/>
        <v/>
      </c>
      <c r="R10096" s="168" t="str">
        <f t="shared" si="1261"/>
        <v/>
      </c>
      <c r="S10096" s="168" t="str">
        <f t="shared" si="1262"/>
        <v/>
      </c>
      <c r="T10096" s="168" t="str">
        <f t="shared" si="1263"/>
        <v/>
      </c>
    </row>
    <row r="10097" spans="1:20" x14ac:dyDescent="0.2">
      <c r="A10097" t="s">
        <v>3606</v>
      </c>
      <c r="M10097" s="170" t="str">
        <f t="shared" si="1256"/>
        <v>H1</v>
      </c>
      <c r="N10097" s="169" t="str">
        <f t="shared" si="1257"/>
        <v>1760</v>
      </c>
      <c r="O10097" s="168" t="str">
        <f t="shared" si="1258"/>
        <v/>
      </c>
      <c r="P10097" s="168" t="str">
        <f t="shared" si="1259"/>
        <v/>
      </c>
      <c r="Q10097" s="168" t="str">
        <f t="shared" si="1260"/>
        <v/>
      </c>
      <c r="R10097" s="168" t="str">
        <f t="shared" si="1261"/>
        <v/>
      </c>
      <c r="S10097" s="168" t="str">
        <f t="shared" si="1262"/>
        <v/>
      </c>
      <c r="T10097" s="168" t="str">
        <f t="shared" si="1263"/>
        <v/>
      </c>
    </row>
    <row r="10098" spans="1:20" x14ac:dyDescent="0.2">
      <c r="A10098" t="s">
        <v>2600</v>
      </c>
      <c r="M10098" s="170" t="str">
        <f t="shared" si="1256"/>
        <v>H2</v>
      </c>
      <c r="N10098" s="169" t="str">
        <f t="shared" si="1257"/>
        <v>1760</v>
      </c>
      <c r="O10098" s="168" t="str">
        <f t="shared" si="1258"/>
        <v/>
      </c>
      <c r="P10098" s="168" t="str">
        <f t="shared" si="1259"/>
        <v/>
      </c>
      <c r="Q10098" s="168" t="str">
        <f t="shared" si="1260"/>
        <v/>
      </c>
      <c r="R10098" s="168" t="str">
        <f t="shared" si="1261"/>
        <v/>
      </c>
      <c r="S10098" s="168" t="str">
        <f t="shared" si="1262"/>
        <v/>
      </c>
      <c r="T10098" s="168" t="str">
        <f t="shared" si="1263"/>
        <v/>
      </c>
    </row>
    <row r="10099" spans="1:20" x14ac:dyDescent="0.2">
      <c r="A10099" t="s">
        <v>2601</v>
      </c>
      <c r="M10099" s="170" t="str">
        <f t="shared" si="1256"/>
        <v>H3</v>
      </c>
      <c r="N10099" s="169" t="str">
        <f t="shared" si="1257"/>
        <v>1760</v>
      </c>
      <c r="O10099" s="168" t="str">
        <f t="shared" si="1258"/>
        <v/>
      </c>
      <c r="P10099" s="168" t="str">
        <f t="shared" si="1259"/>
        <v/>
      </c>
      <c r="Q10099" s="168" t="str">
        <f t="shared" si="1260"/>
        <v/>
      </c>
      <c r="R10099" s="168" t="str">
        <f t="shared" si="1261"/>
        <v/>
      </c>
      <c r="S10099" s="168" t="str">
        <f t="shared" si="1262"/>
        <v/>
      </c>
      <c r="T10099" s="168" t="str">
        <f t="shared" si="1263"/>
        <v/>
      </c>
    </row>
    <row r="10100" spans="1:20" x14ac:dyDescent="0.2">
      <c r="A10100" t="s">
        <v>3535</v>
      </c>
      <c r="M10100" s="170" t="str">
        <f t="shared" si="1256"/>
        <v>H4</v>
      </c>
      <c r="N10100" s="169" t="str">
        <f t="shared" si="1257"/>
        <v>1760</v>
      </c>
      <c r="O10100" s="168" t="str">
        <f t="shared" si="1258"/>
        <v/>
      </c>
      <c r="P10100" s="168" t="str">
        <f t="shared" si="1259"/>
        <v/>
      </c>
      <c r="Q10100" s="168" t="str">
        <f t="shared" si="1260"/>
        <v/>
      </c>
      <c r="R10100" s="168" t="str">
        <f t="shared" si="1261"/>
        <v/>
      </c>
      <c r="S10100" s="168" t="str">
        <f t="shared" si="1262"/>
        <v/>
      </c>
      <c r="T10100" s="168" t="str">
        <f t="shared" si="1263"/>
        <v/>
      </c>
    </row>
    <row r="10101" spans="1:20" x14ac:dyDescent="0.2">
      <c r="A10101" t="s">
        <v>3607</v>
      </c>
      <c r="M10101" s="170" t="str">
        <f t="shared" si="1256"/>
        <v>H5</v>
      </c>
      <c r="N10101" s="169" t="str">
        <f t="shared" si="1257"/>
        <v>1760</v>
      </c>
      <c r="O10101" s="168" t="str">
        <f t="shared" si="1258"/>
        <v/>
      </c>
      <c r="P10101" s="168" t="str">
        <f t="shared" si="1259"/>
        <v/>
      </c>
      <c r="Q10101" s="168" t="str">
        <f t="shared" si="1260"/>
        <v/>
      </c>
      <c r="R10101" s="168" t="str">
        <f t="shared" si="1261"/>
        <v/>
      </c>
      <c r="S10101" s="168" t="str">
        <f t="shared" si="1262"/>
        <v/>
      </c>
      <c r="T10101" s="168" t="str">
        <f t="shared" si="1263"/>
        <v/>
      </c>
    </row>
    <row r="10102" spans="1:20" x14ac:dyDescent="0.2">
      <c r="A10102" t="s">
        <v>3608</v>
      </c>
      <c r="M10102" s="170" t="str">
        <f t="shared" si="1256"/>
        <v>H6</v>
      </c>
      <c r="N10102" s="169" t="str">
        <f t="shared" si="1257"/>
        <v>1770</v>
      </c>
      <c r="O10102" s="168" t="str">
        <f t="shared" si="1258"/>
        <v/>
      </c>
      <c r="P10102" s="168" t="str">
        <f t="shared" si="1259"/>
        <v/>
      </c>
      <c r="Q10102" s="168" t="str">
        <f t="shared" si="1260"/>
        <v/>
      </c>
      <c r="R10102" s="168" t="str">
        <f t="shared" si="1261"/>
        <v/>
      </c>
      <c r="S10102" s="168" t="str">
        <f t="shared" si="1262"/>
        <v/>
      </c>
      <c r="T10102" s="168" t="str">
        <f t="shared" si="1263"/>
        <v/>
      </c>
    </row>
    <row r="10103" spans="1:20" x14ac:dyDescent="0.2">
      <c r="A10103" t="s">
        <v>2605</v>
      </c>
      <c r="M10103" s="170" t="str">
        <f t="shared" si="1256"/>
        <v>H7</v>
      </c>
      <c r="N10103" s="169" t="str">
        <f t="shared" si="1257"/>
        <v>1770</v>
      </c>
      <c r="O10103" s="168" t="str">
        <f t="shared" si="1258"/>
        <v/>
      </c>
      <c r="P10103" s="168" t="str">
        <f t="shared" si="1259"/>
        <v/>
      </c>
      <c r="Q10103" s="168" t="str">
        <f t="shared" si="1260"/>
        <v/>
      </c>
      <c r="R10103" s="168" t="str">
        <f t="shared" si="1261"/>
        <v/>
      </c>
      <c r="S10103" s="168" t="str">
        <f t="shared" si="1262"/>
        <v/>
      </c>
      <c r="T10103" s="168" t="str">
        <f t="shared" si="1263"/>
        <v/>
      </c>
    </row>
    <row r="10104" spans="1:20" x14ac:dyDescent="0.2">
      <c r="A10104" t="s">
        <v>2606</v>
      </c>
      <c r="M10104" s="170" t="str">
        <f t="shared" si="1256"/>
        <v>H8</v>
      </c>
      <c r="N10104" s="169" t="str">
        <f t="shared" si="1257"/>
        <v>1770</v>
      </c>
      <c r="O10104" s="168" t="str">
        <f t="shared" si="1258"/>
        <v/>
      </c>
      <c r="P10104" s="168" t="str">
        <f t="shared" si="1259"/>
        <v/>
      </c>
      <c r="Q10104" s="168" t="str">
        <f t="shared" si="1260"/>
        <v/>
      </c>
      <c r="R10104" s="168" t="str">
        <f t="shared" si="1261"/>
        <v/>
      </c>
      <c r="S10104" s="168" t="str">
        <f t="shared" si="1262"/>
        <v/>
      </c>
      <c r="T10104" s="168" t="str">
        <f t="shared" si="1263"/>
        <v/>
      </c>
    </row>
    <row r="10105" spans="1:20" x14ac:dyDescent="0.2">
      <c r="A10105" t="s">
        <v>2607</v>
      </c>
      <c r="M10105" s="170" t="str">
        <f t="shared" si="1256"/>
        <v>H9</v>
      </c>
      <c r="N10105" s="169" t="str">
        <f t="shared" si="1257"/>
        <v>1770</v>
      </c>
      <c r="O10105" s="168" t="str">
        <f t="shared" si="1258"/>
        <v/>
      </c>
      <c r="P10105" s="168" t="str">
        <f t="shared" si="1259"/>
        <v/>
      </c>
      <c r="Q10105" s="168" t="str">
        <f t="shared" si="1260"/>
        <v/>
      </c>
      <c r="R10105" s="168" t="str">
        <f t="shared" si="1261"/>
        <v/>
      </c>
      <c r="S10105" s="168" t="str">
        <f t="shared" si="1262"/>
        <v/>
      </c>
      <c r="T10105" s="168" t="str">
        <f t="shared" si="1263"/>
        <v/>
      </c>
    </row>
    <row r="10106" spans="1:20" x14ac:dyDescent="0.2">
      <c r="A10106" t="s">
        <v>2608</v>
      </c>
      <c r="M10106" s="170" t="str">
        <f t="shared" si="1256"/>
        <v>H10</v>
      </c>
      <c r="N10106" s="169" t="str">
        <f t="shared" si="1257"/>
        <v>1770</v>
      </c>
      <c r="O10106" s="168" t="str">
        <f t="shared" si="1258"/>
        <v/>
      </c>
      <c r="P10106" s="168" t="str">
        <f t="shared" si="1259"/>
        <v/>
      </c>
      <c r="Q10106" s="168" t="str">
        <f t="shared" si="1260"/>
        <v/>
      </c>
      <c r="R10106" s="168" t="str">
        <f t="shared" si="1261"/>
        <v/>
      </c>
      <c r="S10106" s="168" t="str">
        <f t="shared" si="1262"/>
        <v/>
      </c>
      <c r="T10106" s="168" t="str">
        <f t="shared" si="1263"/>
        <v/>
      </c>
    </row>
    <row r="10107" spans="1:20" x14ac:dyDescent="0.2">
      <c r="A10107" t="s">
        <v>2609</v>
      </c>
      <c r="M10107" s="170" t="str">
        <f t="shared" si="1256"/>
        <v>DTL</v>
      </c>
      <c r="N10107" s="169" t="str">
        <f t="shared" si="1257"/>
        <v>1770</v>
      </c>
      <c r="O10107" s="168" t="str">
        <f t="shared" si="1258"/>
        <v/>
      </c>
      <c r="P10107" s="168" t="str">
        <f t="shared" si="1259"/>
        <v/>
      </c>
      <c r="Q10107" s="168" t="str">
        <f t="shared" si="1260"/>
        <v/>
      </c>
      <c r="R10107" s="168" t="str">
        <f t="shared" si="1261"/>
        <v/>
      </c>
      <c r="S10107" s="168" t="str">
        <f t="shared" si="1262"/>
        <v/>
      </c>
      <c r="T10107" s="168" t="str">
        <f t="shared" si="1263"/>
        <v/>
      </c>
    </row>
    <row r="10108" spans="1:20" x14ac:dyDescent="0.2">
      <c r="A10108" t="s">
        <v>6922</v>
      </c>
      <c r="M10108" s="170" t="str">
        <f t="shared" si="1256"/>
        <v>DTL</v>
      </c>
      <c r="N10108" s="169" t="str">
        <f t="shared" si="1257"/>
        <v>1770</v>
      </c>
      <c r="O10108" s="168" t="str">
        <f t="shared" si="1258"/>
        <v>7300</v>
      </c>
      <c r="P10108" s="168" t="str">
        <f t="shared" si="1259"/>
        <v>17707300</v>
      </c>
      <c r="Q10108" s="168">
        <f t="shared" si="1260"/>
        <v>293318</v>
      </c>
      <c r="R10108" s="168">
        <f t="shared" si="1261"/>
        <v>44486</v>
      </c>
      <c r="S10108" s="168">
        <f t="shared" si="1262"/>
        <v>350000</v>
      </c>
      <c r="T10108" s="168">
        <f t="shared" si="1263"/>
        <v>5803</v>
      </c>
    </row>
    <row r="10109" spans="1:20" x14ac:dyDescent="0.2">
      <c r="A10109" t="s">
        <v>6923</v>
      </c>
      <c r="M10109" s="170" t="str">
        <f t="shared" si="1256"/>
        <v>DTL</v>
      </c>
      <c r="N10109" s="169" t="str">
        <f t="shared" si="1257"/>
        <v>1770</v>
      </c>
      <c r="O10109" s="168" t="str">
        <f t="shared" si="1258"/>
        <v>7751</v>
      </c>
      <c r="P10109" s="168" t="str">
        <f t="shared" si="1259"/>
        <v>17707751</v>
      </c>
      <c r="Q10109" s="168">
        <f t="shared" si="1260"/>
        <v>8276211</v>
      </c>
      <c r="R10109" s="168">
        <f t="shared" si="1261"/>
        <v>1572669</v>
      </c>
      <c r="S10109" s="168">
        <f t="shared" si="1262"/>
        <v>6455000</v>
      </c>
      <c r="T10109" s="168">
        <f t="shared" si="1263"/>
        <v>820506</v>
      </c>
    </row>
    <row r="10110" spans="1:20" x14ac:dyDescent="0.2">
      <c r="A10110" t="s">
        <v>4367</v>
      </c>
      <c r="M10110" s="170" t="str">
        <f t="shared" si="1256"/>
        <v>DTL</v>
      </c>
      <c r="N10110" s="169" t="str">
        <f t="shared" si="1257"/>
        <v>1770</v>
      </c>
      <c r="O10110" s="168" t="str">
        <f t="shared" si="1258"/>
        <v>9590</v>
      </c>
      <c r="P10110" s="168" t="str">
        <f t="shared" si="1259"/>
        <v>17709590</v>
      </c>
      <c r="Q10110" s="168">
        <f t="shared" si="1260"/>
        <v>0</v>
      </c>
      <c r="R10110" s="168">
        <f t="shared" si="1261"/>
        <v>0</v>
      </c>
      <c r="S10110" s="168">
        <f t="shared" si="1262"/>
        <v>0</v>
      </c>
      <c r="T10110" s="168">
        <f t="shared" si="1263"/>
        <v>29660</v>
      </c>
    </row>
    <row r="10111" spans="1:20" x14ac:dyDescent="0.2">
      <c r="A10111" t="s">
        <v>4246</v>
      </c>
      <c r="M10111" s="170" t="str">
        <f t="shared" si="1256"/>
        <v>DTL</v>
      </c>
      <c r="N10111" s="169" t="str">
        <f t="shared" si="1257"/>
        <v>1770</v>
      </c>
      <c r="O10111" s="168" t="str">
        <f t="shared" si="1258"/>
        <v/>
      </c>
      <c r="P10111" s="168" t="str">
        <f t="shared" si="1259"/>
        <v/>
      </c>
      <c r="Q10111" s="168" t="str">
        <f t="shared" si="1260"/>
        <v/>
      </c>
      <c r="R10111" s="168" t="str">
        <f t="shared" si="1261"/>
        <v/>
      </c>
      <c r="S10111" s="168" t="str">
        <f t="shared" si="1262"/>
        <v/>
      </c>
      <c r="T10111" s="168" t="str">
        <f t="shared" si="1263"/>
        <v/>
      </c>
    </row>
    <row r="10112" spans="1:20" x14ac:dyDescent="0.2">
      <c r="A10112" t="s">
        <v>2611</v>
      </c>
      <c r="M10112" s="170" t="str">
        <f t="shared" si="1256"/>
        <v>DTL</v>
      </c>
      <c r="N10112" s="169" t="str">
        <f t="shared" si="1257"/>
        <v>1770</v>
      </c>
      <c r="O10112" s="168" t="str">
        <f t="shared" si="1258"/>
        <v/>
      </c>
      <c r="P10112" s="168" t="str">
        <f t="shared" si="1259"/>
        <v/>
      </c>
      <c r="Q10112" s="168" t="str">
        <f t="shared" si="1260"/>
        <v/>
      </c>
      <c r="R10112" s="168" t="str">
        <f t="shared" si="1261"/>
        <v/>
      </c>
      <c r="S10112" s="168" t="str">
        <f t="shared" si="1262"/>
        <v/>
      </c>
      <c r="T10112" s="168" t="str">
        <f t="shared" si="1263"/>
        <v/>
      </c>
    </row>
    <row r="10113" spans="1:20" x14ac:dyDescent="0.2">
      <c r="A10113" t="s">
        <v>6924</v>
      </c>
      <c r="M10113" s="170" t="str">
        <f t="shared" si="1256"/>
        <v>Ttl</v>
      </c>
      <c r="N10113" s="169" t="str">
        <f t="shared" si="1257"/>
        <v>1770</v>
      </c>
      <c r="O10113" s="168" t="str">
        <f t="shared" si="1258"/>
        <v/>
      </c>
      <c r="P10113" s="168" t="str">
        <f t="shared" si="1259"/>
        <v/>
      </c>
      <c r="Q10113" s="168" t="str">
        <f t="shared" si="1260"/>
        <v/>
      </c>
      <c r="R10113" s="168" t="str">
        <f t="shared" si="1261"/>
        <v/>
      </c>
      <c r="S10113" s="168" t="str">
        <f t="shared" si="1262"/>
        <v/>
      </c>
      <c r="T10113" s="168" t="str">
        <f t="shared" si="1263"/>
        <v/>
      </c>
    </row>
    <row r="10114" spans="1:20" x14ac:dyDescent="0.2">
      <c r="A10114" t="s">
        <v>2612</v>
      </c>
      <c r="M10114" s="170" t="str">
        <f t="shared" si="1256"/>
        <v>DTL</v>
      </c>
      <c r="N10114" s="169" t="str">
        <f t="shared" si="1257"/>
        <v>1770</v>
      </c>
      <c r="O10114" s="168" t="str">
        <f t="shared" si="1258"/>
        <v/>
      </c>
      <c r="P10114" s="168" t="str">
        <f t="shared" si="1259"/>
        <v/>
      </c>
      <c r="Q10114" s="168" t="str">
        <f t="shared" si="1260"/>
        <v/>
      </c>
      <c r="R10114" s="168" t="str">
        <f t="shared" si="1261"/>
        <v/>
      </c>
      <c r="S10114" s="168" t="str">
        <f t="shared" si="1262"/>
        <v/>
      </c>
      <c r="T10114" s="168" t="str">
        <f t="shared" si="1263"/>
        <v/>
      </c>
    </row>
    <row r="10115" spans="1:20" x14ac:dyDescent="0.2">
      <c r="A10115" t="s">
        <v>2611</v>
      </c>
      <c r="M10115" s="170" t="str">
        <f t="shared" ref="M10115:M10178" si="1264">IF(ROW()&lt;23,"",
  IF(NOT(ISERROR(FIND("Trinity County",$A10115,30))),"H1",
  IF(M10114="H1","H2",
  IF(M10114="H2","H3",
  IF(M10114="H3","H4",
  IF(M10114="H4","H5",
  IF(M10114="H5","H6",
  IF(M10114="H6","H7",
  IF(M10114="H7","H8",
  IF(M10114="H8","H9",
  IF(M10114="H9","H10",
  IF(TRIM(LEFT($A10115,7))="Total","Ttl","DTL"))))))))))))</f>
        <v>DTL</v>
      </c>
      <c r="N10115" s="169" t="str">
        <f t="shared" ref="N10115:N10178" si="1265">IF(ROW()&lt;23,"",
  IF($M10115="H6",TRIM(LEFT($A10115,5)),N10114))</f>
        <v>1770</v>
      </c>
      <c r="O10115" s="168" t="str">
        <f t="shared" ref="O10115:O10178" si="1266">IF($M10115&lt;&gt;"DTL","",
  IF(NOT(ISNUMBER(VALUE(MID($A10115,31,15)))),"",LEFT($A10115,4)))</f>
        <v/>
      </c>
      <c r="P10115" s="168" t="str">
        <f t="shared" ref="P10115:P10178" si="1267">IF(O10115="","",N10115&amp;O10115)</f>
        <v/>
      </c>
      <c r="Q10115" s="168" t="str">
        <f t="shared" ref="Q10115:Q10178" si="1268">IF($M10115&lt;&gt;"DTL","",
  IF(NOT(ISNUMBER(VALUE(MID($A10115,31,15)))),"",VALUE(TRIM(MID($A10115,47,15)))))</f>
        <v/>
      </c>
      <c r="R10115" s="168" t="str">
        <f t="shared" ref="R10115:R10178" si="1269">IF($M10115&lt;&gt;"DTL","",
  IF(NOT(ISNUMBER(VALUE(MID($A10115,31,15)))),"",VALUE(TRIM(MID($A10115,61,14)))))</f>
        <v/>
      </c>
      <c r="S10115" s="168" t="str">
        <f t="shared" ref="S10115:S10178" si="1270">IF($M10115&lt;&gt;"DTL","",
  IF(NOT(ISNUMBER(VALUE(MID($A10115,31,15)))),"",VALUE(TRIM(MID($A10115,76,14)))))</f>
        <v/>
      </c>
      <c r="T10115" s="168" t="str">
        <f t="shared" ref="T10115:T10178" si="1271">IF($M10115&lt;&gt;"DTL","",
  IF(NOT(ISNUMBER(VALUE(MID($A10115,31,15)))),"",VALUE(TRIM(MID($A10115,90,14)))))</f>
        <v/>
      </c>
    </row>
    <row r="10116" spans="1:20" x14ac:dyDescent="0.2">
      <c r="A10116" t="s">
        <v>2611</v>
      </c>
      <c r="M10116" s="170" t="str">
        <f t="shared" si="1264"/>
        <v>DTL</v>
      </c>
      <c r="N10116" s="169" t="str">
        <f t="shared" si="1265"/>
        <v>1770</v>
      </c>
      <c r="O10116" s="168" t="str">
        <f t="shared" si="1266"/>
        <v/>
      </c>
      <c r="P10116" s="168" t="str">
        <f t="shared" si="1267"/>
        <v/>
      </c>
      <c r="Q10116" s="168" t="str">
        <f t="shared" si="1268"/>
        <v/>
      </c>
      <c r="R10116" s="168" t="str">
        <f t="shared" si="1269"/>
        <v/>
      </c>
      <c r="S10116" s="168" t="str">
        <f t="shared" si="1270"/>
        <v/>
      </c>
      <c r="T10116" s="168" t="str">
        <f t="shared" si="1271"/>
        <v/>
      </c>
    </row>
    <row r="10117" spans="1:20" x14ac:dyDescent="0.2">
      <c r="A10117" t="s">
        <v>2613</v>
      </c>
      <c r="M10117" s="170" t="str">
        <f t="shared" si="1264"/>
        <v>DTL</v>
      </c>
      <c r="N10117" s="169" t="str">
        <f t="shared" si="1265"/>
        <v>1770</v>
      </c>
      <c r="O10117" s="168" t="str">
        <f t="shared" si="1266"/>
        <v/>
      </c>
      <c r="P10117" s="168" t="str">
        <f t="shared" si="1267"/>
        <v/>
      </c>
      <c r="Q10117" s="168" t="str">
        <f t="shared" si="1268"/>
        <v/>
      </c>
      <c r="R10117" s="168" t="str">
        <f t="shared" si="1269"/>
        <v/>
      </c>
      <c r="S10117" s="168" t="str">
        <f t="shared" si="1270"/>
        <v/>
      </c>
      <c r="T10117" s="168" t="str">
        <f t="shared" si="1271"/>
        <v/>
      </c>
    </row>
    <row r="10118" spans="1:20" x14ac:dyDescent="0.2">
      <c r="A10118" t="s">
        <v>6925</v>
      </c>
      <c r="M10118" s="170" t="str">
        <f t="shared" si="1264"/>
        <v>DTL</v>
      </c>
      <c r="N10118" s="169" t="str">
        <f t="shared" si="1265"/>
        <v>1770</v>
      </c>
      <c r="O10118" s="168" t="str">
        <f t="shared" si="1266"/>
        <v>2260</v>
      </c>
      <c r="P10118" s="168" t="str">
        <f t="shared" si="1267"/>
        <v>17702260</v>
      </c>
      <c r="Q10118" s="168">
        <f t="shared" si="1268"/>
        <v>0</v>
      </c>
      <c r="R10118" s="168">
        <f t="shared" si="1269"/>
        <v>341</v>
      </c>
      <c r="S10118" s="168">
        <f t="shared" si="1270"/>
        <v>0</v>
      </c>
      <c r="T10118" s="168">
        <f t="shared" si="1271"/>
        <v>0</v>
      </c>
    </row>
    <row r="10119" spans="1:20" x14ac:dyDescent="0.2">
      <c r="A10119" t="s">
        <v>6926</v>
      </c>
      <c r="M10119" s="170" t="str">
        <f t="shared" si="1264"/>
        <v>DTL</v>
      </c>
      <c r="N10119" s="169" t="str">
        <f t="shared" si="1265"/>
        <v>1770</v>
      </c>
      <c r="O10119" s="168" t="str">
        <f t="shared" si="1266"/>
        <v>2319</v>
      </c>
      <c r="P10119" s="168" t="str">
        <f t="shared" si="1267"/>
        <v>17702319</v>
      </c>
      <c r="Q10119" s="168">
        <f t="shared" si="1268"/>
        <v>0</v>
      </c>
      <c r="R10119" s="168">
        <f t="shared" si="1269"/>
        <v>366279</v>
      </c>
      <c r="S10119" s="168">
        <f t="shared" si="1270"/>
        <v>3000000</v>
      </c>
      <c r="T10119" s="168">
        <f t="shared" si="1271"/>
        <v>2258</v>
      </c>
    </row>
    <row r="10120" spans="1:20" x14ac:dyDescent="0.2">
      <c r="A10120" t="s">
        <v>6927</v>
      </c>
      <c r="M10120" s="170" t="str">
        <f t="shared" si="1264"/>
        <v>DTL</v>
      </c>
      <c r="N10120" s="169" t="str">
        <f t="shared" si="1265"/>
        <v>1770</v>
      </c>
      <c r="O10120" s="168" t="str">
        <f t="shared" si="1266"/>
        <v>2600</v>
      </c>
      <c r="P10120" s="168" t="str">
        <f t="shared" si="1267"/>
        <v>17702600</v>
      </c>
      <c r="Q10120" s="168">
        <f t="shared" si="1268"/>
        <v>0</v>
      </c>
      <c r="R10120" s="168">
        <f t="shared" si="1269"/>
        <v>2474</v>
      </c>
      <c r="S10120" s="168">
        <f t="shared" si="1270"/>
        <v>0</v>
      </c>
      <c r="T10120" s="168">
        <f t="shared" si="1271"/>
        <v>0</v>
      </c>
    </row>
    <row r="10121" spans="1:20" x14ac:dyDescent="0.2">
      <c r="A10121" t="s">
        <v>6928</v>
      </c>
      <c r="M10121" s="170" t="str">
        <f t="shared" si="1264"/>
        <v>DTL</v>
      </c>
      <c r="N10121" s="169" t="str">
        <f t="shared" si="1265"/>
        <v>1770</v>
      </c>
      <c r="O10121" s="168" t="str">
        <f t="shared" si="1266"/>
        <v>2700</v>
      </c>
      <c r="P10121" s="168" t="str">
        <f t="shared" si="1267"/>
        <v>17702700</v>
      </c>
      <c r="Q10121" s="168">
        <f t="shared" si="1268"/>
        <v>-410229</v>
      </c>
      <c r="R10121" s="168">
        <f t="shared" si="1269"/>
        <v>-51552</v>
      </c>
      <c r="S10121" s="168">
        <f t="shared" si="1270"/>
        <v>0</v>
      </c>
      <c r="T10121" s="168">
        <f t="shared" si="1271"/>
        <v>0</v>
      </c>
    </row>
    <row r="10122" spans="1:20" x14ac:dyDescent="0.2">
      <c r="A10122" t="s">
        <v>6929</v>
      </c>
      <c r="M10122" s="170" t="str">
        <f t="shared" si="1264"/>
        <v>DTL</v>
      </c>
      <c r="N10122" s="169" t="str">
        <f t="shared" si="1265"/>
        <v>1770</v>
      </c>
      <c r="O10122" s="168" t="str">
        <f t="shared" si="1266"/>
        <v>2399</v>
      </c>
      <c r="P10122" s="168" t="str">
        <f t="shared" si="1267"/>
        <v>17702399</v>
      </c>
      <c r="Q10122" s="168">
        <f t="shared" si="1268"/>
        <v>0</v>
      </c>
      <c r="R10122" s="168">
        <f t="shared" si="1269"/>
        <v>66891</v>
      </c>
      <c r="S10122" s="168">
        <f t="shared" si="1270"/>
        <v>0</v>
      </c>
      <c r="T10122" s="168">
        <f t="shared" si="1271"/>
        <v>0</v>
      </c>
    </row>
    <row r="10123" spans="1:20" x14ac:dyDescent="0.2">
      <c r="A10123" t="s">
        <v>3609</v>
      </c>
      <c r="M10123" s="170" t="str">
        <f t="shared" si="1264"/>
        <v>DTL</v>
      </c>
      <c r="N10123" s="169" t="str">
        <f t="shared" si="1265"/>
        <v>1770</v>
      </c>
      <c r="O10123" s="168" t="str">
        <f t="shared" si="1266"/>
        <v>4499</v>
      </c>
      <c r="P10123" s="168" t="str">
        <f t="shared" si="1267"/>
        <v>17704499</v>
      </c>
      <c r="Q10123" s="168">
        <f t="shared" si="1268"/>
        <v>0</v>
      </c>
      <c r="R10123" s="168">
        <f t="shared" si="1269"/>
        <v>0</v>
      </c>
      <c r="S10123" s="168">
        <f t="shared" si="1270"/>
        <v>250000</v>
      </c>
      <c r="T10123" s="168">
        <f t="shared" si="1271"/>
        <v>0</v>
      </c>
    </row>
    <row r="10124" spans="1:20" x14ac:dyDescent="0.2">
      <c r="A10124" t="s">
        <v>6930</v>
      </c>
      <c r="M10124" s="170" t="str">
        <f t="shared" si="1264"/>
        <v>DTL</v>
      </c>
      <c r="N10124" s="169" t="str">
        <f t="shared" si="1265"/>
        <v>1770</v>
      </c>
      <c r="O10124" s="168" t="str">
        <f t="shared" si="1266"/>
        <v>4699</v>
      </c>
      <c r="P10124" s="168" t="str">
        <f t="shared" si="1267"/>
        <v>17704699</v>
      </c>
      <c r="Q10124" s="168">
        <f t="shared" si="1268"/>
        <v>500</v>
      </c>
      <c r="R10124" s="168">
        <f t="shared" si="1269"/>
        <v>273733</v>
      </c>
      <c r="S10124" s="168">
        <f t="shared" si="1270"/>
        <v>300000</v>
      </c>
      <c r="T10124" s="168">
        <f t="shared" si="1271"/>
        <v>50</v>
      </c>
    </row>
    <row r="10125" spans="1:20" x14ac:dyDescent="0.2">
      <c r="A10125" t="s">
        <v>4246</v>
      </c>
      <c r="M10125" s="170" t="str">
        <f t="shared" si="1264"/>
        <v>DTL</v>
      </c>
      <c r="N10125" s="169" t="str">
        <f t="shared" si="1265"/>
        <v>1770</v>
      </c>
      <c r="O10125" s="168" t="str">
        <f t="shared" si="1266"/>
        <v/>
      </c>
      <c r="P10125" s="168" t="str">
        <f t="shared" si="1267"/>
        <v/>
      </c>
      <c r="Q10125" s="168" t="str">
        <f t="shared" si="1268"/>
        <v/>
      </c>
      <c r="R10125" s="168" t="str">
        <f t="shared" si="1269"/>
        <v/>
      </c>
      <c r="S10125" s="168" t="str">
        <f t="shared" si="1270"/>
        <v/>
      </c>
      <c r="T10125" s="168" t="str">
        <f t="shared" si="1271"/>
        <v/>
      </c>
    </row>
    <row r="10126" spans="1:20" x14ac:dyDescent="0.2">
      <c r="A10126" t="s">
        <v>2611</v>
      </c>
      <c r="M10126" s="170" t="str">
        <f t="shared" si="1264"/>
        <v>DTL</v>
      </c>
      <c r="N10126" s="169" t="str">
        <f t="shared" si="1265"/>
        <v>1770</v>
      </c>
      <c r="O10126" s="168" t="str">
        <f t="shared" si="1266"/>
        <v/>
      </c>
      <c r="P10126" s="168" t="str">
        <f t="shared" si="1267"/>
        <v/>
      </c>
      <c r="Q10126" s="168" t="str">
        <f t="shared" si="1268"/>
        <v/>
      </c>
      <c r="R10126" s="168" t="str">
        <f t="shared" si="1269"/>
        <v/>
      </c>
      <c r="S10126" s="168" t="str">
        <f t="shared" si="1270"/>
        <v/>
      </c>
      <c r="T10126" s="168" t="str">
        <f t="shared" si="1271"/>
        <v/>
      </c>
    </row>
    <row r="10127" spans="1:20" x14ac:dyDescent="0.2">
      <c r="A10127" t="s">
        <v>6931</v>
      </c>
      <c r="M10127" s="170" t="str">
        <f t="shared" si="1264"/>
        <v>Ttl</v>
      </c>
      <c r="N10127" s="169" t="str">
        <f t="shared" si="1265"/>
        <v>1770</v>
      </c>
      <c r="O10127" s="168" t="str">
        <f t="shared" si="1266"/>
        <v/>
      </c>
      <c r="P10127" s="168" t="str">
        <f t="shared" si="1267"/>
        <v/>
      </c>
      <c r="Q10127" s="168" t="str">
        <f t="shared" si="1268"/>
        <v/>
      </c>
      <c r="R10127" s="168" t="str">
        <f t="shared" si="1269"/>
        <v/>
      </c>
      <c r="S10127" s="168" t="str">
        <f t="shared" si="1270"/>
        <v/>
      </c>
      <c r="T10127" s="168" t="str">
        <f t="shared" si="1271"/>
        <v/>
      </c>
    </row>
    <row r="10128" spans="1:20" x14ac:dyDescent="0.2">
      <c r="A10128" t="s">
        <v>2611</v>
      </c>
      <c r="M10128" s="170" t="str">
        <f t="shared" si="1264"/>
        <v>DTL</v>
      </c>
      <c r="N10128" s="169" t="str">
        <f t="shared" si="1265"/>
        <v>1770</v>
      </c>
      <c r="O10128" s="168" t="str">
        <f t="shared" si="1266"/>
        <v/>
      </c>
      <c r="P10128" s="168" t="str">
        <f t="shared" si="1267"/>
        <v/>
      </c>
      <c r="Q10128" s="168" t="str">
        <f t="shared" si="1268"/>
        <v/>
      </c>
      <c r="R10128" s="168" t="str">
        <f t="shared" si="1269"/>
        <v/>
      </c>
      <c r="S10128" s="168" t="str">
        <f t="shared" si="1270"/>
        <v/>
      </c>
      <c r="T10128" s="168" t="str">
        <f t="shared" si="1271"/>
        <v/>
      </c>
    </row>
    <row r="10129" spans="1:20" x14ac:dyDescent="0.2">
      <c r="A10129" t="s">
        <v>3610</v>
      </c>
      <c r="M10129" s="170" t="str">
        <f t="shared" si="1264"/>
        <v>DTL</v>
      </c>
      <c r="N10129" s="169" t="str">
        <f t="shared" si="1265"/>
        <v>1770</v>
      </c>
      <c r="O10129" s="168" t="str">
        <f t="shared" si="1266"/>
        <v>4400</v>
      </c>
      <c r="P10129" s="168" t="str">
        <f t="shared" si="1267"/>
        <v>17704400</v>
      </c>
      <c r="Q10129" s="168">
        <f t="shared" si="1268"/>
        <v>0</v>
      </c>
      <c r="R10129" s="168">
        <f t="shared" si="1269"/>
        <v>0</v>
      </c>
      <c r="S10129" s="168">
        <f t="shared" si="1270"/>
        <v>665000</v>
      </c>
      <c r="T10129" s="168">
        <f t="shared" si="1271"/>
        <v>0</v>
      </c>
    </row>
    <row r="10130" spans="1:20" x14ac:dyDescent="0.2">
      <c r="A10130" t="s">
        <v>6932</v>
      </c>
      <c r="M10130" s="170" t="str">
        <f t="shared" si="1264"/>
        <v>DTL</v>
      </c>
      <c r="N10130" s="169" t="str">
        <f t="shared" si="1265"/>
        <v>1770</v>
      </c>
      <c r="O10130" s="168" t="str">
        <f t="shared" si="1266"/>
        <v>4600</v>
      </c>
      <c r="P10130" s="168" t="str">
        <f t="shared" si="1267"/>
        <v>17704600</v>
      </c>
      <c r="Q10130" s="168">
        <f t="shared" si="1268"/>
        <v>8734979</v>
      </c>
      <c r="R10130" s="168">
        <f t="shared" si="1269"/>
        <v>1388470</v>
      </c>
      <c r="S10130" s="168">
        <f t="shared" si="1270"/>
        <v>2750000</v>
      </c>
      <c r="T10130" s="168">
        <f t="shared" si="1271"/>
        <v>277223</v>
      </c>
    </row>
    <row r="10131" spans="1:20" x14ac:dyDescent="0.2">
      <c r="A10131" t="s">
        <v>4246</v>
      </c>
      <c r="M10131" s="170" t="str">
        <f t="shared" si="1264"/>
        <v>DTL</v>
      </c>
      <c r="N10131" s="169" t="str">
        <f t="shared" si="1265"/>
        <v>1770</v>
      </c>
      <c r="O10131" s="168" t="str">
        <f t="shared" si="1266"/>
        <v/>
      </c>
      <c r="P10131" s="168" t="str">
        <f t="shared" si="1267"/>
        <v/>
      </c>
      <c r="Q10131" s="168" t="str">
        <f t="shared" si="1268"/>
        <v/>
      </c>
      <c r="R10131" s="168" t="str">
        <f t="shared" si="1269"/>
        <v/>
      </c>
      <c r="S10131" s="168" t="str">
        <f t="shared" si="1270"/>
        <v/>
      </c>
      <c r="T10131" s="168" t="str">
        <f t="shared" si="1271"/>
        <v/>
      </c>
    </row>
    <row r="10132" spans="1:20" x14ac:dyDescent="0.2">
      <c r="A10132" t="s">
        <v>2611</v>
      </c>
      <c r="M10132" s="170" t="str">
        <f t="shared" si="1264"/>
        <v>DTL</v>
      </c>
      <c r="N10132" s="169" t="str">
        <f t="shared" si="1265"/>
        <v>1770</v>
      </c>
      <c r="O10132" s="168" t="str">
        <f t="shared" si="1266"/>
        <v/>
      </c>
      <c r="P10132" s="168" t="str">
        <f t="shared" si="1267"/>
        <v/>
      </c>
      <c r="Q10132" s="168" t="str">
        <f t="shared" si="1268"/>
        <v/>
      </c>
      <c r="R10132" s="168" t="str">
        <f t="shared" si="1269"/>
        <v/>
      </c>
      <c r="S10132" s="168" t="str">
        <f t="shared" si="1270"/>
        <v/>
      </c>
      <c r="T10132" s="168" t="str">
        <f t="shared" si="1271"/>
        <v/>
      </c>
    </row>
    <row r="10133" spans="1:20" x14ac:dyDescent="0.2">
      <c r="A10133" t="s">
        <v>6933</v>
      </c>
      <c r="M10133" s="170" t="str">
        <f t="shared" si="1264"/>
        <v>Ttl</v>
      </c>
      <c r="N10133" s="169" t="str">
        <f t="shared" si="1265"/>
        <v>1770</v>
      </c>
      <c r="O10133" s="168" t="str">
        <f t="shared" si="1266"/>
        <v/>
      </c>
      <c r="P10133" s="168" t="str">
        <f t="shared" si="1267"/>
        <v/>
      </c>
      <c r="Q10133" s="168" t="str">
        <f t="shared" si="1268"/>
        <v/>
      </c>
      <c r="R10133" s="168" t="str">
        <f t="shared" si="1269"/>
        <v/>
      </c>
      <c r="S10133" s="168" t="str">
        <f t="shared" si="1270"/>
        <v/>
      </c>
      <c r="T10133" s="168" t="str">
        <f t="shared" si="1271"/>
        <v/>
      </c>
    </row>
    <row r="10134" spans="1:20" x14ac:dyDescent="0.2">
      <c r="A10134" t="s">
        <v>2611</v>
      </c>
      <c r="M10134" s="170" t="str">
        <f t="shared" si="1264"/>
        <v>DTL</v>
      </c>
      <c r="N10134" s="169" t="str">
        <f t="shared" si="1265"/>
        <v>1770</v>
      </c>
      <c r="O10134" s="168" t="str">
        <f t="shared" si="1266"/>
        <v/>
      </c>
      <c r="P10134" s="168" t="str">
        <f t="shared" si="1267"/>
        <v/>
      </c>
      <c r="Q10134" s="168" t="str">
        <f t="shared" si="1268"/>
        <v/>
      </c>
      <c r="R10134" s="168" t="str">
        <f t="shared" si="1269"/>
        <v/>
      </c>
      <c r="S10134" s="168" t="str">
        <f t="shared" si="1270"/>
        <v/>
      </c>
      <c r="T10134" s="168" t="str">
        <f t="shared" si="1271"/>
        <v/>
      </c>
    </row>
    <row r="10135" spans="1:20" x14ac:dyDescent="0.2">
      <c r="A10135" t="s">
        <v>2611</v>
      </c>
      <c r="M10135" s="170" t="str">
        <f t="shared" si="1264"/>
        <v>DTL</v>
      </c>
      <c r="N10135" s="169" t="str">
        <f t="shared" si="1265"/>
        <v>1770</v>
      </c>
      <c r="O10135" s="168" t="str">
        <f t="shared" si="1266"/>
        <v/>
      </c>
      <c r="P10135" s="168" t="str">
        <f t="shared" si="1267"/>
        <v/>
      </c>
      <c r="Q10135" s="168" t="str">
        <f t="shared" si="1268"/>
        <v/>
      </c>
      <c r="R10135" s="168" t="str">
        <f t="shared" si="1269"/>
        <v/>
      </c>
      <c r="S10135" s="168" t="str">
        <f t="shared" si="1270"/>
        <v/>
      </c>
      <c r="T10135" s="168" t="str">
        <f t="shared" si="1271"/>
        <v/>
      </c>
    </row>
    <row r="10136" spans="1:20" x14ac:dyDescent="0.2">
      <c r="A10136" t="s">
        <v>6934</v>
      </c>
      <c r="M10136" s="170" t="str">
        <f t="shared" si="1264"/>
        <v>Ttl</v>
      </c>
      <c r="N10136" s="169" t="str">
        <f t="shared" si="1265"/>
        <v>1770</v>
      </c>
      <c r="O10136" s="168" t="str">
        <f t="shared" si="1266"/>
        <v/>
      </c>
      <c r="P10136" s="168" t="str">
        <f t="shared" si="1267"/>
        <v/>
      </c>
      <c r="Q10136" s="168" t="str">
        <f t="shared" si="1268"/>
        <v/>
      </c>
      <c r="R10136" s="168" t="str">
        <f t="shared" si="1269"/>
        <v/>
      </c>
      <c r="S10136" s="168" t="str">
        <f t="shared" si="1270"/>
        <v/>
      </c>
      <c r="T10136" s="168" t="str">
        <f t="shared" si="1271"/>
        <v/>
      </c>
    </row>
    <row r="10137" spans="1:20" x14ac:dyDescent="0.2">
      <c r="A10137" t="s">
        <v>2612</v>
      </c>
      <c r="M10137" s="170" t="str">
        <f t="shared" si="1264"/>
        <v>DTL</v>
      </c>
      <c r="N10137" s="169" t="str">
        <f t="shared" si="1265"/>
        <v>1770</v>
      </c>
      <c r="O10137" s="168" t="str">
        <f t="shared" si="1266"/>
        <v/>
      </c>
      <c r="P10137" s="168" t="str">
        <f t="shared" si="1267"/>
        <v/>
      </c>
      <c r="Q10137" s="168" t="str">
        <f t="shared" si="1268"/>
        <v/>
      </c>
      <c r="R10137" s="168" t="str">
        <f t="shared" si="1269"/>
        <v/>
      </c>
      <c r="S10137" s="168" t="str">
        <f t="shared" si="1270"/>
        <v/>
      </c>
      <c r="T10137" s="168" t="str">
        <f t="shared" si="1271"/>
        <v/>
      </c>
    </row>
    <row r="10138" spans="1:20" x14ac:dyDescent="0.2">
      <c r="A10138" t="s">
        <v>2611</v>
      </c>
      <c r="M10138" s="170" t="str">
        <f t="shared" si="1264"/>
        <v>DTL</v>
      </c>
      <c r="N10138" s="169" t="str">
        <f t="shared" si="1265"/>
        <v>1770</v>
      </c>
      <c r="O10138" s="168" t="str">
        <f t="shared" si="1266"/>
        <v/>
      </c>
      <c r="P10138" s="168" t="str">
        <f t="shared" si="1267"/>
        <v/>
      </c>
      <c r="Q10138" s="168" t="str">
        <f t="shared" si="1268"/>
        <v/>
      </c>
      <c r="R10138" s="168" t="str">
        <f t="shared" si="1269"/>
        <v/>
      </c>
      <c r="S10138" s="168" t="str">
        <f t="shared" si="1270"/>
        <v/>
      </c>
      <c r="T10138" s="168" t="str">
        <f t="shared" si="1271"/>
        <v/>
      </c>
    </row>
    <row r="10139" spans="1:20" x14ac:dyDescent="0.2">
      <c r="A10139" t="s">
        <v>2611</v>
      </c>
      <c r="M10139" s="170" t="str">
        <f t="shared" si="1264"/>
        <v>DTL</v>
      </c>
      <c r="N10139" s="169" t="str">
        <f t="shared" si="1265"/>
        <v>1770</v>
      </c>
      <c r="O10139" s="168" t="str">
        <f t="shared" si="1266"/>
        <v/>
      </c>
      <c r="P10139" s="168" t="str">
        <f t="shared" si="1267"/>
        <v/>
      </c>
      <c r="Q10139" s="168" t="str">
        <f t="shared" si="1268"/>
        <v/>
      </c>
      <c r="R10139" s="168" t="str">
        <f t="shared" si="1269"/>
        <v/>
      </c>
      <c r="S10139" s="168" t="str">
        <f t="shared" si="1270"/>
        <v/>
      </c>
      <c r="T10139" s="168" t="str">
        <f t="shared" si="1271"/>
        <v/>
      </c>
    </row>
    <row r="10140" spans="1:20" x14ac:dyDescent="0.2">
      <c r="A10140" t="s">
        <v>2673</v>
      </c>
      <c r="M10140" s="170" t="str">
        <f t="shared" si="1264"/>
        <v>DTL</v>
      </c>
      <c r="N10140" s="169" t="str">
        <f t="shared" si="1265"/>
        <v>1770</v>
      </c>
      <c r="O10140" s="168" t="str">
        <f t="shared" si="1266"/>
        <v/>
      </c>
      <c r="P10140" s="168" t="str">
        <f t="shared" si="1267"/>
        <v/>
      </c>
      <c r="Q10140" s="168" t="str">
        <f t="shared" si="1268"/>
        <v/>
      </c>
      <c r="R10140" s="168" t="str">
        <f t="shared" si="1269"/>
        <v/>
      </c>
      <c r="S10140" s="168" t="str">
        <f t="shared" si="1270"/>
        <v/>
      </c>
      <c r="T10140" s="168" t="str">
        <f t="shared" si="1271"/>
        <v/>
      </c>
    </row>
    <row r="10141" spans="1:20" x14ac:dyDescent="0.2">
      <c r="A10141" t="s">
        <v>4467</v>
      </c>
      <c r="M10141" s="170" t="str">
        <f t="shared" si="1264"/>
        <v>DTL</v>
      </c>
      <c r="N10141" s="169" t="str">
        <f t="shared" si="1265"/>
        <v>1770</v>
      </c>
      <c r="O10141" s="168" t="str">
        <f t="shared" si="1266"/>
        <v/>
      </c>
      <c r="P10141" s="168" t="str">
        <f t="shared" si="1267"/>
        <v/>
      </c>
      <c r="Q10141" s="168" t="str">
        <f t="shared" si="1268"/>
        <v/>
      </c>
      <c r="R10141" s="168" t="str">
        <f t="shared" si="1269"/>
        <v/>
      </c>
      <c r="S10141" s="168" t="str">
        <f t="shared" si="1270"/>
        <v/>
      </c>
      <c r="T10141" s="168" t="str">
        <f t="shared" si="1271"/>
        <v/>
      </c>
    </row>
    <row r="10142" spans="1:20" x14ac:dyDescent="0.2">
      <c r="A10142">
        <v>1</v>
      </c>
      <c r="M10142" s="170" t="str">
        <f t="shared" si="1264"/>
        <v>DTL</v>
      </c>
      <c r="N10142" s="169" t="str">
        <f t="shared" si="1265"/>
        <v>1770</v>
      </c>
      <c r="O10142" s="168" t="str">
        <f t="shared" si="1266"/>
        <v/>
      </c>
      <c r="P10142" s="168" t="str">
        <f t="shared" si="1267"/>
        <v/>
      </c>
      <c r="Q10142" s="168" t="str">
        <f t="shared" si="1268"/>
        <v/>
      </c>
      <c r="R10142" s="168" t="str">
        <f t="shared" si="1269"/>
        <v/>
      </c>
      <c r="S10142" s="168" t="str">
        <f t="shared" si="1270"/>
        <v/>
      </c>
      <c r="T10142" s="168" t="str">
        <f t="shared" si="1271"/>
        <v/>
      </c>
    </row>
    <row r="10143" spans="1:20" x14ac:dyDescent="0.2">
      <c r="M10143" s="170" t="str">
        <f t="shared" si="1264"/>
        <v>DTL</v>
      </c>
      <c r="N10143" s="169" t="str">
        <f t="shared" si="1265"/>
        <v>1770</v>
      </c>
      <c r="O10143" s="168" t="str">
        <f t="shared" si="1266"/>
        <v/>
      </c>
      <c r="P10143" s="168" t="str">
        <f t="shared" si="1267"/>
        <v/>
      </c>
      <c r="Q10143" s="168" t="str">
        <f t="shared" si="1268"/>
        <v/>
      </c>
      <c r="R10143" s="168" t="str">
        <f t="shared" si="1269"/>
        <v/>
      </c>
      <c r="S10143" s="168" t="str">
        <f t="shared" si="1270"/>
        <v/>
      </c>
      <c r="T10143" s="168" t="str">
        <f t="shared" si="1271"/>
        <v/>
      </c>
    </row>
    <row r="10144" spans="1:20" x14ac:dyDescent="0.2">
      <c r="A10144" t="s">
        <v>3611</v>
      </c>
      <c r="M10144" s="170" t="str">
        <f t="shared" si="1264"/>
        <v>H1</v>
      </c>
      <c r="N10144" s="169" t="str">
        <f t="shared" si="1265"/>
        <v>1770</v>
      </c>
      <c r="O10144" s="168" t="str">
        <f t="shared" si="1266"/>
        <v/>
      </c>
      <c r="P10144" s="168" t="str">
        <f t="shared" si="1267"/>
        <v/>
      </c>
      <c r="Q10144" s="168" t="str">
        <f t="shared" si="1268"/>
        <v/>
      </c>
      <c r="R10144" s="168" t="str">
        <f t="shared" si="1269"/>
        <v/>
      </c>
      <c r="S10144" s="168" t="str">
        <f t="shared" si="1270"/>
        <v/>
      </c>
      <c r="T10144" s="168" t="str">
        <f t="shared" si="1271"/>
        <v/>
      </c>
    </row>
    <row r="10145" spans="1:20" x14ac:dyDescent="0.2">
      <c r="A10145" t="s">
        <v>2600</v>
      </c>
      <c r="M10145" s="170" t="str">
        <f t="shared" si="1264"/>
        <v>H2</v>
      </c>
      <c r="N10145" s="169" t="str">
        <f t="shared" si="1265"/>
        <v>1770</v>
      </c>
      <c r="O10145" s="168" t="str">
        <f t="shared" si="1266"/>
        <v/>
      </c>
      <c r="P10145" s="168" t="str">
        <f t="shared" si="1267"/>
        <v/>
      </c>
      <c r="Q10145" s="168" t="str">
        <f t="shared" si="1268"/>
        <v/>
      </c>
      <c r="R10145" s="168" t="str">
        <f t="shared" si="1269"/>
        <v/>
      </c>
      <c r="S10145" s="168" t="str">
        <f t="shared" si="1270"/>
        <v/>
      </c>
      <c r="T10145" s="168" t="str">
        <f t="shared" si="1271"/>
        <v/>
      </c>
    </row>
    <row r="10146" spans="1:20" x14ac:dyDescent="0.2">
      <c r="A10146" t="s">
        <v>2601</v>
      </c>
      <c r="M10146" s="170" t="str">
        <f t="shared" si="1264"/>
        <v>H3</v>
      </c>
      <c r="N10146" s="169" t="str">
        <f t="shared" si="1265"/>
        <v>1770</v>
      </c>
      <c r="O10146" s="168" t="str">
        <f t="shared" si="1266"/>
        <v/>
      </c>
      <c r="P10146" s="168" t="str">
        <f t="shared" si="1267"/>
        <v/>
      </c>
      <c r="Q10146" s="168" t="str">
        <f t="shared" si="1268"/>
        <v/>
      </c>
      <c r="R10146" s="168" t="str">
        <f t="shared" si="1269"/>
        <v/>
      </c>
      <c r="S10146" s="168" t="str">
        <f t="shared" si="1270"/>
        <v/>
      </c>
      <c r="T10146" s="168" t="str">
        <f t="shared" si="1271"/>
        <v/>
      </c>
    </row>
    <row r="10147" spans="1:20" x14ac:dyDescent="0.2">
      <c r="A10147" t="s">
        <v>3535</v>
      </c>
      <c r="M10147" s="170" t="str">
        <f t="shared" si="1264"/>
        <v>H4</v>
      </c>
      <c r="N10147" s="169" t="str">
        <f t="shared" si="1265"/>
        <v>1770</v>
      </c>
      <c r="O10147" s="168" t="str">
        <f t="shared" si="1266"/>
        <v/>
      </c>
      <c r="P10147" s="168" t="str">
        <f t="shared" si="1267"/>
        <v/>
      </c>
      <c r="Q10147" s="168" t="str">
        <f t="shared" si="1268"/>
        <v/>
      </c>
      <c r="R10147" s="168" t="str">
        <f t="shared" si="1269"/>
        <v/>
      </c>
      <c r="S10147" s="168" t="str">
        <f t="shared" si="1270"/>
        <v/>
      </c>
      <c r="T10147" s="168" t="str">
        <f t="shared" si="1271"/>
        <v/>
      </c>
    </row>
    <row r="10148" spans="1:20" x14ac:dyDescent="0.2">
      <c r="A10148" t="s">
        <v>3607</v>
      </c>
      <c r="M10148" s="170" t="str">
        <f t="shared" si="1264"/>
        <v>H5</v>
      </c>
      <c r="N10148" s="169" t="str">
        <f t="shared" si="1265"/>
        <v>1770</v>
      </c>
      <c r="O10148" s="168" t="str">
        <f t="shared" si="1266"/>
        <v/>
      </c>
      <c r="P10148" s="168" t="str">
        <f t="shared" si="1267"/>
        <v/>
      </c>
      <c r="Q10148" s="168" t="str">
        <f t="shared" si="1268"/>
        <v/>
      </c>
      <c r="R10148" s="168" t="str">
        <f t="shared" si="1269"/>
        <v/>
      </c>
      <c r="S10148" s="168" t="str">
        <f t="shared" si="1270"/>
        <v/>
      </c>
      <c r="T10148" s="168" t="str">
        <f t="shared" si="1271"/>
        <v/>
      </c>
    </row>
    <row r="10149" spans="1:20" x14ac:dyDescent="0.2">
      <c r="A10149" t="s">
        <v>3608</v>
      </c>
      <c r="M10149" s="170" t="str">
        <f t="shared" si="1264"/>
        <v>H6</v>
      </c>
      <c r="N10149" s="169" t="str">
        <f t="shared" si="1265"/>
        <v>1770</v>
      </c>
      <c r="O10149" s="168" t="str">
        <f t="shared" si="1266"/>
        <v/>
      </c>
      <c r="P10149" s="168" t="str">
        <f t="shared" si="1267"/>
        <v/>
      </c>
      <c r="Q10149" s="168" t="str">
        <f t="shared" si="1268"/>
        <v/>
      </c>
      <c r="R10149" s="168" t="str">
        <f t="shared" si="1269"/>
        <v/>
      </c>
      <c r="S10149" s="168" t="str">
        <f t="shared" si="1270"/>
        <v/>
      </c>
      <c r="T10149" s="168" t="str">
        <f t="shared" si="1271"/>
        <v/>
      </c>
    </row>
    <row r="10150" spans="1:20" x14ac:dyDescent="0.2">
      <c r="A10150" t="s">
        <v>2605</v>
      </c>
      <c r="M10150" s="170" t="str">
        <f t="shared" si="1264"/>
        <v>H7</v>
      </c>
      <c r="N10150" s="169" t="str">
        <f t="shared" si="1265"/>
        <v>1770</v>
      </c>
      <c r="O10150" s="168" t="str">
        <f t="shared" si="1266"/>
        <v/>
      </c>
      <c r="P10150" s="168" t="str">
        <f t="shared" si="1267"/>
        <v/>
      </c>
      <c r="Q10150" s="168" t="str">
        <f t="shared" si="1268"/>
        <v/>
      </c>
      <c r="R10150" s="168" t="str">
        <f t="shared" si="1269"/>
        <v/>
      </c>
      <c r="S10150" s="168" t="str">
        <f t="shared" si="1270"/>
        <v/>
      </c>
      <c r="T10150" s="168" t="str">
        <f t="shared" si="1271"/>
        <v/>
      </c>
    </row>
    <row r="10151" spans="1:20" x14ac:dyDescent="0.2">
      <c r="A10151" t="s">
        <v>2606</v>
      </c>
      <c r="M10151" s="170" t="str">
        <f t="shared" si="1264"/>
        <v>H8</v>
      </c>
      <c r="N10151" s="169" t="str">
        <f t="shared" si="1265"/>
        <v>1770</v>
      </c>
      <c r="O10151" s="168" t="str">
        <f t="shared" si="1266"/>
        <v/>
      </c>
      <c r="P10151" s="168" t="str">
        <f t="shared" si="1267"/>
        <v/>
      </c>
      <c r="Q10151" s="168" t="str">
        <f t="shared" si="1268"/>
        <v/>
      </c>
      <c r="R10151" s="168" t="str">
        <f t="shared" si="1269"/>
        <v/>
      </c>
      <c r="S10151" s="168" t="str">
        <f t="shared" si="1270"/>
        <v/>
      </c>
      <c r="T10151" s="168" t="str">
        <f t="shared" si="1271"/>
        <v/>
      </c>
    </row>
    <row r="10152" spans="1:20" x14ac:dyDescent="0.2">
      <c r="A10152" t="s">
        <v>2607</v>
      </c>
      <c r="M10152" s="170" t="str">
        <f t="shared" si="1264"/>
        <v>H9</v>
      </c>
      <c r="N10152" s="169" t="str">
        <f t="shared" si="1265"/>
        <v>1770</v>
      </c>
      <c r="O10152" s="168" t="str">
        <f t="shared" si="1266"/>
        <v/>
      </c>
      <c r="P10152" s="168" t="str">
        <f t="shared" si="1267"/>
        <v/>
      </c>
      <c r="Q10152" s="168" t="str">
        <f t="shared" si="1268"/>
        <v/>
      </c>
      <c r="R10152" s="168" t="str">
        <f t="shared" si="1269"/>
        <v/>
      </c>
      <c r="S10152" s="168" t="str">
        <f t="shared" si="1270"/>
        <v/>
      </c>
      <c r="T10152" s="168" t="str">
        <f t="shared" si="1271"/>
        <v/>
      </c>
    </row>
    <row r="10153" spans="1:20" x14ac:dyDescent="0.2">
      <c r="A10153" t="s">
        <v>2608</v>
      </c>
      <c r="M10153" s="170" t="str">
        <f t="shared" si="1264"/>
        <v>H10</v>
      </c>
      <c r="N10153" s="169" t="str">
        <f t="shared" si="1265"/>
        <v>1770</v>
      </c>
      <c r="O10153" s="168" t="str">
        <f t="shared" si="1266"/>
        <v/>
      </c>
      <c r="P10153" s="168" t="str">
        <f t="shared" si="1267"/>
        <v/>
      </c>
      <c r="Q10153" s="168" t="str">
        <f t="shared" si="1268"/>
        <v/>
      </c>
      <c r="R10153" s="168" t="str">
        <f t="shared" si="1269"/>
        <v/>
      </c>
      <c r="S10153" s="168" t="str">
        <f t="shared" si="1270"/>
        <v/>
      </c>
      <c r="T10153" s="168" t="str">
        <f t="shared" si="1271"/>
        <v/>
      </c>
    </row>
    <row r="10154" spans="1:20" x14ac:dyDescent="0.2">
      <c r="A10154" t="s">
        <v>6935</v>
      </c>
      <c r="M10154" s="170" t="str">
        <f t="shared" si="1264"/>
        <v>DTL</v>
      </c>
      <c r="N10154" s="169" t="str">
        <f t="shared" si="1265"/>
        <v>1770</v>
      </c>
      <c r="O10154" s="168" t="str">
        <f t="shared" si="1266"/>
        <v>9800</v>
      </c>
      <c r="P10154" s="168" t="str">
        <f t="shared" si="1267"/>
        <v>17709800</v>
      </c>
      <c r="Q10154" s="168">
        <f t="shared" si="1268"/>
        <v>30540</v>
      </c>
      <c r="R10154" s="168">
        <f t="shared" si="1269"/>
        <v>64019</v>
      </c>
      <c r="S10154" s="168">
        <f t="shared" si="1270"/>
        <v>16421</v>
      </c>
      <c r="T10154" s="168">
        <f t="shared" si="1271"/>
        <v>0</v>
      </c>
    </row>
    <row r="10155" spans="1:20" x14ac:dyDescent="0.2">
      <c r="A10155" t="s">
        <v>3612</v>
      </c>
      <c r="M10155" s="170" t="str">
        <f t="shared" si="1264"/>
        <v>DTL</v>
      </c>
      <c r="N10155" s="169" t="str">
        <f t="shared" si="1265"/>
        <v>1770</v>
      </c>
      <c r="O10155" s="168" t="str">
        <f t="shared" si="1266"/>
        <v>9825</v>
      </c>
      <c r="P10155" s="168" t="str">
        <f t="shared" si="1267"/>
        <v>17709825</v>
      </c>
      <c r="Q10155" s="168">
        <f t="shared" si="1268"/>
        <v>2500000</v>
      </c>
      <c r="R10155" s="168">
        <f t="shared" si="1269"/>
        <v>0</v>
      </c>
      <c r="S10155" s="168">
        <f t="shared" si="1270"/>
        <v>2000000</v>
      </c>
      <c r="T10155" s="168">
        <f t="shared" si="1271"/>
        <v>0</v>
      </c>
    </row>
    <row r="10156" spans="1:20" x14ac:dyDescent="0.2">
      <c r="A10156" t="s">
        <v>4246</v>
      </c>
      <c r="M10156" s="170" t="str">
        <f t="shared" si="1264"/>
        <v>DTL</v>
      </c>
      <c r="N10156" s="169" t="str">
        <f t="shared" si="1265"/>
        <v>1770</v>
      </c>
      <c r="O10156" s="168" t="str">
        <f t="shared" si="1266"/>
        <v/>
      </c>
      <c r="P10156" s="168" t="str">
        <f t="shared" si="1267"/>
        <v/>
      </c>
      <c r="Q10156" s="168" t="str">
        <f t="shared" si="1268"/>
        <v/>
      </c>
      <c r="R10156" s="168" t="str">
        <f t="shared" si="1269"/>
        <v/>
      </c>
      <c r="S10156" s="168" t="str">
        <f t="shared" si="1270"/>
        <v/>
      </c>
      <c r="T10156" s="168" t="str">
        <f t="shared" si="1271"/>
        <v/>
      </c>
    </row>
    <row r="10157" spans="1:20" x14ac:dyDescent="0.2">
      <c r="A10157" t="s">
        <v>2611</v>
      </c>
      <c r="M10157" s="170" t="str">
        <f t="shared" si="1264"/>
        <v>DTL</v>
      </c>
      <c r="N10157" s="169" t="str">
        <f t="shared" si="1265"/>
        <v>1770</v>
      </c>
      <c r="O10157" s="168" t="str">
        <f t="shared" si="1266"/>
        <v/>
      </c>
      <c r="P10157" s="168" t="str">
        <f t="shared" si="1267"/>
        <v/>
      </c>
      <c r="Q10157" s="168" t="str">
        <f t="shared" si="1268"/>
        <v/>
      </c>
      <c r="R10157" s="168" t="str">
        <f t="shared" si="1269"/>
        <v/>
      </c>
      <c r="S10157" s="168" t="str">
        <f t="shared" si="1270"/>
        <v/>
      </c>
      <c r="T10157" s="168" t="str">
        <f t="shared" si="1271"/>
        <v/>
      </c>
    </row>
    <row r="10158" spans="1:20" x14ac:dyDescent="0.2">
      <c r="A10158" t="s">
        <v>6936</v>
      </c>
      <c r="M10158" s="170" t="str">
        <f t="shared" si="1264"/>
        <v>Ttl</v>
      </c>
      <c r="N10158" s="169" t="str">
        <f t="shared" si="1265"/>
        <v>1770</v>
      </c>
      <c r="O10158" s="168" t="str">
        <f t="shared" si="1266"/>
        <v/>
      </c>
      <c r="P10158" s="168" t="str">
        <f t="shared" si="1267"/>
        <v/>
      </c>
      <c r="Q10158" s="168" t="str">
        <f t="shared" si="1268"/>
        <v/>
      </c>
      <c r="R10158" s="168" t="str">
        <f t="shared" si="1269"/>
        <v/>
      </c>
      <c r="S10158" s="168" t="str">
        <f t="shared" si="1270"/>
        <v/>
      </c>
      <c r="T10158" s="168" t="str">
        <f t="shared" si="1271"/>
        <v/>
      </c>
    </row>
    <row r="10159" spans="1:20" x14ac:dyDescent="0.2">
      <c r="A10159" t="s">
        <v>2676</v>
      </c>
      <c r="M10159" s="170" t="str">
        <f t="shared" si="1264"/>
        <v>DTL</v>
      </c>
      <c r="N10159" s="169" t="str">
        <f t="shared" si="1265"/>
        <v>1770</v>
      </c>
      <c r="O10159" s="168" t="str">
        <f t="shared" si="1266"/>
        <v/>
      </c>
      <c r="P10159" s="168" t="str">
        <f t="shared" si="1267"/>
        <v/>
      </c>
      <c r="Q10159" s="168" t="str">
        <f t="shared" si="1268"/>
        <v/>
      </c>
      <c r="R10159" s="168" t="str">
        <f t="shared" si="1269"/>
        <v/>
      </c>
      <c r="S10159" s="168" t="str">
        <f t="shared" si="1270"/>
        <v/>
      </c>
      <c r="T10159" s="168" t="str">
        <f t="shared" si="1271"/>
        <v/>
      </c>
    </row>
    <row r="10160" spans="1:20" x14ac:dyDescent="0.2">
      <c r="A10160" t="s">
        <v>2611</v>
      </c>
      <c r="M10160" s="170" t="str">
        <f t="shared" si="1264"/>
        <v>DTL</v>
      </c>
      <c r="N10160" s="169" t="str">
        <f t="shared" si="1265"/>
        <v>1770</v>
      </c>
      <c r="O10160" s="168" t="str">
        <f t="shared" si="1266"/>
        <v/>
      </c>
      <c r="P10160" s="168" t="str">
        <f t="shared" si="1267"/>
        <v/>
      </c>
      <c r="Q10160" s="168" t="str">
        <f t="shared" si="1268"/>
        <v/>
      </c>
      <c r="R10160" s="168" t="str">
        <f t="shared" si="1269"/>
        <v/>
      </c>
      <c r="S10160" s="168" t="str">
        <f t="shared" si="1270"/>
        <v/>
      </c>
      <c r="T10160" s="168" t="str">
        <f t="shared" si="1271"/>
        <v/>
      </c>
    </row>
    <row r="10161" spans="1:20" x14ac:dyDescent="0.2">
      <c r="A10161" t="s">
        <v>2611</v>
      </c>
      <c r="M10161" s="170" t="str">
        <f t="shared" si="1264"/>
        <v>DTL</v>
      </c>
      <c r="N10161" s="169" t="str">
        <f t="shared" si="1265"/>
        <v>1770</v>
      </c>
      <c r="O10161" s="168" t="str">
        <f t="shared" si="1266"/>
        <v/>
      </c>
      <c r="P10161" s="168" t="str">
        <f t="shared" si="1267"/>
        <v/>
      </c>
      <c r="Q10161" s="168" t="str">
        <f t="shared" si="1268"/>
        <v/>
      </c>
      <c r="R10161" s="168" t="str">
        <f t="shared" si="1269"/>
        <v/>
      </c>
      <c r="S10161" s="168" t="str">
        <f t="shared" si="1270"/>
        <v/>
      </c>
      <c r="T10161" s="168" t="str">
        <f t="shared" si="1271"/>
        <v/>
      </c>
    </row>
    <row r="10162" spans="1:20" x14ac:dyDescent="0.2">
      <c r="A10162" t="s">
        <v>2642</v>
      </c>
      <c r="M10162" s="170" t="str">
        <f t="shared" si="1264"/>
        <v>DTL</v>
      </c>
      <c r="N10162" s="169" t="str">
        <f t="shared" si="1265"/>
        <v>1770</v>
      </c>
      <c r="O10162" s="168" t="str">
        <f t="shared" si="1266"/>
        <v/>
      </c>
      <c r="P10162" s="168" t="str">
        <f t="shared" si="1267"/>
        <v/>
      </c>
      <c r="Q10162" s="168" t="str">
        <f t="shared" si="1268"/>
        <v/>
      </c>
      <c r="R10162" s="168" t="str">
        <f t="shared" si="1269"/>
        <v/>
      </c>
      <c r="S10162" s="168" t="str">
        <f t="shared" si="1270"/>
        <v/>
      </c>
      <c r="T10162" s="168" t="str">
        <f t="shared" si="1271"/>
        <v/>
      </c>
    </row>
    <row r="10163" spans="1:20" x14ac:dyDescent="0.2">
      <c r="A10163" t="s">
        <v>3613</v>
      </c>
      <c r="M10163" s="170" t="str">
        <f t="shared" si="1264"/>
        <v>DTL</v>
      </c>
      <c r="N10163" s="169" t="str">
        <f t="shared" si="1265"/>
        <v>1770</v>
      </c>
      <c r="O10163" s="168" t="str">
        <f t="shared" si="1266"/>
        <v>5505</v>
      </c>
      <c r="P10163" s="168" t="str">
        <f t="shared" si="1267"/>
        <v>17705505</v>
      </c>
      <c r="Q10163" s="168">
        <f t="shared" si="1268"/>
        <v>1500000</v>
      </c>
      <c r="R10163" s="168">
        <f t="shared" si="1269"/>
        <v>0</v>
      </c>
      <c r="S10163" s="168">
        <f t="shared" si="1270"/>
        <v>2000000</v>
      </c>
      <c r="T10163" s="168">
        <f t="shared" si="1271"/>
        <v>1885000</v>
      </c>
    </row>
    <row r="10164" spans="1:20" x14ac:dyDescent="0.2">
      <c r="A10164" t="s">
        <v>4246</v>
      </c>
      <c r="M10164" s="170" t="str">
        <f t="shared" si="1264"/>
        <v>DTL</v>
      </c>
      <c r="N10164" s="169" t="str">
        <f t="shared" si="1265"/>
        <v>1770</v>
      </c>
      <c r="O10164" s="168" t="str">
        <f t="shared" si="1266"/>
        <v/>
      </c>
      <c r="P10164" s="168" t="str">
        <f t="shared" si="1267"/>
        <v/>
      </c>
      <c r="Q10164" s="168" t="str">
        <f t="shared" si="1268"/>
        <v/>
      </c>
      <c r="R10164" s="168" t="str">
        <f t="shared" si="1269"/>
        <v/>
      </c>
      <c r="S10164" s="168" t="str">
        <f t="shared" si="1270"/>
        <v/>
      </c>
      <c r="T10164" s="168" t="str">
        <f t="shared" si="1271"/>
        <v/>
      </c>
    </row>
    <row r="10165" spans="1:20" x14ac:dyDescent="0.2">
      <c r="A10165" t="s">
        <v>2611</v>
      </c>
      <c r="M10165" s="170" t="str">
        <f t="shared" si="1264"/>
        <v>DTL</v>
      </c>
      <c r="N10165" s="169" t="str">
        <f t="shared" si="1265"/>
        <v>1770</v>
      </c>
      <c r="O10165" s="168" t="str">
        <f t="shared" si="1266"/>
        <v/>
      </c>
      <c r="P10165" s="168" t="str">
        <f t="shared" si="1267"/>
        <v/>
      </c>
      <c r="Q10165" s="168" t="str">
        <f t="shared" si="1268"/>
        <v/>
      </c>
      <c r="R10165" s="168" t="str">
        <f t="shared" si="1269"/>
        <v/>
      </c>
      <c r="S10165" s="168" t="str">
        <f t="shared" si="1270"/>
        <v/>
      </c>
      <c r="T10165" s="168" t="str">
        <f t="shared" si="1271"/>
        <v/>
      </c>
    </row>
    <row r="10166" spans="1:20" x14ac:dyDescent="0.2">
      <c r="A10166" t="s">
        <v>3614</v>
      </c>
      <c r="M10166" s="170" t="str">
        <f t="shared" si="1264"/>
        <v>Ttl</v>
      </c>
      <c r="N10166" s="169" t="str">
        <f t="shared" si="1265"/>
        <v>1770</v>
      </c>
      <c r="O10166" s="168" t="str">
        <f t="shared" si="1266"/>
        <v/>
      </c>
      <c r="P10166" s="168" t="str">
        <f t="shared" si="1267"/>
        <v/>
      </c>
      <c r="Q10166" s="168" t="str">
        <f t="shared" si="1268"/>
        <v/>
      </c>
      <c r="R10166" s="168" t="str">
        <f t="shared" si="1269"/>
        <v/>
      </c>
      <c r="S10166" s="168" t="str">
        <f t="shared" si="1270"/>
        <v/>
      </c>
      <c r="T10166" s="168" t="str">
        <f t="shared" si="1271"/>
        <v/>
      </c>
    </row>
    <row r="10167" spans="1:20" x14ac:dyDescent="0.2">
      <c r="A10167" t="s">
        <v>2611</v>
      </c>
      <c r="M10167" s="170" t="str">
        <f t="shared" si="1264"/>
        <v>DTL</v>
      </c>
      <c r="N10167" s="169" t="str">
        <f t="shared" si="1265"/>
        <v>1770</v>
      </c>
      <c r="O10167" s="168" t="str">
        <f t="shared" si="1266"/>
        <v/>
      </c>
      <c r="P10167" s="168" t="str">
        <f t="shared" si="1267"/>
        <v/>
      </c>
      <c r="Q10167" s="168" t="str">
        <f t="shared" si="1268"/>
        <v/>
      </c>
      <c r="R10167" s="168" t="str">
        <f t="shared" si="1269"/>
        <v/>
      </c>
      <c r="S10167" s="168" t="str">
        <f t="shared" si="1270"/>
        <v/>
      </c>
      <c r="T10167" s="168" t="str">
        <f t="shared" si="1271"/>
        <v/>
      </c>
    </row>
    <row r="10168" spans="1:20" x14ac:dyDescent="0.2">
      <c r="A10168" t="s">
        <v>2611</v>
      </c>
      <c r="M10168" s="170" t="str">
        <f t="shared" si="1264"/>
        <v>DTL</v>
      </c>
      <c r="N10168" s="169" t="str">
        <f t="shared" si="1265"/>
        <v>1770</v>
      </c>
      <c r="O10168" s="168" t="str">
        <f t="shared" si="1266"/>
        <v/>
      </c>
      <c r="P10168" s="168" t="str">
        <f t="shared" si="1267"/>
        <v/>
      </c>
      <c r="Q10168" s="168" t="str">
        <f t="shared" si="1268"/>
        <v/>
      </c>
      <c r="R10168" s="168" t="str">
        <f t="shared" si="1269"/>
        <v/>
      </c>
      <c r="S10168" s="168" t="str">
        <f t="shared" si="1270"/>
        <v/>
      </c>
      <c r="T10168" s="168" t="str">
        <f t="shared" si="1271"/>
        <v/>
      </c>
    </row>
    <row r="10169" spans="1:20" x14ac:dyDescent="0.2">
      <c r="A10169" t="s">
        <v>3615</v>
      </c>
      <c r="M10169" s="170" t="str">
        <f t="shared" si="1264"/>
        <v>Ttl</v>
      </c>
      <c r="N10169" s="169" t="str">
        <f t="shared" si="1265"/>
        <v>1770</v>
      </c>
      <c r="O10169" s="168" t="str">
        <f t="shared" si="1266"/>
        <v/>
      </c>
      <c r="P10169" s="168" t="str">
        <f t="shared" si="1267"/>
        <v/>
      </c>
      <c r="Q10169" s="168" t="str">
        <f t="shared" si="1268"/>
        <v/>
      </c>
      <c r="R10169" s="168" t="str">
        <f t="shared" si="1269"/>
        <v/>
      </c>
      <c r="S10169" s="168" t="str">
        <f t="shared" si="1270"/>
        <v/>
      </c>
      <c r="T10169" s="168" t="str">
        <f t="shared" si="1271"/>
        <v/>
      </c>
    </row>
    <row r="10170" spans="1:20" x14ac:dyDescent="0.2">
      <c r="A10170" t="s">
        <v>2643</v>
      </c>
      <c r="M10170" s="170" t="str">
        <f t="shared" si="1264"/>
        <v>DTL</v>
      </c>
      <c r="N10170" s="169" t="str">
        <f t="shared" si="1265"/>
        <v>1770</v>
      </c>
      <c r="O10170" s="168" t="str">
        <f t="shared" si="1266"/>
        <v/>
      </c>
      <c r="P10170" s="168" t="str">
        <f t="shared" si="1267"/>
        <v/>
      </c>
      <c r="Q10170" s="168" t="str">
        <f t="shared" si="1268"/>
        <v/>
      </c>
      <c r="R10170" s="168" t="str">
        <f t="shared" si="1269"/>
        <v/>
      </c>
      <c r="S10170" s="168" t="str">
        <f t="shared" si="1270"/>
        <v/>
      </c>
      <c r="T10170" s="168" t="str">
        <f t="shared" si="1271"/>
        <v/>
      </c>
    </row>
    <row r="10171" spans="1:20" x14ac:dyDescent="0.2">
      <c r="A10171" t="s">
        <v>2611</v>
      </c>
      <c r="M10171" s="170" t="str">
        <f t="shared" si="1264"/>
        <v>DTL</v>
      </c>
      <c r="N10171" s="169" t="str">
        <f t="shared" si="1265"/>
        <v>1770</v>
      </c>
      <c r="O10171" s="168" t="str">
        <f t="shared" si="1266"/>
        <v/>
      </c>
      <c r="P10171" s="168" t="str">
        <f t="shared" si="1267"/>
        <v/>
      </c>
      <c r="Q10171" s="168" t="str">
        <f t="shared" si="1268"/>
        <v/>
      </c>
      <c r="R10171" s="168" t="str">
        <f t="shared" si="1269"/>
        <v/>
      </c>
      <c r="S10171" s="168" t="str">
        <f t="shared" si="1270"/>
        <v/>
      </c>
      <c r="T10171" s="168" t="str">
        <f t="shared" si="1271"/>
        <v/>
      </c>
    </row>
    <row r="10172" spans="1:20" x14ac:dyDescent="0.2">
      <c r="A10172" t="s">
        <v>2620</v>
      </c>
      <c r="M10172" s="170" t="str">
        <f t="shared" si="1264"/>
        <v>DTL</v>
      </c>
      <c r="N10172" s="169" t="str">
        <f t="shared" si="1265"/>
        <v>1770</v>
      </c>
      <c r="O10172" s="168" t="str">
        <f t="shared" si="1266"/>
        <v/>
      </c>
      <c r="P10172" s="168" t="str">
        <f t="shared" si="1267"/>
        <v/>
      </c>
      <c r="Q10172" s="168" t="str">
        <f t="shared" si="1268"/>
        <v/>
      </c>
      <c r="R10172" s="168" t="str">
        <f t="shared" si="1269"/>
        <v/>
      </c>
      <c r="S10172" s="168" t="str">
        <f t="shared" si="1270"/>
        <v/>
      </c>
      <c r="T10172" s="168" t="str">
        <f t="shared" si="1271"/>
        <v/>
      </c>
    </row>
    <row r="10173" spans="1:20" x14ac:dyDescent="0.2">
      <c r="A10173" t="s">
        <v>6937</v>
      </c>
      <c r="M10173" s="170" t="str">
        <f t="shared" si="1264"/>
        <v>Ttl</v>
      </c>
      <c r="N10173" s="169" t="str">
        <f t="shared" si="1265"/>
        <v>1770</v>
      </c>
      <c r="O10173" s="168" t="str">
        <f t="shared" si="1266"/>
        <v/>
      </c>
      <c r="P10173" s="168" t="str">
        <f t="shared" si="1267"/>
        <v/>
      </c>
      <c r="Q10173" s="168" t="str">
        <f t="shared" si="1268"/>
        <v/>
      </c>
      <c r="R10173" s="168" t="str">
        <f t="shared" si="1269"/>
        <v/>
      </c>
      <c r="S10173" s="168" t="str">
        <f t="shared" si="1270"/>
        <v/>
      </c>
      <c r="T10173" s="168" t="str">
        <f t="shared" si="1271"/>
        <v/>
      </c>
    </row>
    <row r="10174" spans="1:20" x14ac:dyDescent="0.2">
      <c r="A10174" t="s">
        <v>2611</v>
      </c>
      <c r="M10174" s="170" t="str">
        <f t="shared" si="1264"/>
        <v>DTL</v>
      </c>
      <c r="N10174" s="169" t="str">
        <f t="shared" si="1265"/>
        <v>1770</v>
      </c>
      <c r="O10174" s="168" t="str">
        <f t="shared" si="1266"/>
        <v/>
      </c>
      <c r="P10174" s="168" t="str">
        <f t="shared" si="1267"/>
        <v/>
      </c>
      <c r="Q10174" s="168" t="str">
        <f t="shared" si="1268"/>
        <v/>
      </c>
      <c r="R10174" s="168" t="str">
        <f t="shared" si="1269"/>
        <v/>
      </c>
      <c r="S10174" s="168" t="str">
        <f t="shared" si="1270"/>
        <v/>
      </c>
      <c r="T10174" s="168" t="str">
        <f t="shared" si="1271"/>
        <v/>
      </c>
    </row>
    <row r="10175" spans="1:20" x14ac:dyDescent="0.2">
      <c r="A10175" t="s">
        <v>6938</v>
      </c>
      <c r="M10175" s="170" t="str">
        <f t="shared" si="1264"/>
        <v>Ttl</v>
      </c>
      <c r="N10175" s="169" t="str">
        <f t="shared" si="1265"/>
        <v>1770</v>
      </c>
      <c r="O10175" s="168" t="str">
        <f t="shared" si="1266"/>
        <v/>
      </c>
      <c r="P10175" s="168" t="str">
        <f t="shared" si="1267"/>
        <v/>
      </c>
      <c r="Q10175" s="168" t="str">
        <f t="shared" si="1268"/>
        <v/>
      </c>
      <c r="R10175" s="168" t="str">
        <f t="shared" si="1269"/>
        <v/>
      </c>
      <c r="S10175" s="168" t="str">
        <f t="shared" si="1270"/>
        <v/>
      </c>
      <c r="T10175" s="168" t="str">
        <f t="shared" si="1271"/>
        <v/>
      </c>
    </row>
    <row r="10176" spans="1:20" x14ac:dyDescent="0.2">
      <c r="A10176" t="s">
        <v>4246</v>
      </c>
      <c r="M10176" s="170" t="str">
        <f t="shared" si="1264"/>
        <v>DTL</v>
      </c>
      <c r="N10176" s="169" t="str">
        <f t="shared" si="1265"/>
        <v>1770</v>
      </c>
      <c r="O10176" s="168" t="str">
        <f t="shared" si="1266"/>
        <v/>
      </c>
      <c r="P10176" s="168" t="str">
        <f t="shared" si="1267"/>
        <v/>
      </c>
      <c r="Q10176" s="168" t="str">
        <f t="shared" si="1268"/>
        <v/>
      </c>
      <c r="R10176" s="168" t="str">
        <f t="shared" si="1269"/>
        <v/>
      </c>
      <c r="S10176" s="168" t="str">
        <f t="shared" si="1270"/>
        <v/>
      </c>
      <c r="T10176" s="168" t="str">
        <f t="shared" si="1271"/>
        <v/>
      </c>
    </row>
    <row r="10177" spans="1:20" x14ac:dyDescent="0.2">
      <c r="A10177" t="s">
        <v>2611</v>
      </c>
      <c r="M10177" s="170" t="str">
        <f t="shared" si="1264"/>
        <v>DTL</v>
      </c>
      <c r="N10177" s="169" t="str">
        <f t="shared" si="1265"/>
        <v>1770</v>
      </c>
      <c r="O10177" s="168" t="str">
        <f t="shared" si="1266"/>
        <v/>
      </c>
      <c r="P10177" s="168" t="str">
        <f t="shared" si="1267"/>
        <v/>
      </c>
      <c r="Q10177" s="168" t="str">
        <f t="shared" si="1268"/>
        <v/>
      </c>
      <c r="R10177" s="168" t="str">
        <f t="shared" si="1269"/>
        <v/>
      </c>
      <c r="S10177" s="168" t="str">
        <f t="shared" si="1270"/>
        <v/>
      </c>
      <c r="T10177" s="168" t="str">
        <f t="shared" si="1271"/>
        <v/>
      </c>
    </row>
    <row r="10178" spans="1:20" x14ac:dyDescent="0.2">
      <c r="A10178" t="s">
        <v>6939</v>
      </c>
      <c r="M10178" s="170" t="str">
        <f t="shared" si="1264"/>
        <v>DTL</v>
      </c>
      <c r="N10178" s="169" t="str">
        <f t="shared" si="1265"/>
        <v>1770</v>
      </c>
      <c r="O10178" s="168" t="str">
        <f t="shared" si="1266"/>
        <v xml:space="preserve">    </v>
      </c>
      <c r="P10178" s="168" t="str">
        <f t="shared" si="1267"/>
        <v xml:space="preserve">1770    </v>
      </c>
      <c r="Q10178" s="168">
        <f t="shared" si="1268"/>
        <v>244280</v>
      </c>
      <c r="R10178" s="168">
        <f t="shared" si="1269"/>
        <v>-429480</v>
      </c>
      <c r="S10178" s="168">
        <f t="shared" si="1270"/>
        <v>-160000</v>
      </c>
      <c r="T10178" s="168">
        <f t="shared" si="1271"/>
        <v>576437</v>
      </c>
    </row>
    <row r="10179" spans="1:20" x14ac:dyDescent="0.2">
      <c r="A10179" t="s">
        <v>2611</v>
      </c>
      <c r="M10179" s="170" t="str">
        <f t="shared" ref="M10179:M10242" si="1272">IF(ROW()&lt;23,"",
  IF(NOT(ISERROR(FIND("Trinity County",$A10179,30))),"H1",
  IF(M10178="H1","H2",
  IF(M10178="H2","H3",
  IF(M10178="H3","H4",
  IF(M10178="H4","H5",
  IF(M10178="H5","H6",
  IF(M10178="H6","H7",
  IF(M10178="H7","H8",
  IF(M10178="H8","H9",
  IF(M10178="H9","H10",
  IF(TRIM(LEFT($A10179,7))="Total","Ttl","DTL"))))))))))))</f>
        <v>DTL</v>
      </c>
      <c r="N10179" s="169" t="str">
        <f t="shared" ref="N10179:N10242" si="1273">IF(ROW()&lt;23,"",
  IF($M10179="H6",TRIM(LEFT($A10179,5)),N10178))</f>
        <v>1770</v>
      </c>
      <c r="O10179" s="168" t="str">
        <f t="shared" ref="O10179:O10242" si="1274">IF($M10179&lt;&gt;"DTL","",
  IF(NOT(ISNUMBER(VALUE(MID($A10179,31,15)))),"",LEFT($A10179,4)))</f>
        <v/>
      </c>
      <c r="P10179" s="168" t="str">
        <f t="shared" ref="P10179:P10242" si="1275">IF(O10179="","",N10179&amp;O10179)</f>
        <v/>
      </c>
      <c r="Q10179" s="168" t="str">
        <f t="shared" ref="Q10179:Q10242" si="1276">IF($M10179&lt;&gt;"DTL","",
  IF(NOT(ISNUMBER(VALUE(MID($A10179,31,15)))),"",VALUE(TRIM(MID($A10179,47,15)))))</f>
        <v/>
      </c>
      <c r="R10179" s="168" t="str">
        <f t="shared" ref="R10179:R10242" si="1277">IF($M10179&lt;&gt;"DTL","",
  IF(NOT(ISNUMBER(VALUE(MID($A10179,31,15)))),"",VALUE(TRIM(MID($A10179,61,14)))))</f>
        <v/>
      </c>
      <c r="S10179" s="168" t="str">
        <f t="shared" ref="S10179:S10242" si="1278">IF($M10179&lt;&gt;"DTL","",
  IF(NOT(ISNUMBER(VALUE(MID($A10179,31,15)))),"",VALUE(TRIM(MID($A10179,76,14)))))</f>
        <v/>
      </c>
      <c r="T10179" s="168" t="str">
        <f t="shared" ref="T10179:T10242" si="1279">IF($M10179&lt;&gt;"DTL","",
  IF(NOT(ISNUMBER(VALUE(MID($A10179,31,15)))),"",VALUE(TRIM(MID($A10179,90,14)))))</f>
        <v/>
      </c>
    </row>
    <row r="10180" spans="1:20" x14ac:dyDescent="0.2">
      <c r="A10180" t="s">
        <v>6940</v>
      </c>
      <c r="M10180" s="170" t="str">
        <f t="shared" si="1272"/>
        <v>DTL</v>
      </c>
      <c r="N10180" s="169" t="str">
        <f t="shared" si="1273"/>
        <v>1770</v>
      </c>
      <c r="O10180" s="168" t="str">
        <f t="shared" si="1274"/>
        <v>Tran</v>
      </c>
      <c r="P10180" s="168" t="str">
        <f t="shared" si="1275"/>
        <v>1770Tran</v>
      </c>
      <c r="Q10180" s="168">
        <f t="shared" si="1276"/>
        <v>2530540</v>
      </c>
      <c r="R10180" s="168">
        <f t="shared" si="1277"/>
        <v>64019</v>
      </c>
      <c r="S10180" s="168">
        <f t="shared" si="1278"/>
        <v>2016421</v>
      </c>
      <c r="T10180" s="168">
        <f t="shared" si="1279"/>
        <v>0</v>
      </c>
    </row>
    <row r="10181" spans="1:20" x14ac:dyDescent="0.2">
      <c r="A10181" t="s">
        <v>2611</v>
      </c>
      <c r="M10181" s="170" t="str">
        <f t="shared" si="1272"/>
        <v>DTL</v>
      </c>
      <c r="N10181" s="169" t="str">
        <f t="shared" si="1273"/>
        <v>1770</v>
      </c>
      <c r="O10181" s="168" t="str">
        <f t="shared" si="1274"/>
        <v/>
      </c>
      <c r="P10181" s="168" t="str">
        <f t="shared" si="1275"/>
        <v/>
      </c>
      <c r="Q10181" s="168" t="str">
        <f t="shared" si="1276"/>
        <v/>
      </c>
      <c r="R10181" s="168" t="str">
        <f t="shared" si="1277"/>
        <v/>
      </c>
      <c r="S10181" s="168" t="str">
        <f t="shared" si="1278"/>
        <v/>
      </c>
      <c r="T10181" s="168" t="str">
        <f t="shared" si="1279"/>
        <v/>
      </c>
    </row>
    <row r="10182" spans="1:20" x14ac:dyDescent="0.2">
      <c r="A10182" t="s">
        <v>3616</v>
      </c>
      <c r="M10182" s="170" t="str">
        <f t="shared" si="1272"/>
        <v>DTL</v>
      </c>
      <c r="N10182" s="169" t="str">
        <f t="shared" si="1273"/>
        <v>1770</v>
      </c>
      <c r="O10182" s="168" t="str">
        <f t="shared" si="1274"/>
        <v>Tran</v>
      </c>
      <c r="P10182" s="168" t="str">
        <f t="shared" si="1275"/>
        <v>1770Tran</v>
      </c>
      <c r="Q10182" s="168">
        <f t="shared" si="1276"/>
        <v>1500000</v>
      </c>
      <c r="R10182" s="168">
        <f t="shared" si="1277"/>
        <v>0</v>
      </c>
      <c r="S10182" s="168">
        <f t="shared" si="1278"/>
        <v>2000000</v>
      </c>
      <c r="T10182" s="168">
        <f t="shared" si="1279"/>
        <v>1885000</v>
      </c>
    </row>
    <row r="10183" spans="1:20" x14ac:dyDescent="0.2">
      <c r="A10183" t="s">
        <v>4246</v>
      </c>
      <c r="M10183" s="170" t="str">
        <f t="shared" si="1272"/>
        <v>DTL</v>
      </c>
      <c r="N10183" s="169" t="str">
        <f t="shared" si="1273"/>
        <v>1770</v>
      </c>
      <c r="O10183" s="168" t="str">
        <f t="shared" si="1274"/>
        <v/>
      </c>
      <c r="P10183" s="168" t="str">
        <f t="shared" si="1275"/>
        <v/>
      </c>
      <c r="Q10183" s="168" t="str">
        <f t="shared" si="1276"/>
        <v/>
      </c>
      <c r="R10183" s="168" t="str">
        <f t="shared" si="1277"/>
        <v/>
      </c>
      <c r="S10183" s="168" t="str">
        <f t="shared" si="1278"/>
        <v/>
      </c>
      <c r="T10183" s="168" t="str">
        <f t="shared" si="1279"/>
        <v/>
      </c>
    </row>
    <row r="10184" spans="1:20" x14ac:dyDescent="0.2">
      <c r="A10184" t="s">
        <v>2611</v>
      </c>
      <c r="M10184" s="170" t="str">
        <f t="shared" si="1272"/>
        <v>DTL</v>
      </c>
      <c r="N10184" s="169" t="str">
        <f t="shared" si="1273"/>
        <v>1770</v>
      </c>
      <c r="O10184" s="168" t="str">
        <f t="shared" si="1274"/>
        <v/>
      </c>
      <c r="P10184" s="168" t="str">
        <f t="shared" si="1275"/>
        <v/>
      </c>
      <c r="Q10184" s="168" t="str">
        <f t="shared" si="1276"/>
        <v/>
      </c>
      <c r="R10184" s="168" t="str">
        <f t="shared" si="1277"/>
        <v/>
      </c>
      <c r="S10184" s="168" t="str">
        <f t="shared" si="1278"/>
        <v/>
      </c>
      <c r="T10184" s="168" t="str">
        <f t="shared" si="1279"/>
        <v/>
      </c>
    </row>
    <row r="10185" spans="1:20" x14ac:dyDescent="0.2">
      <c r="A10185" t="s">
        <v>6941</v>
      </c>
      <c r="M10185" s="170" t="str">
        <f t="shared" si="1272"/>
        <v>Ttl</v>
      </c>
      <c r="N10185" s="169" t="str">
        <f t="shared" si="1273"/>
        <v>1770</v>
      </c>
      <c r="O10185" s="168" t="str">
        <f t="shared" si="1274"/>
        <v/>
      </c>
      <c r="P10185" s="168" t="str">
        <f t="shared" si="1275"/>
        <v/>
      </c>
      <c r="Q10185" s="168" t="str">
        <f t="shared" si="1276"/>
        <v/>
      </c>
      <c r="R10185" s="168" t="str">
        <f t="shared" si="1277"/>
        <v/>
      </c>
      <c r="S10185" s="168" t="str">
        <f t="shared" si="1278"/>
        <v/>
      </c>
      <c r="T10185" s="168" t="str">
        <f t="shared" si="1279"/>
        <v/>
      </c>
    </row>
    <row r="10186" spans="1:20" x14ac:dyDescent="0.2">
      <c r="A10186" t="s">
        <v>4467</v>
      </c>
      <c r="M10186" s="170" t="str">
        <f t="shared" si="1272"/>
        <v>DTL</v>
      </c>
      <c r="N10186" s="169" t="str">
        <f t="shared" si="1273"/>
        <v>1770</v>
      </c>
      <c r="O10186" s="168" t="str">
        <f t="shared" si="1274"/>
        <v/>
      </c>
      <c r="P10186" s="168" t="str">
        <f t="shared" si="1275"/>
        <v/>
      </c>
      <c r="Q10186" s="168" t="str">
        <f t="shared" si="1276"/>
        <v/>
      </c>
      <c r="R10186" s="168" t="str">
        <f t="shared" si="1277"/>
        <v/>
      </c>
      <c r="S10186" s="168" t="str">
        <f t="shared" si="1278"/>
        <v/>
      </c>
      <c r="T10186" s="168" t="str">
        <f t="shared" si="1279"/>
        <v/>
      </c>
    </row>
    <row r="10187" spans="1:20" x14ac:dyDescent="0.2">
      <c r="A10187">
        <v>1</v>
      </c>
      <c r="M10187" s="170" t="str">
        <f t="shared" si="1272"/>
        <v>DTL</v>
      </c>
      <c r="N10187" s="169" t="str">
        <f t="shared" si="1273"/>
        <v>1770</v>
      </c>
      <c r="O10187" s="168" t="str">
        <f t="shared" si="1274"/>
        <v/>
      </c>
      <c r="P10187" s="168" t="str">
        <f t="shared" si="1275"/>
        <v/>
      </c>
      <c r="Q10187" s="168" t="str">
        <f t="shared" si="1276"/>
        <v/>
      </c>
      <c r="R10187" s="168" t="str">
        <f t="shared" si="1277"/>
        <v/>
      </c>
      <c r="S10187" s="168" t="str">
        <f t="shared" si="1278"/>
        <v/>
      </c>
      <c r="T10187" s="168" t="str">
        <f t="shared" si="1279"/>
        <v/>
      </c>
    </row>
    <row r="10188" spans="1:20" x14ac:dyDescent="0.2">
      <c r="M10188" s="170" t="str">
        <f t="shared" si="1272"/>
        <v>DTL</v>
      </c>
      <c r="N10188" s="169" t="str">
        <f t="shared" si="1273"/>
        <v>1770</v>
      </c>
      <c r="O10188" s="168" t="str">
        <f t="shared" si="1274"/>
        <v/>
      </c>
      <c r="P10188" s="168" t="str">
        <f t="shared" si="1275"/>
        <v/>
      </c>
      <c r="Q10188" s="168" t="str">
        <f t="shared" si="1276"/>
        <v/>
      </c>
      <c r="R10188" s="168" t="str">
        <f t="shared" si="1277"/>
        <v/>
      </c>
      <c r="S10188" s="168" t="str">
        <f t="shared" si="1278"/>
        <v/>
      </c>
      <c r="T10188" s="168" t="str">
        <f t="shared" si="1279"/>
        <v/>
      </c>
    </row>
    <row r="10189" spans="1:20" x14ac:dyDescent="0.2">
      <c r="A10189" t="s">
        <v>3617</v>
      </c>
      <c r="M10189" s="170" t="str">
        <f t="shared" si="1272"/>
        <v>H1</v>
      </c>
      <c r="N10189" s="169" t="str">
        <f t="shared" si="1273"/>
        <v>1770</v>
      </c>
      <c r="O10189" s="168" t="str">
        <f t="shared" si="1274"/>
        <v/>
      </c>
      <c r="P10189" s="168" t="str">
        <f t="shared" si="1275"/>
        <v/>
      </c>
      <c r="Q10189" s="168" t="str">
        <f t="shared" si="1276"/>
        <v/>
      </c>
      <c r="R10189" s="168" t="str">
        <f t="shared" si="1277"/>
        <v/>
      </c>
      <c r="S10189" s="168" t="str">
        <f t="shared" si="1278"/>
        <v/>
      </c>
      <c r="T10189" s="168" t="str">
        <f t="shared" si="1279"/>
        <v/>
      </c>
    </row>
    <row r="10190" spans="1:20" x14ac:dyDescent="0.2">
      <c r="A10190" t="s">
        <v>2600</v>
      </c>
      <c r="M10190" s="170" t="str">
        <f t="shared" si="1272"/>
        <v>H2</v>
      </c>
      <c r="N10190" s="169" t="str">
        <f t="shared" si="1273"/>
        <v>1770</v>
      </c>
      <c r="O10190" s="168" t="str">
        <f t="shared" si="1274"/>
        <v/>
      </c>
      <c r="P10190" s="168" t="str">
        <f t="shared" si="1275"/>
        <v/>
      </c>
      <c r="Q10190" s="168" t="str">
        <f t="shared" si="1276"/>
        <v/>
      </c>
      <c r="R10190" s="168" t="str">
        <f t="shared" si="1277"/>
        <v/>
      </c>
      <c r="S10190" s="168" t="str">
        <f t="shared" si="1278"/>
        <v/>
      </c>
      <c r="T10190" s="168" t="str">
        <f t="shared" si="1279"/>
        <v/>
      </c>
    </row>
    <row r="10191" spans="1:20" x14ac:dyDescent="0.2">
      <c r="A10191" t="s">
        <v>2601</v>
      </c>
      <c r="M10191" s="170" t="str">
        <f t="shared" si="1272"/>
        <v>H3</v>
      </c>
      <c r="N10191" s="169" t="str">
        <f t="shared" si="1273"/>
        <v>1770</v>
      </c>
      <c r="O10191" s="168" t="str">
        <f t="shared" si="1274"/>
        <v/>
      </c>
      <c r="P10191" s="168" t="str">
        <f t="shared" si="1275"/>
        <v/>
      </c>
      <c r="Q10191" s="168" t="str">
        <f t="shared" si="1276"/>
        <v/>
      </c>
      <c r="R10191" s="168" t="str">
        <f t="shared" si="1277"/>
        <v/>
      </c>
      <c r="S10191" s="168" t="str">
        <f t="shared" si="1278"/>
        <v/>
      </c>
      <c r="T10191" s="168" t="str">
        <f t="shared" si="1279"/>
        <v/>
      </c>
    </row>
    <row r="10192" spans="1:20" x14ac:dyDescent="0.2">
      <c r="A10192" t="s">
        <v>3535</v>
      </c>
      <c r="M10192" s="170" t="str">
        <f t="shared" si="1272"/>
        <v>H4</v>
      </c>
      <c r="N10192" s="169" t="str">
        <f t="shared" si="1273"/>
        <v>1770</v>
      </c>
      <c r="O10192" s="168" t="str">
        <f t="shared" si="1274"/>
        <v/>
      </c>
      <c r="P10192" s="168" t="str">
        <f t="shared" si="1275"/>
        <v/>
      </c>
      <c r="Q10192" s="168" t="str">
        <f t="shared" si="1276"/>
        <v/>
      </c>
      <c r="R10192" s="168" t="str">
        <f t="shared" si="1277"/>
        <v/>
      </c>
      <c r="S10192" s="168" t="str">
        <f t="shared" si="1278"/>
        <v/>
      </c>
      <c r="T10192" s="168" t="str">
        <f t="shared" si="1279"/>
        <v/>
      </c>
    </row>
    <row r="10193" spans="1:20" x14ac:dyDescent="0.2">
      <c r="A10193" t="s">
        <v>3618</v>
      </c>
      <c r="M10193" s="170" t="str">
        <f t="shared" si="1272"/>
        <v>H5</v>
      </c>
      <c r="N10193" s="169" t="str">
        <f t="shared" si="1273"/>
        <v>1770</v>
      </c>
      <c r="O10193" s="168" t="str">
        <f t="shared" si="1274"/>
        <v/>
      </c>
      <c r="P10193" s="168" t="str">
        <f t="shared" si="1275"/>
        <v/>
      </c>
      <c r="Q10193" s="168" t="str">
        <f t="shared" si="1276"/>
        <v/>
      </c>
      <c r="R10193" s="168" t="str">
        <f t="shared" si="1277"/>
        <v/>
      </c>
      <c r="S10193" s="168" t="str">
        <f t="shared" si="1278"/>
        <v/>
      </c>
      <c r="T10193" s="168" t="str">
        <f t="shared" si="1279"/>
        <v/>
      </c>
    </row>
    <row r="10194" spans="1:20" x14ac:dyDescent="0.2">
      <c r="A10194" t="s">
        <v>3619</v>
      </c>
      <c r="M10194" s="170" t="str">
        <f t="shared" si="1272"/>
        <v>H6</v>
      </c>
      <c r="N10194" s="169" t="str">
        <f t="shared" si="1273"/>
        <v>1812</v>
      </c>
      <c r="O10194" s="168" t="str">
        <f t="shared" si="1274"/>
        <v/>
      </c>
      <c r="P10194" s="168" t="str">
        <f t="shared" si="1275"/>
        <v/>
      </c>
      <c r="Q10194" s="168" t="str">
        <f t="shared" si="1276"/>
        <v/>
      </c>
      <c r="R10194" s="168" t="str">
        <f t="shared" si="1277"/>
        <v/>
      </c>
      <c r="S10194" s="168" t="str">
        <f t="shared" si="1278"/>
        <v/>
      </c>
      <c r="T10194" s="168" t="str">
        <f t="shared" si="1279"/>
        <v/>
      </c>
    </row>
    <row r="10195" spans="1:20" x14ac:dyDescent="0.2">
      <c r="A10195" t="s">
        <v>2605</v>
      </c>
      <c r="M10195" s="170" t="str">
        <f t="shared" si="1272"/>
        <v>H7</v>
      </c>
      <c r="N10195" s="169" t="str">
        <f t="shared" si="1273"/>
        <v>1812</v>
      </c>
      <c r="O10195" s="168" t="str">
        <f t="shared" si="1274"/>
        <v/>
      </c>
      <c r="P10195" s="168" t="str">
        <f t="shared" si="1275"/>
        <v/>
      </c>
      <c r="Q10195" s="168" t="str">
        <f t="shared" si="1276"/>
        <v/>
      </c>
      <c r="R10195" s="168" t="str">
        <f t="shared" si="1277"/>
        <v/>
      </c>
      <c r="S10195" s="168" t="str">
        <f t="shared" si="1278"/>
        <v/>
      </c>
      <c r="T10195" s="168" t="str">
        <f t="shared" si="1279"/>
        <v/>
      </c>
    </row>
    <row r="10196" spans="1:20" x14ac:dyDescent="0.2">
      <c r="A10196" t="s">
        <v>2606</v>
      </c>
      <c r="M10196" s="170" t="str">
        <f t="shared" si="1272"/>
        <v>H8</v>
      </c>
      <c r="N10196" s="169" t="str">
        <f t="shared" si="1273"/>
        <v>1812</v>
      </c>
      <c r="O10196" s="168" t="str">
        <f t="shared" si="1274"/>
        <v/>
      </c>
      <c r="P10196" s="168" t="str">
        <f t="shared" si="1275"/>
        <v/>
      </c>
      <c r="Q10196" s="168" t="str">
        <f t="shared" si="1276"/>
        <v/>
      </c>
      <c r="R10196" s="168" t="str">
        <f t="shared" si="1277"/>
        <v/>
      </c>
      <c r="S10196" s="168" t="str">
        <f t="shared" si="1278"/>
        <v/>
      </c>
      <c r="T10196" s="168" t="str">
        <f t="shared" si="1279"/>
        <v/>
      </c>
    </row>
    <row r="10197" spans="1:20" x14ac:dyDescent="0.2">
      <c r="A10197" t="s">
        <v>2607</v>
      </c>
      <c r="M10197" s="170" t="str">
        <f t="shared" si="1272"/>
        <v>H9</v>
      </c>
      <c r="N10197" s="169" t="str">
        <f t="shared" si="1273"/>
        <v>1812</v>
      </c>
      <c r="O10197" s="168" t="str">
        <f t="shared" si="1274"/>
        <v/>
      </c>
      <c r="P10197" s="168" t="str">
        <f t="shared" si="1275"/>
        <v/>
      </c>
      <c r="Q10197" s="168" t="str">
        <f t="shared" si="1276"/>
        <v/>
      </c>
      <c r="R10197" s="168" t="str">
        <f t="shared" si="1277"/>
        <v/>
      </c>
      <c r="S10197" s="168" t="str">
        <f t="shared" si="1278"/>
        <v/>
      </c>
      <c r="T10197" s="168" t="str">
        <f t="shared" si="1279"/>
        <v/>
      </c>
    </row>
    <row r="10198" spans="1:20" x14ac:dyDescent="0.2">
      <c r="A10198" t="s">
        <v>2608</v>
      </c>
      <c r="M10198" s="170" t="str">
        <f t="shared" si="1272"/>
        <v>H10</v>
      </c>
      <c r="N10198" s="169" t="str">
        <f t="shared" si="1273"/>
        <v>1812</v>
      </c>
      <c r="O10198" s="168" t="str">
        <f t="shared" si="1274"/>
        <v/>
      </c>
      <c r="P10198" s="168" t="str">
        <f t="shared" si="1275"/>
        <v/>
      </c>
      <c r="Q10198" s="168" t="str">
        <f t="shared" si="1276"/>
        <v/>
      </c>
      <c r="R10198" s="168" t="str">
        <f t="shared" si="1277"/>
        <v/>
      </c>
      <c r="S10198" s="168" t="str">
        <f t="shared" si="1278"/>
        <v/>
      </c>
      <c r="T10198" s="168" t="str">
        <f t="shared" si="1279"/>
        <v/>
      </c>
    </row>
    <row r="10199" spans="1:20" x14ac:dyDescent="0.2">
      <c r="A10199" t="s">
        <v>2609</v>
      </c>
      <c r="M10199" s="170" t="str">
        <f t="shared" si="1272"/>
        <v>DTL</v>
      </c>
      <c r="N10199" s="169" t="str">
        <f t="shared" si="1273"/>
        <v>1812</v>
      </c>
      <c r="O10199" s="168" t="str">
        <f t="shared" si="1274"/>
        <v/>
      </c>
      <c r="P10199" s="168" t="str">
        <f t="shared" si="1275"/>
        <v/>
      </c>
      <c r="Q10199" s="168" t="str">
        <f t="shared" si="1276"/>
        <v/>
      </c>
      <c r="R10199" s="168" t="str">
        <f t="shared" si="1277"/>
        <v/>
      </c>
      <c r="S10199" s="168" t="str">
        <f t="shared" si="1278"/>
        <v/>
      </c>
      <c r="T10199" s="168" t="str">
        <f t="shared" si="1279"/>
        <v/>
      </c>
    </row>
    <row r="10200" spans="1:20" x14ac:dyDescent="0.2">
      <c r="A10200" t="s">
        <v>6942</v>
      </c>
      <c r="M10200" s="170" t="str">
        <f t="shared" si="1272"/>
        <v>DTL</v>
      </c>
      <c r="N10200" s="169" t="str">
        <f t="shared" si="1273"/>
        <v>1812</v>
      </c>
      <c r="O10200" s="168" t="str">
        <f t="shared" si="1274"/>
        <v>6601</v>
      </c>
      <c r="P10200" s="168" t="str">
        <f t="shared" si="1275"/>
        <v>18126601</v>
      </c>
      <c r="Q10200" s="168">
        <f t="shared" si="1276"/>
        <v>539</v>
      </c>
      <c r="R10200" s="168">
        <f t="shared" si="1277"/>
        <v>4402</v>
      </c>
      <c r="S10200" s="168">
        <f t="shared" si="1278"/>
        <v>0</v>
      </c>
      <c r="T10200" s="168">
        <f t="shared" si="1279"/>
        <v>1664</v>
      </c>
    </row>
    <row r="10201" spans="1:20" x14ac:dyDescent="0.2">
      <c r="A10201" t="s">
        <v>3620</v>
      </c>
      <c r="M10201" s="170" t="str">
        <f t="shared" si="1272"/>
        <v>DTL</v>
      </c>
      <c r="N10201" s="169" t="str">
        <f t="shared" si="1273"/>
        <v>1812</v>
      </c>
      <c r="O10201" s="168" t="str">
        <f t="shared" si="1274"/>
        <v>7190</v>
      </c>
      <c r="P10201" s="168" t="str">
        <f t="shared" si="1275"/>
        <v>18127190</v>
      </c>
      <c r="Q10201" s="168">
        <f t="shared" si="1276"/>
        <v>0</v>
      </c>
      <c r="R10201" s="168">
        <f t="shared" si="1277"/>
        <v>0</v>
      </c>
      <c r="S10201" s="168">
        <f t="shared" si="1278"/>
        <v>2350000</v>
      </c>
      <c r="T10201" s="168">
        <f t="shared" si="1279"/>
        <v>0</v>
      </c>
    </row>
    <row r="10202" spans="1:20" x14ac:dyDescent="0.2">
      <c r="A10202" t="s">
        <v>4246</v>
      </c>
      <c r="M10202" s="170" t="str">
        <f t="shared" si="1272"/>
        <v>DTL</v>
      </c>
      <c r="N10202" s="169" t="str">
        <f t="shared" si="1273"/>
        <v>1812</v>
      </c>
      <c r="O10202" s="168" t="str">
        <f t="shared" si="1274"/>
        <v/>
      </c>
      <c r="P10202" s="168" t="str">
        <f t="shared" si="1275"/>
        <v/>
      </c>
      <c r="Q10202" s="168" t="str">
        <f t="shared" si="1276"/>
        <v/>
      </c>
      <c r="R10202" s="168" t="str">
        <f t="shared" si="1277"/>
        <v/>
      </c>
      <c r="S10202" s="168" t="str">
        <f t="shared" si="1278"/>
        <v/>
      </c>
      <c r="T10202" s="168" t="str">
        <f t="shared" si="1279"/>
        <v/>
      </c>
    </row>
    <row r="10203" spans="1:20" x14ac:dyDescent="0.2">
      <c r="A10203" t="s">
        <v>2611</v>
      </c>
      <c r="M10203" s="170" t="str">
        <f t="shared" si="1272"/>
        <v>DTL</v>
      </c>
      <c r="N10203" s="169" t="str">
        <f t="shared" si="1273"/>
        <v>1812</v>
      </c>
      <c r="O10203" s="168" t="str">
        <f t="shared" si="1274"/>
        <v/>
      </c>
      <c r="P10203" s="168" t="str">
        <f t="shared" si="1275"/>
        <v/>
      </c>
      <c r="Q10203" s="168" t="str">
        <f t="shared" si="1276"/>
        <v/>
      </c>
      <c r="R10203" s="168" t="str">
        <f t="shared" si="1277"/>
        <v/>
      </c>
      <c r="S10203" s="168" t="str">
        <f t="shared" si="1278"/>
        <v/>
      </c>
      <c r="T10203" s="168" t="str">
        <f t="shared" si="1279"/>
        <v/>
      </c>
    </row>
    <row r="10204" spans="1:20" x14ac:dyDescent="0.2">
      <c r="A10204" t="s">
        <v>6943</v>
      </c>
      <c r="M10204" s="170" t="str">
        <f t="shared" si="1272"/>
        <v>Ttl</v>
      </c>
      <c r="N10204" s="169" t="str">
        <f t="shared" si="1273"/>
        <v>1812</v>
      </c>
      <c r="O10204" s="168" t="str">
        <f t="shared" si="1274"/>
        <v/>
      </c>
      <c r="P10204" s="168" t="str">
        <f t="shared" si="1275"/>
        <v/>
      </c>
      <c r="Q10204" s="168" t="str">
        <f t="shared" si="1276"/>
        <v/>
      </c>
      <c r="R10204" s="168" t="str">
        <f t="shared" si="1277"/>
        <v/>
      </c>
      <c r="S10204" s="168" t="str">
        <f t="shared" si="1278"/>
        <v/>
      </c>
      <c r="T10204" s="168" t="str">
        <f t="shared" si="1279"/>
        <v/>
      </c>
    </row>
    <row r="10205" spans="1:20" x14ac:dyDescent="0.2">
      <c r="A10205" t="s">
        <v>2612</v>
      </c>
      <c r="M10205" s="170" t="str">
        <f t="shared" si="1272"/>
        <v>DTL</v>
      </c>
      <c r="N10205" s="169" t="str">
        <f t="shared" si="1273"/>
        <v>1812</v>
      </c>
      <c r="O10205" s="168" t="str">
        <f t="shared" si="1274"/>
        <v/>
      </c>
      <c r="P10205" s="168" t="str">
        <f t="shared" si="1275"/>
        <v/>
      </c>
      <c r="Q10205" s="168" t="str">
        <f t="shared" si="1276"/>
        <v/>
      </c>
      <c r="R10205" s="168" t="str">
        <f t="shared" si="1277"/>
        <v/>
      </c>
      <c r="S10205" s="168" t="str">
        <f t="shared" si="1278"/>
        <v/>
      </c>
      <c r="T10205" s="168" t="str">
        <f t="shared" si="1279"/>
        <v/>
      </c>
    </row>
    <row r="10206" spans="1:20" x14ac:dyDescent="0.2">
      <c r="A10206" t="s">
        <v>2611</v>
      </c>
      <c r="M10206" s="170" t="str">
        <f t="shared" si="1272"/>
        <v>DTL</v>
      </c>
      <c r="N10206" s="169" t="str">
        <f t="shared" si="1273"/>
        <v>1812</v>
      </c>
      <c r="O10206" s="168" t="str">
        <f t="shared" si="1274"/>
        <v/>
      </c>
      <c r="P10206" s="168" t="str">
        <f t="shared" si="1275"/>
        <v/>
      </c>
      <c r="Q10206" s="168" t="str">
        <f t="shared" si="1276"/>
        <v/>
      </c>
      <c r="R10206" s="168" t="str">
        <f t="shared" si="1277"/>
        <v/>
      </c>
      <c r="S10206" s="168" t="str">
        <f t="shared" si="1278"/>
        <v/>
      </c>
      <c r="T10206" s="168" t="str">
        <f t="shared" si="1279"/>
        <v/>
      </c>
    </row>
    <row r="10207" spans="1:20" x14ac:dyDescent="0.2">
      <c r="A10207" t="s">
        <v>2611</v>
      </c>
      <c r="M10207" s="170" t="str">
        <f t="shared" si="1272"/>
        <v>DTL</v>
      </c>
      <c r="N10207" s="169" t="str">
        <f t="shared" si="1273"/>
        <v>1812</v>
      </c>
      <c r="O10207" s="168" t="str">
        <f t="shared" si="1274"/>
        <v/>
      </c>
      <c r="P10207" s="168" t="str">
        <f t="shared" si="1275"/>
        <v/>
      </c>
      <c r="Q10207" s="168" t="str">
        <f t="shared" si="1276"/>
        <v/>
      </c>
      <c r="R10207" s="168" t="str">
        <f t="shared" si="1277"/>
        <v/>
      </c>
      <c r="S10207" s="168" t="str">
        <f t="shared" si="1278"/>
        <v/>
      </c>
      <c r="T10207" s="168" t="str">
        <f t="shared" si="1279"/>
        <v/>
      </c>
    </row>
    <row r="10208" spans="1:20" x14ac:dyDescent="0.2">
      <c r="A10208" t="s">
        <v>2613</v>
      </c>
      <c r="M10208" s="170" t="str">
        <f t="shared" si="1272"/>
        <v>DTL</v>
      </c>
      <c r="N10208" s="169" t="str">
        <f t="shared" si="1273"/>
        <v>1812</v>
      </c>
      <c r="O10208" s="168" t="str">
        <f t="shared" si="1274"/>
        <v/>
      </c>
      <c r="P10208" s="168" t="str">
        <f t="shared" si="1275"/>
        <v/>
      </c>
      <c r="Q10208" s="168" t="str">
        <f t="shared" si="1276"/>
        <v/>
      </c>
      <c r="R10208" s="168" t="str">
        <f t="shared" si="1277"/>
        <v/>
      </c>
      <c r="S10208" s="168" t="str">
        <f t="shared" si="1278"/>
        <v/>
      </c>
      <c r="T10208" s="168" t="str">
        <f t="shared" si="1279"/>
        <v/>
      </c>
    </row>
    <row r="10209" spans="1:20" x14ac:dyDescent="0.2">
      <c r="A10209" t="s">
        <v>6944</v>
      </c>
      <c r="M10209" s="170" t="str">
        <f t="shared" si="1272"/>
        <v>DTL</v>
      </c>
      <c r="N10209" s="169" t="str">
        <f t="shared" si="1273"/>
        <v>1812</v>
      </c>
      <c r="O10209" s="168" t="str">
        <f t="shared" si="1274"/>
        <v>2301</v>
      </c>
      <c r="P10209" s="168" t="str">
        <f t="shared" si="1275"/>
        <v>18122301</v>
      </c>
      <c r="Q10209" s="168">
        <f t="shared" si="1276"/>
        <v>0</v>
      </c>
      <c r="R10209" s="168">
        <f t="shared" si="1277"/>
        <v>304</v>
      </c>
      <c r="S10209" s="168">
        <f t="shared" si="1278"/>
        <v>325</v>
      </c>
      <c r="T10209" s="168">
        <f t="shared" si="1279"/>
        <v>605</v>
      </c>
    </row>
    <row r="10210" spans="1:20" x14ac:dyDescent="0.2">
      <c r="A10210" t="s">
        <v>6945</v>
      </c>
      <c r="M10210" s="170" t="str">
        <f t="shared" si="1272"/>
        <v>DTL</v>
      </c>
      <c r="N10210" s="169" t="str">
        <f t="shared" si="1273"/>
        <v>1812</v>
      </c>
      <c r="O10210" s="168" t="str">
        <f t="shared" si="1274"/>
        <v>2700</v>
      </c>
      <c r="P10210" s="168" t="str">
        <f t="shared" si="1275"/>
        <v>18122700</v>
      </c>
      <c r="Q10210" s="168">
        <f t="shared" si="1276"/>
        <v>0</v>
      </c>
      <c r="R10210" s="168">
        <f t="shared" si="1277"/>
        <v>24164</v>
      </c>
      <c r="S10210" s="168">
        <f t="shared" si="1278"/>
        <v>0</v>
      </c>
      <c r="T10210" s="168">
        <f t="shared" si="1279"/>
        <v>0</v>
      </c>
    </row>
    <row r="10211" spans="1:20" x14ac:dyDescent="0.2">
      <c r="A10211" t="s">
        <v>6946</v>
      </c>
      <c r="M10211" s="170" t="str">
        <f t="shared" si="1272"/>
        <v>DTL</v>
      </c>
      <c r="N10211" s="169" t="str">
        <f t="shared" si="1273"/>
        <v>1812</v>
      </c>
      <c r="O10211" s="168" t="str">
        <f t="shared" si="1274"/>
        <v>4699</v>
      </c>
      <c r="P10211" s="168" t="str">
        <f t="shared" si="1275"/>
        <v>18124699</v>
      </c>
      <c r="Q10211" s="168">
        <f t="shared" si="1276"/>
        <v>6000</v>
      </c>
      <c r="R10211" s="168">
        <f t="shared" si="1277"/>
        <v>31022</v>
      </c>
      <c r="S10211" s="168">
        <f t="shared" si="1278"/>
        <v>100000</v>
      </c>
      <c r="T10211" s="168">
        <f t="shared" si="1279"/>
        <v>1596</v>
      </c>
    </row>
    <row r="10212" spans="1:20" x14ac:dyDescent="0.2">
      <c r="A10212" t="s">
        <v>3621</v>
      </c>
      <c r="M10212" s="170" t="str">
        <f t="shared" si="1272"/>
        <v>DTL</v>
      </c>
      <c r="N10212" s="169" t="str">
        <f t="shared" si="1273"/>
        <v>1812</v>
      </c>
      <c r="O10212" s="168" t="str">
        <f t="shared" si="1274"/>
        <v>3291</v>
      </c>
      <c r="P10212" s="168" t="str">
        <f t="shared" si="1275"/>
        <v>18123291</v>
      </c>
      <c r="Q10212" s="168">
        <f t="shared" si="1276"/>
        <v>0</v>
      </c>
      <c r="R10212" s="168">
        <f t="shared" si="1277"/>
        <v>0</v>
      </c>
      <c r="S10212" s="168">
        <f t="shared" si="1278"/>
        <v>900</v>
      </c>
      <c r="T10212" s="168">
        <f t="shared" si="1279"/>
        <v>900</v>
      </c>
    </row>
    <row r="10213" spans="1:20" x14ac:dyDescent="0.2">
      <c r="A10213" t="s">
        <v>4246</v>
      </c>
      <c r="M10213" s="170" t="str">
        <f t="shared" si="1272"/>
        <v>DTL</v>
      </c>
      <c r="N10213" s="169" t="str">
        <f t="shared" si="1273"/>
        <v>1812</v>
      </c>
      <c r="O10213" s="168" t="str">
        <f t="shared" si="1274"/>
        <v/>
      </c>
      <c r="P10213" s="168" t="str">
        <f t="shared" si="1275"/>
        <v/>
      </c>
      <c r="Q10213" s="168" t="str">
        <f t="shared" si="1276"/>
        <v/>
      </c>
      <c r="R10213" s="168" t="str">
        <f t="shared" si="1277"/>
        <v/>
      </c>
      <c r="S10213" s="168" t="str">
        <f t="shared" si="1278"/>
        <v/>
      </c>
      <c r="T10213" s="168" t="str">
        <f t="shared" si="1279"/>
        <v/>
      </c>
    </row>
    <row r="10214" spans="1:20" x14ac:dyDescent="0.2">
      <c r="A10214" t="s">
        <v>2611</v>
      </c>
      <c r="M10214" s="170" t="str">
        <f t="shared" si="1272"/>
        <v>DTL</v>
      </c>
      <c r="N10214" s="169" t="str">
        <f t="shared" si="1273"/>
        <v>1812</v>
      </c>
      <c r="O10214" s="168" t="str">
        <f t="shared" si="1274"/>
        <v/>
      </c>
      <c r="P10214" s="168" t="str">
        <f t="shared" si="1275"/>
        <v/>
      </c>
      <c r="Q10214" s="168" t="str">
        <f t="shared" si="1276"/>
        <v/>
      </c>
      <c r="R10214" s="168" t="str">
        <f t="shared" si="1277"/>
        <v/>
      </c>
      <c r="S10214" s="168" t="str">
        <f t="shared" si="1278"/>
        <v/>
      </c>
      <c r="T10214" s="168" t="str">
        <f t="shared" si="1279"/>
        <v/>
      </c>
    </row>
    <row r="10215" spans="1:20" x14ac:dyDescent="0.2">
      <c r="A10215" t="s">
        <v>6947</v>
      </c>
      <c r="M10215" s="170" t="str">
        <f t="shared" si="1272"/>
        <v>Ttl</v>
      </c>
      <c r="N10215" s="169" t="str">
        <f t="shared" si="1273"/>
        <v>1812</v>
      </c>
      <c r="O10215" s="168" t="str">
        <f t="shared" si="1274"/>
        <v/>
      </c>
      <c r="P10215" s="168" t="str">
        <f t="shared" si="1275"/>
        <v/>
      </c>
      <c r="Q10215" s="168" t="str">
        <f t="shared" si="1276"/>
        <v/>
      </c>
      <c r="R10215" s="168" t="str">
        <f t="shared" si="1277"/>
        <v/>
      </c>
      <c r="S10215" s="168" t="str">
        <f t="shared" si="1278"/>
        <v/>
      </c>
      <c r="T10215" s="168" t="str">
        <f t="shared" si="1279"/>
        <v/>
      </c>
    </row>
    <row r="10216" spans="1:20" x14ac:dyDescent="0.2">
      <c r="A10216" t="s">
        <v>2611</v>
      </c>
      <c r="M10216" s="170" t="str">
        <f t="shared" si="1272"/>
        <v>DTL</v>
      </c>
      <c r="N10216" s="169" t="str">
        <f t="shared" si="1273"/>
        <v>1812</v>
      </c>
      <c r="O10216" s="168" t="str">
        <f t="shared" si="1274"/>
        <v/>
      </c>
      <c r="P10216" s="168" t="str">
        <f t="shared" si="1275"/>
        <v/>
      </c>
      <c r="Q10216" s="168" t="str">
        <f t="shared" si="1276"/>
        <v/>
      </c>
      <c r="R10216" s="168" t="str">
        <f t="shared" si="1277"/>
        <v/>
      </c>
      <c r="S10216" s="168" t="str">
        <f t="shared" si="1278"/>
        <v/>
      </c>
      <c r="T10216" s="168" t="str">
        <f t="shared" si="1279"/>
        <v/>
      </c>
    </row>
    <row r="10217" spans="1:20" x14ac:dyDescent="0.2">
      <c r="A10217" t="s">
        <v>6948</v>
      </c>
      <c r="M10217" s="170" t="str">
        <f t="shared" si="1272"/>
        <v>DTL</v>
      </c>
      <c r="N10217" s="169" t="str">
        <f t="shared" si="1273"/>
        <v>1812</v>
      </c>
      <c r="O10217" s="168" t="str">
        <f t="shared" si="1274"/>
        <v>4600</v>
      </c>
      <c r="P10217" s="168" t="str">
        <f t="shared" si="1275"/>
        <v>18124600</v>
      </c>
      <c r="Q10217" s="168">
        <f t="shared" si="1276"/>
        <v>115110</v>
      </c>
      <c r="R10217" s="168">
        <f t="shared" si="1277"/>
        <v>1042899</v>
      </c>
      <c r="S10217" s="168">
        <f t="shared" si="1278"/>
        <v>3236000</v>
      </c>
      <c r="T10217" s="168">
        <f t="shared" si="1279"/>
        <v>309269</v>
      </c>
    </row>
    <row r="10218" spans="1:20" x14ac:dyDescent="0.2">
      <c r="A10218" t="s">
        <v>4246</v>
      </c>
      <c r="M10218" s="170" t="str">
        <f t="shared" si="1272"/>
        <v>DTL</v>
      </c>
      <c r="N10218" s="169" t="str">
        <f t="shared" si="1273"/>
        <v>1812</v>
      </c>
      <c r="O10218" s="168" t="str">
        <f t="shared" si="1274"/>
        <v/>
      </c>
      <c r="P10218" s="168" t="str">
        <f t="shared" si="1275"/>
        <v/>
      </c>
      <c r="Q10218" s="168" t="str">
        <f t="shared" si="1276"/>
        <v/>
      </c>
      <c r="R10218" s="168" t="str">
        <f t="shared" si="1277"/>
        <v/>
      </c>
      <c r="S10218" s="168" t="str">
        <f t="shared" si="1278"/>
        <v/>
      </c>
      <c r="T10218" s="168" t="str">
        <f t="shared" si="1279"/>
        <v/>
      </c>
    </row>
    <row r="10219" spans="1:20" x14ac:dyDescent="0.2">
      <c r="A10219" t="s">
        <v>2611</v>
      </c>
      <c r="M10219" s="170" t="str">
        <f t="shared" si="1272"/>
        <v>DTL</v>
      </c>
      <c r="N10219" s="169" t="str">
        <f t="shared" si="1273"/>
        <v>1812</v>
      </c>
      <c r="O10219" s="168" t="str">
        <f t="shared" si="1274"/>
        <v/>
      </c>
      <c r="P10219" s="168" t="str">
        <f t="shared" si="1275"/>
        <v/>
      </c>
      <c r="Q10219" s="168" t="str">
        <f t="shared" si="1276"/>
        <v/>
      </c>
      <c r="R10219" s="168" t="str">
        <f t="shared" si="1277"/>
        <v/>
      </c>
      <c r="S10219" s="168" t="str">
        <f t="shared" si="1278"/>
        <v/>
      </c>
      <c r="T10219" s="168" t="str">
        <f t="shared" si="1279"/>
        <v/>
      </c>
    </row>
    <row r="10220" spans="1:20" x14ac:dyDescent="0.2">
      <c r="A10220" t="s">
        <v>6949</v>
      </c>
      <c r="M10220" s="170" t="str">
        <f t="shared" si="1272"/>
        <v>Ttl</v>
      </c>
      <c r="N10220" s="169" t="str">
        <f t="shared" si="1273"/>
        <v>1812</v>
      </c>
      <c r="O10220" s="168" t="str">
        <f t="shared" si="1274"/>
        <v/>
      </c>
      <c r="P10220" s="168" t="str">
        <f t="shared" si="1275"/>
        <v/>
      </c>
      <c r="Q10220" s="168" t="str">
        <f t="shared" si="1276"/>
        <v/>
      </c>
      <c r="R10220" s="168" t="str">
        <f t="shared" si="1277"/>
        <v/>
      </c>
      <c r="S10220" s="168" t="str">
        <f t="shared" si="1278"/>
        <v/>
      </c>
      <c r="T10220" s="168" t="str">
        <f t="shared" si="1279"/>
        <v/>
      </c>
    </row>
    <row r="10221" spans="1:20" x14ac:dyDescent="0.2">
      <c r="A10221" t="s">
        <v>2611</v>
      </c>
      <c r="M10221" s="170" t="str">
        <f t="shared" si="1272"/>
        <v>DTL</v>
      </c>
      <c r="N10221" s="169" t="str">
        <f t="shared" si="1273"/>
        <v>1812</v>
      </c>
      <c r="O10221" s="168" t="str">
        <f t="shared" si="1274"/>
        <v/>
      </c>
      <c r="P10221" s="168" t="str">
        <f t="shared" si="1275"/>
        <v/>
      </c>
      <c r="Q10221" s="168" t="str">
        <f t="shared" si="1276"/>
        <v/>
      </c>
      <c r="R10221" s="168" t="str">
        <f t="shared" si="1277"/>
        <v/>
      </c>
      <c r="S10221" s="168" t="str">
        <f t="shared" si="1278"/>
        <v/>
      </c>
      <c r="T10221" s="168" t="str">
        <f t="shared" si="1279"/>
        <v/>
      </c>
    </row>
    <row r="10222" spans="1:20" x14ac:dyDescent="0.2">
      <c r="A10222" t="s">
        <v>2611</v>
      </c>
      <c r="M10222" s="170" t="str">
        <f t="shared" si="1272"/>
        <v>DTL</v>
      </c>
      <c r="N10222" s="169" t="str">
        <f t="shared" si="1273"/>
        <v>1812</v>
      </c>
      <c r="O10222" s="168" t="str">
        <f t="shared" si="1274"/>
        <v/>
      </c>
      <c r="P10222" s="168" t="str">
        <f t="shared" si="1275"/>
        <v/>
      </c>
      <c r="Q10222" s="168" t="str">
        <f t="shared" si="1276"/>
        <v/>
      </c>
      <c r="R10222" s="168" t="str">
        <f t="shared" si="1277"/>
        <v/>
      </c>
      <c r="S10222" s="168" t="str">
        <f t="shared" si="1278"/>
        <v/>
      </c>
      <c r="T10222" s="168" t="str">
        <f t="shared" si="1279"/>
        <v/>
      </c>
    </row>
    <row r="10223" spans="1:20" x14ac:dyDescent="0.2">
      <c r="A10223" t="s">
        <v>6950</v>
      </c>
      <c r="M10223" s="170" t="str">
        <f t="shared" si="1272"/>
        <v>Ttl</v>
      </c>
      <c r="N10223" s="169" t="str">
        <f t="shared" si="1273"/>
        <v>1812</v>
      </c>
      <c r="O10223" s="168" t="str">
        <f t="shared" si="1274"/>
        <v/>
      </c>
      <c r="P10223" s="168" t="str">
        <f t="shared" si="1275"/>
        <v/>
      </c>
      <c r="Q10223" s="168" t="str">
        <f t="shared" si="1276"/>
        <v/>
      </c>
      <c r="R10223" s="168" t="str">
        <f t="shared" si="1277"/>
        <v/>
      </c>
      <c r="S10223" s="168" t="str">
        <f t="shared" si="1278"/>
        <v/>
      </c>
      <c r="T10223" s="168" t="str">
        <f t="shared" si="1279"/>
        <v/>
      </c>
    </row>
    <row r="10224" spans="1:20" x14ac:dyDescent="0.2">
      <c r="A10224" t="s">
        <v>2612</v>
      </c>
      <c r="M10224" s="170" t="str">
        <f t="shared" si="1272"/>
        <v>DTL</v>
      </c>
      <c r="N10224" s="169" t="str">
        <f t="shared" si="1273"/>
        <v>1812</v>
      </c>
      <c r="O10224" s="168" t="str">
        <f t="shared" si="1274"/>
        <v/>
      </c>
      <c r="P10224" s="168" t="str">
        <f t="shared" si="1275"/>
        <v/>
      </c>
      <c r="Q10224" s="168" t="str">
        <f t="shared" si="1276"/>
        <v/>
      </c>
      <c r="R10224" s="168" t="str">
        <f t="shared" si="1277"/>
        <v/>
      </c>
      <c r="S10224" s="168" t="str">
        <f t="shared" si="1278"/>
        <v/>
      </c>
      <c r="T10224" s="168" t="str">
        <f t="shared" si="1279"/>
        <v/>
      </c>
    </row>
    <row r="10225" spans="1:20" x14ac:dyDescent="0.2">
      <c r="A10225" t="s">
        <v>2611</v>
      </c>
      <c r="M10225" s="170" t="str">
        <f t="shared" si="1272"/>
        <v>DTL</v>
      </c>
      <c r="N10225" s="169" t="str">
        <f t="shared" si="1273"/>
        <v>1812</v>
      </c>
      <c r="O10225" s="168" t="str">
        <f t="shared" si="1274"/>
        <v/>
      </c>
      <c r="P10225" s="168" t="str">
        <f t="shared" si="1275"/>
        <v/>
      </c>
      <c r="Q10225" s="168" t="str">
        <f t="shared" si="1276"/>
        <v/>
      </c>
      <c r="R10225" s="168" t="str">
        <f t="shared" si="1277"/>
        <v/>
      </c>
      <c r="S10225" s="168" t="str">
        <f t="shared" si="1278"/>
        <v/>
      </c>
      <c r="T10225" s="168" t="str">
        <f t="shared" si="1279"/>
        <v/>
      </c>
    </row>
    <row r="10226" spans="1:20" x14ac:dyDescent="0.2">
      <c r="A10226" t="s">
        <v>2611</v>
      </c>
      <c r="M10226" s="170" t="str">
        <f t="shared" si="1272"/>
        <v>DTL</v>
      </c>
      <c r="N10226" s="169" t="str">
        <f t="shared" si="1273"/>
        <v>1812</v>
      </c>
      <c r="O10226" s="168" t="str">
        <f t="shared" si="1274"/>
        <v/>
      </c>
      <c r="P10226" s="168" t="str">
        <f t="shared" si="1275"/>
        <v/>
      </c>
      <c r="Q10226" s="168" t="str">
        <f t="shared" si="1276"/>
        <v/>
      </c>
      <c r="R10226" s="168" t="str">
        <f t="shared" si="1277"/>
        <v/>
      </c>
      <c r="S10226" s="168" t="str">
        <f t="shared" si="1278"/>
        <v/>
      </c>
      <c r="T10226" s="168" t="str">
        <f t="shared" si="1279"/>
        <v/>
      </c>
    </row>
    <row r="10227" spans="1:20" x14ac:dyDescent="0.2">
      <c r="A10227" t="s">
        <v>2673</v>
      </c>
      <c r="M10227" s="170" t="str">
        <f t="shared" si="1272"/>
        <v>DTL</v>
      </c>
      <c r="N10227" s="169" t="str">
        <f t="shared" si="1273"/>
        <v>1812</v>
      </c>
      <c r="O10227" s="168" t="str">
        <f t="shared" si="1274"/>
        <v/>
      </c>
      <c r="P10227" s="168" t="str">
        <f t="shared" si="1275"/>
        <v/>
      </c>
      <c r="Q10227" s="168" t="str">
        <f t="shared" si="1276"/>
        <v/>
      </c>
      <c r="R10227" s="168" t="str">
        <f t="shared" si="1277"/>
        <v/>
      </c>
      <c r="S10227" s="168" t="str">
        <f t="shared" si="1278"/>
        <v/>
      </c>
      <c r="T10227" s="168" t="str">
        <f t="shared" si="1279"/>
        <v/>
      </c>
    </row>
    <row r="10228" spans="1:20" x14ac:dyDescent="0.2">
      <c r="A10228" t="s">
        <v>3622</v>
      </c>
      <c r="M10228" s="170" t="str">
        <f t="shared" si="1272"/>
        <v>DTL</v>
      </c>
      <c r="N10228" s="169" t="str">
        <f t="shared" si="1273"/>
        <v>1812</v>
      </c>
      <c r="O10228" s="168" t="str">
        <f t="shared" si="1274"/>
        <v>9800</v>
      </c>
      <c r="P10228" s="168" t="str">
        <f t="shared" si="1275"/>
        <v>18129800</v>
      </c>
      <c r="Q10228" s="168">
        <f t="shared" si="1276"/>
        <v>522000</v>
      </c>
      <c r="R10228" s="168">
        <f t="shared" si="1277"/>
        <v>1040000</v>
      </c>
      <c r="S10228" s="168">
        <f t="shared" si="1278"/>
        <v>596381</v>
      </c>
      <c r="T10228" s="168">
        <f t="shared" si="1279"/>
        <v>496381</v>
      </c>
    </row>
    <row r="10229" spans="1:20" x14ac:dyDescent="0.2">
      <c r="A10229" t="s">
        <v>4246</v>
      </c>
      <c r="M10229" s="170" t="str">
        <f t="shared" si="1272"/>
        <v>DTL</v>
      </c>
      <c r="N10229" s="169" t="str">
        <f t="shared" si="1273"/>
        <v>1812</v>
      </c>
      <c r="O10229" s="168" t="str">
        <f t="shared" si="1274"/>
        <v/>
      </c>
      <c r="P10229" s="168" t="str">
        <f t="shared" si="1275"/>
        <v/>
      </c>
      <c r="Q10229" s="168" t="str">
        <f t="shared" si="1276"/>
        <v/>
      </c>
      <c r="R10229" s="168" t="str">
        <f t="shared" si="1277"/>
        <v/>
      </c>
      <c r="S10229" s="168" t="str">
        <f t="shared" si="1278"/>
        <v/>
      </c>
      <c r="T10229" s="168" t="str">
        <f t="shared" si="1279"/>
        <v/>
      </c>
    </row>
    <row r="10230" spans="1:20" x14ac:dyDescent="0.2">
      <c r="A10230" t="s">
        <v>2611</v>
      </c>
      <c r="M10230" s="170" t="str">
        <f t="shared" si="1272"/>
        <v>DTL</v>
      </c>
      <c r="N10230" s="169" t="str">
        <f t="shared" si="1273"/>
        <v>1812</v>
      </c>
      <c r="O10230" s="168" t="str">
        <f t="shared" si="1274"/>
        <v/>
      </c>
      <c r="P10230" s="168" t="str">
        <f t="shared" si="1275"/>
        <v/>
      </c>
      <c r="Q10230" s="168" t="str">
        <f t="shared" si="1276"/>
        <v/>
      </c>
      <c r="R10230" s="168" t="str">
        <f t="shared" si="1277"/>
        <v/>
      </c>
      <c r="S10230" s="168" t="str">
        <f t="shared" si="1278"/>
        <v/>
      </c>
      <c r="T10230" s="168" t="str">
        <f t="shared" si="1279"/>
        <v/>
      </c>
    </row>
    <row r="10231" spans="1:20" x14ac:dyDescent="0.2">
      <c r="A10231" t="s">
        <v>3623</v>
      </c>
      <c r="M10231" s="170" t="str">
        <f t="shared" si="1272"/>
        <v>Ttl</v>
      </c>
      <c r="N10231" s="169" t="str">
        <f t="shared" si="1273"/>
        <v>1812</v>
      </c>
      <c r="O10231" s="168" t="str">
        <f t="shared" si="1274"/>
        <v/>
      </c>
      <c r="P10231" s="168" t="str">
        <f t="shared" si="1275"/>
        <v/>
      </c>
      <c r="Q10231" s="168" t="str">
        <f t="shared" si="1276"/>
        <v/>
      </c>
      <c r="R10231" s="168" t="str">
        <f t="shared" si="1277"/>
        <v/>
      </c>
      <c r="S10231" s="168" t="str">
        <f t="shared" si="1278"/>
        <v/>
      </c>
      <c r="T10231" s="168" t="str">
        <f t="shared" si="1279"/>
        <v/>
      </c>
    </row>
    <row r="10232" spans="1:20" x14ac:dyDescent="0.2">
      <c r="A10232" t="s">
        <v>2676</v>
      </c>
      <c r="M10232" s="170" t="str">
        <f t="shared" si="1272"/>
        <v>DTL</v>
      </c>
      <c r="N10232" s="169" t="str">
        <f t="shared" si="1273"/>
        <v>1812</v>
      </c>
      <c r="O10232" s="168" t="str">
        <f t="shared" si="1274"/>
        <v/>
      </c>
      <c r="P10232" s="168" t="str">
        <f t="shared" si="1275"/>
        <v/>
      </c>
      <c r="Q10232" s="168" t="str">
        <f t="shared" si="1276"/>
        <v/>
      </c>
      <c r="R10232" s="168" t="str">
        <f t="shared" si="1277"/>
        <v/>
      </c>
      <c r="S10232" s="168" t="str">
        <f t="shared" si="1278"/>
        <v/>
      </c>
      <c r="T10232" s="168" t="str">
        <f t="shared" si="1279"/>
        <v/>
      </c>
    </row>
    <row r="10233" spans="1:20" x14ac:dyDescent="0.2">
      <c r="A10233" t="s">
        <v>2611</v>
      </c>
      <c r="M10233" s="170" t="str">
        <f t="shared" si="1272"/>
        <v>DTL</v>
      </c>
      <c r="N10233" s="169" t="str">
        <f t="shared" si="1273"/>
        <v>1812</v>
      </c>
      <c r="O10233" s="168" t="str">
        <f t="shared" si="1274"/>
        <v/>
      </c>
      <c r="P10233" s="168" t="str">
        <f t="shared" si="1275"/>
        <v/>
      </c>
      <c r="Q10233" s="168" t="str">
        <f t="shared" si="1276"/>
        <v/>
      </c>
      <c r="R10233" s="168" t="str">
        <f t="shared" si="1277"/>
        <v/>
      </c>
      <c r="S10233" s="168" t="str">
        <f t="shared" si="1278"/>
        <v/>
      </c>
      <c r="T10233" s="168" t="str">
        <f t="shared" si="1279"/>
        <v/>
      </c>
    </row>
    <row r="10234" spans="1:20" x14ac:dyDescent="0.2">
      <c r="A10234" t="s">
        <v>2620</v>
      </c>
      <c r="M10234" s="170" t="str">
        <f t="shared" si="1272"/>
        <v>DTL</v>
      </c>
      <c r="N10234" s="169" t="str">
        <f t="shared" si="1273"/>
        <v>1812</v>
      </c>
      <c r="O10234" s="168" t="str">
        <f t="shared" si="1274"/>
        <v/>
      </c>
      <c r="P10234" s="168" t="str">
        <f t="shared" si="1275"/>
        <v/>
      </c>
      <c r="Q10234" s="168" t="str">
        <f t="shared" si="1276"/>
        <v/>
      </c>
      <c r="R10234" s="168" t="str">
        <f t="shared" si="1277"/>
        <v/>
      </c>
      <c r="S10234" s="168" t="str">
        <f t="shared" si="1278"/>
        <v/>
      </c>
      <c r="T10234" s="168" t="str">
        <f t="shared" si="1279"/>
        <v/>
      </c>
    </row>
    <row r="10235" spans="1:20" x14ac:dyDescent="0.2">
      <c r="A10235" t="s">
        <v>4467</v>
      </c>
      <c r="M10235" s="170" t="str">
        <f t="shared" si="1272"/>
        <v>DTL</v>
      </c>
      <c r="N10235" s="169" t="str">
        <f t="shared" si="1273"/>
        <v>1812</v>
      </c>
      <c r="O10235" s="168" t="str">
        <f t="shared" si="1274"/>
        <v/>
      </c>
      <c r="P10235" s="168" t="str">
        <f t="shared" si="1275"/>
        <v/>
      </c>
      <c r="Q10235" s="168" t="str">
        <f t="shared" si="1276"/>
        <v/>
      </c>
      <c r="R10235" s="168" t="str">
        <f t="shared" si="1277"/>
        <v/>
      </c>
      <c r="S10235" s="168" t="str">
        <f t="shared" si="1278"/>
        <v/>
      </c>
      <c r="T10235" s="168" t="str">
        <f t="shared" si="1279"/>
        <v/>
      </c>
    </row>
    <row r="10236" spans="1:20" x14ac:dyDescent="0.2">
      <c r="A10236">
        <v>1</v>
      </c>
      <c r="M10236" s="170" t="str">
        <f t="shared" si="1272"/>
        <v>DTL</v>
      </c>
      <c r="N10236" s="169" t="str">
        <f t="shared" si="1273"/>
        <v>1812</v>
      </c>
      <c r="O10236" s="168" t="str">
        <f t="shared" si="1274"/>
        <v/>
      </c>
      <c r="P10236" s="168" t="str">
        <f t="shared" si="1275"/>
        <v/>
      </c>
      <c r="Q10236" s="168" t="str">
        <f t="shared" si="1276"/>
        <v/>
      </c>
      <c r="R10236" s="168" t="str">
        <f t="shared" si="1277"/>
        <v/>
      </c>
      <c r="S10236" s="168" t="str">
        <f t="shared" si="1278"/>
        <v/>
      </c>
      <c r="T10236" s="168" t="str">
        <f t="shared" si="1279"/>
        <v/>
      </c>
    </row>
    <row r="10237" spans="1:20" x14ac:dyDescent="0.2">
      <c r="M10237" s="170" t="str">
        <f t="shared" si="1272"/>
        <v>DTL</v>
      </c>
      <c r="N10237" s="169" t="str">
        <f t="shared" si="1273"/>
        <v>1812</v>
      </c>
      <c r="O10237" s="168" t="str">
        <f t="shared" si="1274"/>
        <v/>
      </c>
      <c r="P10237" s="168" t="str">
        <f t="shared" si="1275"/>
        <v/>
      </c>
      <c r="Q10237" s="168" t="str">
        <f t="shared" si="1276"/>
        <v/>
      </c>
      <c r="R10237" s="168" t="str">
        <f t="shared" si="1277"/>
        <v/>
      </c>
      <c r="S10237" s="168" t="str">
        <f t="shared" si="1278"/>
        <v/>
      </c>
      <c r="T10237" s="168" t="str">
        <f t="shared" si="1279"/>
        <v/>
      </c>
    </row>
    <row r="10238" spans="1:20" x14ac:dyDescent="0.2">
      <c r="A10238" t="s">
        <v>3624</v>
      </c>
      <c r="M10238" s="170" t="str">
        <f t="shared" si="1272"/>
        <v>H1</v>
      </c>
      <c r="N10238" s="169" t="str">
        <f t="shared" si="1273"/>
        <v>1812</v>
      </c>
      <c r="O10238" s="168" t="str">
        <f t="shared" si="1274"/>
        <v/>
      </c>
      <c r="P10238" s="168" t="str">
        <f t="shared" si="1275"/>
        <v/>
      </c>
      <c r="Q10238" s="168" t="str">
        <f t="shared" si="1276"/>
        <v/>
      </c>
      <c r="R10238" s="168" t="str">
        <f t="shared" si="1277"/>
        <v/>
      </c>
      <c r="S10238" s="168" t="str">
        <f t="shared" si="1278"/>
        <v/>
      </c>
      <c r="T10238" s="168" t="str">
        <f t="shared" si="1279"/>
        <v/>
      </c>
    </row>
    <row r="10239" spans="1:20" x14ac:dyDescent="0.2">
      <c r="A10239" t="s">
        <v>2600</v>
      </c>
      <c r="M10239" s="170" t="str">
        <f t="shared" si="1272"/>
        <v>H2</v>
      </c>
      <c r="N10239" s="169" t="str">
        <f t="shared" si="1273"/>
        <v>1812</v>
      </c>
      <c r="O10239" s="168" t="str">
        <f t="shared" si="1274"/>
        <v/>
      </c>
      <c r="P10239" s="168" t="str">
        <f t="shared" si="1275"/>
        <v/>
      </c>
      <c r="Q10239" s="168" t="str">
        <f t="shared" si="1276"/>
        <v/>
      </c>
      <c r="R10239" s="168" t="str">
        <f t="shared" si="1277"/>
        <v/>
      </c>
      <c r="S10239" s="168" t="str">
        <f t="shared" si="1278"/>
        <v/>
      </c>
      <c r="T10239" s="168" t="str">
        <f t="shared" si="1279"/>
        <v/>
      </c>
    </row>
    <row r="10240" spans="1:20" x14ac:dyDescent="0.2">
      <c r="A10240" t="s">
        <v>2601</v>
      </c>
      <c r="M10240" s="170" t="str">
        <f t="shared" si="1272"/>
        <v>H3</v>
      </c>
      <c r="N10240" s="169" t="str">
        <f t="shared" si="1273"/>
        <v>1812</v>
      </c>
      <c r="O10240" s="168" t="str">
        <f t="shared" si="1274"/>
        <v/>
      </c>
      <c r="P10240" s="168" t="str">
        <f t="shared" si="1275"/>
        <v/>
      </c>
      <c r="Q10240" s="168" t="str">
        <f t="shared" si="1276"/>
        <v/>
      </c>
      <c r="R10240" s="168" t="str">
        <f t="shared" si="1277"/>
        <v/>
      </c>
      <c r="S10240" s="168" t="str">
        <f t="shared" si="1278"/>
        <v/>
      </c>
      <c r="T10240" s="168" t="str">
        <f t="shared" si="1279"/>
        <v/>
      </c>
    </row>
    <row r="10241" spans="1:20" x14ac:dyDescent="0.2">
      <c r="A10241" t="s">
        <v>3535</v>
      </c>
      <c r="M10241" s="170" t="str">
        <f t="shared" si="1272"/>
        <v>H4</v>
      </c>
      <c r="N10241" s="169" t="str">
        <f t="shared" si="1273"/>
        <v>1812</v>
      </c>
      <c r="O10241" s="168" t="str">
        <f t="shared" si="1274"/>
        <v/>
      </c>
      <c r="P10241" s="168" t="str">
        <f t="shared" si="1275"/>
        <v/>
      </c>
      <c r="Q10241" s="168" t="str">
        <f t="shared" si="1276"/>
        <v/>
      </c>
      <c r="R10241" s="168" t="str">
        <f t="shared" si="1277"/>
        <v/>
      </c>
      <c r="S10241" s="168" t="str">
        <f t="shared" si="1278"/>
        <v/>
      </c>
      <c r="T10241" s="168" t="str">
        <f t="shared" si="1279"/>
        <v/>
      </c>
    </row>
    <row r="10242" spans="1:20" x14ac:dyDescent="0.2">
      <c r="A10242" t="s">
        <v>3618</v>
      </c>
      <c r="M10242" s="170" t="str">
        <f t="shared" si="1272"/>
        <v>H5</v>
      </c>
      <c r="N10242" s="169" t="str">
        <f t="shared" si="1273"/>
        <v>1812</v>
      </c>
      <c r="O10242" s="168" t="str">
        <f t="shared" si="1274"/>
        <v/>
      </c>
      <c r="P10242" s="168" t="str">
        <f t="shared" si="1275"/>
        <v/>
      </c>
      <c r="Q10242" s="168" t="str">
        <f t="shared" si="1276"/>
        <v/>
      </c>
      <c r="R10242" s="168" t="str">
        <f t="shared" si="1277"/>
        <v/>
      </c>
      <c r="S10242" s="168" t="str">
        <f t="shared" si="1278"/>
        <v/>
      </c>
      <c r="T10242" s="168" t="str">
        <f t="shared" si="1279"/>
        <v/>
      </c>
    </row>
    <row r="10243" spans="1:20" x14ac:dyDescent="0.2">
      <c r="A10243" t="s">
        <v>3619</v>
      </c>
      <c r="M10243" s="170" t="str">
        <f t="shared" ref="M10243:M10306" si="1280">IF(ROW()&lt;23,"",
  IF(NOT(ISERROR(FIND("Trinity County",$A10243,30))),"H1",
  IF(M10242="H1","H2",
  IF(M10242="H2","H3",
  IF(M10242="H3","H4",
  IF(M10242="H4","H5",
  IF(M10242="H5","H6",
  IF(M10242="H6","H7",
  IF(M10242="H7","H8",
  IF(M10242="H8","H9",
  IF(M10242="H9","H10",
  IF(TRIM(LEFT($A10243,7))="Total","Ttl","DTL"))))))))))))</f>
        <v>H6</v>
      </c>
      <c r="N10243" s="169" t="str">
        <f t="shared" ref="N10243:N10306" si="1281">IF(ROW()&lt;23,"",
  IF($M10243="H6",TRIM(LEFT($A10243,5)),N10242))</f>
        <v>1812</v>
      </c>
      <c r="O10243" s="168" t="str">
        <f t="shared" ref="O10243:O10306" si="1282">IF($M10243&lt;&gt;"DTL","",
  IF(NOT(ISNUMBER(VALUE(MID($A10243,31,15)))),"",LEFT($A10243,4)))</f>
        <v/>
      </c>
      <c r="P10243" s="168" t="str">
        <f t="shared" ref="P10243:P10306" si="1283">IF(O10243="","",N10243&amp;O10243)</f>
        <v/>
      </c>
      <c r="Q10243" s="168" t="str">
        <f t="shared" ref="Q10243:Q10306" si="1284">IF($M10243&lt;&gt;"DTL","",
  IF(NOT(ISNUMBER(VALUE(MID($A10243,31,15)))),"",VALUE(TRIM(MID($A10243,47,15)))))</f>
        <v/>
      </c>
      <c r="R10243" s="168" t="str">
        <f t="shared" ref="R10243:R10306" si="1285">IF($M10243&lt;&gt;"DTL","",
  IF(NOT(ISNUMBER(VALUE(MID($A10243,31,15)))),"",VALUE(TRIM(MID($A10243,61,14)))))</f>
        <v/>
      </c>
      <c r="S10243" s="168" t="str">
        <f t="shared" ref="S10243:S10306" si="1286">IF($M10243&lt;&gt;"DTL","",
  IF(NOT(ISNUMBER(VALUE(MID($A10243,31,15)))),"",VALUE(TRIM(MID($A10243,76,14)))))</f>
        <v/>
      </c>
      <c r="T10243" s="168" t="str">
        <f t="shared" ref="T10243:T10306" si="1287">IF($M10243&lt;&gt;"DTL","",
  IF(NOT(ISNUMBER(VALUE(MID($A10243,31,15)))),"",VALUE(TRIM(MID($A10243,90,14)))))</f>
        <v/>
      </c>
    </row>
    <row r="10244" spans="1:20" x14ac:dyDescent="0.2">
      <c r="A10244" t="s">
        <v>2605</v>
      </c>
      <c r="M10244" s="170" t="str">
        <f t="shared" si="1280"/>
        <v>H7</v>
      </c>
      <c r="N10244" s="169" t="str">
        <f t="shared" si="1281"/>
        <v>1812</v>
      </c>
      <c r="O10244" s="168" t="str">
        <f t="shared" si="1282"/>
        <v/>
      </c>
      <c r="P10244" s="168" t="str">
        <f t="shared" si="1283"/>
        <v/>
      </c>
      <c r="Q10244" s="168" t="str">
        <f t="shared" si="1284"/>
        <v/>
      </c>
      <c r="R10244" s="168" t="str">
        <f t="shared" si="1285"/>
        <v/>
      </c>
      <c r="S10244" s="168" t="str">
        <f t="shared" si="1286"/>
        <v/>
      </c>
      <c r="T10244" s="168" t="str">
        <f t="shared" si="1287"/>
        <v/>
      </c>
    </row>
    <row r="10245" spans="1:20" x14ac:dyDescent="0.2">
      <c r="A10245" t="s">
        <v>2606</v>
      </c>
      <c r="M10245" s="170" t="str">
        <f t="shared" si="1280"/>
        <v>H8</v>
      </c>
      <c r="N10245" s="169" t="str">
        <f t="shared" si="1281"/>
        <v>1812</v>
      </c>
      <c r="O10245" s="168" t="str">
        <f t="shared" si="1282"/>
        <v/>
      </c>
      <c r="P10245" s="168" t="str">
        <f t="shared" si="1283"/>
        <v/>
      </c>
      <c r="Q10245" s="168" t="str">
        <f t="shared" si="1284"/>
        <v/>
      </c>
      <c r="R10245" s="168" t="str">
        <f t="shared" si="1285"/>
        <v/>
      </c>
      <c r="S10245" s="168" t="str">
        <f t="shared" si="1286"/>
        <v/>
      </c>
      <c r="T10245" s="168" t="str">
        <f t="shared" si="1287"/>
        <v/>
      </c>
    </row>
    <row r="10246" spans="1:20" x14ac:dyDescent="0.2">
      <c r="A10246" t="s">
        <v>2607</v>
      </c>
      <c r="M10246" s="170" t="str">
        <f t="shared" si="1280"/>
        <v>H9</v>
      </c>
      <c r="N10246" s="169" t="str">
        <f t="shared" si="1281"/>
        <v>1812</v>
      </c>
      <c r="O10246" s="168" t="str">
        <f t="shared" si="1282"/>
        <v/>
      </c>
      <c r="P10246" s="168" t="str">
        <f t="shared" si="1283"/>
        <v/>
      </c>
      <c r="Q10246" s="168" t="str">
        <f t="shared" si="1284"/>
        <v/>
      </c>
      <c r="R10246" s="168" t="str">
        <f t="shared" si="1285"/>
        <v/>
      </c>
      <c r="S10246" s="168" t="str">
        <f t="shared" si="1286"/>
        <v/>
      </c>
      <c r="T10246" s="168" t="str">
        <f t="shared" si="1287"/>
        <v/>
      </c>
    </row>
    <row r="10247" spans="1:20" x14ac:dyDescent="0.2">
      <c r="A10247" t="s">
        <v>2608</v>
      </c>
      <c r="M10247" s="170" t="str">
        <f t="shared" si="1280"/>
        <v>H10</v>
      </c>
      <c r="N10247" s="169" t="str">
        <f t="shared" si="1281"/>
        <v>1812</v>
      </c>
      <c r="O10247" s="168" t="str">
        <f t="shared" si="1282"/>
        <v/>
      </c>
      <c r="P10247" s="168" t="str">
        <f t="shared" si="1283"/>
        <v/>
      </c>
      <c r="Q10247" s="168" t="str">
        <f t="shared" si="1284"/>
        <v/>
      </c>
      <c r="R10247" s="168" t="str">
        <f t="shared" si="1285"/>
        <v/>
      </c>
      <c r="S10247" s="168" t="str">
        <f t="shared" si="1286"/>
        <v/>
      </c>
      <c r="T10247" s="168" t="str">
        <f t="shared" si="1287"/>
        <v/>
      </c>
    </row>
    <row r="10248" spans="1:20" x14ac:dyDescent="0.2">
      <c r="A10248" t="s">
        <v>6951</v>
      </c>
      <c r="M10248" s="170" t="str">
        <f t="shared" si="1280"/>
        <v>Ttl</v>
      </c>
      <c r="N10248" s="169" t="str">
        <f t="shared" si="1281"/>
        <v>1812</v>
      </c>
      <c r="O10248" s="168" t="str">
        <f t="shared" si="1282"/>
        <v/>
      </c>
      <c r="P10248" s="168" t="str">
        <f t="shared" si="1283"/>
        <v/>
      </c>
      <c r="Q10248" s="168" t="str">
        <f t="shared" si="1284"/>
        <v/>
      </c>
      <c r="R10248" s="168" t="str">
        <f t="shared" si="1285"/>
        <v/>
      </c>
      <c r="S10248" s="168" t="str">
        <f t="shared" si="1286"/>
        <v/>
      </c>
      <c r="T10248" s="168" t="str">
        <f t="shared" si="1287"/>
        <v/>
      </c>
    </row>
    <row r="10249" spans="1:20" x14ac:dyDescent="0.2">
      <c r="A10249" t="s">
        <v>2611</v>
      </c>
      <c r="M10249" s="170" t="str">
        <f t="shared" si="1280"/>
        <v>DTL</v>
      </c>
      <c r="N10249" s="169" t="str">
        <f t="shared" si="1281"/>
        <v>1812</v>
      </c>
      <c r="O10249" s="168" t="str">
        <f t="shared" si="1282"/>
        <v/>
      </c>
      <c r="P10249" s="168" t="str">
        <f t="shared" si="1283"/>
        <v/>
      </c>
      <c r="Q10249" s="168" t="str">
        <f t="shared" si="1284"/>
        <v/>
      </c>
      <c r="R10249" s="168" t="str">
        <f t="shared" si="1285"/>
        <v/>
      </c>
      <c r="S10249" s="168" t="str">
        <f t="shared" si="1286"/>
        <v/>
      </c>
      <c r="T10249" s="168" t="str">
        <f t="shared" si="1287"/>
        <v/>
      </c>
    </row>
    <row r="10250" spans="1:20" x14ac:dyDescent="0.2">
      <c r="A10250" t="s">
        <v>6952</v>
      </c>
      <c r="M10250" s="170" t="str">
        <f t="shared" si="1280"/>
        <v>Ttl</v>
      </c>
      <c r="N10250" s="169" t="str">
        <f t="shared" si="1281"/>
        <v>1812</v>
      </c>
      <c r="O10250" s="168" t="str">
        <f t="shared" si="1282"/>
        <v/>
      </c>
      <c r="P10250" s="168" t="str">
        <f t="shared" si="1283"/>
        <v/>
      </c>
      <c r="Q10250" s="168" t="str">
        <f t="shared" si="1284"/>
        <v/>
      </c>
      <c r="R10250" s="168" t="str">
        <f t="shared" si="1285"/>
        <v/>
      </c>
      <c r="S10250" s="168" t="str">
        <f t="shared" si="1286"/>
        <v/>
      </c>
      <c r="T10250" s="168" t="str">
        <f t="shared" si="1287"/>
        <v/>
      </c>
    </row>
    <row r="10251" spans="1:20" x14ac:dyDescent="0.2">
      <c r="A10251" t="s">
        <v>4246</v>
      </c>
      <c r="M10251" s="170" t="str">
        <f t="shared" si="1280"/>
        <v>DTL</v>
      </c>
      <c r="N10251" s="169" t="str">
        <f t="shared" si="1281"/>
        <v>1812</v>
      </c>
      <c r="O10251" s="168" t="str">
        <f t="shared" si="1282"/>
        <v/>
      </c>
      <c r="P10251" s="168" t="str">
        <f t="shared" si="1283"/>
        <v/>
      </c>
      <c r="Q10251" s="168" t="str">
        <f t="shared" si="1284"/>
        <v/>
      </c>
      <c r="R10251" s="168" t="str">
        <f t="shared" si="1285"/>
        <v/>
      </c>
      <c r="S10251" s="168" t="str">
        <f t="shared" si="1286"/>
        <v/>
      </c>
      <c r="T10251" s="168" t="str">
        <f t="shared" si="1287"/>
        <v/>
      </c>
    </row>
    <row r="10252" spans="1:20" x14ac:dyDescent="0.2">
      <c r="A10252" t="s">
        <v>2611</v>
      </c>
      <c r="M10252" s="170" t="str">
        <f t="shared" si="1280"/>
        <v>DTL</v>
      </c>
      <c r="N10252" s="169" t="str">
        <f t="shared" si="1281"/>
        <v>1812</v>
      </c>
      <c r="O10252" s="168" t="str">
        <f t="shared" si="1282"/>
        <v/>
      </c>
      <c r="P10252" s="168" t="str">
        <f t="shared" si="1283"/>
        <v/>
      </c>
      <c r="Q10252" s="168" t="str">
        <f t="shared" si="1284"/>
        <v/>
      </c>
      <c r="R10252" s="168" t="str">
        <f t="shared" si="1285"/>
        <v/>
      </c>
      <c r="S10252" s="168" t="str">
        <f t="shared" si="1286"/>
        <v/>
      </c>
      <c r="T10252" s="168" t="str">
        <f t="shared" si="1287"/>
        <v/>
      </c>
    </row>
    <row r="10253" spans="1:20" x14ac:dyDescent="0.2">
      <c r="A10253" t="s">
        <v>6953</v>
      </c>
      <c r="M10253" s="170" t="str">
        <f t="shared" si="1280"/>
        <v>DTL</v>
      </c>
      <c r="N10253" s="169" t="str">
        <f t="shared" si="1281"/>
        <v>1812</v>
      </c>
      <c r="O10253" s="168" t="str">
        <f t="shared" si="1282"/>
        <v xml:space="preserve">    </v>
      </c>
      <c r="P10253" s="168" t="str">
        <f t="shared" si="1283"/>
        <v xml:space="preserve">1812    </v>
      </c>
      <c r="Q10253" s="168">
        <f t="shared" si="1284"/>
        <v>-120571</v>
      </c>
      <c r="R10253" s="168">
        <f t="shared" si="1285"/>
        <v>-1093987</v>
      </c>
      <c r="S10253" s="168">
        <f t="shared" si="1286"/>
        <v>-987225</v>
      </c>
      <c r="T10253" s="168">
        <f t="shared" si="1287"/>
        <v>-310706</v>
      </c>
    </row>
    <row r="10254" spans="1:20" x14ac:dyDescent="0.2">
      <c r="A10254" t="s">
        <v>2611</v>
      </c>
      <c r="M10254" s="170" t="str">
        <f t="shared" si="1280"/>
        <v>DTL</v>
      </c>
      <c r="N10254" s="169" t="str">
        <f t="shared" si="1281"/>
        <v>1812</v>
      </c>
      <c r="O10254" s="168" t="str">
        <f t="shared" si="1282"/>
        <v/>
      </c>
      <c r="P10254" s="168" t="str">
        <f t="shared" si="1283"/>
        <v/>
      </c>
      <c r="Q10254" s="168" t="str">
        <f t="shared" si="1284"/>
        <v/>
      </c>
      <c r="R10254" s="168" t="str">
        <f t="shared" si="1285"/>
        <v/>
      </c>
      <c r="S10254" s="168" t="str">
        <f t="shared" si="1286"/>
        <v/>
      </c>
      <c r="T10254" s="168" t="str">
        <f t="shared" si="1287"/>
        <v/>
      </c>
    </row>
    <row r="10255" spans="1:20" x14ac:dyDescent="0.2">
      <c r="A10255" t="s">
        <v>3625</v>
      </c>
      <c r="M10255" s="170" t="str">
        <f t="shared" si="1280"/>
        <v>DTL</v>
      </c>
      <c r="N10255" s="169" t="str">
        <f t="shared" si="1281"/>
        <v>1812</v>
      </c>
      <c r="O10255" s="168" t="str">
        <f t="shared" si="1282"/>
        <v>Tran</v>
      </c>
      <c r="P10255" s="168" t="str">
        <f t="shared" si="1283"/>
        <v>1812Tran</v>
      </c>
      <c r="Q10255" s="168">
        <f t="shared" si="1284"/>
        <v>522000</v>
      </c>
      <c r="R10255" s="168">
        <f t="shared" si="1285"/>
        <v>1040000</v>
      </c>
      <c r="S10255" s="168">
        <f t="shared" si="1286"/>
        <v>596381</v>
      </c>
      <c r="T10255" s="168">
        <f t="shared" si="1287"/>
        <v>496381</v>
      </c>
    </row>
    <row r="10256" spans="1:20" x14ac:dyDescent="0.2">
      <c r="A10256" t="s">
        <v>2611</v>
      </c>
      <c r="M10256" s="170" t="str">
        <f t="shared" si="1280"/>
        <v>DTL</v>
      </c>
      <c r="N10256" s="169" t="str">
        <f t="shared" si="1281"/>
        <v>1812</v>
      </c>
      <c r="O10256" s="168" t="str">
        <f t="shared" si="1282"/>
        <v/>
      </c>
      <c r="P10256" s="168" t="str">
        <f t="shared" si="1283"/>
        <v/>
      </c>
      <c r="Q10256" s="168" t="str">
        <f t="shared" si="1284"/>
        <v/>
      </c>
      <c r="R10256" s="168" t="str">
        <f t="shared" si="1285"/>
        <v/>
      </c>
      <c r="S10256" s="168" t="str">
        <f t="shared" si="1286"/>
        <v/>
      </c>
      <c r="T10256" s="168" t="str">
        <f t="shared" si="1287"/>
        <v/>
      </c>
    </row>
    <row r="10257" spans="1:20" x14ac:dyDescent="0.2">
      <c r="A10257" t="s">
        <v>2623</v>
      </c>
      <c r="M10257" s="170" t="str">
        <f t="shared" si="1280"/>
        <v>DTL</v>
      </c>
      <c r="N10257" s="169" t="str">
        <f t="shared" si="1281"/>
        <v>1812</v>
      </c>
      <c r="O10257" s="168" t="str">
        <f t="shared" si="1282"/>
        <v>Tran</v>
      </c>
      <c r="P10257" s="168" t="str">
        <f t="shared" si="1283"/>
        <v>1812Tran</v>
      </c>
      <c r="Q10257" s="168">
        <f t="shared" si="1284"/>
        <v>0</v>
      </c>
      <c r="R10257" s="168">
        <f t="shared" si="1285"/>
        <v>0</v>
      </c>
      <c r="S10257" s="168">
        <f t="shared" si="1286"/>
        <v>0</v>
      </c>
      <c r="T10257" s="168">
        <f t="shared" si="1287"/>
        <v>0</v>
      </c>
    </row>
    <row r="10258" spans="1:20" x14ac:dyDescent="0.2">
      <c r="A10258" t="s">
        <v>4246</v>
      </c>
      <c r="M10258" s="170" t="str">
        <f t="shared" si="1280"/>
        <v>DTL</v>
      </c>
      <c r="N10258" s="169" t="str">
        <f t="shared" si="1281"/>
        <v>1812</v>
      </c>
      <c r="O10258" s="168" t="str">
        <f t="shared" si="1282"/>
        <v/>
      </c>
      <c r="P10258" s="168" t="str">
        <f t="shared" si="1283"/>
        <v/>
      </c>
      <c r="Q10258" s="168" t="str">
        <f t="shared" si="1284"/>
        <v/>
      </c>
      <c r="R10258" s="168" t="str">
        <f t="shared" si="1285"/>
        <v/>
      </c>
      <c r="S10258" s="168" t="str">
        <f t="shared" si="1286"/>
        <v/>
      </c>
      <c r="T10258" s="168" t="str">
        <f t="shared" si="1287"/>
        <v/>
      </c>
    </row>
    <row r="10259" spans="1:20" x14ac:dyDescent="0.2">
      <c r="A10259" t="s">
        <v>2611</v>
      </c>
      <c r="M10259" s="170" t="str">
        <f t="shared" si="1280"/>
        <v>DTL</v>
      </c>
      <c r="N10259" s="169" t="str">
        <f t="shared" si="1281"/>
        <v>1812</v>
      </c>
      <c r="O10259" s="168" t="str">
        <f t="shared" si="1282"/>
        <v/>
      </c>
      <c r="P10259" s="168" t="str">
        <f t="shared" si="1283"/>
        <v/>
      </c>
      <c r="Q10259" s="168" t="str">
        <f t="shared" si="1284"/>
        <v/>
      </c>
      <c r="R10259" s="168" t="str">
        <f t="shared" si="1285"/>
        <v/>
      </c>
      <c r="S10259" s="168" t="str">
        <f t="shared" si="1286"/>
        <v/>
      </c>
      <c r="T10259" s="168" t="str">
        <f t="shared" si="1287"/>
        <v/>
      </c>
    </row>
    <row r="10260" spans="1:20" x14ac:dyDescent="0.2">
      <c r="A10260" t="s">
        <v>6954</v>
      </c>
      <c r="M10260" s="170" t="str">
        <f t="shared" si="1280"/>
        <v>Ttl</v>
      </c>
      <c r="N10260" s="169" t="str">
        <f t="shared" si="1281"/>
        <v>1812</v>
      </c>
      <c r="O10260" s="168" t="str">
        <f t="shared" si="1282"/>
        <v/>
      </c>
      <c r="P10260" s="168" t="str">
        <f t="shared" si="1283"/>
        <v/>
      </c>
      <c r="Q10260" s="168" t="str">
        <f t="shared" si="1284"/>
        <v/>
      </c>
      <c r="R10260" s="168" t="str">
        <f t="shared" si="1285"/>
        <v/>
      </c>
      <c r="S10260" s="168" t="str">
        <f t="shared" si="1286"/>
        <v/>
      </c>
      <c r="T10260" s="168" t="str">
        <f t="shared" si="1287"/>
        <v/>
      </c>
    </row>
    <row r="10261" spans="1:20" x14ac:dyDescent="0.2">
      <c r="A10261" t="s">
        <v>4467</v>
      </c>
      <c r="M10261" s="170" t="str">
        <f t="shared" si="1280"/>
        <v>DTL</v>
      </c>
      <c r="N10261" s="169" t="str">
        <f t="shared" si="1281"/>
        <v>1812</v>
      </c>
      <c r="O10261" s="168" t="str">
        <f t="shared" si="1282"/>
        <v/>
      </c>
      <c r="P10261" s="168" t="str">
        <f t="shared" si="1283"/>
        <v/>
      </c>
      <c r="Q10261" s="168" t="str">
        <f t="shared" si="1284"/>
        <v/>
      </c>
      <c r="R10261" s="168" t="str">
        <f t="shared" si="1285"/>
        <v/>
      </c>
      <c r="S10261" s="168" t="str">
        <f t="shared" si="1286"/>
        <v/>
      </c>
      <c r="T10261" s="168" t="str">
        <f t="shared" si="1287"/>
        <v/>
      </c>
    </row>
    <row r="10262" spans="1:20" x14ac:dyDescent="0.2">
      <c r="A10262">
        <v>1</v>
      </c>
      <c r="M10262" s="170" t="str">
        <f t="shared" si="1280"/>
        <v>DTL</v>
      </c>
      <c r="N10262" s="169" t="str">
        <f t="shared" si="1281"/>
        <v>1812</v>
      </c>
      <c r="O10262" s="168" t="str">
        <f t="shared" si="1282"/>
        <v/>
      </c>
      <c r="P10262" s="168" t="str">
        <f t="shared" si="1283"/>
        <v/>
      </c>
      <c r="Q10262" s="168" t="str">
        <f t="shared" si="1284"/>
        <v/>
      </c>
      <c r="R10262" s="168" t="str">
        <f t="shared" si="1285"/>
        <v/>
      </c>
      <c r="S10262" s="168" t="str">
        <f t="shared" si="1286"/>
        <v/>
      </c>
      <c r="T10262" s="168" t="str">
        <f t="shared" si="1287"/>
        <v/>
      </c>
    </row>
    <row r="10263" spans="1:20" x14ac:dyDescent="0.2">
      <c r="M10263" s="170" t="str">
        <f t="shared" si="1280"/>
        <v>DTL</v>
      </c>
      <c r="N10263" s="169" t="str">
        <f t="shared" si="1281"/>
        <v>1812</v>
      </c>
      <c r="O10263" s="168" t="str">
        <f t="shared" si="1282"/>
        <v/>
      </c>
      <c r="P10263" s="168" t="str">
        <f t="shared" si="1283"/>
        <v/>
      </c>
      <c r="Q10263" s="168" t="str">
        <f t="shared" si="1284"/>
        <v/>
      </c>
      <c r="R10263" s="168" t="str">
        <f t="shared" si="1285"/>
        <v/>
      </c>
      <c r="S10263" s="168" t="str">
        <f t="shared" si="1286"/>
        <v/>
      </c>
      <c r="T10263" s="168" t="str">
        <f t="shared" si="1287"/>
        <v/>
      </c>
    </row>
    <row r="10264" spans="1:20" x14ac:dyDescent="0.2">
      <c r="A10264" t="s">
        <v>3626</v>
      </c>
      <c r="M10264" s="170" t="str">
        <f t="shared" si="1280"/>
        <v>H1</v>
      </c>
      <c r="N10264" s="169" t="str">
        <f t="shared" si="1281"/>
        <v>1812</v>
      </c>
      <c r="O10264" s="168" t="str">
        <f t="shared" si="1282"/>
        <v/>
      </c>
      <c r="P10264" s="168" t="str">
        <f t="shared" si="1283"/>
        <v/>
      </c>
      <c r="Q10264" s="168" t="str">
        <f t="shared" si="1284"/>
        <v/>
      </c>
      <c r="R10264" s="168" t="str">
        <f t="shared" si="1285"/>
        <v/>
      </c>
      <c r="S10264" s="168" t="str">
        <f t="shared" si="1286"/>
        <v/>
      </c>
      <c r="T10264" s="168" t="str">
        <f t="shared" si="1287"/>
        <v/>
      </c>
    </row>
    <row r="10265" spans="1:20" x14ac:dyDescent="0.2">
      <c r="A10265" t="s">
        <v>2600</v>
      </c>
      <c r="M10265" s="170" t="str">
        <f t="shared" si="1280"/>
        <v>H2</v>
      </c>
      <c r="N10265" s="169" t="str">
        <f t="shared" si="1281"/>
        <v>1812</v>
      </c>
      <c r="O10265" s="168" t="str">
        <f t="shared" si="1282"/>
        <v/>
      </c>
      <c r="P10265" s="168" t="str">
        <f t="shared" si="1283"/>
        <v/>
      </c>
      <c r="Q10265" s="168" t="str">
        <f t="shared" si="1284"/>
        <v/>
      </c>
      <c r="R10265" s="168" t="str">
        <f t="shared" si="1285"/>
        <v/>
      </c>
      <c r="S10265" s="168" t="str">
        <f t="shared" si="1286"/>
        <v/>
      </c>
      <c r="T10265" s="168" t="str">
        <f t="shared" si="1287"/>
        <v/>
      </c>
    </row>
    <row r="10266" spans="1:20" x14ac:dyDescent="0.2">
      <c r="A10266" t="s">
        <v>2601</v>
      </c>
      <c r="M10266" s="170" t="str">
        <f t="shared" si="1280"/>
        <v>H3</v>
      </c>
      <c r="N10266" s="169" t="str">
        <f t="shared" si="1281"/>
        <v>1812</v>
      </c>
      <c r="O10266" s="168" t="str">
        <f t="shared" si="1282"/>
        <v/>
      </c>
      <c r="P10266" s="168" t="str">
        <f t="shared" si="1283"/>
        <v/>
      </c>
      <c r="Q10266" s="168" t="str">
        <f t="shared" si="1284"/>
        <v/>
      </c>
      <c r="R10266" s="168" t="str">
        <f t="shared" si="1285"/>
        <v/>
      </c>
      <c r="S10266" s="168" t="str">
        <f t="shared" si="1286"/>
        <v/>
      </c>
      <c r="T10266" s="168" t="str">
        <f t="shared" si="1287"/>
        <v/>
      </c>
    </row>
    <row r="10267" spans="1:20" x14ac:dyDescent="0.2">
      <c r="A10267" t="s">
        <v>3535</v>
      </c>
      <c r="M10267" s="170" t="str">
        <f t="shared" si="1280"/>
        <v>H4</v>
      </c>
      <c r="N10267" s="169" t="str">
        <f t="shared" si="1281"/>
        <v>1812</v>
      </c>
      <c r="O10267" s="168" t="str">
        <f t="shared" si="1282"/>
        <v/>
      </c>
      <c r="P10267" s="168" t="str">
        <f t="shared" si="1283"/>
        <v/>
      </c>
      <c r="Q10267" s="168" t="str">
        <f t="shared" si="1284"/>
        <v/>
      </c>
      <c r="R10267" s="168" t="str">
        <f t="shared" si="1285"/>
        <v/>
      </c>
      <c r="S10267" s="168" t="str">
        <f t="shared" si="1286"/>
        <v/>
      </c>
      <c r="T10267" s="168" t="str">
        <f t="shared" si="1287"/>
        <v/>
      </c>
    </row>
    <row r="10268" spans="1:20" x14ac:dyDescent="0.2">
      <c r="A10268" t="s">
        <v>3627</v>
      </c>
      <c r="M10268" s="170" t="str">
        <f t="shared" si="1280"/>
        <v>H5</v>
      </c>
      <c r="N10268" s="169" t="str">
        <f t="shared" si="1281"/>
        <v>1812</v>
      </c>
      <c r="O10268" s="168" t="str">
        <f t="shared" si="1282"/>
        <v/>
      </c>
      <c r="P10268" s="168" t="str">
        <f t="shared" si="1283"/>
        <v/>
      </c>
      <c r="Q10268" s="168" t="str">
        <f t="shared" si="1284"/>
        <v/>
      </c>
      <c r="R10268" s="168" t="str">
        <f t="shared" si="1285"/>
        <v/>
      </c>
      <c r="S10268" s="168" t="str">
        <f t="shared" si="1286"/>
        <v/>
      </c>
      <c r="T10268" s="168" t="str">
        <f t="shared" si="1287"/>
        <v/>
      </c>
    </row>
    <row r="10269" spans="1:20" x14ac:dyDescent="0.2">
      <c r="A10269" t="s">
        <v>3628</v>
      </c>
      <c r="M10269" s="170" t="str">
        <f t="shared" si="1280"/>
        <v>H6</v>
      </c>
      <c r="N10269" s="169" t="str">
        <f t="shared" si="1281"/>
        <v>1852</v>
      </c>
      <c r="O10269" s="168" t="str">
        <f t="shared" si="1282"/>
        <v/>
      </c>
      <c r="P10269" s="168" t="str">
        <f t="shared" si="1283"/>
        <v/>
      </c>
      <c r="Q10269" s="168" t="str">
        <f t="shared" si="1284"/>
        <v/>
      </c>
      <c r="R10269" s="168" t="str">
        <f t="shared" si="1285"/>
        <v/>
      </c>
      <c r="S10269" s="168" t="str">
        <f t="shared" si="1286"/>
        <v/>
      </c>
      <c r="T10269" s="168" t="str">
        <f t="shared" si="1287"/>
        <v/>
      </c>
    </row>
    <row r="10270" spans="1:20" x14ac:dyDescent="0.2">
      <c r="A10270" t="s">
        <v>2605</v>
      </c>
      <c r="M10270" s="170" t="str">
        <f t="shared" si="1280"/>
        <v>H7</v>
      </c>
      <c r="N10270" s="169" t="str">
        <f t="shared" si="1281"/>
        <v>1852</v>
      </c>
      <c r="O10270" s="168" t="str">
        <f t="shared" si="1282"/>
        <v/>
      </c>
      <c r="P10270" s="168" t="str">
        <f t="shared" si="1283"/>
        <v/>
      </c>
      <c r="Q10270" s="168" t="str">
        <f t="shared" si="1284"/>
        <v/>
      </c>
      <c r="R10270" s="168" t="str">
        <f t="shared" si="1285"/>
        <v/>
      </c>
      <c r="S10270" s="168" t="str">
        <f t="shared" si="1286"/>
        <v/>
      </c>
      <c r="T10270" s="168" t="str">
        <f t="shared" si="1287"/>
        <v/>
      </c>
    </row>
    <row r="10271" spans="1:20" x14ac:dyDescent="0.2">
      <c r="A10271" t="s">
        <v>2606</v>
      </c>
      <c r="M10271" s="170" t="str">
        <f t="shared" si="1280"/>
        <v>H8</v>
      </c>
      <c r="N10271" s="169" t="str">
        <f t="shared" si="1281"/>
        <v>1852</v>
      </c>
      <c r="O10271" s="168" t="str">
        <f t="shared" si="1282"/>
        <v/>
      </c>
      <c r="P10271" s="168" t="str">
        <f t="shared" si="1283"/>
        <v/>
      </c>
      <c r="Q10271" s="168" t="str">
        <f t="shared" si="1284"/>
        <v/>
      </c>
      <c r="R10271" s="168" t="str">
        <f t="shared" si="1285"/>
        <v/>
      </c>
      <c r="S10271" s="168" t="str">
        <f t="shared" si="1286"/>
        <v/>
      </c>
      <c r="T10271" s="168" t="str">
        <f t="shared" si="1287"/>
        <v/>
      </c>
    </row>
    <row r="10272" spans="1:20" x14ac:dyDescent="0.2">
      <c r="A10272" t="s">
        <v>2607</v>
      </c>
      <c r="M10272" s="170" t="str">
        <f t="shared" si="1280"/>
        <v>H9</v>
      </c>
      <c r="N10272" s="169" t="str">
        <f t="shared" si="1281"/>
        <v>1852</v>
      </c>
      <c r="O10272" s="168" t="str">
        <f t="shared" si="1282"/>
        <v/>
      </c>
      <c r="P10272" s="168" t="str">
        <f t="shared" si="1283"/>
        <v/>
      </c>
      <c r="Q10272" s="168" t="str">
        <f t="shared" si="1284"/>
        <v/>
      </c>
      <c r="R10272" s="168" t="str">
        <f t="shared" si="1285"/>
        <v/>
      </c>
      <c r="S10272" s="168" t="str">
        <f t="shared" si="1286"/>
        <v/>
      </c>
      <c r="T10272" s="168" t="str">
        <f t="shared" si="1287"/>
        <v/>
      </c>
    </row>
    <row r="10273" spans="1:20" x14ac:dyDescent="0.2">
      <c r="A10273" t="s">
        <v>2608</v>
      </c>
      <c r="M10273" s="170" t="str">
        <f t="shared" si="1280"/>
        <v>H10</v>
      </c>
      <c r="N10273" s="169" t="str">
        <f t="shared" si="1281"/>
        <v>1852</v>
      </c>
      <c r="O10273" s="168" t="str">
        <f t="shared" si="1282"/>
        <v/>
      </c>
      <c r="P10273" s="168" t="str">
        <f t="shared" si="1283"/>
        <v/>
      </c>
      <c r="Q10273" s="168" t="str">
        <f t="shared" si="1284"/>
        <v/>
      </c>
      <c r="R10273" s="168" t="str">
        <f t="shared" si="1285"/>
        <v/>
      </c>
      <c r="S10273" s="168" t="str">
        <f t="shared" si="1286"/>
        <v/>
      </c>
      <c r="T10273" s="168" t="str">
        <f t="shared" si="1287"/>
        <v/>
      </c>
    </row>
    <row r="10274" spans="1:20" x14ac:dyDescent="0.2">
      <c r="A10274" t="s">
        <v>2609</v>
      </c>
      <c r="M10274" s="170" t="str">
        <f t="shared" si="1280"/>
        <v>DTL</v>
      </c>
      <c r="N10274" s="169" t="str">
        <f t="shared" si="1281"/>
        <v>1852</v>
      </c>
      <c r="O10274" s="168" t="str">
        <f t="shared" si="1282"/>
        <v/>
      </c>
      <c r="P10274" s="168" t="str">
        <f t="shared" si="1283"/>
        <v/>
      </c>
      <c r="Q10274" s="168" t="str">
        <f t="shared" si="1284"/>
        <v/>
      </c>
      <c r="R10274" s="168" t="str">
        <f t="shared" si="1285"/>
        <v/>
      </c>
      <c r="S10274" s="168" t="str">
        <f t="shared" si="1286"/>
        <v/>
      </c>
      <c r="T10274" s="168" t="str">
        <f t="shared" si="1287"/>
        <v/>
      </c>
    </row>
    <row r="10275" spans="1:20" x14ac:dyDescent="0.2">
      <c r="A10275" t="s">
        <v>6955</v>
      </c>
      <c r="M10275" s="170" t="str">
        <f t="shared" si="1280"/>
        <v>DTL</v>
      </c>
      <c r="N10275" s="169" t="str">
        <f t="shared" si="1281"/>
        <v>1852</v>
      </c>
      <c r="O10275" s="168" t="str">
        <f t="shared" si="1282"/>
        <v>7040</v>
      </c>
      <c r="P10275" s="168" t="str">
        <f t="shared" si="1283"/>
        <v>18527040</v>
      </c>
      <c r="Q10275" s="168">
        <f t="shared" si="1284"/>
        <v>42268</v>
      </c>
      <c r="R10275" s="168">
        <f t="shared" si="1285"/>
        <v>55744</v>
      </c>
      <c r="S10275" s="168">
        <f t="shared" si="1286"/>
        <v>70000</v>
      </c>
      <c r="T10275" s="168">
        <f t="shared" si="1287"/>
        <v>0</v>
      </c>
    </row>
    <row r="10276" spans="1:20" x14ac:dyDescent="0.2">
      <c r="A10276" t="s">
        <v>4246</v>
      </c>
      <c r="M10276" s="170" t="str">
        <f t="shared" si="1280"/>
        <v>DTL</v>
      </c>
      <c r="N10276" s="169" t="str">
        <f t="shared" si="1281"/>
        <v>1852</v>
      </c>
      <c r="O10276" s="168" t="str">
        <f t="shared" si="1282"/>
        <v/>
      </c>
      <c r="P10276" s="168" t="str">
        <f t="shared" si="1283"/>
        <v/>
      </c>
      <c r="Q10276" s="168" t="str">
        <f t="shared" si="1284"/>
        <v/>
      </c>
      <c r="R10276" s="168" t="str">
        <f t="shared" si="1285"/>
        <v/>
      </c>
      <c r="S10276" s="168" t="str">
        <f t="shared" si="1286"/>
        <v/>
      </c>
      <c r="T10276" s="168" t="str">
        <f t="shared" si="1287"/>
        <v/>
      </c>
    </row>
    <row r="10277" spans="1:20" x14ac:dyDescent="0.2">
      <c r="A10277" t="s">
        <v>2611</v>
      </c>
      <c r="M10277" s="170" t="str">
        <f t="shared" si="1280"/>
        <v>DTL</v>
      </c>
      <c r="N10277" s="169" t="str">
        <f t="shared" si="1281"/>
        <v>1852</v>
      </c>
      <c r="O10277" s="168" t="str">
        <f t="shared" si="1282"/>
        <v/>
      </c>
      <c r="P10277" s="168" t="str">
        <f t="shared" si="1283"/>
        <v/>
      </c>
      <c r="Q10277" s="168" t="str">
        <f t="shared" si="1284"/>
        <v/>
      </c>
      <c r="R10277" s="168" t="str">
        <f t="shared" si="1285"/>
        <v/>
      </c>
      <c r="S10277" s="168" t="str">
        <f t="shared" si="1286"/>
        <v/>
      </c>
      <c r="T10277" s="168" t="str">
        <f t="shared" si="1287"/>
        <v/>
      </c>
    </row>
    <row r="10278" spans="1:20" x14ac:dyDescent="0.2">
      <c r="A10278" t="s">
        <v>6956</v>
      </c>
      <c r="M10278" s="170" t="str">
        <f t="shared" si="1280"/>
        <v>Ttl</v>
      </c>
      <c r="N10278" s="169" t="str">
        <f t="shared" si="1281"/>
        <v>1852</v>
      </c>
      <c r="O10278" s="168" t="str">
        <f t="shared" si="1282"/>
        <v/>
      </c>
      <c r="P10278" s="168" t="str">
        <f t="shared" si="1283"/>
        <v/>
      </c>
      <c r="Q10278" s="168" t="str">
        <f t="shared" si="1284"/>
        <v/>
      </c>
      <c r="R10278" s="168" t="str">
        <f t="shared" si="1285"/>
        <v/>
      </c>
      <c r="S10278" s="168" t="str">
        <f t="shared" si="1286"/>
        <v/>
      </c>
      <c r="T10278" s="168" t="str">
        <f t="shared" si="1287"/>
        <v/>
      </c>
    </row>
    <row r="10279" spans="1:20" x14ac:dyDescent="0.2">
      <c r="A10279" t="s">
        <v>2612</v>
      </c>
      <c r="M10279" s="170" t="str">
        <f t="shared" si="1280"/>
        <v>DTL</v>
      </c>
      <c r="N10279" s="169" t="str">
        <f t="shared" si="1281"/>
        <v>1852</v>
      </c>
      <c r="O10279" s="168" t="str">
        <f t="shared" si="1282"/>
        <v/>
      </c>
      <c r="P10279" s="168" t="str">
        <f t="shared" si="1283"/>
        <v/>
      </c>
      <c r="Q10279" s="168" t="str">
        <f t="shared" si="1284"/>
        <v/>
      </c>
      <c r="R10279" s="168" t="str">
        <f t="shared" si="1285"/>
        <v/>
      </c>
      <c r="S10279" s="168" t="str">
        <f t="shared" si="1286"/>
        <v/>
      </c>
      <c r="T10279" s="168" t="str">
        <f t="shared" si="1287"/>
        <v/>
      </c>
    </row>
    <row r="10280" spans="1:20" x14ac:dyDescent="0.2">
      <c r="A10280" t="s">
        <v>2611</v>
      </c>
      <c r="M10280" s="170" t="str">
        <f t="shared" si="1280"/>
        <v>DTL</v>
      </c>
      <c r="N10280" s="169" t="str">
        <f t="shared" si="1281"/>
        <v>1852</v>
      </c>
      <c r="O10280" s="168" t="str">
        <f t="shared" si="1282"/>
        <v/>
      </c>
      <c r="P10280" s="168" t="str">
        <f t="shared" si="1283"/>
        <v/>
      </c>
      <c r="Q10280" s="168" t="str">
        <f t="shared" si="1284"/>
        <v/>
      </c>
      <c r="R10280" s="168" t="str">
        <f t="shared" si="1285"/>
        <v/>
      </c>
      <c r="S10280" s="168" t="str">
        <f t="shared" si="1286"/>
        <v/>
      </c>
      <c r="T10280" s="168" t="str">
        <f t="shared" si="1287"/>
        <v/>
      </c>
    </row>
    <row r="10281" spans="1:20" x14ac:dyDescent="0.2">
      <c r="A10281" t="s">
        <v>2611</v>
      </c>
      <c r="M10281" s="170" t="str">
        <f t="shared" si="1280"/>
        <v>DTL</v>
      </c>
      <c r="N10281" s="169" t="str">
        <f t="shared" si="1281"/>
        <v>1852</v>
      </c>
      <c r="O10281" s="168" t="str">
        <f t="shared" si="1282"/>
        <v/>
      </c>
      <c r="P10281" s="168" t="str">
        <f t="shared" si="1283"/>
        <v/>
      </c>
      <c r="Q10281" s="168" t="str">
        <f t="shared" si="1284"/>
        <v/>
      </c>
      <c r="R10281" s="168" t="str">
        <f t="shared" si="1285"/>
        <v/>
      </c>
      <c r="S10281" s="168" t="str">
        <f t="shared" si="1286"/>
        <v/>
      </c>
      <c r="T10281" s="168" t="str">
        <f t="shared" si="1287"/>
        <v/>
      </c>
    </row>
    <row r="10282" spans="1:20" x14ac:dyDescent="0.2">
      <c r="A10282" t="s">
        <v>2613</v>
      </c>
      <c r="M10282" s="170" t="str">
        <f t="shared" si="1280"/>
        <v>DTL</v>
      </c>
      <c r="N10282" s="169" t="str">
        <f t="shared" si="1281"/>
        <v>1852</v>
      </c>
      <c r="O10282" s="168" t="str">
        <f t="shared" si="1282"/>
        <v/>
      </c>
      <c r="P10282" s="168" t="str">
        <f t="shared" si="1283"/>
        <v/>
      </c>
      <c r="Q10282" s="168" t="str">
        <f t="shared" si="1284"/>
        <v/>
      </c>
      <c r="R10282" s="168" t="str">
        <f t="shared" si="1285"/>
        <v/>
      </c>
      <c r="S10282" s="168" t="str">
        <f t="shared" si="1286"/>
        <v/>
      </c>
      <c r="T10282" s="168" t="str">
        <f t="shared" si="1287"/>
        <v/>
      </c>
    </row>
    <row r="10283" spans="1:20" x14ac:dyDescent="0.2">
      <c r="A10283" t="s">
        <v>6957</v>
      </c>
      <c r="M10283" s="170" t="str">
        <f t="shared" si="1280"/>
        <v>DTL</v>
      </c>
      <c r="N10283" s="169" t="str">
        <f t="shared" si="1281"/>
        <v>1852</v>
      </c>
      <c r="O10283" s="168" t="str">
        <f t="shared" si="1282"/>
        <v>2060</v>
      </c>
      <c r="P10283" s="168" t="str">
        <f t="shared" si="1283"/>
        <v>18522060</v>
      </c>
      <c r="Q10283" s="168">
        <f t="shared" si="1284"/>
        <v>2270</v>
      </c>
      <c r="R10283" s="168">
        <f t="shared" si="1285"/>
        <v>2902</v>
      </c>
      <c r="S10283" s="168">
        <f t="shared" si="1286"/>
        <v>3200</v>
      </c>
      <c r="T10283" s="168">
        <f t="shared" si="1287"/>
        <v>1703</v>
      </c>
    </row>
    <row r="10284" spans="1:20" x14ac:dyDescent="0.2">
      <c r="A10284" t="s">
        <v>2946</v>
      </c>
      <c r="M10284" s="170" t="str">
        <f t="shared" si="1280"/>
        <v>DTL</v>
      </c>
      <c r="N10284" s="169" t="str">
        <f t="shared" si="1281"/>
        <v>1852</v>
      </c>
      <c r="O10284" s="168" t="str">
        <f t="shared" si="1282"/>
        <v>2090</v>
      </c>
      <c r="P10284" s="168" t="str">
        <f t="shared" si="1283"/>
        <v>18522090</v>
      </c>
      <c r="Q10284" s="168">
        <f t="shared" si="1284"/>
        <v>0</v>
      </c>
      <c r="R10284" s="168">
        <f t="shared" si="1285"/>
        <v>0</v>
      </c>
      <c r="S10284" s="168">
        <f t="shared" si="1286"/>
        <v>100</v>
      </c>
      <c r="T10284" s="168">
        <f t="shared" si="1287"/>
        <v>0</v>
      </c>
    </row>
    <row r="10285" spans="1:20" x14ac:dyDescent="0.2">
      <c r="A10285" t="s">
        <v>3629</v>
      </c>
      <c r="M10285" s="170" t="str">
        <f t="shared" si="1280"/>
        <v>DTL</v>
      </c>
      <c r="N10285" s="169" t="str">
        <f t="shared" si="1281"/>
        <v>1852</v>
      </c>
      <c r="O10285" s="168" t="str">
        <f t="shared" si="1282"/>
        <v>2100</v>
      </c>
      <c r="P10285" s="168" t="str">
        <f t="shared" si="1283"/>
        <v>18522100</v>
      </c>
      <c r="Q10285" s="168">
        <f t="shared" si="1284"/>
        <v>5883</v>
      </c>
      <c r="R10285" s="168">
        <f t="shared" si="1285"/>
        <v>5890</v>
      </c>
      <c r="S10285" s="168">
        <f t="shared" si="1286"/>
        <v>5857</v>
      </c>
      <c r="T10285" s="168">
        <f t="shared" si="1287"/>
        <v>5856</v>
      </c>
    </row>
    <row r="10286" spans="1:20" x14ac:dyDescent="0.2">
      <c r="A10286" t="s">
        <v>6958</v>
      </c>
      <c r="M10286" s="170" t="str">
        <f t="shared" si="1280"/>
        <v>DTL</v>
      </c>
      <c r="N10286" s="169" t="str">
        <f t="shared" si="1281"/>
        <v>1852</v>
      </c>
      <c r="O10286" s="168" t="str">
        <f t="shared" si="1282"/>
        <v>2140</v>
      </c>
      <c r="P10286" s="168" t="str">
        <f t="shared" si="1283"/>
        <v>18522140</v>
      </c>
      <c r="Q10286" s="168">
        <f t="shared" si="1284"/>
        <v>9563</v>
      </c>
      <c r="R10286" s="168">
        <f t="shared" si="1285"/>
        <v>10884</v>
      </c>
      <c r="S10286" s="168">
        <f t="shared" si="1286"/>
        <v>11000</v>
      </c>
      <c r="T10286" s="168">
        <f t="shared" si="1287"/>
        <v>10482</v>
      </c>
    </row>
    <row r="10287" spans="1:20" x14ac:dyDescent="0.2">
      <c r="A10287" t="s">
        <v>6959</v>
      </c>
      <c r="M10287" s="170" t="str">
        <f t="shared" si="1280"/>
        <v>DTL</v>
      </c>
      <c r="N10287" s="169" t="str">
        <f t="shared" si="1281"/>
        <v>1852</v>
      </c>
      <c r="O10287" s="168" t="str">
        <f t="shared" si="1282"/>
        <v>2150</v>
      </c>
      <c r="P10287" s="168" t="str">
        <f t="shared" si="1283"/>
        <v>18522150</v>
      </c>
      <c r="Q10287" s="168">
        <f t="shared" si="1284"/>
        <v>21</v>
      </c>
      <c r="R10287" s="168">
        <f t="shared" si="1285"/>
        <v>0</v>
      </c>
      <c r="S10287" s="168">
        <f t="shared" si="1286"/>
        <v>1000</v>
      </c>
      <c r="T10287" s="168">
        <f t="shared" si="1287"/>
        <v>0</v>
      </c>
    </row>
    <row r="10288" spans="1:20" x14ac:dyDescent="0.2">
      <c r="A10288" t="s">
        <v>6960</v>
      </c>
      <c r="M10288" s="170" t="str">
        <f t="shared" si="1280"/>
        <v>DTL</v>
      </c>
      <c r="N10288" s="169" t="str">
        <f t="shared" si="1281"/>
        <v>1852</v>
      </c>
      <c r="O10288" s="168" t="str">
        <f t="shared" si="1282"/>
        <v>2260</v>
      </c>
      <c r="P10288" s="168" t="str">
        <f t="shared" si="1283"/>
        <v>18522260</v>
      </c>
      <c r="Q10288" s="168">
        <f t="shared" si="1284"/>
        <v>14</v>
      </c>
      <c r="R10288" s="168">
        <f t="shared" si="1285"/>
        <v>129</v>
      </c>
      <c r="S10288" s="168">
        <f t="shared" si="1286"/>
        <v>50</v>
      </c>
      <c r="T10288" s="168">
        <f t="shared" si="1287"/>
        <v>10</v>
      </c>
    </row>
    <row r="10289" spans="1:20" x14ac:dyDescent="0.2">
      <c r="A10289" t="s">
        <v>3630</v>
      </c>
      <c r="M10289" s="170" t="str">
        <f t="shared" si="1280"/>
        <v>DTL</v>
      </c>
      <c r="N10289" s="169" t="str">
        <f t="shared" si="1281"/>
        <v>1852</v>
      </c>
      <c r="O10289" s="168" t="str">
        <f t="shared" si="1282"/>
        <v>2300</v>
      </c>
      <c r="P10289" s="168" t="str">
        <f t="shared" si="1283"/>
        <v>18522300</v>
      </c>
      <c r="Q10289" s="168">
        <f t="shared" si="1284"/>
        <v>700</v>
      </c>
      <c r="R10289" s="168">
        <f t="shared" si="1285"/>
        <v>0</v>
      </c>
      <c r="S10289" s="168">
        <f t="shared" si="1286"/>
        <v>5000</v>
      </c>
      <c r="T10289" s="168">
        <f t="shared" si="1287"/>
        <v>0</v>
      </c>
    </row>
    <row r="10290" spans="1:20" x14ac:dyDescent="0.2">
      <c r="A10290" t="s">
        <v>6961</v>
      </c>
      <c r="M10290" s="170" t="str">
        <f t="shared" si="1280"/>
        <v>DTL</v>
      </c>
      <c r="N10290" s="169" t="str">
        <f t="shared" si="1281"/>
        <v>1852</v>
      </c>
      <c r="O10290" s="168" t="str">
        <f t="shared" si="1282"/>
        <v>2301</v>
      </c>
      <c r="P10290" s="168" t="str">
        <f t="shared" si="1283"/>
        <v>18522301</v>
      </c>
      <c r="Q10290" s="168">
        <f t="shared" si="1284"/>
        <v>102</v>
      </c>
      <c r="R10290" s="168">
        <f t="shared" si="1285"/>
        <v>123</v>
      </c>
      <c r="S10290" s="168">
        <f t="shared" si="1286"/>
        <v>150</v>
      </c>
      <c r="T10290" s="168">
        <f t="shared" si="1287"/>
        <v>194</v>
      </c>
    </row>
    <row r="10291" spans="1:20" x14ac:dyDescent="0.2">
      <c r="A10291" t="s">
        <v>6962</v>
      </c>
      <c r="M10291" s="170" t="str">
        <f t="shared" si="1280"/>
        <v>DTL</v>
      </c>
      <c r="N10291" s="169" t="str">
        <f t="shared" si="1281"/>
        <v>1852</v>
      </c>
      <c r="O10291" s="168" t="str">
        <f t="shared" si="1282"/>
        <v>2500</v>
      </c>
      <c r="P10291" s="168" t="str">
        <f t="shared" si="1283"/>
        <v>18522500</v>
      </c>
      <c r="Q10291" s="168">
        <f t="shared" si="1284"/>
        <v>141</v>
      </c>
      <c r="R10291" s="168">
        <f t="shared" si="1285"/>
        <v>0</v>
      </c>
      <c r="S10291" s="168">
        <f t="shared" si="1286"/>
        <v>0</v>
      </c>
      <c r="T10291" s="168">
        <f t="shared" si="1287"/>
        <v>0</v>
      </c>
    </row>
    <row r="10292" spans="1:20" x14ac:dyDescent="0.2">
      <c r="A10292" t="s">
        <v>3631</v>
      </c>
      <c r="M10292" s="170" t="str">
        <f t="shared" si="1280"/>
        <v>DTL</v>
      </c>
      <c r="N10292" s="169" t="str">
        <f t="shared" si="1281"/>
        <v>1852</v>
      </c>
      <c r="O10292" s="168" t="str">
        <f t="shared" si="1282"/>
        <v>2630</v>
      </c>
      <c r="P10292" s="168" t="str">
        <f t="shared" si="1283"/>
        <v>18522630</v>
      </c>
      <c r="Q10292" s="168">
        <f t="shared" si="1284"/>
        <v>1796</v>
      </c>
      <c r="R10292" s="168">
        <f t="shared" si="1285"/>
        <v>1817</v>
      </c>
      <c r="S10292" s="168">
        <f t="shared" si="1286"/>
        <v>1850</v>
      </c>
      <c r="T10292" s="168">
        <f t="shared" si="1287"/>
        <v>1846</v>
      </c>
    </row>
    <row r="10293" spans="1:20" x14ac:dyDescent="0.2">
      <c r="A10293" t="s">
        <v>6963</v>
      </c>
      <c r="M10293" s="170" t="str">
        <f t="shared" si="1280"/>
        <v>DTL</v>
      </c>
      <c r="N10293" s="169" t="str">
        <f t="shared" si="1281"/>
        <v>1852</v>
      </c>
      <c r="O10293" s="168" t="str">
        <f t="shared" si="1282"/>
        <v>2660</v>
      </c>
      <c r="P10293" s="168" t="str">
        <f t="shared" si="1283"/>
        <v>18522660</v>
      </c>
      <c r="Q10293" s="168">
        <f t="shared" si="1284"/>
        <v>4778</v>
      </c>
      <c r="R10293" s="168">
        <f t="shared" si="1285"/>
        <v>0</v>
      </c>
      <c r="S10293" s="168">
        <f t="shared" si="1286"/>
        <v>2500</v>
      </c>
      <c r="T10293" s="168">
        <f t="shared" si="1287"/>
        <v>0</v>
      </c>
    </row>
    <row r="10294" spans="1:20" x14ac:dyDescent="0.2">
      <c r="A10294" t="s">
        <v>6964</v>
      </c>
      <c r="M10294" s="170" t="str">
        <f t="shared" si="1280"/>
        <v>DTL</v>
      </c>
      <c r="N10294" s="169" t="str">
        <f t="shared" si="1281"/>
        <v>1852</v>
      </c>
      <c r="O10294" s="168" t="str">
        <f t="shared" si="1282"/>
        <v>2700</v>
      </c>
      <c r="P10294" s="168" t="str">
        <f t="shared" si="1283"/>
        <v>18522700</v>
      </c>
      <c r="Q10294" s="168">
        <f t="shared" si="1284"/>
        <v>3991</v>
      </c>
      <c r="R10294" s="168">
        <f t="shared" si="1285"/>
        <v>276</v>
      </c>
      <c r="S10294" s="168">
        <f t="shared" si="1286"/>
        <v>5000</v>
      </c>
      <c r="T10294" s="168">
        <f t="shared" si="1287"/>
        <v>0</v>
      </c>
    </row>
    <row r="10295" spans="1:20" x14ac:dyDescent="0.2">
      <c r="A10295" t="s">
        <v>6965</v>
      </c>
      <c r="M10295" s="170" t="str">
        <f t="shared" si="1280"/>
        <v>DTL</v>
      </c>
      <c r="N10295" s="169" t="str">
        <f t="shared" si="1281"/>
        <v>1852</v>
      </c>
      <c r="O10295" s="168" t="str">
        <f t="shared" si="1282"/>
        <v>2750</v>
      </c>
      <c r="P10295" s="168" t="str">
        <f t="shared" si="1283"/>
        <v>18522750</v>
      </c>
      <c r="Q10295" s="168">
        <f t="shared" si="1284"/>
        <v>0</v>
      </c>
      <c r="R10295" s="168">
        <f t="shared" si="1285"/>
        <v>0</v>
      </c>
      <c r="S10295" s="168">
        <f t="shared" si="1286"/>
        <v>1500</v>
      </c>
      <c r="T10295" s="168">
        <f t="shared" si="1287"/>
        <v>-309</v>
      </c>
    </row>
    <row r="10296" spans="1:20" x14ac:dyDescent="0.2">
      <c r="A10296" t="s">
        <v>4368</v>
      </c>
      <c r="M10296" s="170" t="str">
        <f t="shared" si="1280"/>
        <v>DTL</v>
      </c>
      <c r="N10296" s="169" t="str">
        <f t="shared" si="1281"/>
        <v>1852</v>
      </c>
      <c r="O10296" s="168" t="str">
        <f t="shared" si="1282"/>
        <v>2752</v>
      </c>
      <c r="P10296" s="168" t="str">
        <f t="shared" si="1283"/>
        <v>18522752</v>
      </c>
      <c r="Q10296" s="168">
        <f t="shared" si="1284"/>
        <v>0</v>
      </c>
      <c r="R10296" s="168">
        <f t="shared" si="1285"/>
        <v>0</v>
      </c>
      <c r="S10296" s="168">
        <f t="shared" si="1286"/>
        <v>0</v>
      </c>
      <c r="T10296" s="168">
        <f t="shared" si="1287"/>
        <v>4812</v>
      </c>
    </row>
    <row r="10297" spans="1:20" x14ac:dyDescent="0.2">
      <c r="A10297" t="s">
        <v>6966</v>
      </c>
      <c r="M10297" s="170" t="str">
        <f t="shared" si="1280"/>
        <v>DTL</v>
      </c>
      <c r="N10297" s="169" t="str">
        <f t="shared" si="1281"/>
        <v>1852</v>
      </c>
      <c r="O10297" s="168" t="str">
        <f t="shared" si="1282"/>
        <v>2850</v>
      </c>
      <c r="P10297" s="168" t="str">
        <f t="shared" si="1283"/>
        <v>18522850</v>
      </c>
      <c r="Q10297" s="168">
        <f t="shared" si="1284"/>
        <v>6102</v>
      </c>
      <c r="R10297" s="168">
        <f t="shared" si="1285"/>
        <v>6014</v>
      </c>
      <c r="S10297" s="168">
        <f t="shared" si="1286"/>
        <v>5400</v>
      </c>
      <c r="T10297" s="168">
        <f t="shared" si="1287"/>
        <v>4461</v>
      </c>
    </row>
    <row r="10298" spans="1:20" x14ac:dyDescent="0.2">
      <c r="A10298" t="s">
        <v>6967</v>
      </c>
      <c r="M10298" s="170" t="str">
        <f t="shared" si="1280"/>
        <v>DTL</v>
      </c>
      <c r="N10298" s="169" t="str">
        <f t="shared" si="1281"/>
        <v>1852</v>
      </c>
      <c r="O10298" s="168" t="str">
        <f t="shared" si="1282"/>
        <v>2299</v>
      </c>
      <c r="P10298" s="168" t="str">
        <f t="shared" si="1283"/>
        <v>18522299</v>
      </c>
      <c r="Q10298" s="168">
        <f t="shared" si="1284"/>
        <v>167</v>
      </c>
      <c r="R10298" s="168">
        <f t="shared" si="1285"/>
        <v>2</v>
      </c>
      <c r="S10298" s="168">
        <f t="shared" si="1286"/>
        <v>50</v>
      </c>
      <c r="T10298" s="168">
        <f t="shared" si="1287"/>
        <v>0</v>
      </c>
    </row>
    <row r="10299" spans="1:20" x14ac:dyDescent="0.2">
      <c r="A10299" t="s">
        <v>6968</v>
      </c>
      <c r="M10299" s="170" t="str">
        <f t="shared" si="1280"/>
        <v>DTL</v>
      </c>
      <c r="N10299" s="169" t="str">
        <f t="shared" si="1281"/>
        <v>1852</v>
      </c>
      <c r="O10299" s="168" t="str">
        <f t="shared" si="1282"/>
        <v>2399</v>
      </c>
      <c r="P10299" s="168" t="str">
        <f t="shared" si="1283"/>
        <v>18522399</v>
      </c>
      <c r="Q10299" s="168">
        <f t="shared" si="1284"/>
        <v>34499</v>
      </c>
      <c r="R10299" s="168">
        <f t="shared" si="1285"/>
        <v>24173</v>
      </c>
      <c r="S10299" s="168">
        <f t="shared" si="1286"/>
        <v>30500</v>
      </c>
      <c r="T10299" s="168">
        <f t="shared" si="1287"/>
        <v>359</v>
      </c>
    </row>
    <row r="10300" spans="1:20" x14ac:dyDescent="0.2">
      <c r="A10300" t="s">
        <v>6969</v>
      </c>
      <c r="M10300" s="170" t="str">
        <f t="shared" si="1280"/>
        <v>DTL</v>
      </c>
      <c r="N10300" s="169" t="str">
        <f t="shared" si="1281"/>
        <v>1852</v>
      </c>
      <c r="O10300" s="168" t="str">
        <f t="shared" si="1282"/>
        <v>2799</v>
      </c>
      <c r="P10300" s="168" t="str">
        <f t="shared" si="1283"/>
        <v>18522799</v>
      </c>
      <c r="Q10300" s="168">
        <f t="shared" si="1284"/>
        <v>0</v>
      </c>
      <c r="R10300" s="168">
        <f t="shared" si="1285"/>
        <v>244</v>
      </c>
      <c r="S10300" s="168">
        <f t="shared" si="1286"/>
        <v>0</v>
      </c>
      <c r="T10300" s="168">
        <f t="shared" si="1287"/>
        <v>0</v>
      </c>
    </row>
    <row r="10301" spans="1:20" x14ac:dyDescent="0.2">
      <c r="A10301" t="s">
        <v>4246</v>
      </c>
      <c r="M10301" s="170" t="str">
        <f t="shared" si="1280"/>
        <v>DTL</v>
      </c>
      <c r="N10301" s="169" t="str">
        <f t="shared" si="1281"/>
        <v>1852</v>
      </c>
      <c r="O10301" s="168" t="str">
        <f t="shared" si="1282"/>
        <v/>
      </c>
      <c r="P10301" s="168" t="str">
        <f t="shared" si="1283"/>
        <v/>
      </c>
      <c r="Q10301" s="168" t="str">
        <f t="shared" si="1284"/>
        <v/>
      </c>
      <c r="R10301" s="168" t="str">
        <f t="shared" si="1285"/>
        <v/>
      </c>
      <c r="S10301" s="168" t="str">
        <f t="shared" si="1286"/>
        <v/>
      </c>
      <c r="T10301" s="168" t="str">
        <f t="shared" si="1287"/>
        <v/>
      </c>
    </row>
    <row r="10302" spans="1:20" x14ac:dyDescent="0.2">
      <c r="A10302" t="s">
        <v>2611</v>
      </c>
      <c r="M10302" s="170" t="str">
        <f t="shared" si="1280"/>
        <v>DTL</v>
      </c>
      <c r="N10302" s="169" t="str">
        <f t="shared" si="1281"/>
        <v>1852</v>
      </c>
      <c r="O10302" s="168" t="str">
        <f t="shared" si="1282"/>
        <v/>
      </c>
      <c r="P10302" s="168" t="str">
        <f t="shared" si="1283"/>
        <v/>
      </c>
      <c r="Q10302" s="168" t="str">
        <f t="shared" si="1284"/>
        <v/>
      </c>
      <c r="R10302" s="168" t="str">
        <f t="shared" si="1285"/>
        <v/>
      </c>
      <c r="S10302" s="168" t="str">
        <f t="shared" si="1286"/>
        <v/>
      </c>
      <c r="T10302" s="168" t="str">
        <f t="shared" si="1287"/>
        <v/>
      </c>
    </row>
    <row r="10303" spans="1:20" x14ac:dyDescent="0.2">
      <c r="A10303" t="s">
        <v>6970</v>
      </c>
      <c r="M10303" s="170" t="str">
        <f t="shared" si="1280"/>
        <v>Ttl</v>
      </c>
      <c r="N10303" s="169" t="str">
        <f t="shared" si="1281"/>
        <v>1852</v>
      </c>
      <c r="O10303" s="168" t="str">
        <f t="shared" si="1282"/>
        <v/>
      </c>
      <c r="P10303" s="168" t="str">
        <f t="shared" si="1283"/>
        <v/>
      </c>
      <c r="Q10303" s="168" t="str">
        <f t="shared" si="1284"/>
        <v/>
      </c>
      <c r="R10303" s="168" t="str">
        <f t="shared" si="1285"/>
        <v/>
      </c>
      <c r="S10303" s="168" t="str">
        <f t="shared" si="1286"/>
        <v/>
      </c>
      <c r="T10303" s="168" t="str">
        <f t="shared" si="1287"/>
        <v/>
      </c>
    </row>
    <row r="10304" spans="1:20" x14ac:dyDescent="0.2">
      <c r="A10304" t="s">
        <v>2611</v>
      </c>
      <c r="M10304" s="170" t="str">
        <f t="shared" si="1280"/>
        <v>DTL</v>
      </c>
      <c r="N10304" s="169" t="str">
        <f t="shared" si="1281"/>
        <v>1852</v>
      </c>
      <c r="O10304" s="168" t="str">
        <f t="shared" si="1282"/>
        <v/>
      </c>
      <c r="P10304" s="168" t="str">
        <f t="shared" si="1283"/>
        <v/>
      </c>
      <c r="Q10304" s="168" t="str">
        <f t="shared" si="1284"/>
        <v/>
      </c>
      <c r="R10304" s="168" t="str">
        <f t="shared" si="1285"/>
        <v/>
      </c>
      <c r="S10304" s="168" t="str">
        <f t="shared" si="1286"/>
        <v/>
      </c>
      <c r="T10304" s="168" t="str">
        <f t="shared" si="1287"/>
        <v/>
      </c>
    </row>
    <row r="10305" spans="1:20" x14ac:dyDescent="0.2">
      <c r="A10305" t="s">
        <v>4467</v>
      </c>
      <c r="M10305" s="170" t="str">
        <f t="shared" si="1280"/>
        <v>DTL</v>
      </c>
      <c r="N10305" s="169" t="str">
        <f t="shared" si="1281"/>
        <v>1852</v>
      </c>
      <c r="O10305" s="168" t="str">
        <f t="shared" si="1282"/>
        <v/>
      </c>
      <c r="P10305" s="168" t="str">
        <f t="shared" si="1283"/>
        <v/>
      </c>
      <c r="Q10305" s="168" t="str">
        <f t="shared" si="1284"/>
        <v/>
      </c>
      <c r="R10305" s="168" t="str">
        <f t="shared" si="1285"/>
        <v/>
      </c>
      <c r="S10305" s="168" t="str">
        <f t="shared" si="1286"/>
        <v/>
      </c>
      <c r="T10305" s="168" t="str">
        <f t="shared" si="1287"/>
        <v/>
      </c>
    </row>
    <row r="10306" spans="1:20" x14ac:dyDescent="0.2">
      <c r="A10306">
        <v>1</v>
      </c>
      <c r="M10306" s="170" t="str">
        <f t="shared" si="1280"/>
        <v>DTL</v>
      </c>
      <c r="N10306" s="169" t="str">
        <f t="shared" si="1281"/>
        <v>1852</v>
      </c>
      <c r="O10306" s="168" t="str">
        <f t="shared" si="1282"/>
        <v/>
      </c>
      <c r="P10306" s="168" t="str">
        <f t="shared" si="1283"/>
        <v/>
      </c>
      <c r="Q10306" s="168" t="str">
        <f t="shared" si="1284"/>
        <v/>
      </c>
      <c r="R10306" s="168" t="str">
        <f t="shared" si="1285"/>
        <v/>
      </c>
      <c r="S10306" s="168" t="str">
        <f t="shared" si="1286"/>
        <v/>
      </c>
      <c r="T10306" s="168" t="str">
        <f t="shared" si="1287"/>
        <v/>
      </c>
    </row>
    <row r="10307" spans="1:20" x14ac:dyDescent="0.2">
      <c r="M10307" s="170" t="str">
        <f t="shared" ref="M10307:M10370" si="1288">IF(ROW()&lt;23,"",
  IF(NOT(ISERROR(FIND("Trinity County",$A10307,30))),"H1",
  IF(M10306="H1","H2",
  IF(M10306="H2","H3",
  IF(M10306="H3","H4",
  IF(M10306="H4","H5",
  IF(M10306="H5","H6",
  IF(M10306="H6","H7",
  IF(M10306="H7","H8",
  IF(M10306="H8","H9",
  IF(M10306="H9","H10",
  IF(TRIM(LEFT($A10307,7))="Total","Ttl","DTL"))))))))))))</f>
        <v>DTL</v>
      </c>
      <c r="N10307" s="169" t="str">
        <f t="shared" ref="N10307:N10370" si="1289">IF(ROW()&lt;23,"",
  IF($M10307="H6",TRIM(LEFT($A10307,5)),N10306))</f>
        <v>1852</v>
      </c>
      <c r="O10307" s="168" t="str">
        <f t="shared" ref="O10307:O10370" si="1290">IF($M10307&lt;&gt;"DTL","",
  IF(NOT(ISNUMBER(VALUE(MID($A10307,31,15)))),"",LEFT($A10307,4)))</f>
        <v/>
      </c>
      <c r="P10307" s="168" t="str">
        <f t="shared" ref="P10307:P10370" si="1291">IF(O10307="","",N10307&amp;O10307)</f>
        <v/>
      </c>
      <c r="Q10307" s="168" t="str">
        <f t="shared" ref="Q10307:Q10370" si="1292">IF($M10307&lt;&gt;"DTL","",
  IF(NOT(ISNUMBER(VALUE(MID($A10307,31,15)))),"",VALUE(TRIM(MID($A10307,47,15)))))</f>
        <v/>
      </c>
      <c r="R10307" s="168" t="str">
        <f t="shared" ref="R10307:R10370" si="1293">IF($M10307&lt;&gt;"DTL","",
  IF(NOT(ISNUMBER(VALUE(MID($A10307,31,15)))),"",VALUE(TRIM(MID($A10307,61,14)))))</f>
        <v/>
      </c>
      <c r="S10307" s="168" t="str">
        <f t="shared" ref="S10307:S10370" si="1294">IF($M10307&lt;&gt;"DTL","",
  IF(NOT(ISNUMBER(VALUE(MID($A10307,31,15)))),"",VALUE(TRIM(MID($A10307,76,14)))))</f>
        <v/>
      </c>
      <c r="T10307" s="168" t="str">
        <f t="shared" ref="T10307:T10370" si="1295">IF($M10307&lt;&gt;"DTL","",
  IF(NOT(ISNUMBER(VALUE(MID($A10307,31,15)))),"",VALUE(TRIM(MID($A10307,90,14)))))</f>
        <v/>
      </c>
    </row>
    <row r="10308" spans="1:20" x14ac:dyDescent="0.2">
      <c r="A10308" t="s">
        <v>3632</v>
      </c>
      <c r="M10308" s="170" t="str">
        <f t="shared" si="1288"/>
        <v>H1</v>
      </c>
      <c r="N10308" s="169" t="str">
        <f t="shared" si="1289"/>
        <v>1852</v>
      </c>
      <c r="O10308" s="168" t="str">
        <f t="shared" si="1290"/>
        <v/>
      </c>
      <c r="P10308" s="168" t="str">
        <f t="shared" si="1291"/>
        <v/>
      </c>
      <c r="Q10308" s="168" t="str">
        <f t="shared" si="1292"/>
        <v/>
      </c>
      <c r="R10308" s="168" t="str">
        <f t="shared" si="1293"/>
        <v/>
      </c>
      <c r="S10308" s="168" t="str">
        <f t="shared" si="1294"/>
        <v/>
      </c>
      <c r="T10308" s="168" t="str">
        <f t="shared" si="1295"/>
        <v/>
      </c>
    </row>
    <row r="10309" spans="1:20" x14ac:dyDescent="0.2">
      <c r="A10309" t="s">
        <v>2600</v>
      </c>
      <c r="M10309" s="170" t="str">
        <f t="shared" si="1288"/>
        <v>H2</v>
      </c>
      <c r="N10309" s="169" t="str">
        <f t="shared" si="1289"/>
        <v>1852</v>
      </c>
      <c r="O10309" s="168" t="str">
        <f t="shared" si="1290"/>
        <v/>
      </c>
      <c r="P10309" s="168" t="str">
        <f t="shared" si="1291"/>
        <v/>
      </c>
      <c r="Q10309" s="168" t="str">
        <f t="shared" si="1292"/>
        <v/>
      </c>
      <c r="R10309" s="168" t="str">
        <f t="shared" si="1293"/>
        <v/>
      </c>
      <c r="S10309" s="168" t="str">
        <f t="shared" si="1294"/>
        <v/>
      </c>
      <c r="T10309" s="168" t="str">
        <f t="shared" si="1295"/>
        <v/>
      </c>
    </row>
    <row r="10310" spans="1:20" x14ac:dyDescent="0.2">
      <c r="A10310" t="s">
        <v>2601</v>
      </c>
      <c r="M10310" s="170" t="str">
        <f t="shared" si="1288"/>
        <v>H3</v>
      </c>
      <c r="N10310" s="169" t="str">
        <f t="shared" si="1289"/>
        <v>1852</v>
      </c>
      <c r="O10310" s="168" t="str">
        <f t="shared" si="1290"/>
        <v/>
      </c>
      <c r="P10310" s="168" t="str">
        <f t="shared" si="1291"/>
        <v/>
      </c>
      <c r="Q10310" s="168" t="str">
        <f t="shared" si="1292"/>
        <v/>
      </c>
      <c r="R10310" s="168" t="str">
        <f t="shared" si="1293"/>
        <v/>
      </c>
      <c r="S10310" s="168" t="str">
        <f t="shared" si="1294"/>
        <v/>
      </c>
      <c r="T10310" s="168" t="str">
        <f t="shared" si="1295"/>
        <v/>
      </c>
    </row>
    <row r="10311" spans="1:20" x14ac:dyDescent="0.2">
      <c r="A10311" t="s">
        <v>3535</v>
      </c>
      <c r="M10311" s="170" t="str">
        <f t="shared" si="1288"/>
        <v>H4</v>
      </c>
      <c r="N10311" s="169" t="str">
        <f t="shared" si="1289"/>
        <v>1852</v>
      </c>
      <c r="O10311" s="168" t="str">
        <f t="shared" si="1290"/>
        <v/>
      </c>
      <c r="P10311" s="168" t="str">
        <f t="shared" si="1291"/>
        <v/>
      </c>
      <c r="Q10311" s="168" t="str">
        <f t="shared" si="1292"/>
        <v/>
      </c>
      <c r="R10311" s="168" t="str">
        <f t="shared" si="1293"/>
        <v/>
      </c>
      <c r="S10311" s="168" t="str">
        <f t="shared" si="1294"/>
        <v/>
      </c>
      <c r="T10311" s="168" t="str">
        <f t="shared" si="1295"/>
        <v/>
      </c>
    </row>
    <row r="10312" spans="1:20" x14ac:dyDescent="0.2">
      <c r="A10312" t="s">
        <v>3627</v>
      </c>
      <c r="M10312" s="170" t="str">
        <f t="shared" si="1288"/>
        <v>H5</v>
      </c>
      <c r="N10312" s="169" t="str">
        <f t="shared" si="1289"/>
        <v>1852</v>
      </c>
      <c r="O10312" s="168" t="str">
        <f t="shared" si="1290"/>
        <v/>
      </c>
      <c r="P10312" s="168" t="str">
        <f t="shared" si="1291"/>
        <v/>
      </c>
      <c r="Q10312" s="168" t="str">
        <f t="shared" si="1292"/>
        <v/>
      </c>
      <c r="R10312" s="168" t="str">
        <f t="shared" si="1293"/>
        <v/>
      </c>
      <c r="S10312" s="168" t="str">
        <f t="shared" si="1294"/>
        <v/>
      </c>
      <c r="T10312" s="168" t="str">
        <f t="shared" si="1295"/>
        <v/>
      </c>
    </row>
    <row r="10313" spans="1:20" x14ac:dyDescent="0.2">
      <c r="A10313" t="s">
        <v>3628</v>
      </c>
      <c r="M10313" s="170" t="str">
        <f t="shared" si="1288"/>
        <v>H6</v>
      </c>
      <c r="N10313" s="169" t="str">
        <f t="shared" si="1289"/>
        <v>1852</v>
      </c>
      <c r="O10313" s="168" t="str">
        <f t="shared" si="1290"/>
        <v/>
      </c>
      <c r="P10313" s="168" t="str">
        <f t="shared" si="1291"/>
        <v/>
      </c>
      <c r="Q10313" s="168" t="str">
        <f t="shared" si="1292"/>
        <v/>
      </c>
      <c r="R10313" s="168" t="str">
        <f t="shared" si="1293"/>
        <v/>
      </c>
      <c r="S10313" s="168" t="str">
        <f t="shared" si="1294"/>
        <v/>
      </c>
      <c r="T10313" s="168" t="str">
        <f t="shared" si="1295"/>
        <v/>
      </c>
    </row>
    <row r="10314" spans="1:20" x14ac:dyDescent="0.2">
      <c r="A10314" t="s">
        <v>2605</v>
      </c>
      <c r="M10314" s="170" t="str">
        <f t="shared" si="1288"/>
        <v>H7</v>
      </c>
      <c r="N10314" s="169" t="str">
        <f t="shared" si="1289"/>
        <v>1852</v>
      </c>
      <c r="O10314" s="168" t="str">
        <f t="shared" si="1290"/>
        <v/>
      </c>
      <c r="P10314" s="168" t="str">
        <f t="shared" si="1291"/>
        <v/>
      </c>
      <c r="Q10314" s="168" t="str">
        <f t="shared" si="1292"/>
        <v/>
      </c>
      <c r="R10314" s="168" t="str">
        <f t="shared" si="1293"/>
        <v/>
      </c>
      <c r="S10314" s="168" t="str">
        <f t="shared" si="1294"/>
        <v/>
      </c>
      <c r="T10314" s="168" t="str">
        <f t="shared" si="1295"/>
        <v/>
      </c>
    </row>
    <row r="10315" spans="1:20" x14ac:dyDescent="0.2">
      <c r="A10315" t="s">
        <v>2606</v>
      </c>
      <c r="M10315" s="170" t="str">
        <f t="shared" si="1288"/>
        <v>H8</v>
      </c>
      <c r="N10315" s="169" t="str">
        <f t="shared" si="1289"/>
        <v>1852</v>
      </c>
      <c r="O10315" s="168" t="str">
        <f t="shared" si="1290"/>
        <v/>
      </c>
      <c r="P10315" s="168" t="str">
        <f t="shared" si="1291"/>
        <v/>
      </c>
      <c r="Q10315" s="168" t="str">
        <f t="shared" si="1292"/>
        <v/>
      </c>
      <c r="R10315" s="168" t="str">
        <f t="shared" si="1293"/>
        <v/>
      </c>
      <c r="S10315" s="168" t="str">
        <f t="shared" si="1294"/>
        <v/>
      </c>
      <c r="T10315" s="168" t="str">
        <f t="shared" si="1295"/>
        <v/>
      </c>
    </row>
    <row r="10316" spans="1:20" x14ac:dyDescent="0.2">
      <c r="A10316" t="s">
        <v>2607</v>
      </c>
      <c r="M10316" s="170" t="str">
        <f t="shared" si="1288"/>
        <v>H9</v>
      </c>
      <c r="N10316" s="169" t="str">
        <f t="shared" si="1289"/>
        <v>1852</v>
      </c>
      <c r="O10316" s="168" t="str">
        <f t="shared" si="1290"/>
        <v/>
      </c>
      <c r="P10316" s="168" t="str">
        <f t="shared" si="1291"/>
        <v/>
      </c>
      <c r="Q10316" s="168" t="str">
        <f t="shared" si="1292"/>
        <v/>
      </c>
      <c r="R10316" s="168" t="str">
        <f t="shared" si="1293"/>
        <v/>
      </c>
      <c r="S10316" s="168" t="str">
        <f t="shared" si="1294"/>
        <v/>
      </c>
      <c r="T10316" s="168" t="str">
        <f t="shared" si="1295"/>
        <v/>
      </c>
    </row>
    <row r="10317" spans="1:20" x14ac:dyDescent="0.2">
      <c r="A10317" t="s">
        <v>2608</v>
      </c>
      <c r="M10317" s="170" t="str">
        <f t="shared" si="1288"/>
        <v>H10</v>
      </c>
      <c r="N10317" s="169" t="str">
        <f t="shared" si="1289"/>
        <v>1852</v>
      </c>
      <c r="O10317" s="168" t="str">
        <f t="shared" si="1290"/>
        <v/>
      </c>
      <c r="P10317" s="168" t="str">
        <f t="shared" si="1291"/>
        <v/>
      </c>
      <c r="Q10317" s="168" t="str">
        <f t="shared" si="1292"/>
        <v/>
      </c>
      <c r="R10317" s="168" t="str">
        <f t="shared" si="1293"/>
        <v/>
      </c>
      <c r="S10317" s="168" t="str">
        <f t="shared" si="1294"/>
        <v/>
      </c>
      <c r="T10317" s="168" t="str">
        <f t="shared" si="1295"/>
        <v/>
      </c>
    </row>
    <row r="10318" spans="1:20" x14ac:dyDescent="0.2">
      <c r="A10318" t="s">
        <v>6971</v>
      </c>
      <c r="M10318" s="170" t="str">
        <f t="shared" si="1288"/>
        <v>Ttl</v>
      </c>
      <c r="N10318" s="169" t="str">
        <f t="shared" si="1289"/>
        <v>1852</v>
      </c>
      <c r="O10318" s="168" t="str">
        <f t="shared" si="1290"/>
        <v/>
      </c>
      <c r="P10318" s="168" t="str">
        <f t="shared" si="1291"/>
        <v/>
      </c>
      <c r="Q10318" s="168" t="str">
        <f t="shared" si="1292"/>
        <v/>
      </c>
      <c r="R10318" s="168" t="str">
        <f t="shared" si="1293"/>
        <v/>
      </c>
      <c r="S10318" s="168" t="str">
        <f t="shared" si="1294"/>
        <v/>
      </c>
      <c r="T10318" s="168" t="str">
        <f t="shared" si="1295"/>
        <v/>
      </c>
    </row>
    <row r="10319" spans="1:20" x14ac:dyDescent="0.2">
      <c r="A10319" t="s">
        <v>2612</v>
      </c>
      <c r="M10319" s="170" t="str">
        <f t="shared" si="1288"/>
        <v>DTL</v>
      </c>
      <c r="N10319" s="169" t="str">
        <f t="shared" si="1289"/>
        <v>1852</v>
      </c>
      <c r="O10319" s="168" t="str">
        <f t="shared" si="1290"/>
        <v/>
      </c>
      <c r="P10319" s="168" t="str">
        <f t="shared" si="1291"/>
        <v/>
      </c>
      <c r="Q10319" s="168" t="str">
        <f t="shared" si="1292"/>
        <v/>
      </c>
      <c r="R10319" s="168" t="str">
        <f t="shared" si="1293"/>
        <v/>
      </c>
      <c r="S10319" s="168" t="str">
        <f t="shared" si="1294"/>
        <v/>
      </c>
      <c r="T10319" s="168" t="str">
        <f t="shared" si="1295"/>
        <v/>
      </c>
    </row>
    <row r="10320" spans="1:20" x14ac:dyDescent="0.2">
      <c r="A10320" t="s">
        <v>2611</v>
      </c>
      <c r="M10320" s="170" t="str">
        <f t="shared" si="1288"/>
        <v>DTL</v>
      </c>
      <c r="N10320" s="169" t="str">
        <f t="shared" si="1289"/>
        <v>1852</v>
      </c>
      <c r="O10320" s="168" t="str">
        <f t="shared" si="1290"/>
        <v/>
      </c>
      <c r="P10320" s="168" t="str">
        <f t="shared" si="1291"/>
        <v/>
      </c>
      <c r="Q10320" s="168" t="str">
        <f t="shared" si="1292"/>
        <v/>
      </c>
      <c r="R10320" s="168" t="str">
        <f t="shared" si="1293"/>
        <v/>
      </c>
      <c r="S10320" s="168" t="str">
        <f t="shared" si="1294"/>
        <v/>
      </c>
      <c r="T10320" s="168" t="str">
        <f t="shared" si="1295"/>
        <v/>
      </c>
    </row>
    <row r="10321" spans="1:20" x14ac:dyDescent="0.2">
      <c r="A10321" t="s">
        <v>2611</v>
      </c>
      <c r="M10321" s="170" t="str">
        <f t="shared" si="1288"/>
        <v>DTL</v>
      </c>
      <c r="N10321" s="169" t="str">
        <f t="shared" si="1289"/>
        <v>1852</v>
      </c>
      <c r="O10321" s="168" t="str">
        <f t="shared" si="1290"/>
        <v/>
      </c>
      <c r="P10321" s="168" t="str">
        <f t="shared" si="1291"/>
        <v/>
      </c>
      <c r="Q10321" s="168" t="str">
        <f t="shared" si="1292"/>
        <v/>
      </c>
      <c r="R10321" s="168" t="str">
        <f t="shared" si="1293"/>
        <v/>
      </c>
      <c r="S10321" s="168" t="str">
        <f t="shared" si="1294"/>
        <v/>
      </c>
      <c r="T10321" s="168" t="str">
        <f t="shared" si="1295"/>
        <v/>
      </c>
    </row>
    <row r="10322" spans="1:20" x14ac:dyDescent="0.2">
      <c r="A10322" t="s">
        <v>2673</v>
      </c>
      <c r="M10322" s="170" t="str">
        <f t="shared" si="1288"/>
        <v>DTL</v>
      </c>
      <c r="N10322" s="169" t="str">
        <f t="shared" si="1289"/>
        <v>1852</v>
      </c>
      <c r="O10322" s="168" t="str">
        <f t="shared" si="1290"/>
        <v/>
      </c>
      <c r="P10322" s="168" t="str">
        <f t="shared" si="1291"/>
        <v/>
      </c>
      <c r="Q10322" s="168" t="str">
        <f t="shared" si="1292"/>
        <v/>
      </c>
      <c r="R10322" s="168" t="str">
        <f t="shared" si="1293"/>
        <v/>
      </c>
      <c r="S10322" s="168" t="str">
        <f t="shared" si="1294"/>
        <v/>
      </c>
      <c r="T10322" s="168" t="str">
        <f t="shared" si="1295"/>
        <v/>
      </c>
    </row>
    <row r="10323" spans="1:20" x14ac:dyDescent="0.2">
      <c r="A10323" t="s">
        <v>6972</v>
      </c>
      <c r="M10323" s="170" t="str">
        <f t="shared" si="1288"/>
        <v>DTL</v>
      </c>
      <c r="N10323" s="169" t="str">
        <f t="shared" si="1289"/>
        <v>1852</v>
      </c>
      <c r="O10323" s="168" t="str">
        <f t="shared" si="1290"/>
        <v>9800</v>
      </c>
      <c r="P10323" s="168" t="str">
        <f t="shared" si="1291"/>
        <v>18529800</v>
      </c>
      <c r="Q10323" s="168">
        <f t="shared" si="1292"/>
        <v>28450</v>
      </c>
      <c r="R10323" s="168">
        <f t="shared" si="1293"/>
        <v>23292</v>
      </c>
      <c r="S10323" s="168">
        <f t="shared" si="1294"/>
        <v>83500</v>
      </c>
      <c r="T10323" s="168">
        <f t="shared" si="1295"/>
        <v>0</v>
      </c>
    </row>
    <row r="10324" spans="1:20" x14ac:dyDescent="0.2">
      <c r="A10324" t="s">
        <v>6973</v>
      </c>
      <c r="M10324" s="170" t="str">
        <f t="shared" si="1288"/>
        <v>DTL</v>
      </c>
      <c r="N10324" s="169" t="str">
        <f t="shared" si="1289"/>
        <v>1852</v>
      </c>
      <c r="O10324" s="168" t="str">
        <f t="shared" si="1290"/>
        <v>9825</v>
      </c>
      <c r="P10324" s="168" t="str">
        <f t="shared" si="1291"/>
        <v>18529825</v>
      </c>
      <c r="Q10324" s="168">
        <f t="shared" si="1292"/>
        <v>0</v>
      </c>
      <c r="R10324" s="168">
        <f t="shared" si="1293"/>
        <v>0</v>
      </c>
      <c r="S10324" s="168">
        <f t="shared" si="1294"/>
        <v>0</v>
      </c>
      <c r="T10324" s="168">
        <f t="shared" si="1295"/>
        <v>0</v>
      </c>
    </row>
    <row r="10325" spans="1:20" x14ac:dyDescent="0.2">
      <c r="A10325" t="s">
        <v>4246</v>
      </c>
      <c r="M10325" s="170" t="str">
        <f t="shared" si="1288"/>
        <v>DTL</v>
      </c>
      <c r="N10325" s="169" t="str">
        <f t="shared" si="1289"/>
        <v>1852</v>
      </c>
      <c r="O10325" s="168" t="str">
        <f t="shared" si="1290"/>
        <v/>
      </c>
      <c r="P10325" s="168" t="str">
        <f t="shared" si="1291"/>
        <v/>
      </c>
      <c r="Q10325" s="168" t="str">
        <f t="shared" si="1292"/>
        <v/>
      </c>
      <c r="R10325" s="168" t="str">
        <f t="shared" si="1293"/>
        <v/>
      </c>
      <c r="S10325" s="168" t="str">
        <f t="shared" si="1294"/>
        <v/>
      </c>
      <c r="T10325" s="168" t="str">
        <f t="shared" si="1295"/>
        <v/>
      </c>
    </row>
    <row r="10326" spans="1:20" x14ac:dyDescent="0.2">
      <c r="A10326" t="s">
        <v>2611</v>
      </c>
      <c r="M10326" s="170" t="str">
        <f t="shared" si="1288"/>
        <v>DTL</v>
      </c>
      <c r="N10326" s="169" t="str">
        <f t="shared" si="1289"/>
        <v>1852</v>
      </c>
      <c r="O10326" s="168" t="str">
        <f t="shared" si="1290"/>
        <v/>
      </c>
      <c r="P10326" s="168" t="str">
        <f t="shared" si="1291"/>
        <v/>
      </c>
      <c r="Q10326" s="168" t="str">
        <f t="shared" si="1292"/>
        <v/>
      </c>
      <c r="R10326" s="168" t="str">
        <f t="shared" si="1293"/>
        <v/>
      </c>
      <c r="S10326" s="168" t="str">
        <f t="shared" si="1294"/>
        <v/>
      </c>
      <c r="T10326" s="168" t="str">
        <f t="shared" si="1295"/>
        <v/>
      </c>
    </row>
    <row r="10327" spans="1:20" x14ac:dyDescent="0.2">
      <c r="A10327" t="s">
        <v>6974</v>
      </c>
      <c r="M10327" s="170" t="str">
        <f t="shared" si="1288"/>
        <v>Ttl</v>
      </c>
      <c r="N10327" s="169" t="str">
        <f t="shared" si="1289"/>
        <v>1852</v>
      </c>
      <c r="O10327" s="168" t="str">
        <f t="shared" si="1290"/>
        <v/>
      </c>
      <c r="P10327" s="168" t="str">
        <f t="shared" si="1291"/>
        <v/>
      </c>
      <c r="Q10327" s="168" t="str">
        <f t="shared" si="1292"/>
        <v/>
      </c>
      <c r="R10327" s="168" t="str">
        <f t="shared" si="1293"/>
        <v/>
      </c>
      <c r="S10327" s="168" t="str">
        <f t="shared" si="1294"/>
        <v/>
      </c>
      <c r="T10327" s="168" t="str">
        <f t="shared" si="1295"/>
        <v/>
      </c>
    </row>
    <row r="10328" spans="1:20" x14ac:dyDescent="0.2">
      <c r="A10328" t="s">
        <v>2676</v>
      </c>
      <c r="M10328" s="170" t="str">
        <f t="shared" si="1288"/>
        <v>DTL</v>
      </c>
      <c r="N10328" s="169" t="str">
        <f t="shared" si="1289"/>
        <v>1852</v>
      </c>
      <c r="O10328" s="168" t="str">
        <f t="shared" si="1290"/>
        <v/>
      </c>
      <c r="P10328" s="168" t="str">
        <f t="shared" si="1291"/>
        <v/>
      </c>
      <c r="Q10328" s="168" t="str">
        <f t="shared" si="1292"/>
        <v/>
      </c>
      <c r="R10328" s="168" t="str">
        <f t="shared" si="1293"/>
        <v/>
      </c>
      <c r="S10328" s="168" t="str">
        <f t="shared" si="1294"/>
        <v/>
      </c>
      <c r="T10328" s="168" t="str">
        <f t="shared" si="1295"/>
        <v/>
      </c>
    </row>
    <row r="10329" spans="1:20" x14ac:dyDescent="0.2">
      <c r="A10329" t="s">
        <v>2611</v>
      </c>
      <c r="M10329" s="170" t="str">
        <f t="shared" si="1288"/>
        <v>DTL</v>
      </c>
      <c r="N10329" s="169" t="str">
        <f t="shared" si="1289"/>
        <v>1852</v>
      </c>
      <c r="O10329" s="168" t="str">
        <f t="shared" si="1290"/>
        <v/>
      </c>
      <c r="P10329" s="168" t="str">
        <f t="shared" si="1291"/>
        <v/>
      </c>
      <c r="Q10329" s="168" t="str">
        <f t="shared" si="1292"/>
        <v/>
      </c>
      <c r="R10329" s="168" t="str">
        <f t="shared" si="1293"/>
        <v/>
      </c>
      <c r="S10329" s="168" t="str">
        <f t="shared" si="1294"/>
        <v/>
      </c>
      <c r="T10329" s="168" t="str">
        <f t="shared" si="1295"/>
        <v/>
      </c>
    </row>
    <row r="10330" spans="1:20" x14ac:dyDescent="0.2">
      <c r="A10330" t="s">
        <v>2611</v>
      </c>
      <c r="M10330" s="170" t="str">
        <f t="shared" si="1288"/>
        <v>DTL</v>
      </c>
      <c r="N10330" s="169" t="str">
        <f t="shared" si="1289"/>
        <v>1852</v>
      </c>
      <c r="O10330" s="168" t="str">
        <f t="shared" si="1290"/>
        <v/>
      </c>
      <c r="P10330" s="168" t="str">
        <f t="shared" si="1291"/>
        <v/>
      </c>
      <c r="Q10330" s="168" t="str">
        <f t="shared" si="1292"/>
        <v/>
      </c>
      <c r="R10330" s="168" t="str">
        <f t="shared" si="1293"/>
        <v/>
      </c>
      <c r="S10330" s="168" t="str">
        <f t="shared" si="1294"/>
        <v/>
      </c>
      <c r="T10330" s="168" t="str">
        <f t="shared" si="1295"/>
        <v/>
      </c>
    </row>
    <row r="10331" spans="1:20" x14ac:dyDescent="0.2">
      <c r="A10331" t="s">
        <v>2642</v>
      </c>
      <c r="M10331" s="170" t="str">
        <f t="shared" si="1288"/>
        <v>DTL</v>
      </c>
      <c r="N10331" s="169" t="str">
        <f t="shared" si="1289"/>
        <v>1852</v>
      </c>
      <c r="O10331" s="168" t="str">
        <f t="shared" si="1290"/>
        <v/>
      </c>
      <c r="P10331" s="168" t="str">
        <f t="shared" si="1291"/>
        <v/>
      </c>
      <c r="Q10331" s="168" t="str">
        <f t="shared" si="1292"/>
        <v/>
      </c>
      <c r="R10331" s="168" t="str">
        <f t="shared" si="1293"/>
        <v/>
      </c>
      <c r="S10331" s="168" t="str">
        <f t="shared" si="1294"/>
        <v/>
      </c>
      <c r="T10331" s="168" t="str">
        <f t="shared" si="1295"/>
        <v/>
      </c>
    </row>
    <row r="10332" spans="1:20" x14ac:dyDescent="0.2">
      <c r="A10332" t="s">
        <v>6975</v>
      </c>
      <c r="M10332" s="170" t="str">
        <f t="shared" si="1288"/>
        <v>DTL</v>
      </c>
      <c r="N10332" s="169" t="str">
        <f t="shared" si="1289"/>
        <v>1852</v>
      </c>
      <c r="O10332" s="168" t="str">
        <f t="shared" si="1290"/>
        <v>5585</v>
      </c>
      <c r="P10332" s="168" t="str">
        <f t="shared" si="1291"/>
        <v>18525585</v>
      </c>
      <c r="Q10332" s="168">
        <f t="shared" si="1292"/>
        <v>7657</v>
      </c>
      <c r="R10332" s="168">
        <f t="shared" si="1293"/>
        <v>0</v>
      </c>
      <c r="S10332" s="168">
        <f t="shared" si="1294"/>
        <v>99150</v>
      </c>
      <c r="T10332" s="168">
        <f t="shared" si="1295"/>
        <v>0</v>
      </c>
    </row>
    <row r="10333" spans="1:20" x14ac:dyDescent="0.2">
      <c r="A10333" t="s">
        <v>4246</v>
      </c>
      <c r="M10333" s="170" t="str">
        <f t="shared" si="1288"/>
        <v>DTL</v>
      </c>
      <c r="N10333" s="169" t="str">
        <f t="shared" si="1289"/>
        <v>1852</v>
      </c>
      <c r="O10333" s="168" t="str">
        <f t="shared" si="1290"/>
        <v/>
      </c>
      <c r="P10333" s="168" t="str">
        <f t="shared" si="1291"/>
        <v/>
      </c>
      <c r="Q10333" s="168" t="str">
        <f t="shared" si="1292"/>
        <v/>
      </c>
      <c r="R10333" s="168" t="str">
        <f t="shared" si="1293"/>
        <v/>
      </c>
      <c r="S10333" s="168" t="str">
        <f t="shared" si="1294"/>
        <v/>
      </c>
      <c r="T10333" s="168" t="str">
        <f t="shared" si="1295"/>
        <v/>
      </c>
    </row>
    <row r="10334" spans="1:20" x14ac:dyDescent="0.2">
      <c r="A10334" t="s">
        <v>2611</v>
      </c>
      <c r="M10334" s="170" t="str">
        <f t="shared" si="1288"/>
        <v>DTL</v>
      </c>
      <c r="N10334" s="169" t="str">
        <f t="shared" si="1289"/>
        <v>1852</v>
      </c>
      <c r="O10334" s="168" t="str">
        <f t="shared" si="1290"/>
        <v/>
      </c>
      <c r="P10334" s="168" t="str">
        <f t="shared" si="1291"/>
        <v/>
      </c>
      <c r="Q10334" s="168" t="str">
        <f t="shared" si="1292"/>
        <v/>
      </c>
      <c r="R10334" s="168" t="str">
        <f t="shared" si="1293"/>
        <v/>
      </c>
      <c r="S10334" s="168" t="str">
        <f t="shared" si="1294"/>
        <v/>
      </c>
      <c r="T10334" s="168" t="str">
        <f t="shared" si="1295"/>
        <v/>
      </c>
    </row>
    <row r="10335" spans="1:20" x14ac:dyDescent="0.2">
      <c r="A10335" t="s">
        <v>6976</v>
      </c>
      <c r="M10335" s="170" t="str">
        <f t="shared" si="1288"/>
        <v>Ttl</v>
      </c>
      <c r="N10335" s="169" t="str">
        <f t="shared" si="1289"/>
        <v>1852</v>
      </c>
      <c r="O10335" s="168" t="str">
        <f t="shared" si="1290"/>
        <v/>
      </c>
      <c r="P10335" s="168" t="str">
        <f t="shared" si="1291"/>
        <v/>
      </c>
      <c r="Q10335" s="168" t="str">
        <f t="shared" si="1292"/>
        <v/>
      </c>
      <c r="R10335" s="168" t="str">
        <f t="shared" si="1293"/>
        <v/>
      </c>
      <c r="S10335" s="168" t="str">
        <f t="shared" si="1294"/>
        <v/>
      </c>
      <c r="T10335" s="168" t="str">
        <f t="shared" si="1295"/>
        <v/>
      </c>
    </row>
    <row r="10336" spans="1:20" x14ac:dyDescent="0.2">
      <c r="A10336" t="s">
        <v>2611</v>
      </c>
      <c r="M10336" s="170" t="str">
        <f t="shared" si="1288"/>
        <v>DTL</v>
      </c>
      <c r="N10336" s="169" t="str">
        <f t="shared" si="1289"/>
        <v>1852</v>
      </c>
      <c r="O10336" s="168" t="str">
        <f t="shared" si="1290"/>
        <v/>
      </c>
      <c r="P10336" s="168" t="str">
        <f t="shared" si="1291"/>
        <v/>
      </c>
      <c r="Q10336" s="168" t="str">
        <f t="shared" si="1292"/>
        <v/>
      </c>
      <c r="R10336" s="168" t="str">
        <f t="shared" si="1293"/>
        <v/>
      </c>
      <c r="S10336" s="168" t="str">
        <f t="shared" si="1294"/>
        <v/>
      </c>
      <c r="T10336" s="168" t="str">
        <f t="shared" si="1295"/>
        <v/>
      </c>
    </row>
    <row r="10337" spans="1:20" x14ac:dyDescent="0.2">
      <c r="A10337" t="s">
        <v>2611</v>
      </c>
      <c r="M10337" s="170" t="str">
        <f t="shared" si="1288"/>
        <v>DTL</v>
      </c>
      <c r="N10337" s="169" t="str">
        <f t="shared" si="1289"/>
        <v>1852</v>
      </c>
      <c r="O10337" s="168" t="str">
        <f t="shared" si="1290"/>
        <v/>
      </c>
      <c r="P10337" s="168" t="str">
        <f t="shared" si="1291"/>
        <v/>
      </c>
      <c r="Q10337" s="168" t="str">
        <f t="shared" si="1292"/>
        <v/>
      </c>
      <c r="R10337" s="168" t="str">
        <f t="shared" si="1293"/>
        <v/>
      </c>
      <c r="S10337" s="168" t="str">
        <f t="shared" si="1294"/>
        <v/>
      </c>
      <c r="T10337" s="168" t="str">
        <f t="shared" si="1295"/>
        <v/>
      </c>
    </row>
    <row r="10338" spans="1:20" x14ac:dyDescent="0.2">
      <c r="A10338" t="s">
        <v>6977</v>
      </c>
      <c r="M10338" s="170" t="str">
        <f t="shared" si="1288"/>
        <v>Ttl</v>
      </c>
      <c r="N10338" s="169" t="str">
        <f t="shared" si="1289"/>
        <v>1852</v>
      </c>
      <c r="O10338" s="168" t="str">
        <f t="shared" si="1290"/>
        <v/>
      </c>
      <c r="P10338" s="168" t="str">
        <f t="shared" si="1291"/>
        <v/>
      </c>
      <c r="Q10338" s="168" t="str">
        <f t="shared" si="1292"/>
        <v/>
      </c>
      <c r="R10338" s="168" t="str">
        <f t="shared" si="1293"/>
        <v/>
      </c>
      <c r="S10338" s="168" t="str">
        <f t="shared" si="1294"/>
        <v/>
      </c>
      <c r="T10338" s="168" t="str">
        <f t="shared" si="1295"/>
        <v/>
      </c>
    </row>
    <row r="10339" spans="1:20" x14ac:dyDescent="0.2">
      <c r="A10339" t="s">
        <v>2643</v>
      </c>
      <c r="M10339" s="170" t="str">
        <f t="shared" si="1288"/>
        <v>DTL</v>
      </c>
      <c r="N10339" s="169" t="str">
        <f t="shared" si="1289"/>
        <v>1852</v>
      </c>
      <c r="O10339" s="168" t="str">
        <f t="shared" si="1290"/>
        <v/>
      </c>
      <c r="P10339" s="168" t="str">
        <f t="shared" si="1291"/>
        <v/>
      </c>
      <c r="Q10339" s="168" t="str">
        <f t="shared" si="1292"/>
        <v/>
      </c>
      <c r="R10339" s="168" t="str">
        <f t="shared" si="1293"/>
        <v/>
      </c>
      <c r="S10339" s="168" t="str">
        <f t="shared" si="1294"/>
        <v/>
      </c>
      <c r="T10339" s="168" t="str">
        <f t="shared" si="1295"/>
        <v/>
      </c>
    </row>
    <row r="10340" spans="1:20" x14ac:dyDescent="0.2">
      <c r="A10340" t="s">
        <v>2611</v>
      </c>
      <c r="M10340" s="170" t="str">
        <f t="shared" si="1288"/>
        <v>DTL</v>
      </c>
      <c r="N10340" s="169" t="str">
        <f t="shared" si="1289"/>
        <v>1852</v>
      </c>
      <c r="O10340" s="168" t="str">
        <f t="shared" si="1290"/>
        <v/>
      </c>
      <c r="P10340" s="168" t="str">
        <f t="shared" si="1291"/>
        <v/>
      </c>
      <c r="Q10340" s="168" t="str">
        <f t="shared" si="1292"/>
        <v/>
      </c>
      <c r="R10340" s="168" t="str">
        <f t="shared" si="1293"/>
        <v/>
      </c>
      <c r="S10340" s="168" t="str">
        <f t="shared" si="1294"/>
        <v/>
      </c>
      <c r="T10340" s="168" t="str">
        <f t="shared" si="1295"/>
        <v/>
      </c>
    </row>
    <row r="10341" spans="1:20" x14ac:dyDescent="0.2">
      <c r="A10341" t="s">
        <v>2620</v>
      </c>
      <c r="M10341" s="170" t="str">
        <f t="shared" si="1288"/>
        <v>DTL</v>
      </c>
      <c r="N10341" s="169" t="str">
        <f t="shared" si="1289"/>
        <v>1852</v>
      </c>
      <c r="O10341" s="168" t="str">
        <f t="shared" si="1290"/>
        <v/>
      </c>
      <c r="P10341" s="168" t="str">
        <f t="shared" si="1291"/>
        <v/>
      </c>
      <c r="Q10341" s="168" t="str">
        <f t="shared" si="1292"/>
        <v/>
      </c>
      <c r="R10341" s="168" t="str">
        <f t="shared" si="1293"/>
        <v/>
      </c>
      <c r="S10341" s="168" t="str">
        <f t="shared" si="1294"/>
        <v/>
      </c>
      <c r="T10341" s="168" t="str">
        <f t="shared" si="1295"/>
        <v/>
      </c>
    </row>
    <row r="10342" spans="1:20" x14ac:dyDescent="0.2">
      <c r="A10342" t="s">
        <v>6978</v>
      </c>
      <c r="M10342" s="170" t="str">
        <f t="shared" si="1288"/>
        <v>Ttl</v>
      </c>
      <c r="N10342" s="169" t="str">
        <f t="shared" si="1289"/>
        <v>1852</v>
      </c>
      <c r="O10342" s="168" t="str">
        <f t="shared" si="1290"/>
        <v/>
      </c>
      <c r="P10342" s="168" t="str">
        <f t="shared" si="1291"/>
        <v/>
      </c>
      <c r="Q10342" s="168" t="str">
        <f t="shared" si="1292"/>
        <v/>
      </c>
      <c r="R10342" s="168" t="str">
        <f t="shared" si="1293"/>
        <v/>
      </c>
      <c r="S10342" s="168" t="str">
        <f t="shared" si="1294"/>
        <v/>
      </c>
      <c r="T10342" s="168" t="str">
        <f t="shared" si="1295"/>
        <v/>
      </c>
    </row>
    <row r="10343" spans="1:20" x14ac:dyDescent="0.2">
      <c r="A10343" t="s">
        <v>2611</v>
      </c>
      <c r="M10343" s="170" t="str">
        <f t="shared" si="1288"/>
        <v>DTL</v>
      </c>
      <c r="N10343" s="169" t="str">
        <f t="shared" si="1289"/>
        <v>1852</v>
      </c>
      <c r="O10343" s="168" t="str">
        <f t="shared" si="1290"/>
        <v/>
      </c>
      <c r="P10343" s="168" t="str">
        <f t="shared" si="1291"/>
        <v/>
      </c>
      <c r="Q10343" s="168" t="str">
        <f t="shared" si="1292"/>
        <v/>
      </c>
      <c r="R10343" s="168" t="str">
        <f t="shared" si="1293"/>
        <v/>
      </c>
      <c r="S10343" s="168" t="str">
        <f t="shared" si="1294"/>
        <v/>
      </c>
      <c r="T10343" s="168" t="str">
        <f t="shared" si="1295"/>
        <v/>
      </c>
    </row>
    <row r="10344" spans="1:20" x14ac:dyDescent="0.2">
      <c r="A10344" t="s">
        <v>6979</v>
      </c>
      <c r="M10344" s="170" t="str">
        <f t="shared" si="1288"/>
        <v>Ttl</v>
      </c>
      <c r="N10344" s="169" t="str">
        <f t="shared" si="1289"/>
        <v>1852</v>
      </c>
      <c r="O10344" s="168" t="str">
        <f t="shared" si="1290"/>
        <v/>
      </c>
      <c r="P10344" s="168" t="str">
        <f t="shared" si="1291"/>
        <v/>
      </c>
      <c r="Q10344" s="168" t="str">
        <f t="shared" si="1292"/>
        <v/>
      </c>
      <c r="R10344" s="168" t="str">
        <f t="shared" si="1293"/>
        <v/>
      </c>
      <c r="S10344" s="168" t="str">
        <f t="shared" si="1294"/>
        <v/>
      </c>
      <c r="T10344" s="168" t="str">
        <f t="shared" si="1295"/>
        <v/>
      </c>
    </row>
    <row r="10345" spans="1:20" x14ac:dyDescent="0.2">
      <c r="A10345" t="s">
        <v>4246</v>
      </c>
      <c r="M10345" s="170" t="str">
        <f t="shared" si="1288"/>
        <v>DTL</v>
      </c>
      <c r="N10345" s="169" t="str">
        <f t="shared" si="1289"/>
        <v>1852</v>
      </c>
      <c r="O10345" s="168" t="str">
        <f t="shared" si="1290"/>
        <v/>
      </c>
      <c r="P10345" s="168" t="str">
        <f t="shared" si="1291"/>
        <v/>
      </c>
      <c r="Q10345" s="168" t="str">
        <f t="shared" si="1292"/>
        <v/>
      </c>
      <c r="R10345" s="168" t="str">
        <f t="shared" si="1293"/>
        <v/>
      </c>
      <c r="S10345" s="168" t="str">
        <f t="shared" si="1294"/>
        <v/>
      </c>
      <c r="T10345" s="168" t="str">
        <f t="shared" si="1295"/>
        <v/>
      </c>
    </row>
    <row r="10346" spans="1:20" x14ac:dyDescent="0.2">
      <c r="A10346" t="s">
        <v>2611</v>
      </c>
      <c r="M10346" s="170" t="str">
        <f t="shared" si="1288"/>
        <v>DTL</v>
      </c>
      <c r="N10346" s="169" t="str">
        <f t="shared" si="1289"/>
        <v>1852</v>
      </c>
      <c r="O10346" s="168" t="str">
        <f t="shared" si="1290"/>
        <v/>
      </c>
      <c r="P10346" s="168" t="str">
        <f t="shared" si="1291"/>
        <v/>
      </c>
      <c r="Q10346" s="168" t="str">
        <f t="shared" si="1292"/>
        <v/>
      </c>
      <c r="R10346" s="168" t="str">
        <f t="shared" si="1293"/>
        <v/>
      </c>
      <c r="S10346" s="168" t="str">
        <f t="shared" si="1294"/>
        <v/>
      </c>
      <c r="T10346" s="168" t="str">
        <f t="shared" si="1295"/>
        <v/>
      </c>
    </row>
    <row r="10347" spans="1:20" x14ac:dyDescent="0.2">
      <c r="A10347" t="s">
        <v>6980</v>
      </c>
      <c r="M10347" s="170" t="str">
        <f t="shared" si="1288"/>
        <v>DTL</v>
      </c>
      <c r="N10347" s="169" t="str">
        <f t="shared" si="1289"/>
        <v>1852</v>
      </c>
      <c r="O10347" s="168" t="str">
        <f t="shared" si="1290"/>
        <v xml:space="preserve">    </v>
      </c>
      <c r="P10347" s="168" t="str">
        <f t="shared" si="1291"/>
        <v xml:space="preserve">1852    </v>
      </c>
      <c r="Q10347" s="168">
        <f t="shared" si="1292"/>
        <v>-27758</v>
      </c>
      <c r="R10347" s="168">
        <f t="shared" si="1293"/>
        <v>3291</v>
      </c>
      <c r="S10347" s="168">
        <f t="shared" si="1294"/>
        <v>-3157</v>
      </c>
      <c r="T10347" s="168">
        <f t="shared" si="1295"/>
        <v>-29415</v>
      </c>
    </row>
    <row r="10348" spans="1:20" x14ac:dyDescent="0.2">
      <c r="A10348" t="s">
        <v>2611</v>
      </c>
      <c r="M10348" s="170" t="str">
        <f t="shared" si="1288"/>
        <v>DTL</v>
      </c>
      <c r="N10348" s="169" t="str">
        <f t="shared" si="1289"/>
        <v>1852</v>
      </c>
      <c r="O10348" s="168" t="str">
        <f t="shared" si="1290"/>
        <v/>
      </c>
      <c r="P10348" s="168" t="str">
        <f t="shared" si="1291"/>
        <v/>
      </c>
      <c r="Q10348" s="168" t="str">
        <f t="shared" si="1292"/>
        <v/>
      </c>
      <c r="R10348" s="168" t="str">
        <f t="shared" si="1293"/>
        <v/>
      </c>
      <c r="S10348" s="168" t="str">
        <f t="shared" si="1294"/>
        <v/>
      </c>
      <c r="T10348" s="168" t="str">
        <f t="shared" si="1295"/>
        <v/>
      </c>
    </row>
    <row r="10349" spans="1:20" x14ac:dyDescent="0.2">
      <c r="A10349" t="s">
        <v>6981</v>
      </c>
      <c r="M10349" s="170" t="str">
        <f t="shared" si="1288"/>
        <v>DTL</v>
      </c>
      <c r="N10349" s="169" t="str">
        <f t="shared" si="1289"/>
        <v>1852</v>
      </c>
      <c r="O10349" s="168" t="str">
        <f t="shared" si="1290"/>
        <v>Tran</v>
      </c>
      <c r="P10349" s="168" t="str">
        <f t="shared" si="1291"/>
        <v>1852Tran</v>
      </c>
      <c r="Q10349" s="168">
        <f t="shared" si="1292"/>
        <v>28450</v>
      </c>
      <c r="R10349" s="168">
        <f t="shared" si="1293"/>
        <v>23292</v>
      </c>
      <c r="S10349" s="168">
        <f t="shared" si="1294"/>
        <v>83500</v>
      </c>
      <c r="T10349" s="168">
        <f t="shared" si="1295"/>
        <v>0</v>
      </c>
    </row>
    <row r="10350" spans="1:20" x14ac:dyDescent="0.2">
      <c r="A10350" t="s">
        <v>2611</v>
      </c>
      <c r="M10350" s="170" t="str">
        <f t="shared" si="1288"/>
        <v>DTL</v>
      </c>
      <c r="N10350" s="169" t="str">
        <f t="shared" si="1289"/>
        <v>1852</v>
      </c>
      <c r="O10350" s="168" t="str">
        <f t="shared" si="1290"/>
        <v/>
      </c>
      <c r="P10350" s="168" t="str">
        <f t="shared" si="1291"/>
        <v/>
      </c>
      <c r="Q10350" s="168" t="str">
        <f t="shared" si="1292"/>
        <v/>
      </c>
      <c r="R10350" s="168" t="str">
        <f t="shared" si="1293"/>
        <v/>
      </c>
      <c r="S10350" s="168" t="str">
        <f t="shared" si="1294"/>
        <v/>
      </c>
      <c r="T10350" s="168" t="str">
        <f t="shared" si="1295"/>
        <v/>
      </c>
    </row>
    <row r="10351" spans="1:20" x14ac:dyDescent="0.2">
      <c r="A10351" t="s">
        <v>6982</v>
      </c>
      <c r="M10351" s="170" t="str">
        <f t="shared" si="1288"/>
        <v>DTL</v>
      </c>
      <c r="N10351" s="169" t="str">
        <f t="shared" si="1289"/>
        <v>1852</v>
      </c>
      <c r="O10351" s="168" t="str">
        <f t="shared" si="1290"/>
        <v>Tran</v>
      </c>
      <c r="P10351" s="168" t="str">
        <f t="shared" si="1291"/>
        <v>1852Tran</v>
      </c>
      <c r="Q10351" s="168">
        <f t="shared" si="1292"/>
        <v>7657</v>
      </c>
      <c r="R10351" s="168">
        <f t="shared" si="1293"/>
        <v>0</v>
      </c>
      <c r="S10351" s="168">
        <f t="shared" si="1294"/>
        <v>99150</v>
      </c>
      <c r="T10351" s="168">
        <f t="shared" si="1295"/>
        <v>0</v>
      </c>
    </row>
    <row r="10352" spans="1:20" x14ac:dyDescent="0.2">
      <c r="A10352" t="s">
        <v>4246</v>
      </c>
      <c r="M10352" s="170" t="str">
        <f t="shared" si="1288"/>
        <v>DTL</v>
      </c>
      <c r="N10352" s="169" t="str">
        <f t="shared" si="1289"/>
        <v>1852</v>
      </c>
      <c r="O10352" s="168" t="str">
        <f t="shared" si="1290"/>
        <v/>
      </c>
      <c r="P10352" s="168" t="str">
        <f t="shared" si="1291"/>
        <v/>
      </c>
      <c r="Q10352" s="168" t="str">
        <f t="shared" si="1292"/>
        <v/>
      </c>
      <c r="R10352" s="168" t="str">
        <f t="shared" si="1293"/>
        <v/>
      </c>
      <c r="S10352" s="168" t="str">
        <f t="shared" si="1294"/>
        <v/>
      </c>
      <c r="T10352" s="168" t="str">
        <f t="shared" si="1295"/>
        <v/>
      </c>
    </row>
    <row r="10353" spans="1:20" x14ac:dyDescent="0.2">
      <c r="A10353" t="s">
        <v>4467</v>
      </c>
      <c r="M10353" s="170" t="str">
        <f t="shared" si="1288"/>
        <v>DTL</v>
      </c>
      <c r="N10353" s="169" t="str">
        <f t="shared" si="1289"/>
        <v>1852</v>
      </c>
      <c r="O10353" s="168" t="str">
        <f t="shared" si="1290"/>
        <v/>
      </c>
      <c r="P10353" s="168" t="str">
        <f t="shared" si="1291"/>
        <v/>
      </c>
      <c r="Q10353" s="168" t="str">
        <f t="shared" si="1292"/>
        <v/>
      </c>
      <c r="R10353" s="168" t="str">
        <f t="shared" si="1293"/>
        <v/>
      </c>
      <c r="S10353" s="168" t="str">
        <f t="shared" si="1294"/>
        <v/>
      </c>
      <c r="T10353" s="168" t="str">
        <f t="shared" si="1295"/>
        <v/>
      </c>
    </row>
    <row r="10354" spans="1:20" x14ac:dyDescent="0.2">
      <c r="A10354">
        <v>1</v>
      </c>
      <c r="M10354" s="170" t="str">
        <f t="shared" si="1288"/>
        <v>DTL</v>
      </c>
      <c r="N10354" s="169" t="str">
        <f t="shared" si="1289"/>
        <v>1852</v>
      </c>
      <c r="O10354" s="168" t="str">
        <f t="shared" si="1290"/>
        <v/>
      </c>
      <c r="P10354" s="168" t="str">
        <f t="shared" si="1291"/>
        <v/>
      </c>
      <c r="Q10354" s="168" t="str">
        <f t="shared" si="1292"/>
        <v/>
      </c>
      <c r="R10354" s="168" t="str">
        <f t="shared" si="1293"/>
        <v/>
      </c>
      <c r="S10354" s="168" t="str">
        <f t="shared" si="1294"/>
        <v/>
      </c>
      <c r="T10354" s="168" t="str">
        <f t="shared" si="1295"/>
        <v/>
      </c>
    </row>
    <row r="10355" spans="1:20" x14ac:dyDescent="0.2">
      <c r="M10355" s="170" t="str">
        <f t="shared" si="1288"/>
        <v>DTL</v>
      </c>
      <c r="N10355" s="169" t="str">
        <f t="shared" si="1289"/>
        <v>1852</v>
      </c>
      <c r="O10355" s="168" t="str">
        <f t="shared" si="1290"/>
        <v/>
      </c>
      <c r="P10355" s="168" t="str">
        <f t="shared" si="1291"/>
        <v/>
      </c>
      <c r="Q10355" s="168" t="str">
        <f t="shared" si="1292"/>
        <v/>
      </c>
      <c r="R10355" s="168" t="str">
        <f t="shared" si="1293"/>
        <v/>
      </c>
      <c r="S10355" s="168" t="str">
        <f t="shared" si="1294"/>
        <v/>
      </c>
      <c r="T10355" s="168" t="str">
        <f t="shared" si="1295"/>
        <v/>
      </c>
    </row>
    <row r="10356" spans="1:20" x14ac:dyDescent="0.2">
      <c r="A10356" t="s">
        <v>3633</v>
      </c>
      <c r="M10356" s="170" t="str">
        <f t="shared" si="1288"/>
        <v>H1</v>
      </c>
      <c r="N10356" s="169" t="str">
        <f t="shared" si="1289"/>
        <v>1852</v>
      </c>
      <c r="O10356" s="168" t="str">
        <f t="shared" si="1290"/>
        <v/>
      </c>
      <c r="P10356" s="168" t="str">
        <f t="shared" si="1291"/>
        <v/>
      </c>
      <c r="Q10356" s="168" t="str">
        <f t="shared" si="1292"/>
        <v/>
      </c>
      <c r="R10356" s="168" t="str">
        <f t="shared" si="1293"/>
        <v/>
      </c>
      <c r="S10356" s="168" t="str">
        <f t="shared" si="1294"/>
        <v/>
      </c>
      <c r="T10356" s="168" t="str">
        <f t="shared" si="1295"/>
        <v/>
      </c>
    </row>
    <row r="10357" spans="1:20" x14ac:dyDescent="0.2">
      <c r="A10357" t="s">
        <v>2600</v>
      </c>
      <c r="M10357" s="170" t="str">
        <f t="shared" si="1288"/>
        <v>H2</v>
      </c>
      <c r="N10357" s="169" t="str">
        <f t="shared" si="1289"/>
        <v>1852</v>
      </c>
      <c r="O10357" s="168" t="str">
        <f t="shared" si="1290"/>
        <v/>
      </c>
      <c r="P10357" s="168" t="str">
        <f t="shared" si="1291"/>
        <v/>
      </c>
      <c r="Q10357" s="168" t="str">
        <f t="shared" si="1292"/>
        <v/>
      </c>
      <c r="R10357" s="168" t="str">
        <f t="shared" si="1293"/>
        <v/>
      </c>
      <c r="S10357" s="168" t="str">
        <f t="shared" si="1294"/>
        <v/>
      </c>
      <c r="T10357" s="168" t="str">
        <f t="shared" si="1295"/>
        <v/>
      </c>
    </row>
    <row r="10358" spans="1:20" x14ac:dyDescent="0.2">
      <c r="A10358" t="s">
        <v>2601</v>
      </c>
      <c r="M10358" s="170" t="str">
        <f t="shared" si="1288"/>
        <v>H3</v>
      </c>
      <c r="N10358" s="169" t="str">
        <f t="shared" si="1289"/>
        <v>1852</v>
      </c>
      <c r="O10358" s="168" t="str">
        <f t="shared" si="1290"/>
        <v/>
      </c>
      <c r="P10358" s="168" t="str">
        <f t="shared" si="1291"/>
        <v/>
      </c>
      <c r="Q10358" s="168" t="str">
        <f t="shared" si="1292"/>
        <v/>
      </c>
      <c r="R10358" s="168" t="str">
        <f t="shared" si="1293"/>
        <v/>
      </c>
      <c r="S10358" s="168" t="str">
        <f t="shared" si="1294"/>
        <v/>
      </c>
      <c r="T10358" s="168" t="str">
        <f t="shared" si="1295"/>
        <v/>
      </c>
    </row>
    <row r="10359" spans="1:20" x14ac:dyDescent="0.2">
      <c r="A10359" t="s">
        <v>3535</v>
      </c>
      <c r="M10359" s="170" t="str">
        <f t="shared" si="1288"/>
        <v>H4</v>
      </c>
      <c r="N10359" s="169" t="str">
        <f t="shared" si="1289"/>
        <v>1852</v>
      </c>
      <c r="O10359" s="168" t="str">
        <f t="shared" si="1290"/>
        <v/>
      </c>
      <c r="P10359" s="168" t="str">
        <f t="shared" si="1291"/>
        <v/>
      </c>
      <c r="Q10359" s="168" t="str">
        <f t="shared" si="1292"/>
        <v/>
      </c>
      <c r="R10359" s="168" t="str">
        <f t="shared" si="1293"/>
        <v/>
      </c>
      <c r="S10359" s="168" t="str">
        <f t="shared" si="1294"/>
        <v/>
      </c>
      <c r="T10359" s="168" t="str">
        <f t="shared" si="1295"/>
        <v/>
      </c>
    </row>
    <row r="10360" spans="1:20" x14ac:dyDescent="0.2">
      <c r="A10360" t="s">
        <v>3627</v>
      </c>
      <c r="M10360" s="170" t="str">
        <f t="shared" si="1288"/>
        <v>H5</v>
      </c>
      <c r="N10360" s="169" t="str">
        <f t="shared" si="1289"/>
        <v>1852</v>
      </c>
      <c r="O10360" s="168" t="str">
        <f t="shared" si="1290"/>
        <v/>
      </c>
      <c r="P10360" s="168" t="str">
        <f t="shared" si="1291"/>
        <v/>
      </c>
      <c r="Q10360" s="168" t="str">
        <f t="shared" si="1292"/>
        <v/>
      </c>
      <c r="R10360" s="168" t="str">
        <f t="shared" si="1293"/>
        <v/>
      </c>
      <c r="S10360" s="168" t="str">
        <f t="shared" si="1294"/>
        <v/>
      </c>
      <c r="T10360" s="168" t="str">
        <f t="shared" si="1295"/>
        <v/>
      </c>
    </row>
    <row r="10361" spans="1:20" x14ac:dyDescent="0.2">
      <c r="A10361" t="s">
        <v>3628</v>
      </c>
      <c r="M10361" s="170" t="str">
        <f t="shared" si="1288"/>
        <v>H6</v>
      </c>
      <c r="N10361" s="169" t="str">
        <f t="shared" si="1289"/>
        <v>1852</v>
      </c>
      <c r="O10361" s="168" t="str">
        <f t="shared" si="1290"/>
        <v/>
      </c>
      <c r="P10361" s="168" t="str">
        <f t="shared" si="1291"/>
        <v/>
      </c>
      <c r="Q10361" s="168" t="str">
        <f t="shared" si="1292"/>
        <v/>
      </c>
      <c r="R10361" s="168" t="str">
        <f t="shared" si="1293"/>
        <v/>
      </c>
      <c r="S10361" s="168" t="str">
        <f t="shared" si="1294"/>
        <v/>
      </c>
      <c r="T10361" s="168" t="str">
        <f t="shared" si="1295"/>
        <v/>
      </c>
    </row>
    <row r="10362" spans="1:20" x14ac:dyDescent="0.2">
      <c r="A10362" t="s">
        <v>2605</v>
      </c>
      <c r="M10362" s="170" t="str">
        <f t="shared" si="1288"/>
        <v>H7</v>
      </c>
      <c r="N10362" s="169" t="str">
        <f t="shared" si="1289"/>
        <v>1852</v>
      </c>
      <c r="O10362" s="168" t="str">
        <f t="shared" si="1290"/>
        <v/>
      </c>
      <c r="P10362" s="168" t="str">
        <f t="shared" si="1291"/>
        <v/>
      </c>
      <c r="Q10362" s="168" t="str">
        <f t="shared" si="1292"/>
        <v/>
      </c>
      <c r="R10362" s="168" t="str">
        <f t="shared" si="1293"/>
        <v/>
      </c>
      <c r="S10362" s="168" t="str">
        <f t="shared" si="1294"/>
        <v/>
      </c>
      <c r="T10362" s="168" t="str">
        <f t="shared" si="1295"/>
        <v/>
      </c>
    </row>
    <row r="10363" spans="1:20" x14ac:dyDescent="0.2">
      <c r="A10363" t="s">
        <v>2606</v>
      </c>
      <c r="M10363" s="170" t="str">
        <f t="shared" si="1288"/>
        <v>H8</v>
      </c>
      <c r="N10363" s="169" t="str">
        <f t="shared" si="1289"/>
        <v>1852</v>
      </c>
      <c r="O10363" s="168" t="str">
        <f t="shared" si="1290"/>
        <v/>
      </c>
      <c r="P10363" s="168" t="str">
        <f t="shared" si="1291"/>
        <v/>
      </c>
      <c r="Q10363" s="168" t="str">
        <f t="shared" si="1292"/>
        <v/>
      </c>
      <c r="R10363" s="168" t="str">
        <f t="shared" si="1293"/>
        <v/>
      </c>
      <c r="S10363" s="168" t="str">
        <f t="shared" si="1294"/>
        <v/>
      </c>
      <c r="T10363" s="168" t="str">
        <f t="shared" si="1295"/>
        <v/>
      </c>
    </row>
    <row r="10364" spans="1:20" x14ac:dyDescent="0.2">
      <c r="A10364" t="s">
        <v>2607</v>
      </c>
      <c r="M10364" s="170" t="str">
        <f t="shared" si="1288"/>
        <v>H9</v>
      </c>
      <c r="N10364" s="169" t="str">
        <f t="shared" si="1289"/>
        <v>1852</v>
      </c>
      <c r="O10364" s="168" t="str">
        <f t="shared" si="1290"/>
        <v/>
      </c>
      <c r="P10364" s="168" t="str">
        <f t="shared" si="1291"/>
        <v/>
      </c>
      <c r="Q10364" s="168" t="str">
        <f t="shared" si="1292"/>
        <v/>
      </c>
      <c r="R10364" s="168" t="str">
        <f t="shared" si="1293"/>
        <v/>
      </c>
      <c r="S10364" s="168" t="str">
        <f t="shared" si="1294"/>
        <v/>
      </c>
      <c r="T10364" s="168" t="str">
        <f t="shared" si="1295"/>
        <v/>
      </c>
    </row>
    <row r="10365" spans="1:20" x14ac:dyDescent="0.2">
      <c r="A10365" t="s">
        <v>2608</v>
      </c>
      <c r="M10365" s="170" t="str">
        <f t="shared" si="1288"/>
        <v>H10</v>
      </c>
      <c r="N10365" s="169" t="str">
        <f t="shared" si="1289"/>
        <v>1852</v>
      </c>
      <c r="O10365" s="168" t="str">
        <f t="shared" si="1290"/>
        <v/>
      </c>
      <c r="P10365" s="168" t="str">
        <f t="shared" si="1291"/>
        <v/>
      </c>
      <c r="Q10365" s="168" t="str">
        <f t="shared" si="1292"/>
        <v/>
      </c>
      <c r="R10365" s="168" t="str">
        <f t="shared" si="1293"/>
        <v/>
      </c>
      <c r="S10365" s="168" t="str">
        <f t="shared" si="1294"/>
        <v/>
      </c>
      <c r="T10365" s="168" t="str">
        <f t="shared" si="1295"/>
        <v/>
      </c>
    </row>
    <row r="10366" spans="1:20" x14ac:dyDescent="0.2">
      <c r="A10366" t="s">
        <v>6983</v>
      </c>
      <c r="M10366" s="170" t="str">
        <f t="shared" si="1288"/>
        <v>Ttl</v>
      </c>
      <c r="N10366" s="169" t="str">
        <f t="shared" si="1289"/>
        <v>1852</v>
      </c>
      <c r="O10366" s="168" t="str">
        <f t="shared" si="1290"/>
        <v/>
      </c>
      <c r="P10366" s="168" t="str">
        <f t="shared" si="1291"/>
        <v/>
      </c>
      <c r="Q10366" s="168" t="str">
        <f t="shared" si="1292"/>
        <v/>
      </c>
      <c r="R10366" s="168" t="str">
        <f t="shared" si="1293"/>
        <v/>
      </c>
      <c r="S10366" s="168" t="str">
        <f t="shared" si="1294"/>
        <v/>
      </c>
      <c r="T10366" s="168" t="str">
        <f t="shared" si="1295"/>
        <v/>
      </c>
    </row>
    <row r="10367" spans="1:20" x14ac:dyDescent="0.2">
      <c r="A10367" t="s">
        <v>4581</v>
      </c>
      <c r="M10367" s="170" t="str">
        <f t="shared" si="1288"/>
        <v>DTL</v>
      </c>
      <c r="N10367" s="169" t="str">
        <f t="shared" si="1289"/>
        <v>1852</v>
      </c>
      <c r="O10367" s="168" t="str">
        <f t="shared" si="1290"/>
        <v/>
      </c>
      <c r="P10367" s="168" t="str">
        <f t="shared" si="1291"/>
        <v/>
      </c>
      <c r="Q10367" s="168" t="str">
        <f t="shared" si="1292"/>
        <v/>
      </c>
      <c r="R10367" s="168" t="str">
        <f t="shared" si="1293"/>
        <v/>
      </c>
      <c r="S10367" s="168" t="str">
        <f t="shared" si="1294"/>
        <v/>
      </c>
      <c r="T10367" s="168" t="str">
        <f t="shared" si="1295"/>
        <v/>
      </c>
    </row>
    <row r="10368" spans="1:20" x14ac:dyDescent="0.2">
      <c r="A10368">
        <v>1</v>
      </c>
      <c r="M10368" s="170" t="str">
        <f t="shared" si="1288"/>
        <v>DTL</v>
      </c>
      <c r="N10368" s="169" t="str">
        <f t="shared" si="1289"/>
        <v>1852</v>
      </c>
      <c r="O10368" s="168" t="str">
        <f t="shared" si="1290"/>
        <v/>
      </c>
      <c r="P10368" s="168" t="str">
        <f t="shared" si="1291"/>
        <v/>
      </c>
      <c r="Q10368" s="168" t="str">
        <f t="shared" si="1292"/>
        <v/>
      </c>
      <c r="R10368" s="168" t="str">
        <f t="shared" si="1293"/>
        <v/>
      </c>
      <c r="S10368" s="168" t="str">
        <f t="shared" si="1294"/>
        <v/>
      </c>
      <c r="T10368" s="168" t="str">
        <f t="shared" si="1295"/>
        <v/>
      </c>
    </row>
    <row r="10369" spans="1:20" x14ac:dyDescent="0.2">
      <c r="M10369" s="170" t="str">
        <f t="shared" si="1288"/>
        <v>DTL</v>
      </c>
      <c r="N10369" s="169" t="str">
        <f t="shared" si="1289"/>
        <v>1852</v>
      </c>
      <c r="O10369" s="168" t="str">
        <f t="shared" si="1290"/>
        <v/>
      </c>
      <c r="P10369" s="168" t="str">
        <f t="shared" si="1291"/>
        <v/>
      </c>
      <c r="Q10369" s="168" t="str">
        <f t="shared" si="1292"/>
        <v/>
      </c>
      <c r="R10369" s="168" t="str">
        <f t="shared" si="1293"/>
        <v/>
      </c>
      <c r="S10369" s="168" t="str">
        <f t="shared" si="1294"/>
        <v/>
      </c>
      <c r="T10369" s="168" t="str">
        <f t="shared" si="1295"/>
        <v/>
      </c>
    </row>
    <row r="10370" spans="1:20" x14ac:dyDescent="0.2">
      <c r="A10370" t="s">
        <v>3634</v>
      </c>
      <c r="M10370" s="170" t="str">
        <f t="shared" si="1288"/>
        <v>H1</v>
      </c>
      <c r="N10370" s="169" t="str">
        <f t="shared" si="1289"/>
        <v>1852</v>
      </c>
      <c r="O10370" s="168" t="str">
        <f t="shared" si="1290"/>
        <v/>
      </c>
      <c r="P10370" s="168" t="str">
        <f t="shared" si="1291"/>
        <v/>
      </c>
      <c r="Q10370" s="168" t="str">
        <f t="shared" si="1292"/>
        <v/>
      </c>
      <c r="R10370" s="168" t="str">
        <f t="shared" si="1293"/>
        <v/>
      </c>
      <c r="S10370" s="168" t="str">
        <f t="shared" si="1294"/>
        <v/>
      </c>
      <c r="T10370" s="168" t="str">
        <f t="shared" si="1295"/>
        <v/>
      </c>
    </row>
    <row r="10371" spans="1:20" x14ac:dyDescent="0.2">
      <c r="A10371" t="s">
        <v>2600</v>
      </c>
      <c r="M10371" s="170" t="str">
        <f t="shared" ref="M10371:M10434" si="1296">IF(ROW()&lt;23,"",
  IF(NOT(ISERROR(FIND("Trinity County",$A10371,30))),"H1",
  IF(M10370="H1","H2",
  IF(M10370="H2","H3",
  IF(M10370="H3","H4",
  IF(M10370="H4","H5",
  IF(M10370="H5","H6",
  IF(M10370="H6","H7",
  IF(M10370="H7","H8",
  IF(M10370="H8","H9",
  IF(M10370="H9","H10",
  IF(TRIM(LEFT($A10371,7))="Total","Ttl","DTL"))))))))))))</f>
        <v>H2</v>
      </c>
      <c r="N10371" s="169" t="str">
        <f t="shared" ref="N10371:N10434" si="1297">IF(ROW()&lt;23,"",
  IF($M10371="H6",TRIM(LEFT($A10371,5)),N10370))</f>
        <v>1852</v>
      </c>
      <c r="O10371" s="168" t="str">
        <f t="shared" ref="O10371:O10434" si="1298">IF($M10371&lt;&gt;"DTL","",
  IF(NOT(ISNUMBER(VALUE(MID($A10371,31,15)))),"",LEFT($A10371,4)))</f>
        <v/>
      </c>
      <c r="P10371" s="168" t="str">
        <f t="shared" ref="P10371:P10434" si="1299">IF(O10371="","",N10371&amp;O10371)</f>
        <v/>
      </c>
      <c r="Q10371" s="168" t="str">
        <f t="shared" ref="Q10371:Q10434" si="1300">IF($M10371&lt;&gt;"DTL","",
  IF(NOT(ISNUMBER(VALUE(MID($A10371,31,15)))),"",VALUE(TRIM(MID($A10371,47,15)))))</f>
        <v/>
      </c>
      <c r="R10371" s="168" t="str">
        <f t="shared" ref="R10371:R10434" si="1301">IF($M10371&lt;&gt;"DTL","",
  IF(NOT(ISNUMBER(VALUE(MID($A10371,31,15)))),"",VALUE(TRIM(MID($A10371,61,14)))))</f>
        <v/>
      </c>
      <c r="S10371" s="168" t="str">
        <f t="shared" ref="S10371:S10434" si="1302">IF($M10371&lt;&gt;"DTL","",
  IF(NOT(ISNUMBER(VALUE(MID($A10371,31,15)))),"",VALUE(TRIM(MID($A10371,76,14)))))</f>
        <v/>
      </c>
      <c r="T10371" s="168" t="str">
        <f t="shared" ref="T10371:T10434" si="1303">IF($M10371&lt;&gt;"DTL","",
  IF(NOT(ISNUMBER(VALUE(MID($A10371,31,15)))),"",VALUE(TRIM(MID($A10371,90,14)))))</f>
        <v/>
      </c>
    </row>
    <row r="10372" spans="1:20" x14ac:dyDescent="0.2">
      <c r="A10372" t="s">
        <v>2601</v>
      </c>
      <c r="M10372" s="170" t="str">
        <f t="shared" si="1296"/>
        <v>H3</v>
      </c>
      <c r="N10372" s="169" t="str">
        <f t="shared" si="1297"/>
        <v>1852</v>
      </c>
      <c r="O10372" s="168" t="str">
        <f t="shared" si="1298"/>
        <v/>
      </c>
      <c r="P10372" s="168" t="str">
        <f t="shared" si="1299"/>
        <v/>
      </c>
      <c r="Q10372" s="168" t="str">
        <f t="shared" si="1300"/>
        <v/>
      </c>
      <c r="R10372" s="168" t="str">
        <f t="shared" si="1301"/>
        <v/>
      </c>
      <c r="S10372" s="168" t="str">
        <f t="shared" si="1302"/>
        <v/>
      </c>
      <c r="T10372" s="168" t="str">
        <f t="shared" si="1303"/>
        <v/>
      </c>
    </row>
    <row r="10373" spans="1:20" x14ac:dyDescent="0.2">
      <c r="A10373" t="s">
        <v>3535</v>
      </c>
      <c r="M10373" s="170" t="str">
        <f t="shared" si="1296"/>
        <v>H4</v>
      </c>
      <c r="N10373" s="169" t="str">
        <f t="shared" si="1297"/>
        <v>1852</v>
      </c>
      <c r="O10373" s="168" t="str">
        <f t="shared" si="1298"/>
        <v/>
      </c>
      <c r="P10373" s="168" t="str">
        <f t="shared" si="1299"/>
        <v/>
      </c>
      <c r="Q10373" s="168" t="str">
        <f t="shared" si="1300"/>
        <v/>
      </c>
      <c r="R10373" s="168" t="str">
        <f t="shared" si="1301"/>
        <v/>
      </c>
      <c r="S10373" s="168" t="str">
        <f t="shared" si="1302"/>
        <v/>
      </c>
      <c r="T10373" s="168" t="str">
        <f t="shared" si="1303"/>
        <v/>
      </c>
    </row>
    <row r="10374" spans="1:20" x14ac:dyDescent="0.2">
      <c r="A10374" t="s">
        <v>3635</v>
      </c>
      <c r="M10374" s="170" t="str">
        <f t="shared" si="1296"/>
        <v>H5</v>
      </c>
      <c r="N10374" s="169" t="str">
        <f t="shared" si="1297"/>
        <v>1852</v>
      </c>
      <c r="O10374" s="168" t="str">
        <f t="shared" si="1298"/>
        <v/>
      </c>
      <c r="P10374" s="168" t="str">
        <f t="shared" si="1299"/>
        <v/>
      </c>
      <c r="Q10374" s="168" t="str">
        <f t="shared" si="1300"/>
        <v/>
      </c>
      <c r="R10374" s="168" t="str">
        <f t="shared" si="1301"/>
        <v/>
      </c>
      <c r="S10374" s="168" t="str">
        <f t="shared" si="1302"/>
        <v/>
      </c>
      <c r="T10374" s="168" t="str">
        <f t="shared" si="1303"/>
        <v/>
      </c>
    </row>
    <row r="10375" spans="1:20" x14ac:dyDescent="0.2">
      <c r="A10375" t="s">
        <v>3636</v>
      </c>
      <c r="M10375" s="170" t="str">
        <f t="shared" si="1296"/>
        <v>H6</v>
      </c>
      <c r="N10375" s="169" t="str">
        <f t="shared" si="1297"/>
        <v>1853</v>
      </c>
      <c r="O10375" s="168" t="str">
        <f t="shared" si="1298"/>
        <v/>
      </c>
      <c r="P10375" s="168" t="str">
        <f t="shared" si="1299"/>
        <v/>
      </c>
      <c r="Q10375" s="168" t="str">
        <f t="shared" si="1300"/>
        <v/>
      </c>
      <c r="R10375" s="168" t="str">
        <f t="shared" si="1301"/>
        <v/>
      </c>
      <c r="S10375" s="168" t="str">
        <f t="shared" si="1302"/>
        <v/>
      </c>
      <c r="T10375" s="168" t="str">
        <f t="shared" si="1303"/>
        <v/>
      </c>
    </row>
    <row r="10376" spans="1:20" x14ac:dyDescent="0.2">
      <c r="A10376" t="s">
        <v>2605</v>
      </c>
      <c r="M10376" s="170" t="str">
        <f t="shared" si="1296"/>
        <v>H7</v>
      </c>
      <c r="N10376" s="169" t="str">
        <f t="shared" si="1297"/>
        <v>1853</v>
      </c>
      <c r="O10376" s="168" t="str">
        <f t="shared" si="1298"/>
        <v/>
      </c>
      <c r="P10376" s="168" t="str">
        <f t="shared" si="1299"/>
        <v/>
      </c>
      <c r="Q10376" s="168" t="str">
        <f t="shared" si="1300"/>
        <v/>
      </c>
      <c r="R10376" s="168" t="str">
        <f t="shared" si="1301"/>
        <v/>
      </c>
      <c r="S10376" s="168" t="str">
        <f t="shared" si="1302"/>
        <v/>
      </c>
      <c r="T10376" s="168" t="str">
        <f t="shared" si="1303"/>
        <v/>
      </c>
    </row>
    <row r="10377" spans="1:20" x14ac:dyDescent="0.2">
      <c r="A10377" t="s">
        <v>2606</v>
      </c>
      <c r="M10377" s="170" t="str">
        <f t="shared" si="1296"/>
        <v>H8</v>
      </c>
      <c r="N10377" s="169" t="str">
        <f t="shared" si="1297"/>
        <v>1853</v>
      </c>
      <c r="O10377" s="168" t="str">
        <f t="shared" si="1298"/>
        <v/>
      </c>
      <c r="P10377" s="168" t="str">
        <f t="shared" si="1299"/>
        <v/>
      </c>
      <c r="Q10377" s="168" t="str">
        <f t="shared" si="1300"/>
        <v/>
      </c>
      <c r="R10377" s="168" t="str">
        <f t="shared" si="1301"/>
        <v/>
      </c>
      <c r="S10377" s="168" t="str">
        <f t="shared" si="1302"/>
        <v/>
      </c>
      <c r="T10377" s="168" t="str">
        <f t="shared" si="1303"/>
        <v/>
      </c>
    </row>
    <row r="10378" spans="1:20" x14ac:dyDescent="0.2">
      <c r="A10378" t="s">
        <v>2607</v>
      </c>
      <c r="M10378" s="170" t="str">
        <f t="shared" si="1296"/>
        <v>H9</v>
      </c>
      <c r="N10378" s="169" t="str">
        <f t="shared" si="1297"/>
        <v>1853</v>
      </c>
      <c r="O10378" s="168" t="str">
        <f t="shared" si="1298"/>
        <v/>
      </c>
      <c r="P10378" s="168" t="str">
        <f t="shared" si="1299"/>
        <v/>
      </c>
      <c r="Q10378" s="168" t="str">
        <f t="shared" si="1300"/>
        <v/>
      </c>
      <c r="R10378" s="168" t="str">
        <f t="shared" si="1301"/>
        <v/>
      </c>
      <c r="S10378" s="168" t="str">
        <f t="shared" si="1302"/>
        <v/>
      </c>
      <c r="T10378" s="168" t="str">
        <f t="shared" si="1303"/>
        <v/>
      </c>
    </row>
    <row r="10379" spans="1:20" x14ac:dyDescent="0.2">
      <c r="A10379" t="s">
        <v>2608</v>
      </c>
      <c r="M10379" s="170" t="str">
        <f t="shared" si="1296"/>
        <v>H10</v>
      </c>
      <c r="N10379" s="169" t="str">
        <f t="shared" si="1297"/>
        <v>1853</v>
      </c>
      <c r="O10379" s="168" t="str">
        <f t="shared" si="1298"/>
        <v/>
      </c>
      <c r="P10379" s="168" t="str">
        <f t="shared" si="1299"/>
        <v/>
      </c>
      <c r="Q10379" s="168" t="str">
        <f t="shared" si="1300"/>
        <v/>
      </c>
      <c r="R10379" s="168" t="str">
        <f t="shared" si="1301"/>
        <v/>
      </c>
      <c r="S10379" s="168" t="str">
        <f t="shared" si="1302"/>
        <v/>
      </c>
      <c r="T10379" s="168" t="str">
        <f t="shared" si="1303"/>
        <v/>
      </c>
    </row>
    <row r="10380" spans="1:20" x14ac:dyDescent="0.2">
      <c r="A10380" t="s">
        <v>2609</v>
      </c>
      <c r="M10380" s="170" t="str">
        <f t="shared" si="1296"/>
        <v>DTL</v>
      </c>
      <c r="N10380" s="169" t="str">
        <f t="shared" si="1297"/>
        <v>1853</v>
      </c>
      <c r="O10380" s="168" t="str">
        <f t="shared" si="1298"/>
        <v/>
      </c>
      <c r="P10380" s="168" t="str">
        <f t="shared" si="1299"/>
        <v/>
      </c>
      <c r="Q10380" s="168" t="str">
        <f t="shared" si="1300"/>
        <v/>
      </c>
      <c r="R10380" s="168" t="str">
        <f t="shared" si="1301"/>
        <v/>
      </c>
      <c r="S10380" s="168" t="str">
        <f t="shared" si="1302"/>
        <v/>
      </c>
      <c r="T10380" s="168" t="str">
        <f t="shared" si="1303"/>
        <v/>
      </c>
    </row>
    <row r="10381" spans="1:20" x14ac:dyDescent="0.2">
      <c r="A10381" t="s">
        <v>6984</v>
      </c>
      <c r="M10381" s="170" t="str">
        <f t="shared" si="1296"/>
        <v>DTL</v>
      </c>
      <c r="N10381" s="169" t="str">
        <f t="shared" si="1297"/>
        <v>1853</v>
      </c>
      <c r="O10381" s="168" t="str">
        <f t="shared" si="1298"/>
        <v>7040</v>
      </c>
      <c r="P10381" s="168" t="str">
        <f t="shared" si="1299"/>
        <v>18537040</v>
      </c>
      <c r="Q10381" s="168">
        <f t="shared" si="1300"/>
        <v>0</v>
      </c>
      <c r="R10381" s="168">
        <f t="shared" si="1301"/>
        <v>54831</v>
      </c>
      <c r="S10381" s="168">
        <f t="shared" si="1302"/>
        <v>0</v>
      </c>
      <c r="T10381" s="168">
        <f t="shared" si="1303"/>
        <v>0</v>
      </c>
    </row>
    <row r="10382" spans="1:20" x14ac:dyDescent="0.2">
      <c r="A10382" t="s">
        <v>3637</v>
      </c>
      <c r="M10382" s="170" t="str">
        <f t="shared" si="1296"/>
        <v>DTL</v>
      </c>
      <c r="N10382" s="169" t="str">
        <f t="shared" si="1297"/>
        <v>1853</v>
      </c>
      <c r="O10382" s="168" t="str">
        <f t="shared" si="1298"/>
        <v>7300</v>
      </c>
      <c r="P10382" s="168" t="str">
        <f t="shared" si="1299"/>
        <v>18537300</v>
      </c>
      <c r="Q10382" s="168">
        <f t="shared" si="1300"/>
        <v>0</v>
      </c>
      <c r="R10382" s="168">
        <f t="shared" si="1301"/>
        <v>0</v>
      </c>
      <c r="S10382" s="168">
        <f t="shared" si="1302"/>
        <v>556560</v>
      </c>
      <c r="T10382" s="168">
        <f t="shared" si="1303"/>
        <v>68875</v>
      </c>
    </row>
    <row r="10383" spans="1:20" x14ac:dyDescent="0.2">
      <c r="A10383" t="s">
        <v>6985</v>
      </c>
      <c r="M10383" s="170" t="str">
        <f t="shared" si="1296"/>
        <v>DTL</v>
      </c>
      <c r="N10383" s="169" t="str">
        <f t="shared" si="1297"/>
        <v>1853</v>
      </c>
      <c r="O10383" s="168" t="str">
        <f t="shared" si="1298"/>
        <v>7751</v>
      </c>
      <c r="P10383" s="168" t="str">
        <f t="shared" si="1299"/>
        <v>18537751</v>
      </c>
      <c r="Q10383" s="168">
        <f t="shared" si="1300"/>
        <v>0</v>
      </c>
      <c r="R10383" s="168">
        <f t="shared" si="1301"/>
        <v>14975</v>
      </c>
      <c r="S10383" s="168">
        <f t="shared" si="1302"/>
        <v>434200</v>
      </c>
      <c r="T10383" s="168">
        <f t="shared" si="1303"/>
        <v>1979</v>
      </c>
    </row>
    <row r="10384" spans="1:20" x14ac:dyDescent="0.2">
      <c r="A10384" t="s">
        <v>4246</v>
      </c>
      <c r="M10384" s="170" t="str">
        <f t="shared" si="1296"/>
        <v>DTL</v>
      </c>
      <c r="N10384" s="169" t="str">
        <f t="shared" si="1297"/>
        <v>1853</v>
      </c>
      <c r="O10384" s="168" t="str">
        <f t="shared" si="1298"/>
        <v/>
      </c>
      <c r="P10384" s="168" t="str">
        <f t="shared" si="1299"/>
        <v/>
      </c>
      <c r="Q10384" s="168" t="str">
        <f t="shared" si="1300"/>
        <v/>
      </c>
      <c r="R10384" s="168" t="str">
        <f t="shared" si="1301"/>
        <v/>
      </c>
      <c r="S10384" s="168" t="str">
        <f t="shared" si="1302"/>
        <v/>
      </c>
      <c r="T10384" s="168" t="str">
        <f t="shared" si="1303"/>
        <v/>
      </c>
    </row>
    <row r="10385" spans="1:20" x14ac:dyDescent="0.2">
      <c r="A10385" t="s">
        <v>2611</v>
      </c>
      <c r="M10385" s="170" t="str">
        <f t="shared" si="1296"/>
        <v>DTL</v>
      </c>
      <c r="N10385" s="169" t="str">
        <f t="shared" si="1297"/>
        <v>1853</v>
      </c>
      <c r="O10385" s="168" t="str">
        <f t="shared" si="1298"/>
        <v/>
      </c>
      <c r="P10385" s="168" t="str">
        <f t="shared" si="1299"/>
        <v/>
      </c>
      <c r="Q10385" s="168" t="str">
        <f t="shared" si="1300"/>
        <v/>
      </c>
      <c r="R10385" s="168" t="str">
        <f t="shared" si="1301"/>
        <v/>
      </c>
      <c r="S10385" s="168" t="str">
        <f t="shared" si="1302"/>
        <v/>
      </c>
      <c r="T10385" s="168" t="str">
        <f t="shared" si="1303"/>
        <v/>
      </c>
    </row>
    <row r="10386" spans="1:20" x14ac:dyDescent="0.2">
      <c r="A10386" t="s">
        <v>6986</v>
      </c>
      <c r="M10386" s="170" t="str">
        <f t="shared" si="1296"/>
        <v>Ttl</v>
      </c>
      <c r="N10386" s="169" t="str">
        <f t="shared" si="1297"/>
        <v>1853</v>
      </c>
      <c r="O10386" s="168" t="str">
        <f t="shared" si="1298"/>
        <v/>
      </c>
      <c r="P10386" s="168" t="str">
        <f t="shared" si="1299"/>
        <v/>
      </c>
      <c r="Q10386" s="168" t="str">
        <f t="shared" si="1300"/>
        <v/>
      </c>
      <c r="R10386" s="168" t="str">
        <f t="shared" si="1301"/>
        <v/>
      </c>
      <c r="S10386" s="168" t="str">
        <f t="shared" si="1302"/>
        <v/>
      </c>
      <c r="T10386" s="168" t="str">
        <f t="shared" si="1303"/>
        <v/>
      </c>
    </row>
    <row r="10387" spans="1:20" x14ac:dyDescent="0.2">
      <c r="A10387" t="s">
        <v>2612</v>
      </c>
      <c r="M10387" s="170" t="str">
        <f t="shared" si="1296"/>
        <v>DTL</v>
      </c>
      <c r="N10387" s="169" t="str">
        <f t="shared" si="1297"/>
        <v>1853</v>
      </c>
      <c r="O10387" s="168" t="str">
        <f t="shared" si="1298"/>
        <v/>
      </c>
      <c r="P10387" s="168" t="str">
        <f t="shared" si="1299"/>
        <v/>
      </c>
      <c r="Q10387" s="168" t="str">
        <f t="shared" si="1300"/>
        <v/>
      </c>
      <c r="R10387" s="168" t="str">
        <f t="shared" si="1301"/>
        <v/>
      </c>
      <c r="S10387" s="168" t="str">
        <f t="shared" si="1302"/>
        <v/>
      </c>
      <c r="T10387" s="168" t="str">
        <f t="shared" si="1303"/>
        <v/>
      </c>
    </row>
    <row r="10388" spans="1:20" x14ac:dyDescent="0.2">
      <c r="A10388" t="s">
        <v>2611</v>
      </c>
      <c r="M10388" s="170" t="str">
        <f t="shared" si="1296"/>
        <v>DTL</v>
      </c>
      <c r="N10388" s="169" t="str">
        <f t="shared" si="1297"/>
        <v>1853</v>
      </c>
      <c r="O10388" s="168" t="str">
        <f t="shared" si="1298"/>
        <v/>
      </c>
      <c r="P10388" s="168" t="str">
        <f t="shared" si="1299"/>
        <v/>
      </c>
      <c r="Q10388" s="168" t="str">
        <f t="shared" si="1300"/>
        <v/>
      </c>
      <c r="R10388" s="168" t="str">
        <f t="shared" si="1301"/>
        <v/>
      </c>
      <c r="S10388" s="168" t="str">
        <f t="shared" si="1302"/>
        <v/>
      </c>
      <c r="T10388" s="168" t="str">
        <f t="shared" si="1303"/>
        <v/>
      </c>
    </row>
    <row r="10389" spans="1:20" x14ac:dyDescent="0.2">
      <c r="A10389" t="s">
        <v>2611</v>
      </c>
      <c r="M10389" s="170" t="str">
        <f t="shared" si="1296"/>
        <v>DTL</v>
      </c>
      <c r="N10389" s="169" t="str">
        <f t="shared" si="1297"/>
        <v>1853</v>
      </c>
      <c r="O10389" s="168" t="str">
        <f t="shared" si="1298"/>
        <v/>
      </c>
      <c r="P10389" s="168" t="str">
        <f t="shared" si="1299"/>
        <v/>
      </c>
      <c r="Q10389" s="168" t="str">
        <f t="shared" si="1300"/>
        <v/>
      </c>
      <c r="R10389" s="168" t="str">
        <f t="shared" si="1301"/>
        <v/>
      </c>
      <c r="S10389" s="168" t="str">
        <f t="shared" si="1302"/>
        <v/>
      </c>
      <c r="T10389" s="168" t="str">
        <f t="shared" si="1303"/>
        <v/>
      </c>
    </row>
    <row r="10390" spans="1:20" x14ac:dyDescent="0.2">
      <c r="A10390" t="s">
        <v>2613</v>
      </c>
      <c r="M10390" s="170" t="str">
        <f t="shared" si="1296"/>
        <v>DTL</v>
      </c>
      <c r="N10390" s="169" t="str">
        <f t="shared" si="1297"/>
        <v>1853</v>
      </c>
      <c r="O10390" s="168" t="str">
        <f t="shared" si="1298"/>
        <v/>
      </c>
      <c r="P10390" s="168" t="str">
        <f t="shared" si="1299"/>
        <v/>
      </c>
      <c r="Q10390" s="168" t="str">
        <f t="shared" si="1300"/>
        <v/>
      </c>
      <c r="R10390" s="168" t="str">
        <f t="shared" si="1301"/>
        <v/>
      </c>
      <c r="S10390" s="168" t="str">
        <f t="shared" si="1302"/>
        <v/>
      </c>
      <c r="T10390" s="168" t="str">
        <f t="shared" si="1303"/>
        <v/>
      </c>
    </row>
    <row r="10391" spans="1:20" x14ac:dyDescent="0.2">
      <c r="A10391" t="s">
        <v>6987</v>
      </c>
      <c r="M10391" s="170" t="str">
        <f t="shared" si="1296"/>
        <v>DTL</v>
      </c>
      <c r="N10391" s="169" t="str">
        <f t="shared" si="1297"/>
        <v>1853</v>
      </c>
      <c r="O10391" s="168" t="str">
        <f t="shared" si="1298"/>
        <v>2260</v>
      </c>
      <c r="P10391" s="168" t="str">
        <f t="shared" si="1299"/>
        <v>18532260</v>
      </c>
      <c r="Q10391" s="168">
        <f t="shared" si="1300"/>
        <v>0</v>
      </c>
      <c r="R10391" s="168">
        <f t="shared" si="1301"/>
        <v>19</v>
      </c>
      <c r="S10391" s="168">
        <f t="shared" si="1302"/>
        <v>40</v>
      </c>
      <c r="T10391" s="168">
        <f t="shared" si="1303"/>
        <v>2</v>
      </c>
    </row>
    <row r="10392" spans="1:20" x14ac:dyDescent="0.2">
      <c r="A10392" t="s">
        <v>6988</v>
      </c>
      <c r="M10392" s="170" t="str">
        <f t="shared" si="1296"/>
        <v>DTL</v>
      </c>
      <c r="N10392" s="169" t="str">
        <f t="shared" si="1297"/>
        <v>1853</v>
      </c>
      <c r="O10392" s="168" t="str">
        <f t="shared" si="1298"/>
        <v>2300</v>
      </c>
      <c r="P10392" s="168" t="str">
        <f t="shared" si="1299"/>
        <v>18532300</v>
      </c>
      <c r="Q10392" s="168">
        <f t="shared" si="1300"/>
        <v>6800</v>
      </c>
      <c r="R10392" s="168">
        <f t="shared" si="1301"/>
        <v>0</v>
      </c>
      <c r="S10392" s="168">
        <f t="shared" si="1302"/>
        <v>335000</v>
      </c>
      <c r="T10392" s="168">
        <f t="shared" si="1303"/>
        <v>0</v>
      </c>
    </row>
    <row r="10393" spans="1:20" x14ac:dyDescent="0.2">
      <c r="A10393" t="s">
        <v>3638</v>
      </c>
      <c r="M10393" s="170" t="str">
        <f t="shared" si="1296"/>
        <v>DTL</v>
      </c>
      <c r="N10393" s="169" t="str">
        <f t="shared" si="1297"/>
        <v>1853</v>
      </c>
      <c r="O10393" s="168" t="str">
        <f t="shared" si="1298"/>
        <v>2500</v>
      </c>
      <c r="P10393" s="168" t="str">
        <f t="shared" si="1299"/>
        <v>18532500</v>
      </c>
      <c r="Q10393" s="168">
        <f t="shared" si="1300"/>
        <v>0</v>
      </c>
      <c r="R10393" s="168">
        <f t="shared" si="1301"/>
        <v>0</v>
      </c>
      <c r="S10393" s="168">
        <f t="shared" si="1302"/>
        <v>500</v>
      </c>
      <c r="T10393" s="168">
        <f t="shared" si="1303"/>
        <v>0</v>
      </c>
    </row>
    <row r="10394" spans="1:20" x14ac:dyDescent="0.2">
      <c r="A10394" t="s">
        <v>6989</v>
      </c>
      <c r="M10394" s="170" t="str">
        <f t="shared" si="1296"/>
        <v>DTL</v>
      </c>
      <c r="N10394" s="169" t="str">
        <f t="shared" si="1297"/>
        <v>1853</v>
      </c>
      <c r="O10394" s="168" t="str">
        <f t="shared" si="1298"/>
        <v>2700</v>
      </c>
      <c r="P10394" s="168" t="str">
        <f t="shared" si="1299"/>
        <v>18532700</v>
      </c>
      <c r="Q10394" s="168">
        <f t="shared" si="1300"/>
        <v>0</v>
      </c>
      <c r="R10394" s="168">
        <f t="shared" si="1301"/>
        <v>3996</v>
      </c>
      <c r="S10394" s="168">
        <f t="shared" si="1302"/>
        <v>0</v>
      </c>
      <c r="T10394" s="168">
        <f t="shared" si="1303"/>
        <v>0</v>
      </c>
    </row>
    <row r="10395" spans="1:20" x14ac:dyDescent="0.2">
      <c r="A10395" t="s">
        <v>6990</v>
      </c>
      <c r="M10395" s="170" t="str">
        <f t="shared" si="1296"/>
        <v>DTL</v>
      </c>
      <c r="N10395" s="169" t="str">
        <f t="shared" si="1297"/>
        <v>1853</v>
      </c>
      <c r="O10395" s="168" t="str">
        <f t="shared" si="1298"/>
        <v>2399</v>
      </c>
      <c r="P10395" s="168" t="str">
        <f t="shared" si="1299"/>
        <v>18532399</v>
      </c>
      <c r="Q10395" s="168">
        <f t="shared" si="1300"/>
        <v>1920</v>
      </c>
      <c r="R10395" s="168">
        <f t="shared" si="1301"/>
        <v>3200</v>
      </c>
      <c r="S10395" s="168">
        <f t="shared" si="1302"/>
        <v>26000</v>
      </c>
      <c r="T10395" s="168">
        <f t="shared" si="1303"/>
        <v>16160</v>
      </c>
    </row>
    <row r="10396" spans="1:20" x14ac:dyDescent="0.2">
      <c r="A10396" t="s">
        <v>6991</v>
      </c>
      <c r="M10396" s="170" t="str">
        <f t="shared" si="1296"/>
        <v>DTL</v>
      </c>
      <c r="N10396" s="169" t="str">
        <f t="shared" si="1297"/>
        <v>1853</v>
      </c>
      <c r="O10396" s="168" t="str">
        <f t="shared" si="1298"/>
        <v>4699</v>
      </c>
      <c r="P10396" s="168" t="str">
        <f t="shared" si="1299"/>
        <v>18534699</v>
      </c>
      <c r="Q10396" s="168">
        <f t="shared" si="1300"/>
        <v>50592</v>
      </c>
      <c r="R10396" s="168">
        <f t="shared" si="1301"/>
        <v>54041</v>
      </c>
      <c r="S10396" s="168">
        <f t="shared" si="1302"/>
        <v>90000</v>
      </c>
      <c r="T10396" s="168">
        <f t="shared" si="1303"/>
        <v>0</v>
      </c>
    </row>
    <row r="10397" spans="1:20" x14ac:dyDescent="0.2">
      <c r="A10397" t="s">
        <v>4246</v>
      </c>
      <c r="M10397" s="170" t="str">
        <f t="shared" si="1296"/>
        <v>DTL</v>
      </c>
      <c r="N10397" s="169" t="str">
        <f t="shared" si="1297"/>
        <v>1853</v>
      </c>
      <c r="O10397" s="168" t="str">
        <f t="shared" si="1298"/>
        <v/>
      </c>
      <c r="P10397" s="168" t="str">
        <f t="shared" si="1299"/>
        <v/>
      </c>
      <c r="Q10397" s="168" t="str">
        <f t="shared" si="1300"/>
        <v/>
      </c>
      <c r="R10397" s="168" t="str">
        <f t="shared" si="1301"/>
        <v/>
      </c>
      <c r="S10397" s="168" t="str">
        <f t="shared" si="1302"/>
        <v/>
      </c>
      <c r="T10397" s="168" t="str">
        <f t="shared" si="1303"/>
        <v/>
      </c>
    </row>
    <row r="10398" spans="1:20" x14ac:dyDescent="0.2">
      <c r="A10398" t="s">
        <v>2611</v>
      </c>
      <c r="M10398" s="170" t="str">
        <f t="shared" si="1296"/>
        <v>DTL</v>
      </c>
      <c r="N10398" s="169" t="str">
        <f t="shared" si="1297"/>
        <v>1853</v>
      </c>
      <c r="O10398" s="168" t="str">
        <f t="shared" si="1298"/>
        <v/>
      </c>
      <c r="P10398" s="168" t="str">
        <f t="shared" si="1299"/>
        <v/>
      </c>
      <c r="Q10398" s="168" t="str">
        <f t="shared" si="1300"/>
        <v/>
      </c>
      <c r="R10398" s="168" t="str">
        <f t="shared" si="1301"/>
        <v/>
      </c>
      <c r="S10398" s="168" t="str">
        <f t="shared" si="1302"/>
        <v/>
      </c>
      <c r="T10398" s="168" t="str">
        <f t="shared" si="1303"/>
        <v/>
      </c>
    </row>
    <row r="10399" spans="1:20" x14ac:dyDescent="0.2">
      <c r="A10399" t="s">
        <v>6992</v>
      </c>
      <c r="M10399" s="170" t="str">
        <f t="shared" si="1296"/>
        <v>Ttl</v>
      </c>
      <c r="N10399" s="169" t="str">
        <f t="shared" si="1297"/>
        <v>1853</v>
      </c>
      <c r="O10399" s="168" t="str">
        <f t="shared" si="1298"/>
        <v/>
      </c>
      <c r="P10399" s="168" t="str">
        <f t="shared" si="1299"/>
        <v/>
      </c>
      <c r="Q10399" s="168" t="str">
        <f t="shared" si="1300"/>
        <v/>
      </c>
      <c r="R10399" s="168" t="str">
        <f t="shared" si="1301"/>
        <v/>
      </c>
      <c r="S10399" s="168" t="str">
        <f t="shared" si="1302"/>
        <v/>
      </c>
      <c r="T10399" s="168" t="str">
        <f t="shared" si="1303"/>
        <v/>
      </c>
    </row>
    <row r="10400" spans="1:20" x14ac:dyDescent="0.2">
      <c r="A10400" t="s">
        <v>2611</v>
      </c>
      <c r="M10400" s="170" t="str">
        <f t="shared" si="1296"/>
        <v>DTL</v>
      </c>
      <c r="N10400" s="169" t="str">
        <f t="shared" si="1297"/>
        <v>1853</v>
      </c>
      <c r="O10400" s="168" t="str">
        <f t="shared" si="1298"/>
        <v/>
      </c>
      <c r="P10400" s="168" t="str">
        <f t="shared" si="1299"/>
        <v/>
      </c>
      <c r="Q10400" s="168" t="str">
        <f t="shared" si="1300"/>
        <v/>
      </c>
      <c r="R10400" s="168" t="str">
        <f t="shared" si="1301"/>
        <v/>
      </c>
      <c r="S10400" s="168" t="str">
        <f t="shared" si="1302"/>
        <v/>
      </c>
      <c r="T10400" s="168" t="str">
        <f t="shared" si="1303"/>
        <v/>
      </c>
    </row>
    <row r="10401" spans="1:20" x14ac:dyDescent="0.2">
      <c r="A10401" t="s">
        <v>6993</v>
      </c>
      <c r="M10401" s="170" t="str">
        <f t="shared" si="1296"/>
        <v>DTL</v>
      </c>
      <c r="N10401" s="169" t="str">
        <f t="shared" si="1297"/>
        <v>1853</v>
      </c>
      <c r="O10401" s="168" t="str">
        <f t="shared" si="1298"/>
        <v>4600</v>
      </c>
      <c r="P10401" s="168" t="str">
        <f t="shared" si="1299"/>
        <v>18534600</v>
      </c>
      <c r="Q10401" s="168">
        <f t="shared" si="1300"/>
        <v>6291</v>
      </c>
      <c r="R10401" s="168">
        <f t="shared" si="1301"/>
        <v>76164</v>
      </c>
      <c r="S10401" s="168">
        <f t="shared" si="1302"/>
        <v>603000</v>
      </c>
      <c r="T10401" s="168">
        <f t="shared" si="1303"/>
        <v>13221</v>
      </c>
    </row>
    <row r="10402" spans="1:20" x14ac:dyDescent="0.2">
      <c r="A10402" t="s">
        <v>4246</v>
      </c>
      <c r="M10402" s="170" t="str">
        <f t="shared" si="1296"/>
        <v>DTL</v>
      </c>
      <c r="N10402" s="169" t="str">
        <f t="shared" si="1297"/>
        <v>1853</v>
      </c>
      <c r="O10402" s="168" t="str">
        <f t="shared" si="1298"/>
        <v/>
      </c>
      <c r="P10402" s="168" t="str">
        <f t="shared" si="1299"/>
        <v/>
      </c>
      <c r="Q10402" s="168" t="str">
        <f t="shared" si="1300"/>
        <v/>
      </c>
      <c r="R10402" s="168" t="str">
        <f t="shared" si="1301"/>
        <v/>
      </c>
      <c r="S10402" s="168" t="str">
        <f t="shared" si="1302"/>
        <v/>
      </c>
      <c r="T10402" s="168" t="str">
        <f t="shared" si="1303"/>
        <v/>
      </c>
    </row>
    <row r="10403" spans="1:20" x14ac:dyDescent="0.2">
      <c r="A10403" t="s">
        <v>2611</v>
      </c>
      <c r="M10403" s="170" t="str">
        <f t="shared" si="1296"/>
        <v>DTL</v>
      </c>
      <c r="N10403" s="169" t="str">
        <f t="shared" si="1297"/>
        <v>1853</v>
      </c>
      <c r="O10403" s="168" t="str">
        <f t="shared" si="1298"/>
        <v/>
      </c>
      <c r="P10403" s="168" t="str">
        <f t="shared" si="1299"/>
        <v/>
      </c>
      <c r="Q10403" s="168" t="str">
        <f t="shared" si="1300"/>
        <v/>
      </c>
      <c r="R10403" s="168" t="str">
        <f t="shared" si="1301"/>
        <v/>
      </c>
      <c r="S10403" s="168" t="str">
        <f t="shared" si="1302"/>
        <v/>
      </c>
      <c r="T10403" s="168" t="str">
        <f t="shared" si="1303"/>
        <v/>
      </c>
    </row>
    <row r="10404" spans="1:20" x14ac:dyDescent="0.2">
      <c r="A10404" t="s">
        <v>6994</v>
      </c>
      <c r="M10404" s="170" t="str">
        <f t="shared" si="1296"/>
        <v>Ttl</v>
      </c>
      <c r="N10404" s="169" t="str">
        <f t="shared" si="1297"/>
        <v>1853</v>
      </c>
      <c r="O10404" s="168" t="str">
        <f t="shared" si="1298"/>
        <v/>
      </c>
      <c r="P10404" s="168" t="str">
        <f t="shared" si="1299"/>
        <v/>
      </c>
      <c r="Q10404" s="168" t="str">
        <f t="shared" si="1300"/>
        <v/>
      </c>
      <c r="R10404" s="168" t="str">
        <f t="shared" si="1301"/>
        <v/>
      </c>
      <c r="S10404" s="168" t="str">
        <f t="shared" si="1302"/>
        <v/>
      </c>
      <c r="T10404" s="168" t="str">
        <f t="shared" si="1303"/>
        <v/>
      </c>
    </row>
    <row r="10405" spans="1:20" x14ac:dyDescent="0.2">
      <c r="A10405" t="s">
        <v>2611</v>
      </c>
      <c r="M10405" s="170" t="str">
        <f t="shared" si="1296"/>
        <v>DTL</v>
      </c>
      <c r="N10405" s="169" t="str">
        <f t="shared" si="1297"/>
        <v>1853</v>
      </c>
      <c r="O10405" s="168" t="str">
        <f t="shared" si="1298"/>
        <v/>
      </c>
      <c r="P10405" s="168" t="str">
        <f t="shared" si="1299"/>
        <v/>
      </c>
      <c r="Q10405" s="168" t="str">
        <f t="shared" si="1300"/>
        <v/>
      </c>
      <c r="R10405" s="168" t="str">
        <f t="shared" si="1301"/>
        <v/>
      </c>
      <c r="S10405" s="168" t="str">
        <f t="shared" si="1302"/>
        <v/>
      </c>
      <c r="T10405" s="168" t="str">
        <f t="shared" si="1303"/>
        <v/>
      </c>
    </row>
    <row r="10406" spans="1:20" x14ac:dyDescent="0.2">
      <c r="A10406" t="s">
        <v>2611</v>
      </c>
      <c r="M10406" s="170" t="str">
        <f t="shared" si="1296"/>
        <v>DTL</v>
      </c>
      <c r="N10406" s="169" t="str">
        <f t="shared" si="1297"/>
        <v>1853</v>
      </c>
      <c r="O10406" s="168" t="str">
        <f t="shared" si="1298"/>
        <v/>
      </c>
      <c r="P10406" s="168" t="str">
        <f t="shared" si="1299"/>
        <v/>
      </c>
      <c r="Q10406" s="168" t="str">
        <f t="shared" si="1300"/>
        <v/>
      </c>
      <c r="R10406" s="168" t="str">
        <f t="shared" si="1301"/>
        <v/>
      </c>
      <c r="S10406" s="168" t="str">
        <f t="shared" si="1302"/>
        <v/>
      </c>
      <c r="T10406" s="168" t="str">
        <f t="shared" si="1303"/>
        <v/>
      </c>
    </row>
    <row r="10407" spans="1:20" x14ac:dyDescent="0.2">
      <c r="A10407" t="s">
        <v>6995</v>
      </c>
      <c r="M10407" s="170" t="str">
        <f t="shared" si="1296"/>
        <v>Ttl</v>
      </c>
      <c r="N10407" s="169" t="str">
        <f t="shared" si="1297"/>
        <v>1853</v>
      </c>
      <c r="O10407" s="168" t="str">
        <f t="shared" si="1298"/>
        <v/>
      </c>
      <c r="P10407" s="168" t="str">
        <f t="shared" si="1299"/>
        <v/>
      </c>
      <c r="Q10407" s="168" t="str">
        <f t="shared" si="1300"/>
        <v/>
      </c>
      <c r="R10407" s="168" t="str">
        <f t="shared" si="1301"/>
        <v/>
      </c>
      <c r="S10407" s="168" t="str">
        <f t="shared" si="1302"/>
        <v/>
      </c>
      <c r="T10407" s="168" t="str">
        <f t="shared" si="1303"/>
        <v/>
      </c>
    </row>
    <row r="10408" spans="1:20" x14ac:dyDescent="0.2">
      <c r="A10408" t="s">
        <v>2612</v>
      </c>
      <c r="M10408" s="170" t="str">
        <f t="shared" si="1296"/>
        <v>DTL</v>
      </c>
      <c r="N10408" s="169" t="str">
        <f t="shared" si="1297"/>
        <v>1853</v>
      </c>
      <c r="O10408" s="168" t="str">
        <f t="shared" si="1298"/>
        <v/>
      </c>
      <c r="P10408" s="168" t="str">
        <f t="shared" si="1299"/>
        <v/>
      </c>
      <c r="Q10408" s="168" t="str">
        <f t="shared" si="1300"/>
        <v/>
      </c>
      <c r="R10408" s="168" t="str">
        <f t="shared" si="1301"/>
        <v/>
      </c>
      <c r="S10408" s="168" t="str">
        <f t="shared" si="1302"/>
        <v/>
      </c>
      <c r="T10408" s="168" t="str">
        <f t="shared" si="1303"/>
        <v/>
      </c>
    </row>
    <row r="10409" spans="1:20" x14ac:dyDescent="0.2">
      <c r="A10409" t="s">
        <v>2611</v>
      </c>
      <c r="M10409" s="170" t="str">
        <f t="shared" si="1296"/>
        <v>DTL</v>
      </c>
      <c r="N10409" s="169" t="str">
        <f t="shared" si="1297"/>
        <v>1853</v>
      </c>
      <c r="O10409" s="168" t="str">
        <f t="shared" si="1298"/>
        <v/>
      </c>
      <c r="P10409" s="168" t="str">
        <f t="shared" si="1299"/>
        <v/>
      </c>
      <c r="Q10409" s="168" t="str">
        <f t="shared" si="1300"/>
        <v/>
      </c>
      <c r="R10409" s="168" t="str">
        <f t="shared" si="1301"/>
        <v/>
      </c>
      <c r="S10409" s="168" t="str">
        <f t="shared" si="1302"/>
        <v/>
      </c>
      <c r="T10409" s="168" t="str">
        <f t="shared" si="1303"/>
        <v/>
      </c>
    </row>
    <row r="10410" spans="1:20" x14ac:dyDescent="0.2">
      <c r="A10410" t="s">
        <v>2611</v>
      </c>
      <c r="M10410" s="170" t="str">
        <f t="shared" si="1296"/>
        <v>DTL</v>
      </c>
      <c r="N10410" s="169" t="str">
        <f t="shared" si="1297"/>
        <v>1853</v>
      </c>
      <c r="O10410" s="168" t="str">
        <f t="shared" si="1298"/>
        <v/>
      </c>
      <c r="P10410" s="168" t="str">
        <f t="shared" si="1299"/>
        <v/>
      </c>
      <c r="Q10410" s="168" t="str">
        <f t="shared" si="1300"/>
        <v/>
      </c>
      <c r="R10410" s="168" t="str">
        <f t="shared" si="1301"/>
        <v/>
      </c>
      <c r="S10410" s="168" t="str">
        <f t="shared" si="1302"/>
        <v/>
      </c>
      <c r="T10410" s="168" t="str">
        <f t="shared" si="1303"/>
        <v/>
      </c>
    </row>
    <row r="10411" spans="1:20" x14ac:dyDescent="0.2">
      <c r="A10411" t="s">
        <v>2673</v>
      </c>
      <c r="M10411" s="170" t="str">
        <f t="shared" si="1296"/>
        <v>DTL</v>
      </c>
      <c r="N10411" s="169" t="str">
        <f t="shared" si="1297"/>
        <v>1853</v>
      </c>
      <c r="O10411" s="168" t="str">
        <f t="shared" si="1298"/>
        <v/>
      </c>
      <c r="P10411" s="168" t="str">
        <f t="shared" si="1299"/>
        <v/>
      </c>
      <c r="Q10411" s="168" t="str">
        <f t="shared" si="1300"/>
        <v/>
      </c>
      <c r="R10411" s="168" t="str">
        <f t="shared" si="1301"/>
        <v/>
      </c>
      <c r="S10411" s="168" t="str">
        <f t="shared" si="1302"/>
        <v/>
      </c>
      <c r="T10411" s="168" t="str">
        <f t="shared" si="1303"/>
        <v/>
      </c>
    </row>
    <row r="10412" spans="1:20" x14ac:dyDescent="0.2">
      <c r="A10412" t="s">
        <v>6996</v>
      </c>
      <c r="M10412" s="170" t="str">
        <f t="shared" si="1296"/>
        <v>DTL</v>
      </c>
      <c r="N10412" s="169" t="str">
        <f t="shared" si="1297"/>
        <v>1853</v>
      </c>
      <c r="O10412" s="168" t="str">
        <f t="shared" si="1298"/>
        <v>9800</v>
      </c>
      <c r="P10412" s="168" t="str">
        <f t="shared" si="1299"/>
        <v>18539800</v>
      </c>
      <c r="Q10412" s="168">
        <f t="shared" si="1300"/>
        <v>32200</v>
      </c>
      <c r="R10412" s="168">
        <f t="shared" si="1301"/>
        <v>61500</v>
      </c>
      <c r="S10412" s="168">
        <f t="shared" si="1302"/>
        <v>100650</v>
      </c>
      <c r="T10412" s="168">
        <f t="shared" si="1303"/>
        <v>0</v>
      </c>
    </row>
    <row r="10413" spans="1:20" x14ac:dyDescent="0.2">
      <c r="A10413" t="s">
        <v>4246</v>
      </c>
      <c r="M10413" s="170" t="str">
        <f t="shared" si="1296"/>
        <v>DTL</v>
      </c>
      <c r="N10413" s="169" t="str">
        <f t="shared" si="1297"/>
        <v>1853</v>
      </c>
      <c r="O10413" s="168" t="str">
        <f t="shared" si="1298"/>
        <v/>
      </c>
      <c r="P10413" s="168" t="str">
        <f t="shared" si="1299"/>
        <v/>
      </c>
      <c r="Q10413" s="168" t="str">
        <f t="shared" si="1300"/>
        <v/>
      </c>
      <c r="R10413" s="168" t="str">
        <f t="shared" si="1301"/>
        <v/>
      </c>
      <c r="S10413" s="168" t="str">
        <f t="shared" si="1302"/>
        <v/>
      </c>
      <c r="T10413" s="168" t="str">
        <f t="shared" si="1303"/>
        <v/>
      </c>
    </row>
    <row r="10414" spans="1:20" x14ac:dyDescent="0.2">
      <c r="A10414" t="s">
        <v>4467</v>
      </c>
      <c r="M10414" s="170" t="str">
        <f t="shared" si="1296"/>
        <v>DTL</v>
      </c>
      <c r="N10414" s="169" t="str">
        <f t="shared" si="1297"/>
        <v>1853</v>
      </c>
      <c r="O10414" s="168" t="str">
        <f t="shared" si="1298"/>
        <v/>
      </c>
      <c r="P10414" s="168" t="str">
        <f t="shared" si="1299"/>
        <v/>
      </c>
      <c r="Q10414" s="168" t="str">
        <f t="shared" si="1300"/>
        <v/>
      </c>
      <c r="R10414" s="168" t="str">
        <f t="shared" si="1301"/>
        <v/>
      </c>
      <c r="S10414" s="168" t="str">
        <f t="shared" si="1302"/>
        <v/>
      </c>
      <c r="T10414" s="168" t="str">
        <f t="shared" si="1303"/>
        <v/>
      </c>
    </row>
    <row r="10415" spans="1:20" x14ac:dyDescent="0.2">
      <c r="A10415">
        <v>1</v>
      </c>
      <c r="M10415" s="170" t="str">
        <f t="shared" si="1296"/>
        <v>DTL</v>
      </c>
      <c r="N10415" s="169" t="str">
        <f t="shared" si="1297"/>
        <v>1853</v>
      </c>
      <c r="O10415" s="168" t="str">
        <f t="shared" si="1298"/>
        <v/>
      </c>
      <c r="P10415" s="168" t="str">
        <f t="shared" si="1299"/>
        <v/>
      </c>
      <c r="Q10415" s="168" t="str">
        <f t="shared" si="1300"/>
        <v/>
      </c>
      <c r="R10415" s="168" t="str">
        <f t="shared" si="1301"/>
        <v/>
      </c>
      <c r="S10415" s="168" t="str">
        <f t="shared" si="1302"/>
        <v/>
      </c>
      <c r="T10415" s="168" t="str">
        <f t="shared" si="1303"/>
        <v/>
      </c>
    </row>
    <row r="10416" spans="1:20" x14ac:dyDescent="0.2">
      <c r="M10416" s="170" t="str">
        <f t="shared" si="1296"/>
        <v>DTL</v>
      </c>
      <c r="N10416" s="169" t="str">
        <f t="shared" si="1297"/>
        <v>1853</v>
      </c>
      <c r="O10416" s="168" t="str">
        <f t="shared" si="1298"/>
        <v/>
      </c>
      <c r="P10416" s="168" t="str">
        <f t="shared" si="1299"/>
        <v/>
      </c>
      <c r="Q10416" s="168" t="str">
        <f t="shared" si="1300"/>
        <v/>
      </c>
      <c r="R10416" s="168" t="str">
        <f t="shared" si="1301"/>
        <v/>
      </c>
      <c r="S10416" s="168" t="str">
        <f t="shared" si="1302"/>
        <v/>
      </c>
      <c r="T10416" s="168" t="str">
        <f t="shared" si="1303"/>
        <v/>
      </c>
    </row>
    <row r="10417" spans="1:20" x14ac:dyDescent="0.2">
      <c r="A10417" t="s">
        <v>3639</v>
      </c>
      <c r="M10417" s="170" t="str">
        <f t="shared" si="1296"/>
        <v>H1</v>
      </c>
      <c r="N10417" s="169" t="str">
        <f t="shared" si="1297"/>
        <v>1853</v>
      </c>
      <c r="O10417" s="168" t="str">
        <f t="shared" si="1298"/>
        <v/>
      </c>
      <c r="P10417" s="168" t="str">
        <f t="shared" si="1299"/>
        <v/>
      </c>
      <c r="Q10417" s="168" t="str">
        <f t="shared" si="1300"/>
        <v/>
      </c>
      <c r="R10417" s="168" t="str">
        <f t="shared" si="1301"/>
        <v/>
      </c>
      <c r="S10417" s="168" t="str">
        <f t="shared" si="1302"/>
        <v/>
      </c>
      <c r="T10417" s="168" t="str">
        <f t="shared" si="1303"/>
        <v/>
      </c>
    </row>
    <row r="10418" spans="1:20" x14ac:dyDescent="0.2">
      <c r="A10418" t="s">
        <v>2600</v>
      </c>
      <c r="M10418" s="170" t="str">
        <f t="shared" si="1296"/>
        <v>H2</v>
      </c>
      <c r="N10418" s="169" t="str">
        <f t="shared" si="1297"/>
        <v>1853</v>
      </c>
      <c r="O10418" s="168" t="str">
        <f t="shared" si="1298"/>
        <v/>
      </c>
      <c r="P10418" s="168" t="str">
        <f t="shared" si="1299"/>
        <v/>
      </c>
      <c r="Q10418" s="168" t="str">
        <f t="shared" si="1300"/>
        <v/>
      </c>
      <c r="R10418" s="168" t="str">
        <f t="shared" si="1301"/>
        <v/>
      </c>
      <c r="S10418" s="168" t="str">
        <f t="shared" si="1302"/>
        <v/>
      </c>
      <c r="T10418" s="168" t="str">
        <f t="shared" si="1303"/>
        <v/>
      </c>
    </row>
    <row r="10419" spans="1:20" x14ac:dyDescent="0.2">
      <c r="A10419" t="s">
        <v>2601</v>
      </c>
      <c r="M10419" s="170" t="str">
        <f t="shared" si="1296"/>
        <v>H3</v>
      </c>
      <c r="N10419" s="169" t="str">
        <f t="shared" si="1297"/>
        <v>1853</v>
      </c>
      <c r="O10419" s="168" t="str">
        <f t="shared" si="1298"/>
        <v/>
      </c>
      <c r="P10419" s="168" t="str">
        <f t="shared" si="1299"/>
        <v/>
      </c>
      <c r="Q10419" s="168" t="str">
        <f t="shared" si="1300"/>
        <v/>
      </c>
      <c r="R10419" s="168" t="str">
        <f t="shared" si="1301"/>
        <v/>
      </c>
      <c r="S10419" s="168" t="str">
        <f t="shared" si="1302"/>
        <v/>
      </c>
      <c r="T10419" s="168" t="str">
        <f t="shared" si="1303"/>
        <v/>
      </c>
    </row>
    <row r="10420" spans="1:20" x14ac:dyDescent="0.2">
      <c r="A10420" t="s">
        <v>3535</v>
      </c>
      <c r="M10420" s="170" t="str">
        <f t="shared" si="1296"/>
        <v>H4</v>
      </c>
      <c r="N10420" s="169" t="str">
        <f t="shared" si="1297"/>
        <v>1853</v>
      </c>
      <c r="O10420" s="168" t="str">
        <f t="shared" si="1298"/>
        <v/>
      </c>
      <c r="P10420" s="168" t="str">
        <f t="shared" si="1299"/>
        <v/>
      </c>
      <c r="Q10420" s="168" t="str">
        <f t="shared" si="1300"/>
        <v/>
      </c>
      <c r="R10420" s="168" t="str">
        <f t="shared" si="1301"/>
        <v/>
      </c>
      <c r="S10420" s="168" t="str">
        <f t="shared" si="1302"/>
        <v/>
      </c>
      <c r="T10420" s="168" t="str">
        <f t="shared" si="1303"/>
        <v/>
      </c>
    </row>
    <row r="10421" spans="1:20" x14ac:dyDescent="0.2">
      <c r="A10421" t="s">
        <v>3635</v>
      </c>
      <c r="M10421" s="170" t="str">
        <f t="shared" si="1296"/>
        <v>H5</v>
      </c>
      <c r="N10421" s="169" t="str">
        <f t="shared" si="1297"/>
        <v>1853</v>
      </c>
      <c r="O10421" s="168" t="str">
        <f t="shared" si="1298"/>
        <v/>
      </c>
      <c r="P10421" s="168" t="str">
        <f t="shared" si="1299"/>
        <v/>
      </c>
      <c r="Q10421" s="168" t="str">
        <f t="shared" si="1300"/>
        <v/>
      </c>
      <c r="R10421" s="168" t="str">
        <f t="shared" si="1301"/>
        <v/>
      </c>
      <c r="S10421" s="168" t="str">
        <f t="shared" si="1302"/>
        <v/>
      </c>
      <c r="T10421" s="168" t="str">
        <f t="shared" si="1303"/>
        <v/>
      </c>
    </row>
    <row r="10422" spans="1:20" x14ac:dyDescent="0.2">
      <c r="A10422" t="s">
        <v>3636</v>
      </c>
      <c r="M10422" s="170" t="str">
        <f t="shared" si="1296"/>
        <v>H6</v>
      </c>
      <c r="N10422" s="169" t="str">
        <f t="shared" si="1297"/>
        <v>1853</v>
      </c>
      <c r="O10422" s="168" t="str">
        <f t="shared" si="1298"/>
        <v/>
      </c>
      <c r="P10422" s="168" t="str">
        <f t="shared" si="1299"/>
        <v/>
      </c>
      <c r="Q10422" s="168" t="str">
        <f t="shared" si="1300"/>
        <v/>
      </c>
      <c r="R10422" s="168" t="str">
        <f t="shared" si="1301"/>
        <v/>
      </c>
      <c r="S10422" s="168" t="str">
        <f t="shared" si="1302"/>
        <v/>
      </c>
      <c r="T10422" s="168" t="str">
        <f t="shared" si="1303"/>
        <v/>
      </c>
    </row>
    <row r="10423" spans="1:20" x14ac:dyDescent="0.2">
      <c r="A10423" t="s">
        <v>2605</v>
      </c>
      <c r="M10423" s="170" t="str">
        <f t="shared" si="1296"/>
        <v>H7</v>
      </c>
      <c r="N10423" s="169" t="str">
        <f t="shared" si="1297"/>
        <v>1853</v>
      </c>
      <c r="O10423" s="168" t="str">
        <f t="shared" si="1298"/>
        <v/>
      </c>
      <c r="P10423" s="168" t="str">
        <f t="shared" si="1299"/>
        <v/>
      </c>
      <c r="Q10423" s="168" t="str">
        <f t="shared" si="1300"/>
        <v/>
      </c>
      <c r="R10423" s="168" t="str">
        <f t="shared" si="1301"/>
        <v/>
      </c>
      <c r="S10423" s="168" t="str">
        <f t="shared" si="1302"/>
        <v/>
      </c>
      <c r="T10423" s="168" t="str">
        <f t="shared" si="1303"/>
        <v/>
      </c>
    </row>
    <row r="10424" spans="1:20" x14ac:dyDescent="0.2">
      <c r="A10424" t="s">
        <v>2606</v>
      </c>
      <c r="M10424" s="170" t="str">
        <f t="shared" si="1296"/>
        <v>H8</v>
      </c>
      <c r="N10424" s="169" t="str">
        <f t="shared" si="1297"/>
        <v>1853</v>
      </c>
      <c r="O10424" s="168" t="str">
        <f t="shared" si="1298"/>
        <v/>
      </c>
      <c r="P10424" s="168" t="str">
        <f t="shared" si="1299"/>
        <v/>
      </c>
      <c r="Q10424" s="168" t="str">
        <f t="shared" si="1300"/>
        <v/>
      </c>
      <c r="R10424" s="168" t="str">
        <f t="shared" si="1301"/>
        <v/>
      </c>
      <c r="S10424" s="168" t="str">
        <f t="shared" si="1302"/>
        <v/>
      </c>
      <c r="T10424" s="168" t="str">
        <f t="shared" si="1303"/>
        <v/>
      </c>
    </row>
    <row r="10425" spans="1:20" x14ac:dyDescent="0.2">
      <c r="A10425" t="s">
        <v>2607</v>
      </c>
      <c r="M10425" s="170" t="str">
        <f t="shared" si="1296"/>
        <v>H9</v>
      </c>
      <c r="N10425" s="169" t="str">
        <f t="shared" si="1297"/>
        <v>1853</v>
      </c>
      <c r="O10425" s="168" t="str">
        <f t="shared" si="1298"/>
        <v/>
      </c>
      <c r="P10425" s="168" t="str">
        <f t="shared" si="1299"/>
        <v/>
      </c>
      <c r="Q10425" s="168" t="str">
        <f t="shared" si="1300"/>
        <v/>
      </c>
      <c r="R10425" s="168" t="str">
        <f t="shared" si="1301"/>
        <v/>
      </c>
      <c r="S10425" s="168" t="str">
        <f t="shared" si="1302"/>
        <v/>
      </c>
      <c r="T10425" s="168" t="str">
        <f t="shared" si="1303"/>
        <v/>
      </c>
    </row>
    <row r="10426" spans="1:20" x14ac:dyDescent="0.2">
      <c r="A10426" t="s">
        <v>2608</v>
      </c>
      <c r="M10426" s="170" t="str">
        <f t="shared" si="1296"/>
        <v>H10</v>
      </c>
      <c r="N10426" s="169" t="str">
        <f t="shared" si="1297"/>
        <v>1853</v>
      </c>
      <c r="O10426" s="168" t="str">
        <f t="shared" si="1298"/>
        <v/>
      </c>
      <c r="P10426" s="168" t="str">
        <f t="shared" si="1299"/>
        <v/>
      </c>
      <c r="Q10426" s="168" t="str">
        <f t="shared" si="1300"/>
        <v/>
      </c>
      <c r="R10426" s="168" t="str">
        <f t="shared" si="1301"/>
        <v/>
      </c>
      <c r="S10426" s="168" t="str">
        <f t="shared" si="1302"/>
        <v/>
      </c>
      <c r="T10426" s="168" t="str">
        <f t="shared" si="1303"/>
        <v/>
      </c>
    </row>
    <row r="10427" spans="1:20" x14ac:dyDescent="0.2">
      <c r="A10427" t="s">
        <v>6997</v>
      </c>
      <c r="M10427" s="170" t="str">
        <f t="shared" si="1296"/>
        <v>Ttl</v>
      </c>
      <c r="N10427" s="169" t="str">
        <f t="shared" si="1297"/>
        <v>1853</v>
      </c>
      <c r="O10427" s="168" t="str">
        <f t="shared" si="1298"/>
        <v/>
      </c>
      <c r="P10427" s="168" t="str">
        <f t="shared" si="1299"/>
        <v/>
      </c>
      <c r="Q10427" s="168" t="str">
        <f t="shared" si="1300"/>
        <v/>
      </c>
      <c r="R10427" s="168" t="str">
        <f t="shared" si="1301"/>
        <v/>
      </c>
      <c r="S10427" s="168" t="str">
        <f t="shared" si="1302"/>
        <v/>
      </c>
      <c r="T10427" s="168" t="str">
        <f t="shared" si="1303"/>
        <v/>
      </c>
    </row>
    <row r="10428" spans="1:20" x14ac:dyDescent="0.2">
      <c r="A10428" t="s">
        <v>2676</v>
      </c>
      <c r="M10428" s="170" t="str">
        <f t="shared" si="1296"/>
        <v>DTL</v>
      </c>
      <c r="N10428" s="169" t="str">
        <f t="shared" si="1297"/>
        <v>1853</v>
      </c>
      <c r="O10428" s="168" t="str">
        <f t="shared" si="1298"/>
        <v/>
      </c>
      <c r="P10428" s="168" t="str">
        <f t="shared" si="1299"/>
        <v/>
      </c>
      <c r="Q10428" s="168" t="str">
        <f t="shared" si="1300"/>
        <v/>
      </c>
      <c r="R10428" s="168" t="str">
        <f t="shared" si="1301"/>
        <v/>
      </c>
      <c r="S10428" s="168" t="str">
        <f t="shared" si="1302"/>
        <v/>
      </c>
      <c r="T10428" s="168" t="str">
        <f t="shared" si="1303"/>
        <v/>
      </c>
    </row>
    <row r="10429" spans="1:20" x14ac:dyDescent="0.2">
      <c r="A10429" t="s">
        <v>2611</v>
      </c>
      <c r="M10429" s="170" t="str">
        <f t="shared" si="1296"/>
        <v>DTL</v>
      </c>
      <c r="N10429" s="169" t="str">
        <f t="shared" si="1297"/>
        <v>1853</v>
      </c>
      <c r="O10429" s="168" t="str">
        <f t="shared" si="1298"/>
        <v/>
      </c>
      <c r="P10429" s="168" t="str">
        <f t="shared" si="1299"/>
        <v/>
      </c>
      <c r="Q10429" s="168" t="str">
        <f t="shared" si="1300"/>
        <v/>
      </c>
      <c r="R10429" s="168" t="str">
        <f t="shared" si="1301"/>
        <v/>
      </c>
      <c r="S10429" s="168" t="str">
        <f t="shared" si="1302"/>
        <v/>
      </c>
      <c r="T10429" s="168" t="str">
        <f t="shared" si="1303"/>
        <v/>
      </c>
    </row>
    <row r="10430" spans="1:20" x14ac:dyDescent="0.2">
      <c r="A10430" t="s">
        <v>2611</v>
      </c>
      <c r="M10430" s="170" t="str">
        <f t="shared" si="1296"/>
        <v>DTL</v>
      </c>
      <c r="N10430" s="169" t="str">
        <f t="shared" si="1297"/>
        <v>1853</v>
      </c>
      <c r="O10430" s="168" t="str">
        <f t="shared" si="1298"/>
        <v/>
      </c>
      <c r="P10430" s="168" t="str">
        <f t="shared" si="1299"/>
        <v/>
      </c>
      <c r="Q10430" s="168" t="str">
        <f t="shared" si="1300"/>
        <v/>
      </c>
      <c r="R10430" s="168" t="str">
        <f t="shared" si="1301"/>
        <v/>
      </c>
      <c r="S10430" s="168" t="str">
        <f t="shared" si="1302"/>
        <v/>
      </c>
      <c r="T10430" s="168" t="str">
        <f t="shared" si="1303"/>
        <v/>
      </c>
    </row>
    <row r="10431" spans="1:20" x14ac:dyDescent="0.2">
      <c r="A10431" t="s">
        <v>2642</v>
      </c>
      <c r="M10431" s="170" t="str">
        <f t="shared" si="1296"/>
        <v>DTL</v>
      </c>
      <c r="N10431" s="169" t="str">
        <f t="shared" si="1297"/>
        <v>1853</v>
      </c>
      <c r="O10431" s="168" t="str">
        <f t="shared" si="1298"/>
        <v/>
      </c>
      <c r="P10431" s="168" t="str">
        <f t="shared" si="1299"/>
        <v/>
      </c>
      <c r="Q10431" s="168" t="str">
        <f t="shared" si="1300"/>
        <v/>
      </c>
      <c r="R10431" s="168" t="str">
        <f t="shared" si="1301"/>
        <v/>
      </c>
      <c r="S10431" s="168" t="str">
        <f t="shared" si="1302"/>
        <v/>
      </c>
      <c r="T10431" s="168" t="str">
        <f t="shared" si="1303"/>
        <v/>
      </c>
    </row>
    <row r="10432" spans="1:20" x14ac:dyDescent="0.2">
      <c r="A10432" t="s">
        <v>3640</v>
      </c>
      <c r="M10432" s="170" t="str">
        <f t="shared" si="1296"/>
        <v>DTL</v>
      </c>
      <c r="N10432" s="169" t="str">
        <f t="shared" si="1297"/>
        <v>1853</v>
      </c>
      <c r="O10432" s="168" t="str">
        <f t="shared" si="1298"/>
        <v>5500</v>
      </c>
      <c r="P10432" s="168" t="str">
        <f t="shared" si="1299"/>
        <v>18535500</v>
      </c>
      <c r="Q10432" s="168">
        <f t="shared" si="1300"/>
        <v>0</v>
      </c>
      <c r="R10432" s="168">
        <f t="shared" si="1301"/>
        <v>0</v>
      </c>
      <c r="S10432" s="168">
        <f t="shared" si="1302"/>
        <v>75000</v>
      </c>
      <c r="T10432" s="168">
        <f t="shared" si="1303"/>
        <v>0</v>
      </c>
    </row>
    <row r="10433" spans="1:20" x14ac:dyDescent="0.2">
      <c r="A10433" t="s">
        <v>4246</v>
      </c>
      <c r="M10433" s="170" t="str">
        <f t="shared" si="1296"/>
        <v>DTL</v>
      </c>
      <c r="N10433" s="169" t="str">
        <f t="shared" si="1297"/>
        <v>1853</v>
      </c>
      <c r="O10433" s="168" t="str">
        <f t="shared" si="1298"/>
        <v/>
      </c>
      <c r="P10433" s="168" t="str">
        <f t="shared" si="1299"/>
        <v/>
      </c>
      <c r="Q10433" s="168" t="str">
        <f t="shared" si="1300"/>
        <v/>
      </c>
      <c r="R10433" s="168" t="str">
        <f t="shared" si="1301"/>
        <v/>
      </c>
      <c r="S10433" s="168" t="str">
        <f t="shared" si="1302"/>
        <v/>
      </c>
      <c r="T10433" s="168" t="str">
        <f t="shared" si="1303"/>
        <v/>
      </c>
    </row>
    <row r="10434" spans="1:20" x14ac:dyDescent="0.2">
      <c r="A10434" t="s">
        <v>2611</v>
      </c>
      <c r="M10434" s="170" t="str">
        <f t="shared" si="1296"/>
        <v>DTL</v>
      </c>
      <c r="N10434" s="169" t="str">
        <f t="shared" si="1297"/>
        <v>1853</v>
      </c>
      <c r="O10434" s="168" t="str">
        <f t="shared" si="1298"/>
        <v/>
      </c>
      <c r="P10434" s="168" t="str">
        <f t="shared" si="1299"/>
        <v/>
      </c>
      <c r="Q10434" s="168" t="str">
        <f t="shared" si="1300"/>
        <v/>
      </c>
      <c r="R10434" s="168" t="str">
        <f t="shared" si="1301"/>
        <v/>
      </c>
      <c r="S10434" s="168" t="str">
        <f t="shared" si="1302"/>
        <v/>
      </c>
      <c r="T10434" s="168" t="str">
        <f t="shared" si="1303"/>
        <v/>
      </c>
    </row>
    <row r="10435" spans="1:20" x14ac:dyDescent="0.2">
      <c r="A10435" t="s">
        <v>3641</v>
      </c>
      <c r="M10435" s="170" t="str">
        <f t="shared" ref="M10435:M10498" si="1304">IF(ROW()&lt;23,"",
  IF(NOT(ISERROR(FIND("Trinity County",$A10435,30))),"H1",
  IF(M10434="H1","H2",
  IF(M10434="H2","H3",
  IF(M10434="H3","H4",
  IF(M10434="H4","H5",
  IF(M10434="H5","H6",
  IF(M10434="H6","H7",
  IF(M10434="H7","H8",
  IF(M10434="H8","H9",
  IF(M10434="H9","H10",
  IF(TRIM(LEFT($A10435,7))="Total","Ttl","DTL"))))))))))))</f>
        <v>Ttl</v>
      </c>
      <c r="N10435" s="169" t="str">
        <f t="shared" ref="N10435:N10498" si="1305">IF(ROW()&lt;23,"",
  IF($M10435="H6",TRIM(LEFT($A10435,5)),N10434))</f>
        <v>1853</v>
      </c>
      <c r="O10435" s="168" t="str">
        <f t="shared" ref="O10435:O10498" si="1306">IF($M10435&lt;&gt;"DTL","",
  IF(NOT(ISNUMBER(VALUE(MID($A10435,31,15)))),"",LEFT($A10435,4)))</f>
        <v/>
      </c>
      <c r="P10435" s="168" t="str">
        <f t="shared" ref="P10435:P10498" si="1307">IF(O10435="","",N10435&amp;O10435)</f>
        <v/>
      </c>
      <c r="Q10435" s="168" t="str">
        <f t="shared" ref="Q10435:Q10498" si="1308">IF($M10435&lt;&gt;"DTL","",
  IF(NOT(ISNUMBER(VALUE(MID($A10435,31,15)))),"",VALUE(TRIM(MID($A10435,47,15)))))</f>
        <v/>
      </c>
      <c r="R10435" s="168" t="str">
        <f t="shared" ref="R10435:R10498" si="1309">IF($M10435&lt;&gt;"DTL","",
  IF(NOT(ISNUMBER(VALUE(MID($A10435,31,15)))),"",VALUE(TRIM(MID($A10435,61,14)))))</f>
        <v/>
      </c>
      <c r="S10435" s="168" t="str">
        <f t="shared" ref="S10435:S10498" si="1310">IF($M10435&lt;&gt;"DTL","",
  IF(NOT(ISNUMBER(VALUE(MID($A10435,31,15)))),"",VALUE(TRIM(MID($A10435,76,14)))))</f>
        <v/>
      </c>
      <c r="T10435" s="168" t="str">
        <f t="shared" ref="T10435:T10498" si="1311">IF($M10435&lt;&gt;"DTL","",
  IF(NOT(ISNUMBER(VALUE(MID($A10435,31,15)))),"",VALUE(TRIM(MID($A10435,90,14)))))</f>
        <v/>
      </c>
    </row>
    <row r="10436" spans="1:20" x14ac:dyDescent="0.2">
      <c r="A10436" t="s">
        <v>2611</v>
      </c>
      <c r="M10436" s="170" t="str">
        <f t="shared" si="1304"/>
        <v>DTL</v>
      </c>
      <c r="N10436" s="169" t="str">
        <f t="shared" si="1305"/>
        <v>1853</v>
      </c>
      <c r="O10436" s="168" t="str">
        <f t="shared" si="1306"/>
        <v/>
      </c>
      <c r="P10436" s="168" t="str">
        <f t="shared" si="1307"/>
        <v/>
      </c>
      <c r="Q10436" s="168" t="str">
        <f t="shared" si="1308"/>
        <v/>
      </c>
      <c r="R10436" s="168" t="str">
        <f t="shared" si="1309"/>
        <v/>
      </c>
      <c r="S10436" s="168" t="str">
        <f t="shared" si="1310"/>
        <v/>
      </c>
      <c r="T10436" s="168" t="str">
        <f t="shared" si="1311"/>
        <v/>
      </c>
    </row>
    <row r="10437" spans="1:20" x14ac:dyDescent="0.2">
      <c r="A10437" t="s">
        <v>2611</v>
      </c>
      <c r="M10437" s="170" t="str">
        <f t="shared" si="1304"/>
        <v>DTL</v>
      </c>
      <c r="N10437" s="169" t="str">
        <f t="shared" si="1305"/>
        <v>1853</v>
      </c>
      <c r="O10437" s="168" t="str">
        <f t="shared" si="1306"/>
        <v/>
      </c>
      <c r="P10437" s="168" t="str">
        <f t="shared" si="1307"/>
        <v/>
      </c>
      <c r="Q10437" s="168" t="str">
        <f t="shared" si="1308"/>
        <v/>
      </c>
      <c r="R10437" s="168" t="str">
        <f t="shared" si="1309"/>
        <v/>
      </c>
      <c r="S10437" s="168" t="str">
        <f t="shared" si="1310"/>
        <v/>
      </c>
      <c r="T10437" s="168" t="str">
        <f t="shared" si="1311"/>
        <v/>
      </c>
    </row>
    <row r="10438" spans="1:20" x14ac:dyDescent="0.2">
      <c r="A10438" t="s">
        <v>3642</v>
      </c>
      <c r="M10438" s="170" t="str">
        <f t="shared" si="1304"/>
        <v>Ttl</v>
      </c>
      <c r="N10438" s="169" t="str">
        <f t="shared" si="1305"/>
        <v>1853</v>
      </c>
      <c r="O10438" s="168" t="str">
        <f t="shared" si="1306"/>
        <v/>
      </c>
      <c r="P10438" s="168" t="str">
        <f t="shared" si="1307"/>
        <v/>
      </c>
      <c r="Q10438" s="168" t="str">
        <f t="shared" si="1308"/>
        <v/>
      </c>
      <c r="R10438" s="168" t="str">
        <f t="shared" si="1309"/>
        <v/>
      </c>
      <c r="S10438" s="168" t="str">
        <f t="shared" si="1310"/>
        <v/>
      </c>
      <c r="T10438" s="168" t="str">
        <f t="shared" si="1311"/>
        <v/>
      </c>
    </row>
    <row r="10439" spans="1:20" x14ac:dyDescent="0.2">
      <c r="A10439" t="s">
        <v>2643</v>
      </c>
      <c r="M10439" s="170" t="str">
        <f t="shared" si="1304"/>
        <v>DTL</v>
      </c>
      <c r="N10439" s="169" t="str">
        <f t="shared" si="1305"/>
        <v>1853</v>
      </c>
      <c r="O10439" s="168" t="str">
        <f t="shared" si="1306"/>
        <v/>
      </c>
      <c r="P10439" s="168" t="str">
        <f t="shared" si="1307"/>
        <v/>
      </c>
      <c r="Q10439" s="168" t="str">
        <f t="shared" si="1308"/>
        <v/>
      </c>
      <c r="R10439" s="168" t="str">
        <f t="shared" si="1309"/>
        <v/>
      </c>
      <c r="S10439" s="168" t="str">
        <f t="shared" si="1310"/>
        <v/>
      </c>
      <c r="T10439" s="168" t="str">
        <f t="shared" si="1311"/>
        <v/>
      </c>
    </row>
    <row r="10440" spans="1:20" x14ac:dyDescent="0.2">
      <c r="A10440" t="s">
        <v>2611</v>
      </c>
      <c r="M10440" s="170" t="str">
        <f t="shared" si="1304"/>
        <v>DTL</v>
      </c>
      <c r="N10440" s="169" t="str">
        <f t="shared" si="1305"/>
        <v>1853</v>
      </c>
      <c r="O10440" s="168" t="str">
        <f t="shared" si="1306"/>
        <v/>
      </c>
      <c r="P10440" s="168" t="str">
        <f t="shared" si="1307"/>
        <v/>
      </c>
      <c r="Q10440" s="168" t="str">
        <f t="shared" si="1308"/>
        <v/>
      </c>
      <c r="R10440" s="168" t="str">
        <f t="shared" si="1309"/>
        <v/>
      </c>
      <c r="S10440" s="168" t="str">
        <f t="shared" si="1310"/>
        <v/>
      </c>
      <c r="T10440" s="168" t="str">
        <f t="shared" si="1311"/>
        <v/>
      </c>
    </row>
    <row r="10441" spans="1:20" x14ac:dyDescent="0.2">
      <c r="A10441" t="s">
        <v>2620</v>
      </c>
      <c r="M10441" s="170" t="str">
        <f t="shared" si="1304"/>
        <v>DTL</v>
      </c>
      <c r="N10441" s="169" t="str">
        <f t="shared" si="1305"/>
        <v>1853</v>
      </c>
      <c r="O10441" s="168" t="str">
        <f t="shared" si="1306"/>
        <v/>
      </c>
      <c r="P10441" s="168" t="str">
        <f t="shared" si="1307"/>
        <v/>
      </c>
      <c r="Q10441" s="168" t="str">
        <f t="shared" si="1308"/>
        <v/>
      </c>
      <c r="R10441" s="168" t="str">
        <f t="shared" si="1309"/>
        <v/>
      </c>
      <c r="S10441" s="168" t="str">
        <f t="shared" si="1310"/>
        <v/>
      </c>
      <c r="T10441" s="168" t="str">
        <f t="shared" si="1311"/>
        <v/>
      </c>
    </row>
    <row r="10442" spans="1:20" x14ac:dyDescent="0.2">
      <c r="A10442" t="s">
        <v>6998</v>
      </c>
      <c r="M10442" s="170" t="str">
        <f t="shared" si="1304"/>
        <v>Ttl</v>
      </c>
      <c r="N10442" s="169" t="str">
        <f t="shared" si="1305"/>
        <v>1853</v>
      </c>
      <c r="O10442" s="168" t="str">
        <f t="shared" si="1306"/>
        <v/>
      </c>
      <c r="P10442" s="168" t="str">
        <f t="shared" si="1307"/>
        <v/>
      </c>
      <c r="Q10442" s="168" t="str">
        <f t="shared" si="1308"/>
        <v/>
      </c>
      <c r="R10442" s="168" t="str">
        <f t="shared" si="1309"/>
        <v/>
      </c>
      <c r="S10442" s="168" t="str">
        <f t="shared" si="1310"/>
        <v/>
      </c>
      <c r="T10442" s="168" t="str">
        <f t="shared" si="1311"/>
        <v/>
      </c>
    </row>
    <row r="10443" spans="1:20" x14ac:dyDescent="0.2">
      <c r="A10443" t="s">
        <v>2611</v>
      </c>
      <c r="M10443" s="170" t="str">
        <f t="shared" si="1304"/>
        <v>DTL</v>
      </c>
      <c r="N10443" s="169" t="str">
        <f t="shared" si="1305"/>
        <v>1853</v>
      </c>
      <c r="O10443" s="168" t="str">
        <f t="shared" si="1306"/>
        <v/>
      </c>
      <c r="P10443" s="168" t="str">
        <f t="shared" si="1307"/>
        <v/>
      </c>
      <c r="Q10443" s="168" t="str">
        <f t="shared" si="1308"/>
        <v/>
      </c>
      <c r="R10443" s="168" t="str">
        <f t="shared" si="1309"/>
        <v/>
      </c>
      <c r="S10443" s="168" t="str">
        <f t="shared" si="1310"/>
        <v/>
      </c>
      <c r="T10443" s="168" t="str">
        <f t="shared" si="1311"/>
        <v/>
      </c>
    </row>
    <row r="10444" spans="1:20" x14ac:dyDescent="0.2">
      <c r="A10444" t="s">
        <v>6999</v>
      </c>
      <c r="M10444" s="170" t="str">
        <f t="shared" si="1304"/>
        <v>Ttl</v>
      </c>
      <c r="N10444" s="169" t="str">
        <f t="shared" si="1305"/>
        <v>1853</v>
      </c>
      <c r="O10444" s="168" t="str">
        <f t="shared" si="1306"/>
        <v/>
      </c>
      <c r="P10444" s="168" t="str">
        <f t="shared" si="1307"/>
        <v/>
      </c>
      <c r="Q10444" s="168" t="str">
        <f t="shared" si="1308"/>
        <v/>
      </c>
      <c r="R10444" s="168" t="str">
        <f t="shared" si="1309"/>
        <v/>
      </c>
      <c r="S10444" s="168" t="str">
        <f t="shared" si="1310"/>
        <v/>
      </c>
      <c r="T10444" s="168" t="str">
        <f t="shared" si="1311"/>
        <v/>
      </c>
    </row>
    <row r="10445" spans="1:20" x14ac:dyDescent="0.2">
      <c r="A10445" t="s">
        <v>4246</v>
      </c>
      <c r="M10445" s="170" t="str">
        <f t="shared" si="1304"/>
        <v>DTL</v>
      </c>
      <c r="N10445" s="169" t="str">
        <f t="shared" si="1305"/>
        <v>1853</v>
      </c>
      <c r="O10445" s="168" t="str">
        <f t="shared" si="1306"/>
        <v/>
      </c>
      <c r="P10445" s="168" t="str">
        <f t="shared" si="1307"/>
        <v/>
      </c>
      <c r="Q10445" s="168" t="str">
        <f t="shared" si="1308"/>
        <v/>
      </c>
      <c r="R10445" s="168" t="str">
        <f t="shared" si="1309"/>
        <v/>
      </c>
      <c r="S10445" s="168" t="str">
        <f t="shared" si="1310"/>
        <v/>
      </c>
      <c r="T10445" s="168" t="str">
        <f t="shared" si="1311"/>
        <v/>
      </c>
    </row>
    <row r="10446" spans="1:20" x14ac:dyDescent="0.2">
      <c r="A10446" t="s">
        <v>2611</v>
      </c>
      <c r="M10446" s="170" t="str">
        <f t="shared" si="1304"/>
        <v>DTL</v>
      </c>
      <c r="N10446" s="169" t="str">
        <f t="shared" si="1305"/>
        <v>1853</v>
      </c>
      <c r="O10446" s="168" t="str">
        <f t="shared" si="1306"/>
        <v/>
      </c>
      <c r="P10446" s="168" t="str">
        <f t="shared" si="1307"/>
        <v/>
      </c>
      <c r="Q10446" s="168" t="str">
        <f t="shared" si="1308"/>
        <v/>
      </c>
      <c r="R10446" s="168" t="str">
        <f t="shared" si="1309"/>
        <v/>
      </c>
      <c r="S10446" s="168" t="str">
        <f t="shared" si="1310"/>
        <v/>
      </c>
      <c r="T10446" s="168" t="str">
        <f t="shared" si="1311"/>
        <v/>
      </c>
    </row>
    <row r="10447" spans="1:20" x14ac:dyDescent="0.2">
      <c r="A10447" t="s">
        <v>7000</v>
      </c>
      <c r="M10447" s="170" t="str">
        <f t="shared" si="1304"/>
        <v>DTL</v>
      </c>
      <c r="N10447" s="169" t="str">
        <f t="shared" si="1305"/>
        <v>1853</v>
      </c>
      <c r="O10447" s="168" t="str">
        <f t="shared" si="1306"/>
        <v xml:space="preserve">    </v>
      </c>
      <c r="P10447" s="168" t="str">
        <f t="shared" si="1307"/>
        <v xml:space="preserve">1853    </v>
      </c>
      <c r="Q10447" s="168">
        <f t="shared" si="1308"/>
        <v>-65603</v>
      </c>
      <c r="R10447" s="168">
        <f t="shared" si="1309"/>
        <v>-67613</v>
      </c>
      <c r="S10447" s="168">
        <f t="shared" si="1310"/>
        <v>-63780</v>
      </c>
      <c r="T10447" s="168">
        <f t="shared" si="1311"/>
        <v>41471</v>
      </c>
    </row>
    <row r="10448" spans="1:20" x14ac:dyDescent="0.2">
      <c r="A10448" t="s">
        <v>2611</v>
      </c>
      <c r="M10448" s="170" t="str">
        <f t="shared" si="1304"/>
        <v>DTL</v>
      </c>
      <c r="N10448" s="169" t="str">
        <f t="shared" si="1305"/>
        <v>1853</v>
      </c>
      <c r="O10448" s="168" t="str">
        <f t="shared" si="1306"/>
        <v/>
      </c>
      <c r="P10448" s="168" t="str">
        <f t="shared" si="1307"/>
        <v/>
      </c>
      <c r="Q10448" s="168" t="str">
        <f t="shared" si="1308"/>
        <v/>
      </c>
      <c r="R10448" s="168" t="str">
        <f t="shared" si="1309"/>
        <v/>
      </c>
      <c r="S10448" s="168" t="str">
        <f t="shared" si="1310"/>
        <v/>
      </c>
      <c r="T10448" s="168" t="str">
        <f t="shared" si="1311"/>
        <v/>
      </c>
    </row>
    <row r="10449" spans="1:20" x14ac:dyDescent="0.2">
      <c r="A10449" t="s">
        <v>7001</v>
      </c>
      <c r="M10449" s="170" t="str">
        <f t="shared" si="1304"/>
        <v>DTL</v>
      </c>
      <c r="N10449" s="169" t="str">
        <f t="shared" si="1305"/>
        <v>1853</v>
      </c>
      <c r="O10449" s="168" t="str">
        <f t="shared" si="1306"/>
        <v>Tran</v>
      </c>
      <c r="P10449" s="168" t="str">
        <f t="shared" si="1307"/>
        <v>1853Tran</v>
      </c>
      <c r="Q10449" s="168">
        <f t="shared" si="1308"/>
        <v>32200</v>
      </c>
      <c r="R10449" s="168">
        <f t="shared" si="1309"/>
        <v>61500</v>
      </c>
      <c r="S10449" s="168">
        <f t="shared" si="1310"/>
        <v>100650</v>
      </c>
      <c r="T10449" s="168">
        <f t="shared" si="1311"/>
        <v>0</v>
      </c>
    </row>
    <row r="10450" spans="1:20" x14ac:dyDescent="0.2">
      <c r="A10450" t="s">
        <v>2611</v>
      </c>
      <c r="M10450" s="170" t="str">
        <f t="shared" si="1304"/>
        <v>DTL</v>
      </c>
      <c r="N10450" s="169" t="str">
        <f t="shared" si="1305"/>
        <v>1853</v>
      </c>
      <c r="O10450" s="168" t="str">
        <f t="shared" si="1306"/>
        <v/>
      </c>
      <c r="P10450" s="168" t="str">
        <f t="shared" si="1307"/>
        <v/>
      </c>
      <c r="Q10450" s="168" t="str">
        <f t="shared" si="1308"/>
        <v/>
      </c>
      <c r="R10450" s="168" t="str">
        <f t="shared" si="1309"/>
        <v/>
      </c>
      <c r="S10450" s="168" t="str">
        <f t="shared" si="1310"/>
        <v/>
      </c>
      <c r="T10450" s="168" t="str">
        <f t="shared" si="1311"/>
        <v/>
      </c>
    </row>
    <row r="10451" spans="1:20" x14ac:dyDescent="0.2">
      <c r="A10451" t="s">
        <v>3643</v>
      </c>
      <c r="M10451" s="170" t="str">
        <f t="shared" si="1304"/>
        <v>DTL</v>
      </c>
      <c r="N10451" s="169" t="str">
        <f t="shared" si="1305"/>
        <v>1853</v>
      </c>
      <c r="O10451" s="168" t="str">
        <f t="shared" si="1306"/>
        <v>Tran</v>
      </c>
      <c r="P10451" s="168" t="str">
        <f t="shared" si="1307"/>
        <v>1853Tran</v>
      </c>
      <c r="Q10451" s="168">
        <f t="shared" si="1308"/>
        <v>0</v>
      </c>
      <c r="R10451" s="168">
        <f t="shared" si="1309"/>
        <v>0</v>
      </c>
      <c r="S10451" s="168">
        <f t="shared" si="1310"/>
        <v>75000</v>
      </c>
      <c r="T10451" s="168">
        <f t="shared" si="1311"/>
        <v>0</v>
      </c>
    </row>
    <row r="10452" spans="1:20" x14ac:dyDescent="0.2">
      <c r="A10452" t="s">
        <v>4246</v>
      </c>
      <c r="M10452" s="170" t="str">
        <f t="shared" si="1304"/>
        <v>DTL</v>
      </c>
      <c r="N10452" s="169" t="str">
        <f t="shared" si="1305"/>
        <v>1853</v>
      </c>
      <c r="O10452" s="168" t="str">
        <f t="shared" si="1306"/>
        <v/>
      </c>
      <c r="P10452" s="168" t="str">
        <f t="shared" si="1307"/>
        <v/>
      </c>
      <c r="Q10452" s="168" t="str">
        <f t="shared" si="1308"/>
        <v/>
      </c>
      <c r="R10452" s="168" t="str">
        <f t="shared" si="1309"/>
        <v/>
      </c>
      <c r="S10452" s="168" t="str">
        <f t="shared" si="1310"/>
        <v/>
      </c>
      <c r="T10452" s="168" t="str">
        <f t="shared" si="1311"/>
        <v/>
      </c>
    </row>
    <row r="10453" spans="1:20" x14ac:dyDescent="0.2">
      <c r="A10453" t="s">
        <v>2611</v>
      </c>
      <c r="M10453" s="170" t="str">
        <f t="shared" si="1304"/>
        <v>DTL</v>
      </c>
      <c r="N10453" s="169" t="str">
        <f t="shared" si="1305"/>
        <v>1853</v>
      </c>
      <c r="O10453" s="168" t="str">
        <f t="shared" si="1306"/>
        <v/>
      </c>
      <c r="P10453" s="168" t="str">
        <f t="shared" si="1307"/>
        <v/>
      </c>
      <c r="Q10453" s="168" t="str">
        <f t="shared" si="1308"/>
        <v/>
      </c>
      <c r="R10453" s="168" t="str">
        <f t="shared" si="1309"/>
        <v/>
      </c>
      <c r="S10453" s="168" t="str">
        <f t="shared" si="1310"/>
        <v/>
      </c>
      <c r="T10453" s="168" t="str">
        <f t="shared" si="1311"/>
        <v/>
      </c>
    </row>
    <row r="10454" spans="1:20" x14ac:dyDescent="0.2">
      <c r="A10454" t="s">
        <v>7002</v>
      </c>
      <c r="M10454" s="170" t="str">
        <f t="shared" si="1304"/>
        <v>Ttl</v>
      </c>
      <c r="N10454" s="169" t="str">
        <f t="shared" si="1305"/>
        <v>1853</v>
      </c>
      <c r="O10454" s="168" t="str">
        <f t="shared" si="1306"/>
        <v/>
      </c>
      <c r="P10454" s="168" t="str">
        <f t="shared" si="1307"/>
        <v/>
      </c>
      <c r="Q10454" s="168" t="str">
        <f t="shared" si="1308"/>
        <v/>
      </c>
      <c r="R10454" s="168" t="str">
        <f t="shared" si="1309"/>
        <v/>
      </c>
      <c r="S10454" s="168" t="str">
        <f t="shared" si="1310"/>
        <v/>
      </c>
      <c r="T10454" s="168" t="str">
        <f t="shared" si="1311"/>
        <v/>
      </c>
    </row>
    <row r="10455" spans="1:20" x14ac:dyDescent="0.2">
      <c r="M10455" s="170" t="str">
        <f t="shared" si="1304"/>
        <v>DTL</v>
      </c>
      <c r="N10455" s="169" t="str">
        <f t="shared" si="1305"/>
        <v>1853</v>
      </c>
      <c r="O10455" s="168" t="str">
        <f t="shared" si="1306"/>
        <v/>
      </c>
      <c r="P10455" s="168" t="str">
        <f t="shared" si="1307"/>
        <v/>
      </c>
      <c r="Q10455" s="168" t="str">
        <f t="shared" si="1308"/>
        <v/>
      </c>
      <c r="R10455" s="168" t="str">
        <f t="shared" si="1309"/>
        <v/>
      </c>
      <c r="S10455" s="168" t="str">
        <f t="shared" si="1310"/>
        <v/>
      </c>
      <c r="T10455" s="168" t="str">
        <f t="shared" si="1311"/>
        <v/>
      </c>
    </row>
    <row r="10456" spans="1:20" x14ac:dyDescent="0.2">
      <c r="A10456" t="s">
        <v>4467</v>
      </c>
      <c r="M10456" s="170" t="str">
        <f t="shared" si="1304"/>
        <v>DTL</v>
      </c>
      <c r="N10456" s="169" t="str">
        <f t="shared" si="1305"/>
        <v>1853</v>
      </c>
      <c r="O10456" s="168" t="str">
        <f t="shared" si="1306"/>
        <v/>
      </c>
      <c r="P10456" s="168" t="str">
        <f t="shared" si="1307"/>
        <v/>
      </c>
      <c r="Q10456" s="168" t="str">
        <f t="shared" si="1308"/>
        <v/>
      </c>
      <c r="R10456" s="168" t="str">
        <f t="shared" si="1309"/>
        <v/>
      </c>
      <c r="S10456" s="168" t="str">
        <f t="shared" si="1310"/>
        <v/>
      </c>
      <c r="T10456" s="168" t="str">
        <f t="shared" si="1311"/>
        <v/>
      </c>
    </row>
    <row r="10457" spans="1:20" x14ac:dyDescent="0.2">
      <c r="A10457">
        <v>1</v>
      </c>
      <c r="M10457" s="170" t="str">
        <f t="shared" si="1304"/>
        <v>DTL</v>
      </c>
      <c r="N10457" s="169" t="str">
        <f t="shared" si="1305"/>
        <v>1853</v>
      </c>
      <c r="O10457" s="168" t="str">
        <f t="shared" si="1306"/>
        <v/>
      </c>
      <c r="P10457" s="168" t="str">
        <f t="shared" si="1307"/>
        <v/>
      </c>
      <c r="Q10457" s="168" t="str">
        <f t="shared" si="1308"/>
        <v/>
      </c>
      <c r="R10457" s="168" t="str">
        <f t="shared" si="1309"/>
        <v/>
      </c>
      <c r="S10457" s="168" t="str">
        <f t="shared" si="1310"/>
        <v/>
      </c>
      <c r="T10457" s="168" t="str">
        <f t="shared" si="1311"/>
        <v/>
      </c>
    </row>
    <row r="10458" spans="1:20" x14ac:dyDescent="0.2">
      <c r="M10458" s="170" t="str">
        <f t="shared" si="1304"/>
        <v>DTL</v>
      </c>
      <c r="N10458" s="169" t="str">
        <f t="shared" si="1305"/>
        <v>1853</v>
      </c>
      <c r="O10458" s="168" t="str">
        <f t="shared" si="1306"/>
        <v/>
      </c>
      <c r="P10458" s="168" t="str">
        <f t="shared" si="1307"/>
        <v/>
      </c>
      <c r="Q10458" s="168" t="str">
        <f t="shared" si="1308"/>
        <v/>
      </c>
      <c r="R10458" s="168" t="str">
        <f t="shared" si="1309"/>
        <v/>
      </c>
      <c r="S10458" s="168" t="str">
        <f t="shared" si="1310"/>
        <v/>
      </c>
      <c r="T10458" s="168" t="str">
        <f t="shared" si="1311"/>
        <v/>
      </c>
    </row>
    <row r="10459" spans="1:20" x14ac:dyDescent="0.2">
      <c r="A10459" t="s">
        <v>3644</v>
      </c>
      <c r="M10459" s="170" t="str">
        <f t="shared" si="1304"/>
        <v>H1</v>
      </c>
      <c r="N10459" s="169" t="str">
        <f t="shared" si="1305"/>
        <v>1853</v>
      </c>
      <c r="O10459" s="168" t="str">
        <f t="shared" si="1306"/>
        <v/>
      </c>
      <c r="P10459" s="168" t="str">
        <f t="shared" si="1307"/>
        <v/>
      </c>
      <c r="Q10459" s="168" t="str">
        <f t="shared" si="1308"/>
        <v/>
      </c>
      <c r="R10459" s="168" t="str">
        <f t="shared" si="1309"/>
        <v/>
      </c>
      <c r="S10459" s="168" t="str">
        <f t="shared" si="1310"/>
        <v/>
      </c>
      <c r="T10459" s="168" t="str">
        <f t="shared" si="1311"/>
        <v/>
      </c>
    </row>
    <row r="10460" spans="1:20" x14ac:dyDescent="0.2">
      <c r="A10460" t="s">
        <v>2600</v>
      </c>
      <c r="M10460" s="170" t="str">
        <f t="shared" si="1304"/>
        <v>H2</v>
      </c>
      <c r="N10460" s="169" t="str">
        <f t="shared" si="1305"/>
        <v>1853</v>
      </c>
      <c r="O10460" s="168" t="str">
        <f t="shared" si="1306"/>
        <v/>
      </c>
      <c r="P10460" s="168" t="str">
        <f t="shared" si="1307"/>
        <v/>
      </c>
      <c r="Q10460" s="168" t="str">
        <f t="shared" si="1308"/>
        <v/>
      </c>
      <c r="R10460" s="168" t="str">
        <f t="shared" si="1309"/>
        <v/>
      </c>
      <c r="S10460" s="168" t="str">
        <f t="shared" si="1310"/>
        <v/>
      </c>
      <c r="T10460" s="168" t="str">
        <f t="shared" si="1311"/>
        <v/>
      </c>
    </row>
    <row r="10461" spans="1:20" x14ac:dyDescent="0.2">
      <c r="A10461" t="s">
        <v>2601</v>
      </c>
      <c r="M10461" s="170" t="str">
        <f t="shared" si="1304"/>
        <v>H3</v>
      </c>
      <c r="N10461" s="169" t="str">
        <f t="shared" si="1305"/>
        <v>1853</v>
      </c>
      <c r="O10461" s="168" t="str">
        <f t="shared" si="1306"/>
        <v/>
      </c>
      <c r="P10461" s="168" t="str">
        <f t="shared" si="1307"/>
        <v/>
      </c>
      <c r="Q10461" s="168" t="str">
        <f t="shared" si="1308"/>
        <v/>
      </c>
      <c r="R10461" s="168" t="str">
        <f t="shared" si="1309"/>
        <v/>
      </c>
      <c r="S10461" s="168" t="str">
        <f t="shared" si="1310"/>
        <v/>
      </c>
      <c r="T10461" s="168" t="str">
        <f t="shared" si="1311"/>
        <v/>
      </c>
    </row>
    <row r="10462" spans="1:20" x14ac:dyDescent="0.2">
      <c r="A10462" t="s">
        <v>3535</v>
      </c>
      <c r="M10462" s="170" t="str">
        <f t="shared" si="1304"/>
        <v>H4</v>
      </c>
      <c r="N10462" s="169" t="str">
        <f t="shared" si="1305"/>
        <v>1853</v>
      </c>
      <c r="O10462" s="168" t="str">
        <f t="shared" si="1306"/>
        <v/>
      </c>
      <c r="P10462" s="168" t="str">
        <f t="shared" si="1307"/>
        <v/>
      </c>
      <c r="Q10462" s="168" t="str">
        <f t="shared" si="1308"/>
        <v/>
      </c>
      <c r="R10462" s="168" t="str">
        <f t="shared" si="1309"/>
        <v/>
      </c>
      <c r="S10462" s="168" t="str">
        <f t="shared" si="1310"/>
        <v/>
      </c>
      <c r="T10462" s="168" t="str">
        <f t="shared" si="1311"/>
        <v/>
      </c>
    </row>
    <row r="10463" spans="1:20" x14ac:dyDescent="0.2">
      <c r="A10463" t="s">
        <v>3645</v>
      </c>
      <c r="M10463" s="170" t="str">
        <f t="shared" si="1304"/>
        <v>H5</v>
      </c>
      <c r="N10463" s="169" t="str">
        <f t="shared" si="1305"/>
        <v>1853</v>
      </c>
      <c r="O10463" s="168" t="str">
        <f t="shared" si="1306"/>
        <v/>
      </c>
      <c r="P10463" s="168" t="str">
        <f t="shared" si="1307"/>
        <v/>
      </c>
      <c r="Q10463" s="168" t="str">
        <f t="shared" si="1308"/>
        <v/>
      </c>
      <c r="R10463" s="168" t="str">
        <f t="shared" si="1309"/>
        <v/>
      </c>
      <c r="S10463" s="168" t="str">
        <f t="shared" si="1310"/>
        <v/>
      </c>
      <c r="T10463" s="168" t="str">
        <f t="shared" si="1311"/>
        <v/>
      </c>
    </row>
    <row r="10464" spans="1:20" x14ac:dyDescent="0.2">
      <c r="A10464" t="s">
        <v>3646</v>
      </c>
      <c r="M10464" s="170" t="str">
        <f t="shared" si="1304"/>
        <v>H6</v>
      </c>
      <c r="N10464" s="169" t="str">
        <f t="shared" si="1305"/>
        <v>1854</v>
      </c>
      <c r="O10464" s="168" t="str">
        <f t="shared" si="1306"/>
        <v/>
      </c>
      <c r="P10464" s="168" t="str">
        <f t="shared" si="1307"/>
        <v/>
      </c>
      <c r="Q10464" s="168" t="str">
        <f t="shared" si="1308"/>
        <v/>
      </c>
      <c r="R10464" s="168" t="str">
        <f t="shared" si="1309"/>
        <v/>
      </c>
      <c r="S10464" s="168" t="str">
        <f t="shared" si="1310"/>
        <v/>
      </c>
      <c r="T10464" s="168" t="str">
        <f t="shared" si="1311"/>
        <v/>
      </c>
    </row>
    <row r="10465" spans="1:20" x14ac:dyDescent="0.2">
      <c r="A10465" t="s">
        <v>2605</v>
      </c>
      <c r="M10465" s="170" t="str">
        <f t="shared" si="1304"/>
        <v>H7</v>
      </c>
      <c r="N10465" s="169" t="str">
        <f t="shared" si="1305"/>
        <v>1854</v>
      </c>
      <c r="O10465" s="168" t="str">
        <f t="shared" si="1306"/>
        <v/>
      </c>
      <c r="P10465" s="168" t="str">
        <f t="shared" si="1307"/>
        <v/>
      </c>
      <c r="Q10465" s="168" t="str">
        <f t="shared" si="1308"/>
        <v/>
      </c>
      <c r="R10465" s="168" t="str">
        <f t="shared" si="1309"/>
        <v/>
      </c>
      <c r="S10465" s="168" t="str">
        <f t="shared" si="1310"/>
        <v/>
      </c>
      <c r="T10465" s="168" t="str">
        <f t="shared" si="1311"/>
        <v/>
      </c>
    </row>
    <row r="10466" spans="1:20" x14ac:dyDescent="0.2">
      <c r="A10466" t="s">
        <v>2606</v>
      </c>
      <c r="M10466" s="170" t="str">
        <f t="shared" si="1304"/>
        <v>H8</v>
      </c>
      <c r="N10466" s="169" t="str">
        <f t="shared" si="1305"/>
        <v>1854</v>
      </c>
      <c r="O10466" s="168" t="str">
        <f t="shared" si="1306"/>
        <v/>
      </c>
      <c r="P10466" s="168" t="str">
        <f t="shared" si="1307"/>
        <v/>
      </c>
      <c r="Q10466" s="168" t="str">
        <f t="shared" si="1308"/>
        <v/>
      </c>
      <c r="R10466" s="168" t="str">
        <f t="shared" si="1309"/>
        <v/>
      </c>
      <c r="S10466" s="168" t="str">
        <f t="shared" si="1310"/>
        <v/>
      </c>
      <c r="T10466" s="168" t="str">
        <f t="shared" si="1311"/>
        <v/>
      </c>
    </row>
    <row r="10467" spans="1:20" x14ac:dyDescent="0.2">
      <c r="A10467" t="s">
        <v>2607</v>
      </c>
      <c r="M10467" s="170" t="str">
        <f t="shared" si="1304"/>
        <v>H9</v>
      </c>
      <c r="N10467" s="169" t="str">
        <f t="shared" si="1305"/>
        <v>1854</v>
      </c>
      <c r="O10467" s="168" t="str">
        <f t="shared" si="1306"/>
        <v/>
      </c>
      <c r="P10467" s="168" t="str">
        <f t="shared" si="1307"/>
        <v/>
      </c>
      <c r="Q10467" s="168" t="str">
        <f t="shared" si="1308"/>
        <v/>
      </c>
      <c r="R10467" s="168" t="str">
        <f t="shared" si="1309"/>
        <v/>
      </c>
      <c r="S10467" s="168" t="str">
        <f t="shared" si="1310"/>
        <v/>
      </c>
      <c r="T10467" s="168" t="str">
        <f t="shared" si="1311"/>
        <v/>
      </c>
    </row>
    <row r="10468" spans="1:20" x14ac:dyDescent="0.2">
      <c r="A10468" t="s">
        <v>2608</v>
      </c>
      <c r="M10468" s="170" t="str">
        <f t="shared" si="1304"/>
        <v>H10</v>
      </c>
      <c r="N10468" s="169" t="str">
        <f t="shared" si="1305"/>
        <v>1854</v>
      </c>
      <c r="O10468" s="168" t="str">
        <f t="shared" si="1306"/>
        <v/>
      </c>
      <c r="P10468" s="168" t="str">
        <f t="shared" si="1307"/>
        <v/>
      </c>
      <c r="Q10468" s="168" t="str">
        <f t="shared" si="1308"/>
        <v/>
      </c>
      <c r="R10468" s="168" t="str">
        <f t="shared" si="1309"/>
        <v/>
      </c>
      <c r="S10468" s="168" t="str">
        <f t="shared" si="1310"/>
        <v/>
      </c>
      <c r="T10468" s="168" t="str">
        <f t="shared" si="1311"/>
        <v/>
      </c>
    </row>
    <row r="10469" spans="1:20" x14ac:dyDescent="0.2">
      <c r="A10469" t="s">
        <v>2609</v>
      </c>
      <c r="M10469" s="170" t="str">
        <f t="shared" si="1304"/>
        <v>DTL</v>
      </c>
      <c r="N10469" s="169" t="str">
        <f t="shared" si="1305"/>
        <v>1854</v>
      </c>
      <c r="O10469" s="168" t="str">
        <f t="shared" si="1306"/>
        <v/>
      </c>
      <c r="P10469" s="168" t="str">
        <f t="shared" si="1307"/>
        <v/>
      </c>
      <c r="Q10469" s="168" t="str">
        <f t="shared" si="1308"/>
        <v/>
      </c>
      <c r="R10469" s="168" t="str">
        <f t="shared" si="1309"/>
        <v/>
      </c>
      <c r="S10469" s="168" t="str">
        <f t="shared" si="1310"/>
        <v/>
      </c>
      <c r="T10469" s="168" t="str">
        <f t="shared" si="1311"/>
        <v/>
      </c>
    </row>
    <row r="10470" spans="1:20" x14ac:dyDescent="0.2">
      <c r="A10470" t="s">
        <v>7003</v>
      </c>
      <c r="M10470" s="170" t="str">
        <f t="shared" si="1304"/>
        <v>DTL</v>
      </c>
      <c r="N10470" s="169" t="str">
        <f t="shared" si="1305"/>
        <v>1854</v>
      </c>
      <c r="O10470" s="168" t="str">
        <f t="shared" si="1306"/>
        <v>6601</v>
      </c>
      <c r="P10470" s="168" t="str">
        <f t="shared" si="1307"/>
        <v>18546601</v>
      </c>
      <c r="Q10470" s="168">
        <f t="shared" si="1308"/>
        <v>338</v>
      </c>
      <c r="R10470" s="168">
        <f t="shared" si="1309"/>
        <v>704</v>
      </c>
      <c r="S10470" s="168">
        <f t="shared" si="1310"/>
        <v>0</v>
      </c>
      <c r="T10470" s="168">
        <f t="shared" si="1311"/>
        <v>444</v>
      </c>
    </row>
    <row r="10471" spans="1:20" x14ac:dyDescent="0.2">
      <c r="A10471" t="s">
        <v>7004</v>
      </c>
      <c r="M10471" s="170" t="str">
        <f t="shared" si="1304"/>
        <v>DTL</v>
      </c>
      <c r="N10471" s="169" t="str">
        <f t="shared" si="1305"/>
        <v>1854</v>
      </c>
      <c r="O10471" s="168" t="str">
        <f t="shared" si="1306"/>
        <v>6681</v>
      </c>
      <c r="P10471" s="168" t="str">
        <f t="shared" si="1307"/>
        <v>18546681</v>
      </c>
      <c r="Q10471" s="168">
        <f t="shared" si="1308"/>
        <v>133527</v>
      </c>
      <c r="R10471" s="168">
        <f t="shared" si="1309"/>
        <v>65434</v>
      </c>
      <c r="S10471" s="168">
        <f t="shared" si="1310"/>
        <v>74201</v>
      </c>
      <c r="T10471" s="168">
        <f t="shared" si="1311"/>
        <v>76165</v>
      </c>
    </row>
    <row r="10472" spans="1:20" x14ac:dyDescent="0.2">
      <c r="A10472" t="s">
        <v>7005</v>
      </c>
      <c r="M10472" s="170" t="str">
        <f t="shared" si="1304"/>
        <v>DTL</v>
      </c>
      <c r="N10472" s="169" t="str">
        <f t="shared" si="1305"/>
        <v>1854</v>
      </c>
      <c r="O10472" s="168" t="str">
        <f t="shared" si="1306"/>
        <v>6683</v>
      </c>
      <c r="P10472" s="168" t="str">
        <f t="shared" si="1307"/>
        <v>18546683</v>
      </c>
      <c r="Q10472" s="168">
        <f t="shared" si="1308"/>
        <v>404</v>
      </c>
      <c r="R10472" s="168">
        <f t="shared" si="1309"/>
        <v>1450</v>
      </c>
      <c r="S10472" s="168">
        <f t="shared" si="1310"/>
        <v>600</v>
      </c>
      <c r="T10472" s="168">
        <f t="shared" si="1311"/>
        <v>398</v>
      </c>
    </row>
    <row r="10473" spans="1:20" x14ac:dyDescent="0.2">
      <c r="A10473" t="s">
        <v>3647</v>
      </c>
      <c r="M10473" s="170" t="str">
        <f t="shared" si="1304"/>
        <v>DTL</v>
      </c>
      <c r="N10473" s="169" t="str">
        <f t="shared" si="1305"/>
        <v>1854</v>
      </c>
      <c r="O10473" s="168" t="str">
        <f t="shared" si="1306"/>
        <v>9299</v>
      </c>
      <c r="P10473" s="168" t="str">
        <f t="shared" si="1307"/>
        <v>18549299</v>
      </c>
      <c r="Q10473" s="168">
        <f t="shared" si="1308"/>
        <v>0</v>
      </c>
      <c r="R10473" s="168">
        <f t="shared" si="1309"/>
        <v>0</v>
      </c>
      <c r="S10473" s="168">
        <f t="shared" si="1310"/>
        <v>700</v>
      </c>
      <c r="T10473" s="168">
        <f t="shared" si="1311"/>
        <v>0</v>
      </c>
    </row>
    <row r="10474" spans="1:20" x14ac:dyDescent="0.2">
      <c r="A10474" t="s">
        <v>4246</v>
      </c>
      <c r="M10474" s="170" t="str">
        <f t="shared" si="1304"/>
        <v>DTL</v>
      </c>
      <c r="N10474" s="169" t="str">
        <f t="shared" si="1305"/>
        <v>1854</v>
      </c>
      <c r="O10474" s="168" t="str">
        <f t="shared" si="1306"/>
        <v/>
      </c>
      <c r="P10474" s="168" t="str">
        <f t="shared" si="1307"/>
        <v/>
      </c>
      <c r="Q10474" s="168" t="str">
        <f t="shared" si="1308"/>
        <v/>
      </c>
      <c r="R10474" s="168" t="str">
        <f t="shared" si="1309"/>
        <v/>
      </c>
      <c r="S10474" s="168" t="str">
        <f t="shared" si="1310"/>
        <v/>
      </c>
      <c r="T10474" s="168" t="str">
        <f t="shared" si="1311"/>
        <v/>
      </c>
    </row>
    <row r="10475" spans="1:20" x14ac:dyDescent="0.2">
      <c r="A10475" t="s">
        <v>2611</v>
      </c>
      <c r="M10475" s="170" t="str">
        <f t="shared" si="1304"/>
        <v>DTL</v>
      </c>
      <c r="N10475" s="169" t="str">
        <f t="shared" si="1305"/>
        <v>1854</v>
      </c>
      <c r="O10475" s="168" t="str">
        <f t="shared" si="1306"/>
        <v/>
      </c>
      <c r="P10475" s="168" t="str">
        <f t="shared" si="1307"/>
        <v/>
      </c>
      <c r="Q10475" s="168" t="str">
        <f t="shared" si="1308"/>
        <v/>
      </c>
      <c r="R10475" s="168" t="str">
        <f t="shared" si="1309"/>
        <v/>
      </c>
      <c r="S10475" s="168" t="str">
        <f t="shared" si="1310"/>
        <v/>
      </c>
      <c r="T10475" s="168" t="str">
        <f t="shared" si="1311"/>
        <v/>
      </c>
    </row>
    <row r="10476" spans="1:20" x14ac:dyDescent="0.2">
      <c r="A10476" t="s">
        <v>7006</v>
      </c>
      <c r="M10476" s="170" t="str">
        <f t="shared" si="1304"/>
        <v>Ttl</v>
      </c>
      <c r="N10476" s="169" t="str">
        <f t="shared" si="1305"/>
        <v>1854</v>
      </c>
      <c r="O10476" s="168" t="str">
        <f t="shared" si="1306"/>
        <v/>
      </c>
      <c r="P10476" s="168" t="str">
        <f t="shared" si="1307"/>
        <v/>
      </c>
      <c r="Q10476" s="168" t="str">
        <f t="shared" si="1308"/>
        <v/>
      </c>
      <c r="R10476" s="168" t="str">
        <f t="shared" si="1309"/>
        <v/>
      </c>
      <c r="S10476" s="168" t="str">
        <f t="shared" si="1310"/>
        <v/>
      </c>
      <c r="T10476" s="168" t="str">
        <f t="shared" si="1311"/>
        <v/>
      </c>
    </row>
    <row r="10477" spans="1:20" x14ac:dyDescent="0.2">
      <c r="A10477" t="s">
        <v>2612</v>
      </c>
      <c r="M10477" s="170" t="str">
        <f t="shared" si="1304"/>
        <v>DTL</v>
      </c>
      <c r="N10477" s="169" t="str">
        <f t="shared" si="1305"/>
        <v>1854</v>
      </c>
      <c r="O10477" s="168" t="str">
        <f t="shared" si="1306"/>
        <v/>
      </c>
      <c r="P10477" s="168" t="str">
        <f t="shared" si="1307"/>
        <v/>
      </c>
      <c r="Q10477" s="168" t="str">
        <f t="shared" si="1308"/>
        <v/>
      </c>
      <c r="R10477" s="168" t="str">
        <f t="shared" si="1309"/>
        <v/>
      </c>
      <c r="S10477" s="168" t="str">
        <f t="shared" si="1310"/>
        <v/>
      </c>
      <c r="T10477" s="168" t="str">
        <f t="shared" si="1311"/>
        <v/>
      </c>
    </row>
    <row r="10478" spans="1:20" x14ac:dyDescent="0.2">
      <c r="A10478" t="s">
        <v>2611</v>
      </c>
      <c r="M10478" s="170" t="str">
        <f t="shared" si="1304"/>
        <v>DTL</v>
      </c>
      <c r="N10478" s="169" t="str">
        <f t="shared" si="1305"/>
        <v>1854</v>
      </c>
      <c r="O10478" s="168" t="str">
        <f t="shared" si="1306"/>
        <v/>
      </c>
      <c r="P10478" s="168" t="str">
        <f t="shared" si="1307"/>
        <v/>
      </c>
      <c r="Q10478" s="168" t="str">
        <f t="shared" si="1308"/>
        <v/>
      </c>
      <c r="R10478" s="168" t="str">
        <f t="shared" si="1309"/>
        <v/>
      </c>
      <c r="S10478" s="168" t="str">
        <f t="shared" si="1310"/>
        <v/>
      </c>
      <c r="T10478" s="168" t="str">
        <f t="shared" si="1311"/>
        <v/>
      </c>
    </row>
    <row r="10479" spans="1:20" x14ac:dyDescent="0.2">
      <c r="A10479" t="s">
        <v>2611</v>
      </c>
      <c r="M10479" s="170" t="str">
        <f t="shared" si="1304"/>
        <v>DTL</v>
      </c>
      <c r="N10479" s="169" t="str">
        <f t="shared" si="1305"/>
        <v>1854</v>
      </c>
      <c r="O10479" s="168" t="str">
        <f t="shared" si="1306"/>
        <v/>
      </c>
      <c r="P10479" s="168" t="str">
        <f t="shared" si="1307"/>
        <v/>
      </c>
      <c r="Q10479" s="168" t="str">
        <f t="shared" si="1308"/>
        <v/>
      </c>
      <c r="R10479" s="168" t="str">
        <f t="shared" si="1309"/>
        <v/>
      </c>
      <c r="S10479" s="168" t="str">
        <f t="shared" si="1310"/>
        <v/>
      </c>
      <c r="T10479" s="168" t="str">
        <f t="shared" si="1311"/>
        <v/>
      </c>
    </row>
    <row r="10480" spans="1:20" x14ac:dyDescent="0.2">
      <c r="A10480" t="s">
        <v>2613</v>
      </c>
      <c r="M10480" s="170" t="str">
        <f t="shared" si="1304"/>
        <v>DTL</v>
      </c>
      <c r="N10480" s="169" t="str">
        <f t="shared" si="1305"/>
        <v>1854</v>
      </c>
      <c r="O10480" s="168" t="str">
        <f t="shared" si="1306"/>
        <v/>
      </c>
      <c r="P10480" s="168" t="str">
        <f t="shared" si="1307"/>
        <v/>
      </c>
      <c r="Q10480" s="168" t="str">
        <f t="shared" si="1308"/>
        <v/>
      </c>
      <c r="R10480" s="168" t="str">
        <f t="shared" si="1309"/>
        <v/>
      </c>
      <c r="S10480" s="168" t="str">
        <f t="shared" si="1310"/>
        <v/>
      </c>
      <c r="T10480" s="168" t="str">
        <f t="shared" si="1311"/>
        <v/>
      </c>
    </row>
    <row r="10481" spans="1:20" x14ac:dyDescent="0.2">
      <c r="A10481" t="s">
        <v>3648</v>
      </c>
      <c r="M10481" s="170" t="str">
        <f t="shared" si="1304"/>
        <v>DTL</v>
      </c>
      <c r="N10481" s="169" t="str">
        <f t="shared" si="1305"/>
        <v>1854</v>
      </c>
      <c r="O10481" s="168" t="str">
        <f t="shared" si="1306"/>
        <v>2150</v>
      </c>
      <c r="P10481" s="168" t="str">
        <f t="shared" si="1307"/>
        <v>18542150</v>
      </c>
      <c r="Q10481" s="168">
        <f t="shared" si="1308"/>
        <v>4</v>
      </c>
      <c r="R10481" s="168">
        <f t="shared" si="1309"/>
        <v>0</v>
      </c>
      <c r="S10481" s="168">
        <f t="shared" si="1310"/>
        <v>6000</v>
      </c>
      <c r="T10481" s="168">
        <f t="shared" si="1311"/>
        <v>0</v>
      </c>
    </row>
    <row r="10482" spans="1:20" x14ac:dyDescent="0.2">
      <c r="A10482" t="s">
        <v>3649</v>
      </c>
      <c r="M10482" s="170" t="str">
        <f t="shared" si="1304"/>
        <v>DTL</v>
      </c>
      <c r="N10482" s="169" t="str">
        <f t="shared" si="1305"/>
        <v>1854</v>
      </c>
      <c r="O10482" s="168" t="str">
        <f t="shared" si="1306"/>
        <v>2240</v>
      </c>
      <c r="P10482" s="168" t="str">
        <f t="shared" si="1307"/>
        <v>18542240</v>
      </c>
      <c r="Q10482" s="168">
        <f t="shared" si="1308"/>
        <v>0</v>
      </c>
      <c r="R10482" s="168">
        <f t="shared" si="1309"/>
        <v>0</v>
      </c>
      <c r="S10482" s="168">
        <f t="shared" si="1310"/>
        <v>35</v>
      </c>
      <c r="T10482" s="168">
        <f t="shared" si="1311"/>
        <v>0</v>
      </c>
    </row>
    <row r="10483" spans="1:20" x14ac:dyDescent="0.2">
      <c r="A10483" t="s">
        <v>7007</v>
      </c>
      <c r="M10483" s="170" t="str">
        <f t="shared" si="1304"/>
        <v>DTL</v>
      </c>
      <c r="N10483" s="169" t="str">
        <f t="shared" si="1305"/>
        <v>1854</v>
      </c>
      <c r="O10483" s="168" t="str">
        <f t="shared" si="1306"/>
        <v>2260</v>
      </c>
      <c r="P10483" s="168" t="str">
        <f t="shared" si="1307"/>
        <v>18542260</v>
      </c>
      <c r="Q10483" s="168">
        <f t="shared" si="1308"/>
        <v>56</v>
      </c>
      <c r="R10483" s="168">
        <f t="shared" si="1309"/>
        <v>8</v>
      </c>
      <c r="S10483" s="168">
        <f t="shared" si="1310"/>
        <v>100</v>
      </c>
      <c r="T10483" s="168">
        <f t="shared" si="1311"/>
        <v>4</v>
      </c>
    </row>
    <row r="10484" spans="1:20" x14ac:dyDescent="0.2">
      <c r="A10484" t="s">
        <v>3650</v>
      </c>
      <c r="M10484" s="170" t="str">
        <f t="shared" si="1304"/>
        <v>DTL</v>
      </c>
      <c r="N10484" s="169" t="str">
        <f t="shared" si="1305"/>
        <v>1854</v>
      </c>
      <c r="O10484" s="168" t="str">
        <f t="shared" si="1306"/>
        <v>2300</v>
      </c>
      <c r="P10484" s="168" t="str">
        <f t="shared" si="1307"/>
        <v>18542300</v>
      </c>
      <c r="Q10484" s="168">
        <f t="shared" si="1308"/>
        <v>0</v>
      </c>
      <c r="R10484" s="168">
        <f t="shared" si="1309"/>
        <v>0</v>
      </c>
      <c r="S10484" s="168">
        <f t="shared" si="1310"/>
        <v>5000</v>
      </c>
      <c r="T10484" s="168">
        <f t="shared" si="1311"/>
        <v>0</v>
      </c>
    </row>
    <row r="10485" spans="1:20" x14ac:dyDescent="0.2">
      <c r="A10485" t="s">
        <v>7008</v>
      </c>
      <c r="M10485" s="170" t="str">
        <f t="shared" si="1304"/>
        <v>DTL</v>
      </c>
      <c r="N10485" s="169" t="str">
        <f t="shared" si="1305"/>
        <v>1854</v>
      </c>
      <c r="O10485" s="168" t="str">
        <f t="shared" si="1306"/>
        <v>2700</v>
      </c>
      <c r="P10485" s="168" t="str">
        <f t="shared" si="1307"/>
        <v>18542700</v>
      </c>
      <c r="Q10485" s="168">
        <f t="shared" si="1308"/>
        <v>0</v>
      </c>
      <c r="R10485" s="168">
        <f t="shared" si="1309"/>
        <v>276</v>
      </c>
      <c r="S10485" s="168">
        <f t="shared" si="1310"/>
        <v>0</v>
      </c>
      <c r="T10485" s="168">
        <f t="shared" si="1311"/>
        <v>0</v>
      </c>
    </row>
    <row r="10486" spans="1:20" x14ac:dyDescent="0.2">
      <c r="A10486" t="s">
        <v>7009</v>
      </c>
      <c r="M10486" s="170" t="str">
        <f t="shared" si="1304"/>
        <v>DTL</v>
      </c>
      <c r="N10486" s="169" t="str">
        <f t="shared" si="1305"/>
        <v>1854</v>
      </c>
      <c r="O10486" s="168" t="str">
        <f t="shared" si="1306"/>
        <v>2850</v>
      </c>
      <c r="P10486" s="168" t="str">
        <f t="shared" si="1307"/>
        <v>18542850</v>
      </c>
      <c r="Q10486" s="168">
        <f t="shared" si="1308"/>
        <v>2137</v>
      </c>
      <c r="R10486" s="168">
        <f t="shared" si="1309"/>
        <v>1609</v>
      </c>
      <c r="S10486" s="168">
        <f t="shared" si="1310"/>
        <v>2400</v>
      </c>
      <c r="T10486" s="168">
        <f t="shared" si="1311"/>
        <v>1414</v>
      </c>
    </row>
    <row r="10487" spans="1:20" x14ac:dyDescent="0.2">
      <c r="A10487" t="s">
        <v>7010</v>
      </c>
      <c r="M10487" s="170" t="str">
        <f t="shared" si="1304"/>
        <v>DTL</v>
      </c>
      <c r="N10487" s="169" t="str">
        <f t="shared" si="1305"/>
        <v>1854</v>
      </c>
      <c r="O10487" s="168" t="str">
        <f t="shared" si="1306"/>
        <v>2299</v>
      </c>
      <c r="P10487" s="168" t="str">
        <f t="shared" si="1307"/>
        <v>18542299</v>
      </c>
      <c r="Q10487" s="168">
        <f t="shared" si="1308"/>
        <v>19</v>
      </c>
      <c r="R10487" s="168">
        <f t="shared" si="1309"/>
        <v>4</v>
      </c>
      <c r="S10487" s="168">
        <f t="shared" si="1310"/>
        <v>50</v>
      </c>
      <c r="T10487" s="168">
        <f t="shared" si="1311"/>
        <v>0</v>
      </c>
    </row>
    <row r="10488" spans="1:20" x14ac:dyDescent="0.2">
      <c r="A10488" t="s">
        <v>7011</v>
      </c>
      <c r="M10488" s="170" t="str">
        <f t="shared" si="1304"/>
        <v>DTL</v>
      </c>
      <c r="N10488" s="169" t="str">
        <f t="shared" si="1305"/>
        <v>1854</v>
      </c>
      <c r="O10488" s="168" t="str">
        <f t="shared" si="1306"/>
        <v>2399</v>
      </c>
      <c r="P10488" s="168" t="str">
        <f t="shared" si="1307"/>
        <v>18542399</v>
      </c>
      <c r="Q10488" s="168">
        <f t="shared" si="1308"/>
        <v>7962</v>
      </c>
      <c r="R10488" s="168">
        <f t="shared" si="1309"/>
        <v>6051</v>
      </c>
      <c r="S10488" s="168">
        <f t="shared" si="1310"/>
        <v>17000</v>
      </c>
      <c r="T10488" s="168">
        <f t="shared" si="1311"/>
        <v>53</v>
      </c>
    </row>
    <row r="10489" spans="1:20" x14ac:dyDescent="0.2">
      <c r="A10489" t="s">
        <v>4369</v>
      </c>
      <c r="M10489" s="170" t="str">
        <f t="shared" si="1304"/>
        <v>DTL</v>
      </c>
      <c r="N10489" s="169" t="str">
        <f t="shared" si="1305"/>
        <v>1854</v>
      </c>
      <c r="O10489" s="168" t="str">
        <f t="shared" si="1306"/>
        <v>3290</v>
      </c>
      <c r="P10489" s="168" t="str">
        <f t="shared" si="1307"/>
        <v>18543290</v>
      </c>
      <c r="Q10489" s="168">
        <f t="shared" si="1308"/>
        <v>7814</v>
      </c>
      <c r="R10489" s="168">
        <f t="shared" si="1309"/>
        <v>-12563</v>
      </c>
      <c r="S10489" s="168">
        <f t="shared" si="1310"/>
        <v>14000</v>
      </c>
      <c r="T10489" s="168">
        <f t="shared" si="1311"/>
        <v>12868</v>
      </c>
    </row>
    <row r="10490" spans="1:20" x14ac:dyDescent="0.2">
      <c r="A10490" t="s">
        <v>7012</v>
      </c>
      <c r="M10490" s="170" t="str">
        <f t="shared" si="1304"/>
        <v>DTL</v>
      </c>
      <c r="N10490" s="169" t="str">
        <f t="shared" si="1305"/>
        <v>1854</v>
      </c>
      <c r="O10490" s="168" t="str">
        <f t="shared" si="1306"/>
        <v>4299</v>
      </c>
      <c r="P10490" s="168" t="str">
        <f t="shared" si="1307"/>
        <v>18544299</v>
      </c>
      <c r="Q10490" s="168">
        <f t="shared" si="1308"/>
        <v>19790</v>
      </c>
      <c r="R10490" s="168">
        <f t="shared" si="1309"/>
        <v>2646</v>
      </c>
      <c r="S10490" s="168">
        <f t="shared" si="1310"/>
        <v>7500</v>
      </c>
      <c r="T10490" s="168">
        <f t="shared" si="1311"/>
        <v>64</v>
      </c>
    </row>
    <row r="10491" spans="1:20" x14ac:dyDescent="0.2">
      <c r="A10491" t="s">
        <v>7013</v>
      </c>
      <c r="M10491" s="170" t="str">
        <f t="shared" si="1304"/>
        <v>DTL</v>
      </c>
      <c r="N10491" s="169" t="str">
        <f t="shared" si="1305"/>
        <v>1854</v>
      </c>
      <c r="O10491" s="168" t="str">
        <f t="shared" si="1306"/>
        <v>4699</v>
      </c>
      <c r="P10491" s="168" t="str">
        <f t="shared" si="1307"/>
        <v>18544699</v>
      </c>
      <c r="Q10491" s="168">
        <f t="shared" si="1308"/>
        <v>0</v>
      </c>
      <c r="R10491" s="168">
        <f t="shared" si="1309"/>
        <v>0</v>
      </c>
      <c r="S10491" s="168">
        <f t="shared" si="1310"/>
        <v>0</v>
      </c>
      <c r="T10491" s="168">
        <f t="shared" si="1311"/>
        <v>0</v>
      </c>
    </row>
    <row r="10492" spans="1:20" x14ac:dyDescent="0.2">
      <c r="A10492" t="s">
        <v>4246</v>
      </c>
      <c r="M10492" s="170" t="str">
        <f t="shared" si="1304"/>
        <v>DTL</v>
      </c>
      <c r="N10492" s="169" t="str">
        <f t="shared" si="1305"/>
        <v>1854</v>
      </c>
      <c r="O10492" s="168" t="str">
        <f t="shared" si="1306"/>
        <v/>
      </c>
      <c r="P10492" s="168" t="str">
        <f t="shared" si="1307"/>
        <v/>
      </c>
      <c r="Q10492" s="168" t="str">
        <f t="shared" si="1308"/>
        <v/>
      </c>
      <c r="R10492" s="168" t="str">
        <f t="shared" si="1309"/>
        <v/>
      </c>
      <c r="S10492" s="168" t="str">
        <f t="shared" si="1310"/>
        <v/>
      </c>
      <c r="T10492" s="168" t="str">
        <f t="shared" si="1311"/>
        <v/>
      </c>
    </row>
    <row r="10493" spans="1:20" x14ac:dyDescent="0.2">
      <c r="A10493" t="s">
        <v>2611</v>
      </c>
      <c r="M10493" s="170" t="str">
        <f t="shared" si="1304"/>
        <v>DTL</v>
      </c>
      <c r="N10493" s="169" t="str">
        <f t="shared" si="1305"/>
        <v>1854</v>
      </c>
      <c r="O10493" s="168" t="str">
        <f t="shared" si="1306"/>
        <v/>
      </c>
      <c r="P10493" s="168" t="str">
        <f t="shared" si="1307"/>
        <v/>
      </c>
      <c r="Q10493" s="168" t="str">
        <f t="shared" si="1308"/>
        <v/>
      </c>
      <c r="R10493" s="168" t="str">
        <f t="shared" si="1309"/>
        <v/>
      </c>
      <c r="S10493" s="168" t="str">
        <f t="shared" si="1310"/>
        <v/>
      </c>
      <c r="T10493" s="168" t="str">
        <f t="shared" si="1311"/>
        <v/>
      </c>
    </row>
    <row r="10494" spans="1:20" x14ac:dyDescent="0.2">
      <c r="A10494" t="s">
        <v>7014</v>
      </c>
      <c r="M10494" s="170" t="str">
        <f t="shared" si="1304"/>
        <v>Ttl</v>
      </c>
      <c r="N10494" s="169" t="str">
        <f t="shared" si="1305"/>
        <v>1854</v>
      </c>
      <c r="O10494" s="168" t="str">
        <f t="shared" si="1306"/>
        <v/>
      </c>
      <c r="P10494" s="168" t="str">
        <f t="shared" si="1307"/>
        <v/>
      </c>
      <c r="Q10494" s="168" t="str">
        <f t="shared" si="1308"/>
        <v/>
      </c>
      <c r="R10494" s="168" t="str">
        <f t="shared" si="1309"/>
        <v/>
      </c>
      <c r="S10494" s="168" t="str">
        <f t="shared" si="1310"/>
        <v/>
      </c>
      <c r="T10494" s="168" t="str">
        <f t="shared" si="1311"/>
        <v/>
      </c>
    </row>
    <row r="10495" spans="1:20" x14ac:dyDescent="0.2">
      <c r="A10495" t="s">
        <v>2611</v>
      </c>
      <c r="M10495" s="170" t="str">
        <f t="shared" si="1304"/>
        <v>DTL</v>
      </c>
      <c r="N10495" s="169" t="str">
        <f t="shared" si="1305"/>
        <v>1854</v>
      </c>
      <c r="O10495" s="168" t="str">
        <f t="shared" si="1306"/>
        <v/>
      </c>
      <c r="P10495" s="168" t="str">
        <f t="shared" si="1307"/>
        <v/>
      </c>
      <c r="Q10495" s="168" t="str">
        <f t="shared" si="1308"/>
        <v/>
      </c>
      <c r="R10495" s="168" t="str">
        <f t="shared" si="1309"/>
        <v/>
      </c>
      <c r="S10495" s="168" t="str">
        <f t="shared" si="1310"/>
        <v/>
      </c>
      <c r="T10495" s="168" t="str">
        <f t="shared" si="1311"/>
        <v/>
      </c>
    </row>
    <row r="10496" spans="1:20" x14ac:dyDescent="0.2">
      <c r="A10496" t="s">
        <v>3651</v>
      </c>
      <c r="M10496" s="170" t="str">
        <f t="shared" si="1304"/>
        <v>DTL</v>
      </c>
      <c r="N10496" s="169" t="str">
        <f t="shared" si="1305"/>
        <v>1854</v>
      </c>
      <c r="O10496" s="168" t="str">
        <f t="shared" si="1306"/>
        <v>4200</v>
      </c>
      <c r="P10496" s="168" t="str">
        <f t="shared" si="1307"/>
        <v>18544200</v>
      </c>
      <c r="Q10496" s="168">
        <f t="shared" si="1308"/>
        <v>6183</v>
      </c>
      <c r="R10496" s="168">
        <f t="shared" si="1309"/>
        <v>0</v>
      </c>
      <c r="S10496" s="168">
        <f t="shared" si="1310"/>
        <v>22500</v>
      </c>
      <c r="T10496" s="168">
        <f t="shared" si="1311"/>
        <v>0</v>
      </c>
    </row>
    <row r="10497" spans="1:20" x14ac:dyDescent="0.2">
      <c r="A10497" t="s">
        <v>7015</v>
      </c>
      <c r="M10497" s="170" t="str">
        <f t="shared" si="1304"/>
        <v>DTL</v>
      </c>
      <c r="N10497" s="169" t="str">
        <f t="shared" si="1305"/>
        <v>1854</v>
      </c>
      <c r="O10497" s="168" t="str">
        <f t="shared" si="1306"/>
        <v>4600</v>
      </c>
      <c r="P10497" s="168" t="str">
        <f t="shared" si="1307"/>
        <v>18544600</v>
      </c>
      <c r="Q10497" s="168">
        <f t="shared" si="1308"/>
        <v>0</v>
      </c>
      <c r="R10497" s="168">
        <f t="shared" si="1309"/>
        <v>0</v>
      </c>
      <c r="S10497" s="168">
        <f t="shared" si="1310"/>
        <v>0</v>
      </c>
      <c r="T10497" s="168">
        <f t="shared" si="1311"/>
        <v>0</v>
      </c>
    </row>
    <row r="10498" spans="1:20" x14ac:dyDescent="0.2">
      <c r="A10498" t="s">
        <v>4246</v>
      </c>
      <c r="M10498" s="170" t="str">
        <f t="shared" si="1304"/>
        <v>DTL</v>
      </c>
      <c r="N10498" s="169" t="str">
        <f t="shared" si="1305"/>
        <v>1854</v>
      </c>
      <c r="O10498" s="168" t="str">
        <f t="shared" si="1306"/>
        <v/>
      </c>
      <c r="P10498" s="168" t="str">
        <f t="shared" si="1307"/>
        <v/>
      </c>
      <c r="Q10498" s="168" t="str">
        <f t="shared" si="1308"/>
        <v/>
      </c>
      <c r="R10498" s="168" t="str">
        <f t="shared" si="1309"/>
        <v/>
      </c>
      <c r="S10498" s="168" t="str">
        <f t="shared" si="1310"/>
        <v/>
      </c>
      <c r="T10498" s="168" t="str">
        <f t="shared" si="1311"/>
        <v/>
      </c>
    </row>
    <row r="10499" spans="1:20" x14ac:dyDescent="0.2">
      <c r="A10499" t="s">
        <v>2611</v>
      </c>
      <c r="M10499" s="170" t="str">
        <f t="shared" ref="M10499:M10562" si="1312">IF(ROW()&lt;23,"",
  IF(NOT(ISERROR(FIND("Trinity County",$A10499,30))),"H1",
  IF(M10498="H1","H2",
  IF(M10498="H2","H3",
  IF(M10498="H3","H4",
  IF(M10498="H4","H5",
  IF(M10498="H5","H6",
  IF(M10498="H6","H7",
  IF(M10498="H7","H8",
  IF(M10498="H8","H9",
  IF(M10498="H9","H10",
  IF(TRIM(LEFT($A10499,7))="Total","Ttl","DTL"))))))))))))</f>
        <v>DTL</v>
      </c>
      <c r="N10499" s="169" t="str">
        <f t="shared" ref="N10499:N10562" si="1313">IF(ROW()&lt;23,"",
  IF($M10499="H6",TRIM(LEFT($A10499,5)),N10498))</f>
        <v>1854</v>
      </c>
      <c r="O10499" s="168" t="str">
        <f t="shared" ref="O10499:O10562" si="1314">IF($M10499&lt;&gt;"DTL","",
  IF(NOT(ISNUMBER(VALUE(MID($A10499,31,15)))),"",LEFT($A10499,4)))</f>
        <v/>
      </c>
      <c r="P10499" s="168" t="str">
        <f t="shared" ref="P10499:P10562" si="1315">IF(O10499="","",N10499&amp;O10499)</f>
        <v/>
      </c>
      <c r="Q10499" s="168" t="str">
        <f t="shared" ref="Q10499:Q10562" si="1316">IF($M10499&lt;&gt;"DTL","",
  IF(NOT(ISNUMBER(VALUE(MID($A10499,31,15)))),"",VALUE(TRIM(MID($A10499,47,15)))))</f>
        <v/>
      </c>
      <c r="R10499" s="168" t="str">
        <f t="shared" ref="R10499:R10562" si="1317">IF($M10499&lt;&gt;"DTL","",
  IF(NOT(ISNUMBER(VALUE(MID($A10499,31,15)))),"",VALUE(TRIM(MID($A10499,61,14)))))</f>
        <v/>
      </c>
      <c r="S10499" s="168" t="str">
        <f t="shared" ref="S10499:S10562" si="1318">IF($M10499&lt;&gt;"DTL","",
  IF(NOT(ISNUMBER(VALUE(MID($A10499,31,15)))),"",VALUE(TRIM(MID($A10499,76,14)))))</f>
        <v/>
      </c>
      <c r="T10499" s="168" t="str">
        <f t="shared" ref="T10499:T10562" si="1319">IF($M10499&lt;&gt;"DTL","",
  IF(NOT(ISNUMBER(VALUE(MID($A10499,31,15)))),"",VALUE(TRIM(MID($A10499,90,14)))))</f>
        <v/>
      </c>
    </row>
    <row r="10500" spans="1:20" x14ac:dyDescent="0.2">
      <c r="A10500" t="s">
        <v>7016</v>
      </c>
      <c r="M10500" s="170" t="str">
        <f t="shared" si="1312"/>
        <v>Ttl</v>
      </c>
      <c r="N10500" s="169" t="str">
        <f t="shared" si="1313"/>
        <v>1854</v>
      </c>
      <c r="O10500" s="168" t="str">
        <f t="shared" si="1314"/>
        <v/>
      </c>
      <c r="P10500" s="168" t="str">
        <f t="shared" si="1315"/>
        <v/>
      </c>
      <c r="Q10500" s="168" t="str">
        <f t="shared" si="1316"/>
        <v/>
      </c>
      <c r="R10500" s="168" t="str">
        <f t="shared" si="1317"/>
        <v/>
      </c>
      <c r="S10500" s="168" t="str">
        <f t="shared" si="1318"/>
        <v/>
      </c>
      <c r="T10500" s="168" t="str">
        <f t="shared" si="1319"/>
        <v/>
      </c>
    </row>
    <row r="10501" spans="1:20" x14ac:dyDescent="0.2">
      <c r="A10501" t="s">
        <v>2611</v>
      </c>
      <c r="M10501" s="170" t="str">
        <f t="shared" si="1312"/>
        <v>DTL</v>
      </c>
      <c r="N10501" s="169" t="str">
        <f t="shared" si="1313"/>
        <v>1854</v>
      </c>
      <c r="O10501" s="168" t="str">
        <f t="shared" si="1314"/>
        <v/>
      </c>
      <c r="P10501" s="168" t="str">
        <f t="shared" si="1315"/>
        <v/>
      </c>
      <c r="Q10501" s="168" t="str">
        <f t="shared" si="1316"/>
        <v/>
      </c>
      <c r="R10501" s="168" t="str">
        <f t="shared" si="1317"/>
        <v/>
      </c>
      <c r="S10501" s="168" t="str">
        <f t="shared" si="1318"/>
        <v/>
      </c>
      <c r="T10501" s="168" t="str">
        <f t="shared" si="1319"/>
        <v/>
      </c>
    </row>
    <row r="10502" spans="1:20" x14ac:dyDescent="0.2">
      <c r="A10502" t="s">
        <v>4467</v>
      </c>
      <c r="M10502" s="170" t="str">
        <f t="shared" si="1312"/>
        <v>DTL</v>
      </c>
      <c r="N10502" s="169" t="str">
        <f t="shared" si="1313"/>
        <v>1854</v>
      </c>
      <c r="O10502" s="168" t="str">
        <f t="shared" si="1314"/>
        <v/>
      </c>
      <c r="P10502" s="168" t="str">
        <f t="shared" si="1315"/>
        <v/>
      </c>
      <c r="Q10502" s="168" t="str">
        <f t="shared" si="1316"/>
        <v/>
      </c>
      <c r="R10502" s="168" t="str">
        <f t="shared" si="1317"/>
        <v/>
      </c>
      <c r="S10502" s="168" t="str">
        <f t="shared" si="1318"/>
        <v/>
      </c>
      <c r="T10502" s="168" t="str">
        <f t="shared" si="1319"/>
        <v/>
      </c>
    </row>
    <row r="10503" spans="1:20" x14ac:dyDescent="0.2">
      <c r="A10503">
        <v>1</v>
      </c>
      <c r="M10503" s="170" t="str">
        <f t="shared" si="1312"/>
        <v>DTL</v>
      </c>
      <c r="N10503" s="169" t="str">
        <f t="shared" si="1313"/>
        <v>1854</v>
      </c>
      <c r="O10503" s="168" t="str">
        <f t="shared" si="1314"/>
        <v/>
      </c>
      <c r="P10503" s="168" t="str">
        <f t="shared" si="1315"/>
        <v/>
      </c>
      <c r="Q10503" s="168" t="str">
        <f t="shared" si="1316"/>
        <v/>
      </c>
      <c r="R10503" s="168" t="str">
        <f t="shared" si="1317"/>
        <v/>
      </c>
      <c r="S10503" s="168" t="str">
        <f t="shared" si="1318"/>
        <v/>
      </c>
      <c r="T10503" s="168" t="str">
        <f t="shared" si="1319"/>
        <v/>
      </c>
    </row>
    <row r="10504" spans="1:20" x14ac:dyDescent="0.2">
      <c r="M10504" s="170" t="str">
        <f t="shared" si="1312"/>
        <v>DTL</v>
      </c>
      <c r="N10504" s="169" t="str">
        <f t="shared" si="1313"/>
        <v>1854</v>
      </c>
      <c r="O10504" s="168" t="str">
        <f t="shared" si="1314"/>
        <v/>
      </c>
      <c r="P10504" s="168" t="str">
        <f t="shared" si="1315"/>
        <v/>
      </c>
      <c r="Q10504" s="168" t="str">
        <f t="shared" si="1316"/>
        <v/>
      </c>
      <c r="R10504" s="168" t="str">
        <f t="shared" si="1317"/>
        <v/>
      </c>
      <c r="S10504" s="168" t="str">
        <f t="shared" si="1318"/>
        <v/>
      </c>
      <c r="T10504" s="168" t="str">
        <f t="shared" si="1319"/>
        <v/>
      </c>
    </row>
    <row r="10505" spans="1:20" x14ac:dyDescent="0.2">
      <c r="A10505" t="s">
        <v>3652</v>
      </c>
      <c r="M10505" s="170" t="str">
        <f t="shared" si="1312"/>
        <v>H1</v>
      </c>
      <c r="N10505" s="169" t="str">
        <f t="shared" si="1313"/>
        <v>1854</v>
      </c>
      <c r="O10505" s="168" t="str">
        <f t="shared" si="1314"/>
        <v/>
      </c>
      <c r="P10505" s="168" t="str">
        <f t="shared" si="1315"/>
        <v/>
      </c>
      <c r="Q10505" s="168" t="str">
        <f t="shared" si="1316"/>
        <v/>
      </c>
      <c r="R10505" s="168" t="str">
        <f t="shared" si="1317"/>
        <v/>
      </c>
      <c r="S10505" s="168" t="str">
        <f t="shared" si="1318"/>
        <v/>
      </c>
      <c r="T10505" s="168" t="str">
        <f t="shared" si="1319"/>
        <v/>
      </c>
    </row>
    <row r="10506" spans="1:20" x14ac:dyDescent="0.2">
      <c r="A10506" t="s">
        <v>2600</v>
      </c>
      <c r="M10506" s="170" t="str">
        <f t="shared" si="1312"/>
        <v>H2</v>
      </c>
      <c r="N10506" s="169" t="str">
        <f t="shared" si="1313"/>
        <v>1854</v>
      </c>
      <c r="O10506" s="168" t="str">
        <f t="shared" si="1314"/>
        <v/>
      </c>
      <c r="P10506" s="168" t="str">
        <f t="shared" si="1315"/>
        <v/>
      </c>
      <c r="Q10506" s="168" t="str">
        <f t="shared" si="1316"/>
        <v/>
      </c>
      <c r="R10506" s="168" t="str">
        <f t="shared" si="1317"/>
        <v/>
      </c>
      <c r="S10506" s="168" t="str">
        <f t="shared" si="1318"/>
        <v/>
      </c>
      <c r="T10506" s="168" t="str">
        <f t="shared" si="1319"/>
        <v/>
      </c>
    </row>
    <row r="10507" spans="1:20" x14ac:dyDescent="0.2">
      <c r="A10507" t="s">
        <v>2601</v>
      </c>
      <c r="M10507" s="170" t="str">
        <f t="shared" si="1312"/>
        <v>H3</v>
      </c>
      <c r="N10507" s="169" t="str">
        <f t="shared" si="1313"/>
        <v>1854</v>
      </c>
      <c r="O10507" s="168" t="str">
        <f t="shared" si="1314"/>
        <v/>
      </c>
      <c r="P10507" s="168" t="str">
        <f t="shared" si="1315"/>
        <v/>
      </c>
      <c r="Q10507" s="168" t="str">
        <f t="shared" si="1316"/>
        <v/>
      </c>
      <c r="R10507" s="168" t="str">
        <f t="shared" si="1317"/>
        <v/>
      </c>
      <c r="S10507" s="168" t="str">
        <f t="shared" si="1318"/>
        <v/>
      </c>
      <c r="T10507" s="168" t="str">
        <f t="shared" si="1319"/>
        <v/>
      </c>
    </row>
    <row r="10508" spans="1:20" x14ac:dyDescent="0.2">
      <c r="A10508" t="s">
        <v>3535</v>
      </c>
      <c r="M10508" s="170" t="str">
        <f t="shared" si="1312"/>
        <v>H4</v>
      </c>
      <c r="N10508" s="169" t="str">
        <f t="shared" si="1313"/>
        <v>1854</v>
      </c>
      <c r="O10508" s="168" t="str">
        <f t="shared" si="1314"/>
        <v/>
      </c>
      <c r="P10508" s="168" t="str">
        <f t="shared" si="1315"/>
        <v/>
      </c>
      <c r="Q10508" s="168" t="str">
        <f t="shared" si="1316"/>
        <v/>
      </c>
      <c r="R10508" s="168" t="str">
        <f t="shared" si="1317"/>
        <v/>
      </c>
      <c r="S10508" s="168" t="str">
        <f t="shared" si="1318"/>
        <v/>
      </c>
      <c r="T10508" s="168" t="str">
        <f t="shared" si="1319"/>
        <v/>
      </c>
    </row>
    <row r="10509" spans="1:20" x14ac:dyDescent="0.2">
      <c r="A10509" t="s">
        <v>3645</v>
      </c>
      <c r="M10509" s="170" t="str">
        <f t="shared" si="1312"/>
        <v>H5</v>
      </c>
      <c r="N10509" s="169" t="str">
        <f t="shared" si="1313"/>
        <v>1854</v>
      </c>
      <c r="O10509" s="168" t="str">
        <f t="shared" si="1314"/>
        <v/>
      </c>
      <c r="P10509" s="168" t="str">
        <f t="shared" si="1315"/>
        <v/>
      </c>
      <c r="Q10509" s="168" t="str">
        <f t="shared" si="1316"/>
        <v/>
      </c>
      <c r="R10509" s="168" t="str">
        <f t="shared" si="1317"/>
        <v/>
      </c>
      <c r="S10509" s="168" t="str">
        <f t="shared" si="1318"/>
        <v/>
      </c>
      <c r="T10509" s="168" t="str">
        <f t="shared" si="1319"/>
        <v/>
      </c>
    </row>
    <row r="10510" spans="1:20" x14ac:dyDescent="0.2">
      <c r="A10510" t="s">
        <v>3646</v>
      </c>
      <c r="M10510" s="170" t="str">
        <f t="shared" si="1312"/>
        <v>H6</v>
      </c>
      <c r="N10510" s="169" t="str">
        <f t="shared" si="1313"/>
        <v>1854</v>
      </c>
      <c r="O10510" s="168" t="str">
        <f t="shared" si="1314"/>
        <v/>
      </c>
      <c r="P10510" s="168" t="str">
        <f t="shared" si="1315"/>
        <v/>
      </c>
      <c r="Q10510" s="168" t="str">
        <f t="shared" si="1316"/>
        <v/>
      </c>
      <c r="R10510" s="168" t="str">
        <f t="shared" si="1317"/>
        <v/>
      </c>
      <c r="S10510" s="168" t="str">
        <f t="shared" si="1318"/>
        <v/>
      </c>
      <c r="T10510" s="168" t="str">
        <f t="shared" si="1319"/>
        <v/>
      </c>
    </row>
    <row r="10511" spans="1:20" x14ac:dyDescent="0.2">
      <c r="A10511" t="s">
        <v>2605</v>
      </c>
      <c r="M10511" s="170" t="str">
        <f t="shared" si="1312"/>
        <v>H7</v>
      </c>
      <c r="N10511" s="169" t="str">
        <f t="shared" si="1313"/>
        <v>1854</v>
      </c>
      <c r="O10511" s="168" t="str">
        <f t="shared" si="1314"/>
        <v/>
      </c>
      <c r="P10511" s="168" t="str">
        <f t="shared" si="1315"/>
        <v/>
      </c>
      <c r="Q10511" s="168" t="str">
        <f t="shared" si="1316"/>
        <v/>
      </c>
      <c r="R10511" s="168" t="str">
        <f t="shared" si="1317"/>
        <v/>
      </c>
      <c r="S10511" s="168" t="str">
        <f t="shared" si="1318"/>
        <v/>
      </c>
      <c r="T10511" s="168" t="str">
        <f t="shared" si="1319"/>
        <v/>
      </c>
    </row>
    <row r="10512" spans="1:20" x14ac:dyDescent="0.2">
      <c r="A10512" t="s">
        <v>2606</v>
      </c>
      <c r="M10512" s="170" t="str">
        <f t="shared" si="1312"/>
        <v>H8</v>
      </c>
      <c r="N10512" s="169" t="str">
        <f t="shared" si="1313"/>
        <v>1854</v>
      </c>
      <c r="O10512" s="168" t="str">
        <f t="shared" si="1314"/>
        <v/>
      </c>
      <c r="P10512" s="168" t="str">
        <f t="shared" si="1315"/>
        <v/>
      </c>
      <c r="Q10512" s="168" t="str">
        <f t="shared" si="1316"/>
        <v/>
      </c>
      <c r="R10512" s="168" t="str">
        <f t="shared" si="1317"/>
        <v/>
      </c>
      <c r="S10512" s="168" t="str">
        <f t="shared" si="1318"/>
        <v/>
      </c>
      <c r="T10512" s="168" t="str">
        <f t="shared" si="1319"/>
        <v/>
      </c>
    </row>
    <row r="10513" spans="1:20" x14ac:dyDescent="0.2">
      <c r="A10513" t="s">
        <v>2607</v>
      </c>
      <c r="M10513" s="170" t="str">
        <f t="shared" si="1312"/>
        <v>H9</v>
      </c>
      <c r="N10513" s="169" t="str">
        <f t="shared" si="1313"/>
        <v>1854</v>
      </c>
      <c r="O10513" s="168" t="str">
        <f t="shared" si="1314"/>
        <v/>
      </c>
      <c r="P10513" s="168" t="str">
        <f t="shared" si="1315"/>
        <v/>
      </c>
      <c r="Q10513" s="168" t="str">
        <f t="shared" si="1316"/>
        <v/>
      </c>
      <c r="R10513" s="168" t="str">
        <f t="shared" si="1317"/>
        <v/>
      </c>
      <c r="S10513" s="168" t="str">
        <f t="shared" si="1318"/>
        <v/>
      </c>
      <c r="T10513" s="168" t="str">
        <f t="shared" si="1319"/>
        <v/>
      </c>
    </row>
    <row r="10514" spans="1:20" x14ac:dyDescent="0.2">
      <c r="A10514" t="s">
        <v>2608</v>
      </c>
      <c r="M10514" s="170" t="str">
        <f t="shared" si="1312"/>
        <v>H10</v>
      </c>
      <c r="N10514" s="169" t="str">
        <f t="shared" si="1313"/>
        <v>1854</v>
      </c>
      <c r="O10514" s="168" t="str">
        <f t="shared" si="1314"/>
        <v/>
      </c>
      <c r="P10514" s="168" t="str">
        <f t="shared" si="1315"/>
        <v/>
      </c>
      <c r="Q10514" s="168" t="str">
        <f t="shared" si="1316"/>
        <v/>
      </c>
      <c r="R10514" s="168" t="str">
        <f t="shared" si="1317"/>
        <v/>
      </c>
      <c r="S10514" s="168" t="str">
        <f t="shared" si="1318"/>
        <v/>
      </c>
      <c r="T10514" s="168" t="str">
        <f t="shared" si="1319"/>
        <v/>
      </c>
    </row>
    <row r="10515" spans="1:20" x14ac:dyDescent="0.2">
      <c r="A10515" t="s">
        <v>7017</v>
      </c>
      <c r="M10515" s="170" t="str">
        <f t="shared" si="1312"/>
        <v>Ttl</v>
      </c>
      <c r="N10515" s="169" t="str">
        <f t="shared" si="1313"/>
        <v>1854</v>
      </c>
      <c r="O10515" s="168" t="str">
        <f t="shared" si="1314"/>
        <v/>
      </c>
      <c r="P10515" s="168" t="str">
        <f t="shared" si="1315"/>
        <v/>
      </c>
      <c r="Q10515" s="168" t="str">
        <f t="shared" si="1316"/>
        <v/>
      </c>
      <c r="R10515" s="168" t="str">
        <f t="shared" si="1317"/>
        <v/>
      </c>
      <c r="S10515" s="168" t="str">
        <f t="shared" si="1318"/>
        <v/>
      </c>
      <c r="T10515" s="168" t="str">
        <f t="shared" si="1319"/>
        <v/>
      </c>
    </row>
    <row r="10516" spans="1:20" x14ac:dyDescent="0.2">
      <c r="A10516" t="s">
        <v>2612</v>
      </c>
      <c r="M10516" s="170" t="str">
        <f t="shared" si="1312"/>
        <v>DTL</v>
      </c>
      <c r="N10516" s="169" t="str">
        <f t="shared" si="1313"/>
        <v>1854</v>
      </c>
      <c r="O10516" s="168" t="str">
        <f t="shared" si="1314"/>
        <v/>
      </c>
      <c r="P10516" s="168" t="str">
        <f t="shared" si="1315"/>
        <v/>
      </c>
      <c r="Q10516" s="168" t="str">
        <f t="shared" si="1316"/>
        <v/>
      </c>
      <c r="R10516" s="168" t="str">
        <f t="shared" si="1317"/>
        <v/>
      </c>
      <c r="S10516" s="168" t="str">
        <f t="shared" si="1318"/>
        <v/>
      </c>
      <c r="T10516" s="168" t="str">
        <f t="shared" si="1319"/>
        <v/>
      </c>
    </row>
    <row r="10517" spans="1:20" x14ac:dyDescent="0.2">
      <c r="A10517" t="s">
        <v>2611</v>
      </c>
      <c r="M10517" s="170" t="str">
        <f t="shared" si="1312"/>
        <v>DTL</v>
      </c>
      <c r="N10517" s="169" t="str">
        <f t="shared" si="1313"/>
        <v>1854</v>
      </c>
      <c r="O10517" s="168" t="str">
        <f t="shared" si="1314"/>
        <v/>
      </c>
      <c r="P10517" s="168" t="str">
        <f t="shared" si="1315"/>
        <v/>
      </c>
      <c r="Q10517" s="168" t="str">
        <f t="shared" si="1316"/>
        <v/>
      </c>
      <c r="R10517" s="168" t="str">
        <f t="shared" si="1317"/>
        <v/>
      </c>
      <c r="S10517" s="168" t="str">
        <f t="shared" si="1318"/>
        <v/>
      </c>
      <c r="T10517" s="168" t="str">
        <f t="shared" si="1319"/>
        <v/>
      </c>
    </row>
    <row r="10518" spans="1:20" x14ac:dyDescent="0.2">
      <c r="A10518" t="s">
        <v>2611</v>
      </c>
      <c r="M10518" s="170" t="str">
        <f t="shared" si="1312"/>
        <v>DTL</v>
      </c>
      <c r="N10518" s="169" t="str">
        <f t="shared" si="1313"/>
        <v>1854</v>
      </c>
      <c r="O10518" s="168" t="str">
        <f t="shared" si="1314"/>
        <v/>
      </c>
      <c r="P10518" s="168" t="str">
        <f t="shared" si="1315"/>
        <v/>
      </c>
      <c r="Q10518" s="168" t="str">
        <f t="shared" si="1316"/>
        <v/>
      </c>
      <c r="R10518" s="168" t="str">
        <f t="shared" si="1317"/>
        <v/>
      </c>
      <c r="S10518" s="168" t="str">
        <f t="shared" si="1318"/>
        <v/>
      </c>
      <c r="T10518" s="168" t="str">
        <f t="shared" si="1319"/>
        <v/>
      </c>
    </row>
    <row r="10519" spans="1:20" x14ac:dyDescent="0.2">
      <c r="A10519" t="s">
        <v>2673</v>
      </c>
      <c r="M10519" s="170" t="str">
        <f t="shared" si="1312"/>
        <v>DTL</v>
      </c>
      <c r="N10519" s="169" t="str">
        <f t="shared" si="1313"/>
        <v>1854</v>
      </c>
      <c r="O10519" s="168" t="str">
        <f t="shared" si="1314"/>
        <v/>
      </c>
      <c r="P10519" s="168" t="str">
        <f t="shared" si="1315"/>
        <v/>
      </c>
      <c r="Q10519" s="168" t="str">
        <f t="shared" si="1316"/>
        <v/>
      </c>
      <c r="R10519" s="168" t="str">
        <f t="shared" si="1317"/>
        <v/>
      </c>
      <c r="S10519" s="168" t="str">
        <f t="shared" si="1318"/>
        <v/>
      </c>
      <c r="T10519" s="168" t="str">
        <f t="shared" si="1319"/>
        <v/>
      </c>
    </row>
    <row r="10520" spans="1:20" x14ac:dyDescent="0.2">
      <c r="A10520" t="s">
        <v>7018</v>
      </c>
      <c r="M10520" s="170" t="str">
        <f t="shared" si="1312"/>
        <v>DTL</v>
      </c>
      <c r="N10520" s="169" t="str">
        <f t="shared" si="1313"/>
        <v>1854</v>
      </c>
      <c r="O10520" s="168" t="str">
        <f t="shared" si="1314"/>
        <v>9800</v>
      </c>
      <c r="P10520" s="168" t="str">
        <f t="shared" si="1315"/>
        <v>18549800</v>
      </c>
      <c r="Q10520" s="168">
        <f t="shared" si="1316"/>
        <v>3907</v>
      </c>
      <c r="R10520" s="168">
        <f t="shared" si="1317"/>
        <v>0</v>
      </c>
      <c r="S10520" s="168">
        <f t="shared" si="1318"/>
        <v>0</v>
      </c>
      <c r="T10520" s="168">
        <f t="shared" si="1319"/>
        <v>0</v>
      </c>
    </row>
    <row r="10521" spans="1:20" x14ac:dyDescent="0.2">
      <c r="A10521" t="s">
        <v>7019</v>
      </c>
      <c r="M10521" s="170" t="str">
        <f t="shared" si="1312"/>
        <v>DTL</v>
      </c>
      <c r="N10521" s="169" t="str">
        <f t="shared" si="1313"/>
        <v>1854</v>
      </c>
      <c r="O10521" s="168" t="str">
        <f t="shared" si="1314"/>
        <v>9885</v>
      </c>
      <c r="P10521" s="168" t="str">
        <f t="shared" si="1315"/>
        <v>18549885</v>
      </c>
      <c r="Q10521" s="168">
        <f t="shared" si="1316"/>
        <v>0</v>
      </c>
      <c r="R10521" s="168">
        <f t="shared" si="1317"/>
        <v>0</v>
      </c>
      <c r="S10521" s="168">
        <f t="shared" si="1318"/>
        <v>82000</v>
      </c>
      <c r="T10521" s="168">
        <f t="shared" si="1319"/>
        <v>0</v>
      </c>
    </row>
    <row r="10522" spans="1:20" x14ac:dyDescent="0.2">
      <c r="A10522" t="s">
        <v>4246</v>
      </c>
      <c r="M10522" s="170" t="str">
        <f t="shared" si="1312"/>
        <v>DTL</v>
      </c>
      <c r="N10522" s="169" t="str">
        <f t="shared" si="1313"/>
        <v>1854</v>
      </c>
      <c r="O10522" s="168" t="str">
        <f t="shared" si="1314"/>
        <v/>
      </c>
      <c r="P10522" s="168" t="str">
        <f t="shared" si="1315"/>
        <v/>
      </c>
      <c r="Q10522" s="168" t="str">
        <f t="shared" si="1316"/>
        <v/>
      </c>
      <c r="R10522" s="168" t="str">
        <f t="shared" si="1317"/>
        <v/>
      </c>
      <c r="S10522" s="168" t="str">
        <f t="shared" si="1318"/>
        <v/>
      </c>
      <c r="T10522" s="168" t="str">
        <f t="shared" si="1319"/>
        <v/>
      </c>
    </row>
    <row r="10523" spans="1:20" x14ac:dyDescent="0.2">
      <c r="A10523" t="s">
        <v>2611</v>
      </c>
      <c r="M10523" s="170" t="str">
        <f t="shared" si="1312"/>
        <v>DTL</v>
      </c>
      <c r="N10523" s="169" t="str">
        <f t="shared" si="1313"/>
        <v>1854</v>
      </c>
      <c r="O10523" s="168" t="str">
        <f t="shared" si="1314"/>
        <v/>
      </c>
      <c r="P10523" s="168" t="str">
        <f t="shared" si="1315"/>
        <v/>
      </c>
      <c r="Q10523" s="168" t="str">
        <f t="shared" si="1316"/>
        <v/>
      </c>
      <c r="R10523" s="168" t="str">
        <f t="shared" si="1317"/>
        <v/>
      </c>
      <c r="S10523" s="168" t="str">
        <f t="shared" si="1318"/>
        <v/>
      </c>
      <c r="T10523" s="168" t="str">
        <f t="shared" si="1319"/>
        <v/>
      </c>
    </row>
    <row r="10524" spans="1:20" x14ac:dyDescent="0.2">
      <c r="A10524" t="s">
        <v>7020</v>
      </c>
      <c r="M10524" s="170" t="str">
        <f t="shared" si="1312"/>
        <v>Ttl</v>
      </c>
      <c r="N10524" s="169" t="str">
        <f t="shared" si="1313"/>
        <v>1854</v>
      </c>
      <c r="O10524" s="168" t="str">
        <f t="shared" si="1314"/>
        <v/>
      </c>
      <c r="P10524" s="168" t="str">
        <f t="shared" si="1315"/>
        <v/>
      </c>
      <c r="Q10524" s="168" t="str">
        <f t="shared" si="1316"/>
        <v/>
      </c>
      <c r="R10524" s="168" t="str">
        <f t="shared" si="1317"/>
        <v/>
      </c>
      <c r="S10524" s="168" t="str">
        <f t="shared" si="1318"/>
        <v/>
      </c>
      <c r="T10524" s="168" t="str">
        <f t="shared" si="1319"/>
        <v/>
      </c>
    </row>
    <row r="10525" spans="1:20" x14ac:dyDescent="0.2">
      <c r="A10525" t="s">
        <v>2676</v>
      </c>
      <c r="M10525" s="170" t="str">
        <f t="shared" si="1312"/>
        <v>DTL</v>
      </c>
      <c r="N10525" s="169" t="str">
        <f t="shared" si="1313"/>
        <v>1854</v>
      </c>
      <c r="O10525" s="168" t="str">
        <f t="shared" si="1314"/>
        <v/>
      </c>
      <c r="P10525" s="168" t="str">
        <f t="shared" si="1315"/>
        <v/>
      </c>
      <c r="Q10525" s="168" t="str">
        <f t="shared" si="1316"/>
        <v/>
      </c>
      <c r="R10525" s="168" t="str">
        <f t="shared" si="1317"/>
        <v/>
      </c>
      <c r="S10525" s="168" t="str">
        <f t="shared" si="1318"/>
        <v/>
      </c>
      <c r="T10525" s="168" t="str">
        <f t="shared" si="1319"/>
        <v/>
      </c>
    </row>
    <row r="10526" spans="1:20" x14ac:dyDescent="0.2">
      <c r="A10526" t="s">
        <v>2611</v>
      </c>
      <c r="M10526" s="170" t="str">
        <f t="shared" si="1312"/>
        <v>DTL</v>
      </c>
      <c r="N10526" s="169" t="str">
        <f t="shared" si="1313"/>
        <v>1854</v>
      </c>
      <c r="O10526" s="168" t="str">
        <f t="shared" si="1314"/>
        <v/>
      </c>
      <c r="P10526" s="168" t="str">
        <f t="shared" si="1315"/>
        <v/>
      </c>
      <c r="Q10526" s="168" t="str">
        <f t="shared" si="1316"/>
        <v/>
      </c>
      <c r="R10526" s="168" t="str">
        <f t="shared" si="1317"/>
        <v/>
      </c>
      <c r="S10526" s="168" t="str">
        <f t="shared" si="1318"/>
        <v/>
      </c>
      <c r="T10526" s="168" t="str">
        <f t="shared" si="1319"/>
        <v/>
      </c>
    </row>
    <row r="10527" spans="1:20" x14ac:dyDescent="0.2">
      <c r="A10527" t="s">
        <v>2611</v>
      </c>
      <c r="M10527" s="170" t="str">
        <f t="shared" si="1312"/>
        <v>DTL</v>
      </c>
      <c r="N10527" s="169" t="str">
        <f t="shared" si="1313"/>
        <v>1854</v>
      </c>
      <c r="O10527" s="168" t="str">
        <f t="shared" si="1314"/>
        <v/>
      </c>
      <c r="P10527" s="168" t="str">
        <f t="shared" si="1315"/>
        <v/>
      </c>
      <c r="Q10527" s="168" t="str">
        <f t="shared" si="1316"/>
        <v/>
      </c>
      <c r="R10527" s="168" t="str">
        <f t="shared" si="1317"/>
        <v/>
      </c>
      <c r="S10527" s="168" t="str">
        <f t="shared" si="1318"/>
        <v/>
      </c>
      <c r="T10527" s="168" t="str">
        <f t="shared" si="1319"/>
        <v/>
      </c>
    </row>
    <row r="10528" spans="1:20" x14ac:dyDescent="0.2">
      <c r="A10528" t="s">
        <v>2642</v>
      </c>
      <c r="M10528" s="170" t="str">
        <f t="shared" si="1312"/>
        <v>DTL</v>
      </c>
      <c r="N10528" s="169" t="str">
        <f t="shared" si="1313"/>
        <v>1854</v>
      </c>
      <c r="O10528" s="168" t="str">
        <f t="shared" si="1314"/>
        <v/>
      </c>
      <c r="P10528" s="168" t="str">
        <f t="shared" si="1315"/>
        <v/>
      </c>
      <c r="Q10528" s="168" t="str">
        <f t="shared" si="1316"/>
        <v/>
      </c>
      <c r="R10528" s="168" t="str">
        <f t="shared" si="1317"/>
        <v/>
      </c>
      <c r="S10528" s="168" t="str">
        <f t="shared" si="1318"/>
        <v/>
      </c>
      <c r="T10528" s="168" t="str">
        <f t="shared" si="1319"/>
        <v/>
      </c>
    </row>
    <row r="10529" spans="1:20" x14ac:dyDescent="0.2">
      <c r="A10529" t="s">
        <v>7021</v>
      </c>
      <c r="M10529" s="170" t="str">
        <f t="shared" si="1312"/>
        <v>DTL</v>
      </c>
      <c r="N10529" s="169" t="str">
        <f t="shared" si="1313"/>
        <v>1854</v>
      </c>
      <c r="O10529" s="168" t="str">
        <f t="shared" si="1314"/>
        <v>5500</v>
      </c>
      <c r="P10529" s="168" t="str">
        <f t="shared" si="1315"/>
        <v>18545500</v>
      </c>
      <c r="Q10529" s="168">
        <f t="shared" si="1316"/>
        <v>16900</v>
      </c>
      <c r="R10529" s="168">
        <f t="shared" si="1317"/>
        <v>43500</v>
      </c>
      <c r="S10529" s="168">
        <f t="shared" si="1318"/>
        <v>17000</v>
      </c>
      <c r="T10529" s="168">
        <f t="shared" si="1319"/>
        <v>0</v>
      </c>
    </row>
    <row r="10530" spans="1:20" x14ac:dyDescent="0.2">
      <c r="A10530" t="s">
        <v>7022</v>
      </c>
      <c r="M10530" s="170" t="str">
        <f t="shared" si="1312"/>
        <v>DTL</v>
      </c>
      <c r="N10530" s="169" t="str">
        <f t="shared" si="1313"/>
        <v>1854</v>
      </c>
      <c r="O10530" s="168" t="str">
        <f t="shared" si="1314"/>
        <v>5505</v>
      </c>
      <c r="P10530" s="168" t="str">
        <f t="shared" si="1315"/>
        <v>18545505</v>
      </c>
      <c r="Q10530" s="168">
        <f t="shared" si="1316"/>
        <v>40000</v>
      </c>
      <c r="R10530" s="168">
        <f t="shared" si="1317"/>
        <v>41292</v>
      </c>
      <c r="S10530" s="168">
        <f t="shared" si="1318"/>
        <v>75000</v>
      </c>
      <c r="T10530" s="168">
        <f t="shared" si="1319"/>
        <v>0</v>
      </c>
    </row>
    <row r="10531" spans="1:20" x14ac:dyDescent="0.2">
      <c r="A10531" t="s">
        <v>4246</v>
      </c>
      <c r="M10531" s="170" t="str">
        <f t="shared" si="1312"/>
        <v>DTL</v>
      </c>
      <c r="N10531" s="169" t="str">
        <f t="shared" si="1313"/>
        <v>1854</v>
      </c>
      <c r="O10531" s="168" t="str">
        <f t="shared" si="1314"/>
        <v/>
      </c>
      <c r="P10531" s="168" t="str">
        <f t="shared" si="1315"/>
        <v/>
      </c>
      <c r="Q10531" s="168" t="str">
        <f t="shared" si="1316"/>
        <v/>
      </c>
      <c r="R10531" s="168" t="str">
        <f t="shared" si="1317"/>
        <v/>
      </c>
      <c r="S10531" s="168" t="str">
        <f t="shared" si="1318"/>
        <v/>
      </c>
      <c r="T10531" s="168" t="str">
        <f t="shared" si="1319"/>
        <v/>
      </c>
    </row>
    <row r="10532" spans="1:20" x14ac:dyDescent="0.2">
      <c r="A10532" t="s">
        <v>2611</v>
      </c>
      <c r="M10532" s="170" t="str">
        <f t="shared" si="1312"/>
        <v>DTL</v>
      </c>
      <c r="N10532" s="169" t="str">
        <f t="shared" si="1313"/>
        <v>1854</v>
      </c>
      <c r="O10532" s="168" t="str">
        <f t="shared" si="1314"/>
        <v/>
      </c>
      <c r="P10532" s="168" t="str">
        <f t="shared" si="1315"/>
        <v/>
      </c>
      <c r="Q10532" s="168" t="str">
        <f t="shared" si="1316"/>
        <v/>
      </c>
      <c r="R10532" s="168" t="str">
        <f t="shared" si="1317"/>
        <v/>
      </c>
      <c r="S10532" s="168" t="str">
        <f t="shared" si="1318"/>
        <v/>
      </c>
      <c r="T10532" s="168" t="str">
        <f t="shared" si="1319"/>
        <v/>
      </c>
    </row>
    <row r="10533" spans="1:20" x14ac:dyDescent="0.2">
      <c r="A10533" t="s">
        <v>7023</v>
      </c>
      <c r="M10533" s="170" t="str">
        <f t="shared" si="1312"/>
        <v>Ttl</v>
      </c>
      <c r="N10533" s="169" t="str">
        <f t="shared" si="1313"/>
        <v>1854</v>
      </c>
      <c r="O10533" s="168" t="str">
        <f t="shared" si="1314"/>
        <v/>
      </c>
      <c r="P10533" s="168" t="str">
        <f t="shared" si="1315"/>
        <v/>
      </c>
      <c r="Q10533" s="168" t="str">
        <f t="shared" si="1316"/>
        <v/>
      </c>
      <c r="R10533" s="168" t="str">
        <f t="shared" si="1317"/>
        <v/>
      </c>
      <c r="S10533" s="168" t="str">
        <f t="shared" si="1318"/>
        <v/>
      </c>
      <c r="T10533" s="168" t="str">
        <f t="shared" si="1319"/>
        <v/>
      </c>
    </row>
    <row r="10534" spans="1:20" x14ac:dyDescent="0.2">
      <c r="A10534" t="s">
        <v>2611</v>
      </c>
      <c r="M10534" s="170" t="str">
        <f t="shared" si="1312"/>
        <v>DTL</v>
      </c>
      <c r="N10534" s="169" t="str">
        <f t="shared" si="1313"/>
        <v>1854</v>
      </c>
      <c r="O10534" s="168" t="str">
        <f t="shared" si="1314"/>
        <v/>
      </c>
      <c r="P10534" s="168" t="str">
        <f t="shared" si="1315"/>
        <v/>
      </c>
      <c r="Q10534" s="168" t="str">
        <f t="shared" si="1316"/>
        <v/>
      </c>
      <c r="R10534" s="168" t="str">
        <f t="shared" si="1317"/>
        <v/>
      </c>
      <c r="S10534" s="168" t="str">
        <f t="shared" si="1318"/>
        <v/>
      </c>
      <c r="T10534" s="168" t="str">
        <f t="shared" si="1319"/>
        <v/>
      </c>
    </row>
    <row r="10535" spans="1:20" x14ac:dyDescent="0.2">
      <c r="A10535" t="s">
        <v>2611</v>
      </c>
      <c r="M10535" s="170" t="str">
        <f t="shared" si="1312"/>
        <v>DTL</v>
      </c>
      <c r="N10535" s="169" t="str">
        <f t="shared" si="1313"/>
        <v>1854</v>
      </c>
      <c r="O10535" s="168" t="str">
        <f t="shared" si="1314"/>
        <v/>
      </c>
      <c r="P10535" s="168" t="str">
        <f t="shared" si="1315"/>
        <v/>
      </c>
      <c r="Q10535" s="168" t="str">
        <f t="shared" si="1316"/>
        <v/>
      </c>
      <c r="R10535" s="168" t="str">
        <f t="shared" si="1317"/>
        <v/>
      </c>
      <c r="S10535" s="168" t="str">
        <f t="shared" si="1318"/>
        <v/>
      </c>
      <c r="T10535" s="168" t="str">
        <f t="shared" si="1319"/>
        <v/>
      </c>
    </row>
    <row r="10536" spans="1:20" x14ac:dyDescent="0.2">
      <c r="A10536" t="s">
        <v>7024</v>
      </c>
      <c r="M10536" s="170" t="str">
        <f t="shared" si="1312"/>
        <v>Ttl</v>
      </c>
      <c r="N10536" s="169" t="str">
        <f t="shared" si="1313"/>
        <v>1854</v>
      </c>
      <c r="O10536" s="168" t="str">
        <f t="shared" si="1314"/>
        <v/>
      </c>
      <c r="P10536" s="168" t="str">
        <f t="shared" si="1315"/>
        <v/>
      </c>
      <c r="Q10536" s="168" t="str">
        <f t="shared" si="1316"/>
        <v/>
      </c>
      <c r="R10536" s="168" t="str">
        <f t="shared" si="1317"/>
        <v/>
      </c>
      <c r="S10536" s="168" t="str">
        <f t="shared" si="1318"/>
        <v/>
      </c>
      <c r="T10536" s="168" t="str">
        <f t="shared" si="1319"/>
        <v/>
      </c>
    </row>
    <row r="10537" spans="1:20" x14ac:dyDescent="0.2">
      <c r="A10537" t="s">
        <v>2643</v>
      </c>
      <c r="M10537" s="170" t="str">
        <f t="shared" si="1312"/>
        <v>DTL</v>
      </c>
      <c r="N10537" s="169" t="str">
        <f t="shared" si="1313"/>
        <v>1854</v>
      </c>
      <c r="O10537" s="168" t="str">
        <f t="shared" si="1314"/>
        <v/>
      </c>
      <c r="P10537" s="168" t="str">
        <f t="shared" si="1315"/>
        <v/>
      </c>
      <c r="Q10537" s="168" t="str">
        <f t="shared" si="1316"/>
        <v/>
      </c>
      <c r="R10537" s="168" t="str">
        <f t="shared" si="1317"/>
        <v/>
      </c>
      <c r="S10537" s="168" t="str">
        <f t="shared" si="1318"/>
        <v/>
      </c>
      <c r="T10537" s="168" t="str">
        <f t="shared" si="1319"/>
        <v/>
      </c>
    </row>
    <row r="10538" spans="1:20" x14ac:dyDescent="0.2">
      <c r="A10538" t="s">
        <v>2611</v>
      </c>
      <c r="M10538" s="170" t="str">
        <f t="shared" si="1312"/>
        <v>DTL</v>
      </c>
      <c r="N10538" s="169" t="str">
        <f t="shared" si="1313"/>
        <v>1854</v>
      </c>
      <c r="O10538" s="168" t="str">
        <f t="shared" si="1314"/>
        <v/>
      </c>
      <c r="P10538" s="168" t="str">
        <f t="shared" si="1315"/>
        <v/>
      </c>
      <c r="Q10538" s="168" t="str">
        <f t="shared" si="1316"/>
        <v/>
      </c>
      <c r="R10538" s="168" t="str">
        <f t="shared" si="1317"/>
        <v/>
      </c>
      <c r="S10538" s="168" t="str">
        <f t="shared" si="1318"/>
        <v/>
      </c>
      <c r="T10538" s="168" t="str">
        <f t="shared" si="1319"/>
        <v/>
      </c>
    </row>
    <row r="10539" spans="1:20" x14ac:dyDescent="0.2">
      <c r="A10539" t="s">
        <v>2620</v>
      </c>
      <c r="M10539" s="170" t="str">
        <f t="shared" si="1312"/>
        <v>DTL</v>
      </c>
      <c r="N10539" s="169" t="str">
        <f t="shared" si="1313"/>
        <v>1854</v>
      </c>
      <c r="O10539" s="168" t="str">
        <f t="shared" si="1314"/>
        <v/>
      </c>
      <c r="P10539" s="168" t="str">
        <f t="shared" si="1315"/>
        <v/>
      </c>
      <c r="Q10539" s="168" t="str">
        <f t="shared" si="1316"/>
        <v/>
      </c>
      <c r="R10539" s="168" t="str">
        <f t="shared" si="1317"/>
        <v/>
      </c>
      <c r="S10539" s="168" t="str">
        <f t="shared" si="1318"/>
        <v/>
      </c>
      <c r="T10539" s="168" t="str">
        <f t="shared" si="1319"/>
        <v/>
      </c>
    </row>
    <row r="10540" spans="1:20" x14ac:dyDescent="0.2">
      <c r="A10540" t="s">
        <v>7025</v>
      </c>
      <c r="M10540" s="170" t="str">
        <f t="shared" si="1312"/>
        <v>Ttl</v>
      </c>
      <c r="N10540" s="169" t="str">
        <f t="shared" si="1313"/>
        <v>1854</v>
      </c>
      <c r="O10540" s="168" t="str">
        <f t="shared" si="1314"/>
        <v/>
      </c>
      <c r="P10540" s="168" t="str">
        <f t="shared" si="1315"/>
        <v/>
      </c>
      <c r="Q10540" s="168" t="str">
        <f t="shared" si="1316"/>
        <v/>
      </c>
      <c r="R10540" s="168" t="str">
        <f t="shared" si="1317"/>
        <v/>
      </c>
      <c r="S10540" s="168" t="str">
        <f t="shared" si="1318"/>
        <v/>
      </c>
      <c r="T10540" s="168" t="str">
        <f t="shared" si="1319"/>
        <v/>
      </c>
    </row>
    <row r="10541" spans="1:20" x14ac:dyDescent="0.2">
      <c r="A10541" t="s">
        <v>2611</v>
      </c>
      <c r="M10541" s="170" t="str">
        <f t="shared" si="1312"/>
        <v>DTL</v>
      </c>
      <c r="N10541" s="169" t="str">
        <f t="shared" si="1313"/>
        <v>1854</v>
      </c>
      <c r="O10541" s="168" t="str">
        <f t="shared" si="1314"/>
        <v/>
      </c>
      <c r="P10541" s="168" t="str">
        <f t="shared" si="1315"/>
        <v/>
      </c>
      <c r="Q10541" s="168" t="str">
        <f t="shared" si="1316"/>
        <v/>
      </c>
      <c r="R10541" s="168" t="str">
        <f t="shared" si="1317"/>
        <v/>
      </c>
      <c r="S10541" s="168" t="str">
        <f t="shared" si="1318"/>
        <v/>
      </c>
      <c r="T10541" s="168" t="str">
        <f t="shared" si="1319"/>
        <v/>
      </c>
    </row>
    <row r="10542" spans="1:20" x14ac:dyDescent="0.2">
      <c r="A10542" t="s">
        <v>7026</v>
      </c>
      <c r="M10542" s="170" t="str">
        <f t="shared" si="1312"/>
        <v>Ttl</v>
      </c>
      <c r="N10542" s="169" t="str">
        <f t="shared" si="1313"/>
        <v>1854</v>
      </c>
      <c r="O10542" s="168" t="str">
        <f t="shared" si="1314"/>
        <v/>
      </c>
      <c r="P10542" s="168" t="str">
        <f t="shared" si="1315"/>
        <v/>
      </c>
      <c r="Q10542" s="168" t="str">
        <f t="shared" si="1316"/>
        <v/>
      </c>
      <c r="R10542" s="168" t="str">
        <f t="shared" si="1317"/>
        <v/>
      </c>
      <c r="S10542" s="168" t="str">
        <f t="shared" si="1318"/>
        <v/>
      </c>
      <c r="T10542" s="168" t="str">
        <f t="shared" si="1319"/>
        <v/>
      </c>
    </row>
    <row r="10543" spans="1:20" x14ac:dyDescent="0.2">
      <c r="A10543" t="s">
        <v>4246</v>
      </c>
      <c r="M10543" s="170" t="str">
        <f t="shared" si="1312"/>
        <v>DTL</v>
      </c>
      <c r="N10543" s="169" t="str">
        <f t="shared" si="1313"/>
        <v>1854</v>
      </c>
      <c r="O10543" s="168" t="str">
        <f t="shared" si="1314"/>
        <v/>
      </c>
      <c r="P10543" s="168" t="str">
        <f t="shared" si="1315"/>
        <v/>
      </c>
      <c r="Q10543" s="168" t="str">
        <f t="shared" si="1316"/>
        <v/>
      </c>
      <c r="R10543" s="168" t="str">
        <f t="shared" si="1317"/>
        <v/>
      </c>
      <c r="S10543" s="168" t="str">
        <f t="shared" si="1318"/>
        <v/>
      </c>
      <c r="T10543" s="168" t="str">
        <f t="shared" si="1319"/>
        <v/>
      </c>
    </row>
    <row r="10544" spans="1:20" x14ac:dyDescent="0.2">
      <c r="A10544" t="s">
        <v>2611</v>
      </c>
      <c r="M10544" s="170" t="str">
        <f t="shared" si="1312"/>
        <v>DTL</v>
      </c>
      <c r="N10544" s="169" t="str">
        <f t="shared" si="1313"/>
        <v>1854</v>
      </c>
      <c r="O10544" s="168" t="str">
        <f t="shared" si="1314"/>
        <v/>
      </c>
      <c r="P10544" s="168" t="str">
        <f t="shared" si="1315"/>
        <v/>
      </c>
      <c r="Q10544" s="168" t="str">
        <f t="shared" si="1316"/>
        <v/>
      </c>
      <c r="R10544" s="168" t="str">
        <f t="shared" si="1317"/>
        <v/>
      </c>
      <c r="S10544" s="168" t="str">
        <f t="shared" si="1318"/>
        <v/>
      </c>
      <c r="T10544" s="168" t="str">
        <f t="shared" si="1319"/>
        <v/>
      </c>
    </row>
    <row r="10545" spans="1:20" x14ac:dyDescent="0.2">
      <c r="A10545" t="s">
        <v>7027</v>
      </c>
      <c r="M10545" s="170" t="str">
        <f t="shared" si="1312"/>
        <v>DTL</v>
      </c>
      <c r="N10545" s="169" t="str">
        <f t="shared" si="1313"/>
        <v>1854</v>
      </c>
      <c r="O10545" s="168" t="str">
        <f t="shared" si="1314"/>
        <v xml:space="preserve">    </v>
      </c>
      <c r="P10545" s="168" t="str">
        <f t="shared" si="1315"/>
        <v xml:space="preserve">1854    </v>
      </c>
      <c r="Q10545" s="168">
        <f t="shared" si="1316"/>
        <v>90304</v>
      </c>
      <c r="R10545" s="168">
        <f t="shared" si="1317"/>
        <v>69557</v>
      </c>
      <c r="S10545" s="168">
        <f t="shared" si="1318"/>
        <v>916</v>
      </c>
      <c r="T10545" s="168">
        <f t="shared" si="1319"/>
        <v>62605</v>
      </c>
    </row>
    <row r="10546" spans="1:20" x14ac:dyDescent="0.2">
      <c r="A10546" t="s">
        <v>2611</v>
      </c>
      <c r="M10546" s="170" t="str">
        <f t="shared" si="1312"/>
        <v>DTL</v>
      </c>
      <c r="N10546" s="169" t="str">
        <f t="shared" si="1313"/>
        <v>1854</v>
      </c>
      <c r="O10546" s="168" t="str">
        <f t="shared" si="1314"/>
        <v/>
      </c>
      <c r="P10546" s="168" t="str">
        <f t="shared" si="1315"/>
        <v/>
      </c>
      <c r="Q10546" s="168" t="str">
        <f t="shared" si="1316"/>
        <v/>
      </c>
      <c r="R10546" s="168" t="str">
        <f t="shared" si="1317"/>
        <v/>
      </c>
      <c r="S10546" s="168" t="str">
        <f t="shared" si="1318"/>
        <v/>
      </c>
      <c r="T10546" s="168" t="str">
        <f t="shared" si="1319"/>
        <v/>
      </c>
    </row>
    <row r="10547" spans="1:20" x14ac:dyDescent="0.2">
      <c r="A10547" t="s">
        <v>7028</v>
      </c>
      <c r="M10547" s="170" t="str">
        <f t="shared" si="1312"/>
        <v>DTL</v>
      </c>
      <c r="N10547" s="169" t="str">
        <f t="shared" si="1313"/>
        <v>1854</v>
      </c>
      <c r="O10547" s="168" t="str">
        <f t="shared" si="1314"/>
        <v>Tran</v>
      </c>
      <c r="P10547" s="168" t="str">
        <f t="shared" si="1315"/>
        <v>1854Tran</v>
      </c>
      <c r="Q10547" s="168">
        <f t="shared" si="1316"/>
        <v>3907</v>
      </c>
      <c r="R10547" s="168">
        <f t="shared" si="1317"/>
        <v>0</v>
      </c>
      <c r="S10547" s="168">
        <f t="shared" si="1318"/>
        <v>82000</v>
      </c>
      <c r="T10547" s="168">
        <f t="shared" si="1319"/>
        <v>0</v>
      </c>
    </row>
    <row r="10548" spans="1:20" x14ac:dyDescent="0.2">
      <c r="A10548" t="s">
        <v>2611</v>
      </c>
      <c r="M10548" s="170" t="str">
        <f t="shared" si="1312"/>
        <v>DTL</v>
      </c>
      <c r="N10548" s="169" t="str">
        <f t="shared" si="1313"/>
        <v>1854</v>
      </c>
      <c r="O10548" s="168" t="str">
        <f t="shared" si="1314"/>
        <v/>
      </c>
      <c r="P10548" s="168" t="str">
        <f t="shared" si="1315"/>
        <v/>
      </c>
      <c r="Q10548" s="168" t="str">
        <f t="shared" si="1316"/>
        <v/>
      </c>
      <c r="R10548" s="168" t="str">
        <f t="shared" si="1317"/>
        <v/>
      </c>
      <c r="S10548" s="168" t="str">
        <f t="shared" si="1318"/>
        <v/>
      </c>
      <c r="T10548" s="168" t="str">
        <f t="shared" si="1319"/>
        <v/>
      </c>
    </row>
    <row r="10549" spans="1:20" x14ac:dyDescent="0.2">
      <c r="A10549" t="s">
        <v>7029</v>
      </c>
      <c r="M10549" s="170" t="str">
        <f t="shared" si="1312"/>
        <v>DTL</v>
      </c>
      <c r="N10549" s="169" t="str">
        <f t="shared" si="1313"/>
        <v>1854</v>
      </c>
      <c r="O10549" s="168" t="str">
        <f t="shared" si="1314"/>
        <v>Tran</v>
      </c>
      <c r="P10549" s="168" t="str">
        <f t="shared" si="1315"/>
        <v>1854Tran</v>
      </c>
      <c r="Q10549" s="168">
        <f t="shared" si="1316"/>
        <v>56900</v>
      </c>
      <c r="R10549" s="168">
        <f t="shared" si="1317"/>
        <v>84792</v>
      </c>
      <c r="S10549" s="168">
        <f t="shared" si="1318"/>
        <v>92000</v>
      </c>
      <c r="T10549" s="168">
        <f t="shared" si="1319"/>
        <v>0</v>
      </c>
    </row>
    <row r="10550" spans="1:20" x14ac:dyDescent="0.2">
      <c r="A10550" t="s">
        <v>4246</v>
      </c>
      <c r="M10550" s="170" t="str">
        <f t="shared" si="1312"/>
        <v>DTL</v>
      </c>
      <c r="N10550" s="169" t="str">
        <f t="shared" si="1313"/>
        <v>1854</v>
      </c>
      <c r="O10550" s="168" t="str">
        <f t="shared" si="1314"/>
        <v/>
      </c>
      <c r="P10550" s="168" t="str">
        <f t="shared" si="1315"/>
        <v/>
      </c>
      <c r="Q10550" s="168" t="str">
        <f t="shared" si="1316"/>
        <v/>
      </c>
      <c r="R10550" s="168" t="str">
        <f t="shared" si="1317"/>
        <v/>
      </c>
      <c r="S10550" s="168" t="str">
        <f t="shared" si="1318"/>
        <v/>
      </c>
      <c r="T10550" s="168" t="str">
        <f t="shared" si="1319"/>
        <v/>
      </c>
    </row>
    <row r="10551" spans="1:20" x14ac:dyDescent="0.2">
      <c r="A10551" t="s">
        <v>4467</v>
      </c>
      <c r="M10551" s="170" t="str">
        <f t="shared" si="1312"/>
        <v>DTL</v>
      </c>
      <c r="N10551" s="169" t="str">
        <f t="shared" si="1313"/>
        <v>1854</v>
      </c>
      <c r="O10551" s="168" t="str">
        <f t="shared" si="1314"/>
        <v/>
      </c>
      <c r="P10551" s="168" t="str">
        <f t="shared" si="1315"/>
        <v/>
      </c>
      <c r="Q10551" s="168" t="str">
        <f t="shared" si="1316"/>
        <v/>
      </c>
      <c r="R10551" s="168" t="str">
        <f t="shared" si="1317"/>
        <v/>
      </c>
      <c r="S10551" s="168" t="str">
        <f t="shared" si="1318"/>
        <v/>
      </c>
      <c r="T10551" s="168" t="str">
        <f t="shared" si="1319"/>
        <v/>
      </c>
    </row>
    <row r="10552" spans="1:20" x14ac:dyDescent="0.2">
      <c r="A10552">
        <v>1</v>
      </c>
      <c r="M10552" s="170" t="str">
        <f t="shared" si="1312"/>
        <v>DTL</v>
      </c>
      <c r="N10552" s="169" t="str">
        <f t="shared" si="1313"/>
        <v>1854</v>
      </c>
      <c r="O10552" s="168" t="str">
        <f t="shared" si="1314"/>
        <v/>
      </c>
      <c r="P10552" s="168" t="str">
        <f t="shared" si="1315"/>
        <v/>
      </c>
      <c r="Q10552" s="168" t="str">
        <f t="shared" si="1316"/>
        <v/>
      </c>
      <c r="R10552" s="168" t="str">
        <f t="shared" si="1317"/>
        <v/>
      </c>
      <c r="S10552" s="168" t="str">
        <f t="shared" si="1318"/>
        <v/>
      </c>
      <c r="T10552" s="168" t="str">
        <f t="shared" si="1319"/>
        <v/>
      </c>
    </row>
    <row r="10553" spans="1:20" x14ac:dyDescent="0.2">
      <c r="M10553" s="170" t="str">
        <f t="shared" si="1312"/>
        <v>DTL</v>
      </c>
      <c r="N10553" s="169" t="str">
        <f t="shared" si="1313"/>
        <v>1854</v>
      </c>
      <c r="O10553" s="168" t="str">
        <f t="shared" si="1314"/>
        <v/>
      </c>
      <c r="P10553" s="168" t="str">
        <f t="shared" si="1315"/>
        <v/>
      </c>
      <c r="Q10553" s="168" t="str">
        <f t="shared" si="1316"/>
        <v/>
      </c>
      <c r="R10553" s="168" t="str">
        <f t="shared" si="1317"/>
        <v/>
      </c>
      <c r="S10553" s="168" t="str">
        <f t="shared" si="1318"/>
        <v/>
      </c>
      <c r="T10553" s="168" t="str">
        <f t="shared" si="1319"/>
        <v/>
      </c>
    </row>
    <row r="10554" spans="1:20" x14ac:dyDescent="0.2">
      <c r="A10554" t="s">
        <v>3653</v>
      </c>
      <c r="M10554" s="170" t="str">
        <f t="shared" si="1312"/>
        <v>H1</v>
      </c>
      <c r="N10554" s="169" t="str">
        <f t="shared" si="1313"/>
        <v>1854</v>
      </c>
      <c r="O10554" s="168" t="str">
        <f t="shared" si="1314"/>
        <v/>
      </c>
      <c r="P10554" s="168" t="str">
        <f t="shared" si="1315"/>
        <v/>
      </c>
      <c r="Q10554" s="168" t="str">
        <f t="shared" si="1316"/>
        <v/>
      </c>
      <c r="R10554" s="168" t="str">
        <f t="shared" si="1317"/>
        <v/>
      </c>
      <c r="S10554" s="168" t="str">
        <f t="shared" si="1318"/>
        <v/>
      </c>
      <c r="T10554" s="168" t="str">
        <f t="shared" si="1319"/>
        <v/>
      </c>
    </row>
    <row r="10555" spans="1:20" x14ac:dyDescent="0.2">
      <c r="A10555" t="s">
        <v>2600</v>
      </c>
      <c r="M10555" s="170" t="str">
        <f t="shared" si="1312"/>
        <v>H2</v>
      </c>
      <c r="N10555" s="169" t="str">
        <f t="shared" si="1313"/>
        <v>1854</v>
      </c>
      <c r="O10555" s="168" t="str">
        <f t="shared" si="1314"/>
        <v/>
      </c>
      <c r="P10555" s="168" t="str">
        <f t="shared" si="1315"/>
        <v/>
      </c>
      <c r="Q10555" s="168" t="str">
        <f t="shared" si="1316"/>
        <v/>
      </c>
      <c r="R10555" s="168" t="str">
        <f t="shared" si="1317"/>
        <v/>
      </c>
      <c r="S10555" s="168" t="str">
        <f t="shared" si="1318"/>
        <v/>
      </c>
      <c r="T10555" s="168" t="str">
        <f t="shared" si="1319"/>
        <v/>
      </c>
    </row>
    <row r="10556" spans="1:20" x14ac:dyDescent="0.2">
      <c r="A10556" t="s">
        <v>2601</v>
      </c>
      <c r="M10556" s="170" t="str">
        <f t="shared" si="1312"/>
        <v>H3</v>
      </c>
      <c r="N10556" s="169" t="str">
        <f t="shared" si="1313"/>
        <v>1854</v>
      </c>
      <c r="O10556" s="168" t="str">
        <f t="shared" si="1314"/>
        <v/>
      </c>
      <c r="P10556" s="168" t="str">
        <f t="shared" si="1315"/>
        <v/>
      </c>
      <c r="Q10556" s="168" t="str">
        <f t="shared" si="1316"/>
        <v/>
      </c>
      <c r="R10556" s="168" t="str">
        <f t="shared" si="1317"/>
        <v/>
      </c>
      <c r="S10556" s="168" t="str">
        <f t="shared" si="1318"/>
        <v/>
      </c>
      <c r="T10556" s="168" t="str">
        <f t="shared" si="1319"/>
        <v/>
      </c>
    </row>
    <row r="10557" spans="1:20" x14ac:dyDescent="0.2">
      <c r="A10557" t="s">
        <v>3535</v>
      </c>
      <c r="M10557" s="170" t="str">
        <f t="shared" si="1312"/>
        <v>H4</v>
      </c>
      <c r="N10557" s="169" t="str">
        <f t="shared" si="1313"/>
        <v>1854</v>
      </c>
      <c r="O10557" s="168" t="str">
        <f t="shared" si="1314"/>
        <v/>
      </c>
      <c r="P10557" s="168" t="str">
        <f t="shared" si="1315"/>
        <v/>
      </c>
      <c r="Q10557" s="168" t="str">
        <f t="shared" si="1316"/>
        <v/>
      </c>
      <c r="R10557" s="168" t="str">
        <f t="shared" si="1317"/>
        <v/>
      </c>
      <c r="S10557" s="168" t="str">
        <f t="shared" si="1318"/>
        <v/>
      </c>
      <c r="T10557" s="168" t="str">
        <f t="shared" si="1319"/>
        <v/>
      </c>
    </row>
    <row r="10558" spans="1:20" x14ac:dyDescent="0.2">
      <c r="A10558" t="s">
        <v>3645</v>
      </c>
      <c r="M10558" s="170" t="str">
        <f t="shared" si="1312"/>
        <v>H5</v>
      </c>
      <c r="N10558" s="169" t="str">
        <f t="shared" si="1313"/>
        <v>1854</v>
      </c>
      <c r="O10558" s="168" t="str">
        <f t="shared" si="1314"/>
        <v/>
      </c>
      <c r="P10558" s="168" t="str">
        <f t="shared" si="1315"/>
        <v/>
      </c>
      <c r="Q10558" s="168" t="str">
        <f t="shared" si="1316"/>
        <v/>
      </c>
      <c r="R10558" s="168" t="str">
        <f t="shared" si="1317"/>
        <v/>
      </c>
      <c r="S10558" s="168" t="str">
        <f t="shared" si="1318"/>
        <v/>
      </c>
      <c r="T10558" s="168" t="str">
        <f t="shared" si="1319"/>
        <v/>
      </c>
    </row>
    <row r="10559" spans="1:20" x14ac:dyDescent="0.2">
      <c r="A10559" t="s">
        <v>3646</v>
      </c>
      <c r="M10559" s="170" t="str">
        <f t="shared" si="1312"/>
        <v>H6</v>
      </c>
      <c r="N10559" s="169" t="str">
        <f t="shared" si="1313"/>
        <v>1854</v>
      </c>
      <c r="O10559" s="168" t="str">
        <f t="shared" si="1314"/>
        <v/>
      </c>
      <c r="P10559" s="168" t="str">
        <f t="shared" si="1315"/>
        <v/>
      </c>
      <c r="Q10559" s="168" t="str">
        <f t="shared" si="1316"/>
        <v/>
      </c>
      <c r="R10559" s="168" t="str">
        <f t="shared" si="1317"/>
        <v/>
      </c>
      <c r="S10559" s="168" t="str">
        <f t="shared" si="1318"/>
        <v/>
      </c>
      <c r="T10559" s="168" t="str">
        <f t="shared" si="1319"/>
        <v/>
      </c>
    </row>
    <row r="10560" spans="1:20" x14ac:dyDescent="0.2">
      <c r="A10560" t="s">
        <v>2605</v>
      </c>
      <c r="M10560" s="170" t="str">
        <f t="shared" si="1312"/>
        <v>H7</v>
      </c>
      <c r="N10560" s="169" t="str">
        <f t="shared" si="1313"/>
        <v>1854</v>
      </c>
      <c r="O10560" s="168" t="str">
        <f t="shared" si="1314"/>
        <v/>
      </c>
      <c r="P10560" s="168" t="str">
        <f t="shared" si="1315"/>
        <v/>
      </c>
      <c r="Q10560" s="168" t="str">
        <f t="shared" si="1316"/>
        <v/>
      </c>
      <c r="R10560" s="168" t="str">
        <f t="shared" si="1317"/>
        <v/>
      </c>
      <c r="S10560" s="168" t="str">
        <f t="shared" si="1318"/>
        <v/>
      </c>
      <c r="T10560" s="168" t="str">
        <f t="shared" si="1319"/>
        <v/>
      </c>
    </row>
    <row r="10561" spans="1:20" x14ac:dyDescent="0.2">
      <c r="A10561" t="s">
        <v>2606</v>
      </c>
      <c r="M10561" s="170" t="str">
        <f t="shared" si="1312"/>
        <v>H8</v>
      </c>
      <c r="N10561" s="169" t="str">
        <f t="shared" si="1313"/>
        <v>1854</v>
      </c>
      <c r="O10561" s="168" t="str">
        <f t="shared" si="1314"/>
        <v/>
      </c>
      <c r="P10561" s="168" t="str">
        <f t="shared" si="1315"/>
        <v/>
      </c>
      <c r="Q10561" s="168" t="str">
        <f t="shared" si="1316"/>
        <v/>
      </c>
      <c r="R10561" s="168" t="str">
        <f t="shared" si="1317"/>
        <v/>
      </c>
      <c r="S10561" s="168" t="str">
        <f t="shared" si="1318"/>
        <v/>
      </c>
      <c r="T10561" s="168" t="str">
        <f t="shared" si="1319"/>
        <v/>
      </c>
    </row>
    <row r="10562" spans="1:20" x14ac:dyDescent="0.2">
      <c r="A10562" t="s">
        <v>2607</v>
      </c>
      <c r="M10562" s="170" t="str">
        <f t="shared" si="1312"/>
        <v>H9</v>
      </c>
      <c r="N10562" s="169" t="str">
        <f t="shared" si="1313"/>
        <v>1854</v>
      </c>
      <c r="O10562" s="168" t="str">
        <f t="shared" si="1314"/>
        <v/>
      </c>
      <c r="P10562" s="168" t="str">
        <f t="shared" si="1315"/>
        <v/>
      </c>
      <c r="Q10562" s="168" t="str">
        <f t="shared" si="1316"/>
        <v/>
      </c>
      <c r="R10562" s="168" t="str">
        <f t="shared" si="1317"/>
        <v/>
      </c>
      <c r="S10562" s="168" t="str">
        <f t="shared" si="1318"/>
        <v/>
      </c>
      <c r="T10562" s="168" t="str">
        <f t="shared" si="1319"/>
        <v/>
      </c>
    </row>
    <row r="10563" spans="1:20" x14ac:dyDescent="0.2">
      <c r="A10563" t="s">
        <v>2608</v>
      </c>
      <c r="M10563" s="170" t="str">
        <f t="shared" ref="M10563:M10626" si="1320">IF(ROW()&lt;23,"",
  IF(NOT(ISERROR(FIND("Trinity County",$A10563,30))),"H1",
  IF(M10562="H1","H2",
  IF(M10562="H2","H3",
  IF(M10562="H3","H4",
  IF(M10562="H4","H5",
  IF(M10562="H5","H6",
  IF(M10562="H6","H7",
  IF(M10562="H7","H8",
  IF(M10562="H8","H9",
  IF(M10562="H9","H10",
  IF(TRIM(LEFT($A10563,7))="Total","Ttl","DTL"))))))))))))</f>
        <v>H10</v>
      </c>
      <c r="N10563" s="169" t="str">
        <f t="shared" ref="N10563:N10626" si="1321">IF(ROW()&lt;23,"",
  IF($M10563="H6",TRIM(LEFT($A10563,5)),N10562))</f>
        <v>1854</v>
      </c>
      <c r="O10563" s="168" t="str">
        <f t="shared" ref="O10563:O10626" si="1322">IF($M10563&lt;&gt;"DTL","",
  IF(NOT(ISNUMBER(VALUE(MID($A10563,31,15)))),"",LEFT($A10563,4)))</f>
        <v/>
      </c>
      <c r="P10563" s="168" t="str">
        <f t="shared" ref="P10563:P10626" si="1323">IF(O10563="","",N10563&amp;O10563)</f>
        <v/>
      </c>
      <c r="Q10563" s="168" t="str">
        <f t="shared" ref="Q10563:Q10626" si="1324">IF($M10563&lt;&gt;"DTL","",
  IF(NOT(ISNUMBER(VALUE(MID($A10563,31,15)))),"",VALUE(TRIM(MID($A10563,47,15)))))</f>
        <v/>
      </c>
      <c r="R10563" s="168" t="str">
        <f t="shared" ref="R10563:R10626" si="1325">IF($M10563&lt;&gt;"DTL","",
  IF(NOT(ISNUMBER(VALUE(MID($A10563,31,15)))),"",VALUE(TRIM(MID($A10563,61,14)))))</f>
        <v/>
      </c>
      <c r="S10563" s="168" t="str">
        <f t="shared" ref="S10563:S10626" si="1326">IF($M10563&lt;&gt;"DTL","",
  IF(NOT(ISNUMBER(VALUE(MID($A10563,31,15)))),"",VALUE(TRIM(MID($A10563,76,14)))))</f>
        <v/>
      </c>
      <c r="T10563" s="168" t="str">
        <f t="shared" ref="T10563:T10626" si="1327">IF($M10563&lt;&gt;"DTL","",
  IF(NOT(ISNUMBER(VALUE(MID($A10563,31,15)))),"",VALUE(TRIM(MID($A10563,90,14)))))</f>
        <v/>
      </c>
    </row>
    <row r="10564" spans="1:20" x14ac:dyDescent="0.2">
      <c r="A10564" t="s">
        <v>7030</v>
      </c>
      <c r="M10564" s="170" t="str">
        <f t="shared" si="1320"/>
        <v>Ttl</v>
      </c>
      <c r="N10564" s="169" t="str">
        <f t="shared" si="1321"/>
        <v>1854</v>
      </c>
      <c r="O10564" s="168" t="str">
        <f t="shared" si="1322"/>
        <v/>
      </c>
      <c r="P10564" s="168" t="str">
        <f t="shared" si="1323"/>
        <v/>
      </c>
      <c r="Q10564" s="168" t="str">
        <f t="shared" si="1324"/>
        <v/>
      </c>
      <c r="R10564" s="168" t="str">
        <f t="shared" si="1325"/>
        <v/>
      </c>
      <c r="S10564" s="168" t="str">
        <f t="shared" si="1326"/>
        <v/>
      </c>
      <c r="T10564" s="168" t="str">
        <f t="shared" si="1327"/>
        <v/>
      </c>
    </row>
    <row r="10565" spans="1:20" x14ac:dyDescent="0.2">
      <c r="A10565" t="s">
        <v>4581</v>
      </c>
      <c r="M10565" s="170" t="str">
        <f t="shared" si="1320"/>
        <v>DTL</v>
      </c>
      <c r="N10565" s="169" t="str">
        <f t="shared" si="1321"/>
        <v>1854</v>
      </c>
      <c r="O10565" s="168" t="str">
        <f t="shared" si="1322"/>
        <v/>
      </c>
      <c r="P10565" s="168" t="str">
        <f t="shared" si="1323"/>
        <v/>
      </c>
      <c r="Q10565" s="168" t="str">
        <f t="shared" si="1324"/>
        <v/>
      </c>
      <c r="R10565" s="168" t="str">
        <f t="shared" si="1325"/>
        <v/>
      </c>
      <c r="S10565" s="168" t="str">
        <f t="shared" si="1326"/>
        <v/>
      </c>
      <c r="T10565" s="168" t="str">
        <f t="shared" si="1327"/>
        <v/>
      </c>
    </row>
    <row r="10566" spans="1:20" x14ac:dyDescent="0.2">
      <c r="A10566">
        <v>1</v>
      </c>
      <c r="M10566" s="170" t="str">
        <f t="shared" si="1320"/>
        <v>DTL</v>
      </c>
      <c r="N10566" s="169" t="str">
        <f t="shared" si="1321"/>
        <v>1854</v>
      </c>
      <c r="O10566" s="168" t="str">
        <f t="shared" si="1322"/>
        <v/>
      </c>
      <c r="P10566" s="168" t="str">
        <f t="shared" si="1323"/>
        <v/>
      </c>
      <c r="Q10566" s="168" t="str">
        <f t="shared" si="1324"/>
        <v/>
      </c>
      <c r="R10566" s="168" t="str">
        <f t="shared" si="1325"/>
        <v/>
      </c>
      <c r="S10566" s="168" t="str">
        <f t="shared" si="1326"/>
        <v/>
      </c>
      <c r="T10566" s="168" t="str">
        <f t="shared" si="1327"/>
        <v/>
      </c>
    </row>
    <row r="10567" spans="1:20" x14ac:dyDescent="0.2">
      <c r="M10567" s="170" t="str">
        <f t="shared" si="1320"/>
        <v>DTL</v>
      </c>
      <c r="N10567" s="169" t="str">
        <f t="shared" si="1321"/>
        <v>1854</v>
      </c>
      <c r="O10567" s="168" t="str">
        <f t="shared" si="1322"/>
        <v/>
      </c>
      <c r="P10567" s="168" t="str">
        <f t="shared" si="1323"/>
        <v/>
      </c>
      <c r="Q10567" s="168" t="str">
        <f t="shared" si="1324"/>
        <v/>
      </c>
      <c r="R10567" s="168" t="str">
        <f t="shared" si="1325"/>
        <v/>
      </c>
      <c r="S10567" s="168" t="str">
        <f t="shared" si="1326"/>
        <v/>
      </c>
      <c r="T10567" s="168" t="str">
        <f t="shared" si="1327"/>
        <v/>
      </c>
    </row>
    <row r="10568" spans="1:20" x14ac:dyDescent="0.2">
      <c r="A10568" t="s">
        <v>3654</v>
      </c>
      <c r="M10568" s="170" t="str">
        <f t="shared" si="1320"/>
        <v>H1</v>
      </c>
      <c r="N10568" s="169" t="str">
        <f t="shared" si="1321"/>
        <v>1854</v>
      </c>
      <c r="O10568" s="168" t="str">
        <f t="shared" si="1322"/>
        <v/>
      </c>
      <c r="P10568" s="168" t="str">
        <f t="shared" si="1323"/>
        <v/>
      </c>
      <c r="Q10568" s="168" t="str">
        <f t="shared" si="1324"/>
        <v/>
      </c>
      <c r="R10568" s="168" t="str">
        <f t="shared" si="1325"/>
        <v/>
      </c>
      <c r="S10568" s="168" t="str">
        <f t="shared" si="1326"/>
        <v/>
      </c>
      <c r="T10568" s="168" t="str">
        <f t="shared" si="1327"/>
        <v/>
      </c>
    </row>
    <row r="10569" spans="1:20" x14ac:dyDescent="0.2">
      <c r="A10569" t="s">
        <v>2600</v>
      </c>
      <c r="M10569" s="170" t="str">
        <f t="shared" si="1320"/>
        <v>H2</v>
      </c>
      <c r="N10569" s="169" t="str">
        <f t="shared" si="1321"/>
        <v>1854</v>
      </c>
      <c r="O10569" s="168" t="str">
        <f t="shared" si="1322"/>
        <v/>
      </c>
      <c r="P10569" s="168" t="str">
        <f t="shared" si="1323"/>
        <v/>
      </c>
      <c r="Q10569" s="168" t="str">
        <f t="shared" si="1324"/>
        <v/>
      </c>
      <c r="R10569" s="168" t="str">
        <f t="shared" si="1325"/>
        <v/>
      </c>
      <c r="S10569" s="168" t="str">
        <f t="shared" si="1326"/>
        <v/>
      </c>
      <c r="T10569" s="168" t="str">
        <f t="shared" si="1327"/>
        <v/>
      </c>
    </row>
    <row r="10570" spans="1:20" x14ac:dyDescent="0.2">
      <c r="A10570" t="s">
        <v>2601</v>
      </c>
      <c r="M10570" s="170" t="str">
        <f t="shared" si="1320"/>
        <v>H3</v>
      </c>
      <c r="N10570" s="169" t="str">
        <f t="shared" si="1321"/>
        <v>1854</v>
      </c>
      <c r="O10570" s="168" t="str">
        <f t="shared" si="1322"/>
        <v/>
      </c>
      <c r="P10570" s="168" t="str">
        <f t="shared" si="1323"/>
        <v/>
      </c>
      <c r="Q10570" s="168" t="str">
        <f t="shared" si="1324"/>
        <v/>
      </c>
      <c r="R10570" s="168" t="str">
        <f t="shared" si="1325"/>
        <v/>
      </c>
      <c r="S10570" s="168" t="str">
        <f t="shared" si="1326"/>
        <v/>
      </c>
      <c r="T10570" s="168" t="str">
        <f t="shared" si="1327"/>
        <v/>
      </c>
    </row>
    <row r="10571" spans="1:20" x14ac:dyDescent="0.2">
      <c r="A10571" t="s">
        <v>3535</v>
      </c>
      <c r="M10571" s="170" t="str">
        <f t="shared" si="1320"/>
        <v>H4</v>
      </c>
      <c r="N10571" s="169" t="str">
        <f t="shared" si="1321"/>
        <v>1854</v>
      </c>
      <c r="O10571" s="168" t="str">
        <f t="shared" si="1322"/>
        <v/>
      </c>
      <c r="P10571" s="168" t="str">
        <f t="shared" si="1323"/>
        <v/>
      </c>
      <c r="Q10571" s="168" t="str">
        <f t="shared" si="1324"/>
        <v/>
      </c>
      <c r="R10571" s="168" t="str">
        <f t="shared" si="1325"/>
        <v/>
      </c>
      <c r="S10571" s="168" t="str">
        <f t="shared" si="1326"/>
        <v/>
      </c>
      <c r="T10571" s="168" t="str">
        <f t="shared" si="1327"/>
        <v/>
      </c>
    </row>
    <row r="10572" spans="1:20" x14ac:dyDescent="0.2">
      <c r="A10572" t="s">
        <v>3655</v>
      </c>
      <c r="M10572" s="170" t="str">
        <f t="shared" si="1320"/>
        <v>H5</v>
      </c>
      <c r="N10572" s="169" t="str">
        <f t="shared" si="1321"/>
        <v>1854</v>
      </c>
      <c r="O10572" s="168" t="str">
        <f t="shared" si="1322"/>
        <v/>
      </c>
      <c r="P10572" s="168" t="str">
        <f t="shared" si="1323"/>
        <v/>
      </c>
      <c r="Q10572" s="168" t="str">
        <f t="shared" si="1324"/>
        <v/>
      </c>
      <c r="R10572" s="168" t="str">
        <f t="shared" si="1325"/>
        <v/>
      </c>
      <c r="S10572" s="168" t="str">
        <f t="shared" si="1326"/>
        <v/>
      </c>
      <c r="T10572" s="168" t="str">
        <f t="shared" si="1327"/>
        <v/>
      </c>
    </row>
    <row r="10573" spans="1:20" x14ac:dyDescent="0.2">
      <c r="A10573" t="s">
        <v>7031</v>
      </c>
      <c r="M10573" s="170" t="str">
        <f t="shared" si="1320"/>
        <v>H6</v>
      </c>
      <c r="N10573" s="169" t="str">
        <f t="shared" si="1321"/>
        <v>0160</v>
      </c>
      <c r="O10573" s="168" t="str">
        <f t="shared" si="1322"/>
        <v/>
      </c>
      <c r="P10573" s="168" t="str">
        <f t="shared" si="1323"/>
        <v/>
      </c>
      <c r="Q10573" s="168" t="str">
        <f t="shared" si="1324"/>
        <v/>
      </c>
      <c r="R10573" s="168" t="str">
        <f t="shared" si="1325"/>
        <v/>
      </c>
      <c r="S10573" s="168" t="str">
        <f t="shared" si="1326"/>
        <v/>
      </c>
      <c r="T10573" s="168" t="str">
        <f t="shared" si="1327"/>
        <v/>
      </c>
    </row>
    <row r="10574" spans="1:20" x14ac:dyDescent="0.2">
      <c r="A10574" t="s">
        <v>2605</v>
      </c>
      <c r="M10574" s="170" t="str">
        <f t="shared" si="1320"/>
        <v>H7</v>
      </c>
      <c r="N10574" s="169" t="str">
        <f t="shared" si="1321"/>
        <v>0160</v>
      </c>
      <c r="O10574" s="168" t="str">
        <f t="shared" si="1322"/>
        <v/>
      </c>
      <c r="P10574" s="168" t="str">
        <f t="shared" si="1323"/>
        <v/>
      </c>
      <c r="Q10574" s="168" t="str">
        <f t="shared" si="1324"/>
        <v/>
      </c>
      <c r="R10574" s="168" t="str">
        <f t="shared" si="1325"/>
        <v/>
      </c>
      <c r="S10574" s="168" t="str">
        <f t="shared" si="1326"/>
        <v/>
      </c>
      <c r="T10574" s="168" t="str">
        <f t="shared" si="1327"/>
        <v/>
      </c>
    </row>
    <row r="10575" spans="1:20" x14ac:dyDescent="0.2">
      <c r="A10575" t="s">
        <v>2606</v>
      </c>
      <c r="M10575" s="170" t="str">
        <f t="shared" si="1320"/>
        <v>H8</v>
      </c>
      <c r="N10575" s="169" t="str">
        <f t="shared" si="1321"/>
        <v>0160</v>
      </c>
      <c r="O10575" s="168" t="str">
        <f t="shared" si="1322"/>
        <v/>
      </c>
      <c r="P10575" s="168" t="str">
        <f t="shared" si="1323"/>
        <v/>
      </c>
      <c r="Q10575" s="168" t="str">
        <f t="shared" si="1324"/>
        <v/>
      </c>
      <c r="R10575" s="168" t="str">
        <f t="shared" si="1325"/>
        <v/>
      </c>
      <c r="S10575" s="168" t="str">
        <f t="shared" si="1326"/>
        <v/>
      </c>
      <c r="T10575" s="168" t="str">
        <f t="shared" si="1327"/>
        <v/>
      </c>
    </row>
    <row r="10576" spans="1:20" x14ac:dyDescent="0.2">
      <c r="A10576" t="s">
        <v>2607</v>
      </c>
      <c r="M10576" s="170" t="str">
        <f t="shared" si="1320"/>
        <v>H9</v>
      </c>
      <c r="N10576" s="169" t="str">
        <f t="shared" si="1321"/>
        <v>0160</v>
      </c>
      <c r="O10576" s="168" t="str">
        <f t="shared" si="1322"/>
        <v/>
      </c>
      <c r="P10576" s="168" t="str">
        <f t="shared" si="1323"/>
        <v/>
      </c>
      <c r="Q10576" s="168" t="str">
        <f t="shared" si="1324"/>
        <v/>
      </c>
      <c r="R10576" s="168" t="str">
        <f t="shared" si="1325"/>
        <v/>
      </c>
      <c r="S10576" s="168" t="str">
        <f t="shared" si="1326"/>
        <v/>
      </c>
      <c r="T10576" s="168" t="str">
        <f t="shared" si="1327"/>
        <v/>
      </c>
    </row>
    <row r="10577" spans="1:20" x14ac:dyDescent="0.2">
      <c r="A10577" t="s">
        <v>2608</v>
      </c>
      <c r="M10577" s="170" t="str">
        <f t="shared" si="1320"/>
        <v>H10</v>
      </c>
      <c r="N10577" s="169" t="str">
        <f t="shared" si="1321"/>
        <v>0160</v>
      </c>
      <c r="O10577" s="168" t="str">
        <f t="shared" si="1322"/>
        <v/>
      </c>
      <c r="P10577" s="168" t="str">
        <f t="shared" si="1323"/>
        <v/>
      </c>
      <c r="Q10577" s="168" t="str">
        <f t="shared" si="1324"/>
        <v/>
      </c>
      <c r="R10577" s="168" t="str">
        <f t="shared" si="1325"/>
        <v/>
      </c>
      <c r="S10577" s="168" t="str">
        <f t="shared" si="1326"/>
        <v/>
      </c>
      <c r="T10577" s="168" t="str">
        <f t="shared" si="1327"/>
        <v/>
      </c>
    </row>
    <row r="10578" spans="1:20" x14ac:dyDescent="0.2">
      <c r="A10578" t="s">
        <v>2613</v>
      </c>
      <c r="M10578" s="170" t="str">
        <f t="shared" si="1320"/>
        <v>DTL</v>
      </c>
      <c r="N10578" s="169" t="str">
        <f t="shared" si="1321"/>
        <v>0160</v>
      </c>
      <c r="O10578" s="168" t="str">
        <f t="shared" si="1322"/>
        <v/>
      </c>
      <c r="P10578" s="168" t="str">
        <f t="shared" si="1323"/>
        <v/>
      </c>
      <c r="Q10578" s="168" t="str">
        <f t="shared" si="1324"/>
        <v/>
      </c>
      <c r="R10578" s="168" t="str">
        <f t="shared" si="1325"/>
        <v/>
      </c>
      <c r="S10578" s="168" t="str">
        <f t="shared" si="1326"/>
        <v/>
      </c>
      <c r="T10578" s="168" t="str">
        <f t="shared" si="1327"/>
        <v/>
      </c>
    </row>
    <row r="10579" spans="1:20" x14ac:dyDescent="0.2">
      <c r="A10579" t="s">
        <v>7032</v>
      </c>
      <c r="M10579" s="170" t="str">
        <f t="shared" si="1320"/>
        <v>DTL</v>
      </c>
      <c r="N10579" s="169" t="str">
        <f t="shared" si="1321"/>
        <v>0160</v>
      </c>
      <c r="O10579" s="168" t="str">
        <f t="shared" si="1322"/>
        <v>1101</v>
      </c>
      <c r="P10579" s="168" t="str">
        <f t="shared" si="1323"/>
        <v>01601101</v>
      </c>
      <c r="Q10579" s="168">
        <f t="shared" si="1324"/>
        <v>0</v>
      </c>
      <c r="R10579" s="168">
        <f t="shared" si="1325"/>
        <v>-21032</v>
      </c>
      <c r="S10579" s="168">
        <f t="shared" si="1326"/>
        <v>0</v>
      </c>
      <c r="T10579" s="168">
        <f t="shared" si="1327"/>
        <v>0</v>
      </c>
    </row>
    <row r="10580" spans="1:20" x14ac:dyDescent="0.2">
      <c r="A10580" t="s">
        <v>4246</v>
      </c>
      <c r="M10580" s="170" t="str">
        <f t="shared" si="1320"/>
        <v>DTL</v>
      </c>
      <c r="N10580" s="169" t="str">
        <f t="shared" si="1321"/>
        <v>0160</v>
      </c>
      <c r="O10580" s="168" t="str">
        <f t="shared" si="1322"/>
        <v/>
      </c>
      <c r="P10580" s="168" t="str">
        <f t="shared" si="1323"/>
        <v/>
      </c>
      <c r="Q10580" s="168" t="str">
        <f t="shared" si="1324"/>
        <v/>
      </c>
      <c r="R10580" s="168" t="str">
        <f t="shared" si="1325"/>
        <v/>
      </c>
      <c r="S10580" s="168" t="str">
        <f t="shared" si="1326"/>
        <v/>
      </c>
      <c r="T10580" s="168" t="str">
        <f t="shared" si="1327"/>
        <v/>
      </c>
    </row>
    <row r="10581" spans="1:20" x14ac:dyDescent="0.2">
      <c r="A10581" t="s">
        <v>2611</v>
      </c>
      <c r="M10581" s="170" t="str">
        <f t="shared" si="1320"/>
        <v>DTL</v>
      </c>
      <c r="N10581" s="169" t="str">
        <f t="shared" si="1321"/>
        <v>0160</v>
      </c>
      <c r="O10581" s="168" t="str">
        <f t="shared" si="1322"/>
        <v/>
      </c>
      <c r="P10581" s="168" t="str">
        <f t="shared" si="1323"/>
        <v/>
      </c>
      <c r="Q10581" s="168" t="str">
        <f t="shared" si="1324"/>
        <v/>
      </c>
      <c r="R10581" s="168" t="str">
        <f t="shared" si="1325"/>
        <v/>
      </c>
      <c r="S10581" s="168" t="str">
        <f t="shared" si="1326"/>
        <v/>
      </c>
      <c r="T10581" s="168" t="str">
        <f t="shared" si="1327"/>
        <v/>
      </c>
    </row>
    <row r="10582" spans="1:20" x14ac:dyDescent="0.2">
      <c r="A10582" t="s">
        <v>7033</v>
      </c>
      <c r="M10582" s="170" t="str">
        <f t="shared" si="1320"/>
        <v>Ttl</v>
      </c>
      <c r="N10582" s="169" t="str">
        <f t="shared" si="1321"/>
        <v>0160</v>
      </c>
      <c r="O10582" s="168" t="str">
        <f t="shared" si="1322"/>
        <v/>
      </c>
      <c r="P10582" s="168" t="str">
        <f t="shared" si="1323"/>
        <v/>
      </c>
      <c r="Q10582" s="168" t="str">
        <f t="shared" si="1324"/>
        <v/>
      </c>
      <c r="R10582" s="168" t="str">
        <f t="shared" si="1325"/>
        <v/>
      </c>
      <c r="S10582" s="168" t="str">
        <f t="shared" si="1326"/>
        <v/>
      </c>
      <c r="T10582" s="168" t="str">
        <f t="shared" si="1327"/>
        <v/>
      </c>
    </row>
    <row r="10583" spans="1:20" x14ac:dyDescent="0.2">
      <c r="A10583" t="s">
        <v>2611</v>
      </c>
      <c r="M10583" s="170" t="str">
        <f t="shared" si="1320"/>
        <v>DTL</v>
      </c>
      <c r="N10583" s="169" t="str">
        <f t="shared" si="1321"/>
        <v>0160</v>
      </c>
      <c r="O10583" s="168" t="str">
        <f t="shared" si="1322"/>
        <v/>
      </c>
      <c r="P10583" s="168" t="str">
        <f t="shared" si="1323"/>
        <v/>
      </c>
      <c r="Q10583" s="168" t="str">
        <f t="shared" si="1324"/>
        <v/>
      </c>
      <c r="R10583" s="168" t="str">
        <f t="shared" si="1325"/>
        <v/>
      </c>
      <c r="S10583" s="168" t="str">
        <f t="shared" si="1326"/>
        <v/>
      </c>
      <c r="T10583" s="168" t="str">
        <f t="shared" si="1327"/>
        <v/>
      </c>
    </row>
    <row r="10584" spans="1:20" x14ac:dyDescent="0.2">
      <c r="A10584" t="s">
        <v>7034</v>
      </c>
      <c r="M10584" s="170" t="str">
        <f t="shared" si="1320"/>
        <v>DTL</v>
      </c>
      <c r="N10584" s="169" t="str">
        <f t="shared" si="1321"/>
        <v>0160</v>
      </c>
      <c r="O10584" s="168" t="str">
        <f t="shared" si="1322"/>
        <v>4600</v>
      </c>
      <c r="P10584" s="168" t="str">
        <f t="shared" si="1323"/>
        <v>01604600</v>
      </c>
      <c r="Q10584" s="168">
        <f t="shared" si="1324"/>
        <v>-50</v>
      </c>
      <c r="R10584" s="168">
        <f t="shared" si="1325"/>
        <v>0</v>
      </c>
      <c r="S10584" s="168">
        <f t="shared" si="1326"/>
        <v>0</v>
      </c>
      <c r="T10584" s="168">
        <f t="shared" si="1327"/>
        <v>0</v>
      </c>
    </row>
    <row r="10585" spans="1:20" x14ac:dyDescent="0.2">
      <c r="A10585" t="s">
        <v>4246</v>
      </c>
      <c r="M10585" s="170" t="str">
        <f t="shared" si="1320"/>
        <v>DTL</v>
      </c>
      <c r="N10585" s="169" t="str">
        <f t="shared" si="1321"/>
        <v>0160</v>
      </c>
      <c r="O10585" s="168" t="str">
        <f t="shared" si="1322"/>
        <v/>
      </c>
      <c r="P10585" s="168" t="str">
        <f t="shared" si="1323"/>
        <v/>
      </c>
      <c r="Q10585" s="168" t="str">
        <f t="shared" si="1324"/>
        <v/>
      </c>
      <c r="R10585" s="168" t="str">
        <f t="shared" si="1325"/>
        <v/>
      </c>
      <c r="S10585" s="168" t="str">
        <f t="shared" si="1326"/>
        <v/>
      </c>
      <c r="T10585" s="168" t="str">
        <f t="shared" si="1327"/>
        <v/>
      </c>
    </row>
    <row r="10586" spans="1:20" x14ac:dyDescent="0.2">
      <c r="A10586" t="s">
        <v>2611</v>
      </c>
      <c r="M10586" s="170" t="str">
        <f t="shared" si="1320"/>
        <v>DTL</v>
      </c>
      <c r="N10586" s="169" t="str">
        <f t="shared" si="1321"/>
        <v>0160</v>
      </c>
      <c r="O10586" s="168" t="str">
        <f t="shared" si="1322"/>
        <v/>
      </c>
      <c r="P10586" s="168" t="str">
        <f t="shared" si="1323"/>
        <v/>
      </c>
      <c r="Q10586" s="168" t="str">
        <f t="shared" si="1324"/>
        <v/>
      </c>
      <c r="R10586" s="168" t="str">
        <f t="shared" si="1325"/>
        <v/>
      </c>
      <c r="S10586" s="168" t="str">
        <f t="shared" si="1326"/>
        <v/>
      </c>
      <c r="T10586" s="168" t="str">
        <f t="shared" si="1327"/>
        <v/>
      </c>
    </row>
    <row r="10587" spans="1:20" x14ac:dyDescent="0.2">
      <c r="A10587" t="s">
        <v>7035</v>
      </c>
      <c r="M10587" s="170" t="str">
        <f t="shared" si="1320"/>
        <v>Ttl</v>
      </c>
      <c r="N10587" s="169" t="str">
        <f t="shared" si="1321"/>
        <v>0160</v>
      </c>
      <c r="O10587" s="168" t="str">
        <f t="shared" si="1322"/>
        <v/>
      </c>
      <c r="P10587" s="168" t="str">
        <f t="shared" si="1323"/>
        <v/>
      </c>
      <c r="Q10587" s="168" t="str">
        <f t="shared" si="1324"/>
        <v/>
      </c>
      <c r="R10587" s="168" t="str">
        <f t="shared" si="1325"/>
        <v/>
      </c>
      <c r="S10587" s="168" t="str">
        <f t="shared" si="1326"/>
        <v/>
      </c>
      <c r="T10587" s="168" t="str">
        <f t="shared" si="1327"/>
        <v/>
      </c>
    </row>
    <row r="10588" spans="1:20" x14ac:dyDescent="0.2">
      <c r="A10588" t="s">
        <v>2611</v>
      </c>
      <c r="M10588" s="170" t="str">
        <f t="shared" si="1320"/>
        <v>DTL</v>
      </c>
      <c r="N10588" s="169" t="str">
        <f t="shared" si="1321"/>
        <v>0160</v>
      </c>
      <c r="O10588" s="168" t="str">
        <f t="shared" si="1322"/>
        <v/>
      </c>
      <c r="P10588" s="168" t="str">
        <f t="shared" si="1323"/>
        <v/>
      </c>
      <c r="Q10588" s="168" t="str">
        <f t="shared" si="1324"/>
        <v/>
      </c>
      <c r="R10588" s="168" t="str">
        <f t="shared" si="1325"/>
        <v/>
      </c>
      <c r="S10588" s="168" t="str">
        <f t="shared" si="1326"/>
        <v/>
      </c>
      <c r="T10588" s="168" t="str">
        <f t="shared" si="1327"/>
        <v/>
      </c>
    </row>
    <row r="10589" spans="1:20" x14ac:dyDescent="0.2">
      <c r="A10589" t="s">
        <v>2611</v>
      </c>
      <c r="M10589" s="170" t="str">
        <f t="shared" si="1320"/>
        <v>DTL</v>
      </c>
      <c r="N10589" s="169" t="str">
        <f t="shared" si="1321"/>
        <v>0160</v>
      </c>
      <c r="O10589" s="168" t="str">
        <f t="shared" si="1322"/>
        <v/>
      </c>
      <c r="P10589" s="168" t="str">
        <f t="shared" si="1323"/>
        <v/>
      </c>
      <c r="Q10589" s="168" t="str">
        <f t="shared" si="1324"/>
        <v/>
      </c>
      <c r="R10589" s="168" t="str">
        <f t="shared" si="1325"/>
        <v/>
      </c>
      <c r="S10589" s="168" t="str">
        <f t="shared" si="1326"/>
        <v/>
      </c>
      <c r="T10589" s="168" t="str">
        <f t="shared" si="1327"/>
        <v/>
      </c>
    </row>
    <row r="10590" spans="1:20" x14ac:dyDescent="0.2">
      <c r="A10590" t="s">
        <v>7036</v>
      </c>
      <c r="M10590" s="170" t="str">
        <f t="shared" si="1320"/>
        <v>Ttl</v>
      </c>
      <c r="N10590" s="169" t="str">
        <f t="shared" si="1321"/>
        <v>0160</v>
      </c>
      <c r="O10590" s="168" t="str">
        <f t="shared" si="1322"/>
        <v/>
      </c>
      <c r="P10590" s="168" t="str">
        <f t="shared" si="1323"/>
        <v/>
      </c>
      <c r="Q10590" s="168" t="str">
        <f t="shared" si="1324"/>
        <v/>
      </c>
      <c r="R10590" s="168" t="str">
        <f t="shared" si="1325"/>
        <v/>
      </c>
      <c r="S10590" s="168" t="str">
        <f t="shared" si="1326"/>
        <v/>
      </c>
      <c r="T10590" s="168" t="str">
        <f t="shared" si="1327"/>
        <v/>
      </c>
    </row>
    <row r="10591" spans="1:20" x14ac:dyDescent="0.2">
      <c r="A10591" t="s">
        <v>2612</v>
      </c>
      <c r="M10591" s="170" t="str">
        <f t="shared" si="1320"/>
        <v>DTL</v>
      </c>
      <c r="N10591" s="169" t="str">
        <f t="shared" si="1321"/>
        <v>0160</v>
      </c>
      <c r="O10591" s="168" t="str">
        <f t="shared" si="1322"/>
        <v/>
      </c>
      <c r="P10591" s="168" t="str">
        <f t="shared" si="1323"/>
        <v/>
      </c>
      <c r="Q10591" s="168" t="str">
        <f t="shared" si="1324"/>
        <v/>
      </c>
      <c r="R10591" s="168" t="str">
        <f t="shared" si="1325"/>
        <v/>
      </c>
      <c r="S10591" s="168" t="str">
        <f t="shared" si="1326"/>
        <v/>
      </c>
      <c r="T10591" s="168" t="str">
        <f t="shared" si="1327"/>
        <v/>
      </c>
    </row>
    <row r="10592" spans="1:20" x14ac:dyDescent="0.2">
      <c r="A10592" t="s">
        <v>2611</v>
      </c>
      <c r="M10592" s="170" t="str">
        <f t="shared" si="1320"/>
        <v>DTL</v>
      </c>
      <c r="N10592" s="169" t="str">
        <f t="shared" si="1321"/>
        <v>0160</v>
      </c>
      <c r="O10592" s="168" t="str">
        <f t="shared" si="1322"/>
        <v/>
      </c>
      <c r="P10592" s="168" t="str">
        <f t="shared" si="1323"/>
        <v/>
      </c>
      <c r="Q10592" s="168" t="str">
        <f t="shared" si="1324"/>
        <v/>
      </c>
      <c r="R10592" s="168" t="str">
        <f t="shared" si="1325"/>
        <v/>
      </c>
      <c r="S10592" s="168" t="str">
        <f t="shared" si="1326"/>
        <v/>
      </c>
      <c r="T10592" s="168" t="str">
        <f t="shared" si="1327"/>
        <v/>
      </c>
    </row>
    <row r="10593" spans="1:20" x14ac:dyDescent="0.2">
      <c r="A10593" t="s">
        <v>2620</v>
      </c>
      <c r="M10593" s="170" t="str">
        <f t="shared" si="1320"/>
        <v>DTL</v>
      </c>
      <c r="N10593" s="169" t="str">
        <f t="shared" si="1321"/>
        <v>0160</v>
      </c>
      <c r="O10593" s="168" t="str">
        <f t="shared" si="1322"/>
        <v/>
      </c>
      <c r="P10593" s="168" t="str">
        <f t="shared" si="1323"/>
        <v/>
      </c>
      <c r="Q10593" s="168" t="str">
        <f t="shared" si="1324"/>
        <v/>
      </c>
      <c r="R10593" s="168" t="str">
        <f t="shared" si="1325"/>
        <v/>
      </c>
      <c r="S10593" s="168" t="str">
        <f t="shared" si="1326"/>
        <v/>
      </c>
      <c r="T10593" s="168" t="str">
        <f t="shared" si="1327"/>
        <v/>
      </c>
    </row>
    <row r="10594" spans="1:20" x14ac:dyDescent="0.2">
      <c r="A10594" t="s">
        <v>2681</v>
      </c>
      <c r="M10594" s="170" t="str">
        <f t="shared" si="1320"/>
        <v>Ttl</v>
      </c>
      <c r="N10594" s="169" t="str">
        <f t="shared" si="1321"/>
        <v>0160</v>
      </c>
      <c r="O10594" s="168" t="str">
        <f t="shared" si="1322"/>
        <v/>
      </c>
      <c r="P10594" s="168" t="str">
        <f t="shared" si="1323"/>
        <v/>
      </c>
      <c r="Q10594" s="168" t="str">
        <f t="shared" si="1324"/>
        <v/>
      </c>
      <c r="R10594" s="168" t="str">
        <f t="shared" si="1325"/>
        <v/>
      </c>
      <c r="S10594" s="168" t="str">
        <f t="shared" si="1326"/>
        <v/>
      </c>
      <c r="T10594" s="168" t="str">
        <f t="shared" si="1327"/>
        <v/>
      </c>
    </row>
    <row r="10595" spans="1:20" x14ac:dyDescent="0.2">
      <c r="A10595" t="s">
        <v>2611</v>
      </c>
      <c r="M10595" s="170" t="str">
        <f t="shared" si="1320"/>
        <v>DTL</v>
      </c>
      <c r="N10595" s="169" t="str">
        <f t="shared" si="1321"/>
        <v>0160</v>
      </c>
      <c r="O10595" s="168" t="str">
        <f t="shared" si="1322"/>
        <v/>
      </c>
      <c r="P10595" s="168" t="str">
        <f t="shared" si="1323"/>
        <v/>
      </c>
      <c r="Q10595" s="168" t="str">
        <f t="shared" si="1324"/>
        <v/>
      </c>
      <c r="R10595" s="168" t="str">
        <f t="shared" si="1325"/>
        <v/>
      </c>
      <c r="S10595" s="168" t="str">
        <f t="shared" si="1326"/>
        <v/>
      </c>
      <c r="T10595" s="168" t="str">
        <f t="shared" si="1327"/>
        <v/>
      </c>
    </row>
    <row r="10596" spans="1:20" x14ac:dyDescent="0.2">
      <c r="A10596" t="s">
        <v>7037</v>
      </c>
      <c r="M10596" s="170" t="str">
        <f t="shared" si="1320"/>
        <v>Ttl</v>
      </c>
      <c r="N10596" s="169" t="str">
        <f t="shared" si="1321"/>
        <v>0160</v>
      </c>
      <c r="O10596" s="168" t="str">
        <f t="shared" si="1322"/>
        <v/>
      </c>
      <c r="P10596" s="168" t="str">
        <f t="shared" si="1323"/>
        <v/>
      </c>
      <c r="Q10596" s="168" t="str">
        <f t="shared" si="1324"/>
        <v/>
      </c>
      <c r="R10596" s="168" t="str">
        <f t="shared" si="1325"/>
        <v/>
      </c>
      <c r="S10596" s="168" t="str">
        <f t="shared" si="1326"/>
        <v/>
      </c>
      <c r="T10596" s="168" t="str">
        <f t="shared" si="1327"/>
        <v/>
      </c>
    </row>
    <row r="10597" spans="1:20" x14ac:dyDescent="0.2">
      <c r="A10597" t="s">
        <v>4246</v>
      </c>
      <c r="M10597" s="170" t="str">
        <f t="shared" si="1320"/>
        <v>DTL</v>
      </c>
      <c r="N10597" s="169" t="str">
        <f t="shared" si="1321"/>
        <v>0160</v>
      </c>
      <c r="O10597" s="168" t="str">
        <f t="shared" si="1322"/>
        <v/>
      </c>
      <c r="P10597" s="168" t="str">
        <f t="shared" si="1323"/>
        <v/>
      </c>
      <c r="Q10597" s="168" t="str">
        <f t="shared" si="1324"/>
        <v/>
      </c>
      <c r="R10597" s="168" t="str">
        <f t="shared" si="1325"/>
        <v/>
      </c>
      <c r="S10597" s="168" t="str">
        <f t="shared" si="1326"/>
        <v/>
      </c>
      <c r="T10597" s="168" t="str">
        <f t="shared" si="1327"/>
        <v/>
      </c>
    </row>
    <row r="10598" spans="1:20" x14ac:dyDescent="0.2">
      <c r="A10598" t="s">
        <v>2611</v>
      </c>
      <c r="M10598" s="170" t="str">
        <f t="shared" si="1320"/>
        <v>DTL</v>
      </c>
      <c r="N10598" s="169" t="str">
        <f t="shared" si="1321"/>
        <v>0160</v>
      </c>
      <c r="O10598" s="168" t="str">
        <f t="shared" si="1322"/>
        <v/>
      </c>
      <c r="P10598" s="168" t="str">
        <f t="shared" si="1323"/>
        <v/>
      </c>
      <c r="Q10598" s="168" t="str">
        <f t="shared" si="1324"/>
        <v/>
      </c>
      <c r="R10598" s="168" t="str">
        <f t="shared" si="1325"/>
        <v/>
      </c>
      <c r="S10598" s="168" t="str">
        <f t="shared" si="1326"/>
        <v/>
      </c>
      <c r="T10598" s="168" t="str">
        <f t="shared" si="1327"/>
        <v/>
      </c>
    </row>
    <row r="10599" spans="1:20" x14ac:dyDescent="0.2">
      <c r="A10599" t="s">
        <v>7038</v>
      </c>
      <c r="M10599" s="170" t="str">
        <f t="shared" si="1320"/>
        <v>DTL</v>
      </c>
      <c r="N10599" s="169" t="str">
        <f t="shared" si="1321"/>
        <v>0160</v>
      </c>
      <c r="O10599" s="168" t="str">
        <f t="shared" si="1322"/>
        <v xml:space="preserve">    </v>
      </c>
      <c r="P10599" s="168" t="str">
        <f t="shared" si="1323"/>
        <v xml:space="preserve">0160    </v>
      </c>
      <c r="Q10599" s="168">
        <f t="shared" si="1324"/>
        <v>51</v>
      </c>
      <c r="R10599" s="168">
        <f t="shared" si="1325"/>
        <v>21032</v>
      </c>
      <c r="S10599" s="168">
        <f t="shared" si="1326"/>
        <v>0</v>
      </c>
      <c r="T10599" s="168">
        <f t="shared" si="1327"/>
        <v>0</v>
      </c>
    </row>
    <row r="10600" spans="1:20" x14ac:dyDescent="0.2">
      <c r="A10600" t="s">
        <v>2611</v>
      </c>
      <c r="M10600" s="170" t="str">
        <f t="shared" si="1320"/>
        <v>DTL</v>
      </c>
      <c r="N10600" s="169" t="str">
        <f t="shared" si="1321"/>
        <v>0160</v>
      </c>
      <c r="O10600" s="168" t="str">
        <f t="shared" si="1322"/>
        <v/>
      </c>
      <c r="P10600" s="168" t="str">
        <f t="shared" si="1323"/>
        <v/>
      </c>
      <c r="Q10600" s="168" t="str">
        <f t="shared" si="1324"/>
        <v/>
      </c>
      <c r="R10600" s="168" t="str">
        <f t="shared" si="1325"/>
        <v/>
      </c>
      <c r="S10600" s="168" t="str">
        <f t="shared" si="1326"/>
        <v/>
      </c>
      <c r="T10600" s="168" t="str">
        <f t="shared" si="1327"/>
        <v/>
      </c>
    </row>
    <row r="10601" spans="1:20" x14ac:dyDescent="0.2">
      <c r="A10601" t="s">
        <v>2622</v>
      </c>
      <c r="M10601" s="170" t="str">
        <f t="shared" si="1320"/>
        <v>DTL</v>
      </c>
      <c r="N10601" s="169" t="str">
        <f t="shared" si="1321"/>
        <v>0160</v>
      </c>
      <c r="O10601" s="168" t="str">
        <f t="shared" si="1322"/>
        <v>Tran</v>
      </c>
      <c r="P10601" s="168" t="str">
        <f t="shared" si="1323"/>
        <v>0160Tran</v>
      </c>
      <c r="Q10601" s="168">
        <f t="shared" si="1324"/>
        <v>0</v>
      </c>
      <c r="R10601" s="168">
        <f t="shared" si="1325"/>
        <v>0</v>
      </c>
      <c r="S10601" s="168">
        <f t="shared" si="1326"/>
        <v>0</v>
      </c>
      <c r="T10601" s="168">
        <f t="shared" si="1327"/>
        <v>0</v>
      </c>
    </row>
    <row r="10602" spans="1:20" x14ac:dyDescent="0.2">
      <c r="A10602" t="s">
        <v>2611</v>
      </c>
      <c r="M10602" s="170" t="str">
        <f t="shared" si="1320"/>
        <v>DTL</v>
      </c>
      <c r="N10602" s="169" t="str">
        <f t="shared" si="1321"/>
        <v>0160</v>
      </c>
      <c r="O10602" s="168" t="str">
        <f t="shared" si="1322"/>
        <v/>
      </c>
      <c r="P10602" s="168" t="str">
        <f t="shared" si="1323"/>
        <v/>
      </c>
      <c r="Q10602" s="168" t="str">
        <f t="shared" si="1324"/>
        <v/>
      </c>
      <c r="R10602" s="168" t="str">
        <f t="shared" si="1325"/>
        <v/>
      </c>
      <c r="S10602" s="168" t="str">
        <f t="shared" si="1326"/>
        <v/>
      </c>
      <c r="T10602" s="168" t="str">
        <f t="shared" si="1327"/>
        <v/>
      </c>
    </row>
    <row r="10603" spans="1:20" x14ac:dyDescent="0.2">
      <c r="A10603" t="s">
        <v>2623</v>
      </c>
      <c r="M10603" s="170" t="str">
        <f t="shared" si="1320"/>
        <v>DTL</v>
      </c>
      <c r="N10603" s="169" t="str">
        <f t="shared" si="1321"/>
        <v>0160</v>
      </c>
      <c r="O10603" s="168" t="str">
        <f t="shared" si="1322"/>
        <v>Tran</v>
      </c>
      <c r="P10603" s="168" t="str">
        <f t="shared" si="1323"/>
        <v>0160Tran</v>
      </c>
      <c r="Q10603" s="168">
        <f t="shared" si="1324"/>
        <v>0</v>
      </c>
      <c r="R10603" s="168">
        <f t="shared" si="1325"/>
        <v>0</v>
      </c>
      <c r="S10603" s="168">
        <f t="shared" si="1326"/>
        <v>0</v>
      </c>
      <c r="T10603" s="168">
        <f t="shared" si="1327"/>
        <v>0</v>
      </c>
    </row>
    <row r="10604" spans="1:20" x14ac:dyDescent="0.2">
      <c r="A10604" t="s">
        <v>4246</v>
      </c>
      <c r="M10604" s="170" t="str">
        <f t="shared" si="1320"/>
        <v>DTL</v>
      </c>
      <c r="N10604" s="169" t="str">
        <f t="shared" si="1321"/>
        <v>0160</v>
      </c>
      <c r="O10604" s="168" t="str">
        <f t="shared" si="1322"/>
        <v/>
      </c>
      <c r="P10604" s="168" t="str">
        <f t="shared" si="1323"/>
        <v/>
      </c>
      <c r="Q10604" s="168" t="str">
        <f t="shared" si="1324"/>
        <v/>
      </c>
      <c r="R10604" s="168" t="str">
        <f t="shared" si="1325"/>
        <v/>
      </c>
      <c r="S10604" s="168" t="str">
        <f t="shared" si="1326"/>
        <v/>
      </c>
      <c r="T10604" s="168" t="str">
        <f t="shared" si="1327"/>
        <v/>
      </c>
    </row>
    <row r="10605" spans="1:20" x14ac:dyDescent="0.2">
      <c r="A10605" t="s">
        <v>2611</v>
      </c>
      <c r="M10605" s="170" t="str">
        <f t="shared" si="1320"/>
        <v>DTL</v>
      </c>
      <c r="N10605" s="169" t="str">
        <f t="shared" si="1321"/>
        <v>0160</v>
      </c>
      <c r="O10605" s="168" t="str">
        <f t="shared" si="1322"/>
        <v/>
      </c>
      <c r="P10605" s="168" t="str">
        <f t="shared" si="1323"/>
        <v/>
      </c>
      <c r="Q10605" s="168" t="str">
        <f t="shared" si="1324"/>
        <v/>
      </c>
      <c r="R10605" s="168" t="str">
        <f t="shared" si="1325"/>
        <v/>
      </c>
      <c r="S10605" s="168" t="str">
        <f t="shared" si="1326"/>
        <v/>
      </c>
      <c r="T10605" s="168" t="str">
        <f t="shared" si="1327"/>
        <v/>
      </c>
    </row>
    <row r="10606" spans="1:20" x14ac:dyDescent="0.2">
      <c r="A10606" t="s">
        <v>7039</v>
      </c>
      <c r="M10606" s="170" t="str">
        <f t="shared" si="1320"/>
        <v>Ttl</v>
      </c>
      <c r="N10606" s="169" t="str">
        <f t="shared" si="1321"/>
        <v>0160</v>
      </c>
      <c r="O10606" s="168" t="str">
        <f t="shared" si="1322"/>
        <v/>
      </c>
      <c r="P10606" s="168" t="str">
        <f t="shared" si="1323"/>
        <v/>
      </c>
      <c r="Q10606" s="168" t="str">
        <f t="shared" si="1324"/>
        <v/>
      </c>
      <c r="R10606" s="168" t="str">
        <f t="shared" si="1325"/>
        <v/>
      </c>
      <c r="S10606" s="168" t="str">
        <f t="shared" si="1326"/>
        <v/>
      </c>
      <c r="T10606" s="168" t="str">
        <f t="shared" si="1327"/>
        <v/>
      </c>
    </row>
    <row r="10607" spans="1:20" x14ac:dyDescent="0.2">
      <c r="M10607" s="170" t="str">
        <f t="shared" si="1320"/>
        <v>DTL</v>
      </c>
      <c r="N10607" s="169" t="str">
        <f t="shared" si="1321"/>
        <v>0160</v>
      </c>
      <c r="O10607" s="168" t="str">
        <f t="shared" si="1322"/>
        <v/>
      </c>
      <c r="P10607" s="168" t="str">
        <f t="shared" si="1323"/>
        <v/>
      </c>
      <c r="Q10607" s="168" t="str">
        <f t="shared" si="1324"/>
        <v/>
      </c>
      <c r="R10607" s="168" t="str">
        <f t="shared" si="1325"/>
        <v/>
      </c>
      <c r="S10607" s="168" t="str">
        <f t="shared" si="1326"/>
        <v/>
      </c>
      <c r="T10607" s="168" t="str">
        <f t="shared" si="1327"/>
        <v/>
      </c>
    </row>
    <row r="10608" spans="1:20" x14ac:dyDescent="0.2">
      <c r="A10608" t="s">
        <v>4467</v>
      </c>
      <c r="M10608" s="170" t="str">
        <f t="shared" si="1320"/>
        <v>DTL</v>
      </c>
      <c r="N10608" s="169" t="str">
        <f t="shared" si="1321"/>
        <v>0160</v>
      </c>
      <c r="O10608" s="168" t="str">
        <f t="shared" si="1322"/>
        <v/>
      </c>
      <c r="P10608" s="168" t="str">
        <f t="shared" si="1323"/>
        <v/>
      </c>
      <c r="Q10608" s="168" t="str">
        <f t="shared" si="1324"/>
        <v/>
      </c>
      <c r="R10608" s="168" t="str">
        <f t="shared" si="1325"/>
        <v/>
      </c>
      <c r="S10608" s="168" t="str">
        <f t="shared" si="1326"/>
        <v/>
      </c>
      <c r="T10608" s="168" t="str">
        <f t="shared" si="1327"/>
        <v/>
      </c>
    </row>
    <row r="10609" spans="1:20" x14ac:dyDescent="0.2">
      <c r="A10609">
        <v>1</v>
      </c>
      <c r="M10609" s="170" t="str">
        <f t="shared" si="1320"/>
        <v>DTL</v>
      </c>
      <c r="N10609" s="169" t="str">
        <f t="shared" si="1321"/>
        <v>0160</v>
      </c>
      <c r="O10609" s="168" t="str">
        <f t="shared" si="1322"/>
        <v/>
      </c>
      <c r="P10609" s="168" t="str">
        <f t="shared" si="1323"/>
        <v/>
      </c>
      <c r="Q10609" s="168" t="str">
        <f t="shared" si="1324"/>
        <v/>
      </c>
      <c r="R10609" s="168" t="str">
        <f t="shared" si="1325"/>
        <v/>
      </c>
      <c r="S10609" s="168" t="str">
        <f t="shared" si="1326"/>
        <v/>
      </c>
      <c r="T10609" s="168" t="str">
        <f t="shared" si="1327"/>
        <v/>
      </c>
    </row>
    <row r="10610" spans="1:20" x14ac:dyDescent="0.2">
      <c r="M10610" s="170" t="str">
        <f t="shared" si="1320"/>
        <v>DTL</v>
      </c>
      <c r="N10610" s="169" t="str">
        <f t="shared" si="1321"/>
        <v>0160</v>
      </c>
      <c r="O10610" s="168" t="str">
        <f t="shared" si="1322"/>
        <v/>
      </c>
      <c r="P10610" s="168" t="str">
        <f t="shared" si="1323"/>
        <v/>
      </c>
      <c r="Q10610" s="168" t="str">
        <f t="shared" si="1324"/>
        <v/>
      </c>
      <c r="R10610" s="168" t="str">
        <f t="shared" si="1325"/>
        <v/>
      </c>
      <c r="S10610" s="168" t="str">
        <f t="shared" si="1326"/>
        <v/>
      </c>
      <c r="T10610" s="168" t="str">
        <f t="shared" si="1327"/>
        <v/>
      </c>
    </row>
    <row r="10611" spans="1:20" x14ac:dyDescent="0.2">
      <c r="A10611" t="s">
        <v>3656</v>
      </c>
      <c r="M10611" s="170" t="str">
        <f t="shared" si="1320"/>
        <v>H1</v>
      </c>
      <c r="N10611" s="169" t="str">
        <f t="shared" si="1321"/>
        <v>0160</v>
      </c>
      <c r="O10611" s="168" t="str">
        <f t="shared" si="1322"/>
        <v/>
      </c>
      <c r="P10611" s="168" t="str">
        <f t="shared" si="1323"/>
        <v/>
      </c>
      <c r="Q10611" s="168" t="str">
        <f t="shared" si="1324"/>
        <v/>
      </c>
      <c r="R10611" s="168" t="str">
        <f t="shared" si="1325"/>
        <v/>
      </c>
      <c r="S10611" s="168" t="str">
        <f t="shared" si="1326"/>
        <v/>
      </c>
      <c r="T10611" s="168" t="str">
        <f t="shared" si="1327"/>
        <v/>
      </c>
    </row>
    <row r="10612" spans="1:20" x14ac:dyDescent="0.2">
      <c r="A10612" t="s">
        <v>2600</v>
      </c>
      <c r="M10612" s="170" t="str">
        <f t="shared" si="1320"/>
        <v>H2</v>
      </c>
      <c r="N10612" s="169" t="str">
        <f t="shared" si="1321"/>
        <v>0160</v>
      </c>
      <c r="O10612" s="168" t="str">
        <f t="shared" si="1322"/>
        <v/>
      </c>
      <c r="P10612" s="168" t="str">
        <f t="shared" si="1323"/>
        <v/>
      </c>
      <c r="Q10612" s="168" t="str">
        <f t="shared" si="1324"/>
        <v/>
      </c>
      <c r="R10612" s="168" t="str">
        <f t="shared" si="1325"/>
        <v/>
      </c>
      <c r="S10612" s="168" t="str">
        <f t="shared" si="1326"/>
        <v/>
      </c>
      <c r="T10612" s="168" t="str">
        <f t="shared" si="1327"/>
        <v/>
      </c>
    </row>
    <row r="10613" spans="1:20" x14ac:dyDescent="0.2">
      <c r="A10613" t="s">
        <v>2601</v>
      </c>
      <c r="M10613" s="170" t="str">
        <f t="shared" si="1320"/>
        <v>H3</v>
      </c>
      <c r="N10613" s="169" t="str">
        <f t="shared" si="1321"/>
        <v>0160</v>
      </c>
      <c r="O10613" s="168" t="str">
        <f t="shared" si="1322"/>
        <v/>
      </c>
      <c r="P10613" s="168" t="str">
        <f t="shared" si="1323"/>
        <v/>
      </c>
      <c r="Q10613" s="168" t="str">
        <f t="shared" si="1324"/>
        <v/>
      </c>
      <c r="R10613" s="168" t="str">
        <f t="shared" si="1325"/>
        <v/>
      </c>
      <c r="S10613" s="168" t="str">
        <f t="shared" si="1326"/>
        <v/>
      </c>
      <c r="T10613" s="168" t="str">
        <f t="shared" si="1327"/>
        <v/>
      </c>
    </row>
    <row r="10614" spans="1:20" x14ac:dyDescent="0.2">
      <c r="A10614" t="s">
        <v>3535</v>
      </c>
      <c r="M10614" s="170" t="str">
        <f t="shared" si="1320"/>
        <v>H4</v>
      </c>
      <c r="N10614" s="169" t="str">
        <f t="shared" si="1321"/>
        <v>0160</v>
      </c>
      <c r="O10614" s="168" t="str">
        <f t="shared" si="1322"/>
        <v/>
      </c>
      <c r="P10614" s="168" t="str">
        <f t="shared" si="1323"/>
        <v/>
      </c>
      <c r="Q10614" s="168" t="str">
        <f t="shared" si="1324"/>
        <v/>
      </c>
      <c r="R10614" s="168" t="str">
        <f t="shared" si="1325"/>
        <v/>
      </c>
      <c r="S10614" s="168" t="str">
        <f t="shared" si="1326"/>
        <v/>
      </c>
      <c r="T10614" s="168" t="str">
        <f t="shared" si="1327"/>
        <v/>
      </c>
    </row>
    <row r="10615" spans="1:20" x14ac:dyDescent="0.2">
      <c r="A10615" t="s">
        <v>3655</v>
      </c>
      <c r="M10615" s="170" t="str">
        <f t="shared" si="1320"/>
        <v>H5</v>
      </c>
      <c r="N10615" s="169" t="str">
        <f t="shared" si="1321"/>
        <v>0160</v>
      </c>
      <c r="O10615" s="168" t="str">
        <f t="shared" si="1322"/>
        <v/>
      </c>
      <c r="P10615" s="168" t="str">
        <f t="shared" si="1323"/>
        <v/>
      </c>
      <c r="Q10615" s="168" t="str">
        <f t="shared" si="1324"/>
        <v/>
      </c>
      <c r="R10615" s="168" t="str">
        <f t="shared" si="1325"/>
        <v/>
      </c>
      <c r="S10615" s="168" t="str">
        <f t="shared" si="1326"/>
        <v/>
      </c>
      <c r="T10615" s="168" t="str">
        <f t="shared" si="1327"/>
        <v/>
      </c>
    </row>
    <row r="10616" spans="1:20" x14ac:dyDescent="0.2">
      <c r="A10616" t="s">
        <v>3657</v>
      </c>
      <c r="M10616" s="170" t="str">
        <f t="shared" si="1320"/>
        <v>H6</v>
      </c>
      <c r="N10616" s="169" t="str">
        <f t="shared" si="1321"/>
        <v>3360</v>
      </c>
      <c r="O10616" s="168" t="str">
        <f t="shared" si="1322"/>
        <v/>
      </c>
      <c r="P10616" s="168" t="str">
        <f t="shared" si="1323"/>
        <v/>
      </c>
      <c r="Q10616" s="168" t="str">
        <f t="shared" si="1324"/>
        <v/>
      </c>
      <c r="R10616" s="168" t="str">
        <f t="shared" si="1325"/>
        <v/>
      </c>
      <c r="S10616" s="168" t="str">
        <f t="shared" si="1326"/>
        <v/>
      </c>
      <c r="T10616" s="168" t="str">
        <f t="shared" si="1327"/>
        <v/>
      </c>
    </row>
    <row r="10617" spans="1:20" x14ac:dyDescent="0.2">
      <c r="A10617" t="s">
        <v>2605</v>
      </c>
      <c r="M10617" s="170" t="str">
        <f t="shared" si="1320"/>
        <v>H7</v>
      </c>
      <c r="N10617" s="169" t="str">
        <f t="shared" si="1321"/>
        <v>3360</v>
      </c>
      <c r="O10617" s="168" t="str">
        <f t="shared" si="1322"/>
        <v/>
      </c>
      <c r="P10617" s="168" t="str">
        <f t="shared" si="1323"/>
        <v/>
      </c>
      <c r="Q10617" s="168" t="str">
        <f t="shared" si="1324"/>
        <v/>
      </c>
      <c r="R10617" s="168" t="str">
        <f t="shared" si="1325"/>
        <v/>
      </c>
      <c r="S10617" s="168" t="str">
        <f t="shared" si="1326"/>
        <v/>
      </c>
      <c r="T10617" s="168" t="str">
        <f t="shared" si="1327"/>
        <v/>
      </c>
    </row>
    <row r="10618" spans="1:20" x14ac:dyDescent="0.2">
      <c r="A10618" t="s">
        <v>2606</v>
      </c>
      <c r="M10618" s="170" t="str">
        <f t="shared" si="1320"/>
        <v>H8</v>
      </c>
      <c r="N10618" s="169" t="str">
        <f t="shared" si="1321"/>
        <v>3360</v>
      </c>
      <c r="O10618" s="168" t="str">
        <f t="shared" si="1322"/>
        <v/>
      </c>
      <c r="P10618" s="168" t="str">
        <f t="shared" si="1323"/>
        <v/>
      </c>
      <c r="Q10618" s="168" t="str">
        <f t="shared" si="1324"/>
        <v/>
      </c>
      <c r="R10618" s="168" t="str">
        <f t="shared" si="1325"/>
        <v/>
      </c>
      <c r="S10618" s="168" t="str">
        <f t="shared" si="1326"/>
        <v/>
      </c>
      <c r="T10618" s="168" t="str">
        <f t="shared" si="1327"/>
        <v/>
      </c>
    </row>
    <row r="10619" spans="1:20" x14ac:dyDescent="0.2">
      <c r="A10619" t="s">
        <v>2607</v>
      </c>
      <c r="M10619" s="170" t="str">
        <f t="shared" si="1320"/>
        <v>H9</v>
      </c>
      <c r="N10619" s="169" t="str">
        <f t="shared" si="1321"/>
        <v>3360</v>
      </c>
      <c r="O10619" s="168" t="str">
        <f t="shared" si="1322"/>
        <v/>
      </c>
      <c r="P10619" s="168" t="str">
        <f t="shared" si="1323"/>
        <v/>
      </c>
      <c r="Q10619" s="168" t="str">
        <f t="shared" si="1324"/>
        <v/>
      </c>
      <c r="R10619" s="168" t="str">
        <f t="shared" si="1325"/>
        <v/>
      </c>
      <c r="S10619" s="168" t="str">
        <f t="shared" si="1326"/>
        <v/>
      </c>
      <c r="T10619" s="168" t="str">
        <f t="shared" si="1327"/>
        <v/>
      </c>
    </row>
    <row r="10620" spans="1:20" x14ac:dyDescent="0.2">
      <c r="A10620" t="s">
        <v>2608</v>
      </c>
      <c r="M10620" s="170" t="str">
        <f t="shared" si="1320"/>
        <v>H10</v>
      </c>
      <c r="N10620" s="169" t="str">
        <f t="shared" si="1321"/>
        <v>3360</v>
      </c>
      <c r="O10620" s="168" t="str">
        <f t="shared" si="1322"/>
        <v/>
      </c>
      <c r="P10620" s="168" t="str">
        <f t="shared" si="1323"/>
        <v/>
      </c>
      <c r="Q10620" s="168" t="str">
        <f t="shared" si="1324"/>
        <v/>
      </c>
      <c r="R10620" s="168" t="str">
        <f t="shared" si="1325"/>
        <v/>
      </c>
      <c r="S10620" s="168" t="str">
        <f t="shared" si="1326"/>
        <v/>
      </c>
      <c r="T10620" s="168" t="str">
        <f t="shared" si="1327"/>
        <v/>
      </c>
    </row>
    <row r="10621" spans="1:20" x14ac:dyDescent="0.2">
      <c r="A10621" t="s">
        <v>2609</v>
      </c>
      <c r="M10621" s="170" t="str">
        <f t="shared" si="1320"/>
        <v>DTL</v>
      </c>
      <c r="N10621" s="169" t="str">
        <f t="shared" si="1321"/>
        <v>3360</v>
      </c>
      <c r="O10621" s="168" t="str">
        <f t="shared" si="1322"/>
        <v/>
      </c>
      <c r="P10621" s="168" t="str">
        <f t="shared" si="1323"/>
        <v/>
      </c>
      <c r="Q10621" s="168" t="str">
        <f t="shared" si="1324"/>
        <v/>
      </c>
      <c r="R10621" s="168" t="str">
        <f t="shared" si="1325"/>
        <v/>
      </c>
      <c r="S10621" s="168" t="str">
        <f t="shared" si="1326"/>
        <v/>
      </c>
      <c r="T10621" s="168" t="str">
        <f t="shared" si="1327"/>
        <v/>
      </c>
    </row>
    <row r="10622" spans="1:20" x14ac:dyDescent="0.2">
      <c r="A10622" t="s">
        <v>7040</v>
      </c>
      <c r="M10622" s="170" t="str">
        <f t="shared" si="1320"/>
        <v>DTL</v>
      </c>
      <c r="N10622" s="169" t="str">
        <f t="shared" si="1321"/>
        <v>3360</v>
      </c>
      <c r="O10622" s="168" t="str">
        <f t="shared" si="1322"/>
        <v>6601</v>
      </c>
      <c r="P10622" s="168" t="str">
        <f t="shared" si="1323"/>
        <v>33606601</v>
      </c>
      <c r="Q10622" s="168">
        <f t="shared" si="1324"/>
        <v>1755</v>
      </c>
      <c r="R10622" s="168">
        <f t="shared" si="1325"/>
        <v>2354</v>
      </c>
      <c r="S10622" s="168">
        <f t="shared" si="1326"/>
        <v>0</v>
      </c>
      <c r="T10622" s="168">
        <f t="shared" si="1327"/>
        <v>3778</v>
      </c>
    </row>
    <row r="10623" spans="1:20" x14ac:dyDescent="0.2">
      <c r="A10623" t="s">
        <v>7041</v>
      </c>
      <c r="M10623" s="170" t="str">
        <f t="shared" si="1320"/>
        <v>DTL</v>
      </c>
      <c r="N10623" s="169" t="str">
        <f t="shared" si="1321"/>
        <v>3360</v>
      </c>
      <c r="O10623" s="168" t="str">
        <f t="shared" si="1322"/>
        <v>7056</v>
      </c>
      <c r="P10623" s="168" t="str">
        <f t="shared" si="1323"/>
        <v>33607056</v>
      </c>
      <c r="Q10623" s="168">
        <f t="shared" si="1324"/>
        <v>245751</v>
      </c>
      <c r="R10623" s="168">
        <f t="shared" si="1325"/>
        <v>18152</v>
      </c>
      <c r="S10623" s="168">
        <f t="shared" si="1326"/>
        <v>254641</v>
      </c>
      <c r="T10623" s="168">
        <f t="shared" si="1327"/>
        <v>109848</v>
      </c>
    </row>
    <row r="10624" spans="1:20" x14ac:dyDescent="0.2">
      <c r="A10624" t="s">
        <v>7042</v>
      </c>
      <c r="M10624" s="170" t="str">
        <f t="shared" si="1320"/>
        <v>DTL</v>
      </c>
      <c r="N10624" s="169" t="str">
        <f t="shared" si="1321"/>
        <v>3360</v>
      </c>
      <c r="O10624" s="168" t="str">
        <f t="shared" si="1322"/>
        <v>7801</v>
      </c>
      <c r="P10624" s="168" t="str">
        <f t="shared" si="1323"/>
        <v>33607801</v>
      </c>
      <c r="Q10624" s="168">
        <f t="shared" si="1324"/>
        <v>619505</v>
      </c>
      <c r="R10624" s="168">
        <f t="shared" si="1325"/>
        <v>441234</v>
      </c>
      <c r="S10624" s="168">
        <f t="shared" si="1326"/>
        <v>470683</v>
      </c>
      <c r="T10624" s="168">
        <f t="shared" si="1327"/>
        <v>0</v>
      </c>
    </row>
    <row r="10625" spans="1:20" x14ac:dyDescent="0.2">
      <c r="A10625" t="s">
        <v>7043</v>
      </c>
      <c r="M10625" s="170" t="str">
        <f t="shared" si="1320"/>
        <v>DTL</v>
      </c>
      <c r="N10625" s="169" t="str">
        <f t="shared" si="1321"/>
        <v>3360</v>
      </c>
      <c r="O10625" s="168" t="str">
        <f t="shared" si="1322"/>
        <v>8010</v>
      </c>
      <c r="P10625" s="168" t="str">
        <f t="shared" si="1323"/>
        <v>33608010</v>
      </c>
      <c r="Q10625" s="168">
        <f t="shared" si="1324"/>
        <v>2907</v>
      </c>
      <c r="R10625" s="168">
        <f t="shared" si="1325"/>
        <v>1491</v>
      </c>
      <c r="S10625" s="168">
        <f t="shared" si="1326"/>
        <v>2000</v>
      </c>
      <c r="T10625" s="168">
        <f t="shared" si="1327"/>
        <v>765</v>
      </c>
    </row>
    <row r="10626" spans="1:20" x14ac:dyDescent="0.2">
      <c r="A10626" t="s">
        <v>7044</v>
      </c>
      <c r="M10626" s="170" t="str">
        <f t="shared" si="1320"/>
        <v>DTL</v>
      </c>
      <c r="N10626" s="169" t="str">
        <f t="shared" si="1321"/>
        <v>3360</v>
      </c>
      <c r="O10626" s="168" t="str">
        <f t="shared" si="1322"/>
        <v>8024</v>
      </c>
      <c r="P10626" s="168" t="str">
        <f t="shared" si="1323"/>
        <v>33608024</v>
      </c>
      <c r="Q10626" s="168">
        <f t="shared" si="1324"/>
        <v>5455</v>
      </c>
      <c r="R10626" s="168">
        <f t="shared" si="1325"/>
        <v>10315</v>
      </c>
      <c r="S10626" s="168">
        <f t="shared" si="1326"/>
        <v>12000</v>
      </c>
      <c r="T10626" s="168">
        <f t="shared" si="1327"/>
        <v>0</v>
      </c>
    </row>
    <row r="10627" spans="1:20" x14ac:dyDescent="0.2">
      <c r="A10627" t="s">
        <v>4370</v>
      </c>
      <c r="M10627" s="170" t="str">
        <f t="shared" ref="M10627:M10690" si="1328">IF(ROW()&lt;23,"",
  IF(NOT(ISERROR(FIND("Trinity County",$A10627,30))),"H1",
  IF(M10626="H1","H2",
  IF(M10626="H2","H3",
  IF(M10626="H3","H4",
  IF(M10626="H4","H5",
  IF(M10626="H5","H6",
  IF(M10626="H6","H7",
  IF(M10626="H7","H8",
  IF(M10626="H8","H9",
  IF(M10626="H9","H10",
  IF(TRIM(LEFT($A10627,7))="Total","Ttl","DTL"))))))))))))</f>
        <v>DTL</v>
      </c>
      <c r="N10627" s="169" t="str">
        <f t="shared" ref="N10627:N10690" si="1329">IF(ROW()&lt;23,"",
  IF($M10627="H6",TRIM(LEFT($A10627,5)),N10626))</f>
        <v>3360</v>
      </c>
      <c r="O10627" s="168" t="str">
        <f t="shared" ref="O10627:O10690" si="1330">IF($M10627&lt;&gt;"DTL","",
  IF(NOT(ISNUMBER(VALUE(MID($A10627,31,15)))),"",LEFT($A10627,4)))</f>
        <v>8027</v>
      </c>
      <c r="P10627" s="168" t="str">
        <f t="shared" ref="P10627:P10690" si="1331">IF(O10627="","",N10627&amp;O10627)</f>
        <v>33608027</v>
      </c>
      <c r="Q10627" s="168">
        <f t="shared" ref="Q10627:Q10690" si="1332">IF($M10627&lt;&gt;"DTL","",
  IF(NOT(ISNUMBER(VALUE(MID($A10627,31,15)))),"",VALUE(TRIM(MID($A10627,47,15)))))</f>
        <v>0</v>
      </c>
      <c r="R10627" s="168">
        <f t="shared" ref="R10627:R10690" si="1333">IF($M10627&lt;&gt;"DTL","",
  IF(NOT(ISNUMBER(VALUE(MID($A10627,31,15)))),"",VALUE(TRIM(MID($A10627,61,14)))))</f>
        <v>0</v>
      </c>
      <c r="S10627" s="168">
        <f t="shared" ref="S10627:S10690" si="1334">IF($M10627&lt;&gt;"DTL","",
  IF(NOT(ISNUMBER(VALUE(MID($A10627,31,15)))),"",VALUE(TRIM(MID($A10627,76,14)))))</f>
        <v>0</v>
      </c>
      <c r="T10627" s="168">
        <f t="shared" ref="T10627:T10690" si="1335">IF($M10627&lt;&gt;"DTL","",
  IF(NOT(ISNUMBER(VALUE(MID($A10627,31,15)))),"",VALUE(TRIM(MID($A10627,90,14)))))</f>
        <v>199</v>
      </c>
    </row>
    <row r="10628" spans="1:20" x14ac:dyDescent="0.2">
      <c r="A10628" t="s">
        <v>7045</v>
      </c>
      <c r="M10628" s="170" t="str">
        <f t="shared" si="1328"/>
        <v>DTL</v>
      </c>
      <c r="N10628" s="169" t="str">
        <f t="shared" si="1329"/>
        <v>3360</v>
      </c>
      <c r="O10628" s="168" t="str">
        <f t="shared" si="1330"/>
        <v>8871</v>
      </c>
      <c r="P10628" s="168" t="str">
        <f t="shared" si="1331"/>
        <v>33608871</v>
      </c>
      <c r="Q10628" s="168">
        <f t="shared" si="1332"/>
        <v>90258</v>
      </c>
      <c r="R10628" s="168">
        <f t="shared" si="1333"/>
        <v>71400</v>
      </c>
      <c r="S10628" s="168">
        <f t="shared" si="1334"/>
        <v>85000</v>
      </c>
      <c r="T10628" s="168">
        <f t="shared" si="1335"/>
        <v>48585</v>
      </c>
    </row>
    <row r="10629" spans="1:20" x14ac:dyDescent="0.2">
      <c r="A10629" t="s">
        <v>4371</v>
      </c>
      <c r="M10629" s="170" t="str">
        <f t="shared" si="1328"/>
        <v>DTL</v>
      </c>
      <c r="N10629" s="169" t="str">
        <f t="shared" si="1329"/>
        <v>3360</v>
      </c>
      <c r="O10629" s="168" t="str">
        <f t="shared" si="1330"/>
        <v>9253</v>
      </c>
      <c r="P10629" s="168" t="str">
        <f t="shared" si="1331"/>
        <v>33609253</v>
      </c>
      <c r="Q10629" s="168">
        <f t="shared" si="1332"/>
        <v>0</v>
      </c>
      <c r="R10629" s="168">
        <f t="shared" si="1333"/>
        <v>0</v>
      </c>
      <c r="S10629" s="168">
        <f t="shared" si="1334"/>
        <v>0</v>
      </c>
      <c r="T10629" s="168">
        <f t="shared" si="1335"/>
        <v>14554</v>
      </c>
    </row>
    <row r="10630" spans="1:20" x14ac:dyDescent="0.2">
      <c r="A10630" t="s">
        <v>3658</v>
      </c>
      <c r="M10630" s="170" t="str">
        <f t="shared" si="1328"/>
        <v>DTL</v>
      </c>
      <c r="N10630" s="169" t="str">
        <f t="shared" si="1329"/>
        <v>3360</v>
      </c>
      <c r="O10630" s="168" t="str">
        <f t="shared" si="1330"/>
        <v>9299</v>
      </c>
      <c r="P10630" s="168" t="str">
        <f t="shared" si="1331"/>
        <v>33609299</v>
      </c>
      <c r="Q10630" s="168">
        <f t="shared" si="1332"/>
        <v>0</v>
      </c>
      <c r="R10630" s="168">
        <f t="shared" si="1333"/>
        <v>0</v>
      </c>
      <c r="S10630" s="168">
        <f t="shared" si="1334"/>
        <v>0</v>
      </c>
      <c r="T10630" s="168">
        <f t="shared" si="1335"/>
        <v>0</v>
      </c>
    </row>
    <row r="10631" spans="1:20" x14ac:dyDescent="0.2">
      <c r="A10631" t="s">
        <v>7046</v>
      </c>
      <c r="M10631" s="170" t="str">
        <f t="shared" si="1328"/>
        <v>DTL</v>
      </c>
      <c r="N10631" s="169" t="str">
        <f t="shared" si="1329"/>
        <v>3360</v>
      </c>
      <c r="O10631" s="168" t="str">
        <f t="shared" si="1330"/>
        <v>9590</v>
      </c>
      <c r="P10631" s="168" t="str">
        <f t="shared" si="1331"/>
        <v>33609590</v>
      </c>
      <c r="Q10631" s="168">
        <f t="shared" si="1332"/>
        <v>898</v>
      </c>
      <c r="R10631" s="168">
        <f t="shared" si="1333"/>
        <v>881</v>
      </c>
      <c r="S10631" s="168">
        <f t="shared" si="1334"/>
        <v>0</v>
      </c>
      <c r="T10631" s="168">
        <f t="shared" si="1335"/>
        <v>0</v>
      </c>
    </row>
    <row r="10632" spans="1:20" x14ac:dyDescent="0.2">
      <c r="A10632" t="s">
        <v>7047</v>
      </c>
      <c r="M10632" s="170" t="str">
        <f t="shared" si="1328"/>
        <v>DTL</v>
      </c>
      <c r="N10632" s="169" t="str">
        <f t="shared" si="1329"/>
        <v>3360</v>
      </c>
      <c r="O10632" s="168" t="str">
        <f t="shared" si="1330"/>
        <v>9801</v>
      </c>
      <c r="P10632" s="168" t="str">
        <f t="shared" si="1331"/>
        <v>33609801</v>
      </c>
      <c r="Q10632" s="168">
        <f t="shared" si="1332"/>
        <v>4020</v>
      </c>
      <c r="R10632" s="168">
        <f t="shared" si="1333"/>
        <v>0</v>
      </c>
      <c r="S10632" s="168">
        <f t="shared" si="1334"/>
        <v>5000</v>
      </c>
      <c r="T10632" s="168">
        <f t="shared" si="1335"/>
        <v>0</v>
      </c>
    </row>
    <row r="10633" spans="1:20" x14ac:dyDescent="0.2">
      <c r="A10633" t="s">
        <v>4246</v>
      </c>
      <c r="M10633" s="170" t="str">
        <f t="shared" si="1328"/>
        <v>DTL</v>
      </c>
      <c r="N10633" s="169" t="str">
        <f t="shared" si="1329"/>
        <v>3360</v>
      </c>
      <c r="O10633" s="168" t="str">
        <f t="shared" si="1330"/>
        <v/>
      </c>
      <c r="P10633" s="168" t="str">
        <f t="shared" si="1331"/>
        <v/>
      </c>
      <c r="Q10633" s="168" t="str">
        <f t="shared" si="1332"/>
        <v/>
      </c>
      <c r="R10633" s="168" t="str">
        <f t="shared" si="1333"/>
        <v/>
      </c>
      <c r="S10633" s="168" t="str">
        <f t="shared" si="1334"/>
        <v/>
      </c>
      <c r="T10633" s="168" t="str">
        <f t="shared" si="1335"/>
        <v/>
      </c>
    </row>
    <row r="10634" spans="1:20" x14ac:dyDescent="0.2">
      <c r="A10634" t="s">
        <v>2611</v>
      </c>
      <c r="M10634" s="170" t="str">
        <f t="shared" si="1328"/>
        <v>DTL</v>
      </c>
      <c r="N10634" s="169" t="str">
        <f t="shared" si="1329"/>
        <v>3360</v>
      </c>
      <c r="O10634" s="168" t="str">
        <f t="shared" si="1330"/>
        <v/>
      </c>
      <c r="P10634" s="168" t="str">
        <f t="shared" si="1331"/>
        <v/>
      </c>
      <c r="Q10634" s="168" t="str">
        <f t="shared" si="1332"/>
        <v/>
      </c>
      <c r="R10634" s="168" t="str">
        <f t="shared" si="1333"/>
        <v/>
      </c>
      <c r="S10634" s="168" t="str">
        <f t="shared" si="1334"/>
        <v/>
      </c>
      <c r="T10634" s="168" t="str">
        <f t="shared" si="1335"/>
        <v/>
      </c>
    </row>
    <row r="10635" spans="1:20" x14ac:dyDescent="0.2">
      <c r="A10635" t="s">
        <v>7048</v>
      </c>
      <c r="M10635" s="170" t="str">
        <f t="shared" si="1328"/>
        <v>Ttl</v>
      </c>
      <c r="N10635" s="169" t="str">
        <f t="shared" si="1329"/>
        <v>3360</v>
      </c>
      <c r="O10635" s="168" t="str">
        <f t="shared" si="1330"/>
        <v/>
      </c>
      <c r="P10635" s="168" t="str">
        <f t="shared" si="1331"/>
        <v/>
      </c>
      <c r="Q10635" s="168" t="str">
        <f t="shared" si="1332"/>
        <v/>
      </c>
      <c r="R10635" s="168" t="str">
        <f t="shared" si="1333"/>
        <v/>
      </c>
      <c r="S10635" s="168" t="str">
        <f t="shared" si="1334"/>
        <v/>
      </c>
      <c r="T10635" s="168" t="str">
        <f t="shared" si="1335"/>
        <v/>
      </c>
    </row>
    <row r="10636" spans="1:20" x14ac:dyDescent="0.2">
      <c r="A10636" t="s">
        <v>2612</v>
      </c>
      <c r="M10636" s="170" t="str">
        <f t="shared" si="1328"/>
        <v>DTL</v>
      </c>
      <c r="N10636" s="169" t="str">
        <f t="shared" si="1329"/>
        <v>3360</v>
      </c>
      <c r="O10636" s="168" t="str">
        <f t="shared" si="1330"/>
        <v/>
      </c>
      <c r="P10636" s="168" t="str">
        <f t="shared" si="1331"/>
        <v/>
      </c>
      <c r="Q10636" s="168" t="str">
        <f t="shared" si="1332"/>
        <v/>
      </c>
      <c r="R10636" s="168" t="str">
        <f t="shared" si="1333"/>
        <v/>
      </c>
      <c r="S10636" s="168" t="str">
        <f t="shared" si="1334"/>
        <v/>
      </c>
      <c r="T10636" s="168" t="str">
        <f t="shared" si="1335"/>
        <v/>
      </c>
    </row>
    <row r="10637" spans="1:20" x14ac:dyDescent="0.2">
      <c r="A10637" t="s">
        <v>2611</v>
      </c>
      <c r="M10637" s="170" t="str">
        <f t="shared" si="1328"/>
        <v>DTL</v>
      </c>
      <c r="N10637" s="169" t="str">
        <f t="shared" si="1329"/>
        <v>3360</v>
      </c>
      <c r="O10637" s="168" t="str">
        <f t="shared" si="1330"/>
        <v/>
      </c>
      <c r="P10637" s="168" t="str">
        <f t="shared" si="1331"/>
        <v/>
      </c>
      <c r="Q10637" s="168" t="str">
        <f t="shared" si="1332"/>
        <v/>
      </c>
      <c r="R10637" s="168" t="str">
        <f t="shared" si="1333"/>
        <v/>
      </c>
      <c r="S10637" s="168" t="str">
        <f t="shared" si="1334"/>
        <v/>
      </c>
      <c r="T10637" s="168" t="str">
        <f t="shared" si="1335"/>
        <v/>
      </c>
    </row>
    <row r="10638" spans="1:20" x14ac:dyDescent="0.2">
      <c r="A10638" t="s">
        <v>2611</v>
      </c>
      <c r="M10638" s="170" t="str">
        <f t="shared" si="1328"/>
        <v>DTL</v>
      </c>
      <c r="N10638" s="169" t="str">
        <f t="shared" si="1329"/>
        <v>3360</v>
      </c>
      <c r="O10638" s="168" t="str">
        <f t="shared" si="1330"/>
        <v/>
      </c>
      <c r="P10638" s="168" t="str">
        <f t="shared" si="1331"/>
        <v/>
      </c>
      <c r="Q10638" s="168" t="str">
        <f t="shared" si="1332"/>
        <v/>
      </c>
      <c r="R10638" s="168" t="str">
        <f t="shared" si="1333"/>
        <v/>
      </c>
      <c r="S10638" s="168" t="str">
        <f t="shared" si="1334"/>
        <v/>
      </c>
      <c r="T10638" s="168" t="str">
        <f t="shared" si="1335"/>
        <v/>
      </c>
    </row>
    <row r="10639" spans="1:20" x14ac:dyDescent="0.2">
      <c r="A10639" t="s">
        <v>2613</v>
      </c>
      <c r="M10639" s="170" t="str">
        <f t="shared" si="1328"/>
        <v>DTL</v>
      </c>
      <c r="N10639" s="169" t="str">
        <f t="shared" si="1329"/>
        <v>3360</v>
      </c>
      <c r="O10639" s="168" t="str">
        <f t="shared" si="1330"/>
        <v/>
      </c>
      <c r="P10639" s="168" t="str">
        <f t="shared" si="1331"/>
        <v/>
      </c>
      <c r="Q10639" s="168" t="str">
        <f t="shared" si="1332"/>
        <v/>
      </c>
      <c r="R10639" s="168" t="str">
        <f t="shared" si="1333"/>
        <v/>
      </c>
      <c r="S10639" s="168" t="str">
        <f t="shared" si="1334"/>
        <v/>
      </c>
      <c r="T10639" s="168" t="str">
        <f t="shared" si="1335"/>
        <v/>
      </c>
    </row>
    <row r="10640" spans="1:20" x14ac:dyDescent="0.2">
      <c r="A10640" t="s">
        <v>7049</v>
      </c>
      <c r="M10640" s="170" t="str">
        <f t="shared" si="1328"/>
        <v>DTL</v>
      </c>
      <c r="N10640" s="169" t="str">
        <f t="shared" si="1329"/>
        <v>3360</v>
      </c>
      <c r="O10640" s="168" t="str">
        <f t="shared" si="1330"/>
        <v>1010</v>
      </c>
      <c r="P10640" s="168" t="str">
        <f t="shared" si="1331"/>
        <v>33601010</v>
      </c>
      <c r="Q10640" s="168">
        <f t="shared" si="1332"/>
        <v>148907</v>
      </c>
      <c r="R10640" s="168">
        <f t="shared" si="1333"/>
        <v>146664</v>
      </c>
      <c r="S10640" s="168">
        <f t="shared" si="1334"/>
        <v>173481</v>
      </c>
      <c r="T10640" s="168">
        <f t="shared" si="1335"/>
        <v>113942</v>
      </c>
    </row>
    <row r="10641" spans="1:20" x14ac:dyDescent="0.2">
      <c r="A10641" t="s">
        <v>7050</v>
      </c>
      <c r="M10641" s="170" t="str">
        <f t="shared" si="1328"/>
        <v>DTL</v>
      </c>
      <c r="N10641" s="169" t="str">
        <f t="shared" si="1329"/>
        <v>3360</v>
      </c>
      <c r="O10641" s="168" t="str">
        <f t="shared" si="1330"/>
        <v>1011</v>
      </c>
      <c r="P10641" s="168" t="str">
        <f t="shared" si="1331"/>
        <v>33601011</v>
      </c>
      <c r="Q10641" s="168">
        <f t="shared" si="1332"/>
        <v>0</v>
      </c>
      <c r="R10641" s="168">
        <f t="shared" si="1333"/>
        <v>0</v>
      </c>
      <c r="S10641" s="168">
        <f t="shared" si="1334"/>
        <v>0</v>
      </c>
      <c r="T10641" s="168">
        <f t="shared" si="1335"/>
        <v>0</v>
      </c>
    </row>
    <row r="10642" spans="1:20" x14ac:dyDescent="0.2">
      <c r="A10642" t="s">
        <v>7051</v>
      </c>
      <c r="M10642" s="170" t="str">
        <f t="shared" si="1328"/>
        <v>DTL</v>
      </c>
      <c r="N10642" s="169" t="str">
        <f t="shared" si="1329"/>
        <v>3360</v>
      </c>
      <c r="O10642" s="168" t="str">
        <f t="shared" si="1330"/>
        <v>1020</v>
      </c>
      <c r="P10642" s="168" t="str">
        <f t="shared" si="1331"/>
        <v>33601020</v>
      </c>
      <c r="Q10642" s="168">
        <f t="shared" si="1332"/>
        <v>455</v>
      </c>
      <c r="R10642" s="168">
        <f t="shared" si="1333"/>
        <v>4117</v>
      </c>
      <c r="S10642" s="168">
        <f t="shared" si="1334"/>
        <v>0</v>
      </c>
      <c r="T10642" s="168">
        <f t="shared" si="1335"/>
        <v>0</v>
      </c>
    </row>
    <row r="10643" spans="1:20" x14ac:dyDescent="0.2">
      <c r="A10643" t="s">
        <v>7052</v>
      </c>
      <c r="M10643" s="170" t="str">
        <f t="shared" si="1328"/>
        <v>DTL</v>
      </c>
      <c r="N10643" s="169" t="str">
        <f t="shared" si="1329"/>
        <v>3360</v>
      </c>
      <c r="O10643" s="168" t="str">
        <f t="shared" si="1330"/>
        <v>1030</v>
      </c>
      <c r="P10643" s="168" t="str">
        <f t="shared" si="1331"/>
        <v>33601030</v>
      </c>
      <c r="Q10643" s="168">
        <f t="shared" si="1332"/>
        <v>9905</v>
      </c>
      <c r="R10643" s="168">
        <f t="shared" si="1333"/>
        <v>9096</v>
      </c>
      <c r="S10643" s="168">
        <f t="shared" si="1334"/>
        <v>10000</v>
      </c>
      <c r="T10643" s="168">
        <f t="shared" si="1335"/>
        <v>2218</v>
      </c>
    </row>
    <row r="10644" spans="1:20" x14ac:dyDescent="0.2">
      <c r="A10644" t="s">
        <v>7053</v>
      </c>
      <c r="M10644" s="170" t="str">
        <f t="shared" si="1328"/>
        <v>DTL</v>
      </c>
      <c r="N10644" s="169" t="str">
        <f t="shared" si="1329"/>
        <v>3360</v>
      </c>
      <c r="O10644" s="168" t="str">
        <f t="shared" si="1330"/>
        <v>1100</v>
      </c>
      <c r="P10644" s="168" t="str">
        <f t="shared" si="1331"/>
        <v>33601100</v>
      </c>
      <c r="Q10644" s="168">
        <f t="shared" si="1332"/>
        <v>12199</v>
      </c>
      <c r="R10644" s="168">
        <f t="shared" si="1333"/>
        <v>12225</v>
      </c>
      <c r="S10644" s="168">
        <f t="shared" si="1334"/>
        <v>13271</v>
      </c>
      <c r="T10644" s="168">
        <f t="shared" si="1335"/>
        <v>8791</v>
      </c>
    </row>
    <row r="10645" spans="1:20" x14ac:dyDescent="0.2">
      <c r="A10645" t="s">
        <v>7054</v>
      </c>
      <c r="M10645" s="170" t="str">
        <f t="shared" si="1328"/>
        <v>DTL</v>
      </c>
      <c r="N10645" s="169" t="str">
        <f t="shared" si="1329"/>
        <v>3360</v>
      </c>
      <c r="O10645" s="168" t="str">
        <f t="shared" si="1330"/>
        <v>1200</v>
      </c>
      <c r="P10645" s="168" t="str">
        <f t="shared" si="1331"/>
        <v>33601200</v>
      </c>
      <c r="Q10645" s="168">
        <f t="shared" si="1332"/>
        <v>24457</v>
      </c>
      <c r="R10645" s="168">
        <f t="shared" si="1333"/>
        <v>46963</v>
      </c>
      <c r="S10645" s="168">
        <f t="shared" si="1334"/>
        <v>48562</v>
      </c>
      <c r="T10645" s="168">
        <f t="shared" si="1335"/>
        <v>36788</v>
      </c>
    </row>
    <row r="10646" spans="1:20" x14ac:dyDescent="0.2">
      <c r="A10646" t="s">
        <v>7055</v>
      </c>
      <c r="M10646" s="170" t="str">
        <f t="shared" si="1328"/>
        <v>DTL</v>
      </c>
      <c r="N10646" s="169" t="str">
        <f t="shared" si="1329"/>
        <v>3360</v>
      </c>
      <c r="O10646" s="168" t="str">
        <f t="shared" si="1330"/>
        <v>1201</v>
      </c>
      <c r="P10646" s="168" t="str">
        <f t="shared" si="1331"/>
        <v>33601201</v>
      </c>
      <c r="Q10646" s="168">
        <f t="shared" si="1332"/>
        <v>0</v>
      </c>
      <c r="R10646" s="168">
        <f t="shared" si="1333"/>
        <v>0</v>
      </c>
      <c r="S10646" s="168">
        <f t="shared" si="1334"/>
        <v>0</v>
      </c>
      <c r="T10646" s="168">
        <f t="shared" si="1335"/>
        <v>0</v>
      </c>
    </row>
    <row r="10647" spans="1:20" x14ac:dyDescent="0.2">
      <c r="A10647" t="s">
        <v>7056</v>
      </c>
      <c r="M10647" s="170" t="str">
        <f t="shared" si="1328"/>
        <v>DTL</v>
      </c>
      <c r="N10647" s="169" t="str">
        <f t="shared" si="1329"/>
        <v>3360</v>
      </c>
      <c r="O10647" s="168" t="str">
        <f t="shared" si="1330"/>
        <v>1210</v>
      </c>
      <c r="P10647" s="168" t="str">
        <f t="shared" si="1331"/>
        <v>33601210</v>
      </c>
      <c r="Q10647" s="168">
        <f t="shared" si="1332"/>
        <v>803</v>
      </c>
      <c r="R10647" s="168">
        <f t="shared" si="1333"/>
        <v>654</v>
      </c>
      <c r="S10647" s="168">
        <f t="shared" si="1334"/>
        <v>998</v>
      </c>
      <c r="T10647" s="168">
        <f t="shared" si="1335"/>
        <v>592</v>
      </c>
    </row>
    <row r="10648" spans="1:20" x14ac:dyDescent="0.2">
      <c r="A10648" t="s">
        <v>7057</v>
      </c>
      <c r="M10648" s="170" t="str">
        <f t="shared" si="1328"/>
        <v>DTL</v>
      </c>
      <c r="N10648" s="169" t="str">
        <f t="shared" si="1329"/>
        <v>3360</v>
      </c>
      <c r="O10648" s="168" t="str">
        <f t="shared" si="1330"/>
        <v>1300</v>
      </c>
      <c r="P10648" s="168" t="str">
        <f t="shared" si="1331"/>
        <v>33601300</v>
      </c>
      <c r="Q10648" s="168">
        <f t="shared" si="1332"/>
        <v>85436</v>
      </c>
      <c r="R10648" s="168">
        <f t="shared" si="1333"/>
        <v>98632</v>
      </c>
      <c r="S10648" s="168">
        <f t="shared" si="1334"/>
        <v>34156</v>
      </c>
      <c r="T10648" s="168">
        <f t="shared" si="1335"/>
        <v>11482</v>
      </c>
    </row>
    <row r="10649" spans="1:20" x14ac:dyDescent="0.2">
      <c r="A10649" t="s">
        <v>4954</v>
      </c>
      <c r="M10649" s="170" t="str">
        <f t="shared" si="1328"/>
        <v>DTL</v>
      </c>
      <c r="N10649" s="169" t="str">
        <f t="shared" si="1329"/>
        <v>3360</v>
      </c>
      <c r="O10649" s="168" t="str">
        <f t="shared" si="1330"/>
        <v>1301</v>
      </c>
      <c r="P10649" s="168" t="str">
        <f t="shared" si="1331"/>
        <v>33601301</v>
      </c>
      <c r="Q10649" s="168">
        <f t="shared" si="1332"/>
        <v>44897</v>
      </c>
      <c r="R10649" s="168">
        <f t="shared" si="1333"/>
        <v>49703</v>
      </c>
      <c r="S10649" s="168">
        <f t="shared" si="1334"/>
        <v>66565</v>
      </c>
      <c r="T10649" s="168">
        <f t="shared" si="1335"/>
        <v>33282</v>
      </c>
    </row>
    <row r="10650" spans="1:20" x14ac:dyDescent="0.2">
      <c r="A10650" t="s">
        <v>7058</v>
      </c>
      <c r="M10650" s="170" t="str">
        <f t="shared" si="1328"/>
        <v>DTL</v>
      </c>
      <c r="N10650" s="169" t="str">
        <f t="shared" si="1329"/>
        <v>3360</v>
      </c>
      <c r="O10650" s="168" t="str">
        <f t="shared" si="1330"/>
        <v>1400</v>
      </c>
      <c r="P10650" s="168" t="str">
        <f t="shared" si="1331"/>
        <v>33601400</v>
      </c>
      <c r="Q10650" s="168">
        <f t="shared" si="1332"/>
        <v>3330</v>
      </c>
      <c r="R10650" s="168">
        <f t="shared" si="1333"/>
        <v>4235</v>
      </c>
      <c r="S10650" s="168">
        <f t="shared" si="1334"/>
        <v>2940</v>
      </c>
      <c r="T10650" s="168">
        <f t="shared" si="1335"/>
        <v>2085</v>
      </c>
    </row>
    <row r="10651" spans="1:20" x14ac:dyDescent="0.2">
      <c r="A10651" t="s">
        <v>3659</v>
      </c>
      <c r="M10651" s="170" t="str">
        <f t="shared" si="1328"/>
        <v>DTL</v>
      </c>
      <c r="N10651" s="169" t="str">
        <f t="shared" si="1329"/>
        <v>3360</v>
      </c>
      <c r="O10651" s="168" t="str">
        <f t="shared" si="1330"/>
        <v>1500</v>
      </c>
      <c r="P10651" s="168" t="str">
        <f t="shared" si="1331"/>
        <v>33601500</v>
      </c>
      <c r="Q10651" s="168">
        <f t="shared" si="1332"/>
        <v>11815</v>
      </c>
      <c r="R10651" s="168">
        <f t="shared" si="1333"/>
        <v>13620</v>
      </c>
      <c r="S10651" s="168">
        <f t="shared" si="1334"/>
        <v>36652</v>
      </c>
      <c r="T10651" s="168">
        <f t="shared" si="1335"/>
        <v>36652</v>
      </c>
    </row>
    <row r="10652" spans="1:20" x14ac:dyDescent="0.2">
      <c r="A10652" t="s">
        <v>4246</v>
      </c>
      <c r="M10652" s="170" t="str">
        <f t="shared" si="1328"/>
        <v>DTL</v>
      </c>
      <c r="N10652" s="169" t="str">
        <f t="shared" si="1329"/>
        <v>3360</v>
      </c>
      <c r="O10652" s="168" t="str">
        <f t="shared" si="1330"/>
        <v/>
      </c>
      <c r="P10652" s="168" t="str">
        <f t="shared" si="1331"/>
        <v/>
      </c>
      <c r="Q10652" s="168" t="str">
        <f t="shared" si="1332"/>
        <v/>
      </c>
      <c r="R10652" s="168" t="str">
        <f t="shared" si="1333"/>
        <v/>
      </c>
      <c r="S10652" s="168" t="str">
        <f t="shared" si="1334"/>
        <v/>
      </c>
      <c r="T10652" s="168" t="str">
        <f t="shared" si="1335"/>
        <v/>
      </c>
    </row>
    <row r="10653" spans="1:20" x14ac:dyDescent="0.2">
      <c r="A10653" t="s">
        <v>4467</v>
      </c>
      <c r="M10653" s="170" t="str">
        <f t="shared" si="1328"/>
        <v>DTL</v>
      </c>
      <c r="N10653" s="169" t="str">
        <f t="shared" si="1329"/>
        <v>3360</v>
      </c>
      <c r="O10653" s="168" t="str">
        <f t="shared" si="1330"/>
        <v/>
      </c>
      <c r="P10653" s="168" t="str">
        <f t="shared" si="1331"/>
        <v/>
      </c>
      <c r="Q10653" s="168" t="str">
        <f t="shared" si="1332"/>
        <v/>
      </c>
      <c r="R10653" s="168" t="str">
        <f t="shared" si="1333"/>
        <v/>
      </c>
      <c r="S10653" s="168" t="str">
        <f t="shared" si="1334"/>
        <v/>
      </c>
      <c r="T10653" s="168" t="str">
        <f t="shared" si="1335"/>
        <v/>
      </c>
    </row>
    <row r="10654" spans="1:20" x14ac:dyDescent="0.2">
      <c r="A10654">
        <v>1</v>
      </c>
      <c r="M10654" s="170" t="str">
        <f t="shared" si="1328"/>
        <v>DTL</v>
      </c>
      <c r="N10654" s="169" t="str">
        <f t="shared" si="1329"/>
        <v>3360</v>
      </c>
      <c r="O10654" s="168" t="str">
        <f t="shared" si="1330"/>
        <v/>
      </c>
      <c r="P10654" s="168" t="str">
        <f t="shared" si="1331"/>
        <v/>
      </c>
      <c r="Q10654" s="168" t="str">
        <f t="shared" si="1332"/>
        <v/>
      </c>
      <c r="R10654" s="168" t="str">
        <f t="shared" si="1333"/>
        <v/>
      </c>
      <c r="S10654" s="168" t="str">
        <f t="shared" si="1334"/>
        <v/>
      </c>
      <c r="T10654" s="168" t="str">
        <f t="shared" si="1335"/>
        <v/>
      </c>
    </row>
    <row r="10655" spans="1:20" x14ac:dyDescent="0.2">
      <c r="M10655" s="170" t="str">
        <f t="shared" si="1328"/>
        <v>DTL</v>
      </c>
      <c r="N10655" s="169" t="str">
        <f t="shared" si="1329"/>
        <v>3360</v>
      </c>
      <c r="O10655" s="168" t="str">
        <f t="shared" si="1330"/>
        <v/>
      </c>
      <c r="P10655" s="168" t="str">
        <f t="shared" si="1331"/>
        <v/>
      </c>
      <c r="Q10655" s="168" t="str">
        <f t="shared" si="1332"/>
        <v/>
      </c>
      <c r="R10655" s="168" t="str">
        <f t="shared" si="1333"/>
        <v/>
      </c>
      <c r="S10655" s="168" t="str">
        <f t="shared" si="1334"/>
        <v/>
      </c>
      <c r="T10655" s="168" t="str">
        <f t="shared" si="1335"/>
        <v/>
      </c>
    </row>
    <row r="10656" spans="1:20" x14ac:dyDescent="0.2">
      <c r="A10656" t="s">
        <v>3660</v>
      </c>
      <c r="M10656" s="170" t="str">
        <f t="shared" si="1328"/>
        <v>H1</v>
      </c>
      <c r="N10656" s="169" t="str">
        <f t="shared" si="1329"/>
        <v>3360</v>
      </c>
      <c r="O10656" s="168" t="str">
        <f t="shared" si="1330"/>
        <v/>
      </c>
      <c r="P10656" s="168" t="str">
        <f t="shared" si="1331"/>
        <v/>
      </c>
      <c r="Q10656" s="168" t="str">
        <f t="shared" si="1332"/>
        <v/>
      </c>
      <c r="R10656" s="168" t="str">
        <f t="shared" si="1333"/>
        <v/>
      </c>
      <c r="S10656" s="168" t="str">
        <f t="shared" si="1334"/>
        <v/>
      </c>
      <c r="T10656" s="168" t="str">
        <f t="shared" si="1335"/>
        <v/>
      </c>
    </row>
    <row r="10657" spans="1:20" x14ac:dyDescent="0.2">
      <c r="A10657" t="s">
        <v>2600</v>
      </c>
      <c r="M10657" s="170" t="str">
        <f t="shared" si="1328"/>
        <v>H2</v>
      </c>
      <c r="N10657" s="169" t="str">
        <f t="shared" si="1329"/>
        <v>3360</v>
      </c>
      <c r="O10657" s="168" t="str">
        <f t="shared" si="1330"/>
        <v/>
      </c>
      <c r="P10657" s="168" t="str">
        <f t="shared" si="1331"/>
        <v/>
      </c>
      <c r="Q10657" s="168" t="str">
        <f t="shared" si="1332"/>
        <v/>
      </c>
      <c r="R10657" s="168" t="str">
        <f t="shared" si="1333"/>
        <v/>
      </c>
      <c r="S10657" s="168" t="str">
        <f t="shared" si="1334"/>
        <v/>
      </c>
      <c r="T10657" s="168" t="str">
        <f t="shared" si="1335"/>
        <v/>
      </c>
    </row>
    <row r="10658" spans="1:20" x14ac:dyDescent="0.2">
      <c r="A10658" t="s">
        <v>2601</v>
      </c>
      <c r="M10658" s="170" t="str">
        <f t="shared" si="1328"/>
        <v>H3</v>
      </c>
      <c r="N10658" s="169" t="str">
        <f t="shared" si="1329"/>
        <v>3360</v>
      </c>
      <c r="O10658" s="168" t="str">
        <f t="shared" si="1330"/>
        <v/>
      </c>
      <c r="P10658" s="168" t="str">
        <f t="shared" si="1331"/>
        <v/>
      </c>
      <c r="Q10658" s="168" t="str">
        <f t="shared" si="1332"/>
        <v/>
      </c>
      <c r="R10658" s="168" t="str">
        <f t="shared" si="1333"/>
        <v/>
      </c>
      <c r="S10658" s="168" t="str">
        <f t="shared" si="1334"/>
        <v/>
      </c>
      <c r="T10658" s="168" t="str">
        <f t="shared" si="1335"/>
        <v/>
      </c>
    </row>
    <row r="10659" spans="1:20" x14ac:dyDescent="0.2">
      <c r="A10659" t="s">
        <v>3535</v>
      </c>
      <c r="M10659" s="170" t="str">
        <f t="shared" si="1328"/>
        <v>H4</v>
      </c>
      <c r="N10659" s="169" t="str">
        <f t="shared" si="1329"/>
        <v>3360</v>
      </c>
      <c r="O10659" s="168" t="str">
        <f t="shared" si="1330"/>
        <v/>
      </c>
      <c r="P10659" s="168" t="str">
        <f t="shared" si="1331"/>
        <v/>
      </c>
      <c r="Q10659" s="168" t="str">
        <f t="shared" si="1332"/>
        <v/>
      </c>
      <c r="R10659" s="168" t="str">
        <f t="shared" si="1333"/>
        <v/>
      </c>
      <c r="S10659" s="168" t="str">
        <f t="shared" si="1334"/>
        <v/>
      </c>
      <c r="T10659" s="168" t="str">
        <f t="shared" si="1335"/>
        <v/>
      </c>
    </row>
    <row r="10660" spans="1:20" x14ac:dyDescent="0.2">
      <c r="A10660" t="s">
        <v>3655</v>
      </c>
      <c r="M10660" s="170" t="str">
        <f t="shared" si="1328"/>
        <v>H5</v>
      </c>
      <c r="N10660" s="169" t="str">
        <f t="shared" si="1329"/>
        <v>3360</v>
      </c>
      <c r="O10660" s="168" t="str">
        <f t="shared" si="1330"/>
        <v/>
      </c>
      <c r="P10660" s="168" t="str">
        <f t="shared" si="1331"/>
        <v/>
      </c>
      <c r="Q10660" s="168" t="str">
        <f t="shared" si="1332"/>
        <v/>
      </c>
      <c r="R10660" s="168" t="str">
        <f t="shared" si="1333"/>
        <v/>
      </c>
      <c r="S10660" s="168" t="str">
        <f t="shared" si="1334"/>
        <v/>
      </c>
      <c r="T10660" s="168" t="str">
        <f t="shared" si="1335"/>
        <v/>
      </c>
    </row>
    <row r="10661" spans="1:20" x14ac:dyDescent="0.2">
      <c r="A10661" t="s">
        <v>3657</v>
      </c>
      <c r="M10661" s="170" t="str">
        <f t="shared" si="1328"/>
        <v>H6</v>
      </c>
      <c r="N10661" s="169" t="str">
        <f t="shared" si="1329"/>
        <v>3360</v>
      </c>
      <c r="O10661" s="168" t="str">
        <f t="shared" si="1330"/>
        <v/>
      </c>
      <c r="P10661" s="168" t="str">
        <f t="shared" si="1331"/>
        <v/>
      </c>
      <c r="Q10661" s="168" t="str">
        <f t="shared" si="1332"/>
        <v/>
      </c>
      <c r="R10661" s="168" t="str">
        <f t="shared" si="1333"/>
        <v/>
      </c>
      <c r="S10661" s="168" t="str">
        <f t="shared" si="1334"/>
        <v/>
      </c>
      <c r="T10661" s="168" t="str">
        <f t="shared" si="1335"/>
        <v/>
      </c>
    </row>
    <row r="10662" spans="1:20" x14ac:dyDescent="0.2">
      <c r="A10662" t="s">
        <v>2605</v>
      </c>
      <c r="M10662" s="170" t="str">
        <f t="shared" si="1328"/>
        <v>H7</v>
      </c>
      <c r="N10662" s="169" t="str">
        <f t="shared" si="1329"/>
        <v>3360</v>
      </c>
      <c r="O10662" s="168" t="str">
        <f t="shared" si="1330"/>
        <v/>
      </c>
      <c r="P10662" s="168" t="str">
        <f t="shared" si="1331"/>
        <v/>
      </c>
      <c r="Q10662" s="168" t="str">
        <f t="shared" si="1332"/>
        <v/>
      </c>
      <c r="R10662" s="168" t="str">
        <f t="shared" si="1333"/>
        <v/>
      </c>
      <c r="S10662" s="168" t="str">
        <f t="shared" si="1334"/>
        <v/>
      </c>
      <c r="T10662" s="168" t="str">
        <f t="shared" si="1335"/>
        <v/>
      </c>
    </row>
    <row r="10663" spans="1:20" x14ac:dyDescent="0.2">
      <c r="A10663" t="s">
        <v>2606</v>
      </c>
      <c r="M10663" s="170" t="str">
        <f t="shared" si="1328"/>
        <v>H8</v>
      </c>
      <c r="N10663" s="169" t="str">
        <f t="shared" si="1329"/>
        <v>3360</v>
      </c>
      <c r="O10663" s="168" t="str">
        <f t="shared" si="1330"/>
        <v/>
      </c>
      <c r="P10663" s="168" t="str">
        <f t="shared" si="1331"/>
        <v/>
      </c>
      <c r="Q10663" s="168" t="str">
        <f t="shared" si="1332"/>
        <v/>
      </c>
      <c r="R10663" s="168" t="str">
        <f t="shared" si="1333"/>
        <v/>
      </c>
      <c r="S10663" s="168" t="str">
        <f t="shared" si="1334"/>
        <v/>
      </c>
      <c r="T10663" s="168" t="str">
        <f t="shared" si="1335"/>
        <v/>
      </c>
    </row>
    <row r="10664" spans="1:20" x14ac:dyDescent="0.2">
      <c r="A10664" t="s">
        <v>2607</v>
      </c>
      <c r="M10664" s="170" t="str">
        <f t="shared" si="1328"/>
        <v>H9</v>
      </c>
      <c r="N10664" s="169" t="str">
        <f t="shared" si="1329"/>
        <v>3360</v>
      </c>
      <c r="O10664" s="168" t="str">
        <f t="shared" si="1330"/>
        <v/>
      </c>
      <c r="P10664" s="168" t="str">
        <f t="shared" si="1331"/>
        <v/>
      </c>
      <c r="Q10664" s="168" t="str">
        <f t="shared" si="1332"/>
        <v/>
      </c>
      <c r="R10664" s="168" t="str">
        <f t="shared" si="1333"/>
        <v/>
      </c>
      <c r="S10664" s="168" t="str">
        <f t="shared" si="1334"/>
        <v/>
      </c>
      <c r="T10664" s="168" t="str">
        <f t="shared" si="1335"/>
        <v/>
      </c>
    </row>
    <row r="10665" spans="1:20" x14ac:dyDescent="0.2">
      <c r="A10665" t="s">
        <v>2608</v>
      </c>
      <c r="M10665" s="170" t="str">
        <f t="shared" si="1328"/>
        <v>H10</v>
      </c>
      <c r="N10665" s="169" t="str">
        <f t="shared" si="1329"/>
        <v>3360</v>
      </c>
      <c r="O10665" s="168" t="str">
        <f t="shared" si="1330"/>
        <v/>
      </c>
      <c r="P10665" s="168" t="str">
        <f t="shared" si="1331"/>
        <v/>
      </c>
      <c r="Q10665" s="168" t="str">
        <f t="shared" si="1332"/>
        <v/>
      </c>
      <c r="R10665" s="168" t="str">
        <f t="shared" si="1333"/>
        <v/>
      </c>
      <c r="S10665" s="168" t="str">
        <f t="shared" si="1334"/>
        <v/>
      </c>
      <c r="T10665" s="168" t="str">
        <f t="shared" si="1335"/>
        <v/>
      </c>
    </row>
    <row r="10666" spans="1:20" x14ac:dyDescent="0.2">
      <c r="A10666" t="s">
        <v>7059</v>
      </c>
      <c r="M10666" s="170" t="str">
        <f t="shared" si="1328"/>
        <v>Ttl</v>
      </c>
      <c r="N10666" s="169" t="str">
        <f t="shared" si="1329"/>
        <v>3360</v>
      </c>
      <c r="O10666" s="168" t="str">
        <f t="shared" si="1330"/>
        <v/>
      </c>
      <c r="P10666" s="168" t="str">
        <f t="shared" si="1331"/>
        <v/>
      </c>
      <c r="Q10666" s="168" t="str">
        <f t="shared" si="1332"/>
        <v/>
      </c>
      <c r="R10666" s="168" t="str">
        <f t="shared" si="1333"/>
        <v/>
      </c>
      <c r="S10666" s="168" t="str">
        <f t="shared" si="1334"/>
        <v/>
      </c>
      <c r="T10666" s="168" t="str">
        <f t="shared" si="1335"/>
        <v/>
      </c>
    </row>
    <row r="10667" spans="1:20" x14ac:dyDescent="0.2">
      <c r="A10667" t="s">
        <v>2611</v>
      </c>
      <c r="M10667" s="170" t="str">
        <f t="shared" si="1328"/>
        <v>DTL</v>
      </c>
      <c r="N10667" s="169" t="str">
        <f t="shared" si="1329"/>
        <v>3360</v>
      </c>
      <c r="O10667" s="168" t="str">
        <f t="shared" si="1330"/>
        <v/>
      </c>
      <c r="P10667" s="168" t="str">
        <f t="shared" si="1331"/>
        <v/>
      </c>
      <c r="Q10667" s="168" t="str">
        <f t="shared" si="1332"/>
        <v/>
      </c>
      <c r="R10667" s="168" t="str">
        <f t="shared" si="1333"/>
        <v/>
      </c>
      <c r="S10667" s="168" t="str">
        <f t="shared" si="1334"/>
        <v/>
      </c>
      <c r="T10667" s="168" t="str">
        <f t="shared" si="1335"/>
        <v/>
      </c>
    </row>
    <row r="10668" spans="1:20" x14ac:dyDescent="0.2">
      <c r="A10668" t="s">
        <v>7060</v>
      </c>
      <c r="M10668" s="170" t="str">
        <f t="shared" si="1328"/>
        <v>DTL</v>
      </c>
      <c r="N10668" s="169" t="str">
        <f t="shared" si="1329"/>
        <v>3360</v>
      </c>
      <c r="O10668" s="168" t="str">
        <f t="shared" si="1330"/>
        <v>2000</v>
      </c>
      <c r="P10668" s="168" t="str">
        <f t="shared" si="1331"/>
        <v>33602000</v>
      </c>
      <c r="Q10668" s="168">
        <f t="shared" si="1332"/>
        <v>0</v>
      </c>
      <c r="R10668" s="168">
        <f t="shared" si="1333"/>
        <v>0</v>
      </c>
      <c r="S10668" s="168">
        <f t="shared" si="1334"/>
        <v>0</v>
      </c>
      <c r="T10668" s="168">
        <f t="shared" si="1335"/>
        <v>21</v>
      </c>
    </row>
    <row r="10669" spans="1:20" x14ac:dyDescent="0.2">
      <c r="A10669" t="s">
        <v>7061</v>
      </c>
      <c r="M10669" s="170" t="str">
        <f t="shared" si="1328"/>
        <v>DTL</v>
      </c>
      <c r="N10669" s="169" t="str">
        <f t="shared" si="1329"/>
        <v>3360</v>
      </c>
      <c r="O10669" s="168" t="str">
        <f t="shared" si="1330"/>
        <v>2050</v>
      </c>
      <c r="P10669" s="168" t="str">
        <f t="shared" si="1331"/>
        <v>33602050</v>
      </c>
      <c r="Q10669" s="168">
        <f t="shared" si="1332"/>
        <v>154</v>
      </c>
      <c r="R10669" s="168">
        <f t="shared" si="1333"/>
        <v>607</v>
      </c>
      <c r="S10669" s="168">
        <f t="shared" si="1334"/>
        <v>1000</v>
      </c>
      <c r="T10669" s="168">
        <f t="shared" si="1335"/>
        <v>64</v>
      </c>
    </row>
    <row r="10670" spans="1:20" x14ac:dyDescent="0.2">
      <c r="A10670" t="s">
        <v>7062</v>
      </c>
      <c r="M10670" s="170" t="str">
        <f t="shared" si="1328"/>
        <v>DTL</v>
      </c>
      <c r="N10670" s="169" t="str">
        <f t="shared" si="1329"/>
        <v>3360</v>
      </c>
      <c r="O10670" s="168" t="str">
        <f t="shared" si="1330"/>
        <v>2060</v>
      </c>
      <c r="P10670" s="168" t="str">
        <f t="shared" si="1331"/>
        <v>33602060</v>
      </c>
      <c r="Q10670" s="168">
        <f t="shared" si="1332"/>
        <v>1777</v>
      </c>
      <c r="R10670" s="168">
        <f t="shared" si="1333"/>
        <v>1672</v>
      </c>
      <c r="S10670" s="168">
        <f t="shared" si="1334"/>
        <v>2000</v>
      </c>
      <c r="T10670" s="168">
        <f t="shared" si="1335"/>
        <v>2035</v>
      </c>
    </row>
    <row r="10671" spans="1:20" x14ac:dyDescent="0.2">
      <c r="A10671" t="s">
        <v>7063</v>
      </c>
      <c r="M10671" s="170" t="str">
        <f t="shared" si="1328"/>
        <v>DTL</v>
      </c>
      <c r="N10671" s="169" t="str">
        <f t="shared" si="1329"/>
        <v>3360</v>
      </c>
      <c r="O10671" s="168" t="str">
        <f t="shared" si="1330"/>
        <v>2090</v>
      </c>
      <c r="P10671" s="168" t="str">
        <f t="shared" si="1331"/>
        <v>33602090</v>
      </c>
      <c r="Q10671" s="168">
        <f t="shared" si="1332"/>
        <v>0</v>
      </c>
      <c r="R10671" s="168">
        <f t="shared" si="1333"/>
        <v>46</v>
      </c>
      <c r="S10671" s="168">
        <f t="shared" si="1334"/>
        <v>0</v>
      </c>
      <c r="T10671" s="168">
        <f t="shared" si="1335"/>
        <v>0</v>
      </c>
    </row>
    <row r="10672" spans="1:20" x14ac:dyDescent="0.2">
      <c r="A10672" t="s">
        <v>3661</v>
      </c>
      <c r="M10672" s="170" t="str">
        <f t="shared" si="1328"/>
        <v>DTL</v>
      </c>
      <c r="N10672" s="169" t="str">
        <f t="shared" si="1329"/>
        <v>3360</v>
      </c>
      <c r="O10672" s="168" t="str">
        <f t="shared" si="1330"/>
        <v>2100</v>
      </c>
      <c r="P10672" s="168" t="str">
        <f t="shared" si="1331"/>
        <v>33602100</v>
      </c>
      <c r="Q10672" s="168">
        <f t="shared" si="1332"/>
        <v>16503</v>
      </c>
      <c r="R10672" s="168">
        <f t="shared" si="1333"/>
        <v>18257</v>
      </c>
      <c r="S10672" s="168">
        <f t="shared" si="1334"/>
        <v>17863</v>
      </c>
      <c r="T10672" s="168">
        <f t="shared" si="1335"/>
        <v>17863</v>
      </c>
    </row>
    <row r="10673" spans="1:20" x14ac:dyDescent="0.2">
      <c r="A10673" t="s">
        <v>7064</v>
      </c>
      <c r="M10673" s="170" t="str">
        <f t="shared" si="1328"/>
        <v>DTL</v>
      </c>
      <c r="N10673" s="169" t="str">
        <f t="shared" si="1329"/>
        <v>3360</v>
      </c>
      <c r="O10673" s="168" t="str">
        <f t="shared" si="1330"/>
        <v>2140</v>
      </c>
      <c r="P10673" s="168" t="str">
        <f t="shared" si="1331"/>
        <v>33602140</v>
      </c>
      <c r="Q10673" s="168">
        <f t="shared" si="1332"/>
        <v>89928</v>
      </c>
      <c r="R10673" s="168">
        <f t="shared" si="1333"/>
        <v>112362</v>
      </c>
      <c r="S10673" s="168">
        <f t="shared" si="1334"/>
        <v>90000</v>
      </c>
      <c r="T10673" s="168">
        <f t="shared" si="1335"/>
        <v>71471</v>
      </c>
    </row>
    <row r="10674" spans="1:20" x14ac:dyDescent="0.2">
      <c r="A10674" t="s">
        <v>7065</v>
      </c>
      <c r="M10674" s="170" t="str">
        <f t="shared" si="1328"/>
        <v>DTL</v>
      </c>
      <c r="N10674" s="169" t="str">
        <f t="shared" si="1329"/>
        <v>3360</v>
      </c>
      <c r="O10674" s="168" t="str">
        <f t="shared" si="1330"/>
        <v>2240</v>
      </c>
      <c r="P10674" s="168" t="str">
        <f t="shared" si="1331"/>
        <v>33602240</v>
      </c>
      <c r="Q10674" s="168">
        <f t="shared" si="1332"/>
        <v>435</v>
      </c>
      <c r="R10674" s="168">
        <f t="shared" si="1333"/>
        <v>460</v>
      </c>
      <c r="S10674" s="168">
        <f t="shared" si="1334"/>
        <v>500</v>
      </c>
      <c r="T10674" s="168">
        <f t="shared" si="1335"/>
        <v>560</v>
      </c>
    </row>
    <row r="10675" spans="1:20" x14ac:dyDescent="0.2">
      <c r="A10675" t="s">
        <v>3662</v>
      </c>
      <c r="M10675" s="170" t="str">
        <f t="shared" si="1328"/>
        <v>DTL</v>
      </c>
      <c r="N10675" s="169" t="str">
        <f t="shared" si="1329"/>
        <v>3360</v>
      </c>
      <c r="O10675" s="168" t="str">
        <f t="shared" si="1330"/>
        <v>2250</v>
      </c>
      <c r="P10675" s="168" t="str">
        <f t="shared" si="1331"/>
        <v>33602250</v>
      </c>
      <c r="Q10675" s="168">
        <f t="shared" si="1332"/>
        <v>45</v>
      </c>
      <c r="R10675" s="168">
        <f t="shared" si="1333"/>
        <v>18</v>
      </c>
      <c r="S10675" s="168">
        <f t="shared" si="1334"/>
        <v>0</v>
      </c>
      <c r="T10675" s="168">
        <f t="shared" si="1335"/>
        <v>0</v>
      </c>
    </row>
    <row r="10676" spans="1:20" x14ac:dyDescent="0.2">
      <c r="A10676" t="s">
        <v>7066</v>
      </c>
      <c r="M10676" s="170" t="str">
        <f t="shared" si="1328"/>
        <v>DTL</v>
      </c>
      <c r="N10676" s="169" t="str">
        <f t="shared" si="1329"/>
        <v>3360</v>
      </c>
      <c r="O10676" s="168" t="str">
        <f t="shared" si="1330"/>
        <v>2260</v>
      </c>
      <c r="P10676" s="168" t="str">
        <f t="shared" si="1331"/>
        <v>33602260</v>
      </c>
      <c r="Q10676" s="168">
        <f t="shared" si="1332"/>
        <v>3986</v>
      </c>
      <c r="R10676" s="168">
        <f t="shared" si="1333"/>
        <v>991</v>
      </c>
      <c r="S10676" s="168">
        <f t="shared" si="1334"/>
        <v>2395</v>
      </c>
      <c r="T10676" s="168">
        <f t="shared" si="1335"/>
        <v>335</v>
      </c>
    </row>
    <row r="10677" spans="1:20" x14ac:dyDescent="0.2">
      <c r="A10677" t="s">
        <v>7067</v>
      </c>
      <c r="M10677" s="170" t="str">
        <f t="shared" si="1328"/>
        <v>DTL</v>
      </c>
      <c r="N10677" s="169" t="str">
        <f t="shared" si="1329"/>
        <v>3360</v>
      </c>
      <c r="O10677" s="168" t="str">
        <f t="shared" si="1330"/>
        <v>2300</v>
      </c>
      <c r="P10677" s="168" t="str">
        <f t="shared" si="1331"/>
        <v>33602300</v>
      </c>
      <c r="Q10677" s="168">
        <f t="shared" si="1332"/>
        <v>83212</v>
      </c>
      <c r="R10677" s="168">
        <f t="shared" si="1333"/>
        <v>76285</v>
      </c>
      <c r="S10677" s="168">
        <f t="shared" si="1334"/>
        <v>75000</v>
      </c>
      <c r="T10677" s="168">
        <f t="shared" si="1335"/>
        <v>82737</v>
      </c>
    </row>
    <row r="10678" spans="1:20" x14ac:dyDescent="0.2">
      <c r="A10678" t="s">
        <v>7068</v>
      </c>
      <c r="M10678" s="170" t="str">
        <f t="shared" si="1328"/>
        <v>DTL</v>
      </c>
      <c r="N10678" s="169" t="str">
        <f t="shared" si="1329"/>
        <v>3360</v>
      </c>
      <c r="O10678" s="168" t="str">
        <f t="shared" si="1330"/>
        <v>2301</v>
      </c>
      <c r="P10678" s="168" t="str">
        <f t="shared" si="1331"/>
        <v>33602301</v>
      </c>
      <c r="Q10678" s="168">
        <f t="shared" si="1332"/>
        <v>3164</v>
      </c>
      <c r="R10678" s="168">
        <f t="shared" si="1333"/>
        <v>2050</v>
      </c>
      <c r="S10678" s="168">
        <f t="shared" si="1334"/>
        <v>3500</v>
      </c>
      <c r="T10678" s="168">
        <f t="shared" si="1335"/>
        <v>3365</v>
      </c>
    </row>
    <row r="10679" spans="1:20" x14ac:dyDescent="0.2">
      <c r="A10679" t="s">
        <v>7069</v>
      </c>
      <c r="M10679" s="170" t="str">
        <f t="shared" si="1328"/>
        <v>DTL</v>
      </c>
      <c r="N10679" s="169" t="str">
        <f t="shared" si="1329"/>
        <v>3360</v>
      </c>
      <c r="O10679" s="168" t="str">
        <f t="shared" si="1330"/>
        <v>2313</v>
      </c>
      <c r="P10679" s="168" t="str">
        <f t="shared" si="1331"/>
        <v>33602313</v>
      </c>
      <c r="Q10679" s="168">
        <f t="shared" si="1332"/>
        <v>919</v>
      </c>
      <c r="R10679" s="168">
        <f t="shared" si="1333"/>
        <v>2782</v>
      </c>
      <c r="S10679" s="168">
        <f t="shared" si="1334"/>
        <v>4000</v>
      </c>
      <c r="T10679" s="168">
        <f t="shared" si="1335"/>
        <v>1966</v>
      </c>
    </row>
    <row r="10680" spans="1:20" x14ac:dyDescent="0.2">
      <c r="A10680" t="s">
        <v>7070</v>
      </c>
      <c r="M10680" s="170" t="str">
        <f t="shared" si="1328"/>
        <v>DTL</v>
      </c>
      <c r="N10680" s="169" t="str">
        <f t="shared" si="1329"/>
        <v>3360</v>
      </c>
      <c r="O10680" s="168" t="str">
        <f t="shared" si="1330"/>
        <v>2500</v>
      </c>
      <c r="P10680" s="168" t="str">
        <f t="shared" si="1331"/>
        <v>33602500</v>
      </c>
      <c r="Q10680" s="168">
        <f t="shared" si="1332"/>
        <v>562</v>
      </c>
      <c r="R10680" s="168">
        <f t="shared" si="1333"/>
        <v>1639</v>
      </c>
      <c r="S10680" s="168">
        <f t="shared" si="1334"/>
        <v>2000</v>
      </c>
      <c r="T10680" s="168">
        <f t="shared" si="1335"/>
        <v>1839</v>
      </c>
    </row>
    <row r="10681" spans="1:20" x14ac:dyDescent="0.2">
      <c r="A10681" t="s">
        <v>7071</v>
      </c>
      <c r="M10681" s="170" t="str">
        <f t="shared" si="1328"/>
        <v>DTL</v>
      </c>
      <c r="N10681" s="169" t="str">
        <f t="shared" si="1329"/>
        <v>3360</v>
      </c>
      <c r="O10681" s="168" t="str">
        <f t="shared" si="1330"/>
        <v>2630</v>
      </c>
      <c r="P10681" s="168" t="str">
        <f t="shared" si="1331"/>
        <v>33602630</v>
      </c>
      <c r="Q10681" s="168">
        <f t="shared" si="1332"/>
        <v>4200</v>
      </c>
      <c r="R10681" s="168">
        <f t="shared" si="1333"/>
        <v>1200</v>
      </c>
      <c r="S10681" s="168">
        <f t="shared" si="1334"/>
        <v>4200</v>
      </c>
      <c r="T10681" s="168">
        <f t="shared" si="1335"/>
        <v>900</v>
      </c>
    </row>
    <row r="10682" spans="1:20" x14ac:dyDescent="0.2">
      <c r="A10682" t="s">
        <v>3663</v>
      </c>
      <c r="M10682" s="170" t="str">
        <f t="shared" si="1328"/>
        <v>DTL</v>
      </c>
      <c r="N10682" s="169" t="str">
        <f t="shared" si="1329"/>
        <v>3360</v>
      </c>
      <c r="O10682" s="168" t="str">
        <f t="shared" si="1330"/>
        <v>2660</v>
      </c>
      <c r="P10682" s="168" t="str">
        <f t="shared" si="1331"/>
        <v>33602660</v>
      </c>
      <c r="Q10682" s="168">
        <f t="shared" si="1332"/>
        <v>53</v>
      </c>
      <c r="R10682" s="168">
        <f t="shared" si="1333"/>
        <v>0</v>
      </c>
      <c r="S10682" s="168">
        <f t="shared" si="1334"/>
        <v>100</v>
      </c>
      <c r="T10682" s="168">
        <f t="shared" si="1335"/>
        <v>27</v>
      </c>
    </row>
    <row r="10683" spans="1:20" x14ac:dyDescent="0.2">
      <c r="A10683" t="s">
        <v>7072</v>
      </c>
      <c r="M10683" s="170" t="str">
        <f t="shared" si="1328"/>
        <v>DTL</v>
      </c>
      <c r="N10683" s="169" t="str">
        <f t="shared" si="1329"/>
        <v>3360</v>
      </c>
      <c r="O10683" s="168" t="str">
        <f t="shared" si="1330"/>
        <v>2700</v>
      </c>
      <c r="P10683" s="168" t="str">
        <f t="shared" si="1331"/>
        <v>33602700</v>
      </c>
      <c r="Q10683" s="168">
        <f t="shared" si="1332"/>
        <v>7719</v>
      </c>
      <c r="R10683" s="168">
        <f t="shared" si="1333"/>
        <v>4676</v>
      </c>
      <c r="S10683" s="168">
        <f t="shared" si="1334"/>
        <v>15094</v>
      </c>
      <c r="T10683" s="168">
        <f t="shared" si="1335"/>
        <v>157</v>
      </c>
    </row>
    <row r="10684" spans="1:20" x14ac:dyDescent="0.2">
      <c r="A10684" t="s">
        <v>7073</v>
      </c>
      <c r="M10684" s="170" t="str">
        <f t="shared" si="1328"/>
        <v>DTL</v>
      </c>
      <c r="N10684" s="169" t="str">
        <f t="shared" si="1329"/>
        <v>3360</v>
      </c>
      <c r="O10684" s="168" t="str">
        <f t="shared" si="1330"/>
        <v>2750</v>
      </c>
      <c r="P10684" s="168" t="str">
        <f t="shared" si="1331"/>
        <v>33602750</v>
      </c>
      <c r="Q10684" s="168">
        <f t="shared" si="1332"/>
        <v>0</v>
      </c>
      <c r="R10684" s="168">
        <f t="shared" si="1333"/>
        <v>847</v>
      </c>
      <c r="S10684" s="168">
        <f t="shared" si="1334"/>
        <v>2500</v>
      </c>
      <c r="T10684" s="168">
        <f t="shared" si="1335"/>
        <v>16728</v>
      </c>
    </row>
    <row r="10685" spans="1:20" x14ac:dyDescent="0.2">
      <c r="A10685" t="s">
        <v>7074</v>
      </c>
      <c r="M10685" s="170" t="str">
        <f t="shared" si="1328"/>
        <v>DTL</v>
      </c>
      <c r="N10685" s="169" t="str">
        <f t="shared" si="1329"/>
        <v>3360</v>
      </c>
      <c r="O10685" s="168" t="str">
        <f t="shared" si="1330"/>
        <v>2752</v>
      </c>
      <c r="P10685" s="168" t="str">
        <f t="shared" si="1331"/>
        <v>33602752</v>
      </c>
      <c r="Q10685" s="168">
        <f t="shared" si="1332"/>
        <v>64102</v>
      </c>
      <c r="R10685" s="168">
        <f t="shared" si="1333"/>
        <v>62605</v>
      </c>
      <c r="S10685" s="168">
        <f t="shared" si="1334"/>
        <v>75000</v>
      </c>
      <c r="T10685" s="168">
        <f t="shared" si="1335"/>
        <v>33441</v>
      </c>
    </row>
    <row r="10686" spans="1:20" x14ac:dyDescent="0.2">
      <c r="A10686" t="s">
        <v>7075</v>
      </c>
      <c r="M10686" s="170" t="str">
        <f t="shared" si="1328"/>
        <v>DTL</v>
      </c>
      <c r="N10686" s="169" t="str">
        <f t="shared" si="1329"/>
        <v>3360</v>
      </c>
      <c r="O10686" s="168" t="str">
        <f t="shared" si="1330"/>
        <v>2756</v>
      </c>
      <c r="P10686" s="168" t="str">
        <f t="shared" si="1331"/>
        <v>33602756</v>
      </c>
      <c r="Q10686" s="168">
        <f t="shared" si="1332"/>
        <v>0</v>
      </c>
      <c r="R10686" s="168">
        <f t="shared" si="1333"/>
        <v>138</v>
      </c>
      <c r="S10686" s="168">
        <f t="shared" si="1334"/>
        <v>2000</v>
      </c>
      <c r="T10686" s="168">
        <f t="shared" si="1335"/>
        <v>0</v>
      </c>
    </row>
    <row r="10687" spans="1:20" x14ac:dyDescent="0.2">
      <c r="A10687" t="s">
        <v>7076</v>
      </c>
      <c r="M10687" s="170" t="str">
        <f t="shared" si="1328"/>
        <v>DTL</v>
      </c>
      <c r="N10687" s="169" t="str">
        <f t="shared" si="1329"/>
        <v>3360</v>
      </c>
      <c r="O10687" s="168" t="str">
        <f t="shared" si="1330"/>
        <v>2850</v>
      </c>
      <c r="P10687" s="168" t="str">
        <f t="shared" si="1331"/>
        <v>33602850</v>
      </c>
      <c r="Q10687" s="168">
        <f t="shared" si="1332"/>
        <v>0</v>
      </c>
      <c r="R10687" s="168">
        <f t="shared" si="1333"/>
        <v>0</v>
      </c>
      <c r="S10687" s="168">
        <f t="shared" si="1334"/>
        <v>0</v>
      </c>
      <c r="T10687" s="168">
        <f t="shared" si="1335"/>
        <v>0</v>
      </c>
    </row>
    <row r="10688" spans="1:20" x14ac:dyDescent="0.2">
      <c r="A10688" t="s">
        <v>4246</v>
      </c>
      <c r="M10688" s="170" t="str">
        <f t="shared" si="1328"/>
        <v>DTL</v>
      </c>
      <c r="N10688" s="169" t="str">
        <f t="shared" si="1329"/>
        <v>3360</v>
      </c>
      <c r="O10688" s="168" t="str">
        <f t="shared" si="1330"/>
        <v/>
      </c>
      <c r="P10688" s="168" t="str">
        <f t="shared" si="1331"/>
        <v/>
      </c>
      <c r="Q10688" s="168" t="str">
        <f t="shared" si="1332"/>
        <v/>
      </c>
      <c r="R10688" s="168" t="str">
        <f t="shared" si="1333"/>
        <v/>
      </c>
      <c r="S10688" s="168" t="str">
        <f t="shared" si="1334"/>
        <v/>
      </c>
      <c r="T10688" s="168" t="str">
        <f t="shared" si="1335"/>
        <v/>
      </c>
    </row>
    <row r="10689" spans="1:20" x14ac:dyDescent="0.2">
      <c r="A10689" t="s">
        <v>2611</v>
      </c>
      <c r="M10689" s="170" t="str">
        <f t="shared" si="1328"/>
        <v>DTL</v>
      </c>
      <c r="N10689" s="169" t="str">
        <f t="shared" si="1329"/>
        <v>3360</v>
      </c>
      <c r="O10689" s="168" t="str">
        <f t="shared" si="1330"/>
        <v/>
      </c>
      <c r="P10689" s="168" t="str">
        <f t="shared" si="1331"/>
        <v/>
      </c>
      <c r="Q10689" s="168" t="str">
        <f t="shared" si="1332"/>
        <v/>
      </c>
      <c r="R10689" s="168" t="str">
        <f t="shared" si="1333"/>
        <v/>
      </c>
      <c r="S10689" s="168" t="str">
        <f t="shared" si="1334"/>
        <v/>
      </c>
      <c r="T10689" s="168" t="str">
        <f t="shared" si="1335"/>
        <v/>
      </c>
    </row>
    <row r="10690" spans="1:20" x14ac:dyDescent="0.2">
      <c r="A10690" t="s">
        <v>7077</v>
      </c>
      <c r="M10690" s="170" t="str">
        <f t="shared" si="1328"/>
        <v>Ttl</v>
      </c>
      <c r="N10690" s="169" t="str">
        <f t="shared" si="1329"/>
        <v>3360</v>
      </c>
      <c r="O10690" s="168" t="str">
        <f t="shared" si="1330"/>
        <v/>
      </c>
      <c r="P10690" s="168" t="str">
        <f t="shared" si="1331"/>
        <v/>
      </c>
      <c r="Q10690" s="168" t="str">
        <f t="shared" si="1332"/>
        <v/>
      </c>
      <c r="R10690" s="168" t="str">
        <f t="shared" si="1333"/>
        <v/>
      </c>
      <c r="S10690" s="168" t="str">
        <f t="shared" si="1334"/>
        <v/>
      </c>
      <c r="T10690" s="168" t="str">
        <f t="shared" si="1335"/>
        <v/>
      </c>
    </row>
    <row r="10691" spans="1:20" x14ac:dyDescent="0.2">
      <c r="A10691" t="s">
        <v>2611</v>
      </c>
      <c r="M10691" s="170" t="str">
        <f t="shared" ref="M10691:M10754" si="1336">IF(ROW()&lt;23,"",
  IF(NOT(ISERROR(FIND("Trinity County",$A10691,30))),"H1",
  IF(M10690="H1","H2",
  IF(M10690="H2","H3",
  IF(M10690="H3","H4",
  IF(M10690="H4","H5",
  IF(M10690="H5","H6",
  IF(M10690="H6","H7",
  IF(M10690="H7","H8",
  IF(M10690="H8","H9",
  IF(M10690="H9","H10",
  IF(TRIM(LEFT($A10691,7))="Total","Ttl","DTL"))))))))))))</f>
        <v>DTL</v>
      </c>
      <c r="N10691" s="169" t="str">
        <f t="shared" ref="N10691:N10754" si="1337">IF(ROW()&lt;23,"",
  IF($M10691="H6",TRIM(LEFT($A10691,5)),N10690))</f>
        <v>3360</v>
      </c>
      <c r="O10691" s="168" t="str">
        <f t="shared" ref="O10691:O10754" si="1338">IF($M10691&lt;&gt;"DTL","",
  IF(NOT(ISNUMBER(VALUE(MID($A10691,31,15)))),"",LEFT($A10691,4)))</f>
        <v/>
      </c>
      <c r="P10691" s="168" t="str">
        <f t="shared" ref="P10691:P10754" si="1339">IF(O10691="","",N10691&amp;O10691)</f>
        <v/>
      </c>
      <c r="Q10691" s="168" t="str">
        <f t="shared" ref="Q10691:Q10754" si="1340">IF($M10691&lt;&gt;"DTL","",
  IF(NOT(ISNUMBER(VALUE(MID($A10691,31,15)))),"",VALUE(TRIM(MID($A10691,47,15)))))</f>
        <v/>
      </c>
      <c r="R10691" s="168" t="str">
        <f t="shared" ref="R10691:R10754" si="1341">IF($M10691&lt;&gt;"DTL","",
  IF(NOT(ISNUMBER(VALUE(MID($A10691,31,15)))),"",VALUE(TRIM(MID($A10691,61,14)))))</f>
        <v/>
      </c>
      <c r="S10691" s="168" t="str">
        <f t="shared" ref="S10691:S10754" si="1342">IF($M10691&lt;&gt;"DTL","",
  IF(NOT(ISNUMBER(VALUE(MID($A10691,31,15)))),"",VALUE(TRIM(MID($A10691,76,14)))))</f>
        <v/>
      </c>
      <c r="T10691" s="168" t="str">
        <f t="shared" ref="T10691:T10754" si="1343">IF($M10691&lt;&gt;"DTL","",
  IF(NOT(ISNUMBER(VALUE(MID($A10691,31,15)))),"",VALUE(TRIM(MID($A10691,90,14)))))</f>
        <v/>
      </c>
    </row>
    <row r="10692" spans="1:20" x14ac:dyDescent="0.2">
      <c r="A10692" t="s">
        <v>7078</v>
      </c>
      <c r="M10692" s="170" t="str">
        <f t="shared" si="1336"/>
        <v>DTL</v>
      </c>
      <c r="N10692" s="169" t="str">
        <f t="shared" si="1337"/>
        <v>3360</v>
      </c>
      <c r="O10692" s="168" t="str">
        <f t="shared" si="1338"/>
        <v>3690</v>
      </c>
      <c r="P10692" s="168" t="str">
        <f t="shared" si="1339"/>
        <v>33603690</v>
      </c>
      <c r="Q10692" s="168">
        <f t="shared" si="1340"/>
        <v>14309</v>
      </c>
      <c r="R10692" s="168">
        <f t="shared" si="1341"/>
        <v>0</v>
      </c>
      <c r="S10692" s="168">
        <f t="shared" si="1342"/>
        <v>0</v>
      </c>
      <c r="T10692" s="168">
        <f t="shared" si="1343"/>
        <v>0</v>
      </c>
    </row>
    <row r="10693" spans="1:20" x14ac:dyDescent="0.2">
      <c r="A10693" t="s">
        <v>4246</v>
      </c>
      <c r="M10693" s="170" t="str">
        <f t="shared" si="1336"/>
        <v>DTL</v>
      </c>
      <c r="N10693" s="169" t="str">
        <f t="shared" si="1337"/>
        <v>3360</v>
      </c>
      <c r="O10693" s="168" t="str">
        <f t="shared" si="1338"/>
        <v/>
      </c>
      <c r="P10693" s="168" t="str">
        <f t="shared" si="1339"/>
        <v/>
      </c>
      <c r="Q10693" s="168" t="str">
        <f t="shared" si="1340"/>
        <v/>
      </c>
      <c r="R10693" s="168" t="str">
        <f t="shared" si="1341"/>
        <v/>
      </c>
      <c r="S10693" s="168" t="str">
        <f t="shared" si="1342"/>
        <v/>
      </c>
      <c r="T10693" s="168" t="str">
        <f t="shared" si="1343"/>
        <v/>
      </c>
    </row>
    <row r="10694" spans="1:20" x14ac:dyDescent="0.2">
      <c r="A10694" t="s">
        <v>2611</v>
      </c>
      <c r="M10694" s="170" t="str">
        <f t="shared" si="1336"/>
        <v>DTL</v>
      </c>
      <c r="N10694" s="169" t="str">
        <f t="shared" si="1337"/>
        <v>3360</v>
      </c>
      <c r="O10694" s="168" t="str">
        <f t="shared" si="1338"/>
        <v/>
      </c>
      <c r="P10694" s="168" t="str">
        <f t="shared" si="1339"/>
        <v/>
      </c>
      <c r="Q10694" s="168" t="str">
        <f t="shared" si="1340"/>
        <v/>
      </c>
      <c r="R10694" s="168" t="str">
        <f t="shared" si="1341"/>
        <v/>
      </c>
      <c r="S10694" s="168" t="str">
        <f t="shared" si="1342"/>
        <v/>
      </c>
      <c r="T10694" s="168" t="str">
        <f t="shared" si="1343"/>
        <v/>
      </c>
    </row>
    <row r="10695" spans="1:20" x14ac:dyDescent="0.2">
      <c r="A10695" t="s">
        <v>7079</v>
      </c>
      <c r="M10695" s="170" t="str">
        <f t="shared" si="1336"/>
        <v>Ttl</v>
      </c>
      <c r="N10695" s="169" t="str">
        <f t="shared" si="1337"/>
        <v>3360</v>
      </c>
      <c r="O10695" s="168" t="str">
        <f t="shared" si="1338"/>
        <v/>
      </c>
      <c r="P10695" s="168" t="str">
        <f t="shared" si="1339"/>
        <v/>
      </c>
      <c r="Q10695" s="168" t="str">
        <f t="shared" si="1340"/>
        <v/>
      </c>
      <c r="R10695" s="168" t="str">
        <f t="shared" si="1341"/>
        <v/>
      </c>
      <c r="S10695" s="168" t="str">
        <f t="shared" si="1342"/>
        <v/>
      </c>
      <c r="T10695" s="168" t="str">
        <f t="shared" si="1343"/>
        <v/>
      </c>
    </row>
    <row r="10696" spans="1:20" x14ac:dyDescent="0.2">
      <c r="A10696" t="s">
        <v>2611</v>
      </c>
      <c r="M10696" s="170" t="str">
        <f t="shared" si="1336"/>
        <v>DTL</v>
      </c>
      <c r="N10696" s="169" t="str">
        <f t="shared" si="1337"/>
        <v>3360</v>
      </c>
      <c r="O10696" s="168" t="str">
        <f t="shared" si="1338"/>
        <v/>
      </c>
      <c r="P10696" s="168" t="str">
        <f t="shared" si="1339"/>
        <v/>
      </c>
      <c r="Q10696" s="168" t="str">
        <f t="shared" si="1340"/>
        <v/>
      </c>
      <c r="R10696" s="168" t="str">
        <f t="shared" si="1341"/>
        <v/>
      </c>
      <c r="S10696" s="168" t="str">
        <f t="shared" si="1342"/>
        <v/>
      </c>
      <c r="T10696" s="168" t="str">
        <f t="shared" si="1343"/>
        <v/>
      </c>
    </row>
    <row r="10697" spans="1:20" x14ac:dyDescent="0.2">
      <c r="A10697" t="s">
        <v>4467</v>
      </c>
      <c r="M10697" s="170" t="str">
        <f t="shared" si="1336"/>
        <v>DTL</v>
      </c>
      <c r="N10697" s="169" t="str">
        <f t="shared" si="1337"/>
        <v>3360</v>
      </c>
      <c r="O10697" s="168" t="str">
        <f t="shared" si="1338"/>
        <v/>
      </c>
      <c r="P10697" s="168" t="str">
        <f t="shared" si="1339"/>
        <v/>
      </c>
      <c r="Q10697" s="168" t="str">
        <f t="shared" si="1340"/>
        <v/>
      </c>
      <c r="R10697" s="168" t="str">
        <f t="shared" si="1341"/>
        <v/>
      </c>
      <c r="S10697" s="168" t="str">
        <f t="shared" si="1342"/>
        <v/>
      </c>
      <c r="T10697" s="168" t="str">
        <f t="shared" si="1343"/>
        <v/>
      </c>
    </row>
    <row r="10698" spans="1:20" x14ac:dyDescent="0.2">
      <c r="A10698">
        <v>1</v>
      </c>
      <c r="M10698" s="170" t="str">
        <f t="shared" si="1336"/>
        <v>DTL</v>
      </c>
      <c r="N10698" s="169" t="str">
        <f t="shared" si="1337"/>
        <v>3360</v>
      </c>
      <c r="O10698" s="168" t="str">
        <f t="shared" si="1338"/>
        <v/>
      </c>
      <c r="P10698" s="168" t="str">
        <f t="shared" si="1339"/>
        <v/>
      </c>
      <c r="Q10698" s="168" t="str">
        <f t="shared" si="1340"/>
        <v/>
      </c>
      <c r="R10698" s="168" t="str">
        <f t="shared" si="1341"/>
        <v/>
      </c>
      <c r="S10698" s="168" t="str">
        <f t="shared" si="1342"/>
        <v/>
      </c>
      <c r="T10698" s="168" t="str">
        <f t="shared" si="1343"/>
        <v/>
      </c>
    </row>
    <row r="10699" spans="1:20" x14ac:dyDescent="0.2">
      <c r="M10699" s="170" t="str">
        <f t="shared" si="1336"/>
        <v>DTL</v>
      </c>
      <c r="N10699" s="169" t="str">
        <f t="shared" si="1337"/>
        <v>3360</v>
      </c>
      <c r="O10699" s="168" t="str">
        <f t="shared" si="1338"/>
        <v/>
      </c>
      <c r="P10699" s="168" t="str">
        <f t="shared" si="1339"/>
        <v/>
      </c>
      <c r="Q10699" s="168" t="str">
        <f t="shared" si="1340"/>
        <v/>
      </c>
      <c r="R10699" s="168" t="str">
        <f t="shared" si="1341"/>
        <v/>
      </c>
      <c r="S10699" s="168" t="str">
        <f t="shared" si="1342"/>
        <v/>
      </c>
      <c r="T10699" s="168" t="str">
        <f t="shared" si="1343"/>
        <v/>
      </c>
    </row>
    <row r="10700" spans="1:20" x14ac:dyDescent="0.2">
      <c r="A10700" t="s">
        <v>3664</v>
      </c>
      <c r="M10700" s="170" t="str">
        <f t="shared" si="1336"/>
        <v>H1</v>
      </c>
      <c r="N10700" s="169" t="str">
        <f t="shared" si="1337"/>
        <v>3360</v>
      </c>
      <c r="O10700" s="168" t="str">
        <f t="shared" si="1338"/>
        <v/>
      </c>
      <c r="P10700" s="168" t="str">
        <f t="shared" si="1339"/>
        <v/>
      </c>
      <c r="Q10700" s="168" t="str">
        <f t="shared" si="1340"/>
        <v/>
      </c>
      <c r="R10700" s="168" t="str">
        <f t="shared" si="1341"/>
        <v/>
      </c>
      <c r="S10700" s="168" t="str">
        <f t="shared" si="1342"/>
        <v/>
      </c>
      <c r="T10700" s="168" t="str">
        <f t="shared" si="1343"/>
        <v/>
      </c>
    </row>
    <row r="10701" spans="1:20" x14ac:dyDescent="0.2">
      <c r="A10701" t="s">
        <v>2600</v>
      </c>
      <c r="M10701" s="170" t="str">
        <f t="shared" si="1336"/>
        <v>H2</v>
      </c>
      <c r="N10701" s="169" t="str">
        <f t="shared" si="1337"/>
        <v>3360</v>
      </c>
      <c r="O10701" s="168" t="str">
        <f t="shared" si="1338"/>
        <v/>
      </c>
      <c r="P10701" s="168" t="str">
        <f t="shared" si="1339"/>
        <v/>
      </c>
      <c r="Q10701" s="168" t="str">
        <f t="shared" si="1340"/>
        <v/>
      </c>
      <c r="R10701" s="168" t="str">
        <f t="shared" si="1341"/>
        <v/>
      </c>
      <c r="S10701" s="168" t="str">
        <f t="shared" si="1342"/>
        <v/>
      </c>
      <c r="T10701" s="168" t="str">
        <f t="shared" si="1343"/>
        <v/>
      </c>
    </row>
    <row r="10702" spans="1:20" x14ac:dyDescent="0.2">
      <c r="A10702" t="s">
        <v>2601</v>
      </c>
      <c r="M10702" s="170" t="str">
        <f t="shared" si="1336"/>
        <v>H3</v>
      </c>
      <c r="N10702" s="169" t="str">
        <f t="shared" si="1337"/>
        <v>3360</v>
      </c>
      <c r="O10702" s="168" t="str">
        <f t="shared" si="1338"/>
        <v/>
      </c>
      <c r="P10702" s="168" t="str">
        <f t="shared" si="1339"/>
        <v/>
      </c>
      <c r="Q10702" s="168" t="str">
        <f t="shared" si="1340"/>
        <v/>
      </c>
      <c r="R10702" s="168" t="str">
        <f t="shared" si="1341"/>
        <v/>
      </c>
      <c r="S10702" s="168" t="str">
        <f t="shared" si="1342"/>
        <v/>
      </c>
      <c r="T10702" s="168" t="str">
        <f t="shared" si="1343"/>
        <v/>
      </c>
    </row>
    <row r="10703" spans="1:20" x14ac:dyDescent="0.2">
      <c r="A10703" t="s">
        <v>3535</v>
      </c>
      <c r="M10703" s="170" t="str">
        <f t="shared" si="1336"/>
        <v>H4</v>
      </c>
      <c r="N10703" s="169" t="str">
        <f t="shared" si="1337"/>
        <v>3360</v>
      </c>
      <c r="O10703" s="168" t="str">
        <f t="shared" si="1338"/>
        <v/>
      </c>
      <c r="P10703" s="168" t="str">
        <f t="shared" si="1339"/>
        <v/>
      </c>
      <c r="Q10703" s="168" t="str">
        <f t="shared" si="1340"/>
        <v/>
      </c>
      <c r="R10703" s="168" t="str">
        <f t="shared" si="1341"/>
        <v/>
      </c>
      <c r="S10703" s="168" t="str">
        <f t="shared" si="1342"/>
        <v/>
      </c>
      <c r="T10703" s="168" t="str">
        <f t="shared" si="1343"/>
        <v/>
      </c>
    </row>
    <row r="10704" spans="1:20" x14ac:dyDescent="0.2">
      <c r="A10704" t="s">
        <v>3655</v>
      </c>
      <c r="M10704" s="170" t="str">
        <f t="shared" si="1336"/>
        <v>H5</v>
      </c>
      <c r="N10704" s="169" t="str">
        <f t="shared" si="1337"/>
        <v>3360</v>
      </c>
      <c r="O10704" s="168" t="str">
        <f t="shared" si="1338"/>
        <v/>
      </c>
      <c r="P10704" s="168" t="str">
        <f t="shared" si="1339"/>
        <v/>
      </c>
      <c r="Q10704" s="168" t="str">
        <f t="shared" si="1340"/>
        <v/>
      </c>
      <c r="R10704" s="168" t="str">
        <f t="shared" si="1341"/>
        <v/>
      </c>
      <c r="S10704" s="168" t="str">
        <f t="shared" si="1342"/>
        <v/>
      </c>
      <c r="T10704" s="168" t="str">
        <f t="shared" si="1343"/>
        <v/>
      </c>
    </row>
    <row r="10705" spans="1:20" x14ac:dyDescent="0.2">
      <c r="A10705" t="s">
        <v>3657</v>
      </c>
      <c r="M10705" s="170" t="str">
        <f t="shared" si="1336"/>
        <v>H6</v>
      </c>
      <c r="N10705" s="169" t="str">
        <f t="shared" si="1337"/>
        <v>3360</v>
      </c>
      <c r="O10705" s="168" t="str">
        <f t="shared" si="1338"/>
        <v/>
      </c>
      <c r="P10705" s="168" t="str">
        <f t="shared" si="1339"/>
        <v/>
      </c>
      <c r="Q10705" s="168" t="str">
        <f t="shared" si="1340"/>
        <v/>
      </c>
      <c r="R10705" s="168" t="str">
        <f t="shared" si="1341"/>
        <v/>
      </c>
      <c r="S10705" s="168" t="str">
        <f t="shared" si="1342"/>
        <v/>
      </c>
      <c r="T10705" s="168" t="str">
        <f t="shared" si="1343"/>
        <v/>
      </c>
    </row>
    <row r="10706" spans="1:20" x14ac:dyDescent="0.2">
      <c r="A10706" t="s">
        <v>2605</v>
      </c>
      <c r="M10706" s="170" t="str">
        <f t="shared" si="1336"/>
        <v>H7</v>
      </c>
      <c r="N10706" s="169" t="str">
        <f t="shared" si="1337"/>
        <v>3360</v>
      </c>
      <c r="O10706" s="168" t="str">
        <f t="shared" si="1338"/>
        <v/>
      </c>
      <c r="P10706" s="168" t="str">
        <f t="shared" si="1339"/>
        <v/>
      </c>
      <c r="Q10706" s="168" t="str">
        <f t="shared" si="1340"/>
        <v/>
      </c>
      <c r="R10706" s="168" t="str">
        <f t="shared" si="1341"/>
        <v/>
      </c>
      <c r="S10706" s="168" t="str">
        <f t="shared" si="1342"/>
        <v/>
      </c>
      <c r="T10706" s="168" t="str">
        <f t="shared" si="1343"/>
        <v/>
      </c>
    </row>
    <row r="10707" spans="1:20" x14ac:dyDescent="0.2">
      <c r="A10707" t="s">
        <v>2606</v>
      </c>
      <c r="M10707" s="170" t="str">
        <f t="shared" si="1336"/>
        <v>H8</v>
      </c>
      <c r="N10707" s="169" t="str">
        <f t="shared" si="1337"/>
        <v>3360</v>
      </c>
      <c r="O10707" s="168" t="str">
        <f t="shared" si="1338"/>
        <v/>
      </c>
      <c r="P10707" s="168" t="str">
        <f t="shared" si="1339"/>
        <v/>
      </c>
      <c r="Q10707" s="168" t="str">
        <f t="shared" si="1340"/>
        <v/>
      </c>
      <c r="R10707" s="168" t="str">
        <f t="shared" si="1341"/>
        <v/>
      </c>
      <c r="S10707" s="168" t="str">
        <f t="shared" si="1342"/>
        <v/>
      </c>
      <c r="T10707" s="168" t="str">
        <f t="shared" si="1343"/>
        <v/>
      </c>
    </row>
    <row r="10708" spans="1:20" x14ac:dyDescent="0.2">
      <c r="A10708" t="s">
        <v>2607</v>
      </c>
      <c r="M10708" s="170" t="str">
        <f t="shared" si="1336"/>
        <v>H9</v>
      </c>
      <c r="N10708" s="169" t="str">
        <f t="shared" si="1337"/>
        <v>3360</v>
      </c>
      <c r="O10708" s="168" t="str">
        <f t="shared" si="1338"/>
        <v/>
      </c>
      <c r="P10708" s="168" t="str">
        <f t="shared" si="1339"/>
        <v/>
      </c>
      <c r="Q10708" s="168" t="str">
        <f t="shared" si="1340"/>
        <v/>
      </c>
      <c r="R10708" s="168" t="str">
        <f t="shared" si="1341"/>
        <v/>
      </c>
      <c r="S10708" s="168" t="str">
        <f t="shared" si="1342"/>
        <v/>
      </c>
      <c r="T10708" s="168" t="str">
        <f t="shared" si="1343"/>
        <v/>
      </c>
    </row>
    <row r="10709" spans="1:20" x14ac:dyDescent="0.2">
      <c r="A10709" t="s">
        <v>2608</v>
      </c>
      <c r="M10709" s="170" t="str">
        <f t="shared" si="1336"/>
        <v>H10</v>
      </c>
      <c r="N10709" s="169" t="str">
        <f t="shared" si="1337"/>
        <v>3360</v>
      </c>
      <c r="O10709" s="168" t="str">
        <f t="shared" si="1338"/>
        <v/>
      </c>
      <c r="P10709" s="168" t="str">
        <f t="shared" si="1339"/>
        <v/>
      </c>
      <c r="Q10709" s="168" t="str">
        <f t="shared" si="1340"/>
        <v/>
      </c>
      <c r="R10709" s="168" t="str">
        <f t="shared" si="1341"/>
        <v/>
      </c>
      <c r="S10709" s="168" t="str">
        <f t="shared" si="1342"/>
        <v/>
      </c>
      <c r="T10709" s="168" t="str">
        <f t="shared" si="1343"/>
        <v/>
      </c>
    </row>
    <row r="10710" spans="1:20" x14ac:dyDescent="0.2">
      <c r="A10710" t="s">
        <v>3665</v>
      </c>
      <c r="M10710" s="170" t="str">
        <f t="shared" si="1336"/>
        <v>DTL</v>
      </c>
      <c r="N10710" s="169" t="str">
        <f t="shared" si="1337"/>
        <v>3360</v>
      </c>
      <c r="O10710" s="168" t="str">
        <f t="shared" si="1338"/>
        <v>4200</v>
      </c>
      <c r="P10710" s="168" t="str">
        <f t="shared" si="1339"/>
        <v>33604200</v>
      </c>
      <c r="Q10710" s="168">
        <f t="shared" si="1340"/>
        <v>0</v>
      </c>
      <c r="R10710" s="168">
        <f t="shared" si="1341"/>
        <v>0</v>
      </c>
      <c r="S10710" s="168">
        <f t="shared" si="1342"/>
        <v>28041</v>
      </c>
      <c r="T10710" s="168">
        <f t="shared" si="1343"/>
        <v>7898</v>
      </c>
    </row>
    <row r="10711" spans="1:20" x14ac:dyDescent="0.2">
      <c r="A10711" t="s">
        <v>7080</v>
      </c>
      <c r="M10711" s="170" t="str">
        <f t="shared" si="1336"/>
        <v>DTL</v>
      </c>
      <c r="N10711" s="169" t="str">
        <f t="shared" si="1337"/>
        <v>3360</v>
      </c>
      <c r="O10711" s="168" t="str">
        <f t="shared" si="1338"/>
        <v>4300</v>
      </c>
      <c r="P10711" s="168" t="str">
        <f t="shared" si="1339"/>
        <v>33604300</v>
      </c>
      <c r="Q10711" s="168">
        <f t="shared" si="1340"/>
        <v>0</v>
      </c>
      <c r="R10711" s="168">
        <f t="shared" si="1341"/>
        <v>0</v>
      </c>
      <c r="S10711" s="168">
        <f t="shared" si="1342"/>
        <v>144567</v>
      </c>
      <c r="T10711" s="168">
        <f t="shared" si="1343"/>
        <v>93357</v>
      </c>
    </row>
    <row r="10712" spans="1:20" x14ac:dyDescent="0.2">
      <c r="A10712" t="s">
        <v>7081</v>
      </c>
      <c r="M10712" s="170" t="str">
        <f t="shared" si="1336"/>
        <v>DTL</v>
      </c>
      <c r="N10712" s="169" t="str">
        <f t="shared" si="1337"/>
        <v>3360</v>
      </c>
      <c r="O10712" s="168" t="str">
        <f t="shared" si="1338"/>
        <v>4600</v>
      </c>
      <c r="P10712" s="168" t="str">
        <f t="shared" si="1339"/>
        <v>33604600</v>
      </c>
      <c r="Q10712" s="168">
        <f t="shared" si="1340"/>
        <v>51</v>
      </c>
      <c r="R10712" s="168">
        <f t="shared" si="1341"/>
        <v>-620</v>
      </c>
      <c r="S10712" s="168">
        <f t="shared" si="1342"/>
        <v>229136</v>
      </c>
      <c r="T10712" s="168">
        <f t="shared" si="1343"/>
        <v>0</v>
      </c>
    </row>
    <row r="10713" spans="1:20" x14ac:dyDescent="0.2">
      <c r="A10713" t="s">
        <v>7082</v>
      </c>
      <c r="M10713" s="170" t="str">
        <f t="shared" si="1336"/>
        <v>DTL</v>
      </c>
      <c r="N10713" s="169" t="str">
        <f t="shared" si="1337"/>
        <v>3360</v>
      </c>
      <c r="O10713" s="168" t="str">
        <f t="shared" si="1338"/>
        <v>4250</v>
      </c>
      <c r="P10713" s="168" t="str">
        <f t="shared" si="1339"/>
        <v>33604250</v>
      </c>
      <c r="Q10713" s="168">
        <f t="shared" si="1340"/>
        <v>2575</v>
      </c>
      <c r="R10713" s="168">
        <f t="shared" si="1341"/>
        <v>2575</v>
      </c>
      <c r="S10713" s="168">
        <f t="shared" si="1342"/>
        <v>0</v>
      </c>
      <c r="T10713" s="168">
        <f t="shared" si="1343"/>
        <v>0</v>
      </c>
    </row>
    <row r="10714" spans="1:20" x14ac:dyDescent="0.2">
      <c r="A10714" t="s">
        <v>7083</v>
      </c>
      <c r="M10714" s="170" t="str">
        <f t="shared" si="1336"/>
        <v>DTL</v>
      </c>
      <c r="N10714" s="169" t="str">
        <f t="shared" si="1337"/>
        <v>3360</v>
      </c>
      <c r="O10714" s="168" t="str">
        <f t="shared" si="1338"/>
        <v>4450</v>
      </c>
      <c r="P10714" s="168" t="str">
        <f t="shared" si="1339"/>
        <v>33604450</v>
      </c>
      <c r="Q10714" s="168">
        <f t="shared" si="1340"/>
        <v>1581</v>
      </c>
      <c r="R10714" s="168">
        <f t="shared" si="1341"/>
        <v>2513</v>
      </c>
      <c r="S10714" s="168">
        <f t="shared" si="1342"/>
        <v>0</v>
      </c>
      <c r="T10714" s="168">
        <f t="shared" si="1343"/>
        <v>0</v>
      </c>
    </row>
    <row r="10715" spans="1:20" x14ac:dyDescent="0.2">
      <c r="A10715" t="s">
        <v>7084</v>
      </c>
      <c r="M10715" s="170" t="str">
        <f t="shared" si="1336"/>
        <v>DTL</v>
      </c>
      <c r="N10715" s="169" t="str">
        <f t="shared" si="1337"/>
        <v>3360</v>
      </c>
      <c r="O10715" s="168" t="str">
        <f t="shared" si="1338"/>
        <v>4500</v>
      </c>
      <c r="P10715" s="168" t="str">
        <f t="shared" si="1339"/>
        <v>33604500</v>
      </c>
      <c r="Q10715" s="168">
        <f t="shared" si="1340"/>
        <v>118364</v>
      </c>
      <c r="R10715" s="168">
        <f t="shared" si="1341"/>
        <v>126701</v>
      </c>
      <c r="S10715" s="168">
        <f t="shared" si="1342"/>
        <v>0</v>
      </c>
      <c r="T10715" s="168">
        <f t="shared" si="1343"/>
        <v>0</v>
      </c>
    </row>
    <row r="10716" spans="1:20" x14ac:dyDescent="0.2">
      <c r="A10716" t="s">
        <v>4246</v>
      </c>
      <c r="M10716" s="170" t="str">
        <f t="shared" si="1336"/>
        <v>DTL</v>
      </c>
      <c r="N10716" s="169" t="str">
        <f t="shared" si="1337"/>
        <v>3360</v>
      </c>
      <c r="O10716" s="168" t="str">
        <f t="shared" si="1338"/>
        <v/>
      </c>
      <c r="P10716" s="168" t="str">
        <f t="shared" si="1339"/>
        <v/>
      </c>
      <c r="Q10716" s="168" t="str">
        <f t="shared" si="1340"/>
        <v/>
      </c>
      <c r="R10716" s="168" t="str">
        <f t="shared" si="1341"/>
        <v/>
      </c>
      <c r="S10716" s="168" t="str">
        <f t="shared" si="1342"/>
        <v/>
      </c>
      <c r="T10716" s="168" t="str">
        <f t="shared" si="1343"/>
        <v/>
      </c>
    </row>
    <row r="10717" spans="1:20" x14ac:dyDescent="0.2">
      <c r="A10717" t="s">
        <v>2611</v>
      </c>
      <c r="M10717" s="170" t="str">
        <f t="shared" si="1336"/>
        <v>DTL</v>
      </c>
      <c r="N10717" s="169" t="str">
        <f t="shared" si="1337"/>
        <v>3360</v>
      </c>
      <c r="O10717" s="168" t="str">
        <f t="shared" si="1338"/>
        <v/>
      </c>
      <c r="P10717" s="168" t="str">
        <f t="shared" si="1339"/>
        <v/>
      </c>
      <c r="Q10717" s="168" t="str">
        <f t="shared" si="1340"/>
        <v/>
      </c>
      <c r="R10717" s="168" t="str">
        <f t="shared" si="1341"/>
        <v/>
      </c>
      <c r="S10717" s="168" t="str">
        <f t="shared" si="1342"/>
        <v/>
      </c>
      <c r="T10717" s="168" t="str">
        <f t="shared" si="1343"/>
        <v/>
      </c>
    </row>
    <row r="10718" spans="1:20" x14ac:dyDescent="0.2">
      <c r="A10718" t="s">
        <v>7085</v>
      </c>
      <c r="M10718" s="170" t="str">
        <f t="shared" si="1336"/>
        <v>Ttl</v>
      </c>
      <c r="N10718" s="169" t="str">
        <f t="shared" si="1337"/>
        <v>3360</v>
      </c>
      <c r="O10718" s="168" t="str">
        <f t="shared" si="1338"/>
        <v/>
      </c>
      <c r="P10718" s="168" t="str">
        <f t="shared" si="1339"/>
        <v/>
      </c>
      <c r="Q10718" s="168" t="str">
        <f t="shared" si="1340"/>
        <v/>
      </c>
      <c r="R10718" s="168" t="str">
        <f t="shared" si="1341"/>
        <v/>
      </c>
      <c r="S10718" s="168" t="str">
        <f t="shared" si="1342"/>
        <v/>
      </c>
      <c r="T10718" s="168" t="str">
        <f t="shared" si="1343"/>
        <v/>
      </c>
    </row>
    <row r="10719" spans="1:20" x14ac:dyDescent="0.2">
      <c r="A10719" t="s">
        <v>2611</v>
      </c>
      <c r="M10719" s="170" t="str">
        <f t="shared" si="1336"/>
        <v>DTL</v>
      </c>
      <c r="N10719" s="169" t="str">
        <f t="shared" si="1337"/>
        <v>3360</v>
      </c>
      <c r="O10719" s="168" t="str">
        <f t="shared" si="1338"/>
        <v/>
      </c>
      <c r="P10719" s="168" t="str">
        <f t="shared" si="1339"/>
        <v/>
      </c>
      <c r="Q10719" s="168" t="str">
        <f t="shared" si="1340"/>
        <v/>
      </c>
      <c r="R10719" s="168" t="str">
        <f t="shared" si="1341"/>
        <v/>
      </c>
      <c r="S10719" s="168" t="str">
        <f t="shared" si="1342"/>
        <v/>
      </c>
      <c r="T10719" s="168" t="str">
        <f t="shared" si="1343"/>
        <v/>
      </c>
    </row>
    <row r="10720" spans="1:20" x14ac:dyDescent="0.2">
      <c r="A10720" t="s">
        <v>2611</v>
      </c>
      <c r="M10720" s="170" t="str">
        <f t="shared" si="1336"/>
        <v>DTL</v>
      </c>
      <c r="N10720" s="169" t="str">
        <f t="shared" si="1337"/>
        <v>3360</v>
      </c>
      <c r="O10720" s="168" t="str">
        <f t="shared" si="1338"/>
        <v/>
      </c>
      <c r="P10720" s="168" t="str">
        <f t="shared" si="1339"/>
        <v/>
      </c>
      <c r="Q10720" s="168" t="str">
        <f t="shared" si="1340"/>
        <v/>
      </c>
      <c r="R10720" s="168" t="str">
        <f t="shared" si="1341"/>
        <v/>
      </c>
      <c r="S10720" s="168" t="str">
        <f t="shared" si="1342"/>
        <v/>
      </c>
      <c r="T10720" s="168" t="str">
        <f t="shared" si="1343"/>
        <v/>
      </c>
    </row>
    <row r="10721" spans="1:20" x14ac:dyDescent="0.2">
      <c r="A10721" t="s">
        <v>7086</v>
      </c>
      <c r="M10721" s="170" t="str">
        <f t="shared" si="1336"/>
        <v>Ttl</v>
      </c>
      <c r="N10721" s="169" t="str">
        <f t="shared" si="1337"/>
        <v>3360</v>
      </c>
      <c r="O10721" s="168" t="str">
        <f t="shared" si="1338"/>
        <v/>
      </c>
      <c r="P10721" s="168" t="str">
        <f t="shared" si="1339"/>
        <v/>
      </c>
      <c r="Q10721" s="168" t="str">
        <f t="shared" si="1340"/>
        <v/>
      </c>
      <c r="R10721" s="168" t="str">
        <f t="shared" si="1341"/>
        <v/>
      </c>
      <c r="S10721" s="168" t="str">
        <f t="shared" si="1342"/>
        <v/>
      </c>
      <c r="T10721" s="168" t="str">
        <f t="shared" si="1343"/>
        <v/>
      </c>
    </row>
    <row r="10722" spans="1:20" x14ac:dyDescent="0.2">
      <c r="A10722" t="s">
        <v>2612</v>
      </c>
      <c r="M10722" s="170" t="str">
        <f t="shared" si="1336"/>
        <v>DTL</v>
      </c>
      <c r="N10722" s="169" t="str">
        <f t="shared" si="1337"/>
        <v>3360</v>
      </c>
      <c r="O10722" s="168" t="str">
        <f t="shared" si="1338"/>
        <v/>
      </c>
      <c r="P10722" s="168" t="str">
        <f t="shared" si="1339"/>
        <v/>
      </c>
      <c r="Q10722" s="168" t="str">
        <f t="shared" si="1340"/>
        <v/>
      </c>
      <c r="R10722" s="168" t="str">
        <f t="shared" si="1341"/>
        <v/>
      </c>
      <c r="S10722" s="168" t="str">
        <f t="shared" si="1342"/>
        <v/>
      </c>
      <c r="T10722" s="168" t="str">
        <f t="shared" si="1343"/>
        <v/>
      </c>
    </row>
    <row r="10723" spans="1:20" x14ac:dyDescent="0.2">
      <c r="A10723" t="s">
        <v>2611</v>
      </c>
      <c r="M10723" s="170" t="str">
        <f t="shared" si="1336"/>
        <v>DTL</v>
      </c>
      <c r="N10723" s="169" t="str">
        <f t="shared" si="1337"/>
        <v>3360</v>
      </c>
      <c r="O10723" s="168" t="str">
        <f t="shared" si="1338"/>
        <v/>
      </c>
      <c r="P10723" s="168" t="str">
        <f t="shared" si="1339"/>
        <v/>
      </c>
      <c r="Q10723" s="168" t="str">
        <f t="shared" si="1340"/>
        <v/>
      </c>
      <c r="R10723" s="168" t="str">
        <f t="shared" si="1341"/>
        <v/>
      </c>
      <c r="S10723" s="168" t="str">
        <f t="shared" si="1342"/>
        <v/>
      </c>
      <c r="T10723" s="168" t="str">
        <f t="shared" si="1343"/>
        <v/>
      </c>
    </row>
    <row r="10724" spans="1:20" x14ac:dyDescent="0.2">
      <c r="A10724" t="s">
        <v>2611</v>
      </c>
      <c r="M10724" s="170" t="str">
        <f t="shared" si="1336"/>
        <v>DTL</v>
      </c>
      <c r="N10724" s="169" t="str">
        <f t="shared" si="1337"/>
        <v>3360</v>
      </c>
      <c r="O10724" s="168" t="str">
        <f t="shared" si="1338"/>
        <v/>
      </c>
      <c r="P10724" s="168" t="str">
        <f t="shared" si="1339"/>
        <v/>
      </c>
      <c r="Q10724" s="168" t="str">
        <f t="shared" si="1340"/>
        <v/>
      </c>
      <c r="R10724" s="168" t="str">
        <f t="shared" si="1341"/>
        <v/>
      </c>
      <c r="S10724" s="168" t="str">
        <f t="shared" si="1342"/>
        <v/>
      </c>
      <c r="T10724" s="168" t="str">
        <f t="shared" si="1343"/>
        <v/>
      </c>
    </row>
    <row r="10725" spans="1:20" x14ac:dyDescent="0.2">
      <c r="A10725" t="s">
        <v>2673</v>
      </c>
      <c r="M10725" s="170" t="str">
        <f t="shared" si="1336"/>
        <v>DTL</v>
      </c>
      <c r="N10725" s="169" t="str">
        <f t="shared" si="1337"/>
        <v>3360</v>
      </c>
      <c r="O10725" s="168" t="str">
        <f t="shared" si="1338"/>
        <v/>
      </c>
      <c r="P10725" s="168" t="str">
        <f t="shared" si="1339"/>
        <v/>
      </c>
      <c r="Q10725" s="168" t="str">
        <f t="shared" si="1340"/>
        <v/>
      </c>
      <c r="R10725" s="168" t="str">
        <f t="shared" si="1341"/>
        <v/>
      </c>
      <c r="S10725" s="168" t="str">
        <f t="shared" si="1342"/>
        <v/>
      </c>
      <c r="T10725" s="168" t="str">
        <f t="shared" si="1343"/>
        <v/>
      </c>
    </row>
    <row r="10726" spans="1:20" x14ac:dyDescent="0.2">
      <c r="A10726" t="s">
        <v>7087</v>
      </c>
      <c r="M10726" s="170" t="str">
        <f t="shared" si="1336"/>
        <v>DTL</v>
      </c>
      <c r="N10726" s="169" t="str">
        <f t="shared" si="1337"/>
        <v>3360</v>
      </c>
      <c r="O10726" s="168" t="str">
        <f t="shared" si="1338"/>
        <v>9800</v>
      </c>
      <c r="P10726" s="168" t="str">
        <f t="shared" si="1339"/>
        <v>33609800</v>
      </c>
      <c r="Q10726" s="168">
        <f t="shared" si="1340"/>
        <v>379988</v>
      </c>
      <c r="R10726" s="168">
        <f t="shared" si="1341"/>
        <v>478477</v>
      </c>
      <c r="S10726" s="168">
        <f t="shared" si="1342"/>
        <v>424141</v>
      </c>
      <c r="T10726" s="168">
        <f t="shared" si="1343"/>
        <v>424141</v>
      </c>
    </row>
    <row r="10727" spans="1:20" x14ac:dyDescent="0.2">
      <c r="A10727" t="s">
        <v>4246</v>
      </c>
      <c r="M10727" s="170" t="str">
        <f t="shared" si="1336"/>
        <v>DTL</v>
      </c>
      <c r="N10727" s="169" t="str">
        <f t="shared" si="1337"/>
        <v>3360</v>
      </c>
      <c r="O10727" s="168" t="str">
        <f t="shared" si="1338"/>
        <v/>
      </c>
      <c r="P10727" s="168" t="str">
        <f t="shared" si="1339"/>
        <v/>
      </c>
      <c r="Q10727" s="168" t="str">
        <f t="shared" si="1340"/>
        <v/>
      </c>
      <c r="R10727" s="168" t="str">
        <f t="shared" si="1341"/>
        <v/>
      </c>
      <c r="S10727" s="168" t="str">
        <f t="shared" si="1342"/>
        <v/>
      </c>
      <c r="T10727" s="168" t="str">
        <f t="shared" si="1343"/>
        <v/>
      </c>
    </row>
    <row r="10728" spans="1:20" x14ac:dyDescent="0.2">
      <c r="A10728" t="s">
        <v>2611</v>
      </c>
      <c r="M10728" s="170" t="str">
        <f t="shared" si="1336"/>
        <v>DTL</v>
      </c>
      <c r="N10728" s="169" t="str">
        <f t="shared" si="1337"/>
        <v>3360</v>
      </c>
      <c r="O10728" s="168" t="str">
        <f t="shared" si="1338"/>
        <v/>
      </c>
      <c r="P10728" s="168" t="str">
        <f t="shared" si="1339"/>
        <v/>
      </c>
      <c r="Q10728" s="168" t="str">
        <f t="shared" si="1340"/>
        <v/>
      </c>
      <c r="R10728" s="168" t="str">
        <f t="shared" si="1341"/>
        <v/>
      </c>
      <c r="S10728" s="168" t="str">
        <f t="shared" si="1342"/>
        <v/>
      </c>
      <c r="T10728" s="168" t="str">
        <f t="shared" si="1343"/>
        <v/>
      </c>
    </row>
    <row r="10729" spans="1:20" x14ac:dyDescent="0.2">
      <c r="A10729" t="s">
        <v>7088</v>
      </c>
      <c r="M10729" s="170" t="str">
        <f t="shared" si="1336"/>
        <v>Ttl</v>
      </c>
      <c r="N10729" s="169" t="str">
        <f t="shared" si="1337"/>
        <v>3360</v>
      </c>
      <c r="O10729" s="168" t="str">
        <f t="shared" si="1338"/>
        <v/>
      </c>
      <c r="P10729" s="168" t="str">
        <f t="shared" si="1339"/>
        <v/>
      </c>
      <c r="Q10729" s="168" t="str">
        <f t="shared" si="1340"/>
        <v/>
      </c>
      <c r="R10729" s="168" t="str">
        <f t="shared" si="1341"/>
        <v/>
      </c>
      <c r="S10729" s="168" t="str">
        <f t="shared" si="1342"/>
        <v/>
      </c>
      <c r="T10729" s="168" t="str">
        <f t="shared" si="1343"/>
        <v/>
      </c>
    </row>
    <row r="10730" spans="1:20" x14ac:dyDescent="0.2">
      <c r="A10730" t="s">
        <v>2676</v>
      </c>
      <c r="M10730" s="170" t="str">
        <f t="shared" si="1336"/>
        <v>DTL</v>
      </c>
      <c r="N10730" s="169" t="str">
        <f t="shared" si="1337"/>
        <v>3360</v>
      </c>
      <c r="O10730" s="168" t="str">
        <f t="shared" si="1338"/>
        <v/>
      </c>
      <c r="P10730" s="168" t="str">
        <f t="shared" si="1339"/>
        <v/>
      </c>
      <c r="Q10730" s="168" t="str">
        <f t="shared" si="1340"/>
        <v/>
      </c>
      <c r="R10730" s="168" t="str">
        <f t="shared" si="1341"/>
        <v/>
      </c>
      <c r="S10730" s="168" t="str">
        <f t="shared" si="1342"/>
        <v/>
      </c>
      <c r="T10730" s="168" t="str">
        <f t="shared" si="1343"/>
        <v/>
      </c>
    </row>
    <row r="10731" spans="1:20" x14ac:dyDescent="0.2">
      <c r="A10731" t="s">
        <v>2611</v>
      </c>
      <c r="M10731" s="170" t="str">
        <f t="shared" si="1336"/>
        <v>DTL</v>
      </c>
      <c r="N10731" s="169" t="str">
        <f t="shared" si="1337"/>
        <v>3360</v>
      </c>
      <c r="O10731" s="168" t="str">
        <f t="shared" si="1338"/>
        <v/>
      </c>
      <c r="P10731" s="168" t="str">
        <f t="shared" si="1339"/>
        <v/>
      </c>
      <c r="Q10731" s="168" t="str">
        <f t="shared" si="1340"/>
        <v/>
      </c>
      <c r="R10731" s="168" t="str">
        <f t="shared" si="1341"/>
        <v/>
      </c>
      <c r="S10731" s="168" t="str">
        <f t="shared" si="1342"/>
        <v/>
      </c>
      <c r="T10731" s="168" t="str">
        <f t="shared" si="1343"/>
        <v/>
      </c>
    </row>
    <row r="10732" spans="1:20" x14ac:dyDescent="0.2">
      <c r="A10732" t="s">
        <v>2611</v>
      </c>
      <c r="M10732" s="170" t="str">
        <f t="shared" si="1336"/>
        <v>DTL</v>
      </c>
      <c r="N10732" s="169" t="str">
        <f t="shared" si="1337"/>
        <v>3360</v>
      </c>
      <c r="O10732" s="168" t="str">
        <f t="shared" si="1338"/>
        <v/>
      </c>
      <c r="P10732" s="168" t="str">
        <f t="shared" si="1339"/>
        <v/>
      </c>
      <c r="Q10732" s="168" t="str">
        <f t="shared" si="1340"/>
        <v/>
      </c>
      <c r="R10732" s="168" t="str">
        <f t="shared" si="1341"/>
        <v/>
      </c>
      <c r="S10732" s="168" t="str">
        <f t="shared" si="1342"/>
        <v/>
      </c>
      <c r="T10732" s="168" t="str">
        <f t="shared" si="1343"/>
        <v/>
      </c>
    </row>
    <row r="10733" spans="1:20" x14ac:dyDescent="0.2">
      <c r="A10733" t="s">
        <v>2642</v>
      </c>
      <c r="M10733" s="170" t="str">
        <f t="shared" si="1336"/>
        <v>DTL</v>
      </c>
      <c r="N10733" s="169" t="str">
        <f t="shared" si="1337"/>
        <v>3360</v>
      </c>
      <c r="O10733" s="168" t="str">
        <f t="shared" si="1338"/>
        <v/>
      </c>
      <c r="P10733" s="168" t="str">
        <f t="shared" si="1339"/>
        <v/>
      </c>
      <c r="Q10733" s="168" t="str">
        <f t="shared" si="1340"/>
        <v/>
      </c>
      <c r="R10733" s="168" t="str">
        <f t="shared" si="1341"/>
        <v/>
      </c>
      <c r="S10733" s="168" t="str">
        <f t="shared" si="1342"/>
        <v/>
      </c>
      <c r="T10733" s="168" t="str">
        <f t="shared" si="1343"/>
        <v/>
      </c>
    </row>
    <row r="10734" spans="1:20" x14ac:dyDescent="0.2">
      <c r="A10734" t="s">
        <v>7089</v>
      </c>
      <c r="M10734" s="170" t="str">
        <f t="shared" si="1336"/>
        <v>DTL</v>
      </c>
      <c r="N10734" s="169" t="str">
        <f t="shared" si="1337"/>
        <v>3360</v>
      </c>
      <c r="O10734" s="168" t="str">
        <f t="shared" si="1338"/>
        <v>5500</v>
      </c>
      <c r="P10734" s="168" t="str">
        <f t="shared" si="1339"/>
        <v>33605500</v>
      </c>
      <c r="Q10734" s="168">
        <f t="shared" si="1340"/>
        <v>324640</v>
      </c>
      <c r="R10734" s="168">
        <f t="shared" si="1341"/>
        <v>353854</v>
      </c>
      <c r="S10734" s="168">
        <f t="shared" si="1342"/>
        <v>167944</v>
      </c>
      <c r="T10734" s="168">
        <f t="shared" si="1343"/>
        <v>0</v>
      </c>
    </row>
    <row r="10735" spans="1:20" x14ac:dyDescent="0.2">
      <c r="A10735" t="s">
        <v>4246</v>
      </c>
      <c r="M10735" s="170" t="str">
        <f t="shared" si="1336"/>
        <v>DTL</v>
      </c>
      <c r="N10735" s="169" t="str">
        <f t="shared" si="1337"/>
        <v>3360</v>
      </c>
      <c r="O10735" s="168" t="str">
        <f t="shared" si="1338"/>
        <v/>
      </c>
      <c r="P10735" s="168" t="str">
        <f t="shared" si="1339"/>
        <v/>
      </c>
      <c r="Q10735" s="168" t="str">
        <f t="shared" si="1340"/>
        <v/>
      </c>
      <c r="R10735" s="168" t="str">
        <f t="shared" si="1341"/>
        <v/>
      </c>
      <c r="S10735" s="168" t="str">
        <f t="shared" si="1342"/>
        <v/>
      </c>
      <c r="T10735" s="168" t="str">
        <f t="shared" si="1343"/>
        <v/>
      </c>
    </row>
    <row r="10736" spans="1:20" x14ac:dyDescent="0.2">
      <c r="A10736" t="s">
        <v>2611</v>
      </c>
      <c r="M10736" s="170" t="str">
        <f t="shared" si="1336"/>
        <v>DTL</v>
      </c>
      <c r="N10736" s="169" t="str">
        <f t="shared" si="1337"/>
        <v>3360</v>
      </c>
      <c r="O10736" s="168" t="str">
        <f t="shared" si="1338"/>
        <v/>
      </c>
      <c r="P10736" s="168" t="str">
        <f t="shared" si="1339"/>
        <v/>
      </c>
      <c r="Q10736" s="168" t="str">
        <f t="shared" si="1340"/>
        <v/>
      </c>
      <c r="R10736" s="168" t="str">
        <f t="shared" si="1341"/>
        <v/>
      </c>
      <c r="S10736" s="168" t="str">
        <f t="shared" si="1342"/>
        <v/>
      </c>
      <c r="T10736" s="168" t="str">
        <f t="shared" si="1343"/>
        <v/>
      </c>
    </row>
    <row r="10737" spans="1:20" x14ac:dyDescent="0.2">
      <c r="A10737" t="s">
        <v>7090</v>
      </c>
      <c r="M10737" s="170" t="str">
        <f t="shared" si="1336"/>
        <v>Ttl</v>
      </c>
      <c r="N10737" s="169" t="str">
        <f t="shared" si="1337"/>
        <v>3360</v>
      </c>
      <c r="O10737" s="168" t="str">
        <f t="shared" si="1338"/>
        <v/>
      </c>
      <c r="P10737" s="168" t="str">
        <f t="shared" si="1339"/>
        <v/>
      </c>
      <c r="Q10737" s="168" t="str">
        <f t="shared" si="1340"/>
        <v/>
      </c>
      <c r="R10737" s="168" t="str">
        <f t="shared" si="1341"/>
        <v/>
      </c>
      <c r="S10737" s="168" t="str">
        <f t="shared" si="1342"/>
        <v/>
      </c>
      <c r="T10737" s="168" t="str">
        <f t="shared" si="1343"/>
        <v/>
      </c>
    </row>
    <row r="10738" spans="1:20" x14ac:dyDescent="0.2">
      <c r="A10738" t="s">
        <v>2611</v>
      </c>
      <c r="M10738" s="170" t="str">
        <f t="shared" si="1336"/>
        <v>DTL</v>
      </c>
      <c r="N10738" s="169" t="str">
        <f t="shared" si="1337"/>
        <v>3360</v>
      </c>
      <c r="O10738" s="168" t="str">
        <f t="shared" si="1338"/>
        <v/>
      </c>
      <c r="P10738" s="168" t="str">
        <f t="shared" si="1339"/>
        <v/>
      </c>
      <c r="Q10738" s="168" t="str">
        <f t="shared" si="1340"/>
        <v/>
      </c>
      <c r="R10738" s="168" t="str">
        <f t="shared" si="1341"/>
        <v/>
      </c>
      <c r="S10738" s="168" t="str">
        <f t="shared" si="1342"/>
        <v/>
      </c>
      <c r="T10738" s="168" t="str">
        <f t="shared" si="1343"/>
        <v/>
      </c>
    </row>
    <row r="10739" spans="1:20" x14ac:dyDescent="0.2">
      <c r="A10739" t="s">
        <v>2611</v>
      </c>
      <c r="M10739" s="170" t="str">
        <f t="shared" si="1336"/>
        <v>DTL</v>
      </c>
      <c r="N10739" s="169" t="str">
        <f t="shared" si="1337"/>
        <v>3360</v>
      </c>
      <c r="O10739" s="168" t="str">
        <f t="shared" si="1338"/>
        <v/>
      </c>
      <c r="P10739" s="168" t="str">
        <f t="shared" si="1339"/>
        <v/>
      </c>
      <c r="Q10739" s="168" t="str">
        <f t="shared" si="1340"/>
        <v/>
      </c>
      <c r="R10739" s="168" t="str">
        <f t="shared" si="1341"/>
        <v/>
      </c>
      <c r="S10739" s="168" t="str">
        <f t="shared" si="1342"/>
        <v/>
      </c>
      <c r="T10739" s="168" t="str">
        <f t="shared" si="1343"/>
        <v/>
      </c>
    </row>
    <row r="10740" spans="1:20" x14ac:dyDescent="0.2">
      <c r="A10740" t="s">
        <v>7091</v>
      </c>
      <c r="M10740" s="170" t="str">
        <f t="shared" si="1336"/>
        <v>Ttl</v>
      </c>
      <c r="N10740" s="169" t="str">
        <f t="shared" si="1337"/>
        <v>3360</v>
      </c>
      <c r="O10740" s="168" t="str">
        <f t="shared" si="1338"/>
        <v/>
      </c>
      <c r="P10740" s="168" t="str">
        <f t="shared" si="1339"/>
        <v/>
      </c>
      <c r="Q10740" s="168" t="str">
        <f t="shared" si="1340"/>
        <v/>
      </c>
      <c r="R10740" s="168" t="str">
        <f t="shared" si="1341"/>
        <v/>
      </c>
      <c r="S10740" s="168" t="str">
        <f t="shared" si="1342"/>
        <v/>
      </c>
      <c r="T10740" s="168" t="str">
        <f t="shared" si="1343"/>
        <v/>
      </c>
    </row>
    <row r="10741" spans="1:20" x14ac:dyDescent="0.2">
      <c r="A10741" t="s">
        <v>2643</v>
      </c>
      <c r="M10741" s="170" t="str">
        <f t="shared" si="1336"/>
        <v>DTL</v>
      </c>
      <c r="N10741" s="169" t="str">
        <f t="shared" si="1337"/>
        <v>3360</v>
      </c>
      <c r="O10741" s="168" t="str">
        <f t="shared" si="1338"/>
        <v/>
      </c>
      <c r="P10741" s="168" t="str">
        <f t="shared" si="1339"/>
        <v/>
      </c>
      <c r="Q10741" s="168" t="str">
        <f t="shared" si="1340"/>
        <v/>
      </c>
      <c r="R10741" s="168" t="str">
        <f t="shared" si="1341"/>
        <v/>
      </c>
      <c r="S10741" s="168" t="str">
        <f t="shared" si="1342"/>
        <v/>
      </c>
      <c r="T10741" s="168" t="str">
        <f t="shared" si="1343"/>
        <v/>
      </c>
    </row>
    <row r="10742" spans="1:20" x14ac:dyDescent="0.2">
      <c r="A10742" t="s">
        <v>2611</v>
      </c>
      <c r="M10742" s="170" t="str">
        <f t="shared" si="1336"/>
        <v>DTL</v>
      </c>
      <c r="N10742" s="169" t="str">
        <f t="shared" si="1337"/>
        <v>3360</v>
      </c>
      <c r="O10742" s="168" t="str">
        <f t="shared" si="1338"/>
        <v/>
      </c>
      <c r="P10742" s="168" t="str">
        <f t="shared" si="1339"/>
        <v/>
      </c>
      <c r="Q10742" s="168" t="str">
        <f t="shared" si="1340"/>
        <v/>
      </c>
      <c r="R10742" s="168" t="str">
        <f t="shared" si="1341"/>
        <v/>
      </c>
      <c r="S10742" s="168" t="str">
        <f t="shared" si="1342"/>
        <v/>
      </c>
      <c r="T10742" s="168" t="str">
        <f t="shared" si="1343"/>
        <v/>
      </c>
    </row>
    <row r="10743" spans="1:20" x14ac:dyDescent="0.2">
      <c r="A10743" t="s">
        <v>2620</v>
      </c>
      <c r="M10743" s="170" t="str">
        <f t="shared" si="1336"/>
        <v>DTL</v>
      </c>
      <c r="N10743" s="169" t="str">
        <f t="shared" si="1337"/>
        <v>3360</v>
      </c>
      <c r="O10743" s="168" t="str">
        <f t="shared" si="1338"/>
        <v/>
      </c>
      <c r="P10743" s="168" t="str">
        <f t="shared" si="1339"/>
        <v/>
      </c>
      <c r="Q10743" s="168" t="str">
        <f t="shared" si="1340"/>
        <v/>
      </c>
      <c r="R10743" s="168" t="str">
        <f t="shared" si="1341"/>
        <v/>
      </c>
      <c r="S10743" s="168" t="str">
        <f t="shared" si="1342"/>
        <v/>
      </c>
      <c r="T10743" s="168" t="str">
        <f t="shared" si="1343"/>
        <v/>
      </c>
    </row>
    <row r="10744" spans="1:20" x14ac:dyDescent="0.2">
      <c r="A10744" t="s">
        <v>7092</v>
      </c>
      <c r="M10744" s="170" t="str">
        <f t="shared" si="1336"/>
        <v>Ttl</v>
      </c>
      <c r="N10744" s="169" t="str">
        <f t="shared" si="1337"/>
        <v>3360</v>
      </c>
      <c r="O10744" s="168" t="str">
        <f t="shared" si="1338"/>
        <v/>
      </c>
      <c r="P10744" s="168" t="str">
        <f t="shared" si="1339"/>
        <v/>
      </c>
      <c r="Q10744" s="168" t="str">
        <f t="shared" si="1340"/>
        <v/>
      </c>
      <c r="R10744" s="168" t="str">
        <f t="shared" si="1341"/>
        <v/>
      </c>
      <c r="S10744" s="168" t="str">
        <f t="shared" si="1342"/>
        <v/>
      </c>
      <c r="T10744" s="168" t="str">
        <f t="shared" si="1343"/>
        <v/>
      </c>
    </row>
    <row r="10745" spans="1:20" x14ac:dyDescent="0.2">
      <c r="A10745" t="s">
        <v>4467</v>
      </c>
      <c r="M10745" s="170" t="str">
        <f t="shared" si="1336"/>
        <v>DTL</v>
      </c>
      <c r="N10745" s="169" t="str">
        <f t="shared" si="1337"/>
        <v>3360</v>
      </c>
      <c r="O10745" s="168" t="str">
        <f t="shared" si="1338"/>
        <v/>
      </c>
      <c r="P10745" s="168" t="str">
        <f t="shared" si="1339"/>
        <v/>
      </c>
      <c r="Q10745" s="168" t="str">
        <f t="shared" si="1340"/>
        <v/>
      </c>
      <c r="R10745" s="168" t="str">
        <f t="shared" si="1341"/>
        <v/>
      </c>
      <c r="S10745" s="168" t="str">
        <f t="shared" si="1342"/>
        <v/>
      </c>
      <c r="T10745" s="168" t="str">
        <f t="shared" si="1343"/>
        <v/>
      </c>
    </row>
    <row r="10746" spans="1:20" x14ac:dyDescent="0.2">
      <c r="A10746">
        <v>1</v>
      </c>
      <c r="M10746" s="170" t="str">
        <f t="shared" si="1336"/>
        <v>DTL</v>
      </c>
      <c r="N10746" s="169" t="str">
        <f t="shared" si="1337"/>
        <v>3360</v>
      </c>
      <c r="O10746" s="168" t="str">
        <f t="shared" si="1338"/>
        <v/>
      </c>
      <c r="P10746" s="168" t="str">
        <f t="shared" si="1339"/>
        <v/>
      </c>
      <c r="Q10746" s="168" t="str">
        <f t="shared" si="1340"/>
        <v/>
      </c>
      <c r="R10746" s="168" t="str">
        <f t="shared" si="1341"/>
        <v/>
      </c>
      <c r="S10746" s="168" t="str">
        <f t="shared" si="1342"/>
        <v/>
      </c>
      <c r="T10746" s="168" t="str">
        <f t="shared" si="1343"/>
        <v/>
      </c>
    </row>
    <row r="10747" spans="1:20" x14ac:dyDescent="0.2">
      <c r="M10747" s="170" t="str">
        <f t="shared" si="1336"/>
        <v>DTL</v>
      </c>
      <c r="N10747" s="169" t="str">
        <f t="shared" si="1337"/>
        <v>3360</v>
      </c>
      <c r="O10747" s="168" t="str">
        <f t="shared" si="1338"/>
        <v/>
      </c>
      <c r="P10747" s="168" t="str">
        <f t="shared" si="1339"/>
        <v/>
      </c>
      <c r="Q10747" s="168" t="str">
        <f t="shared" si="1340"/>
        <v/>
      </c>
      <c r="R10747" s="168" t="str">
        <f t="shared" si="1341"/>
        <v/>
      </c>
      <c r="S10747" s="168" t="str">
        <f t="shared" si="1342"/>
        <v/>
      </c>
      <c r="T10747" s="168" t="str">
        <f t="shared" si="1343"/>
        <v/>
      </c>
    </row>
    <row r="10748" spans="1:20" x14ac:dyDescent="0.2">
      <c r="A10748" t="s">
        <v>3666</v>
      </c>
      <c r="M10748" s="170" t="str">
        <f t="shared" si="1336"/>
        <v>H1</v>
      </c>
      <c r="N10748" s="169" t="str">
        <f t="shared" si="1337"/>
        <v>3360</v>
      </c>
      <c r="O10748" s="168" t="str">
        <f t="shared" si="1338"/>
        <v/>
      </c>
      <c r="P10748" s="168" t="str">
        <f t="shared" si="1339"/>
        <v/>
      </c>
      <c r="Q10748" s="168" t="str">
        <f t="shared" si="1340"/>
        <v/>
      </c>
      <c r="R10748" s="168" t="str">
        <f t="shared" si="1341"/>
        <v/>
      </c>
      <c r="S10748" s="168" t="str">
        <f t="shared" si="1342"/>
        <v/>
      </c>
      <c r="T10748" s="168" t="str">
        <f t="shared" si="1343"/>
        <v/>
      </c>
    </row>
    <row r="10749" spans="1:20" x14ac:dyDescent="0.2">
      <c r="A10749" t="s">
        <v>2600</v>
      </c>
      <c r="M10749" s="170" t="str">
        <f t="shared" si="1336"/>
        <v>H2</v>
      </c>
      <c r="N10749" s="169" t="str">
        <f t="shared" si="1337"/>
        <v>3360</v>
      </c>
      <c r="O10749" s="168" t="str">
        <f t="shared" si="1338"/>
        <v/>
      </c>
      <c r="P10749" s="168" t="str">
        <f t="shared" si="1339"/>
        <v/>
      </c>
      <c r="Q10749" s="168" t="str">
        <f t="shared" si="1340"/>
        <v/>
      </c>
      <c r="R10749" s="168" t="str">
        <f t="shared" si="1341"/>
        <v/>
      </c>
      <c r="S10749" s="168" t="str">
        <f t="shared" si="1342"/>
        <v/>
      </c>
      <c r="T10749" s="168" t="str">
        <f t="shared" si="1343"/>
        <v/>
      </c>
    </row>
    <row r="10750" spans="1:20" x14ac:dyDescent="0.2">
      <c r="A10750" t="s">
        <v>2601</v>
      </c>
      <c r="M10750" s="170" t="str">
        <f t="shared" si="1336"/>
        <v>H3</v>
      </c>
      <c r="N10750" s="169" t="str">
        <f t="shared" si="1337"/>
        <v>3360</v>
      </c>
      <c r="O10750" s="168" t="str">
        <f t="shared" si="1338"/>
        <v/>
      </c>
      <c r="P10750" s="168" t="str">
        <f t="shared" si="1339"/>
        <v/>
      </c>
      <c r="Q10750" s="168" t="str">
        <f t="shared" si="1340"/>
        <v/>
      </c>
      <c r="R10750" s="168" t="str">
        <f t="shared" si="1341"/>
        <v/>
      </c>
      <c r="S10750" s="168" t="str">
        <f t="shared" si="1342"/>
        <v/>
      </c>
      <c r="T10750" s="168" t="str">
        <f t="shared" si="1343"/>
        <v/>
      </c>
    </row>
    <row r="10751" spans="1:20" x14ac:dyDescent="0.2">
      <c r="A10751" t="s">
        <v>3535</v>
      </c>
      <c r="M10751" s="170" t="str">
        <f t="shared" si="1336"/>
        <v>H4</v>
      </c>
      <c r="N10751" s="169" t="str">
        <f t="shared" si="1337"/>
        <v>3360</v>
      </c>
      <c r="O10751" s="168" t="str">
        <f t="shared" si="1338"/>
        <v/>
      </c>
      <c r="P10751" s="168" t="str">
        <f t="shared" si="1339"/>
        <v/>
      </c>
      <c r="Q10751" s="168" t="str">
        <f t="shared" si="1340"/>
        <v/>
      </c>
      <c r="R10751" s="168" t="str">
        <f t="shared" si="1341"/>
        <v/>
      </c>
      <c r="S10751" s="168" t="str">
        <f t="shared" si="1342"/>
        <v/>
      </c>
      <c r="T10751" s="168" t="str">
        <f t="shared" si="1343"/>
        <v/>
      </c>
    </row>
    <row r="10752" spans="1:20" x14ac:dyDescent="0.2">
      <c r="A10752" t="s">
        <v>3655</v>
      </c>
      <c r="M10752" s="170" t="str">
        <f t="shared" si="1336"/>
        <v>H5</v>
      </c>
      <c r="N10752" s="169" t="str">
        <f t="shared" si="1337"/>
        <v>3360</v>
      </c>
      <c r="O10752" s="168" t="str">
        <f t="shared" si="1338"/>
        <v/>
      </c>
      <c r="P10752" s="168" t="str">
        <f t="shared" si="1339"/>
        <v/>
      </c>
      <c r="Q10752" s="168" t="str">
        <f t="shared" si="1340"/>
        <v/>
      </c>
      <c r="R10752" s="168" t="str">
        <f t="shared" si="1341"/>
        <v/>
      </c>
      <c r="S10752" s="168" t="str">
        <f t="shared" si="1342"/>
        <v/>
      </c>
      <c r="T10752" s="168" t="str">
        <f t="shared" si="1343"/>
        <v/>
      </c>
    </row>
    <row r="10753" spans="1:20" x14ac:dyDescent="0.2">
      <c r="A10753" t="s">
        <v>3657</v>
      </c>
      <c r="M10753" s="170" t="str">
        <f t="shared" si="1336"/>
        <v>H6</v>
      </c>
      <c r="N10753" s="169" t="str">
        <f t="shared" si="1337"/>
        <v>3360</v>
      </c>
      <c r="O10753" s="168" t="str">
        <f t="shared" si="1338"/>
        <v/>
      </c>
      <c r="P10753" s="168" t="str">
        <f t="shared" si="1339"/>
        <v/>
      </c>
      <c r="Q10753" s="168" t="str">
        <f t="shared" si="1340"/>
        <v/>
      </c>
      <c r="R10753" s="168" t="str">
        <f t="shared" si="1341"/>
        <v/>
      </c>
      <c r="S10753" s="168" t="str">
        <f t="shared" si="1342"/>
        <v/>
      </c>
      <c r="T10753" s="168" t="str">
        <f t="shared" si="1343"/>
        <v/>
      </c>
    </row>
    <row r="10754" spans="1:20" x14ac:dyDescent="0.2">
      <c r="A10754" t="s">
        <v>2605</v>
      </c>
      <c r="M10754" s="170" t="str">
        <f t="shared" si="1336"/>
        <v>H7</v>
      </c>
      <c r="N10754" s="169" t="str">
        <f t="shared" si="1337"/>
        <v>3360</v>
      </c>
      <c r="O10754" s="168" t="str">
        <f t="shared" si="1338"/>
        <v/>
      </c>
      <c r="P10754" s="168" t="str">
        <f t="shared" si="1339"/>
        <v/>
      </c>
      <c r="Q10754" s="168" t="str">
        <f t="shared" si="1340"/>
        <v/>
      </c>
      <c r="R10754" s="168" t="str">
        <f t="shared" si="1341"/>
        <v/>
      </c>
      <c r="S10754" s="168" t="str">
        <f t="shared" si="1342"/>
        <v/>
      </c>
      <c r="T10754" s="168" t="str">
        <f t="shared" si="1343"/>
        <v/>
      </c>
    </row>
    <row r="10755" spans="1:20" x14ac:dyDescent="0.2">
      <c r="A10755" t="s">
        <v>2606</v>
      </c>
      <c r="M10755" s="170" t="str">
        <f t="shared" ref="M10755:M10818" si="1344">IF(ROW()&lt;23,"",
  IF(NOT(ISERROR(FIND("Trinity County",$A10755,30))),"H1",
  IF(M10754="H1","H2",
  IF(M10754="H2","H3",
  IF(M10754="H3","H4",
  IF(M10754="H4","H5",
  IF(M10754="H5","H6",
  IF(M10754="H6","H7",
  IF(M10754="H7","H8",
  IF(M10754="H8","H9",
  IF(M10754="H9","H10",
  IF(TRIM(LEFT($A10755,7))="Total","Ttl","DTL"))))))))))))</f>
        <v>H8</v>
      </c>
      <c r="N10755" s="169" t="str">
        <f t="shared" ref="N10755:N10818" si="1345">IF(ROW()&lt;23,"",
  IF($M10755="H6",TRIM(LEFT($A10755,5)),N10754))</f>
        <v>3360</v>
      </c>
      <c r="O10755" s="168" t="str">
        <f t="shared" ref="O10755:O10818" si="1346">IF($M10755&lt;&gt;"DTL","",
  IF(NOT(ISNUMBER(VALUE(MID($A10755,31,15)))),"",LEFT($A10755,4)))</f>
        <v/>
      </c>
      <c r="P10755" s="168" t="str">
        <f t="shared" ref="P10755:P10818" si="1347">IF(O10755="","",N10755&amp;O10755)</f>
        <v/>
      </c>
      <c r="Q10755" s="168" t="str">
        <f t="shared" ref="Q10755:Q10818" si="1348">IF($M10755&lt;&gt;"DTL","",
  IF(NOT(ISNUMBER(VALUE(MID($A10755,31,15)))),"",VALUE(TRIM(MID($A10755,47,15)))))</f>
        <v/>
      </c>
      <c r="R10755" s="168" t="str">
        <f t="shared" ref="R10755:R10818" si="1349">IF($M10755&lt;&gt;"DTL","",
  IF(NOT(ISNUMBER(VALUE(MID($A10755,31,15)))),"",VALUE(TRIM(MID($A10755,61,14)))))</f>
        <v/>
      </c>
      <c r="S10755" s="168" t="str">
        <f t="shared" ref="S10755:S10818" si="1350">IF($M10755&lt;&gt;"DTL","",
  IF(NOT(ISNUMBER(VALUE(MID($A10755,31,15)))),"",VALUE(TRIM(MID($A10755,76,14)))))</f>
        <v/>
      </c>
      <c r="T10755" s="168" t="str">
        <f t="shared" ref="T10755:T10818" si="1351">IF($M10755&lt;&gt;"DTL","",
  IF(NOT(ISNUMBER(VALUE(MID($A10755,31,15)))),"",VALUE(TRIM(MID($A10755,90,14)))))</f>
        <v/>
      </c>
    </row>
    <row r="10756" spans="1:20" x14ac:dyDescent="0.2">
      <c r="A10756" t="s">
        <v>2607</v>
      </c>
      <c r="M10756" s="170" t="str">
        <f t="shared" si="1344"/>
        <v>H9</v>
      </c>
      <c r="N10756" s="169" t="str">
        <f t="shared" si="1345"/>
        <v>3360</v>
      </c>
      <c r="O10756" s="168" t="str">
        <f t="shared" si="1346"/>
        <v/>
      </c>
      <c r="P10756" s="168" t="str">
        <f t="shared" si="1347"/>
        <v/>
      </c>
      <c r="Q10756" s="168" t="str">
        <f t="shared" si="1348"/>
        <v/>
      </c>
      <c r="R10756" s="168" t="str">
        <f t="shared" si="1349"/>
        <v/>
      </c>
      <c r="S10756" s="168" t="str">
        <f t="shared" si="1350"/>
        <v/>
      </c>
      <c r="T10756" s="168" t="str">
        <f t="shared" si="1351"/>
        <v/>
      </c>
    </row>
    <row r="10757" spans="1:20" x14ac:dyDescent="0.2">
      <c r="A10757" t="s">
        <v>2608</v>
      </c>
      <c r="M10757" s="170" t="str">
        <f t="shared" si="1344"/>
        <v>H10</v>
      </c>
      <c r="N10757" s="169" t="str">
        <f t="shared" si="1345"/>
        <v>3360</v>
      </c>
      <c r="O10757" s="168" t="str">
        <f t="shared" si="1346"/>
        <v/>
      </c>
      <c r="P10757" s="168" t="str">
        <f t="shared" si="1347"/>
        <v/>
      </c>
      <c r="Q10757" s="168" t="str">
        <f t="shared" si="1348"/>
        <v/>
      </c>
      <c r="R10757" s="168" t="str">
        <f t="shared" si="1349"/>
        <v/>
      </c>
      <c r="S10757" s="168" t="str">
        <f t="shared" si="1350"/>
        <v/>
      </c>
      <c r="T10757" s="168" t="str">
        <f t="shared" si="1351"/>
        <v/>
      </c>
    </row>
    <row r="10758" spans="1:20" x14ac:dyDescent="0.2">
      <c r="A10758" t="s">
        <v>7093</v>
      </c>
      <c r="M10758" s="170" t="str">
        <f t="shared" si="1344"/>
        <v>Ttl</v>
      </c>
      <c r="N10758" s="169" t="str">
        <f t="shared" si="1345"/>
        <v>3360</v>
      </c>
      <c r="O10758" s="168" t="str">
        <f t="shared" si="1346"/>
        <v/>
      </c>
      <c r="P10758" s="168" t="str">
        <f t="shared" si="1347"/>
        <v/>
      </c>
      <c r="Q10758" s="168" t="str">
        <f t="shared" si="1348"/>
        <v/>
      </c>
      <c r="R10758" s="168" t="str">
        <f t="shared" si="1349"/>
        <v/>
      </c>
      <c r="S10758" s="168" t="str">
        <f t="shared" si="1350"/>
        <v/>
      </c>
      <c r="T10758" s="168" t="str">
        <f t="shared" si="1351"/>
        <v/>
      </c>
    </row>
    <row r="10759" spans="1:20" x14ac:dyDescent="0.2">
      <c r="A10759" t="s">
        <v>4246</v>
      </c>
      <c r="M10759" s="170" t="str">
        <f t="shared" si="1344"/>
        <v>DTL</v>
      </c>
      <c r="N10759" s="169" t="str">
        <f t="shared" si="1345"/>
        <v>3360</v>
      </c>
      <c r="O10759" s="168" t="str">
        <f t="shared" si="1346"/>
        <v/>
      </c>
      <c r="P10759" s="168" t="str">
        <f t="shared" si="1347"/>
        <v/>
      </c>
      <c r="Q10759" s="168" t="str">
        <f t="shared" si="1348"/>
        <v/>
      </c>
      <c r="R10759" s="168" t="str">
        <f t="shared" si="1349"/>
        <v/>
      </c>
      <c r="S10759" s="168" t="str">
        <f t="shared" si="1350"/>
        <v/>
      </c>
      <c r="T10759" s="168" t="str">
        <f t="shared" si="1351"/>
        <v/>
      </c>
    </row>
    <row r="10760" spans="1:20" x14ac:dyDescent="0.2">
      <c r="A10760" t="s">
        <v>2611</v>
      </c>
      <c r="M10760" s="170" t="str">
        <f t="shared" si="1344"/>
        <v>DTL</v>
      </c>
      <c r="N10760" s="169" t="str">
        <f t="shared" si="1345"/>
        <v>3360</v>
      </c>
      <c r="O10760" s="168" t="str">
        <f t="shared" si="1346"/>
        <v/>
      </c>
      <c r="P10760" s="168" t="str">
        <f t="shared" si="1347"/>
        <v/>
      </c>
      <c r="Q10760" s="168" t="str">
        <f t="shared" si="1348"/>
        <v/>
      </c>
      <c r="R10760" s="168" t="str">
        <f t="shared" si="1349"/>
        <v/>
      </c>
      <c r="S10760" s="168" t="str">
        <f t="shared" si="1350"/>
        <v/>
      </c>
      <c r="T10760" s="168" t="str">
        <f t="shared" si="1351"/>
        <v/>
      </c>
    </row>
    <row r="10761" spans="1:20" x14ac:dyDescent="0.2">
      <c r="A10761" t="s">
        <v>7094</v>
      </c>
      <c r="M10761" s="170" t="str">
        <f t="shared" si="1344"/>
        <v>DTL</v>
      </c>
      <c r="N10761" s="169" t="str">
        <f t="shared" si="1345"/>
        <v>3360</v>
      </c>
      <c r="O10761" s="168" t="str">
        <f t="shared" si="1346"/>
        <v xml:space="preserve">    </v>
      </c>
      <c r="P10761" s="168" t="str">
        <f t="shared" si="1347"/>
        <v xml:space="preserve">3360    </v>
      </c>
      <c r="Q10761" s="168">
        <f t="shared" si="1348"/>
        <v>214707</v>
      </c>
      <c r="R10761" s="168">
        <f t="shared" si="1349"/>
        <v>-257884</v>
      </c>
      <c r="S10761" s="168">
        <f t="shared" si="1350"/>
        <v>-256197</v>
      </c>
      <c r="T10761" s="168">
        <f t="shared" si="1351"/>
        <v>-402867</v>
      </c>
    </row>
    <row r="10762" spans="1:20" x14ac:dyDescent="0.2">
      <c r="A10762" t="s">
        <v>2611</v>
      </c>
      <c r="M10762" s="170" t="str">
        <f t="shared" si="1344"/>
        <v>DTL</v>
      </c>
      <c r="N10762" s="169" t="str">
        <f t="shared" si="1345"/>
        <v>3360</v>
      </c>
      <c r="O10762" s="168" t="str">
        <f t="shared" si="1346"/>
        <v/>
      </c>
      <c r="P10762" s="168" t="str">
        <f t="shared" si="1347"/>
        <v/>
      </c>
      <c r="Q10762" s="168" t="str">
        <f t="shared" si="1348"/>
        <v/>
      </c>
      <c r="R10762" s="168" t="str">
        <f t="shared" si="1349"/>
        <v/>
      </c>
      <c r="S10762" s="168" t="str">
        <f t="shared" si="1350"/>
        <v/>
      </c>
      <c r="T10762" s="168" t="str">
        <f t="shared" si="1351"/>
        <v/>
      </c>
    </row>
    <row r="10763" spans="1:20" x14ac:dyDescent="0.2">
      <c r="A10763" t="s">
        <v>7095</v>
      </c>
      <c r="M10763" s="170" t="str">
        <f t="shared" si="1344"/>
        <v>DTL</v>
      </c>
      <c r="N10763" s="169" t="str">
        <f t="shared" si="1345"/>
        <v>3360</v>
      </c>
      <c r="O10763" s="168" t="str">
        <f t="shared" si="1346"/>
        <v>Tran</v>
      </c>
      <c r="P10763" s="168" t="str">
        <f t="shared" si="1347"/>
        <v>3360Tran</v>
      </c>
      <c r="Q10763" s="168">
        <f t="shared" si="1348"/>
        <v>379988</v>
      </c>
      <c r="R10763" s="168">
        <f t="shared" si="1349"/>
        <v>478477</v>
      </c>
      <c r="S10763" s="168">
        <f t="shared" si="1350"/>
        <v>424141</v>
      </c>
      <c r="T10763" s="168">
        <f t="shared" si="1351"/>
        <v>424141</v>
      </c>
    </row>
    <row r="10764" spans="1:20" x14ac:dyDescent="0.2">
      <c r="A10764" t="s">
        <v>2611</v>
      </c>
      <c r="M10764" s="170" t="str">
        <f t="shared" si="1344"/>
        <v>DTL</v>
      </c>
      <c r="N10764" s="169" t="str">
        <f t="shared" si="1345"/>
        <v>3360</v>
      </c>
      <c r="O10764" s="168" t="str">
        <f t="shared" si="1346"/>
        <v/>
      </c>
      <c r="P10764" s="168" t="str">
        <f t="shared" si="1347"/>
        <v/>
      </c>
      <c r="Q10764" s="168" t="str">
        <f t="shared" si="1348"/>
        <v/>
      </c>
      <c r="R10764" s="168" t="str">
        <f t="shared" si="1349"/>
        <v/>
      </c>
      <c r="S10764" s="168" t="str">
        <f t="shared" si="1350"/>
        <v/>
      </c>
      <c r="T10764" s="168" t="str">
        <f t="shared" si="1351"/>
        <v/>
      </c>
    </row>
    <row r="10765" spans="1:20" x14ac:dyDescent="0.2">
      <c r="A10765" t="s">
        <v>7096</v>
      </c>
      <c r="M10765" s="170" t="str">
        <f t="shared" si="1344"/>
        <v>DTL</v>
      </c>
      <c r="N10765" s="169" t="str">
        <f t="shared" si="1345"/>
        <v>3360</v>
      </c>
      <c r="O10765" s="168" t="str">
        <f t="shared" si="1346"/>
        <v>Tran</v>
      </c>
      <c r="P10765" s="168" t="str">
        <f t="shared" si="1347"/>
        <v>3360Tran</v>
      </c>
      <c r="Q10765" s="168">
        <f t="shared" si="1348"/>
        <v>324640</v>
      </c>
      <c r="R10765" s="168">
        <f t="shared" si="1349"/>
        <v>353854</v>
      </c>
      <c r="S10765" s="168">
        <f t="shared" si="1350"/>
        <v>167944</v>
      </c>
      <c r="T10765" s="168">
        <f t="shared" si="1351"/>
        <v>0</v>
      </c>
    </row>
    <row r="10766" spans="1:20" x14ac:dyDescent="0.2">
      <c r="A10766" t="s">
        <v>4246</v>
      </c>
      <c r="M10766" s="170" t="str">
        <f t="shared" si="1344"/>
        <v>DTL</v>
      </c>
      <c r="N10766" s="169" t="str">
        <f t="shared" si="1345"/>
        <v>3360</v>
      </c>
      <c r="O10766" s="168" t="str">
        <f t="shared" si="1346"/>
        <v/>
      </c>
      <c r="P10766" s="168" t="str">
        <f t="shared" si="1347"/>
        <v/>
      </c>
      <c r="Q10766" s="168" t="str">
        <f t="shared" si="1348"/>
        <v/>
      </c>
      <c r="R10766" s="168" t="str">
        <f t="shared" si="1349"/>
        <v/>
      </c>
      <c r="S10766" s="168" t="str">
        <f t="shared" si="1350"/>
        <v/>
      </c>
      <c r="T10766" s="168" t="str">
        <f t="shared" si="1351"/>
        <v/>
      </c>
    </row>
    <row r="10767" spans="1:20" x14ac:dyDescent="0.2">
      <c r="A10767" t="s">
        <v>2611</v>
      </c>
      <c r="M10767" s="170" t="str">
        <f t="shared" si="1344"/>
        <v>DTL</v>
      </c>
      <c r="N10767" s="169" t="str">
        <f t="shared" si="1345"/>
        <v>3360</v>
      </c>
      <c r="O10767" s="168" t="str">
        <f t="shared" si="1346"/>
        <v/>
      </c>
      <c r="P10767" s="168" t="str">
        <f t="shared" si="1347"/>
        <v/>
      </c>
      <c r="Q10767" s="168" t="str">
        <f t="shared" si="1348"/>
        <v/>
      </c>
      <c r="R10767" s="168" t="str">
        <f t="shared" si="1349"/>
        <v/>
      </c>
      <c r="S10767" s="168" t="str">
        <f t="shared" si="1350"/>
        <v/>
      </c>
      <c r="T10767" s="168" t="str">
        <f t="shared" si="1351"/>
        <v/>
      </c>
    </row>
    <row r="10768" spans="1:20" x14ac:dyDescent="0.2">
      <c r="A10768" t="s">
        <v>7097</v>
      </c>
      <c r="M10768" s="170" t="str">
        <f t="shared" si="1344"/>
        <v>Ttl</v>
      </c>
      <c r="N10768" s="169" t="str">
        <f t="shared" si="1345"/>
        <v>3360</v>
      </c>
      <c r="O10768" s="168" t="str">
        <f t="shared" si="1346"/>
        <v/>
      </c>
      <c r="P10768" s="168" t="str">
        <f t="shared" si="1347"/>
        <v/>
      </c>
      <c r="Q10768" s="168" t="str">
        <f t="shared" si="1348"/>
        <v/>
      </c>
      <c r="R10768" s="168" t="str">
        <f t="shared" si="1349"/>
        <v/>
      </c>
      <c r="S10768" s="168" t="str">
        <f t="shared" si="1350"/>
        <v/>
      </c>
      <c r="T10768" s="168" t="str">
        <f t="shared" si="1351"/>
        <v/>
      </c>
    </row>
    <row r="10769" spans="1:20" x14ac:dyDescent="0.2">
      <c r="A10769" t="s">
        <v>4467</v>
      </c>
      <c r="M10769" s="170" t="str">
        <f t="shared" si="1344"/>
        <v>DTL</v>
      </c>
      <c r="N10769" s="169" t="str">
        <f t="shared" si="1345"/>
        <v>3360</v>
      </c>
      <c r="O10769" s="168" t="str">
        <f t="shared" si="1346"/>
        <v/>
      </c>
      <c r="P10769" s="168" t="str">
        <f t="shared" si="1347"/>
        <v/>
      </c>
      <c r="Q10769" s="168" t="str">
        <f t="shared" si="1348"/>
        <v/>
      </c>
      <c r="R10769" s="168" t="str">
        <f t="shared" si="1349"/>
        <v/>
      </c>
      <c r="S10769" s="168" t="str">
        <f t="shared" si="1350"/>
        <v/>
      </c>
      <c r="T10769" s="168" t="str">
        <f t="shared" si="1351"/>
        <v/>
      </c>
    </row>
    <row r="10770" spans="1:20" x14ac:dyDescent="0.2">
      <c r="A10770">
        <v>1</v>
      </c>
      <c r="M10770" s="170" t="str">
        <f t="shared" si="1344"/>
        <v>DTL</v>
      </c>
      <c r="N10770" s="169" t="str">
        <f t="shared" si="1345"/>
        <v>3360</v>
      </c>
      <c r="O10770" s="168" t="str">
        <f t="shared" si="1346"/>
        <v/>
      </c>
      <c r="P10770" s="168" t="str">
        <f t="shared" si="1347"/>
        <v/>
      </c>
      <c r="Q10770" s="168" t="str">
        <f t="shared" si="1348"/>
        <v/>
      </c>
      <c r="R10770" s="168" t="str">
        <f t="shared" si="1349"/>
        <v/>
      </c>
      <c r="S10770" s="168" t="str">
        <f t="shared" si="1350"/>
        <v/>
      </c>
      <c r="T10770" s="168" t="str">
        <f t="shared" si="1351"/>
        <v/>
      </c>
    </row>
    <row r="10771" spans="1:20" x14ac:dyDescent="0.2">
      <c r="M10771" s="170" t="str">
        <f t="shared" si="1344"/>
        <v>DTL</v>
      </c>
      <c r="N10771" s="169" t="str">
        <f t="shared" si="1345"/>
        <v>3360</v>
      </c>
      <c r="O10771" s="168" t="str">
        <f t="shared" si="1346"/>
        <v/>
      </c>
      <c r="P10771" s="168" t="str">
        <f t="shared" si="1347"/>
        <v/>
      </c>
      <c r="Q10771" s="168" t="str">
        <f t="shared" si="1348"/>
        <v/>
      </c>
      <c r="R10771" s="168" t="str">
        <f t="shared" si="1349"/>
        <v/>
      </c>
      <c r="S10771" s="168" t="str">
        <f t="shared" si="1350"/>
        <v/>
      </c>
      <c r="T10771" s="168" t="str">
        <f t="shared" si="1351"/>
        <v/>
      </c>
    </row>
    <row r="10772" spans="1:20" x14ac:dyDescent="0.2">
      <c r="A10772" t="s">
        <v>3667</v>
      </c>
      <c r="M10772" s="170" t="str">
        <f t="shared" si="1344"/>
        <v>H1</v>
      </c>
      <c r="N10772" s="169" t="str">
        <f t="shared" si="1345"/>
        <v>3360</v>
      </c>
      <c r="O10772" s="168" t="str">
        <f t="shared" si="1346"/>
        <v/>
      </c>
      <c r="P10772" s="168" t="str">
        <f t="shared" si="1347"/>
        <v/>
      </c>
      <c r="Q10772" s="168" t="str">
        <f t="shared" si="1348"/>
        <v/>
      </c>
      <c r="R10772" s="168" t="str">
        <f t="shared" si="1349"/>
        <v/>
      </c>
      <c r="S10772" s="168" t="str">
        <f t="shared" si="1350"/>
        <v/>
      </c>
      <c r="T10772" s="168" t="str">
        <f t="shared" si="1351"/>
        <v/>
      </c>
    </row>
    <row r="10773" spans="1:20" x14ac:dyDescent="0.2">
      <c r="A10773" t="s">
        <v>2600</v>
      </c>
      <c r="M10773" s="170" t="str">
        <f t="shared" si="1344"/>
        <v>H2</v>
      </c>
      <c r="N10773" s="169" t="str">
        <f t="shared" si="1345"/>
        <v>3360</v>
      </c>
      <c r="O10773" s="168" t="str">
        <f t="shared" si="1346"/>
        <v/>
      </c>
      <c r="P10773" s="168" t="str">
        <f t="shared" si="1347"/>
        <v/>
      </c>
      <c r="Q10773" s="168" t="str">
        <f t="shared" si="1348"/>
        <v/>
      </c>
      <c r="R10773" s="168" t="str">
        <f t="shared" si="1349"/>
        <v/>
      </c>
      <c r="S10773" s="168" t="str">
        <f t="shared" si="1350"/>
        <v/>
      </c>
      <c r="T10773" s="168" t="str">
        <f t="shared" si="1351"/>
        <v/>
      </c>
    </row>
    <row r="10774" spans="1:20" x14ac:dyDescent="0.2">
      <c r="A10774" t="s">
        <v>2601</v>
      </c>
      <c r="M10774" s="170" t="str">
        <f t="shared" si="1344"/>
        <v>H3</v>
      </c>
      <c r="N10774" s="169" t="str">
        <f t="shared" si="1345"/>
        <v>3360</v>
      </c>
      <c r="O10774" s="168" t="str">
        <f t="shared" si="1346"/>
        <v/>
      </c>
      <c r="P10774" s="168" t="str">
        <f t="shared" si="1347"/>
        <v/>
      </c>
      <c r="Q10774" s="168" t="str">
        <f t="shared" si="1348"/>
        <v/>
      </c>
      <c r="R10774" s="168" t="str">
        <f t="shared" si="1349"/>
        <v/>
      </c>
      <c r="S10774" s="168" t="str">
        <f t="shared" si="1350"/>
        <v/>
      </c>
      <c r="T10774" s="168" t="str">
        <f t="shared" si="1351"/>
        <v/>
      </c>
    </row>
    <row r="10775" spans="1:20" x14ac:dyDescent="0.2">
      <c r="A10775" t="s">
        <v>3535</v>
      </c>
      <c r="M10775" s="170" t="str">
        <f t="shared" si="1344"/>
        <v>H4</v>
      </c>
      <c r="N10775" s="169" t="str">
        <f t="shared" si="1345"/>
        <v>3360</v>
      </c>
      <c r="O10775" s="168" t="str">
        <f t="shared" si="1346"/>
        <v/>
      </c>
      <c r="P10775" s="168" t="str">
        <f t="shared" si="1347"/>
        <v/>
      </c>
      <c r="Q10775" s="168" t="str">
        <f t="shared" si="1348"/>
        <v/>
      </c>
      <c r="R10775" s="168" t="str">
        <f t="shared" si="1349"/>
        <v/>
      </c>
      <c r="S10775" s="168" t="str">
        <f t="shared" si="1350"/>
        <v/>
      </c>
      <c r="T10775" s="168" t="str">
        <f t="shared" si="1351"/>
        <v/>
      </c>
    </row>
    <row r="10776" spans="1:20" x14ac:dyDescent="0.2">
      <c r="A10776" t="s">
        <v>3655</v>
      </c>
      <c r="M10776" s="170" t="str">
        <f t="shared" si="1344"/>
        <v>H5</v>
      </c>
      <c r="N10776" s="169" t="str">
        <f t="shared" si="1345"/>
        <v>3360</v>
      </c>
      <c r="O10776" s="168" t="str">
        <f t="shared" si="1346"/>
        <v/>
      </c>
      <c r="P10776" s="168" t="str">
        <f t="shared" si="1347"/>
        <v/>
      </c>
      <c r="Q10776" s="168" t="str">
        <f t="shared" si="1348"/>
        <v/>
      </c>
      <c r="R10776" s="168" t="str">
        <f t="shared" si="1349"/>
        <v/>
      </c>
      <c r="S10776" s="168" t="str">
        <f t="shared" si="1350"/>
        <v/>
      </c>
      <c r="T10776" s="168" t="str">
        <f t="shared" si="1351"/>
        <v/>
      </c>
    </row>
    <row r="10777" spans="1:20" x14ac:dyDescent="0.2">
      <c r="A10777" t="s">
        <v>3668</v>
      </c>
      <c r="M10777" s="170" t="str">
        <f t="shared" si="1344"/>
        <v>H6</v>
      </c>
      <c r="N10777" s="169" t="str">
        <f t="shared" si="1345"/>
        <v>3362</v>
      </c>
      <c r="O10777" s="168" t="str">
        <f t="shared" si="1346"/>
        <v/>
      </c>
      <c r="P10777" s="168" t="str">
        <f t="shared" si="1347"/>
        <v/>
      </c>
      <c r="Q10777" s="168" t="str">
        <f t="shared" si="1348"/>
        <v/>
      </c>
      <c r="R10777" s="168" t="str">
        <f t="shared" si="1349"/>
        <v/>
      </c>
      <c r="S10777" s="168" t="str">
        <f t="shared" si="1350"/>
        <v/>
      </c>
      <c r="T10777" s="168" t="str">
        <f t="shared" si="1351"/>
        <v/>
      </c>
    </row>
    <row r="10778" spans="1:20" x14ac:dyDescent="0.2">
      <c r="A10778" t="s">
        <v>2605</v>
      </c>
      <c r="M10778" s="170" t="str">
        <f t="shared" si="1344"/>
        <v>H7</v>
      </c>
      <c r="N10778" s="169" t="str">
        <f t="shared" si="1345"/>
        <v>3362</v>
      </c>
      <c r="O10778" s="168" t="str">
        <f t="shared" si="1346"/>
        <v/>
      </c>
      <c r="P10778" s="168" t="str">
        <f t="shared" si="1347"/>
        <v/>
      </c>
      <c r="Q10778" s="168" t="str">
        <f t="shared" si="1348"/>
        <v/>
      </c>
      <c r="R10778" s="168" t="str">
        <f t="shared" si="1349"/>
        <v/>
      </c>
      <c r="S10778" s="168" t="str">
        <f t="shared" si="1350"/>
        <v/>
      </c>
      <c r="T10778" s="168" t="str">
        <f t="shared" si="1351"/>
        <v/>
      </c>
    </row>
    <row r="10779" spans="1:20" x14ac:dyDescent="0.2">
      <c r="A10779" t="s">
        <v>2606</v>
      </c>
      <c r="M10779" s="170" t="str">
        <f t="shared" si="1344"/>
        <v>H8</v>
      </c>
      <c r="N10779" s="169" t="str">
        <f t="shared" si="1345"/>
        <v>3362</v>
      </c>
      <c r="O10779" s="168" t="str">
        <f t="shared" si="1346"/>
        <v/>
      </c>
      <c r="P10779" s="168" t="str">
        <f t="shared" si="1347"/>
        <v/>
      </c>
      <c r="Q10779" s="168" t="str">
        <f t="shared" si="1348"/>
        <v/>
      </c>
      <c r="R10779" s="168" t="str">
        <f t="shared" si="1349"/>
        <v/>
      </c>
      <c r="S10779" s="168" t="str">
        <f t="shared" si="1350"/>
        <v/>
      </c>
      <c r="T10779" s="168" t="str">
        <f t="shared" si="1351"/>
        <v/>
      </c>
    </row>
    <row r="10780" spans="1:20" x14ac:dyDescent="0.2">
      <c r="A10780" t="s">
        <v>2607</v>
      </c>
      <c r="M10780" s="170" t="str">
        <f t="shared" si="1344"/>
        <v>H9</v>
      </c>
      <c r="N10780" s="169" t="str">
        <f t="shared" si="1345"/>
        <v>3362</v>
      </c>
      <c r="O10780" s="168" t="str">
        <f t="shared" si="1346"/>
        <v/>
      </c>
      <c r="P10780" s="168" t="str">
        <f t="shared" si="1347"/>
        <v/>
      </c>
      <c r="Q10780" s="168" t="str">
        <f t="shared" si="1348"/>
        <v/>
      </c>
      <c r="R10780" s="168" t="str">
        <f t="shared" si="1349"/>
        <v/>
      </c>
      <c r="S10780" s="168" t="str">
        <f t="shared" si="1350"/>
        <v/>
      </c>
      <c r="T10780" s="168" t="str">
        <f t="shared" si="1351"/>
        <v/>
      </c>
    </row>
    <row r="10781" spans="1:20" x14ac:dyDescent="0.2">
      <c r="A10781" t="s">
        <v>2608</v>
      </c>
      <c r="M10781" s="170" t="str">
        <f t="shared" si="1344"/>
        <v>H10</v>
      </c>
      <c r="N10781" s="169" t="str">
        <f t="shared" si="1345"/>
        <v>3362</v>
      </c>
      <c r="O10781" s="168" t="str">
        <f t="shared" si="1346"/>
        <v/>
      </c>
      <c r="P10781" s="168" t="str">
        <f t="shared" si="1347"/>
        <v/>
      </c>
      <c r="Q10781" s="168" t="str">
        <f t="shared" si="1348"/>
        <v/>
      </c>
      <c r="R10781" s="168" t="str">
        <f t="shared" si="1349"/>
        <v/>
      </c>
      <c r="S10781" s="168" t="str">
        <f t="shared" si="1350"/>
        <v/>
      </c>
      <c r="T10781" s="168" t="str">
        <f t="shared" si="1351"/>
        <v/>
      </c>
    </row>
    <row r="10782" spans="1:20" x14ac:dyDescent="0.2">
      <c r="A10782" t="s">
        <v>2613</v>
      </c>
      <c r="M10782" s="170" t="str">
        <f t="shared" si="1344"/>
        <v>DTL</v>
      </c>
      <c r="N10782" s="169" t="str">
        <f t="shared" si="1345"/>
        <v>3362</v>
      </c>
      <c r="O10782" s="168" t="str">
        <f t="shared" si="1346"/>
        <v/>
      </c>
      <c r="P10782" s="168" t="str">
        <f t="shared" si="1347"/>
        <v/>
      </c>
      <c r="Q10782" s="168" t="str">
        <f t="shared" si="1348"/>
        <v/>
      </c>
      <c r="R10782" s="168" t="str">
        <f t="shared" si="1349"/>
        <v/>
      </c>
      <c r="S10782" s="168" t="str">
        <f t="shared" si="1350"/>
        <v/>
      </c>
      <c r="T10782" s="168" t="str">
        <f t="shared" si="1351"/>
        <v/>
      </c>
    </row>
    <row r="10783" spans="1:20" x14ac:dyDescent="0.2">
      <c r="A10783" t="s">
        <v>7098</v>
      </c>
      <c r="M10783" s="170" t="str">
        <f t="shared" si="1344"/>
        <v>DTL</v>
      </c>
      <c r="N10783" s="169" t="str">
        <f t="shared" si="1345"/>
        <v>3362</v>
      </c>
      <c r="O10783" s="168" t="str">
        <f t="shared" si="1346"/>
        <v>2300</v>
      </c>
      <c r="P10783" s="168" t="str">
        <f t="shared" si="1347"/>
        <v>33622300</v>
      </c>
      <c r="Q10783" s="168">
        <f t="shared" si="1348"/>
        <v>51088</v>
      </c>
      <c r="R10783" s="168">
        <f t="shared" si="1349"/>
        <v>39469</v>
      </c>
      <c r="S10783" s="168">
        <f t="shared" si="1350"/>
        <v>45000</v>
      </c>
      <c r="T10783" s="168">
        <f t="shared" si="1351"/>
        <v>21818</v>
      </c>
    </row>
    <row r="10784" spans="1:20" x14ac:dyDescent="0.2">
      <c r="A10784" t="s">
        <v>4246</v>
      </c>
      <c r="M10784" s="170" t="str">
        <f t="shared" si="1344"/>
        <v>DTL</v>
      </c>
      <c r="N10784" s="169" t="str">
        <f t="shared" si="1345"/>
        <v>3362</v>
      </c>
      <c r="O10784" s="168" t="str">
        <f t="shared" si="1346"/>
        <v/>
      </c>
      <c r="P10784" s="168" t="str">
        <f t="shared" si="1347"/>
        <v/>
      </c>
      <c r="Q10784" s="168" t="str">
        <f t="shared" si="1348"/>
        <v/>
      </c>
      <c r="R10784" s="168" t="str">
        <f t="shared" si="1349"/>
        <v/>
      </c>
      <c r="S10784" s="168" t="str">
        <f t="shared" si="1350"/>
        <v/>
      </c>
      <c r="T10784" s="168" t="str">
        <f t="shared" si="1351"/>
        <v/>
      </c>
    </row>
    <row r="10785" spans="1:20" x14ac:dyDescent="0.2">
      <c r="A10785" t="s">
        <v>2611</v>
      </c>
      <c r="M10785" s="170" t="str">
        <f t="shared" si="1344"/>
        <v>DTL</v>
      </c>
      <c r="N10785" s="169" t="str">
        <f t="shared" si="1345"/>
        <v>3362</v>
      </c>
      <c r="O10785" s="168" t="str">
        <f t="shared" si="1346"/>
        <v/>
      </c>
      <c r="P10785" s="168" t="str">
        <f t="shared" si="1347"/>
        <v/>
      </c>
      <c r="Q10785" s="168" t="str">
        <f t="shared" si="1348"/>
        <v/>
      </c>
      <c r="R10785" s="168" t="str">
        <f t="shared" si="1349"/>
        <v/>
      </c>
      <c r="S10785" s="168" t="str">
        <f t="shared" si="1350"/>
        <v/>
      </c>
      <c r="T10785" s="168" t="str">
        <f t="shared" si="1351"/>
        <v/>
      </c>
    </row>
    <row r="10786" spans="1:20" x14ac:dyDescent="0.2">
      <c r="A10786" t="s">
        <v>7099</v>
      </c>
      <c r="M10786" s="170" t="str">
        <f t="shared" si="1344"/>
        <v>Ttl</v>
      </c>
      <c r="N10786" s="169" t="str">
        <f t="shared" si="1345"/>
        <v>3362</v>
      </c>
      <c r="O10786" s="168" t="str">
        <f t="shared" si="1346"/>
        <v/>
      </c>
      <c r="P10786" s="168" t="str">
        <f t="shared" si="1347"/>
        <v/>
      </c>
      <c r="Q10786" s="168" t="str">
        <f t="shared" si="1348"/>
        <v/>
      </c>
      <c r="R10786" s="168" t="str">
        <f t="shared" si="1349"/>
        <v/>
      </c>
      <c r="S10786" s="168" t="str">
        <f t="shared" si="1350"/>
        <v/>
      </c>
      <c r="T10786" s="168" t="str">
        <f t="shared" si="1351"/>
        <v/>
      </c>
    </row>
    <row r="10787" spans="1:20" x14ac:dyDescent="0.2">
      <c r="A10787" t="s">
        <v>2611</v>
      </c>
      <c r="M10787" s="170" t="str">
        <f t="shared" si="1344"/>
        <v>DTL</v>
      </c>
      <c r="N10787" s="169" t="str">
        <f t="shared" si="1345"/>
        <v>3362</v>
      </c>
      <c r="O10787" s="168" t="str">
        <f t="shared" si="1346"/>
        <v/>
      </c>
      <c r="P10787" s="168" t="str">
        <f t="shared" si="1347"/>
        <v/>
      </c>
      <c r="Q10787" s="168" t="str">
        <f t="shared" si="1348"/>
        <v/>
      </c>
      <c r="R10787" s="168" t="str">
        <f t="shared" si="1349"/>
        <v/>
      </c>
      <c r="S10787" s="168" t="str">
        <f t="shared" si="1350"/>
        <v/>
      </c>
      <c r="T10787" s="168" t="str">
        <f t="shared" si="1351"/>
        <v/>
      </c>
    </row>
    <row r="10788" spans="1:20" x14ac:dyDescent="0.2">
      <c r="A10788" t="s">
        <v>2611</v>
      </c>
      <c r="M10788" s="170" t="str">
        <f t="shared" si="1344"/>
        <v>DTL</v>
      </c>
      <c r="N10788" s="169" t="str">
        <f t="shared" si="1345"/>
        <v>3362</v>
      </c>
      <c r="O10788" s="168" t="str">
        <f t="shared" si="1346"/>
        <v/>
      </c>
      <c r="P10788" s="168" t="str">
        <f t="shared" si="1347"/>
        <v/>
      </c>
      <c r="Q10788" s="168" t="str">
        <f t="shared" si="1348"/>
        <v/>
      </c>
      <c r="R10788" s="168" t="str">
        <f t="shared" si="1349"/>
        <v/>
      </c>
      <c r="S10788" s="168" t="str">
        <f t="shared" si="1350"/>
        <v/>
      </c>
      <c r="T10788" s="168" t="str">
        <f t="shared" si="1351"/>
        <v/>
      </c>
    </row>
    <row r="10789" spans="1:20" x14ac:dyDescent="0.2">
      <c r="A10789" t="s">
        <v>7100</v>
      </c>
      <c r="M10789" s="170" t="str">
        <f t="shared" si="1344"/>
        <v>Ttl</v>
      </c>
      <c r="N10789" s="169" t="str">
        <f t="shared" si="1345"/>
        <v>3362</v>
      </c>
      <c r="O10789" s="168" t="str">
        <f t="shared" si="1346"/>
        <v/>
      </c>
      <c r="P10789" s="168" t="str">
        <f t="shared" si="1347"/>
        <v/>
      </c>
      <c r="Q10789" s="168" t="str">
        <f t="shared" si="1348"/>
        <v/>
      </c>
      <c r="R10789" s="168" t="str">
        <f t="shared" si="1349"/>
        <v/>
      </c>
      <c r="S10789" s="168" t="str">
        <f t="shared" si="1350"/>
        <v/>
      </c>
      <c r="T10789" s="168" t="str">
        <f t="shared" si="1351"/>
        <v/>
      </c>
    </row>
    <row r="10790" spans="1:20" x14ac:dyDescent="0.2">
      <c r="A10790" t="s">
        <v>2612</v>
      </c>
      <c r="M10790" s="170" t="str">
        <f t="shared" si="1344"/>
        <v>DTL</v>
      </c>
      <c r="N10790" s="169" t="str">
        <f t="shared" si="1345"/>
        <v>3362</v>
      </c>
      <c r="O10790" s="168" t="str">
        <f t="shared" si="1346"/>
        <v/>
      </c>
      <c r="P10790" s="168" t="str">
        <f t="shared" si="1347"/>
        <v/>
      </c>
      <c r="Q10790" s="168" t="str">
        <f t="shared" si="1348"/>
        <v/>
      </c>
      <c r="R10790" s="168" t="str">
        <f t="shared" si="1349"/>
        <v/>
      </c>
      <c r="S10790" s="168" t="str">
        <f t="shared" si="1350"/>
        <v/>
      </c>
      <c r="T10790" s="168" t="str">
        <f t="shared" si="1351"/>
        <v/>
      </c>
    </row>
    <row r="10791" spans="1:20" x14ac:dyDescent="0.2">
      <c r="A10791" t="s">
        <v>2611</v>
      </c>
      <c r="M10791" s="170" t="str">
        <f t="shared" si="1344"/>
        <v>DTL</v>
      </c>
      <c r="N10791" s="169" t="str">
        <f t="shared" si="1345"/>
        <v>3362</v>
      </c>
      <c r="O10791" s="168" t="str">
        <f t="shared" si="1346"/>
        <v/>
      </c>
      <c r="P10791" s="168" t="str">
        <f t="shared" si="1347"/>
        <v/>
      </c>
      <c r="Q10791" s="168" t="str">
        <f t="shared" si="1348"/>
        <v/>
      </c>
      <c r="R10791" s="168" t="str">
        <f t="shared" si="1349"/>
        <v/>
      </c>
      <c r="S10791" s="168" t="str">
        <f t="shared" si="1350"/>
        <v/>
      </c>
      <c r="T10791" s="168" t="str">
        <f t="shared" si="1351"/>
        <v/>
      </c>
    </row>
    <row r="10792" spans="1:20" x14ac:dyDescent="0.2">
      <c r="A10792" t="s">
        <v>2611</v>
      </c>
      <c r="M10792" s="170" t="str">
        <f t="shared" si="1344"/>
        <v>DTL</v>
      </c>
      <c r="N10792" s="169" t="str">
        <f t="shared" si="1345"/>
        <v>3362</v>
      </c>
      <c r="O10792" s="168" t="str">
        <f t="shared" si="1346"/>
        <v/>
      </c>
      <c r="P10792" s="168" t="str">
        <f t="shared" si="1347"/>
        <v/>
      </c>
      <c r="Q10792" s="168" t="str">
        <f t="shared" si="1348"/>
        <v/>
      </c>
      <c r="R10792" s="168" t="str">
        <f t="shared" si="1349"/>
        <v/>
      </c>
      <c r="S10792" s="168" t="str">
        <f t="shared" si="1350"/>
        <v/>
      </c>
      <c r="T10792" s="168" t="str">
        <f t="shared" si="1351"/>
        <v/>
      </c>
    </row>
    <row r="10793" spans="1:20" x14ac:dyDescent="0.2">
      <c r="A10793" t="s">
        <v>2673</v>
      </c>
      <c r="M10793" s="170" t="str">
        <f t="shared" si="1344"/>
        <v>DTL</v>
      </c>
      <c r="N10793" s="169" t="str">
        <f t="shared" si="1345"/>
        <v>3362</v>
      </c>
      <c r="O10793" s="168" t="str">
        <f t="shared" si="1346"/>
        <v/>
      </c>
      <c r="P10793" s="168" t="str">
        <f t="shared" si="1347"/>
        <v/>
      </c>
      <c r="Q10793" s="168" t="str">
        <f t="shared" si="1348"/>
        <v/>
      </c>
      <c r="R10793" s="168" t="str">
        <f t="shared" si="1349"/>
        <v/>
      </c>
      <c r="S10793" s="168" t="str">
        <f t="shared" si="1350"/>
        <v/>
      </c>
      <c r="T10793" s="168" t="str">
        <f t="shared" si="1351"/>
        <v/>
      </c>
    </row>
    <row r="10794" spans="1:20" x14ac:dyDescent="0.2">
      <c r="A10794" t="s">
        <v>3669</v>
      </c>
      <c r="M10794" s="170" t="str">
        <f t="shared" si="1344"/>
        <v>DTL</v>
      </c>
      <c r="N10794" s="169" t="str">
        <f t="shared" si="1345"/>
        <v>3362</v>
      </c>
      <c r="O10794" s="168" t="str">
        <f t="shared" si="1346"/>
        <v>9800</v>
      </c>
      <c r="P10794" s="168" t="str">
        <f t="shared" si="1347"/>
        <v>33629800</v>
      </c>
      <c r="Q10794" s="168">
        <f t="shared" si="1348"/>
        <v>70000</v>
      </c>
      <c r="R10794" s="168">
        <f t="shared" si="1349"/>
        <v>45000</v>
      </c>
      <c r="S10794" s="168">
        <f t="shared" si="1350"/>
        <v>45000</v>
      </c>
      <c r="T10794" s="168">
        <f t="shared" si="1351"/>
        <v>45000</v>
      </c>
    </row>
    <row r="10795" spans="1:20" x14ac:dyDescent="0.2">
      <c r="A10795" t="s">
        <v>4246</v>
      </c>
      <c r="M10795" s="170" t="str">
        <f t="shared" si="1344"/>
        <v>DTL</v>
      </c>
      <c r="N10795" s="169" t="str">
        <f t="shared" si="1345"/>
        <v>3362</v>
      </c>
      <c r="O10795" s="168" t="str">
        <f t="shared" si="1346"/>
        <v/>
      </c>
      <c r="P10795" s="168" t="str">
        <f t="shared" si="1347"/>
        <v/>
      </c>
      <c r="Q10795" s="168" t="str">
        <f t="shared" si="1348"/>
        <v/>
      </c>
      <c r="R10795" s="168" t="str">
        <f t="shared" si="1349"/>
        <v/>
      </c>
      <c r="S10795" s="168" t="str">
        <f t="shared" si="1350"/>
        <v/>
      </c>
      <c r="T10795" s="168" t="str">
        <f t="shared" si="1351"/>
        <v/>
      </c>
    </row>
    <row r="10796" spans="1:20" x14ac:dyDescent="0.2">
      <c r="A10796" t="s">
        <v>2611</v>
      </c>
      <c r="M10796" s="170" t="str">
        <f t="shared" si="1344"/>
        <v>DTL</v>
      </c>
      <c r="N10796" s="169" t="str">
        <f t="shared" si="1345"/>
        <v>3362</v>
      </c>
      <c r="O10796" s="168" t="str">
        <f t="shared" si="1346"/>
        <v/>
      </c>
      <c r="P10796" s="168" t="str">
        <f t="shared" si="1347"/>
        <v/>
      </c>
      <c r="Q10796" s="168" t="str">
        <f t="shared" si="1348"/>
        <v/>
      </c>
      <c r="R10796" s="168" t="str">
        <f t="shared" si="1349"/>
        <v/>
      </c>
      <c r="S10796" s="168" t="str">
        <f t="shared" si="1350"/>
        <v/>
      </c>
      <c r="T10796" s="168" t="str">
        <f t="shared" si="1351"/>
        <v/>
      </c>
    </row>
    <row r="10797" spans="1:20" x14ac:dyDescent="0.2">
      <c r="A10797" t="s">
        <v>3670</v>
      </c>
      <c r="M10797" s="170" t="str">
        <f t="shared" si="1344"/>
        <v>Ttl</v>
      </c>
      <c r="N10797" s="169" t="str">
        <f t="shared" si="1345"/>
        <v>3362</v>
      </c>
      <c r="O10797" s="168" t="str">
        <f t="shared" si="1346"/>
        <v/>
      </c>
      <c r="P10797" s="168" t="str">
        <f t="shared" si="1347"/>
        <v/>
      </c>
      <c r="Q10797" s="168" t="str">
        <f t="shared" si="1348"/>
        <v/>
      </c>
      <c r="R10797" s="168" t="str">
        <f t="shared" si="1349"/>
        <v/>
      </c>
      <c r="S10797" s="168" t="str">
        <f t="shared" si="1350"/>
        <v/>
      </c>
      <c r="T10797" s="168" t="str">
        <f t="shared" si="1351"/>
        <v/>
      </c>
    </row>
    <row r="10798" spans="1:20" x14ac:dyDescent="0.2">
      <c r="A10798" t="s">
        <v>2676</v>
      </c>
      <c r="M10798" s="170" t="str">
        <f t="shared" si="1344"/>
        <v>DTL</v>
      </c>
      <c r="N10798" s="169" t="str">
        <f t="shared" si="1345"/>
        <v>3362</v>
      </c>
      <c r="O10798" s="168" t="str">
        <f t="shared" si="1346"/>
        <v/>
      </c>
      <c r="P10798" s="168" t="str">
        <f t="shared" si="1347"/>
        <v/>
      </c>
      <c r="Q10798" s="168" t="str">
        <f t="shared" si="1348"/>
        <v/>
      </c>
      <c r="R10798" s="168" t="str">
        <f t="shared" si="1349"/>
        <v/>
      </c>
      <c r="S10798" s="168" t="str">
        <f t="shared" si="1350"/>
        <v/>
      </c>
      <c r="T10798" s="168" t="str">
        <f t="shared" si="1351"/>
        <v/>
      </c>
    </row>
    <row r="10799" spans="1:20" x14ac:dyDescent="0.2">
      <c r="A10799" t="s">
        <v>2611</v>
      </c>
      <c r="M10799" s="170" t="str">
        <f t="shared" si="1344"/>
        <v>DTL</v>
      </c>
      <c r="N10799" s="169" t="str">
        <f t="shared" si="1345"/>
        <v>3362</v>
      </c>
      <c r="O10799" s="168" t="str">
        <f t="shared" si="1346"/>
        <v/>
      </c>
      <c r="P10799" s="168" t="str">
        <f t="shared" si="1347"/>
        <v/>
      </c>
      <c r="Q10799" s="168" t="str">
        <f t="shared" si="1348"/>
        <v/>
      </c>
      <c r="R10799" s="168" t="str">
        <f t="shared" si="1349"/>
        <v/>
      </c>
      <c r="S10799" s="168" t="str">
        <f t="shared" si="1350"/>
        <v/>
      </c>
      <c r="T10799" s="168" t="str">
        <f t="shared" si="1351"/>
        <v/>
      </c>
    </row>
    <row r="10800" spans="1:20" x14ac:dyDescent="0.2">
      <c r="A10800" t="s">
        <v>2611</v>
      </c>
      <c r="M10800" s="170" t="str">
        <f t="shared" si="1344"/>
        <v>DTL</v>
      </c>
      <c r="N10800" s="169" t="str">
        <f t="shared" si="1345"/>
        <v>3362</v>
      </c>
      <c r="O10800" s="168" t="str">
        <f t="shared" si="1346"/>
        <v/>
      </c>
      <c r="P10800" s="168" t="str">
        <f t="shared" si="1347"/>
        <v/>
      </c>
      <c r="Q10800" s="168" t="str">
        <f t="shared" si="1348"/>
        <v/>
      </c>
      <c r="R10800" s="168" t="str">
        <f t="shared" si="1349"/>
        <v/>
      </c>
      <c r="S10800" s="168" t="str">
        <f t="shared" si="1350"/>
        <v/>
      </c>
      <c r="T10800" s="168" t="str">
        <f t="shared" si="1351"/>
        <v/>
      </c>
    </row>
    <row r="10801" spans="1:20" x14ac:dyDescent="0.2">
      <c r="A10801" t="s">
        <v>2642</v>
      </c>
      <c r="M10801" s="170" t="str">
        <f t="shared" si="1344"/>
        <v>DTL</v>
      </c>
      <c r="N10801" s="169" t="str">
        <f t="shared" si="1345"/>
        <v>3362</v>
      </c>
      <c r="O10801" s="168" t="str">
        <f t="shared" si="1346"/>
        <v/>
      </c>
      <c r="P10801" s="168" t="str">
        <f t="shared" si="1347"/>
        <v/>
      </c>
      <c r="Q10801" s="168" t="str">
        <f t="shared" si="1348"/>
        <v/>
      </c>
      <c r="R10801" s="168" t="str">
        <f t="shared" si="1349"/>
        <v/>
      </c>
      <c r="S10801" s="168" t="str">
        <f t="shared" si="1350"/>
        <v/>
      </c>
      <c r="T10801" s="168" t="str">
        <f t="shared" si="1351"/>
        <v/>
      </c>
    </row>
    <row r="10802" spans="1:20" x14ac:dyDescent="0.2">
      <c r="A10802" t="s">
        <v>7101</v>
      </c>
      <c r="M10802" s="170" t="str">
        <f t="shared" si="1344"/>
        <v>DTL</v>
      </c>
      <c r="N10802" s="169" t="str">
        <f t="shared" si="1345"/>
        <v>3362</v>
      </c>
      <c r="O10802" s="168" t="str">
        <f t="shared" si="1346"/>
        <v>5500</v>
      </c>
      <c r="P10802" s="168" t="str">
        <f t="shared" si="1347"/>
        <v>33625500</v>
      </c>
      <c r="Q10802" s="168">
        <f t="shared" si="1348"/>
        <v>18912</v>
      </c>
      <c r="R10802" s="168">
        <f t="shared" si="1349"/>
        <v>5531</v>
      </c>
      <c r="S10802" s="168">
        <f t="shared" si="1350"/>
        <v>0</v>
      </c>
      <c r="T10802" s="168">
        <f t="shared" si="1351"/>
        <v>0</v>
      </c>
    </row>
    <row r="10803" spans="1:20" x14ac:dyDescent="0.2">
      <c r="A10803" t="s">
        <v>4246</v>
      </c>
      <c r="M10803" s="170" t="str">
        <f t="shared" si="1344"/>
        <v>DTL</v>
      </c>
      <c r="N10803" s="169" t="str">
        <f t="shared" si="1345"/>
        <v>3362</v>
      </c>
      <c r="O10803" s="168" t="str">
        <f t="shared" si="1346"/>
        <v/>
      </c>
      <c r="P10803" s="168" t="str">
        <f t="shared" si="1347"/>
        <v/>
      </c>
      <c r="Q10803" s="168" t="str">
        <f t="shared" si="1348"/>
        <v/>
      </c>
      <c r="R10803" s="168" t="str">
        <f t="shared" si="1349"/>
        <v/>
      </c>
      <c r="S10803" s="168" t="str">
        <f t="shared" si="1350"/>
        <v/>
      </c>
      <c r="T10803" s="168" t="str">
        <f t="shared" si="1351"/>
        <v/>
      </c>
    </row>
    <row r="10804" spans="1:20" x14ac:dyDescent="0.2">
      <c r="A10804" t="s">
        <v>2611</v>
      </c>
      <c r="M10804" s="170" t="str">
        <f t="shared" si="1344"/>
        <v>DTL</v>
      </c>
      <c r="N10804" s="169" t="str">
        <f t="shared" si="1345"/>
        <v>3362</v>
      </c>
      <c r="O10804" s="168" t="str">
        <f t="shared" si="1346"/>
        <v/>
      </c>
      <c r="P10804" s="168" t="str">
        <f t="shared" si="1347"/>
        <v/>
      </c>
      <c r="Q10804" s="168" t="str">
        <f t="shared" si="1348"/>
        <v/>
      </c>
      <c r="R10804" s="168" t="str">
        <f t="shared" si="1349"/>
        <v/>
      </c>
      <c r="S10804" s="168" t="str">
        <f t="shared" si="1350"/>
        <v/>
      </c>
      <c r="T10804" s="168" t="str">
        <f t="shared" si="1351"/>
        <v/>
      </c>
    </row>
    <row r="10805" spans="1:20" x14ac:dyDescent="0.2">
      <c r="A10805" t="s">
        <v>7102</v>
      </c>
      <c r="M10805" s="170" t="str">
        <f t="shared" si="1344"/>
        <v>Ttl</v>
      </c>
      <c r="N10805" s="169" t="str">
        <f t="shared" si="1345"/>
        <v>3362</v>
      </c>
      <c r="O10805" s="168" t="str">
        <f t="shared" si="1346"/>
        <v/>
      </c>
      <c r="P10805" s="168" t="str">
        <f t="shared" si="1347"/>
        <v/>
      </c>
      <c r="Q10805" s="168" t="str">
        <f t="shared" si="1348"/>
        <v/>
      </c>
      <c r="R10805" s="168" t="str">
        <f t="shared" si="1349"/>
        <v/>
      </c>
      <c r="S10805" s="168" t="str">
        <f t="shared" si="1350"/>
        <v/>
      </c>
      <c r="T10805" s="168" t="str">
        <f t="shared" si="1351"/>
        <v/>
      </c>
    </row>
    <row r="10806" spans="1:20" x14ac:dyDescent="0.2">
      <c r="A10806" t="s">
        <v>2611</v>
      </c>
      <c r="M10806" s="170" t="str">
        <f t="shared" si="1344"/>
        <v>DTL</v>
      </c>
      <c r="N10806" s="169" t="str">
        <f t="shared" si="1345"/>
        <v>3362</v>
      </c>
      <c r="O10806" s="168" t="str">
        <f t="shared" si="1346"/>
        <v/>
      </c>
      <c r="P10806" s="168" t="str">
        <f t="shared" si="1347"/>
        <v/>
      </c>
      <c r="Q10806" s="168" t="str">
        <f t="shared" si="1348"/>
        <v/>
      </c>
      <c r="R10806" s="168" t="str">
        <f t="shared" si="1349"/>
        <v/>
      </c>
      <c r="S10806" s="168" t="str">
        <f t="shared" si="1350"/>
        <v/>
      </c>
      <c r="T10806" s="168" t="str">
        <f t="shared" si="1351"/>
        <v/>
      </c>
    </row>
    <row r="10807" spans="1:20" x14ac:dyDescent="0.2">
      <c r="A10807" t="s">
        <v>2611</v>
      </c>
      <c r="M10807" s="170" t="str">
        <f t="shared" si="1344"/>
        <v>DTL</v>
      </c>
      <c r="N10807" s="169" t="str">
        <f t="shared" si="1345"/>
        <v>3362</v>
      </c>
      <c r="O10807" s="168" t="str">
        <f t="shared" si="1346"/>
        <v/>
      </c>
      <c r="P10807" s="168" t="str">
        <f t="shared" si="1347"/>
        <v/>
      </c>
      <c r="Q10807" s="168" t="str">
        <f t="shared" si="1348"/>
        <v/>
      </c>
      <c r="R10807" s="168" t="str">
        <f t="shared" si="1349"/>
        <v/>
      </c>
      <c r="S10807" s="168" t="str">
        <f t="shared" si="1350"/>
        <v/>
      </c>
      <c r="T10807" s="168" t="str">
        <f t="shared" si="1351"/>
        <v/>
      </c>
    </row>
    <row r="10808" spans="1:20" x14ac:dyDescent="0.2">
      <c r="A10808" t="s">
        <v>7103</v>
      </c>
      <c r="M10808" s="170" t="str">
        <f t="shared" si="1344"/>
        <v>Ttl</v>
      </c>
      <c r="N10808" s="169" t="str">
        <f t="shared" si="1345"/>
        <v>3362</v>
      </c>
      <c r="O10808" s="168" t="str">
        <f t="shared" si="1346"/>
        <v/>
      </c>
      <c r="P10808" s="168" t="str">
        <f t="shared" si="1347"/>
        <v/>
      </c>
      <c r="Q10808" s="168" t="str">
        <f t="shared" si="1348"/>
        <v/>
      </c>
      <c r="R10808" s="168" t="str">
        <f t="shared" si="1349"/>
        <v/>
      </c>
      <c r="S10808" s="168" t="str">
        <f t="shared" si="1350"/>
        <v/>
      </c>
      <c r="T10808" s="168" t="str">
        <f t="shared" si="1351"/>
        <v/>
      </c>
    </row>
    <row r="10809" spans="1:20" x14ac:dyDescent="0.2">
      <c r="A10809" t="s">
        <v>2643</v>
      </c>
      <c r="M10809" s="170" t="str">
        <f t="shared" si="1344"/>
        <v>DTL</v>
      </c>
      <c r="N10809" s="169" t="str">
        <f t="shared" si="1345"/>
        <v>3362</v>
      </c>
      <c r="O10809" s="168" t="str">
        <f t="shared" si="1346"/>
        <v/>
      </c>
      <c r="P10809" s="168" t="str">
        <f t="shared" si="1347"/>
        <v/>
      </c>
      <c r="Q10809" s="168" t="str">
        <f t="shared" si="1348"/>
        <v/>
      </c>
      <c r="R10809" s="168" t="str">
        <f t="shared" si="1349"/>
        <v/>
      </c>
      <c r="S10809" s="168" t="str">
        <f t="shared" si="1350"/>
        <v/>
      </c>
      <c r="T10809" s="168" t="str">
        <f t="shared" si="1351"/>
        <v/>
      </c>
    </row>
    <row r="10810" spans="1:20" x14ac:dyDescent="0.2">
      <c r="A10810" t="s">
        <v>2611</v>
      </c>
      <c r="M10810" s="170" t="str">
        <f t="shared" si="1344"/>
        <v>DTL</v>
      </c>
      <c r="N10810" s="169" t="str">
        <f t="shared" si="1345"/>
        <v>3362</v>
      </c>
      <c r="O10810" s="168" t="str">
        <f t="shared" si="1346"/>
        <v/>
      </c>
      <c r="P10810" s="168" t="str">
        <f t="shared" si="1347"/>
        <v/>
      </c>
      <c r="Q10810" s="168" t="str">
        <f t="shared" si="1348"/>
        <v/>
      </c>
      <c r="R10810" s="168" t="str">
        <f t="shared" si="1349"/>
        <v/>
      </c>
      <c r="S10810" s="168" t="str">
        <f t="shared" si="1350"/>
        <v/>
      </c>
      <c r="T10810" s="168" t="str">
        <f t="shared" si="1351"/>
        <v/>
      </c>
    </row>
    <row r="10811" spans="1:20" x14ac:dyDescent="0.2">
      <c r="A10811" t="s">
        <v>2620</v>
      </c>
      <c r="M10811" s="170" t="str">
        <f t="shared" si="1344"/>
        <v>DTL</v>
      </c>
      <c r="N10811" s="169" t="str">
        <f t="shared" si="1345"/>
        <v>3362</v>
      </c>
      <c r="O10811" s="168" t="str">
        <f t="shared" si="1346"/>
        <v/>
      </c>
      <c r="P10811" s="168" t="str">
        <f t="shared" si="1347"/>
        <v/>
      </c>
      <c r="Q10811" s="168" t="str">
        <f t="shared" si="1348"/>
        <v/>
      </c>
      <c r="R10811" s="168" t="str">
        <f t="shared" si="1349"/>
        <v/>
      </c>
      <c r="S10811" s="168" t="str">
        <f t="shared" si="1350"/>
        <v/>
      </c>
      <c r="T10811" s="168" t="str">
        <f t="shared" si="1351"/>
        <v/>
      </c>
    </row>
    <row r="10812" spans="1:20" x14ac:dyDescent="0.2">
      <c r="A10812" t="s">
        <v>2681</v>
      </c>
      <c r="M10812" s="170" t="str">
        <f t="shared" si="1344"/>
        <v>Ttl</v>
      </c>
      <c r="N10812" s="169" t="str">
        <f t="shared" si="1345"/>
        <v>3362</v>
      </c>
      <c r="O10812" s="168" t="str">
        <f t="shared" si="1346"/>
        <v/>
      </c>
      <c r="P10812" s="168" t="str">
        <f t="shared" si="1347"/>
        <v/>
      </c>
      <c r="Q10812" s="168" t="str">
        <f t="shared" si="1348"/>
        <v/>
      </c>
      <c r="R10812" s="168" t="str">
        <f t="shared" si="1349"/>
        <v/>
      </c>
      <c r="S10812" s="168" t="str">
        <f t="shared" si="1350"/>
        <v/>
      </c>
      <c r="T10812" s="168" t="str">
        <f t="shared" si="1351"/>
        <v/>
      </c>
    </row>
    <row r="10813" spans="1:20" x14ac:dyDescent="0.2">
      <c r="A10813" t="s">
        <v>2611</v>
      </c>
      <c r="M10813" s="170" t="str">
        <f t="shared" si="1344"/>
        <v>DTL</v>
      </c>
      <c r="N10813" s="169" t="str">
        <f t="shared" si="1345"/>
        <v>3362</v>
      </c>
      <c r="O10813" s="168" t="str">
        <f t="shared" si="1346"/>
        <v/>
      </c>
      <c r="P10813" s="168" t="str">
        <f t="shared" si="1347"/>
        <v/>
      </c>
      <c r="Q10813" s="168" t="str">
        <f t="shared" si="1348"/>
        <v/>
      </c>
      <c r="R10813" s="168" t="str">
        <f t="shared" si="1349"/>
        <v/>
      </c>
      <c r="S10813" s="168" t="str">
        <f t="shared" si="1350"/>
        <v/>
      </c>
      <c r="T10813" s="168" t="str">
        <f t="shared" si="1351"/>
        <v/>
      </c>
    </row>
    <row r="10814" spans="1:20" x14ac:dyDescent="0.2">
      <c r="A10814" t="s">
        <v>7104</v>
      </c>
      <c r="M10814" s="170" t="str">
        <f t="shared" si="1344"/>
        <v>Ttl</v>
      </c>
      <c r="N10814" s="169" t="str">
        <f t="shared" si="1345"/>
        <v>3362</v>
      </c>
      <c r="O10814" s="168" t="str">
        <f t="shared" si="1346"/>
        <v/>
      </c>
      <c r="P10814" s="168" t="str">
        <f t="shared" si="1347"/>
        <v/>
      </c>
      <c r="Q10814" s="168" t="str">
        <f t="shared" si="1348"/>
        <v/>
      </c>
      <c r="R10814" s="168" t="str">
        <f t="shared" si="1349"/>
        <v/>
      </c>
      <c r="S10814" s="168" t="str">
        <f t="shared" si="1350"/>
        <v/>
      </c>
      <c r="T10814" s="168" t="str">
        <f t="shared" si="1351"/>
        <v/>
      </c>
    </row>
    <row r="10815" spans="1:20" x14ac:dyDescent="0.2">
      <c r="A10815" t="s">
        <v>4246</v>
      </c>
      <c r="M10815" s="170" t="str">
        <f t="shared" si="1344"/>
        <v>DTL</v>
      </c>
      <c r="N10815" s="169" t="str">
        <f t="shared" si="1345"/>
        <v>3362</v>
      </c>
      <c r="O10815" s="168" t="str">
        <f t="shared" si="1346"/>
        <v/>
      </c>
      <c r="P10815" s="168" t="str">
        <f t="shared" si="1347"/>
        <v/>
      </c>
      <c r="Q10815" s="168" t="str">
        <f t="shared" si="1348"/>
        <v/>
      </c>
      <c r="R10815" s="168" t="str">
        <f t="shared" si="1349"/>
        <v/>
      </c>
      <c r="S10815" s="168" t="str">
        <f t="shared" si="1350"/>
        <v/>
      </c>
      <c r="T10815" s="168" t="str">
        <f t="shared" si="1351"/>
        <v/>
      </c>
    </row>
    <row r="10816" spans="1:20" x14ac:dyDescent="0.2">
      <c r="A10816" t="s">
        <v>2611</v>
      </c>
      <c r="M10816" s="170" t="str">
        <f t="shared" si="1344"/>
        <v>DTL</v>
      </c>
      <c r="N10816" s="169" t="str">
        <f t="shared" si="1345"/>
        <v>3362</v>
      </c>
      <c r="O10816" s="168" t="str">
        <f t="shared" si="1346"/>
        <v/>
      </c>
      <c r="P10816" s="168" t="str">
        <f t="shared" si="1347"/>
        <v/>
      </c>
      <c r="Q10816" s="168" t="str">
        <f t="shared" si="1348"/>
        <v/>
      </c>
      <c r="R10816" s="168" t="str">
        <f t="shared" si="1349"/>
        <v/>
      </c>
      <c r="S10816" s="168" t="str">
        <f t="shared" si="1350"/>
        <v/>
      </c>
      <c r="T10816" s="168" t="str">
        <f t="shared" si="1351"/>
        <v/>
      </c>
    </row>
    <row r="10817" spans="1:20" x14ac:dyDescent="0.2">
      <c r="A10817" t="s">
        <v>7105</v>
      </c>
      <c r="M10817" s="170" t="str">
        <f t="shared" si="1344"/>
        <v>DTL</v>
      </c>
      <c r="N10817" s="169" t="str">
        <f t="shared" si="1345"/>
        <v>3362</v>
      </c>
      <c r="O10817" s="168" t="str">
        <f t="shared" si="1346"/>
        <v xml:space="preserve">    </v>
      </c>
      <c r="P10817" s="168" t="str">
        <f t="shared" si="1347"/>
        <v xml:space="preserve">3362    </v>
      </c>
      <c r="Q10817" s="168">
        <f t="shared" si="1348"/>
        <v>-51088</v>
      </c>
      <c r="R10817" s="168">
        <f t="shared" si="1349"/>
        <v>-39469</v>
      </c>
      <c r="S10817" s="168">
        <f t="shared" si="1350"/>
        <v>-45000</v>
      </c>
      <c r="T10817" s="168">
        <f t="shared" si="1351"/>
        <v>-21818</v>
      </c>
    </row>
    <row r="10818" spans="1:20" x14ac:dyDescent="0.2">
      <c r="A10818" t="s">
        <v>4467</v>
      </c>
      <c r="M10818" s="170" t="str">
        <f t="shared" si="1344"/>
        <v>DTL</v>
      </c>
      <c r="N10818" s="169" t="str">
        <f t="shared" si="1345"/>
        <v>3362</v>
      </c>
      <c r="O10818" s="168" t="str">
        <f t="shared" si="1346"/>
        <v/>
      </c>
      <c r="P10818" s="168" t="str">
        <f t="shared" si="1347"/>
        <v/>
      </c>
      <c r="Q10818" s="168" t="str">
        <f t="shared" si="1348"/>
        <v/>
      </c>
      <c r="R10818" s="168" t="str">
        <f t="shared" si="1349"/>
        <v/>
      </c>
      <c r="S10818" s="168" t="str">
        <f t="shared" si="1350"/>
        <v/>
      </c>
      <c r="T10818" s="168" t="str">
        <f t="shared" si="1351"/>
        <v/>
      </c>
    </row>
    <row r="10819" spans="1:20" x14ac:dyDescent="0.2">
      <c r="A10819">
        <v>1</v>
      </c>
      <c r="M10819" s="170" t="str">
        <f t="shared" ref="M10819:M10882" si="1352">IF(ROW()&lt;23,"",
  IF(NOT(ISERROR(FIND("Trinity County",$A10819,30))),"H1",
  IF(M10818="H1","H2",
  IF(M10818="H2","H3",
  IF(M10818="H3","H4",
  IF(M10818="H4","H5",
  IF(M10818="H5","H6",
  IF(M10818="H6","H7",
  IF(M10818="H7","H8",
  IF(M10818="H8","H9",
  IF(M10818="H9","H10",
  IF(TRIM(LEFT($A10819,7))="Total","Ttl","DTL"))))))))))))</f>
        <v>DTL</v>
      </c>
      <c r="N10819" s="169" t="str">
        <f t="shared" ref="N10819:N10882" si="1353">IF(ROW()&lt;23,"",
  IF($M10819="H6",TRIM(LEFT($A10819,5)),N10818))</f>
        <v>3362</v>
      </c>
      <c r="O10819" s="168" t="str">
        <f t="shared" ref="O10819:O10882" si="1354">IF($M10819&lt;&gt;"DTL","",
  IF(NOT(ISNUMBER(VALUE(MID($A10819,31,15)))),"",LEFT($A10819,4)))</f>
        <v/>
      </c>
      <c r="P10819" s="168" t="str">
        <f t="shared" ref="P10819:P10882" si="1355">IF(O10819="","",N10819&amp;O10819)</f>
        <v/>
      </c>
      <c r="Q10819" s="168" t="str">
        <f t="shared" ref="Q10819:Q10882" si="1356">IF($M10819&lt;&gt;"DTL","",
  IF(NOT(ISNUMBER(VALUE(MID($A10819,31,15)))),"",VALUE(TRIM(MID($A10819,47,15)))))</f>
        <v/>
      </c>
      <c r="R10819" s="168" t="str">
        <f t="shared" ref="R10819:R10882" si="1357">IF($M10819&lt;&gt;"DTL","",
  IF(NOT(ISNUMBER(VALUE(MID($A10819,31,15)))),"",VALUE(TRIM(MID($A10819,61,14)))))</f>
        <v/>
      </c>
      <c r="S10819" s="168" t="str">
        <f t="shared" ref="S10819:S10882" si="1358">IF($M10819&lt;&gt;"DTL","",
  IF(NOT(ISNUMBER(VALUE(MID($A10819,31,15)))),"",VALUE(TRIM(MID($A10819,76,14)))))</f>
        <v/>
      </c>
      <c r="T10819" s="168" t="str">
        <f t="shared" ref="T10819:T10882" si="1359">IF($M10819&lt;&gt;"DTL","",
  IF(NOT(ISNUMBER(VALUE(MID($A10819,31,15)))),"",VALUE(TRIM(MID($A10819,90,14)))))</f>
        <v/>
      </c>
    </row>
    <row r="10820" spans="1:20" x14ac:dyDescent="0.2">
      <c r="M10820" s="170" t="str">
        <f t="shared" si="1352"/>
        <v>DTL</v>
      </c>
      <c r="N10820" s="169" t="str">
        <f t="shared" si="1353"/>
        <v>3362</v>
      </c>
      <c r="O10820" s="168" t="str">
        <f t="shared" si="1354"/>
        <v/>
      </c>
      <c r="P10820" s="168" t="str">
        <f t="shared" si="1355"/>
        <v/>
      </c>
      <c r="Q10820" s="168" t="str">
        <f t="shared" si="1356"/>
        <v/>
      </c>
      <c r="R10820" s="168" t="str">
        <f t="shared" si="1357"/>
        <v/>
      </c>
      <c r="S10820" s="168" t="str">
        <f t="shared" si="1358"/>
        <v/>
      </c>
      <c r="T10820" s="168" t="str">
        <f t="shared" si="1359"/>
        <v/>
      </c>
    </row>
    <row r="10821" spans="1:20" x14ac:dyDescent="0.2">
      <c r="A10821" t="s">
        <v>3671</v>
      </c>
      <c r="M10821" s="170" t="str">
        <f t="shared" si="1352"/>
        <v>H1</v>
      </c>
      <c r="N10821" s="169" t="str">
        <f t="shared" si="1353"/>
        <v>3362</v>
      </c>
      <c r="O10821" s="168" t="str">
        <f t="shared" si="1354"/>
        <v/>
      </c>
      <c r="P10821" s="168" t="str">
        <f t="shared" si="1355"/>
        <v/>
      </c>
      <c r="Q10821" s="168" t="str">
        <f t="shared" si="1356"/>
        <v/>
      </c>
      <c r="R10821" s="168" t="str">
        <f t="shared" si="1357"/>
        <v/>
      </c>
      <c r="S10821" s="168" t="str">
        <f t="shared" si="1358"/>
        <v/>
      </c>
      <c r="T10821" s="168" t="str">
        <f t="shared" si="1359"/>
        <v/>
      </c>
    </row>
    <row r="10822" spans="1:20" x14ac:dyDescent="0.2">
      <c r="A10822" t="s">
        <v>2600</v>
      </c>
      <c r="M10822" s="170" t="str">
        <f t="shared" si="1352"/>
        <v>H2</v>
      </c>
      <c r="N10822" s="169" t="str">
        <f t="shared" si="1353"/>
        <v>3362</v>
      </c>
      <c r="O10822" s="168" t="str">
        <f t="shared" si="1354"/>
        <v/>
      </c>
      <c r="P10822" s="168" t="str">
        <f t="shared" si="1355"/>
        <v/>
      </c>
      <c r="Q10822" s="168" t="str">
        <f t="shared" si="1356"/>
        <v/>
      </c>
      <c r="R10822" s="168" t="str">
        <f t="shared" si="1357"/>
        <v/>
      </c>
      <c r="S10822" s="168" t="str">
        <f t="shared" si="1358"/>
        <v/>
      </c>
      <c r="T10822" s="168" t="str">
        <f t="shared" si="1359"/>
        <v/>
      </c>
    </row>
    <row r="10823" spans="1:20" x14ac:dyDescent="0.2">
      <c r="A10823" t="s">
        <v>2601</v>
      </c>
      <c r="M10823" s="170" t="str">
        <f t="shared" si="1352"/>
        <v>H3</v>
      </c>
      <c r="N10823" s="169" t="str">
        <f t="shared" si="1353"/>
        <v>3362</v>
      </c>
      <c r="O10823" s="168" t="str">
        <f t="shared" si="1354"/>
        <v/>
      </c>
      <c r="P10823" s="168" t="str">
        <f t="shared" si="1355"/>
        <v/>
      </c>
      <c r="Q10823" s="168" t="str">
        <f t="shared" si="1356"/>
        <v/>
      </c>
      <c r="R10823" s="168" t="str">
        <f t="shared" si="1357"/>
        <v/>
      </c>
      <c r="S10823" s="168" t="str">
        <f t="shared" si="1358"/>
        <v/>
      </c>
      <c r="T10823" s="168" t="str">
        <f t="shared" si="1359"/>
        <v/>
      </c>
    </row>
    <row r="10824" spans="1:20" x14ac:dyDescent="0.2">
      <c r="A10824" t="s">
        <v>3535</v>
      </c>
      <c r="M10824" s="170" t="str">
        <f t="shared" si="1352"/>
        <v>H4</v>
      </c>
      <c r="N10824" s="169" t="str">
        <f t="shared" si="1353"/>
        <v>3362</v>
      </c>
      <c r="O10824" s="168" t="str">
        <f t="shared" si="1354"/>
        <v/>
      </c>
      <c r="P10824" s="168" t="str">
        <f t="shared" si="1355"/>
        <v/>
      </c>
      <c r="Q10824" s="168" t="str">
        <f t="shared" si="1356"/>
        <v/>
      </c>
      <c r="R10824" s="168" t="str">
        <f t="shared" si="1357"/>
        <v/>
      </c>
      <c r="S10824" s="168" t="str">
        <f t="shared" si="1358"/>
        <v/>
      </c>
      <c r="T10824" s="168" t="str">
        <f t="shared" si="1359"/>
        <v/>
      </c>
    </row>
    <row r="10825" spans="1:20" x14ac:dyDescent="0.2">
      <c r="A10825" t="s">
        <v>3655</v>
      </c>
      <c r="M10825" s="170" t="str">
        <f t="shared" si="1352"/>
        <v>H5</v>
      </c>
      <c r="N10825" s="169" t="str">
        <f t="shared" si="1353"/>
        <v>3362</v>
      </c>
      <c r="O10825" s="168" t="str">
        <f t="shared" si="1354"/>
        <v/>
      </c>
      <c r="P10825" s="168" t="str">
        <f t="shared" si="1355"/>
        <v/>
      </c>
      <c r="Q10825" s="168" t="str">
        <f t="shared" si="1356"/>
        <v/>
      </c>
      <c r="R10825" s="168" t="str">
        <f t="shared" si="1357"/>
        <v/>
      </c>
      <c r="S10825" s="168" t="str">
        <f t="shared" si="1358"/>
        <v/>
      </c>
      <c r="T10825" s="168" t="str">
        <f t="shared" si="1359"/>
        <v/>
      </c>
    </row>
    <row r="10826" spans="1:20" x14ac:dyDescent="0.2">
      <c r="A10826" t="s">
        <v>3668</v>
      </c>
      <c r="M10826" s="170" t="str">
        <f t="shared" si="1352"/>
        <v>H6</v>
      </c>
      <c r="N10826" s="169" t="str">
        <f t="shared" si="1353"/>
        <v>3362</v>
      </c>
      <c r="O10826" s="168" t="str">
        <f t="shared" si="1354"/>
        <v/>
      </c>
      <c r="P10826" s="168" t="str">
        <f t="shared" si="1355"/>
        <v/>
      </c>
      <c r="Q10826" s="168" t="str">
        <f t="shared" si="1356"/>
        <v/>
      </c>
      <c r="R10826" s="168" t="str">
        <f t="shared" si="1357"/>
        <v/>
      </c>
      <c r="S10826" s="168" t="str">
        <f t="shared" si="1358"/>
        <v/>
      </c>
      <c r="T10826" s="168" t="str">
        <f t="shared" si="1359"/>
        <v/>
      </c>
    </row>
    <row r="10827" spans="1:20" x14ac:dyDescent="0.2">
      <c r="A10827" t="s">
        <v>2605</v>
      </c>
      <c r="M10827" s="170" t="str">
        <f t="shared" si="1352"/>
        <v>H7</v>
      </c>
      <c r="N10827" s="169" t="str">
        <f t="shared" si="1353"/>
        <v>3362</v>
      </c>
      <c r="O10827" s="168" t="str">
        <f t="shared" si="1354"/>
        <v/>
      </c>
      <c r="P10827" s="168" t="str">
        <f t="shared" si="1355"/>
        <v/>
      </c>
      <c r="Q10827" s="168" t="str">
        <f t="shared" si="1356"/>
        <v/>
      </c>
      <c r="R10827" s="168" t="str">
        <f t="shared" si="1357"/>
        <v/>
      </c>
      <c r="S10827" s="168" t="str">
        <f t="shared" si="1358"/>
        <v/>
      </c>
      <c r="T10827" s="168" t="str">
        <f t="shared" si="1359"/>
        <v/>
      </c>
    </row>
    <row r="10828" spans="1:20" x14ac:dyDescent="0.2">
      <c r="A10828" t="s">
        <v>2606</v>
      </c>
      <c r="M10828" s="170" t="str">
        <f t="shared" si="1352"/>
        <v>H8</v>
      </c>
      <c r="N10828" s="169" t="str">
        <f t="shared" si="1353"/>
        <v>3362</v>
      </c>
      <c r="O10828" s="168" t="str">
        <f t="shared" si="1354"/>
        <v/>
      </c>
      <c r="P10828" s="168" t="str">
        <f t="shared" si="1355"/>
        <v/>
      </c>
      <c r="Q10828" s="168" t="str">
        <f t="shared" si="1356"/>
        <v/>
      </c>
      <c r="R10828" s="168" t="str">
        <f t="shared" si="1357"/>
        <v/>
      </c>
      <c r="S10828" s="168" t="str">
        <f t="shared" si="1358"/>
        <v/>
      </c>
      <c r="T10828" s="168" t="str">
        <f t="shared" si="1359"/>
        <v/>
      </c>
    </row>
    <row r="10829" spans="1:20" x14ac:dyDescent="0.2">
      <c r="A10829" t="s">
        <v>2607</v>
      </c>
      <c r="M10829" s="170" t="str">
        <f t="shared" si="1352"/>
        <v>H9</v>
      </c>
      <c r="N10829" s="169" t="str">
        <f t="shared" si="1353"/>
        <v>3362</v>
      </c>
      <c r="O10829" s="168" t="str">
        <f t="shared" si="1354"/>
        <v/>
      </c>
      <c r="P10829" s="168" t="str">
        <f t="shared" si="1355"/>
        <v/>
      </c>
      <c r="Q10829" s="168" t="str">
        <f t="shared" si="1356"/>
        <v/>
      </c>
      <c r="R10829" s="168" t="str">
        <f t="shared" si="1357"/>
        <v/>
      </c>
      <c r="S10829" s="168" t="str">
        <f t="shared" si="1358"/>
        <v/>
      </c>
      <c r="T10829" s="168" t="str">
        <f t="shared" si="1359"/>
        <v/>
      </c>
    </row>
    <row r="10830" spans="1:20" x14ac:dyDescent="0.2">
      <c r="A10830" t="s">
        <v>2608</v>
      </c>
      <c r="M10830" s="170" t="str">
        <f t="shared" si="1352"/>
        <v>H10</v>
      </c>
      <c r="N10830" s="169" t="str">
        <f t="shared" si="1353"/>
        <v>3362</v>
      </c>
      <c r="O10830" s="168" t="str">
        <f t="shared" si="1354"/>
        <v/>
      </c>
      <c r="P10830" s="168" t="str">
        <f t="shared" si="1355"/>
        <v/>
      </c>
      <c r="Q10830" s="168" t="str">
        <f t="shared" si="1356"/>
        <v/>
      </c>
      <c r="R10830" s="168" t="str">
        <f t="shared" si="1357"/>
        <v/>
      </c>
      <c r="S10830" s="168" t="str">
        <f t="shared" si="1358"/>
        <v/>
      </c>
      <c r="T10830" s="168" t="str">
        <f t="shared" si="1359"/>
        <v/>
      </c>
    </row>
    <row r="10831" spans="1:20" x14ac:dyDescent="0.2">
      <c r="A10831" t="s">
        <v>3672</v>
      </c>
      <c r="M10831" s="170" t="str">
        <f t="shared" si="1352"/>
        <v>DTL</v>
      </c>
      <c r="N10831" s="169" t="str">
        <f t="shared" si="1353"/>
        <v>3362</v>
      </c>
      <c r="O10831" s="168" t="str">
        <f t="shared" si="1354"/>
        <v>Tran</v>
      </c>
      <c r="P10831" s="168" t="str">
        <f t="shared" si="1355"/>
        <v>3362Tran</v>
      </c>
      <c r="Q10831" s="168">
        <f t="shared" si="1356"/>
        <v>70000</v>
      </c>
      <c r="R10831" s="168">
        <f t="shared" si="1357"/>
        <v>45000</v>
      </c>
      <c r="S10831" s="168">
        <f t="shared" si="1358"/>
        <v>45000</v>
      </c>
      <c r="T10831" s="168">
        <f t="shared" si="1359"/>
        <v>45000</v>
      </c>
    </row>
    <row r="10832" spans="1:20" x14ac:dyDescent="0.2">
      <c r="A10832" t="s">
        <v>2611</v>
      </c>
      <c r="M10832" s="170" t="str">
        <f t="shared" si="1352"/>
        <v>DTL</v>
      </c>
      <c r="N10832" s="169" t="str">
        <f t="shared" si="1353"/>
        <v>3362</v>
      </c>
      <c r="O10832" s="168" t="str">
        <f t="shared" si="1354"/>
        <v/>
      </c>
      <c r="P10832" s="168" t="str">
        <f t="shared" si="1355"/>
        <v/>
      </c>
      <c r="Q10832" s="168" t="str">
        <f t="shared" si="1356"/>
        <v/>
      </c>
      <c r="R10832" s="168" t="str">
        <f t="shared" si="1357"/>
        <v/>
      </c>
      <c r="S10832" s="168" t="str">
        <f t="shared" si="1358"/>
        <v/>
      </c>
      <c r="T10832" s="168" t="str">
        <f t="shared" si="1359"/>
        <v/>
      </c>
    </row>
    <row r="10833" spans="1:20" x14ac:dyDescent="0.2">
      <c r="A10833" t="s">
        <v>7106</v>
      </c>
      <c r="M10833" s="170" t="str">
        <f t="shared" si="1352"/>
        <v>DTL</v>
      </c>
      <c r="N10833" s="169" t="str">
        <f t="shared" si="1353"/>
        <v>3362</v>
      </c>
      <c r="O10833" s="168" t="str">
        <f t="shared" si="1354"/>
        <v>Tran</v>
      </c>
      <c r="P10833" s="168" t="str">
        <f t="shared" si="1355"/>
        <v>3362Tran</v>
      </c>
      <c r="Q10833" s="168">
        <f t="shared" si="1356"/>
        <v>18912</v>
      </c>
      <c r="R10833" s="168">
        <f t="shared" si="1357"/>
        <v>5531</v>
      </c>
      <c r="S10833" s="168">
        <f t="shared" si="1358"/>
        <v>0</v>
      </c>
      <c r="T10833" s="168">
        <f t="shared" si="1359"/>
        <v>0</v>
      </c>
    </row>
    <row r="10834" spans="1:20" x14ac:dyDescent="0.2">
      <c r="A10834" t="s">
        <v>4246</v>
      </c>
      <c r="M10834" s="170" t="str">
        <f t="shared" si="1352"/>
        <v>DTL</v>
      </c>
      <c r="N10834" s="169" t="str">
        <f t="shared" si="1353"/>
        <v>3362</v>
      </c>
      <c r="O10834" s="168" t="str">
        <f t="shared" si="1354"/>
        <v/>
      </c>
      <c r="P10834" s="168" t="str">
        <f t="shared" si="1355"/>
        <v/>
      </c>
      <c r="Q10834" s="168" t="str">
        <f t="shared" si="1356"/>
        <v/>
      </c>
      <c r="R10834" s="168" t="str">
        <f t="shared" si="1357"/>
        <v/>
      </c>
      <c r="S10834" s="168" t="str">
        <f t="shared" si="1358"/>
        <v/>
      </c>
      <c r="T10834" s="168" t="str">
        <f t="shared" si="1359"/>
        <v/>
      </c>
    </row>
    <row r="10835" spans="1:20" x14ac:dyDescent="0.2">
      <c r="A10835" t="s">
        <v>2611</v>
      </c>
      <c r="M10835" s="170" t="str">
        <f t="shared" si="1352"/>
        <v>DTL</v>
      </c>
      <c r="N10835" s="169" t="str">
        <f t="shared" si="1353"/>
        <v>3362</v>
      </c>
      <c r="O10835" s="168" t="str">
        <f t="shared" si="1354"/>
        <v/>
      </c>
      <c r="P10835" s="168" t="str">
        <f t="shared" si="1355"/>
        <v/>
      </c>
      <c r="Q10835" s="168" t="str">
        <f t="shared" si="1356"/>
        <v/>
      </c>
      <c r="R10835" s="168" t="str">
        <f t="shared" si="1357"/>
        <v/>
      </c>
      <c r="S10835" s="168" t="str">
        <f t="shared" si="1358"/>
        <v/>
      </c>
      <c r="T10835" s="168" t="str">
        <f t="shared" si="1359"/>
        <v/>
      </c>
    </row>
    <row r="10836" spans="1:20" x14ac:dyDescent="0.2">
      <c r="A10836" t="s">
        <v>7107</v>
      </c>
      <c r="M10836" s="170" t="str">
        <f t="shared" si="1352"/>
        <v>Ttl</v>
      </c>
      <c r="N10836" s="169" t="str">
        <f t="shared" si="1353"/>
        <v>3362</v>
      </c>
      <c r="O10836" s="168" t="str">
        <f t="shared" si="1354"/>
        <v/>
      </c>
      <c r="P10836" s="168" t="str">
        <f t="shared" si="1355"/>
        <v/>
      </c>
      <c r="Q10836" s="168" t="str">
        <f t="shared" si="1356"/>
        <v/>
      </c>
      <c r="R10836" s="168" t="str">
        <f t="shared" si="1357"/>
        <v/>
      </c>
      <c r="S10836" s="168" t="str">
        <f t="shared" si="1358"/>
        <v/>
      </c>
      <c r="T10836" s="168" t="str">
        <f t="shared" si="1359"/>
        <v/>
      </c>
    </row>
    <row r="10837" spans="1:20" x14ac:dyDescent="0.2">
      <c r="A10837" t="s">
        <v>4467</v>
      </c>
      <c r="M10837" s="170" t="str">
        <f t="shared" si="1352"/>
        <v>DTL</v>
      </c>
      <c r="N10837" s="169" t="str">
        <f t="shared" si="1353"/>
        <v>3362</v>
      </c>
      <c r="O10837" s="168" t="str">
        <f t="shared" si="1354"/>
        <v/>
      </c>
      <c r="P10837" s="168" t="str">
        <f t="shared" si="1355"/>
        <v/>
      </c>
      <c r="Q10837" s="168" t="str">
        <f t="shared" si="1356"/>
        <v/>
      </c>
      <c r="R10837" s="168" t="str">
        <f t="shared" si="1357"/>
        <v/>
      </c>
      <c r="S10837" s="168" t="str">
        <f t="shared" si="1358"/>
        <v/>
      </c>
      <c r="T10837" s="168" t="str">
        <f t="shared" si="1359"/>
        <v/>
      </c>
    </row>
    <row r="10838" spans="1:20" x14ac:dyDescent="0.2">
      <c r="A10838">
        <v>1</v>
      </c>
      <c r="M10838" s="170" t="str">
        <f t="shared" si="1352"/>
        <v>DTL</v>
      </c>
      <c r="N10838" s="169" t="str">
        <f t="shared" si="1353"/>
        <v>3362</v>
      </c>
      <c r="O10838" s="168" t="str">
        <f t="shared" si="1354"/>
        <v/>
      </c>
      <c r="P10838" s="168" t="str">
        <f t="shared" si="1355"/>
        <v/>
      </c>
      <c r="Q10838" s="168" t="str">
        <f t="shared" si="1356"/>
        <v/>
      </c>
      <c r="R10838" s="168" t="str">
        <f t="shared" si="1357"/>
        <v/>
      </c>
      <c r="S10838" s="168" t="str">
        <f t="shared" si="1358"/>
        <v/>
      </c>
      <c r="T10838" s="168" t="str">
        <f t="shared" si="1359"/>
        <v/>
      </c>
    </row>
    <row r="10839" spans="1:20" x14ac:dyDescent="0.2">
      <c r="M10839" s="170" t="str">
        <f t="shared" si="1352"/>
        <v>DTL</v>
      </c>
      <c r="N10839" s="169" t="str">
        <f t="shared" si="1353"/>
        <v>3362</v>
      </c>
      <c r="O10839" s="168" t="str">
        <f t="shared" si="1354"/>
        <v/>
      </c>
      <c r="P10839" s="168" t="str">
        <f t="shared" si="1355"/>
        <v/>
      </c>
      <c r="Q10839" s="168" t="str">
        <f t="shared" si="1356"/>
        <v/>
      </c>
      <c r="R10839" s="168" t="str">
        <f t="shared" si="1357"/>
        <v/>
      </c>
      <c r="S10839" s="168" t="str">
        <f t="shared" si="1358"/>
        <v/>
      </c>
      <c r="T10839" s="168" t="str">
        <f t="shared" si="1359"/>
        <v/>
      </c>
    </row>
    <row r="10840" spans="1:20" x14ac:dyDescent="0.2">
      <c r="A10840" t="s">
        <v>3673</v>
      </c>
      <c r="M10840" s="170" t="str">
        <f t="shared" si="1352"/>
        <v>H1</v>
      </c>
      <c r="N10840" s="169" t="str">
        <f t="shared" si="1353"/>
        <v>3362</v>
      </c>
      <c r="O10840" s="168" t="str">
        <f t="shared" si="1354"/>
        <v/>
      </c>
      <c r="P10840" s="168" t="str">
        <f t="shared" si="1355"/>
        <v/>
      </c>
      <c r="Q10840" s="168" t="str">
        <f t="shared" si="1356"/>
        <v/>
      </c>
      <c r="R10840" s="168" t="str">
        <f t="shared" si="1357"/>
        <v/>
      </c>
      <c r="S10840" s="168" t="str">
        <f t="shared" si="1358"/>
        <v/>
      </c>
      <c r="T10840" s="168" t="str">
        <f t="shared" si="1359"/>
        <v/>
      </c>
    </row>
    <row r="10841" spans="1:20" x14ac:dyDescent="0.2">
      <c r="A10841" t="s">
        <v>2600</v>
      </c>
      <c r="M10841" s="170" t="str">
        <f t="shared" si="1352"/>
        <v>H2</v>
      </c>
      <c r="N10841" s="169" t="str">
        <f t="shared" si="1353"/>
        <v>3362</v>
      </c>
      <c r="O10841" s="168" t="str">
        <f t="shared" si="1354"/>
        <v/>
      </c>
      <c r="P10841" s="168" t="str">
        <f t="shared" si="1355"/>
        <v/>
      </c>
      <c r="Q10841" s="168" t="str">
        <f t="shared" si="1356"/>
        <v/>
      </c>
      <c r="R10841" s="168" t="str">
        <f t="shared" si="1357"/>
        <v/>
      </c>
      <c r="S10841" s="168" t="str">
        <f t="shared" si="1358"/>
        <v/>
      </c>
      <c r="T10841" s="168" t="str">
        <f t="shared" si="1359"/>
        <v/>
      </c>
    </row>
    <row r="10842" spans="1:20" x14ac:dyDescent="0.2">
      <c r="A10842" t="s">
        <v>2601</v>
      </c>
      <c r="M10842" s="170" t="str">
        <f t="shared" si="1352"/>
        <v>H3</v>
      </c>
      <c r="N10842" s="169" t="str">
        <f t="shared" si="1353"/>
        <v>3362</v>
      </c>
      <c r="O10842" s="168" t="str">
        <f t="shared" si="1354"/>
        <v/>
      </c>
      <c r="P10842" s="168" t="str">
        <f t="shared" si="1355"/>
        <v/>
      </c>
      <c r="Q10842" s="168" t="str">
        <f t="shared" si="1356"/>
        <v/>
      </c>
      <c r="R10842" s="168" t="str">
        <f t="shared" si="1357"/>
        <v/>
      </c>
      <c r="S10842" s="168" t="str">
        <f t="shared" si="1358"/>
        <v/>
      </c>
      <c r="T10842" s="168" t="str">
        <f t="shared" si="1359"/>
        <v/>
      </c>
    </row>
    <row r="10843" spans="1:20" x14ac:dyDescent="0.2">
      <c r="A10843" t="s">
        <v>3535</v>
      </c>
      <c r="M10843" s="170" t="str">
        <f t="shared" si="1352"/>
        <v>H4</v>
      </c>
      <c r="N10843" s="169" t="str">
        <f t="shared" si="1353"/>
        <v>3362</v>
      </c>
      <c r="O10843" s="168" t="str">
        <f t="shared" si="1354"/>
        <v/>
      </c>
      <c r="P10843" s="168" t="str">
        <f t="shared" si="1355"/>
        <v/>
      </c>
      <c r="Q10843" s="168" t="str">
        <f t="shared" si="1356"/>
        <v/>
      </c>
      <c r="R10843" s="168" t="str">
        <f t="shared" si="1357"/>
        <v/>
      </c>
      <c r="S10843" s="168" t="str">
        <f t="shared" si="1358"/>
        <v/>
      </c>
      <c r="T10843" s="168" t="str">
        <f t="shared" si="1359"/>
        <v/>
      </c>
    </row>
    <row r="10844" spans="1:20" x14ac:dyDescent="0.2">
      <c r="A10844" t="s">
        <v>3674</v>
      </c>
      <c r="M10844" s="170" t="str">
        <f t="shared" si="1352"/>
        <v>H5</v>
      </c>
      <c r="N10844" s="169" t="str">
        <f t="shared" si="1353"/>
        <v>3362</v>
      </c>
      <c r="O10844" s="168" t="str">
        <f t="shared" si="1354"/>
        <v/>
      </c>
      <c r="P10844" s="168" t="str">
        <f t="shared" si="1355"/>
        <v/>
      </c>
      <c r="Q10844" s="168" t="str">
        <f t="shared" si="1356"/>
        <v/>
      </c>
      <c r="R10844" s="168" t="str">
        <f t="shared" si="1357"/>
        <v/>
      </c>
      <c r="S10844" s="168" t="str">
        <f t="shared" si="1358"/>
        <v/>
      </c>
      <c r="T10844" s="168" t="str">
        <f t="shared" si="1359"/>
        <v/>
      </c>
    </row>
    <row r="10845" spans="1:20" x14ac:dyDescent="0.2">
      <c r="A10845" t="s">
        <v>3675</v>
      </c>
      <c r="M10845" s="170" t="str">
        <f t="shared" si="1352"/>
        <v>H6</v>
      </c>
      <c r="N10845" s="169" t="str">
        <f t="shared" si="1353"/>
        <v>3361</v>
      </c>
      <c r="O10845" s="168" t="str">
        <f t="shared" si="1354"/>
        <v/>
      </c>
      <c r="P10845" s="168" t="str">
        <f t="shared" si="1355"/>
        <v/>
      </c>
      <c r="Q10845" s="168" t="str">
        <f t="shared" si="1356"/>
        <v/>
      </c>
      <c r="R10845" s="168" t="str">
        <f t="shared" si="1357"/>
        <v/>
      </c>
      <c r="S10845" s="168" t="str">
        <f t="shared" si="1358"/>
        <v/>
      </c>
      <c r="T10845" s="168" t="str">
        <f t="shared" si="1359"/>
        <v/>
      </c>
    </row>
    <row r="10846" spans="1:20" x14ac:dyDescent="0.2">
      <c r="A10846" t="s">
        <v>2605</v>
      </c>
      <c r="M10846" s="170" t="str">
        <f t="shared" si="1352"/>
        <v>H7</v>
      </c>
      <c r="N10846" s="169" t="str">
        <f t="shared" si="1353"/>
        <v>3361</v>
      </c>
      <c r="O10846" s="168" t="str">
        <f t="shared" si="1354"/>
        <v/>
      </c>
      <c r="P10846" s="168" t="str">
        <f t="shared" si="1355"/>
        <v/>
      </c>
      <c r="Q10846" s="168" t="str">
        <f t="shared" si="1356"/>
        <v/>
      </c>
      <c r="R10846" s="168" t="str">
        <f t="shared" si="1357"/>
        <v/>
      </c>
      <c r="S10846" s="168" t="str">
        <f t="shared" si="1358"/>
        <v/>
      </c>
      <c r="T10846" s="168" t="str">
        <f t="shared" si="1359"/>
        <v/>
      </c>
    </row>
    <row r="10847" spans="1:20" x14ac:dyDescent="0.2">
      <c r="A10847" t="s">
        <v>2606</v>
      </c>
      <c r="M10847" s="170" t="str">
        <f t="shared" si="1352"/>
        <v>H8</v>
      </c>
      <c r="N10847" s="169" t="str">
        <f t="shared" si="1353"/>
        <v>3361</v>
      </c>
      <c r="O10847" s="168" t="str">
        <f t="shared" si="1354"/>
        <v/>
      </c>
      <c r="P10847" s="168" t="str">
        <f t="shared" si="1355"/>
        <v/>
      </c>
      <c r="Q10847" s="168" t="str">
        <f t="shared" si="1356"/>
        <v/>
      </c>
      <c r="R10847" s="168" t="str">
        <f t="shared" si="1357"/>
        <v/>
      </c>
      <c r="S10847" s="168" t="str">
        <f t="shared" si="1358"/>
        <v/>
      </c>
      <c r="T10847" s="168" t="str">
        <f t="shared" si="1359"/>
        <v/>
      </c>
    </row>
    <row r="10848" spans="1:20" x14ac:dyDescent="0.2">
      <c r="A10848" t="s">
        <v>2607</v>
      </c>
      <c r="M10848" s="170" t="str">
        <f t="shared" si="1352"/>
        <v>H9</v>
      </c>
      <c r="N10848" s="169" t="str">
        <f t="shared" si="1353"/>
        <v>3361</v>
      </c>
      <c r="O10848" s="168" t="str">
        <f t="shared" si="1354"/>
        <v/>
      </c>
      <c r="P10848" s="168" t="str">
        <f t="shared" si="1355"/>
        <v/>
      </c>
      <c r="Q10848" s="168" t="str">
        <f t="shared" si="1356"/>
        <v/>
      </c>
      <c r="R10848" s="168" t="str">
        <f t="shared" si="1357"/>
        <v/>
      </c>
      <c r="S10848" s="168" t="str">
        <f t="shared" si="1358"/>
        <v/>
      </c>
      <c r="T10848" s="168" t="str">
        <f t="shared" si="1359"/>
        <v/>
      </c>
    </row>
    <row r="10849" spans="1:20" x14ac:dyDescent="0.2">
      <c r="A10849" t="s">
        <v>2608</v>
      </c>
      <c r="M10849" s="170" t="str">
        <f t="shared" si="1352"/>
        <v>H10</v>
      </c>
      <c r="N10849" s="169" t="str">
        <f t="shared" si="1353"/>
        <v>3361</v>
      </c>
      <c r="O10849" s="168" t="str">
        <f t="shared" si="1354"/>
        <v/>
      </c>
      <c r="P10849" s="168" t="str">
        <f t="shared" si="1355"/>
        <v/>
      </c>
      <c r="Q10849" s="168" t="str">
        <f t="shared" si="1356"/>
        <v/>
      </c>
      <c r="R10849" s="168" t="str">
        <f t="shared" si="1357"/>
        <v/>
      </c>
      <c r="S10849" s="168" t="str">
        <f t="shared" si="1358"/>
        <v/>
      </c>
      <c r="T10849" s="168" t="str">
        <f t="shared" si="1359"/>
        <v/>
      </c>
    </row>
    <row r="10850" spans="1:20" x14ac:dyDescent="0.2">
      <c r="A10850" t="s">
        <v>2609</v>
      </c>
      <c r="M10850" s="170" t="str">
        <f t="shared" si="1352"/>
        <v>DTL</v>
      </c>
      <c r="N10850" s="169" t="str">
        <f t="shared" si="1353"/>
        <v>3361</v>
      </c>
      <c r="O10850" s="168" t="str">
        <f t="shared" si="1354"/>
        <v/>
      </c>
      <c r="P10850" s="168" t="str">
        <f t="shared" si="1355"/>
        <v/>
      </c>
      <c r="Q10850" s="168" t="str">
        <f t="shared" si="1356"/>
        <v/>
      </c>
      <c r="R10850" s="168" t="str">
        <f t="shared" si="1357"/>
        <v/>
      </c>
      <c r="S10850" s="168" t="str">
        <f t="shared" si="1358"/>
        <v/>
      </c>
      <c r="T10850" s="168" t="str">
        <f t="shared" si="1359"/>
        <v/>
      </c>
    </row>
    <row r="10851" spans="1:20" x14ac:dyDescent="0.2">
      <c r="A10851" t="s">
        <v>7108</v>
      </c>
      <c r="M10851" s="170" t="str">
        <f t="shared" si="1352"/>
        <v>DTL</v>
      </c>
      <c r="N10851" s="169" t="str">
        <f t="shared" si="1353"/>
        <v>3361</v>
      </c>
      <c r="O10851" s="168" t="str">
        <f t="shared" si="1354"/>
        <v>6601</v>
      </c>
      <c r="P10851" s="168" t="str">
        <f t="shared" si="1355"/>
        <v>33616601</v>
      </c>
      <c r="Q10851" s="168">
        <f t="shared" si="1356"/>
        <v>56</v>
      </c>
      <c r="R10851" s="168">
        <f t="shared" si="1357"/>
        <v>105</v>
      </c>
      <c r="S10851" s="168">
        <f t="shared" si="1358"/>
        <v>0</v>
      </c>
      <c r="T10851" s="168">
        <f t="shared" si="1359"/>
        <v>81</v>
      </c>
    </row>
    <row r="10852" spans="1:20" x14ac:dyDescent="0.2">
      <c r="A10852" t="s">
        <v>4246</v>
      </c>
      <c r="M10852" s="170" t="str">
        <f t="shared" si="1352"/>
        <v>DTL</v>
      </c>
      <c r="N10852" s="169" t="str">
        <f t="shared" si="1353"/>
        <v>3361</v>
      </c>
      <c r="O10852" s="168" t="str">
        <f t="shared" si="1354"/>
        <v/>
      </c>
      <c r="P10852" s="168" t="str">
        <f t="shared" si="1355"/>
        <v/>
      </c>
      <c r="Q10852" s="168" t="str">
        <f t="shared" si="1356"/>
        <v/>
      </c>
      <c r="R10852" s="168" t="str">
        <f t="shared" si="1357"/>
        <v/>
      </c>
      <c r="S10852" s="168" t="str">
        <f t="shared" si="1358"/>
        <v/>
      </c>
      <c r="T10852" s="168" t="str">
        <f t="shared" si="1359"/>
        <v/>
      </c>
    </row>
    <row r="10853" spans="1:20" x14ac:dyDescent="0.2">
      <c r="A10853" t="s">
        <v>2611</v>
      </c>
      <c r="M10853" s="170" t="str">
        <f t="shared" si="1352"/>
        <v>DTL</v>
      </c>
      <c r="N10853" s="169" t="str">
        <f t="shared" si="1353"/>
        <v>3361</v>
      </c>
      <c r="O10853" s="168" t="str">
        <f t="shared" si="1354"/>
        <v/>
      </c>
      <c r="P10853" s="168" t="str">
        <f t="shared" si="1355"/>
        <v/>
      </c>
      <c r="Q10853" s="168" t="str">
        <f t="shared" si="1356"/>
        <v/>
      </c>
      <c r="R10853" s="168" t="str">
        <f t="shared" si="1357"/>
        <v/>
      </c>
      <c r="S10853" s="168" t="str">
        <f t="shared" si="1358"/>
        <v/>
      </c>
      <c r="T10853" s="168" t="str">
        <f t="shared" si="1359"/>
        <v/>
      </c>
    </row>
    <row r="10854" spans="1:20" x14ac:dyDescent="0.2">
      <c r="A10854" t="s">
        <v>7109</v>
      </c>
      <c r="M10854" s="170" t="str">
        <f t="shared" si="1352"/>
        <v>Ttl</v>
      </c>
      <c r="N10854" s="169" t="str">
        <f t="shared" si="1353"/>
        <v>3361</v>
      </c>
      <c r="O10854" s="168" t="str">
        <f t="shared" si="1354"/>
        <v/>
      </c>
      <c r="P10854" s="168" t="str">
        <f t="shared" si="1355"/>
        <v/>
      </c>
      <c r="Q10854" s="168" t="str">
        <f t="shared" si="1356"/>
        <v/>
      </c>
      <c r="R10854" s="168" t="str">
        <f t="shared" si="1357"/>
        <v/>
      </c>
      <c r="S10854" s="168" t="str">
        <f t="shared" si="1358"/>
        <v/>
      </c>
      <c r="T10854" s="168" t="str">
        <f t="shared" si="1359"/>
        <v/>
      </c>
    </row>
    <row r="10855" spans="1:20" x14ac:dyDescent="0.2">
      <c r="A10855" t="s">
        <v>2612</v>
      </c>
      <c r="M10855" s="170" t="str">
        <f t="shared" si="1352"/>
        <v>DTL</v>
      </c>
      <c r="N10855" s="169" t="str">
        <f t="shared" si="1353"/>
        <v>3361</v>
      </c>
      <c r="O10855" s="168" t="str">
        <f t="shared" si="1354"/>
        <v/>
      </c>
      <c r="P10855" s="168" t="str">
        <f t="shared" si="1355"/>
        <v/>
      </c>
      <c r="Q10855" s="168" t="str">
        <f t="shared" si="1356"/>
        <v/>
      </c>
      <c r="R10855" s="168" t="str">
        <f t="shared" si="1357"/>
        <v/>
      </c>
      <c r="S10855" s="168" t="str">
        <f t="shared" si="1358"/>
        <v/>
      </c>
      <c r="T10855" s="168" t="str">
        <f t="shared" si="1359"/>
        <v/>
      </c>
    </row>
    <row r="10856" spans="1:20" x14ac:dyDescent="0.2">
      <c r="A10856" t="s">
        <v>2611</v>
      </c>
      <c r="M10856" s="170" t="str">
        <f t="shared" si="1352"/>
        <v>DTL</v>
      </c>
      <c r="N10856" s="169" t="str">
        <f t="shared" si="1353"/>
        <v>3361</v>
      </c>
      <c r="O10856" s="168" t="str">
        <f t="shared" si="1354"/>
        <v/>
      </c>
      <c r="P10856" s="168" t="str">
        <f t="shared" si="1355"/>
        <v/>
      </c>
      <c r="Q10856" s="168" t="str">
        <f t="shared" si="1356"/>
        <v/>
      </c>
      <c r="R10856" s="168" t="str">
        <f t="shared" si="1357"/>
        <v/>
      </c>
      <c r="S10856" s="168" t="str">
        <f t="shared" si="1358"/>
        <v/>
      </c>
      <c r="T10856" s="168" t="str">
        <f t="shared" si="1359"/>
        <v/>
      </c>
    </row>
    <row r="10857" spans="1:20" x14ac:dyDescent="0.2">
      <c r="A10857" t="s">
        <v>2611</v>
      </c>
      <c r="M10857" s="170" t="str">
        <f t="shared" si="1352"/>
        <v>DTL</v>
      </c>
      <c r="N10857" s="169" t="str">
        <f t="shared" si="1353"/>
        <v>3361</v>
      </c>
      <c r="O10857" s="168" t="str">
        <f t="shared" si="1354"/>
        <v/>
      </c>
      <c r="P10857" s="168" t="str">
        <f t="shared" si="1355"/>
        <v/>
      </c>
      <c r="Q10857" s="168" t="str">
        <f t="shared" si="1356"/>
        <v/>
      </c>
      <c r="R10857" s="168" t="str">
        <f t="shared" si="1357"/>
        <v/>
      </c>
      <c r="S10857" s="168" t="str">
        <f t="shared" si="1358"/>
        <v/>
      </c>
      <c r="T10857" s="168" t="str">
        <f t="shared" si="1359"/>
        <v/>
      </c>
    </row>
    <row r="10858" spans="1:20" x14ac:dyDescent="0.2">
      <c r="A10858" t="s">
        <v>2613</v>
      </c>
      <c r="M10858" s="170" t="str">
        <f t="shared" si="1352"/>
        <v>DTL</v>
      </c>
      <c r="N10858" s="169" t="str">
        <f t="shared" si="1353"/>
        <v>3361</v>
      </c>
      <c r="O10858" s="168" t="str">
        <f t="shared" si="1354"/>
        <v/>
      </c>
      <c r="P10858" s="168" t="str">
        <f t="shared" si="1355"/>
        <v/>
      </c>
      <c r="Q10858" s="168" t="str">
        <f t="shared" si="1356"/>
        <v/>
      </c>
      <c r="R10858" s="168" t="str">
        <f t="shared" si="1357"/>
        <v/>
      </c>
      <c r="S10858" s="168" t="str">
        <f t="shared" si="1358"/>
        <v/>
      </c>
      <c r="T10858" s="168" t="str">
        <f t="shared" si="1359"/>
        <v/>
      </c>
    </row>
    <row r="10859" spans="1:20" x14ac:dyDescent="0.2">
      <c r="A10859" t="s">
        <v>7110</v>
      </c>
      <c r="M10859" s="170" t="str">
        <f t="shared" si="1352"/>
        <v>DTL</v>
      </c>
      <c r="N10859" s="169" t="str">
        <f t="shared" si="1353"/>
        <v>3361</v>
      </c>
      <c r="O10859" s="168" t="str">
        <f t="shared" si="1354"/>
        <v>2301</v>
      </c>
      <c r="P10859" s="168" t="str">
        <f t="shared" si="1355"/>
        <v>33612301</v>
      </c>
      <c r="Q10859" s="168">
        <f t="shared" si="1356"/>
        <v>7</v>
      </c>
      <c r="R10859" s="168">
        <f t="shared" si="1357"/>
        <v>8</v>
      </c>
      <c r="S10859" s="168">
        <f t="shared" si="1358"/>
        <v>100</v>
      </c>
      <c r="T10859" s="168">
        <f t="shared" si="1359"/>
        <v>8</v>
      </c>
    </row>
    <row r="10860" spans="1:20" x14ac:dyDescent="0.2">
      <c r="A10860" t="s">
        <v>3676</v>
      </c>
      <c r="M10860" s="170" t="str">
        <f t="shared" si="1352"/>
        <v>DTL</v>
      </c>
      <c r="N10860" s="169" t="str">
        <f t="shared" si="1353"/>
        <v>3361</v>
      </c>
      <c r="O10860" s="168" t="str">
        <f t="shared" si="1354"/>
        <v>2700</v>
      </c>
      <c r="P10860" s="168" t="str">
        <f t="shared" si="1355"/>
        <v>33612700</v>
      </c>
      <c r="Q10860" s="168">
        <f t="shared" si="1356"/>
        <v>0</v>
      </c>
      <c r="R10860" s="168">
        <f t="shared" si="1357"/>
        <v>0</v>
      </c>
      <c r="S10860" s="168">
        <f t="shared" si="1358"/>
        <v>3800</v>
      </c>
      <c r="T10860" s="168">
        <f t="shared" si="1359"/>
        <v>0</v>
      </c>
    </row>
    <row r="10861" spans="1:20" x14ac:dyDescent="0.2">
      <c r="A10861" t="s">
        <v>7111</v>
      </c>
      <c r="M10861" s="170" t="str">
        <f t="shared" si="1352"/>
        <v>DTL</v>
      </c>
      <c r="N10861" s="169" t="str">
        <f t="shared" si="1353"/>
        <v>3361</v>
      </c>
      <c r="O10861" s="168" t="str">
        <f t="shared" si="1354"/>
        <v>2399</v>
      </c>
      <c r="P10861" s="168" t="str">
        <f t="shared" si="1355"/>
        <v>33612399</v>
      </c>
      <c r="Q10861" s="168">
        <f t="shared" si="1356"/>
        <v>2444</v>
      </c>
      <c r="R10861" s="168">
        <f t="shared" si="1357"/>
        <v>0</v>
      </c>
      <c r="S10861" s="168">
        <f t="shared" si="1358"/>
        <v>4955</v>
      </c>
      <c r="T10861" s="168">
        <f t="shared" si="1359"/>
        <v>0</v>
      </c>
    </row>
    <row r="10862" spans="1:20" x14ac:dyDescent="0.2">
      <c r="A10862" t="s">
        <v>4246</v>
      </c>
      <c r="M10862" s="170" t="str">
        <f t="shared" si="1352"/>
        <v>DTL</v>
      </c>
      <c r="N10862" s="169" t="str">
        <f t="shared" si="1353"/>
        <v>3361</v>
      </c>
      <c r="O10862" s="168" t="str">
        <f t="shared" si="1354"/>
        <v/>
      </c>
      <c r="P10862" s="168" t="str">
        <f t="shared" si="1355"/>
        <v/>
      </c>
      <c r="Q10862" s="168" t="str">
        <f t="shared" si="1356"/>
        <v/>
      </c>
      <c r="R10862" s="168" t="str">
        <f t="shared" si="1357"/>
        <v/>
      </c>
      <c r="S10862" s="168" t="str">
        <f t="shared" si="1358"/>
        <v/>
      </c>
      <c r="T10862" s="168" t="str">
        <f t="shared" si="1359"/>
        <v/>
      </c>
    </row>
    <row r="10863" spans="1:20" x14ac:dyDescent="0.2">
      <c r="A10863" t="s">
        <v>2611</v>
      </c>
      <c r="M10863" s="170" t="str">
        <f t="shared" si="1352"/>
        <v>DTL</v>
      </c>
      <c r="N10863" s="169" t="str">
        <f t="shared" si="1353"/>
        <v>3361</v>
      </c>
      <c r="O10863" s="168" t="str">
        <f t="shared" si="1354"/>
        <v/>
      </c>
      <c r="P10863" s="168" t="str">
        <f t="shared" si="1355"/>
        <v/>
      </c>
      <c r="Q10863" s="168" t="str">
        <f t="shared" si="1356"/>
        <v/>
      </c>
      <c r="R10863" s="168" t="str">
        <f t="shared" si="1357"/>
        <v/>
      </c>
      <c r="S10863" s="168" t="str">
        <f t="shared" si="1358"/>
        <v/>
      </c>
      <c r="T10863" s="168" t="str">
        <f t="shared" si="1359"/>
        <v/>
      </c>
    </row>
    <row r="10864" spans="1:20" x14ac:dyDescent="0.2">
      <c r="A10864" t="s">
        <v>7112</v>
      </c>
      <c r="M10864" s="170" t="str">
        <f t="shared" si="1352"/>
        <v>Ttl</v>
      </c>
      <c r="N10864" s="169" t="str">
        <f t="shared" si="1353"/>
        <v>3361</v>
      </c>
      <c r="O10864" s="168" t="str">
        <f t="shared" si="1354"/>
        <v/>
      </c>
      <c r="P10864" s="168" t="str">
        <f t="shared" si="1355"/>
        <v/>
      </c>
      <c r="Q10864" s="168" t="str">
        <f t="shared" si="1356"/>
        <v/>
      </c>
      <c r="R10864" s="168" t="str">
        <f t="shared" si="1357"/>
        <v/>
      </c>
      <c r="S10864" s="168" t="str">
        <f t="shared" si="1358"/>
        <v/>
      </c>
      <c r="T10864" s="168" t="str">
        <f t="shared" si="1359"/>
        <v/>
      </c>
    </row>
    <row r="10865" spans="1:20" x14ac:dyDescent="0.2">
      <c r="A10865" t="s">
        <v>2611</v>
      </c>
      <c r="M10865" s="170" t="str">
        <f t="shared" si="1352"/>
        <v>DTL</v>
      </c>
      <c r="N10865" s="169" t="str">
        <f t="shared" si="1353"/>
        <v>3361</v>
      </c>
      <c r="O10865" s="168" t="str">
        <f t="shared" si="1354"/>
        <v/>
      </c>
      <c r="P10865" s="168" t="str">
        <f t="shared" si="1355"/>
        <v/>
      </c>
      <c r="Q10865" s="168" t="str">
        <f t="shared" si="1356"/>
        <v/>
      </c>
      <c r="R10865" s="168" t="str">
        <f t="shared" si="1357"/>
        <v/>
      </c>
      <c r="S10865" s="168" t="str">
        <f t="shared" si="1358"/>
        <v/>
      </c>
      <c r="T10865" s="168" t="str">
        <f t="shared" si="1359"/>
        <v/>
      </c>
    </row>
    <row r="10866" spans="1:20" x14ac:dyDescent="0.2">
      <c r="A10866" t="s">
        <v>2611</v>
      </c>
      <c r="M10866" s="170" t="str">
        <f t="shared" si="1352"/>
        <v>DTL</v>
      </c>
      <c r="N10866" s="169" t="str">
        <f t="shared" si="1353"/>
        <v>3361</v>
      </c>
      <c r="O10866" s="168" t="str">
        <f t="shared" si="1354"/>
        <v/>
      </c>
      <c r="P10866" s="168" t="str">
        <f t="shared" si="1355"/>
        <v/>
      </c>
      <c r="Q10866" s="168" t="str">
        <f t="shared" si="1356"/>
        <v/>
      </c>
      <c r="R10866" s="168" t="str">
        <f t="shared" si="1357"/>
        <v/>
      </c>
      <c r="S10866" s="168" t="str">
        <f t="shared" si="1358"/>
        <v/>
      </c>
      <c r="T10866" s="168" t="str">
        <f t="shared" si="1359"/>
        <v/>
      </c>
    </row>
    <row r="10867" spans="1:20" x14ac:dyDescent="0.2">
      <c r="A10867" t="s">
        <v>7113</v>
      </c>
      <c r="M10867" s="170" t="str">
        <f t="shared" si="1352"/>
        <v>Ttl</v>
      </c>
      <c r="N10867" s="169" t="str">
        <f t="shared" si="1353"/>
        <v>3361</v>
      </c>
      <c r="O10867" s="168" t="str">
        <f t="shared" si="1354"/>
        <v/>
      </c>
      <c r="P10867" s="168" t="str">
        <f t="shared" si="1355"/>
        <v/>
      </c>
      <c r="Q10867" s="168" t="str">
        <f t="shared" si="1356"/>
        <v/>
      </c>
      <c r="R10867" s="168" t="str">
        <f t="shared" si="1357"/>
        <v/>
      </c>
      <c r="S10867" s="168" t="str">
        <f t="shared" si="1358"/>
        <v/>
      </c>
      <c r="T10867" s="168" t="str">
        <f t="shared" si="1359"/>
        <v/>
      </c>
    </row>
    <row r="10868" spans="1:20" x14ac:dyDescent="0.2">
      <c r="A10868" t="s">
        <v>2612</v>
      </c>
      <c r="M10868" s="170" t="str">
        <f t="shared" si="1352"/>
        <v>DTL</v>
      </c>
      <c r="N10868" s="169" t="str">
        <f t="shared" si="1353"/>
        <v>3361</v>
      </c>
      <c r="O10868" s="168" t="str">
        <f t="shared" si="1354"/>
        <v/>
      </c>
      <c r="P10868" s="168" t="str">
        <f t="shared" si="1355"/>
        <v/>
      </c>
      <c r="Q10868" s="168" t="str">
        <f t="shared" si="1356"/>
        <v/>
      </c>
      <c r="R10868" s="168" t="str">
        <f t="shared" si="1357"/>
        <v/>
      </c>
      <c r="S10868" s="168" t="str">
        <f t="shared" si="1358"/>
        <v/>
      </c>
      <c r="T10868" s="168" t="str">
        <f t="shared" si="1359"/>
        <v/>
      </c>
    </row>
    <row r="10869" spans="1:20" x14ac:dyDescent="0.2">
      <c r="A10869" t="s">
        <v>2611</v>
      </c>
      <c r="M10869" s="170" t="str">
        <f t="shared" si="1352"/>
        <v>DTL</v>
      </c>
      <c r="N10869" s="169" t="str">
        <f t="shared" si="1353"/>
        <v>3361</v>
      </c>
      <c r="O10869" s="168" t="str">
        <f t="shared" si="1354"/>
        <v/>
      </c>
      <c r="P10869" s="168" t="str">
        <f t="shared" si="1355"/>
        <v/>
      </c>
      <c r="Q10869" s="168" t="str">
        <f t="shared" si="1356"/>
        <v/>
      </c>
      <c r="R10869" s="168" t="str">
        <f t="shared" si="1357"/>
        <v/>
      </c>
      <c r="S10869" s="168" t="str">
        <f t="shared" si="1358"/>
        <v/>
      </c>
      <c r="T10869" s="168" t="str">
        <f t="shared" si="1359"/>
        <v/>
      </c>
    </row>
    <row r="10870" spans="1:20" x14ac:dyDescent="0.2">
      <c r="A10870" t="s">
        <v>2611</v>
      </c>
      <c r="M10870" s="170" t="str">
        <f t="shared" si="1352"/>
        <v>DTL</v>
      </c>
      <c r="N10870" s="169" t="str">
        <f t="shared" si="1353"/>
        <v>3361</v>
      </c>
      <c r="O10870" s="168" t="str">
        <f t="shared" si="1354"/>
        <v/>
      </c>
      <c r="P10870" s="168" t="str">
        <f t="shared" si="1355"/>
        <v/>
      </c>
      <c r="Q10870" s="168" t="str">
        <f t="shared" si="1356"/>
        <v/>
      </c>
      <c r="R10870" s="168" t="str">
        <f t="shared" si="1357"/>
        <v/>
      </c>
      <c r="S10870" s="168" t="str">
        <f t="shared" si="1358"/>
        <v/>
      </c>
      <c r="T10870" s="168" t="str">
        <f t="shared" si="1359"/>
        <v/>
      </c>
    </row>
    <row r="10871" spans="1:20" x14ac:dyDescent="0.2">
      <c r="A10871" t="s">
        <v>2673</v>
      </c>
      <c r="M10871" s="170" t="str">
        <f t="shared" si="1352"/>
        <v>DTL</v>
      </c>
      <c r="N10871" s="169" t="str">
        <f t="shared" si="1353"/>
        <v>3361</v>
      </c>
      <c r="O10871" s="168" t="str">
        <f t="shared" si="1354"/>
        <v/>
      </c>
      <c r="P10871" s="168" t="str">
        <f t="shared" si="1355"/>
        <v/>
      </c>
      <c r="Q10871" s="168" t="str">
        <f t="shared" si="1356"/>
        <v/>
      </c>
      <c r="R10871" s="168" t="str">
        <f t="shared" si="1357"/>
        <v/>
      </c>
      <c r="S10871" s="168" t="str">
        <f t="shared" si="1358"/>
        <v/>
      </c>
      <c r="T10871" s="168" t="str">
        <f t="shared" si="1359"/>
        <v/>
      </c>
    </row>
    <row r="10872" spans="1:20" x14ac:dyDescent="0.2">
      <c r="A10872" t="s">
        <v>3677</v>
      </c>
      <c r="M10872" s="170" t="str">
        <f t="shared" si="1352"/>
        <v>DTL</v>
      </c>
      <c r="N10872" s="169" t="str">
        <f t="shared" si="1353"/>
        <v>3361</v>
      </c>
      <c r="O10872" s="168" t="str">
        <f t="shared" si="1354"/>
        <v>9800</v>
      </c>
      <c r="P10872" s="168" t="str">
        <f t="shared" si="1355"/>
        <v>33619800</v>
      </c>
      <c r="Q10872" s="168">
        <f t="shared" si="1356"/>
        <v>6200</v>
      </c>
      <c r="R10872" s="168">
        <f t="shared" si="1357"/>
        <v>4380</v>
      </c>
      <c r="S10872" s="168">
        <f t="shared" si="1358"/>
        <v>5055</v>
      </c>
      <c r="T10872" s="168">
        <f t="shared" si="1359"/>
        <v>5055</v>
      </c>
    </row>
    <row r="10873" spans="1:20" x14ac:dyDescent="0.2">
      <c r="A10873" t="s">
        <v>4246</v>
      </c>
      <c r="M10873" s="170" t="str">
        <f t="shared" si="1352"/>
        <v>DTL</v>
      </c>
      <c r="N10873" s="169" t="str">
        <f t="shared" si="1353"/>
        <v>3361</v>
      </c>
      <c r="O10873" s="168" t="str">
        <f t="shared" si="1354"/>
        <v/>
      </c>
      <c r="P10873" s="168" t="str">
        <f t="shared" si="1355"/>
        <v/>
      </c>
      <c r="Q10873" s="168" t="str">
        <f t="shared" si="1356"/>
        <v/>
      </c>
      <c r="R10873" s="168" t="str">
        <f t="shared" si="1357"/>
        <v/>
      </c>
      <c r="S10873" s="168" t="str">
        <f t="shared" si="1358"/>
        <v/>
      </c>
      <c r="T10873" s="168" t="str">
        <f t="shared" si="1359"/>
        <v/>
      </c>
    </row>
    <row r="10874" spans="1:20" x14ac:dyDescent="0.2">
      <c r="A10874" t="s">
        <v>2611</v>
      </c>
      <c r="M10874" s="170" t="str">
        <f t="shared" si="1352"/>
        <v>DTL</v>
      </c>
      <c r="N10874" s="169" t="str">
        <f t="shared" si="1353"/>
        <v>3361</v>
      </c>
      <c r="O10874" s="168" t="str">
        <f t="shared" si="1354"/>
        <v/>
      </c>
      <c r="P10874" s="168" t="str">
        <f t="shared" si="1355"/>
        <v/>
      </c>
      <c r="Q10874" s="168" t="str">
        <f t="shared" si="1356"/>
        <v/>
      </c>
      <c r="R10874" s="168" t="str">
        <f t="shared" si="1357"/>
        <v/>
      </c>
      <c r="S10874" s="168" t="str">
        <f t="shared" si="1358"/>
        <v/>
      </c>
      <c r="T10874" s="168" t="str">
        <f t="shared" si="1359"/>
        <v/>
      </c>
    </row>
    <row r="10875" spans="1:20" x14ac:dyDescent="0.2">
      <c r="A10875" t="s">
        <v>3678</v>
      </c>
      <c r="M10875" s="170" t="str">
        <f t="shared" si="1352"/>
        <v>Ttl</v>
      </c>
      <c r="N10875" s="169" t="str">
        <f t="shared" si="1353"/>
        <v>3361</v>
      </c>
      <c r="O10875" s="168" t="str">
        <f t="shared" si="1354"/>
        <v/>
      </c>
      <c r="P10875" s="168" t="str">
        <f t="shared" si="1355"/>
        <v/>
      </c>
      <c r="Q10875" s="168" t="str">
        <f t="shared" si="1356"/>
        <v/>
      </c>
      <c r="R10875" s="168" t="str">
        <f t="shared" si="1357"/>
        <v/>
      </c>
      <c r="S10875" s="168" t="str">
        <f t="shared" si="1358"/>
        <v/>
      </c>
      <c r="T10875" s="168" t="str">
        <f t="shared" si="1359"/>
        <v/>
      </c>
    </row>
    <row r="10876" spans="1:20" x14ac:dyDescent="0.2">
      <c r="A10876" t="s">
        <v>2676</v>
      </c>
      <c r="M10876" s="170" t="str">
        <f t="shared" si="1352"/>
        <v>DTL</v>
      </c>
      <c r="N10876" s="169" t="str">
        <f t="shared" si="1353"/>
        <v>3361</v>
      </c>
      <c r="O10876" s="168" t="str">
        <f t="shared" si="1354"/>
        <v/>
      </c>
      <c r="P10876" s="168" t="str">
        <f t="shared" si="1355"/>
        <v/>
      </c>
      <c r="Q10876" s="168" t="str">
        <f t="shared" si="1356"/>
        <v/>
      </c>
      <c r="R10876" s="168" t="str">
        <f t="shared" si="1357"/>
        <v/>
      </c>
      <c r="S10876" s="168" t="str">
        <f t="shared" si="1358"/>
        <v/>
      </c>
      <c r="T10876" s="168" t="str">
        <f t="shared" si="1359"/>
        <v/>
      </c>
    </row>
    <row r="10877" spans="1:20" x14ac:dyDescent="0.2">
      <c r="A10877" t="s">
        <v>2611</v>
      </c>
      <c r="M10877" s="170" t="str">
        <f t="shared" si="1352"/>
        <v>DTL</v>
      </c>
      <c r="N10877" s="169" t="str">
        <f t="shared" si="1353"/>
        <v>3361</v>
      </c>
      <c r="O10877" s="168" t="str">
        <f t="shared" si="1354"/>
        <v/>
      </c>
      <c r="P10877" s="168" t="str">
        <f t="shared" si="1355"/>
        <v/>
      </c>
      <c r="Q10877" s="168" t="str">
        <f t="shared" si="1356"/>
        <v/>
      </c>
      <c r="R10877" s="168" t="str">
        <f t="shared" si="1357"/>
        <v/>
      </c>
      <c r="S10877" s="168" t="str">
        <f t="shared" si="1358"/>
        <v/>
      </c>
      <c r="T10877" s="168" t="str">
        <f t="shared" si="1359"/>
        <v/>
      </c>
    </row>
    <row r="10878" spans="1:20" x14ac:dyDescent="0.2">
      <c r="A10878" t="s">
        <v>2611</v>
      </c>
      <c r="M10878" s="170" t="str">
        <f t="shared" si="1352"/>
        <v>DTL</v>
      </c>
      <c r="N10878" s="169" t="str">
        <f t="shared" si="1353"/>
        <v>3361</v>
      </c>
      <c r="O10878" s="168" t="str">
        <f t="shared" si="1354"/>
        <v/>
      </c>
      <c r="P10878" s="168" t="str">
        <f t="shared" si="1355"/>
        <v/>
      </c>
      <c r="Q10878" s="168" t="str">
        <f t="shared" si="1356"/>
        <v/>
      </c>
      <c r="R10878" s="168" t="str">
        <f t="shared" si="1357"/>
        <v/>
      </c>
      <c r="S10878" s="168" t="str">
        <f t="shared" si="1358"/>
        <v/>
      </c>
      <c r="T10878" s="168" t="str">
        <f t="shared" si="1359"/>
        <v/>
      </c>
    </row>
    <row r="10879" spans="1:20" x14ac:dyDescent="0.2">
      <c r="A10879" t="s">
        <v>2642</v>
      </c>
      <c r="M10879" s="170" t="str">
        <f t="shared" si="1352"/>
        <v>DTL</v>
      </c>
      <c r="N10879" s="169" t="str">
        <f t="shared" si="1353"/>
        <v>3361</v>
      </c>
      <c r="O10879" s="168" t="str">
        <f t="shared" si="1354"/>
        <v/>
      </c>
      <c r="P10879" s="168" t="str">
        <f t="shared" si="1355"/>
        <v/>
      </c>
      <c r="Q10879" s="168" t="str">
        <f t="shared" si="1356"/>
        <v/>
      </c>
      <c r="R10879" s="168" t="str">
        <f t="shared" si="1357"/>
        <v/>
      </c>
      <c r="S10879" s="168" t="str">
        <f t="shared" si="1358"/>
        <v/>
      </c>
      <c r="T10879" s="168" t="str">
        <f t="shared" si="1359"/>
        <v/>
      </c>
    </row>
    <row r="10880" spans="1:20" x14ac:dyDescent="0.2">
      <c r="A10880" t="s">
        <v>7114</v>
      </c>
      <c r="M10880" s="170" t="str">
        <f t="shared" si="1352"/>
        <v>DTL</v>
      </c>
      <c r="N10880" s="169" t="str">
        <f t="shared" si="1353"/>
        <v>3361</v>
      </c>
      <c r="O10880" s="168" t="str">
        <f t="shared" si="1354"/>
        <v>5500</v>
      </c>
      <c r="P10880" s="168" t="str">
        <f t="shared" si="1355"/>
        <v>33615500</v>
      </c>
      <c r="Q10880" s="168">
        <f t="shared" si="1356"/>
        <v>2349</v>
      </c>
      <c r="R10880" s="168">
        <f t="shared" si="1357"/>
        <v>4477</v>
      </c>
      <c r="S10880" s="168">
        <f t="shared" si="1358"/>
        <v>0</v>
      </c>
      <c r="T10880" s="168">
        <f t="shared" si="1359"/>
        <v>0</v>
      </c>
    </row>
    <row r="10881" spans="1:20" x14ac:dyDescent="0.2">
      <c r="A10881" t="s">
        <v>4246</v>
      </c>
      <c r="M10881" s="170" t="str">
        <f t="shared" si="1352"/>
        <v>DTL</v>
      </c>
      <c r="N10881" s="169" t="str">
        <f t="shared" si="1353"/>
        <v>3361</v>
      </c>
      <c r="O10881" s="168" t="str">
        <f t="shared" si="1354"/>
        <v/>
      </c>
      <c r="P10881" s="168" t="str">
        <f t="shared" si="1355"/>
        <v/>
      </c>
      <c r="Q10881" s="168" t="str">
        <f t="shared" si="1356"/>
        <v/>
      </c>
      <c r="R10881" s="168" t="str">
        <f t="shared" si="1357"/>
        <v/>
      </c>
      <c r="S10881" s="168" t="str">
        <f t="shared" si="1358"/>
        <v/>
      </c>
      <c r="T10881" s="168" t="str">
        <f t="shared" si="1359"/>
        <v/>
      </c>
    </row>
    <row r="10882" spans="1:20" x14ac:dyDescent="0.2">
      <c r="A10882" t="s">
        <v>2611</v>
      </c>
      <c r="M10882" s="170" t="str">
        <f t="shared" si="1352"/>
        <v>DTL</v>
      </c>
      <c r="N10882" s="169" t="str">
        <f t="shared" si="1353"/>
        <v>3361</v>
      </c>
      <c r="O10882" s="168" t="str">
        <f t="shared" si="1354"/>
        <v/>
      </c>
      <c r="P10882" s="168" t="str">
        <f t="shared" si="1355"/>
        <v/>
      </c>
      <c r="Q10882" s="168" t="str">
        <f t="shared" si="1356"/>
        <v/>
      </c>
      <c r="R10882" s="168" t="str">
        <f t="shared" si="1357"/>
        <v/>
      </c>
      <c r="S10882" s="168" t="str">
        <f t="shared" si="1358"/>
        <v/>
      </c>
      <c r="T10882" s="168" t="str">
        <f t="shared" si="1359"/>
        <v/>
      </c>
    </row>
    <row r="10883" spans="1:20" x14ac:dyDescent="0.2">
      <c r="A10883" t="s">
        <v>7115</v>
      </c>
      <c r="M10883" s="170" t="str">
        <f t="shared" ref="M10883:M10946" si="1360">IF(ROW()&lt;23,"",
  IF(NOT(ISERROR(FIND("Trinity County",$A10883,30))),"H1",
  IF(M10882="H1","H2",
  IF(M10882="H2","H3",
  IF(M10882="H3","H4",
  IF(M10882="H4","H5",
  IF(M10882="H5","H6",
  IF(M10882="H6","H7",
  IF(M10882="H7","H8",
  IF(M10882="H8","H9",
  IF(M10882="H9","H10",
  IF(TRIM(LEFT($A10883,7))="Total","Ttl","DTL"))))))))))))</f>
        <v>Ttl</v>
      </c>
      <c r="N10883" s="169" t="str">
        <f t="shared" ref="N10883:N10946" si="1361">IF(ROW()&lt;23,"",
  IF($M10883="H6",TRIM(LEFT($A10883,5)),N10882))</f>
        <v>3361</v>
      </c>
      <c r="O10883" s="168" t="str">
        <f t="shared" ref="O10883:O10946" si="1362">IF($M10883&lt;&gt;"DTL","",
  IF(NOT(ISNUMBER(VALUE(MID($A10883,31,15)))),"",LEFT($A10883,4)))</f>
        <v/>
      </c>
      <c r="P10883" s="168" t="str">
        <f t="shared" ref="P10883:P10946" si="1363">IF(O10883="","",N10883&amp;O10883)</f>
        <v/>
      </c>
      <c r="Q10883" s="168" t="str">
        <f t="shared" ref="Q10883:Q10946" si="1364">IF($M10883&lt;&gt;"DTL","",
  IF(NOT(ISNUMBER(VALUE(MID($A10883,31,15)))),"",VALUE(TRIM(MID($A10883,47,15)))))</f>
        <v/>
      </c>
      <c r="R10883" s="168" t="str">
        <f t="shared" ref="R10883:R10946" si="1365">IF($M10883&lt;&gt;"DTL","",
  IF(NOT(ISNUMBER(VALUE(MID($A10883,31,15)))),"",VALUE(TRIM(MID($A10883,61,14)))))</f>
        <v/>
      </c>
      <c r="S10883" s="168" t="str">
        <f t="shared" ref="S10883:S10946" si="1366">IF($M10883&lt;&gt;"DTL","",
  IF(NOT(ISNUMBER(VALUE(MID($A10883,31,15)))),"",VALUE(TRIM(MID($A10883,76,14)))))</f>
        <v/>
      </c>
      <c r="T10883" s="168" t="str">
        <f t="shared" ref="T10883:T10946" si="1367">IF($M10883&lt;&gt;"DTL","",
  IF(NOT(ISNUMBER(VALUE(MID($A10883,31,15)))),"",VALUE(TRIM(MID($A10883,90,14)))))</f>
        <v/>
      </c>
    </row>
    <row r="10884" spans="1:20" x14ac:dyDescent="0.2">
      <c r="A10884" t="s">
        <v>2611</v>
      </c>
      <c r="M10884" s="170" t="str">
        <f t="shared" si="1360"/>
        <v>DTL</v>
      </c>
      <c r="N10884" s="169" t="str">
        <f t="shared" si="1361"/>
        <v>3361</v>
      </c>
      <c r="O10884" s="168" t="str">
        <f t="shared" si="1362"/>
        <v/>
      </c>
      <c r="P10884" s="168" t="str">
        <f t="shared" si="1363"/>
        <v/>
      </c>
      <c r="Q10884" s="168" t="str">
        <f t="shared" si="1364"/>
        <v/>
      </c>
      <c r="R10884" s="168" t="str">
        <f t="shared" si="1365"/>
        <v/>
      </c>
      <c r="S10884" s="168" t="str">
        <f t="shared" si="1366"/>
        <v/>
      </c>
      <c r="T10884" s="168" t="str">
        <f t="shared" si="1367"/>
        <v/>
      </c>
    </row>
    <row r="10885" spans="1:20" x14ac:dyDescent="0.2">
      <c r="A10885" t="s">
        <v>4467</v>
      </c>
      <c r="M10885" s="170" t="str">
        <f t="shared" si="1360"/>
        <v>DTL</v>
      </c>
      <c r="N10885" s="169" t="str">
        <f t="shared" si="1361"/>
        <v>3361</v>
      </c>
      <c r="O10885" s="168" t="str">
        <f t="shared" si="1362"/>
        <v/>
      </c>
      <c r="P10885" s="168" t="str">
        <f t="shared" si="1363"/>
        <v/>
      </c>
      <c r="Q10885" s="168" t="str">
        <f t="shared" si="1364"/>
        <v/>
      </c>
      <c r="R10885" s="168" t="str">
        <f t="shared" si="1365"/>
        <v/>
      </c>
      <c r="S10885" s="168" t="str">
        <f t="shared" si="1366"/>
        <v/>
      </c>
      <c r="T10885" s="168" t="str">
        <f t="shared" si="1367"/>
        <v/>
      </c>
    </row>
    <row r="10886" spans="1:20" x14ac:dyDescent="0.2">
      <c r="A10886">
        <v>1</v>
      </c>
      <c r="M10886" s="170" t="str">
        <f t="shared" si="1360"/>
        <v>DTL</v>
      </c>
      <c r="N10886" s="169" t="str">
        <f t="shared" si="1361"/>
        <v>3361</v>
      </c>
      <c r="O10886" s="168" t="str">
        <f t="shared" si="1362"/>
        <v/>
      </c>
      <c r="P10886" s="168" t="str">
        <f t="shared" si="1363"/>
        <v/>
      </c>
      <c r="Q10886" s="168" t="str">
        <f t="shared" si="1364"/>
        <v/>
      </c>
      <c r="R10886" s="168" t="str">
        <f t="shared" si="1365"/>
        <v/>
      </c>
      <c r="S10886" s="168" t="str">
        <f t="shared" si="1366"/>
        <v/>
      </c>
      <c r="T10886" s="168" t="str">
        <f t="shared" si="1367"/>
        <v/>
      </c>
    </row>
    <row r="10887" spans="1:20" x14ac:dyDescent="0.2">
      <c r="M10887" s="170" t="str">
        <f t="shared" si="1360"/>
        <v>DTL</v>
      </c>
      <c r="N10887" s="169" t="str">
        <f t="shared" si="1361"/>
        <v>3361</v>
      </c>
      <c r="O10887" s="168" t="str">
        <f t="shared" si="1362"/>
        <v/>
      </c>
      <c r="P10887" s="168" t="str">
        <f t="shared" si="1363"/>
        <v/>
      </c>
      <c r="Q10887" s="168" t="str">
        <f t="shared" si="1364"/>
        <v/>
      </c>
      <c r="R10887" s="168" t="str">
        <f t="shared" si="1365"/>
        <v/>
      </c>
      <c r="S10887" s="168" t="str">
        <f t="shared" si="1366"/>
        <v/>
      </c>
      <c r="T10887" s="168" t="str">
        <f t="shared" si="1367"/>
        <v/>
      </c>
    </row>
    <row r="10888" spans="1:20" x14ac:dyDescent="0.2">
      <c r="A10888" t="s">
        <v>3679</v>
      </c>
      <c r="M10888" s="170" t="str">
        <f t="shared" si="1360"/>
        <v>H1</v>
      </c>
      <c r="N10888" s="169" t="str">
        <f t="shared" si="1361"/>
        <v>3361</v>
      </c>
      <c r="O10888" s="168" t="str">
        <f t="shared" si="1362"/>
        <v/>
      </c>
      <c r="P10888" s="168" t="str">
        <f t="shared" si="1363"/>
        <v/>
      </c>
      <c r="Q10888" s="168" t="str">
        <f t="shared" si="1364"/>
        <v/>
      </c>
      <c r="R10888" s="168" t="str">
        <f t="shared" si="1365"/>
        <v/>
      </c>
      <c r="S10888" s="168" t="str">
        <f t="shared" si="1366"/>
        <v/>
      </c>
      <c r="T10888" s="168" t="str">
        <f t="shared" si="1367"/>
        <v/>
      </c>
    </row>
    <row r="10889" spans="1:20" x14ac:dyDescent="0.2">
      <c r="A10889" t="s">
        <v>2600</v>
      </c>
      <c r="M10889" s="170" t="str">
        <f t="shared" si="1360"/>
        <v>H2</v>
      </c>
      <c r="N10889" s="169" t="str">
        <f t="shared" si="1361"/>
        <v>3361</v>
      </c>
      <c r="O10889" s="168" t="str">
        <f t="shared" si="1362"/>
        <v/>
      </c>
      <c r="P10889" s="168" t="str">
        <f t="shared" si="1363"/>
        <v/>
      </c>
      <c r="Q10889" s="168" t="str">
        <f t="shared" si="1364"/>
        <v/>
      </c>
      <c r="R10889" s="168" t="str">
        <f t="shared" si="1365"/>
        <v/>
      </c>
      <c r="S10889" s="168" t="str">
        <f t="shared" si="1366"/>
        <v/>
      </c>
      <c r="T10889" s="168" t="str">
        <f t="shared" si="1367"/>
        <v/>
      </c>
    </row>
    <row r="10890" spans="1:20" x14ac:dyDescent="0.2">
      <c r="A10890" t="s">
        <v>2601</v>
      </c>
      <c r="M10890" s="170" t="str">
        <f t="shared" si="1360"/>
        <v>H3</v>
      </c>
      <c r="N10890" s="169" t="str">
        <f t="shared" si="1361"/>
        <v>3361</v>
      </c>
      <c r="O10890" s="168" t="str">
        <f t="shared" si="1362"/>
        <v/>
      </c>
      <c r="P10890" s="168" t="str">
        <f t="shared" si="1363"/>
        <v/>
      </c>
      <c r="Q10890" s="168" t="str">
        <f t="shared" si="1364"/>
        <v/>
      </c>
      <c r="R10890" s="168" t="str">
        <f t="shared" si="1365"/>
        <v/>
      </c>
      <c r="S10890" s="168" t="str">
        <f t="shared" si="1366"/>
        <v/>
      </c>
      <c r="T10890" s="168" t="str">
        <f t="shared" si="1367"/>
        <v/>
      </c>
    </row>
    <row r="10891" spans="1:20" x14ac:dyDescent="0.2">
      <c r="A10891" t="s">
        <v>3535</v>
      </c>
      <c r="M10891" s="170" t="str">
        <f t="shared" si="1360"/>
        <v>H4</v>
      </c>
      <c r="N10891" s="169" t="str">
        <f t="shared" si="1361"/>
        <v>3361</v>
      </c>
      <c r="O10891" s="168" t="str">
        <f t="shared" si="1362"/>
        <v/>
      </c>
      <c r="P10891" s="168" t="str">
        <f t="shared" si="1363"/>
        <v/>
      </c>
      <c r="Q10891" s="168" t="str">
        <f t="shared" si="1364"/>
        <v/>
      </c>
      <c r="R10891" s="168" t="str">
        <f t="shared" si="1365"/>
        <v/>
      </c>
      <c r="S10891" s="168" t="str">
        <f t="shared" si="1366"/>
        <v/>
      </c>
      <c r="T10891" s="168" t="str">
        <f t="shared" si="1367"/>
        <v/>
      </c>
    </row>
    <row r="10892" spans="1:20" x14ac:dyDescent="0.2">
      <c r="A10892" t="s">
        <v>3674</v>
      </c>
      <c r="M10892" s="170" t="str">
        <f t="shared" si="1360"/>
        <v>H5</v>
      </c>
      <c r="N10892" s="169" t="str">
        <f t="shared" si="1361"/>
        <v>3361</v>
      </c>
      <c r="O10892" s="168" t="str">
        <f t="shared" si="1362"/>
        <v/>
      </c>
      <c r="P10892" s="168" t="str">
        <f t="shared" si="1363"/>
        <v/>
      </c>
      <c r="Q10892" s="168" t="str">
        <f t="shared" si="1364"/>
        <v/>
      </c>
      <c r="R10892" s="168" t="str">
        <f t="shared" si="1365"/>
        <v/>
      </c>
      <c r="S10892" s="168" t="str">
        <f t="shared" si="1366"/>
        <v/>
      </c>
      <c r="T10892" s="168" t="str">
        <f t="shared" si="1367"/>
        <v/>
      </c>
    </row>
    <row r="10893" spans="1:20" x14ac:dyDescent="0.2">
      <c r="A10893" t="s">
        <v>3675</v>
      </c>
      <c r="M10893" s="170" t="str">
        <f t="shared" si="1360"/>
        <v>H6</v>
      </c>
      <c r="N10893" s="169" t="str">
        <f t="shared" si="1361"/>
        <v>3361</v>
      </c>
      <c r="O10893" s="168" t="str">
        <f t="shared" si="1362"/>
        <v/>
      </c>
      <c r="P10893" s="168" t="str">
        <f t="shared" si="1363"/>
        <v/>
      </c>
      <c r="Q10893" s="168" t="str">
        <f t="shared" si="1364"/>
        <v/>
      </c>
      <c r="R10893" s="168" t="str">
        <f t="shared" si="1365"/>
        <v/>
      </c>
      <c r="S10893" s="168" t="str">
        <f t="shared" si="1366"/>
        <v/>
      </c>
      <c r="T10893" s="168" t="str">
        <f t="shared" si="1367"/>
        <v/>
      </c>
    </row>
    <row r="10894" spans="1:20" x14ac:dyDescent="0.2">
      <c r="A10894" t="s">
        <v>2605</v>
      </c>
      <c r="M10894" s="170" t="str">
        <f t="shared" si="1360"/>
        <v>H7</v>
      </c>
      <c r="N10894" s="169" t="str">
        <f t="shared" si="1361"/>
        <v>3361</v>
      </c>
      <c r="O10894" s="168" t="str">
        <f t="shared" si="1362"/>
        <v/>
      </c>
      <c r="P10894" s="168" t="str">
        <f t="shared" si="1363"/>
        <v/>
      </c>
      <c r="Q10894" s="168" t="str">
        <f t="shared" si="1364"/>
        <v/>
      </c>
      <c r="R10894" s="168" t="str">
        <f t="shared" si="1365"/>
        <v/>
      </c>
      <c r="S10894" s="168" t="str">
        <f t="shared" si="1366"/>
        <v/>
      </c>
      <c r="T10894" s="168" t="str">
        <f t="shared" si="1367"/>
        <v/>
      </c>
    </row>
    <row r="10895" spans="1:20" x14ac:dyDescent="0.2">
      <c r="A10895" t="s">
        <v>2606</v>
      </c>
      <c r="M10895" s="170" t="str">
        <f t="shared" si="1360"/>
        <v>H8</v>
      </c>
      <c r="N10895" s="169" t="str">
        <f t="shared" si="1361"/>
        <v>3361</v>
      </c>
      <c r="O10895" s="168" t="str">
        <f t="shared" si="1362"/>
        <v/>
      </c>
      <c r="P10895" s="168" t="str">
        <f t="shared" si="1363"/>
        <v/>
      </c>
      <c r="Q10895" s="168" t="str">
        <f t="shared" si="1364"/>
        <v/>
      </c>
      <c r="R10895" s="168" t="str">
        <f t="shared" si="1365"/>
        <v/>
      </c>
      <c r="S10895" s="168" t="str">
        <f t="shared" si="1366"/>
        <v/>
      </c>
      <c r="T10895" s="168" t="str">
        <f t="shared" si="1367"/>
        <v/>
      </c>
    </row>
    <row r="10896" spans="1:20" x14ac:dyDescent="0.2">
      <c r="A10896" t="s">
        <v>2607</v>
      </c>
      <c r="M10896" s="170" t="str">
        <f t="shared" si="1360"/>
        <v>H9</v>
      </c>
      <c r="N10896" s="169" t="str">
        <f t="shared" si="1361"/>
        <v>3361</v>
      </c>
      <c r="O10896" s="168" t="str">
        <f t="shared" si="1362"/>
        <v/>
      </c>
      <c r="P10896" s="168" t="str">
        <f t="shared" si="1363"/>
        <v/>
      </c>
      <c r="Q10896" s="168" t="str">
        <f t="shared" si="1364"/>
        <v/>
      </c>
      <c r="R10896" s="168" t="str">
        <f t="shared" si="1365"/>
        <v/>
      </c>
      <c r="S10896" s="168" t="str">
        <f t="shared" si="1366"/>
        <v/>
      </c>
      <c r="T10896" s="168" t="str">
        <f t="shared" si="1367"/>
        <v/>
      </c>
    </row>
    <row r="10897" spans="1:20" x14ac:dyDescent="0.2">
      <c r="A10897" t="s">
        <v>2608</v>
      </c>
      <c r="M10897" s="170" t="str">
        <f t="shared" si="1360"/>
        <v>H10</v>
      </c>
      <c r="N10897" s="169" t="str">
        <f t="shared" si="1361"/>
        <v>3361</v>
      </c>
      <c r="O10897" s="168" t="str">
        <f t="shared" si="1362"/>
        <v/>
      </c>
      <c r="P10897" s="168" t="str">
        <f t="shared" si="1363"/>
        <v/>
      </c>
      <c r="Q10897" s="168" t="str">
        <f t="shared" si="1364"/>
        <v/>
      </c>
      <c r="R10897" s="168" t="str">
        <f t="shared" si="1365"/>
        <v/>
      </c>
      <c r="S10897" s="168" t="str">
        <f t="shared" si="1366"/>
        <v/>
      </c>
      <c r="T10897" s="168" t="str">
        <f t="shared" si="1367"/>
        <v/>
      </c>
    </row>
    <row r="10898" spans="1:20" x14ac:dyDescent="0.2">
      <c r="A10898" t="s">
        <v>7116</v>
      </c>
      <c r="M10898" s="170" t="str">
        <f t="shared" si="1360"/>
        <v>Ttl</v>
      </c>
      <c r="N10898" s="169" t="str">
        <f t="shared" si="1361"/>
        <v>3361</v>
      </c>
      <c r="O10898" s="168" t="str">
        <f t="shared" si="1362"/>
        <v/>
      </c>
      <c r="P10898" s="168" t="str">
        <f t="shared" si="1363"/>
        <v/>
      </c>
      <c r="Q10898" s="168" t="str">
        <f t="shared" si="1364"/>
        <v/>
      </c>
      <c r="R10898" s="168" t="str">
        <f t="shared" si="1365"/>
        <v/>
      </c>
      <c r="S10898" s="168" t="str">
        <f t="shared" si="1366"/>
        <v/>
      </c>
      <c r="T10898" s="168" t="str">
        <f t="shared" si="1367"/>
        <v/>
      </c>
    </row>
    <row r="10899" spans="1:20" x14ac:dyDescent="0.2">
      <c r="A10899" t="s">
        <v>2643</v>
      </c>
      <c r="M10899" s="170" t="str">
        <f t="shared" si="1360"/>
        <v>DTL</v>
      </c>
      <c r="N10899" s="169" t="str">
        <f t="shared" si="1361"/>
        <v>3361</v>
      </c>
      <c r="O10899" s="168" t="str">
        <f t="shared" si="1362"/>
        <v/>
      </c>
      <c r="P10899" s="168" t="str">
        <f t="shared" si="1363"/>
        <v/>
      </c>
      <c r="Q10899" s="168" t="str">
        <f t="shared" si="1364"/>
        <v/>
      </c>
      <c r="R10899" s="168" t="str">
        <f t="shared" si="1365"/>
        <v/>
      </c>
      <c r="S10899" s="168" t="str">
        <f t="shared" si="1366"/>
        <v/>
      </c>
      <c r="T10899" s="168" t="str">
        <f t="shared" si="1367"/>
        <v/>
      </c>
    </row>
    <row r="10900" spans="1:20" x14ac:dyDescent="0.2">
      <c r="A10900" t="s">
        <v>2611</v>
      </c>
      <c r="M10900" s="170" t="str">
        <f t="shared" si="1360"/>
        <v>DTL</v>
      </c>
      <c r="N10900" s="169" t="str">
        <f t="shared" si="1361"/>
        <v>3361</v>
      </c>
      <c r="O10900" s="168" t="str">
        <f t="shared" si="1362"/>
        <v/>
      </c>
      <c r="P10900" s="168" t="str">
        <f t="shared" si="1363"/>
        <v/>
      </c>
      <c r="Q10900" s="168" t="str">
        <f t="shared" si="1364"/>
        <v/>
      </c>
      <c r="R10900" s="168" t="str">
        <f t="shared" si="1365"/>
        <v/>
      </c>
      <c r="S10900" s="168" t="str">
        <f t="shared" si="1366"/>
        <v/>
      </c>
      <c r="T10900" s="168" t="str">
        <f t="shared" si="1367"/>
        <v/>
      </c>
    </row>
    <row r="10901" spans="1:20" x14ac:dyDescent="0.2">
      <c r="A10901" t="s">
        <v>2620</v>
      </c>
      <c r="M10901" s="170" t="str">
        <f t="shared" si="1360"/>
        <v>DTL</v>
      </c>
      <c r="N10901" s="169" t="str">
        <f t="shared" si="1361"/>
        <v>3361</v>
      </c>
      <c r="O10901" s="168" t="str">
        <f t="shared" si="1362"/>
        <v/>
      </c>
      <c r="P10901" s="168" t="str">
        <f t="shared" si="1363"/>
        <v/>
      </c>
      <c r="Q10901" s="168" t="str">
        <f t="shared" si="1364"/>
        <v/>
      </c>
      <c r="R10901" s="168" t="str">
        <f t="shared" si="1365"/>
        <v/>
      </c>
      <c r="S10901" s="168" t="str">
        <f t="shared" si="1366"/>
        <v/>
      </c>
      <c r="T10901" s="168" t="str">
        <f t="shared" si="1367"/>
        <v/>
      </c>
    </row>
    <row r="10902" spans="1:20" x14ac:dyDescent="0.2">
      <c r="A10902" t="s">
        <v>7117</v>
      </c>
      <c r="M10902" s="170" t="str">
        <f t="shared" si="1360"/>
        <v>Ttl</v>
      </c>
      <c r="N10902" s="169" t="str">
        <f t="shared" si="1361"/>
        <v>3361</v>
      </c>
      <c r="O10902" s="168" t="str">
        <f t="shared" si="1362"/>
        <v/>
      </c>
      <c r="P10902" s="168" t="str">
        <f t="shared" si="1363"/>
        <v/>
      </c>
      <c r="Q10902" s="168" t="str">
        <f t="shared" si="1364"/>
        <v/>
      </c>
      <c r="R10902" s="168" t="str">
        <f t="shared" si="1365"/>
        <v/>
      </c>
      <c r="S10902" s="168" t="str">
        <f t="shared" si="1366"/>
        <v/>
      </c>
      <c r="T10902" s="168" t="str">
        <f t="shared" si="1367"/>
        <v/>
      </c>
    </row>
    <row r="10903" spans="1:20" x14ac:dyDescent="0.2">
      <c r="A10903" t="s">
        <v>2611</v>
      </c>
      <c r="M10903" s="170" t="str">
        <f t="shared" si="1360"/>
        <v>DTL</v>
      </c>
      <c r="N10903" s="169" t="str">
        <f t="shared" si="1361"/>
        <v>3361</v>
      </c>
      <c r="O10903" s="168" t="str">
        <f t="shared" si="1362"/>
        <v/>
      </c>
      <c r="P10903" s="168" t="str">
        <f t="shared" si="1363"/>
        <v/>
      </c>
      <c r="Q10903" s="168" t="str">
        <f t="shared" si="1364"/>
        <v/>
      </c>
      <c r="R10903" s="168" t="str">
        <f t="shared" si="1365"/>
        <v/>
      </c>
      <c r="S10903" s="168" t="str">
        <f t="shared" si="1366"/>
        <v/>
      </c>
      <c r="T10903" s="168" t="str">
        <f t="shared" si="1367"/>
        <v/>
      </c>
    </row>
    <row r="10904" spans="1:20" x14ac:dyDescent="0.2">
      <c r="A10904" t="s">
        <v>7118</v>
      </c>
      <c r="M10904" s="170" t="str">
        <f t="shared" si="1360"/>
        <v>Ttl</v>
      </c>
      <c r="N10904" s="169" t="str">
        <f t="shared" si="1361"/>
        <v>3361</v>
      </c>
      <c r="O10904" s="168" t="str">
        <f t="shared" si="1362"/>
        <v/>
      </c>
      <c r="P10904" s="168" t="str">
        <f t="shared" si="1363"/>
        <v/>
      </c>
      <c r="Q10904" s="168" t="str">
        <f t="shared" si="1364"/>
        <v/>
      </c>
      <c r="R10904" s="168" t="str">
        <f t="shared" si="1365"/>
        <v/>
      </c>
      <c r="S10904" s="168" t="str">
        <f t="shared" si="1366"/>
        <v/>
      </c>
      <c r="T10904" s="168" t="str">
        <f t="shared" si="1367"/>
        <v/>
      </c>
    </row>
    <row r="10905" spans="1:20" x14ac:dyDescent="0.2">
      <c r="A10905" t="s">
        <v>4246</v>
      </c>
      <c r="M10905" s="170" t="str">
        <f t="shared" si="1360"/>
        <v>DTL</v>
      </c>
      <c r="N10905" s="169" t="str">
        <f t="shared" si="1361"/>
        <v>3361</v>
      </c>
      <c r="O10905" s="168" t="str">
        <f t="shared" si="1362"/>
        <v/>
      </c>
      <c r="P10905" s="168" t="str">
        <f t="shared" si="1363"/>
        <v/>
      </c>
      <c r="Q10905" s="168" t="str">
        <f t="shared" si="1364"/>
        <v/>
      </c>
      <c r="R10905" s="168" t="str">
        <f t="shared" si="1365"/>
        <v/>
      </c>
      <c r="S10905" s="168" t="str">
        <f t="shared" si="1366"/>
        <v/>
      </c>
      <c r="T10905" s="168" t="str">
        <f t="shared" si="1367"/>
        <v/>
      </c>
    </row>
    <row r="10906" spans="1:20" x14ac:dyDescent="0.2">
      <c r="A10906" t="s">
        <v>2611</v>
      </c>
      <c r="M10906" s="170" t="str">
        <f t="shared" si="1360"/>
        <v>DTL</v>
      </c>
      <c r="N10906" s="169" t="str">
        <f t="shared" si="1361"/>
        <v>3361</v>
      </c>
      <c r="O10906" s="168" t="str">
        <f t="shared" si="1362"/>
        <v/>
      </c>
      <c r="P10906" s="168" t="str">
        <f t="shared" si="1363"/>
        <v/>
      </c>
      <c r="Q10906" s="168" t="str">
        <f t="shared" si="1364"/>
        <v/>
      </c>
      <c r="R10906" s="168" t="str">
        <f t="shared" si="1365"/>
        <v/>
      </c>
      <c r="S10906" s="168" t="str">
        <f t="shared" si="1366"/>
        <v/>
      </c>
      <c r="T10906" s="168" t="str">
        <f t="shared" si="1367"/>
        <v/>
      </c>
    </row>
    <row r="10907" spans="1:20" x14ac:dyDescent="0.2">
      <c r="A10907" t="s">
        <v>7119</v>
      </c>
      <c r="M10907" s="170" t="str">
        <f t="shared" si="1360"/>
        <v>DTL</v>
      </c>
      <c r="N10907" s="169" t="str">
        <f t="shared" si="1361"/>
        <v>3361</v>
      </c>
      <c r="O10907" s="168" t="str">
        <f t="shared" si="1362"/>
        <v xml:space="preserve">    </v>
      </c>
      <c r="P10907" s="168" t="str">
        <f t="shared" si="1363"/>
        <v xml:space="preserve">3361    </v>
      </c>
      <c r="Q10907" s="168">
        <f t="shared" si="1364"/>
        <v>-2395</v>
      </c>
      <c r="R10907" s="168">
        <f t="shared" si="1365"/>
        <v>97</v>
      </c>
      <c r="S10907" s="168">
        <f t="shared" si="1366"/>
        <v>-8855</v>
      </c>
      <c r="T10907" s="168">
        <f t="shared" si="1367"/>
        <v>73</v>
      </c>
    </row>
    <row r="10908" spans="1:20" x14ac:dyDescent="0.2">
      <c r="A10908" t="s">
        <v>2611</v>
      </c>
      <c r="M10908" s="170" t="str">
        <f t="shared" si="1360"/>
        <v>DTL</v>
      </c>
      <c r="N10908" s="169" t="str">
        <f t="shared" si="1361"/>
        <v>3361</v>
      </c>
      <c r="O10908" s="168" t="str">
        <f t="shared" si="1362"/>
        <v/>
      </c>
      <c r="P10908" s="168" t="str">
        <f t="shared" si="1363"/>
        <v/>
      </c>
      <c r="Q10908" s="168" t="str">
        <f t="shared" si="1364"/>
        <v/>
      </c>
      <c r="R10908" s="168" t="str">
        <f t="shared" si="1365"/>
        <v/>
      </c>
      <c r="S10908" s="168" t="str">
        <f t="shared" si="1366"/>
        <v/>
      </c>
      <c r="T10908" s="168" t="str">
        <f t="shared" si="1367"/>
        <v/>
      </c>
    </row>
    <row r="10909" spans="1:20" x14ac:dyDescent="0.2">
      <c r="A10909" t="s">
        <v>3680</v>
      </c>
      <c r="M10909" s="170" t="str">
        <f t="shared" si="1360"/>
        <v>DTL</v>
      </c>
      <c r="N10909" s="169" t="str">
        <f t="shared" si="1361"/>
        <v>3361</v>
      </c>
      <c r="O10909" s="168" t="str">
        <f t="shared" si="1362"/>
        <v>Tran</v>
      </c>
      <c r="P10909" s="168" t="str">
        <f t="shared" si="1363"/>
        <v>3361Tran</v>
      </c>
      <c r="Q10909" s="168">
        <f t="shared" si="1364"/>
        <v>6200</v>
      </c>
      <c r="R10909" s="168">
        <f t="shared" si="1365"/>
        <v>4380</v>
      </c>
      <c r="S10909" s="168">
        <f t="shared" si="1366"/>
        <v>5055</v>
      </c>
      <c r="T10909" s="168">
        <f t="shared" si="1367"/>
        <v>5055</v>
      </c>
    </row>
    <row r="10910" spans="1:20" x14ac:dyDescent="0.2">
      <c r="A10910" t="s">
        <v>2611</v>
      </c>
      <c r="M10910" s="170" t="str">
        <f t="shared" si="1360"/>
        <v>DTL</v>
      </c>
      <c r="N10910" s="169" t="str">
        <f t="shared" si="1361"/>
        <v>3361</v>
      </c>
      <c r="O10910" s="168" t="str">
        <f t="shared" si="1362"/>
        <v/>
      </c>
      <c r="P10910" s="168" t="str">
        <f t="shared" si="1363"/>
        <v/>
      </c>
      <c r="Q10910" s="168" t="str">
        <f t="shared" si="1364"/>
        <v/>
      </c>
      <c r="R10910" s="168" t="str">
        <f t="shared" si="1365"/>
        <v/>
      </c>
      <c r="S10910" s="168" t="str">
        <f t="shared" si="1366"/>
        <v/>
      </c>
      <c r="T10910" s="168" t="str">
        <f t="shared" si="1367"/>
        <v/>
      </c>
    </row>
    <row r="10911" spans="1:20" x14ac:dyDescent="0.2">
      <c r="A10911" t="s">
        <v>7120</v>
      </c>
      <c r="M10911" s="170" t="str">
        <f t="shared" si="1360"/>
        <v>DTL</v>
      </c>
      <c r="N10911" s="169" t="str">
        <f t="shared" si="1361"/>
        <v>3361</v>
      </c>
      <c r="O10911" s="168" t="str">
        <f t="shared" si="1362"/>
        <v>Tran</v>
      </c>
      <c r="P10911" s="168" t="str">
        <f t="shared" si="1363"/>
        <v>3361Tran</v>
      </c>
      <c r="Q10911" s="168">
        <f t="shared" si="1364"/>
        <v>2349</v>
      </c>
      <c r="R10911" s="168">
        <f t="shared" si="1365"/>
        <v>4477</v>
      </c>
      <c r="S10911" s="168">
        <f t="shared" si="1366"/>
        <v>0</v>
      </c>
      <c r="T10911" s="168">
        <f t="shared" si="1367"/>
        <v>0</v>
      </c>
    </row>
    <row r="10912" spans="1:20" x14ac:dyDescent="0.2">
      <c r="A10912" t="s">
        <v>4246</v>
      </c>
      <c r="M10912" s="170" t="str">
        <f t="shared" si="1360"/>
        <v>DTL</v>
      </c>
      <c r="N10912" s="169" t="str">
        <f t="shared" si="1361"/>
        <v>3361</v>
      </c>
      <c r="O10912" s="168" t="str">
        <f t="shared" si="1362"/>
        <v/>
      </c>
      <c r="P10912" s="168" t="str">
        <f t="shared" si="1363"/>
        <v/>
      </c>
      <c r="Q10912" s="168" t="str">
        <f t="shared" si="1364"/>
        <v/>
      </c>
      <c r="R10912" s="168" t="str">
        <f t="shared" si="1365"/>
        <v/>
      </c>
      <c r="S10912" s="168" t="str">
        <f t="shared" si="1366"/>
        <v/>
      </c>
      <c r="T10912" s="168" t="str">
        <f t="shared" si="1367"/>
        <v/>
      </c>
    </row>
    <row r="10913" spans="1:20" x14ac:dyDescent="0.2">
      <c r="A10913" t="s">
        <v>2611</v>
      </c>
      <c r="M10913" s="170" t="str">
        <f t="shared" si="1360"/>
        <v>DTL</v>
      </c>
      <c r="N10913" s="169" t="str">
        <f t="shared" si="1361"/>
        <v>3361</v>
      </c>
      <c r="O10913" s="168" t="str">
        <f t="shared" si="1362"/>
        <v/>
      </c>
      <c r="P10913" s="168" t="str">
        <f t="shared" si="1363"/>
        <v/>
      </c>
      <c r="Q10913" s="168" t="str">
        <f t="shared" si="1364"/>
        <v/>
      </c>
      <c r="R10913" s="168" t="str">
        <f t="shared" si="1365"/>
        <v/>
      </c>
      <c r="S10913" s="168" t="str">
        <f t="shared" si="1366"/>
        <v/>
      </c>
      <c r="T10913" s="168" t="str">
        <f t="shared" si="1367"/>
        <v/>
      </c>
    </row>
    <row r="10914" spans="1:20" x14ac:dyDescent="0.2">
      <c r="A10914" t="s">
        <v>7121</v>
      </c>
      <c r="M10914" s="170" t="str">
        <f t="shared" si="1360"/>
        <v>Ttl</v>
      </c>
      <c r="N10914" s="169" t="str">
        <f t="shared" si="1361"/>
        <v>3361</v>
      </c>
      <c r="O10914" s="168" t="str">
        <f t="shared" si="1362"/>
        <v/>
      </c>
      <c r="P10914" s="168" t="str">
        <f t="shared" si="1363"/>
        <v/>
      </c>
      <c r="Q10914" s="168" t="str">
        <f t="shared" si="1364"/>
        <v/>
      </c>
      <c r="R10914" s="168" t="str">
        <f t="shared" si="1365"/>
        <v/>
      </c>
      <c r="S10914" s="168" t="str">
        <f t="shared" si="1366"/>
        <v/>
      </c>
      <c r="T10914" s="168" t="str">
        <f t="shared" si="1367"/>
        <v/>
      </c>
    </row>
    <row r="10915" spans="1:20" x14ac:dyDescent="0.2">
      <c r="A10915" t="s">
        <v>4467</v>
      </c>
      <c r="M10915" s="170" t="str">
        <f t="shared" si="1360"/>
        <v>DTL</v>
      </c>
      <c r="N10915" s="169" t="str">
        <f t="shared" si="1361"/>
        <v>3361</v>
      </c>
      <c r="O10915" s="168" t="str">
        <f t="shared" si="1362"/>
        <v/>
      </c>
      <c r="P10915" s="168" t="str">
        <f t="shared" si="1363"/>
        <v/>
      </c>
      <c r="Q10915" s="168" t="str">
        <f t="shared" si="1364"/>
        <v/>
      </c>
      <c r="R10915" s="168" t="str">
        <f t="shared" si="1365"/>
        <v/>
      </c>
      <c r="S10915" s="168" t="str">
        <f t="shared" si="1366"/>
        <v/>
      </c>
      <c r="T10915" s="168" t="str">
        <f t="shared" si="1367"/>
        <v/>
      </c>
    </row>
    <row r="10916" spans="1:20" x14ac:dyDescent="0.2">
      <c r="A10916">
        <v>1</v>
      </c>
      <c r="M10916" s="170" t="str">
        <f t="shared" si="1360"/>
        <v>DTL</v>
      </c>
      <c r="N10916" s="169" t="str">
        <f t="shared" si="1361"/>
        <v>3361</v>
      </c>
      <c r="O10916" s="168" t="str">
        <f t="shared" si="1362"/>
        <v/>
      </c>
      <c r="P10916" s="168" t="str">
        <f t="shared" si="1363"/>
        <v/>
      </c>
      <c r="Q10916" s="168" t="str">
        <f t="shared" si="1364"/>
        <v/>
      </c>
      <c r="R10916" s="168" t="str">
        <f t="shared" si="1365"/>
        <v/>
      </c>
      <c r="S10916" s="168" t="str">
        <f t="shared" si="1366"/>
        <v/>
      </c>
      <c r="T10916" s="168" t="str">
        <f t="shared" si="1367"/>
        <v/>
      </c>
    </row>
    <row r="10917" spans="1:20" x14ac:dyDescent="0.2">
      <c r="M10917" s="170" t="str">
        <f t="shared" si="1360"/>
        <v>DTL</v>
      </c>
      <c r="N10917" s="169" t="str">
        <f t="shared" si="1361"/>
        <v>3361</v>
      </c>
      <c r="O10917" s="168" t="str">
        <f t="shared" si="1362"/>
        <v/>
      </c>
      <c r="P10917" s="168" t="str">
        <f t="shared" si="1363"/>
        <v/>
      </c>
      <c r="Q10917" s="168" t="str">
        <f t="shared" si="1364"/>
        <v/>
      </c>
      <c r="R10917" s="168" t="str">
        <f t="shared" si="1365"/>
        <v/>
      </c>
      <c r="S10917" s="168" t="str">
        <f t="shared" si="1366"/>
        <v/>
      </c>
      <c r="T10917" s="168" t="str">
        <f t="shared" si="1367"/>
        <v/>
      </c>
    </row>
    <row r="10918" spans="1:20" x14ac:dyDescent="0.2">
      <c r="A10918" t="s">
        <v>3681</v>
      </c>
      <c r="M10918" s="170" t="str">
        <f t="shared" si="1360"/>
        <v>H1</v>
      </c>
      <c r="N10918" s="169" t="str">
        <f t="shared" si="1361"/>
        <v>3361</v>
      </c>
      <c r="O10918" s="168" t="str">
        <f t="shared" si="1362"/>
        <v/>
      </c>
      <c r="P10918" s="168" t="str">
        <f t="shared" si="1363"/>
        <v/>
      </c>
      <c r="Q10918" s="168" t="str">
        <f t="shared" si="1364"/>
        <v/>
      </c>
      <c r="R10918" s="168" t="str">
        <f t="shared" si="1365"/>
        <v/>
      </c>
      <c r="S10918" s="168" t="str">
        <f t="shared" si="1366"/>
        <v/>
      </c>
      <c r="T10918" s="168" t="str">
        <f t="shared" si="1367"/>
        <v/>
      </c>
    </row>
    <row r="10919" spans="1:20" x14ac:dyDescent="0.2">
      <c r="A10919" t="s">
        <v>2600</v>
      </c>
      <c r="M10919" s="170" t="str">
        <f t="shared" si="1360"/>
        <v>H2</v>
      </c>
      <c r="N10919" s="169" t="str">
        <f t="shared" si="1361"/>
        <v>3361</v>
      </c>
      <c r="O10919" s="168" t="str">
        <f t="shared" si="1362"/>
        <v/>
      </c>
      <c r="P10919" s="168" t="str">
        <f t="shared" si="1363"/>
        <v/>
      </c>
      <c r="Q10919" s="168" t="str">
        <f t="shared" si="1364"/>
        <v/>
      </c>
      <c r="R10919" s="168" t="str">
        <f t="shared" si="1365"/>
        <v/>
      </c>
      <c r="S10919" s="168" t="str">
        <f t="shared" si="1366"/>
        <v/>
      </c>
      <c r="T10919" s="168" t="str">
        <f t="shared" si="1367"/>
        <v/>
      </c>
    </row>
    <row r="10920" spans="1:20" x14ac:dyDescent="0.2">
      <c r="A10920" t="s">
        <v>2601</v>
      </c>
      <c r="M10920" s="170" t="str">
        <f t="shared" si="1360"/>
        <v>H3</v>
      </c>
      <c r="N10920" s="169" t="str">
        <f t="shared" si="1361"/>
        <v>3361</v>
      </c>
      <c r="O10920" s="168" t="str">
        <f t="shared" si="1362"/>
        <v/>
      </c>
      <c r="P10920" s="168" t="str">
        <f t="shared" si="1363"/>
        <v/>
      </c>
      <c r="Q10920" s="168" t="str">
        <f t="shared" si="1364"/>
        <v/>
      </c>
      <c r="R10920" s="168" t="str">
        <f t="shared" si="1365"/>
        <v/>
      </c>
      <c r="S10920" s="168" t="str">
        <f t="shared" si="1366"/>
        <v/>
      </c>
      <c r="T10920" s="168" t="str">
        <f t="shared" si="1367"/>
        <v/>
      </c>
    </row>
    <row r="10921" spans="1:20" x14ac:dyDescent="0.2">
      <c r="A10921" t="s">
        <v>3535</v>
      </c>
      <c r="M10921" s="170" t="str">
        <f t="shared" si="1360"/>
        <v>H4</v>
      </c>
      <c r="N10921" s="169" t="str">
        <f t="shared" si="1361"/>
        <v>3361</v>
      </c>
      <c r="O10921" s="168" t="str">
        <f t="shared" si="1362"/>
        <v/>
      </c>
      <c r="P10921" s="168" t="str">
        <f t="shared" si="1363"/>
        <v/>
      </c>
      <c r="Q10921" s="168" t="str">
        <f t="shared" si="1364"/>
        <v/>
      </c>
      <c r="R10921" s="168" t="str">
        <f t="shared" si="1365"/>
        <v/>
      </c>
      <c r="S10921" s="168" t="str">
        <f t="shared" si="1366"/>
        <v/>
      </c>
      <c r="T10921" s="168" t="str">
        <f t="shared" si="1367"/>
        <v/>
      </c>
    </row>
    <row r="10922" spans="1:20" x14ac:dyDescent="0.2">
      <c r="A10922" t="s">
        <v>3682</v>
      </c>
      <c r="M10922" s="170" t="str">
        <f t="shared" si="1360"/>
        <v>H5</v>
      </c>
      <c r="N10922" s="169" t="str">
        <f t="shared" si="1361"/>
        <v>3361</v>
      </c>
      <c r="O10922" s="168" t="str">
        <f t="shared" si="1362"/>
        <v/>
      </c>
      <c r="P10922" s="168" t="str">
        <f t="shared" si="1363"/>
        <v/>
      </c>
      <c r="Q10922" s="168" t="str">
        <f t="shared" si="1364"/>
        <v/>
      </c>
      <c r="R10922" s="168" t="str">
        <f t="shared" si="1365"/>
        <v/>
      </c>
      <c r="S10922" s="168" t="str">
        <f t="shared" si="1366"/>
        <v/>
      </c>
      <c r="T10922" s="168" t="str">
        <f t="shared" si="1367"/>
        <v/>
      </c>
    </row>
    <row r="10923" spans="1:20" x14ac:dyDescent="0.2">
      <c r="A10923" t="s">
        <v>3683</v>
      </c>
      <c r="M10923" s="170" t="str">
        <f t="shared" si="1360"/>
        <v>H6</v>
      </c>
      <c r="N10923" s="169" t="str">
        <f t="shared" si="1361"/>
        <v>8201</v>
      </c>
      <c r="O10923" s="168" t="str">
        <f t="shared" si="1362"/>
        <v/>
      </c>
      <c r="P10923" s="168" t="str">
        <f t="shared" si="1363"/>
        <v/>
      </c>
      <c r="Q10923" s="168" t="str">
        <f t="shared" si="1364"/>
        <v/>
      </c>
      <c r="R10923" s="168" t="str">
        <f t="shared" si="1365"/>
        <v/>
      </c>
      <c r="S10923" s="168" t="str">
        <f t="shared" si="1366"/>
        <v/>
      </c>
      <c r="T10923" s="168" t="str">
        <f t="shared" si="1367"/>
        <v/>
      </c>
    </row>
    <row r="10924" spans="1:20" x14ac:dyDescent="0.2">
      <c r="A10924" t="s">
        <v>2605</v>
      </c>
      <c r="M10924" s="170" t="str">
        <f t="shared" si="1360"/>
        <v>H7</v>
      </c>
      <c r="N10924" s="169" t="str">
        <f t="shared" si="1361"/>
        <v>8201</v>
      </c>
      <c r="O10924" s="168" t="str">
        <f t="shared" si="1362"/>
        <v/>
      </c>
      <c r="P10924" s="168" t="str">
        <f t="shared" si="1363"/>
        <v/>
      </c>
      <c r="Q10924" s="168" t="str">
        <f t="shared" si="1364"/>
        <v/>
      </c>
      <c r="R10924" s="168" t="str">
        <f t="shared" si="1365"/>
        <v/>
      </c>
      <c r="S10924" s="168" t="str">
        <f t="shared" si="1366"/>
        <v/>
      </c>
      <c r="T10924" s="168" t="str">
        <f t="shared" si="1367"/>
        <v/>
      </c>
    </row>
    <row r="10925" spans="1:20" x14ac:dyDescent="0.2">
      <c r="A10925" t="s">
        <v>2606</v>
      </c>
      <c r="M10925" s="170" t="str">
        <f t="shared" si="1360"/>
        <v>H8</v>
      </c>
      <c r="N10925" s="169" t="str">
        <f t="shared" si="1361"/>
        <v>8201</v>
      </c>
      <c r="O10925" s="168" t="str">
        <f t="shared" si="1362"/>
        <v/>
      </c>
      <c r="P10925" s="168" t="str">
        <f t="shared" si="1363"/>
        <v/>
      </c>
      <c r="Q10925" s="168" t="str">
        <f t="shared" si="1364"/>
        <v/>
      </c>
      <c r="R10925" s="168" t="str">
        <f t="shared" si="1365"/>
        <v/>
      </c>
      <c r="S10925" s="168" t="str">
        <f t="shared" si="1366"/>
        <v/>
      </c>
      <c r="T10925" s="168" t="str">
        <f t="shared" si="1367"/>
        <v/>
      </c>
    </row>
    <row r="10926" spans="1:20" x14ac:dyDescent="0.2">
      <c r="A10926" t="s">
        <v>2607</v>
      </c>
      <c r="M10926" s="170" t="str">
        <f t="shared" si="1360"/>
        <v>H9</v>
      </c>
      <c r="N10926" s="169" t="str">
        <f t="shared" si="1361"/>
        <v>8201</v>
      </c>
      <c r="O10926" s="168" t="str">
        <f t="shared" si="1362"/>
        <v/>
      </c>
      <c r="P10926" s="168" t="str">
        <f t="shared" si="1363"/>
        <v/>
      </c>
      <c r="Q10926" s="168" t="str">
        <f t="shared" si="1364"/>
        <v/>
      </c>
      <c r="R10926" s="168" t="str">
        <f t="shared" si="1365"/>
        <v/>
      </c>
      <c r="S10926" s="168" t="str">
        <f t="shared" si="1366"/>
        <v/>
      </c>
      <c r="T10926" s="168" t="str">
        <f t="shared" si="1367"/>
        <v/>
      </c>
    </row>
    <row r="10927" spans="1:20" x14ac:dyDescent="0.2">
      <c r="A10927" t="s">
        <v>2608</v>
      </c>
      <c r="M10927" s="170" t="str">
        <f t="shared" si="1360"/>
        <v>H10</v>
      </c>
      <c r="N10927" s="169" t="str">
        <f t="shared" si="1361"/>
        <v>8201</v>
      </c>
      <c r="O10927" s="168" t="str">
        <f t="shared" si="1362"/>
        <v/>
      </c>
      <c r="P10927" s="168" t="str">
        <f t="shared" si="1363"/>
        <v/>
      </c>
      <c r="Q10927" s="168" t="str">
        <f t="shared" si="1364"/>
        <v/>
      </c>
      <c r="R10927" s="168" t="str">
        <f t="shared" si="1365"/>
        <v/>
      </c>
      <c r="S10927" s="168" t="str">
        <f t="shared" si="1366"/>
        <v/>
      </c>
      <c r="T10927" s="168" t="str">
        <f t="shared" si="1367"/>
        <v/>
      </c>
    </row>
    <row r="10928" spans="1:20" x14ac:dyDescent="0.2">
      <c r="A10928" t="s">
        <v>2609</v>
      </c>
      <c r="M10928" s="170" t="str">
        <f t="shared" si="1360"/>
        <v>DTL</v>
      </c>
      <c r="N10928" s="169" t="str">
        <f t="shared" si="1361"/>
        <v>8201</v>
      </c>
      <c r="O10928" s="168" t="str">
        <f t="shared" si="1362"/>
        <v/>
      </c>
      <c r="P10928" s="168" t="str">
        <f t="shared" si="1363"/>
        <v/>
      </c>
      <c r="Q10928" s="168" t="str">
        <f t="shared" si="1364"/>
        <v/>
      </c>
      <c r="R10928" s="168" t="str">
        <f t="shared" si="1365"/>
        <v/>
      </c>
      <c r="S10928" s="168" t="str">
        <f t="shared" si="1366"/>
        <v/>
      </c>
      <c r="T10928" s="168" t="str">
        <f t="shared" si="1367"/>
        <v/>
      </c>
    </row>
    <row r="10929" spans="1:20" x14ac:dyDescent="0.2">
      <c r="A10929" t="s">
        <v>7122</v>
      </c>
      <c r="M10929" s="170" t="str">
        <f t="shared" si="1360"/>
        <v>DTL</v>
      </c>
      <c r="N10929" s="169" t="str">
        <f t="shared" si="1361"/>
        <v>8201</v>
      </c>
      <c r="O10929" s="168" t="str">
        <f t="shared" si="1362"/>
        <v>6010</v>
      </c>
      <c r="P10929" s="168" t="str">
        <f t="shared" si="1363"/>
        <v>82016010</v>
      </c>
      <c r="Q10929" s="168">
        <f t="shared" si="1364"/>
        <v>14372</v>
      </c>
      <c r="R10929" s="168">
        <f t="shared" si="1365"/>
        <v>15150</v>
      </c>
      <c r="S10929" s="168">
        <f t="shared" si="1366"/>
        <v>13500</v>
      </c>
      <c r="T10929" s="168">
        <f t="shared" si="1367"/>
        <v>9117</v>
      </c>
    </row>
    <row r="10930" spans="1:20" x14ac:dyDescent="0.2">
      <c r="A10930" t="s">
        <v>7123</v>
      </c>
      <c r="M10930" s="170" t="str">
        <f t="shared" si="1360"/>
        <v>DTL</v>
      </c>
      <c r="N10930" s="169" t="str">
        <f t="shared" si="1361"/>
        <v>8201</v>
      </c>
      <c r="O10930" s="168" t="str">
        <f t="shared" si="1362"/>
        <v>6020</v>
      </c>
      <c r="P10930" s="168" t="str">
        <f t="shared" si="1363"/>
        <v>82016020</v>
      </c>
      <c r="Q10930" s="168">
        <f t="shared" si="1364"/>
        <v>382</v>
      </c>
      <c r="R10930" s="168">
        <f t="shared" si="1365"/>
        <v>364</v>
      </c>
      <c r="S10930" s="168">
        <f t="shared" si="1366"/>
        <v>300</v>
      </c>
      <c r="T10930" s="168">
        <f t="shared" si="1367"/>
        <v>363</v>
      </c>
    </row>
    <row r="10931" spans="1:20" x14ac:dyDescent="0.2">
      <c r="A10931" t="s">
        <v>7124</v>
      </c>
      <c r="M10931" s="170" t="str">
        <f t="shared" si="1360"/>
        <v>DTL</v>
      </c>
      <c r="N10931" s="169" t="str">
        <f t="shared" si="1361"/>
        <v>8201</v>
      </c>
      <c r="O10931" s="168" t="str">
        <f t="shared" si="1362"/>
        <v>6040</v>
      </c>
      <c r="P10931" s="168" t="str">
        <f t="shared" si="1363"/>
        <v>82016040</v>
      </c>
      <c r="Q10931" s="168">
        <f t="shared" si="1364"/>
        <v>18</v>
      </c>
      <c r="R10931" s="168">
        <f t="shared" si="1365"/>
        <v>15</v>
      </c>
      <c r="S10931" s="168">
        <f t="shared" si="1366"/>
        <v>5</v>
      </c>
      <c r="T10931" s="168">
        <f t="shared" si="1367"/>
        <v>0</v>
      </c>
    </row>
    <row r="10932" spans="1:20" x14ac:dyDescent="0.2">
      <c r="A10932" t="s">
        <v>7125</v>
      </c>
      <c r="M10932" s="170" t="str">
        <f t="shared" si="1360"/>
        <v>DTL</v>
      </c>
      <c r="N10932" s="169" t="str">
        <f t="shared" si="1361"/>
        <v>8201</v>
      </c>
      <c r="O10932" s="168" t="str">
        <f t="shared" si="1362"/>
        <v>6090</v>
      </c>
      <c r="P10932" s="168" t="str">
        <f t="shared" si="1363"/>
        <v>82016090</v>
      </c>
      <c r="Q10932" s="168">
        <f t="shared" si="1364"/>
        <v>422</v>
      </c>
      <c r="R10932" s="168">
        <f t="shared" si="1365"/>
        <v>936</v>
      </c>
      <c r="S10932" s="168">
        <f t="shared" si="1366"/>
        <v>300</v>
      </c>
      <c r="T10932" s="168">
        <f t="shared" si="1367"/>
        <v>0</v>
      </c>
    </row>
    <row r="10933" spans="1:20" x14ac:dyDescent="0.2">
      <c r="A10933" t="s">
        <v>7126</v>
      </c>
      <c r="M10933" s="170" t="str">
        <f t="shared" si="1360"/>
        <v>DTL</v>
      </c>
      <c r="N10933" s="169" t="str">
        <f t="shared" si="1361"/>
        <v>8201</v>
      </c>
      <c r="O10933" s="168" t="str">
        <f t="shared" si="1362"/>
        <v>6601</v>
      </c>
      <c r="P10933" s="168" t="str">
        <f t="shared" si="1363"/>
        <v>82016601</v>
      </c>
      <c r="Q10933" s="168">
        <f t="shared" si="1364"/>
        <v>400</v>
      </c>
      <c r="R10933" s="168">
        <f t="shared" si="1365"/>
        <v>791</v>
      </c>
      <c r="S10933" s="168">
        <f t="shared" si="1366"/>
        <v>250</v>
      </c>
      <c r="T10933" s="168">
        <f t="shared" si="1367"/>
        <v>615</v>
      </c>
    </row>
    <row r="10934" spans="1:20" x14ac:dyDescent="0.2">
      <c r="A10934" t="s">
        <v>7127</v>
      </c>
      <c r="M10934" s="170" t="str">
        <f t="shared" si="1360"/>
        <v>DTL</v>
      </c>
      <c r="N10934" s="169" t="str">
        <f t="shared" si="1361"/>
        <v>8201</v>
      </c>
      <c r="O10934" s="168" t="str">
        <f t="shared" si="1362"/>
        <v>7430</v>
      </c>
      <c r="P10934" s="168" t="str">
        <f t="shared" si="1363"/>
        <v>82017430</v>
      </c>
      <c r="Q10934" s="168">
        <f t="shared" si="1364"/>
        <v>176</v>
      </c>
      <c r="R10934" s="168">
        <f t="shared" si="1365"/>
        <v>176</v>
      </c>
      <c r="S10934" s="168">
        <f t="shared" si="1366"/>
        <v>150</v>
      </c>
      <c r="T10934" s="168">
        <f t="shared" si="1367"/>
        <v>88</v>
      </c>
    </row>
    <row r="10935" spans="1:20" x14ac:dyDescent="0.2">
      <c r="A10935" t="s">
        <v>4246</v>
      </c>
      <c r="M10935" s="170" t="str">
        <f t="shared" si="1360"/>
        <v>DTL</v>
      </c>
      <c r="N10935" s="169" t="str">
        <f t="shared" si="1361"/>
        <v>8201</v>
      </c>
      <c r="O10935" s="168" t="str">
        <f t="shared" si="1362"/>
        <v/>
      </c>
      <c r="P10935" s="168" t="str">
        <f t="shared" si="1363"/>
        <v/>
      </c>
      <c r="Q10935" s="168" t="str">
        <f t="shared" si="1364"/>
        <v/>
      </c>
      <c r="R10935" s="168" t="str">
        <f t="shared" si="1365"/>
        <v/>
      </c>
      <c r="S10935" s="168" t="str">
        <f t="shared" si="1366"/>
        <v/>
      </c>
      <c r="T10935" s="168" t="str">
        <f t="shared" si="1367"/>
        <v/>
      </c>
    </row>
    <row r="10936" spans="1:20" x14ac:dyDescent="0.2">
      <c r="A10936" t="s">
        <v>2611</v>
      </c>
      <c r="M10936" s="170" t="str">
        <f t="shared" si="1360"/>
        <v>DTL</v>
      </c>
      <c r="N10936" s="169" t="str">
        <f t="shared" si="1361"/>
        <v>8201</v>
      </c>
      <c r="O10936" s="168" t="str">
        <f t="shared" si="1362"/>
        <v/>
      </c>
      <c r="P10936" s="168" t="str">
        <f t="shared" si="1363"/>
        <v/>
      </c>
      <c r="Q10936" s="168" t="str">
        <f t="shared" si="1364"/>
        <v/>
      </c>
      <c r="R10936" s="168" t="str">
        <f t="shared" si="1365"/>
        <v/>
      </c>
      <c r="S10936" s="168" t="str">
        <f t="shared" si="1366"/>
        <v/>
      </c>
      <c r="T10936" s="168" t="str">
        <f t="shared" si="1367"/>
        <v/>
      </c>
    </row>
    <row r="10937" spans="1:20" x14ac:dyDescent="0.2">
      <c r="A10937" t="s">
        <v>7128</v>
      </c>
      <c r="M10937" s="170" t="str">
        <f t="shared" si="1360"/>
        <v>Ttl</v>
      </c>
      <c r="N10937" s="169" t="str">
        <f t="shared" si="1361"/>
        <v>8201</v>
      </c>
      <c r="O10937" s="168" t="str">
        <f t="shared" si="1362"/>
        <v/>
      </c>
      <c r="P10937" s="168" t="str">
        <f t="shared" si="1363"/>
        <v/>
      </c>
      <c r="Q10937" s="168" t="str">
        <f t="shared" si="1364"/>
        <v/>
      </c>
      <c r="R10937" s="168" t="str">
        <f t="shared" si="1365"/>
        <v/>
      </c>
      <c r="S10937" s="168" t="str">
        <f t="shared" si="1366"/>
        <v/>
      </c>
      <c r="T10937" s="168" t="str">
        <f t="shared" si="1367"/>
        <v/>
      </c>
    </row>
    <row r="10938" spans="1:20" x14ac:dyDescent="0.2">
      <c r="A10938" t="s">
        <v>2612</v>
      </c>
      <c r="M10938" s="170" t="str">
        <f t="shared" si="1360"/>
        <v>DTL</v>
      </c>
      <c r="N10938" s="169" t="str">
        <f t="shared" si="1361"/>
        <v>8201</v>
      </c>
      <c r="O10938" s="168" t="str">
        <f t="shared" si="1362"/>
        <v/>
      </c>
      <c r="P10938" s="168" t="str">
        <f t="shared" si="1363"/>
        <v/>
      </c>
      <c r="Q10938" s="168" t="str">
        <f t="shared" si="1364"/>
        <v/>
      </c>
      <c r="R10938" s="168" t="str">
        <f t="shared" si="1365"/>
        <v/>
      </c>
      <c r="S10938" s="168" t="str">
        <f t="shared" si="1366"/>
        <v/>
      </c>
      <c r="T10938" s="168" t="str">
        <f t="shared" si="1367"/>
        <v/>
      </c>
    </row>
    <row r="10939" spans="1:20" x14ac:dyDescent="0.2">
      <c r="A10939" t="s">
        <v>2611</v>
      </c>
      <c r="M10939" s="170" t="str">
        <f t="shared" si="1360"/>
        <v>DTL</v>
      </c>
      <c r="N10939" s="169" t="str">
        <f t="shared" si="1361"/>
        <v>8201</v>
      </c>
      <c r="O10939" s="168" t="str">
        <f t="shared" si="1362"/>
        <v/>
      </c>
      <c r="P10939" s="168" t="str">
        <f t="shared" si="1363"/>
        <v/>
      </c>
      <c r="Q10939" s="168" t="str">
        <f t="shared" si="1364"/>
        <v/>
      </c>
      <c r="R10939" s="168" t="str">
        <f t="shared" si="1365"/>
        <v/>
      </c>
      <c r="S10939" s="168" t="str">
        <f t="shared" si="1366"/>
        <v/>
      </c>
      <c r="T10939" s="168" t="str">
        <f t="shared" si="1367"/>
        <v/>
      </c>
    </row>
    <row r="10940" spans="1:20" x14ac:dyDescent="0.2">
      <c r="A10940" t="s">
        <v>2611</v>
      </c>
      <c r="M10940" s="170" t="str">
        <f t="shared" si="1360"/>
        <v>DTL</v>
      </c>
      <c r="N10940" s="169" t="str">
        <f t="shared" si="1361"/>
        <v>8201</v>
      </c>
      <c r="O10940" s="168" t="str">
        <f t="shared" si="1362"/>
        <v/>
      </c>
      <c r="P10940" s="168" t="str">
        <f t="shared" si="1363"/>
        <v/>
      </c>
      <c r="Q10940" s="168" t="str">
        <f t="shared" si="1364"/>
        <v/>
      </c>
      <c r="R10940" s="168" t="str">
        <f t="shared" si="1365"/>
        <v/>
      </c>
      <c r="S10940" s="168" t="str">
        <f t="shared" si="1366"/>
        <v/>
      </c>
      <c r="T10940" s="168" t="str">
        <f t="shared" si="1367"/>
        <v/>
      </c>
    </row>
    <row r="10941" spans="1:20" x14ac:dyDescent="0.2">
      <c r="A10941" t="s">
        <v>2613</v>
      </c>
      <c r="M10941" s="170" t="str">
        <f t="shared" si="1360"/>
        <v>DTL</v>
      </c>
      <c r="N10941" s="169" t="str">
        <f t="shared" si="1361"/>
        <v>8201</v>
      </c>
      <c r="O10941" s="168" t="str">
        <f t="shared" si="1362"/>
        <v/>
      </c>
      <c r="P10941" s="168" t="str">
        <f t="shared" si="1363"/>
        <v/>
      </c>
      <c r="Q10941" s="168" t="str">
        <f t="shared" si="1364"/>
        <v/>
      </c>
      <c r="R10941" s="168" t="str">
        <f t="shared" si="1365"/>
        <v/>
      </c>
      <c r="S10941" s="168" t="str">
        <f t="shared" si="1366"/>
        <v/>
      </c>
      <c r="T10941" s="168" t="str">
        <f t="shared" si="1367"/>
        <v/>
      </c>
    </row>
    <row r="10942" spans="1:20" x14ac:dyDescent="0.2">
      <c r="A10942" t="s">
        <v>7129</v>
      </c>
      <c r="M10942" s="170" t="str">
        <f t="shared" si="1360"/>
        <v>DTL</v>
      </c>
      <c r="N10942" s="169" t="str">
        <f t="shared" si="1361"/>
        <v>8201</v>
      </c>
      <c r="O10942" s="168" t="str">
        <f t="shared" si="1362"/>
        <v>2301</v>
      </c>
      <c r="P10942" s="168" t="str">
        <f t="shared" si="1363"/>
        <v>82012301</v>
      </c>
      <c r="Q10942" s="168">
        <f t="shared" si="1364"/>
        <v>80</v>
      </c>
      <c r="R10942" s="168">
        <f t="shared" si="1365"/>
        <v>84</v>
      </c>
      <c r="S10942" s="168">
        <f t="shared" si="1366"/>
        <v>90</v>
      </c>
      <c r="T10942" s="168">
        <f t="shared" si="1367"/>
        <v>91</v>
      </c>
    </row>
    <row r="10943" spans="1:20" x14ac:dyDescent="0.2">
      <c r="A10943" t="s">
        <v>7130</v>
      </c>
      <c r="M10943" s="170" t="str">
        <f t="shared" si="1360"/>
        <v>DTL</v>
      </c>
      <c r="N10943" s="169" t="str">
        <f t="shared" si="1361"/>
        <v>8201</v>
      </c>
      <c r="O10943" s="168" t="str">
        <f t="shared" si="1362"/>
        <v>2850</v>
      </c>
      <c r="P10943" s="168" t="str">
        <f t="shared" si="1363"/>
        <v>82012850</v>
      </c>
      <c r="Q10943" s="168">
        <f t="shared" si="1364"/>
        <v>8411</v>
      </c>
      <c r="R10943" s="168">
        <f t="shared" si="1365"/>
        <v>8407</v>
      </c>
      <c r="S10943" s="168">
        <f t="shared" si="1366"/>
        <v>9000</v>
      </c>
      <c r="T10943" s="168">
        <f t="shared" si="1367"/>
        <v>5729</v>
      </c>
    </row>
    <row r="10944" spans="1:20" x14ac:dyDescent="0.2">
      <c r="A10944" t="s">
        <v>4246</v>
      </c>
      <c r="M10944" s="170" t="str">
        <f t="shared" si="1360"/>
        <v>DTL</v>
      </c>
      <c r="N10944" s="169" t="str">
        <f t="shared" si="1361"/>
        <v>8201</v>
      </c>
      <c r="O10944" s="168" t="str">
        <f t="shared" si="1362"/>
        <v/>
      </c>
      <c r="P10944" s="168" t="str">
        <f t="shared" si="1363"/>
        <v/>
      </c>
      <c r="Q10944" s="168" t="str">
        <f t="shared" si="1364"/>
        <v/>
      </c>
      <c r="R10944" s="168" t="str">
        <f t="shared" si="1365"/>
        <v/>
      </c>
      <c r="S10944" s="168" t="str">
        <f t="shared" si="1366"/>
        <v/>
      </c>
      <c r="T10944" s="168" t="str">
        <f t="shared" si="1367"/>
        <v/>
      </c>
    </row>
    <row r="10945" spans="1:20" x14ac:dyDescent="0.2">
      <c r="A10945" t="s">
        <v>2611</v>
      </c>
      <c r="M10945" s="170" t="str">
        <f t="shared" si="1360"/>
        <v>DTL</v>
      </c>
      <c r="N10945" s="169" t="str">
        <f t="shared" si="1361"/>
        <v>8201</v>
      </c>
      <c r="O10945" s="168" t="str">
        <f t="shared" si="1362"/>
        <v/>
      </c>
      <c r="P10945" s="168" t="str">
        <f t="shared" si="1363"/>
        <v/>
      </c>
      <c r="Q10945" s="168" t="str">
        <f t="shared" si="1364"/>
        <v/>
      </c>
      <c r="R10945" s="168" t="str">
        <f t="shared" si="1365"/>
        <v/>
      </c>
      <c r="S10945" s="168" t="str">
        <f t="shared" si="1366"/>
        <v/>
      </c>
      <c r="T10945" s="168" t="str">
        <f t="shared" si="1367"/>
        <v/>
      </c>
    </row>
    <row r="10946" spans="1:20" x14ac:dyDescent="0.2">
      <c r="A10946" t="s">
        <v>7131</v>
      </c>
      <c r="M10946" s="170" t="str">
        <f t="shared" si="1360"/>
        <v>Ttl</v>
      </c>
      <c r="N10946" s="169" t="str">
        <f t="shared" si="1361"/>
        <v>8201</v>
      </c>
      <c r="O10946" s="168" t="str">
        <f t="shared" si="1362"/>
        <v/>
      </c>
      <c r="P10946" s="168" t="str">
        <f t="shared" si="1363"/>
        <v/>
      </c>
      <c r="Q10946" s="168" t="str">
        <f t="shared" si="1364"/>
        <v/>
      </c>
      <c r="R10946" s="168" t="str">
        <f t="shared" si="1365"/>
        <v/>
      </c>
      <c r="S10946" s="168" t="str">
        <f t="shared" si="1366"/>
        <v/>
      </c>
      <c r="T10946" s="168" t="str">
        <f t="shared" si="1367"/>
        <v/>
      </c>
    </row>
    <row r="10947" spans="1:20" x14ac:dyDescent="0.2">
      <c r="A10947" t="s">
        <v>2611</v>
      </c>
      <c r="M10947" s="170" t="str">
        <f t="shared" ref="M10947:M11010" si="1368">IF(ROW()&lt;23,"",
  IF(NOT(ISERROR(FIND("Trinity County",$A10947,30))),"H1",
  IF(M10946="H1","H2",
  IF(M10946="H2","H3",
  IF(M10946="H3","H4",
  IF(M10946="H4","H5",
  IF(M10946="H5","H6",
  IF(M10946="H6","H7",
  IF(M10946="H7","H8",
  IF(M10946="H8","H9",
  IF(M10946="H9","H10",
  IF(TRIM(LEFT($A10947,7))="Total","Ttl","DTL"))))))))))))</f>
        <v>DTL</v>
      </c>
      <c r="N10947" s="169" t="str">
        <f t="shared" ref="N10947:N11010" si="1369">IF(ROW()&lt;23,"",
  IF($M10947="H6",TRIM(LEFT($A10947,5)),N10946))</f>
        <v>8201</v>
      </c>
      <c r="O10947" s="168" t="str">
        <f t="shared" ref="O10947:O11010" si="1370">IF($M10947&lt;&gt;"DTL","",
  IF(NOT(ISNUMBER(VALUE(MID($A10947,31,15)))),"",LEFT($A10947,4)))</f>
        <v/>
      </c>
      <c r="P10947" s="168" t="str">
        <f t="shared" ref="P10947:P11010" si="1371">IF(O10947="","",N10947&amp;O10947)</f>
        <v/>
      </c>
      <c r="Q10947" s="168" t="str">
        <f t="shared" ref="Q10947:Q11010" si="1372">IF($M10947&lt;&gt;"DTL","",
  IF(NOT(ISNUMBER(VALUE(MID($A10947,31,15)))),"",VALUE(TRIM(MID($A10947,47,15)))))</f>
        <v/>
      </c>
      <c r="R10947" s="168" t="str">
        <f t="shared" ref="R10947:R11010" si="1373">IF($M10947&lt;&gt;"DTL","",
  IF(NOT(ISNUMBER(VALUE(MID($A10947,31,15)))),"",VALUE(TRIM(MID($A10947,61,14)))))</f>
        <v/>
      </c>
      <c r="S10947" s="168" t="str">
        <f t="shared" ref="S10947:S11010" si="1374">IF($M10947&lt;&gt;"DTL","",
  IF(NOT(ISNUMBER(VALUE(MID($A10947,31,15)))),"",VALUE(TRIM(MID($A10947,76,14)))))</f>
        <v/>
      </c>
      <c r="T10947" s="168" t="str">
        <f t="shared" ref="T10947:T11010" si="1375">IF($M10947&lt;&gt;"DTL","",
  IF(NOT(ISNUMBER(VALUE(MID($A10947,31,15)))),"",VALUE(TRIM(MID($A10947,90,14)))))</f>
        <v/>
      </c>
    </row>
    <row r="10948" spans="1:20" x14ac:dyDescent="0.2">
      <c r="A10948" t="s">
        <v>2611</v>
      </c>
      <c r="M10948" s="170" t="str">
        <f t="shared" si="1368"/>
        <v>DTL</v>
      </c>
      <c r="N10948" s="169" t="str">
        <f t="shared" si="1369"/>
        <v>8201</v>
      </c>
      <c r="O10948" s="168" t="str">
        <f t="shared" si="1370"/>
        <v/>
      </c>
      <c r="P10948" s="168" t="str">
        <f t="shared" si="1371"/>
        <v/>
      </c>
      <c r="Q10948" s="168" t="str">
        <f t="shared" si="1372"/>
        <v/>
      </c>
      <c r="R10948" s="168" t="str">
        <f t="shared" si="1373"/>
        <v/>
      </c>
      <c r="S10948" s="168" t="str">
        <f t="shared" si="1374"/>
        <v/>
      </c>
      <c r="T10948" s="168" t="str">
        <f t="shared" si="1375"/>
        <v/>
      </c>
    </row>
    <row r="10949" spans="1:20" x14ac:dyDescent="0.2">
      <c r="A10949" t="s">
        <v>7132</v>
      </c>
      <c r="M10949" s="170" t="str">
        <f t="shared" si="1368"/>
        <v>Ttl</v>
      </c>
      <c r="N10949" s="169" t="str">
        <f t="shared" si="1369"/>
        <v>8201</v>
      </c>
      <c r="O10949" s="168" t="str">
        <f t="shared" si="1370"/>
        <v/>
      </c>
      <c r="P10949" s="168" t="str">
        <f t="shared" si="1371"/>
        <v/>
      </c>
      <c r="Q10949" s="168" t="str">
        <f t="shared" si="1372"/>
        <v/>
      </c>
      <c r="R10949" s="168" t="str">
        <f t="shared" si="1373"/>
        <v/>
      </c>
      <c r="S10949" s="168" t="str">
        <f t="shared" si="1374"/>
        <v/>
      </c>
      <c r="T10949" s="168" t="str">
        <f t="shared" si="1375"/>
        <v/>
      </c>
    </row>
    <row r="10950" spans="1:20" x14ac:dyDescent="0.2">
      <c r="A10950" t="s">
        <v>2612</v>
      </c>
      <c r="M10950" s="170" t="str">
        <f t="shared" si="1368"/>
        <v>DTL</v>
      </c>
      <c r="N10950" s="169" t="str">
        <f t="shared" si="1369"/>
        <v>8201</v>
      </c>
      <c r="O10950" s="168" t="str">
        <f t="shared" si="1370"/>
        <v/>
      </c>
      <c r="P10950" s="168" t="str">
        <f t="shared" si="1371"/>
        <v/>
      </c>
      <c r="Q10950" s="168" t="str">
        <f t="shared" si="1372"/>
        <v/>
      </c>
      <c r="R10950" s="168" t="str">
        <f t="shared" si="1373"/>
        <v/>
      </c>
      <c r="S10950" s="168" t="str">
        <f t="shared" si="1374"/>
        <v/>
      </c>
      <c r="T10950" s="168" t="str">
        <f t="shared" si="1375"/>
        <v/>
      </c>
    </row>
    <row r="10951" spans="1:20" x14ac:dyDescent="0.2">
      <c r="A10951" t="s">
        <v>2611</v>
      </c>
      <c r="M10951" s="170" t="str">
        <f t="shared" si="1368"/>
        <v>DTL</v>
      </c>
      <c r="N10951" s="169" t="str">
        <f t="shared" si="1369"/>
        <v>8201</v>
      </c>
      <c r="O10951" s="168" t="str">
        <f t="shared" si="1370"/>
        <v/>
      </c>
      <c r="P10951" s="168" t="str">
        <f t="shared" si="1371"/>
        <v/>
      </c>
      <c r="Q10951" s="168" t="str">
        <f t="shared" si="1372"/>
        <v/>
      </c>
      <c r="R10951" s="168" t="str">
        <f t="shared" si="1373"/>
        <v/>
      </c>
      <c r="S10951" s="168" t="str">
        <f t="shared" si="1374"/>
        <v/>
      </c>
      <c r="T10951" s="168" t="str">
        <f t="shared" si="1375"/>
        <v/>
      </c>
    </row>
    <row r="10952" spans="1:20" x14ac:dyDescent="0.2">
      <c r="A10952" t="s">
        <v>2620</v>
      </c>
      <c r="M10952" s="170" t="str">
        <f t="shared" si="1368"/>
        <v>DTL</v>
      </c>
      <c r="N10952" s="169" t="str">
        <f t="shared" si="1369"/>
        <v>8201</v>
      </c>
      <c r="O10952" s="168" t="str">
        <f t="shared" si="1370"/>
        <v/>
      </c>
      <c r="P10952" s="168" t="str">
        <f t="shared" si="1371"/>
        <v/>
      </c>
      <c r="Q10952" s="168" t="str">
        <f t="shared" si="1372"/>
        <v/>
      </c>
      <c r="R10952" s="168" t="str">
        <f t="shared" si="1373"/>
        <v/>
      </c>
      <c r="S10952" s="168" t="str">
        <f t="shared" si="1374"/>
        <v/>
      </c>
      <c r="T10952" s="168" t="str">
        <f t="shared" si="1375"/>
        <v/>
      </c>
    </row>
    <row r="10953" spans="1:20" x14ac:dyDescent="0.2">
      <c r="A10953" t="s">
        <v>7133</v>
      </c>
      <c r="M10953" s="170" t="str">
        <f t="shared" si="1368"/>
        <v>Ttl</v>
      </c>
      <c r="N10953" s="169" t="str">
        <f t="shared" si="1369"/>
        <v>8201</v>
      </c>
      <c r="O10953" s="168" t="str">
        <f t="shared" si="1370"/>
        <v/>
      </c>
      <c r="P10953" s="168" t="str">
        <f t="shared" si="1371"/>
        <v/>
      </c>
      <c r="Q10953" s="168" t="str">
        <f t="shared" si="1372"/>
        <v/>
      </c>
      <c r="R10953" s="168" t="str">
        <f t="shared" si="1373"/>
        <v/>
      </c>
      <c r="S10953" s="168" t="str">
        <f t="shared" si="1374"/>
        <v/>
      </c>
      <c r="T10953" s="168" t="str">
        <f t="shared" si="1375"/>
        <v/>
      </c>
    </row>
    <row r="10954" spans="1:20" x14ac:dyDescent="0.2">
      <c r="A10954" t="s">
        <v>2611</v>
      </c>
      <c r="M10954" s="170" t="str">
        <f t="shared" si="1368"/>
        <v>DTL</v>
      </c>
      <c r="N10954" s="169" t="str">
        <f t="shared" si="1369"/>
        <v>8201</v>
      </c>
      <c r="O10954" s="168" t="str">
        <f t="shared" si="1370"/>
        <v/>
      </c>
      <c r="P10954" s="168" t="str">
        <f t="shared" si="1371"/>
        <v/>
      </c>
      <c r="Q10954" s="168" t="str">
        <f t="shared" si="1372"/>
        <v/>
      </c>
      <c r="R10954" s="168" t="str">
        <f t="shared" si="1373"/>
        <v/>
      </c>
      <c r="S10954" s="168" t="str">
        <f t="shared" si="1374"/>
        <v/>
      </c>
      <c r="T10954" s="168" t="str">
        <f t="shared" si="1375"/>
        <v/>
      </c>
    </row>
    <row r="10955" spans="1:20" x14ac:dyDescent="0.2">
      <c r="A10955" t="s">
        <v>7134</v>
      </c>
      <c r="M10955" s="170" t="str">
        <f t="shared" si="1368"/>
        <v>Ttl</v>
      </c>
      <c r="N10955" s="169" t="str">
        <f t="shared" si="1369"/>
        <v>8201</v>
      </c>
      <c r="O10955" s="168" t="str">
        <f t="shared" si="1370"/>
        <v/>
      </c>
      <c r="P10955" s="168" t="str">
        <f t="shared" si="1371"/>
        <v/>
      </c>
      <c r="Q10955" s="168" t="str">
        <f t="shared" si="1372"/>
        <v/>
      </c>
      <c r="R10955" s="168" t="str">
        <f t="shared" si="1373"/>
        <v/>
      </c>
      <c r="S10955" s="168" t="str">
        <f t="shared" si="1374"/>
        <v/>
      </c>
      <c r="T10955" s="168" t="str">
        <f t="shared" si="1375"/>
        <v/>
      </c>
    </row>
    <row r="10956" spans="1:20" x14ac:dyDescent="0.2">
      <c r="A10956" t="s">
        <v>4246</v>
      </c>
      <c r="M10956" s="170" t="str">
        <f t="shared" si="1368"/>
        <v>DTL</v>
      </c>
      <c r="N10956" s="169" t="str">
        <f t="shared" si="1369"/>
        <v>8201</v>
      </c>
      <c r="O10956" s="168" t="str">
        <f t="shared" si="1370"/>
        <v/>
      </c>
      <c r="P10956" s="168" t="str">
        <f t="shared" si="1371"/>
        <v/>
      </c>
      <c r="Q10956" s="168" t="str">
        <f t="shared" si="1372"/>
        <v/>
      </c>
      <c r="R10956" s="168" t="str">
        <f t="shared" si="1373"/>
        <v/>
      </c>
      <c r="S10956" s="168" t="str">
        <f t="shared" si="1374"/>
        <v/>
      </c>
      <c r="T10956" s="168" t="str">
        <f t="shared" si="1375"/>
        <v/>
      </c>
    </row>
    <row r="10957" spans="1:20" x14ac:dyDescent="0.2">
      <c r="A10957" t="s">
        <v>2611</v>
      </c>
      <c r="M10957" s="170" t="str">
        <f t="shared" si="1368"/>
        <v>DTL</v>
      </c>
      <c r="N10957" s="169" t="str">
        <f t="shared" si="1369"/>
        <v>8201</v>
      </c>
      <c r="O10957" s="168" t="str">
        <f t="shared" si="1370"/>
        <v/>
      </c>
      <c r="P10957" s="168" t="str">
        <f t="shared" si="1371"/>
        <v/>
      </c>
      <c r="Q10957" s="168" t="str">
        <f t="shared" si="1372"/>
        <v/>
      </c>
      <c r="R10957" s="168" t="str">
        <f t="shared" si="1373"/>
        <v/>
      </c>
      <c r="S10957" s="168" t="str">
        <f t="shared" si="1374"/>
        <v/>
      </c>
      <c r="T10957" s="168" t="str">
        <f t="shared" si="1375"/>
        <v/>
      </c>
    </row>
    <row r="10958" spans="1:20" x14ac:dyDescent="0.2">
      <c r="A10958" t="s">
        <v>7135</v>
      </c>
      <c r="M10958" s="170" t="str">
        <f t="shared" si="1368"/>
        <v>DTL</v>
      </c>
      <c r="N10958" s="169" t="str">
        <f t="shared" si="1369"/>
        <v>8201</v>
      </c>
      <c r="O10958" s="168" t="str">
        <f t="shared" si="1370"/>
        <v xml:space="preserve">    </v>
      </c>
      <c r="P10958" s="168" t="str">
        <f t="shared" si="1371"/>
        <v xml:space="preserve">8201    </v>
      </c>
      <c r="Q10958" s="168">
        <f t="shared" si="1372"/>
        <v>7279</v>
      </c>
      <c r="R10958" s="168">
        <f t="shared" si="1373"/>
        <v>8942</v>
      </c>
      <c r="S10958" s="168">
        <f t="shared" si="1374"/>
        <v>5415</v>
      </c>
      <c r="T10958" s="168">
        <f t="shared" si="1375"/>
        <v>4362</v>
      </c>
    </row>
    <row r="10959" spans="1:20" x14ac:dyDescent="0.2">
      <c r="A10959" t="s">
        <v>2611</v>
      </c>
      <c r="M10959" s="170" t="str">
        <f t="shared" si="1368"/>
        <v>DTL</v>
      </c>
      <c r="N10959" s="169" t="str">
        <f t="shared" si="1369"/>
        <v>8201</v>
      </c>
      <c r="O10959" s="168" t="str">
        <f t="shared" si="1370"/>
        <v/>
      </c>
      <c r="P10959" s="168" t="str">
        <f t="shared" si="1371"/>
        <v/>
      </c>
      <c r="Q10959" s="168" t="str">
        <f t="shared" si="1372"/>
        <v/>
      </c>
      <c r="R10959" s="168" t="str">
        <f t="shared" si="1373"/>
        <v/>
      </c>
      <c r="S10959" s="168" t="str">
        <f t="shared" si="1374"/>
        <v/>
      </c>
      <c r="T10959" s="168" t="str">
        <f t="shared" si="1375"/>
        <v/>
      </c>
    </row>
    <row r="10960" spans="1:20" x14ac:dyDescent="0.2">
      <c r="A10960" t="s">
        <v>2622</v>
      </c>
      <c r="M10960" s="170" t="str">
        <f t="shared" si="1368"/>
        <v>DTL</v>
      </c>
      <c r="N10960" s="169" t="str">
        <f t="shared" si="1369"/>
        <v>8201</v>
      </c>
      <c r="O10960" s="168" t="str">
        <f t="shared" si="1370"/>
        <v>Tran</v>
      </c>
      <c r="P10960" s="168" t="str">
        <f t="shared" si="1371"/>
        <v>8201Tran</v>
      </c>
      <c r="Q10960" s="168">
        <f t="shared" si="1372"/>
        <v>0</v>
      </c>
      <c r="R10960" s="168">
        <f t="shared" si="1373"/>
        <v>0</v>
      </c>
      <c r="S10960" s="168">
        <f t="shared" si="1374"/>
        <v>0</v>
      </c>
      <c r="T10960" s="168">
        <f t="shared" si="1375"/>
        <v>0</v>
      </c>
    </row>
    <row r="10961" spans="1:20" x14ac:dyDescent="0.2">
      <c r="A10961" t="s">
        <v>4467</v>
      </c>
      <c r="M10961" s="170" t="str">
        <f t="shared" si="1368"/>
        <v>DTL</v>
      </c>
      <c r="N10961" s="169" t="str">
        <f t="shared" si="1369"/>
        <v>8201</v>
      </c>
      <c r="O10961" s="168" t="str">
        <f t="shared" si="1370"/>
        <v/>
      </c>
      <c r="P10961" s="168" t="str">
        <f t="shared" si="1371"/>
        <v/>
      </c>
      <c r="Q10961" s="168" t="str">
        <f t="shared" si="1372"/>
        <v/>
      </c>
      <c r="R10961" s="168" t="str">
        <f t="shared" si="1373"/>
        <v/>
      </c>
      <c r="S10961" s="168" t="str">
        <f t="shared" si="1374"/>
        <v/>
      </c>
      <c r="T10961" s="168" t="str">
        <f t="shared" si="1375"/>
        <v/>
      </c>
    </row>
    <row r="10962" spans="1:20" x14ac:dyDescent="0.2">
      <c r="A10962">
        <v>1</v>
      </c>
      <c r="M10962" s="170" t="str">
        <f t="shared" si="1368"/>
        <v>DTL</v>
      </c>
      <c r="N10962" s="169" t="str">
        <f t="shared" si="1369"/>
        <v>8201</v>
      </c>
      <c r="O10962" s="168" t="str">
        <f t="shared" si="1370"/>
        <v/>
      </c>
      <c r="P10962" s="168" t="str">
        <f t="shared" si="1371"/>
        <v/>
      </c>
      <c r="Q10962" s="168" t="str">
        <f t="shared" si="1372"/>
        <v/>
      </c>
      <c r="R10962" s="168" t="str">
        <f t="shared" si="1373"/>
        <v/>
      </c>
      <c r="S10962" s="168" t="str">
        <f t="shared" si="1374"/>
        <v/>
      </c>
      <c r="T10962" s="168" t="str">
        <f t="shared" si="1375"/>
        <v/>
      </c>
    </row>
    <row r="10963" spans="1:20" x14ac:dyDescent="0.2">
      <c r="M10963" s="170" t="str">
        <f t="shared" si="1368"/>
        <v>DTL</v>
      </c>
      <c r="N10963" s="169" t="str">
        <f t="shared" si="1369"/>
        <v>8201</v>
      </c>
      <c r="O10963" s="168" t="str">
        <f t="shared" si="1370"/>
        <v/>
      </c>
      <c r="P10963" s="168" t="str">
        <f t="shared" si="1371"/>
        <v/>
      </c>
      <c r="Q10963" s="168" t="str">
        <f t="shared" si="1372"/>
        <v/>
      </c>
      <c r="R10963" s="168" t="str">
        <f t="shared" si="1373"/>
        <v/>
      </c>
      <c r="S10963" s="168" t="str">
        <f t="shared" si="1374"/>
        <v/>
      </c>
      <c r="T10963" s="168" t="str">
        <f t="shared" si="1375"/>
        <v/>
      </c>
    </row>
    <row r="10964" spans="1:20" x14ac:dyDescent="0.2">
      <c r="A10964" t="s">
        <v>3684</v>
      </c>
      <c r="M10964" s="170" t="str">
        <f t="shared" si="1368"/>
        <v>H1</v>
      </c>
      <c r="N10964" s="169" t="str">
        <f t="shared" si="1369"/>
        <v>8201</v>
      </c>
      <c r="O10964" s="168" t="str">
        <f t="shared" si="1370"/>
        <v/>
      </c>
      <c r="P10964" s="168" t="str">
        <f t="shared" si="1371"/>
        <v/>
      </c>
      <c r="Q10964" s="168" t="str">
        <f t="shared" si="1372"/>
        <v/>
      </c>
      <c r="R10964" s="168" t="str">
        <f t="shared" si="1373"/>
        <v/>
      </c>
      <c r="S10964" s="168" t="str">
        <f t="shared" si="1374"/>
        <v/>
      </c>
      <c r="T10964" s="168" t="str">
        <f t="shared" si="1375"/>
        <v/>
      </c>
    </row>
    <row r="10965" spans="1:20" x14ac:dyDescent="0.2">
      <c r="A10965" t="s">
        <v>2600</v>
      </c>
      <c r="M10965" s="170" t="str">
        <f t="shared" si="1368"/>
        <v>H2</v>
      </c>
      <c r="N10965" s="169" t="str">
        <f t="shared" si="1369"/>
        <v>8201</v>
      </c>
      <c r="O10965" s="168" t="str">
        <f t="shared" si="1370"/>
        <v/>
      </c>
      <c r="P10965" s="168" t="str">
        <f t="shared" si="1371"/>
        <v/>
      </c>
      <c r="Q10965" s="168" t="str">
        <f t="shared" si="1372"/>
        <v/>
      </c>
      <c r="R10965" s="168" t="str">
        <f t="shared" si="1373"/>
        <v/>
      </c>
      <c r="S10965" s="168" t="str">
        <f t="shared" si="1374"/>
        <v/>
      </c>
      <c r="T10965" s="168" t="str">
        <f t="shared" si="1375"/>
        <v/>
      </c>
    </row>
    <row r="10966" spans="1:20" x14ac:dyDescent="0.2">
      <c r="A10966" t="s">
        <v>2601</v>
      </c>
      <c r="M10966" s="170" t="str">
        <f t="shared" si="1368"/>
        <v>H3</v>
      </c>
      <c r="N10966" s="169" t="str">
        <f t="shared" si="1369"/>
        <v>8201</v>
      </c>
      <c r="O10966" s="168" t="str">
        <f t="shared" si="1370"/>
        <v/>
      </c>
      <c r="P10966" s="168" t="str">
        <f t="shared" si="1371"/>
        <v/>
      </c>
      <c r="Q10966" s="168" t="str">
        <f t="shared" si="1372"/>
        <v/>
      </c>
      <c r="R10966" s="168" t="str">
        <f t="shared" si="1373"/>
        <v/>
      </c>
      <c r="S10966" s="168" t="str">
        <f t="shared" si="1374"/>
        <v/>
      </c>
      <c r="T10966" s="168" t="str">
        <f t="shared" si="1375"/>
        <v/>
      </c>
    </row>
    <row r="10967" spans="1:20" x14ac:dyDescent="0.2">
      <c r="A10967" t="s">
        <v>3535</v>
      </c>
      <c r="M10967" s="170" t="str">
        <f t="shared" si="1368"/>
        <v>H4</v>
      </c>
      <c r="N10967" s="169" t="str">
        <f t="shared" si="1369"/>
        <v>8201</v>
      </c>
      <c r="O10967" s="168" t="str">
        <f t="shared" si="1370"/>
        <v/>
      </c>
      <c r="P10967" s="168" t="str">
        <f t="shared" si="1371"/>
        <v/>
      </c>
      <c r="Q10967" s="168" t="str">
        <f t="shared" si="1372"/>
        <v/>
      </c>
      <c r="R10967" s="168" t="str">
        <f t="shared" si="1373"/>
        <v/>
      </c>
      <c r="S10967" s="168" t="str">
        <f t="shared" si="1374"/>
        <v/>
      </c>
      <c r="T10967" s="168" t="str">
        <f t="shared" si="1375"/>
        <v/>
      </c>
    </row>
    <row r="10968" spans="1:20" x14ac:dyDescent="0.2">
      <c r="A10968" t="s">
        <v>3682</v>
      </c>
      <c r="M10968" s="170" t="str">
        <f t="shared" si="1368"/>
        <v>H5</v>
      </c>
      <c r="N10968" s="169" t="str">
        <f t="shared" si="1369"/>
        <v>8201</v>
      </c>
      <c r="O10968" s="168" t="str">
        <f t="shared" si="1370"/>
        <v/>
      </c>
      <c r="P10968" s="168" t="str">
        <f t="shared" si="1371"/>
        <v/>
      </c>
      <c r="Q10968" s="168" t="str">
        <f t="shared" si="1372"/>
        <v/>
      </c>
      <c r="R10968" s="168" t="str">
        <f t="shared" si="1373"/>
        <v/>
      </c>
      <c r="S10968" s="168" t="str">
        <f t="shared" si="1374"/>
        <v/>
      </c>
      <c r="T10968" s="168" t="str">
        <f t="shared" si="1375"/>
        <v/>
      </c>
    </row>
    <row r="10969" spans="1:20" x14ac:dyDescent="0.2">
      <c r="A10969" t="s">
        <v>3683</v>
      </c>
      <c r="M10969" s="170" t="str">
        <f t="shared" si="1368"/>
        <v>H6</v>
      </c>
      <c r="N10969" s="169" t="str">
        <f t="shared" si="1369"/>
        <v>8201</v>
      </c>
      <c r="O10969" s="168" t="str">
        <f t="shared" si="1370"/>
        <v/>
      </c>
      <c r="P10969" s="168" t="str">
        <f t="shared" si="1371"/>
        <v/>
      </c>
      <c r="Q10969" s="168" t="str">
        <f t="shared" si="1372"/>
        <v/>
      </c>
      <c r="R10969" s="168" t="str">
        <f t="shared" si="1373"/>
        <v/>
      </c>
      <c r="S10969" s="168" t="str">
        <f t="shared" si="1374"/>
        <v/>
      </c>
      <c r="T10969" s="168" t="str">
        <f t="shared" si="1375"/>
        <v/>
      </c>
    </row>
    <row r="10970" spans="1:20" x14ac:dyDescent="0.2">
      <c r="A10970" t="s">
        <v>2605</v>
      </c>
      <c r="M10970" s="170" t="str">
        <f t="shared" si="1368"/>
        <v>H7</v>
      </c>
      <c r="N10970" s="169" t="str">
        <f t="shared" si="1369"/>
        <v>8201</v>
      </c>
      <c r="O10970" s="168" t="str">
        <f t="shared" si="1370"/>
        <v/>
      </c>
      <c r="P10970" s="168" t="str">
        <f t="shared" si="1371"/>
        <v/>
      </c>
      <c r="Q10970" s="168" t="str">
        <f t="shared" si="1372"/>
        <v/>
      </c>
      <c r="R10970" s="168" t="str">
        <f t="shared" si="1373"/>
        <v/>
      </c>
      <c r="S10970" s="168" t="str">
        <f t="shared" si="1374"/>
        <v/>
      </c>
      <c r="T10970" s="168" t="str">
        <f t="shared" si="1375"/>
        <v/>
      </c>
    </row>
    <row r="10971" spans="1:20" x14ac:dyDescent="0.2">
      <c r="A10971" t="s">
        <v>2606</v>
      </c>
      <c r="M10971" s="170" t="str">
        <f t="shared" si="1368"/>
        <v>H8</v>
      </c>
      <c r="N10971" s="169" t="str">
        <f t="shared" si="1369"/>
        <v>8201</v>
      </c>
      <c r="O10971" s="168" t="str">
        <f t="shared" si="1370"/>
        <v/>
      </c>
      <c r="P10971" s="168" t="str">
        <f t="shared" si="1371"/>
        <v/>
      </c>
      <c r="Q10971" s="168" t="str">
        <f t="shared" si="1372"/>
        <v/>
      </c>
      <c r="R10971" s="168" t="str">
        <f t="shared" si="1373"/>
        <v/>
      </c>
      <c r="S10971" s="168" t="str">
        <f t="shared" si="1374"/>
        <v/>
      </c>
      <c r="T10971" s="168" t="str">
        <f t="shared" si="1375"/>
        <v/>
      </c>
    </row>
    <row r="10972" spans="1:20" x14ac:dyDescent="0.2">
      <c r="A10972" t="s">
        <v>2607</v>
      </c>
      <c r="M10972" s="170" t="str">
        <f t="shared" si="1368"/>
        <v>H9</v>
      </c>
      <c r="N10972" s="169" t="str">
        <f t="shared" si="1369"/>
        <v>8201</v>
      </c>
      <c r="O10972" s="168" t="str">
        <f t="shared" si="1370"/>
        <v/>
      </c>
      <c r="P10972" s="168" t="str">
        <f t="shared" si="1371"/>
        <v/>
      </c>
      <c r="Q10972" s="168" t="str">
        <f t="shared" si="1372"/>
        <v/>
      </c>
      <c r="R10972" s="168" t="str">
        <f t="shared" si="1373"/>
        <v/>
      </c>
      <c r="S10972" s="168" t="str">
        <f t="shared" si="1374"/>
        <v/>
      </c>
      <c r="T10972" s="168" t="str">
        <f t="shared" si="1375"/>
        <v/>
      </c>
    </row>
    <row r="10973" spans="1:20" x14ac:dyDescent="0.2">
      <c r="A10973" t="s">
        <v>2608</v>
      </c>
      <c r="M10973" s="170" t="str">
        <f t="shared" si="1368"/>
        <v>H10</v>
      </c>
      <c r="N10973" s="169" t="str">
        <f t="shared" si="1369"/>
        <v>8201</v>
      </c>
      <c r="O10973" s="168" t="str">
        <f t="shared" si="1370"/>
        <v/>
      </c>
      <c r="P10973" s="168" t="str">
        <f t="shared" si="1371"/>
        <v/>
      </c>
      <c r="Q10973" s="168" t="str">
        <f t="shared" si="1372"/>
        <v/>
      </c>
      <c r="R10973" s="168" t="str">
        <f t="shared" si="1373"/>
        <v/>
      </c>
      <c r="S10973" s="168" t="str">
        <f t="shared" si="1374"/>
        <v/>
      </c>
      <c r="T10973" s="168" t="str">
        <f t="shared" si="1375"/>
        <v/>
      </c>
    </row>
    <row r="10974" spans="1:20" x14ac:dyDescent="0.2">
      <c r="A10974" t="s">
        <v>2623</v>
      </c>
      <c r="M10974" s="170" t="str">
        <f t="shared" si="1368"/>
        <v>DTL</v>
      </c>
      <c r="N10974" s="169" t="str">
        <f t="shared" si="1369"/>
        <v>8201</v>
      </c>
      <c r="O10974" s="168" t="str">
        <f t="shared" si="1370"/>
        <v>Tran</v>
      </c>
      <c r="P10974" s="168" t="str">
        <f t="shared" si="1371"/>
        <v>8201Tran</v>
      </c>
      <c r="Q10974" s="168">
        <f t="shared" si="1372"/>
        <v>0</v>
      </c>
      <c r="R10974" s="168">
        <f t="shared" si="1373"/>
        <v>0</v>
      </c>
      <c r="S10974" s="168">
        <f t="shared" si="1374"/>
        <v>0</v>
      </c>
      <c r="T10974" s="168">
        <f t="shared" si="1375"/>
        <v>0</v>
      </c>
    </row>
    <row r="10975" spans="1:20" x14ac:dyDescent="0.2">
      <c r="A10975" t="s">
        <v>4246</v>
      </c>
      <c r="M10975" s="170" t="str">
        <f t="shared" si="1368"/>
        <v>DTL</v>
      </c>
      <c r="N10975" s="169" t="str">
        <f t="shared" si="1369"/>
        <v>8201</v>
      </c>
      <c r="O10975" s="168" t="str">
        <f t="shared" si="1370"/>
        <v/>
      </c>
      <c r="P10975" s="168" t="str">
        <f t="shared" si="1371"/>
        <v/>
      </c>
      <c r="Q10975" s="168" t="str">
        <f t="shared" si="1372"/>
        <v/>
      </c>
      <c r="R10975" s="168" t="str">
        <f t="shared" si="1373"/>
        <v/>
      </c>
      <c r="S10975" s="168" t="str">
        <f t="shared" si="1374"/>
        <v/>
      </c>
      <c r="T10975" s="168" t="str">
        <f t="shared" si="1375"/>
        <v/>
      </c>
    </row>
    <row r="10976" spans="1:20" x14ac:dyDescent="0.2">
      <c r="A10976" t="s">
        <v>2611</v>
      </c>
      <c r="M10976" s="170" t="str">
        <f t="shared" si="1368"/>
        <v>DTL</v>
      </c>
      <c r="N10976" s="169" t="str">
        <f t="shared" si="1369"/>
        <v>8201</v>
      </c>
      <c r="O10976" s="168" t="str">
        <f t="shared" si="1370"/>
        <v/>
      </c>
      <c r="P10976" s="168" t="str">
        <f t="shared" si="1371"/>
        <v/>
      </c>
      <c r="Q10976" s="168" t="str">
        <f t="shared" si="1372"/>
        <v/>
      </c>
      <c r="R10976" s="168" t="str">
        <f t="shared" si="1373"/>
        <v/>
      </c>
      <c r="S10976" s="168" t="str">
        <f t="shared" si="1374"/>
        <v/>
      </c>
      <c r="T10976" s="168" t="str">
        <f t="shared" si="1375"/>
        <v/>
      </c>
    </row>
    <row r="10977" spans="1:20" x14ac:dyDescent="0.2">
      <c r="A10977" t="s">
        <v>7136</v>
      </c>
      <c r="M10977" s="170" t="str">
        <f t="shared" si="1368"/>
        <v>Ttl</v>
      </c>
      <c r="N10977" s="169" t="str">
        <f t="shared" si="1369"/>
        <v>8201</v>
      </c>
      <c r="O10977" s="168" t="str">
        <f t="shared" si="1370"/>
        <v/>
      </c>
      <c r="P10977" s="168" t="str">
        <f t="shared" si="1371"/>
        <v/>
      </c>
      <c r="Q10977" s="168" t="str">
        <f t="shared" si="1372"/>
        <v/>
      </c>
      <c r="R10977" s="168" t="str">
        <f t="shared" si="1373"/>
        <v/>
      </c>
      <c r="S10977" s="168" t="str">
        <f t="shared" si="1374"/>
        <v/>
      </c>
      <c r="T10977" s="168" t="str">
        <f t="shared" si="1375"/>
        <v/>
      </c>
    </row>
    <row r="10978" spans="1:20" x14ac:dyDescent="0.2">
      <c r="A10978" t="s">
        <v>4467</v>
      </c>
      <c r="M10978" s="170" t="str">
        <f t="shared" si="1368"/>
        <v>DTL</v>
      </c>
      <c r="N10978" s="169" t="str">
        <f t="shared" si="1369"/>
        <v>8201</v>
      </c>
      <c r="O10978" s="168" t="str">
        <f t="shared" si="1370"/>
        <v/>
      </c>
      <c r="P10978" s="168" t="str">
        <f t="shared" si="1371"/>
        <v/>
      </c>
      <c r="Q10978" s="168" t="str">
        <f t="shared" si="1372"/>
        <v/>
      </c>
      <c r="R10978" s="168" t="str">
        <f t="shared" si="1373"/>
        <v/>
      </c>
      <c r="S10978" s="168" t="str">
        <f t="shared" si="1374"/>
        <v/>
      </c>
      <c r="T10978" s="168" t="str">
        <f t="shared" si="1375"/>
        <v/>
      </c>
    </row>
    <row r="10979" spans="1:20" x14ac:dyDescent="0.2">
      <c r="A10979">
        <v>1</v>
      </c>
      <c r="M10979" s="170" t="str">
        <f t="shared" si="1368"/>
        <v>DTL</v>
      </c>
      <c r="N10979" s="169" t="str">
        <f t="shared" si="1369"/>
        <v>8201</v>
      </c>
      <c r="O10979" s="168" t="str">
        <f t="shared" si="1370"/>
        <v/>
      </c>
      <c r="P10979" s="168" t="str">
        <f t="shared" si="1371"/>
        <v/>
      </c>
      <c r="Q10979" s="168" t="str">
        <f t="shared" si="1372"/>
        <v/>
      </c>
      <c r="R10979" s="168" t="str">
        <f t="shared" si="1373"/>
        <v/>
      </c>
      <c r="S10979" s="168" t="str">
        <f t="shared" si="1374"/>
        <v/>
      </c>
      <c r="T10979" s="168" t="str">
        <f t="shared" si="1375"/>
        <v/>
      </c>
    </row>
    <row r="10980" spans="1:20" x14ac:dyDescent="0.2">
      <c r="M10980" s="170" t="str">
        <f t="shared" si="1368"/>
        <v>DTL</v>
      </c>
      <c r="N10980" s="169" t="str">
        <f t="shared" si="1369"/>
        <v>8201</v>
      </c>
      <c r="O10980" s="168" t="str">
        <f t="shared" si="1370"/>
        <v/>
      </c>
      <c r="P10980" s="168" t="str">
        <f t="shared" si="1371"/>
        <v/>
      </c>
      <c r="Q10980" s="168" t="str">
        <f t="shared" si="1372"/>
        <v/>
      </c>
      <c r="R10980" s="168" t="str">
        <f t="shared" si="1373"/>
        <v/>
      </c>
      <c r="S10980" s="168" t="str">
        <f t="shared" si="1374"/>
        <v/>
      </c>
      <c r="T10980" s="168" t="str">
        <f t="shared" si="1375"/>
        <v/>
      </c>
    </row>
    <row r="10981" spans="1:20" x14ac:dyDescent="0.2">
      <c r="A10981" t="s">
        <v>3685</v>
      </c>
      <c r="M10981" s="170" t="str">
        <f t="shared" si="1368"/>
        <v>H1</v>
      </c>
      <c r="N10981" s="169" t="str">
        <f t="shared" si="1369"/>
        <v>8201</v>
      </c>
      <c r="O10981" s="168" t="str">
        <f t="shared" si="1370"/>
        <v/>
      </c>
      <c r="P10981" s="168" t="str">
        <f t="shared" si="1371"/>
        <v/>
      </c>
      <c r="Q10981" s="168" t="str">
        <f t="shared" si="1372"/>
        <v/>
      </c>
      <c r="R10981" s="168" t="str">
        <f t="shared" si="1373"/>
        <v/>
      </c>
      <c r="S10981" s="168" t="str">
        <f t="shared" si="1374"/>
        <v/>
      </c>
      <c r="T10981" s="168" t="str">
        <f t="shared" si="1375"/>
        <v/>
      </c>
    </row>
    <row r="10982" spans="1:20" x14ac:dyDescent="0.2">
      <c r="A10982" t="s">
        <v>2600</v>
      </c>
      <c r="M10982" s="170" t="str">
        <f t="shared" si="1368"/>
        <v>H2</v>
      </c>
      <c r="N10982" s="169" t="str">
        <f t="shared" si="1369"/>
        <v>8201</v>
      </c>
      <c r="O10982" s="168" t="str">
        <f t="shared" si="1370"/>
        <v/>
      </c>
      <c r="P10982" s="168" t="str">
        <f t="shared" si="1371"/>
        <v/>
      </c>
      <c r="Q10982" s="168" t="str">
        <f t="shared" si="1372"/>
        <v/>
      </c>
      <c r="R10982" s="168" t="str">
        <f t="shared" si="1373"/>
        <v/>
      </c>
      <c r="S10982" s="168" t="str">
        <f t="shared" si="1374"/>
        <v/>
      </c>
      <c r="T10982" s="168" t="str">
        <f t="shared" si="1375"/>
        <v/>
      </c>
    </row>
    <row r="10983" spans="1:20" x14ac:dyDescent="0.2">
      <c r="A10983" t="s">
        <v>2601</v>
      </c>
      <c r="M10983" s="170" t="str">
        <f t="shared" si="1368"/>
        <v>H3</v>
      </c>
      <c r="N10983" s="169" t="str">
        <f t="shared" si="1369"/>
        <v>8201</v>
      </c>
      <c r="O10983" s="168" t="str">
        <f t="shared" si="1370"/>
        <v/>
      </c>
      <c r="P10983" s="168" t="str">
        <f t="shared" si="1371"/>
        <v/>
      </c>
      <c r="Q10983" s="168" t="str">
        <f t="shared" si="1372"/>
        <v/>
      </c>
      <c r="R10983" s="168" t="str">
        <f t="shared" si="1373"/>
        <v/>
      </c>
      <c r="S10983" s="168" t="str">
        <f t="shared" si="1374"/>
        <v/>
      </c>
      <c r="T10983" s="168" t="str">
        <f t="shared" si="1375"/>
        <v/>
      </c>
    </row>
    <row r="10984" spans="1:20" x14ac:dyDescent="0.2">
      <c r="A10984" t="s">
        <v>3535</v>
      </c>
      <c r="M10984" s="170" t="str">
        <f t="shared" si="1368"/>
        <v>H4</v>
      </c>
      <c r="N10984" s="169" t="str">
        <f t="shared" si="1369"/>
        <v>8201</v>
      </c>
      <c r="O10984" s="168" t="str">
        <f t="shared" si="1370"/>
        <v/>
      </c>
      <c r="P10984" s="168" t="str">
        <f t="shared" si="1371"/>
        <v/>
      </c>
      <c r="Q10984" s="168" t="str">
        <f t="shared" si="1372"/>
        <v/>
      </c>
      <c r="R10984" s="168" t="str">
        <f t="shared" si="1373"/>
        <v/>
      </c>
      <c r="S10984" s="168" t="str">
        <f t="shared" si="1374"/>
        <v/>
      </c>
      <c r="T10984" s="168" t="str">
        <f t="shared" si="1375"/>
        <v/>
      </c>
    </row>
    <row r="10985" spans="1:20" x14ac:dyDescent="0.2">
      <c r="A10985" t="s">
        <v>3686</v>
      </c>
      <c r="M10985" s="170" t="str">
        <f t="shared" si="1368"/>
        <v>H5</v>
      </c>
      <c r="N10985" s="169" t="str">
        <f t="shared" si="1369"/>
        <v>8201</v>
      </c>
      <c r="O10985" s="168" t="str">
        <f t="shared" si="1370"/>
        <v/>
      </c>
      <c r="P10985" s="168" t="str">
        <f t="shared" si="1371"/>
        <v/>
      </c>
      <c r="Q10985" s="168" t="str">
        <f t="shared" si="1372"/>
        <v/>
      </c>
      <c r="R10985" s="168" t="str">
        <f t="shared" si="1373"/>
        <v/>
      </c>
      <c r="S10985" s="168" t="str">
        <f t="shared" si="1374"/>
        <v/>
      </c>
      <c r="T10985" s="168" t="str">
        <f t="shared" si="1375"/>
        <v/>
      </c>
    </row>
    <row r="10986" spans="1:20" x14ac:dyDescent="0.2">
      <c r="A10986" t="s">
        <v>3687</v>
      </c>
      <c r="M10986" s="170" t="str">
        <f t="shared" si="1368"/>
        <v>H6</v>
      </c>
      <c r="N10986" s="169" t="str">
        <f t="shared" si="1369"/>
        <v>8202</v>
      </c>
      <c r="O10986" s="168" t="str">
        <f t="shared" si="1370"/>
        <v/>
      </c>
      <c r="P10986" s="168" t="str">
        <f t="shared" si="1371"/>
        <v/>
      </c>
      <c r="Q10986" s="168" t="str">
        <f t="shared" si="1372"/>
        <v/>
      </c>
      <c r="R10986" s="168" t="str">
        <f t="shared" si="1373"/>
        <v/>
      </c>
      <c r="S10986" s="168" t="str">
        <f t="shared" si="1374"/>
        <v/>
      </c>
      <c r="T10986" s="168" t="str">
        <f t="shared" si="1375"/>
        <v/>
      </c>
    </row>
    <row r="10987" spans="1:20" x14ac:dyDescent="0.2">
      <c r="A10987" t="s">
        <v>2605</v>
      </c>
      <c r="M10987" s="170" t="str">
        <f t="shared" si="1368"/>
        <v>H7</v>
      </c>
      <c r="N10987" s="169" t="str">
        <f t="shared" si="1369"/>
        <v>8202</v>
      </c>
      <c r="O10987" s="168" t="str">
        <f t="shared" si="1370"/>
        <v/>
      </c>
      <c r="P10987" s="168" t="str">
        <f t="shared" si="1371"/>
        <v/>
      </c>
      <c r="Q10987" s="168" t="str">
        <f t="shared" si="1372"/>
        <v/>
      </c>
      <c r="R10987" s="168" t="str">
        <f t="shared" si="1373"/>
        <v/>
      </c>
      <c r="S10987" s="168" t="str">
        <f t="shared" si="1374"/>
        <v/>
      </c>
      <c r="T10987" s="168" t="str">
        <f t="shared" si="1375"/>
        <v/>
      </c>
    </row>
    <row r="10988" spans="1:20" x14ac:dyDescent="0.2">
      <c r="A10988" t="s">
        <v>2606</v>
      </c>
      <c r="M10988" s="170" t="str">
        <f t="shared" si="1368"/>
        <v>H8</v>
      </c>
      <c r="N10988" s="169" t="str">
        <f t="shared" si="1369"/>
        <v>8202</v>
      </c>
      <c r="O10988" s="168" t="str">
        <f t="shared" si="1370"/>
        <v/>
      </c>
      <c r="P10988" s="168" t="str">
        <f t="shared" si="1371"/>
        <v/>
      </c>
      <c r="Q10988" s="168" t="str">
        <f t="shared" si="1372"/>
        <v/>
      </c>
      <c r="R10988" s="168" t="str">
        <f t="shared" si="1373"/>
        <v/>
      </c>
      <c r="S10988" s="168" t="str">
        <f t="shared" si="1374"/>
        <v/>
      </c>
      <c r="T10988" s="168" t="str">
        <f t="shared" si="1375"/>
        <v/>
      </c>
    </row>
    <row r="10989" spans="1:20" x14ac:dyDescent="0.2">
      <c r="A10989" t="s">
        <v>2607</v>
      </c>
      <c r="M10989" s="170" t="str">
        <f t="shared" si="1368"/>
        <v>H9</v>
      </c>
      <c r="N10989" s="169" t="str">
        <f t="shared" si="1369"/>
        <v>8202</v>
      </c>
      <c r="O10989" s="168" t="str">
        <f t="shared" si="1370"/>
        <v/>
      </c>
      <c r="P10989" s="168" t="str">
        <f t="shared" si="1371"/>
        <v/>
      </c>
      <c r="Q10989" s="168" t="str">
        <f t="shared" si="1372"/>
        <v/>
      </c>
      <c r="R10989" s="168" t="str">
        <f t="shared" si="1373"/>
        <v/>
      </c>
      <c r="S10989" s="168" t="str">
        <f t="shared" si="1374"/>
        <v/>
      </c>
      <c r="T10989" s="168" t="str">
        <f t="shared" si="1375"/>
        <v/>
      </c>
    </row>
    <row r="10990" spans="1:20" x14ac:dyDescent="0.2">
      <c r="A10990" t="s">
        <v>2608</v>
      </c>
      <c r="M10990" s="170" t="str">
        <f t="shared" si="1368"/>
        <v>H10</v>
      </c>
      <c r="N10990" s="169" t="str">
        <f t="shared" si="1369"/>
        <v>8202</v>
      </c>
      <c r="O10990" s="168" t="str">
        <f t="shared" si="1370"/>
        <v/>
      </c>
      <c r="P10990" s="168" t="str">
        <f t="shared" si="1371"/>
        <v/>
      </c>
      <c r="Q10990" s="168" t="str">
        <f t="shared" si="1372"/>
        <v/>
      </c>
      <c r="R10990" s="168" t="str">
        <f t="shared" si="1373"/>
        <v/>
      </c>
      <c r="S10990" s="168" t="str">
        <f t="shared" si="1374"/>
        <v/>
      </c>
      <c r="T10990" s="168" t="str">
        <f t="shared" si="1375"/>
        <v/>
      </c>
    </row>
    <row r="10991" spans="1:20" x14ac:dyDescent="0.2">
      <c r="A10991" t="s">
        <v>2609</v>
      </c>
      <c r="M10991" s="170" t="str">
        <f t="shared" si="1368"/>
        <v>DTL</v>
      </c>
      <c r="N10991" s="169" t="str">
        <f t="shared" si="1369"/>
        <v>8202</v>
      </c>
      <c r="O10991" s="168" t="str">
        <f t="shared" si="1370"/>
        <v/>
      </c>
      <c r="P10991" s="168" t="str">
        <f t="shared" si="1371"/>
        <v/>
      </c>
      <c r="Q10991" s="168" t="str">
        <f t="shared" si="1372"/>
        <v/>
      </c>
      <c r="R10991" s="168" t="str">
        <f t="shared" si="1373"/>
        <v/>
      </c>
      <c r="S10991" s="168" t="str">
        <f t="shared" si="1374"/>
        <v/>
      </c>
      <c r="T10991" s="168" t="str">
        <f t="shared" si="1375"/>
        <v/>
      </c>
    </row>
    <row r="10992" spans="1:20" x14ac:dyDescent="0.2">
      <c r="A10992" t="s">
        <v>7137</v>
      </c>
      <c r="M10992" s="170" t="str">
        <f t="shared" si="1368"/>
        <v>DTL</v>
      </c>
      <c r="N10992" s="169" t="str">
        <f t="shared" si="1369"/>
        <v>8202</v>
      </c>
      <c r="O10992" s="168" t="str">
        <f t="shared" si="1370"/>
        <v>6010</v>
      </c>
      <c r="P10992" s="168" t="str">
        <f t="shared" si="1371"/>
        <v>82026010</v>
      </c>
      <c r="Q10992" s="168">
        <f t="shared" si="1372"/>
        <v>49862</v>
      </c>
      <c r="R10992" s="168">
        <f t="shared" si="1373"/>
        <v>51531</v>
      </c>
      <c r="S10992" s="168">
        <f t="shared" si="1374"/>
        <v>47000</v>
      </c>
      <c r="T10992" s="168">
        <f t="shared" si="1375"/>
        <v>29113</v>
      </c>
    </row>
    <row r="10993" spans="1:20" x14ac:dyDescent="0.2">
      <c r="A10993" t="s">
        <v>7138</v>
      </c>
      <c r="M10993" s="170" t="str">
        <f t="shared" si="1368"/>
        <v>DTL</v>
      </c>
      <c r="N10993" s="169" t="str">
        <f t="shared" si="1369"/>
        <v>8202</v>
      </c>
      <c r="O10993" s="168" t="str">
        <f t="shared" si="1370"/>
        <v>6020</v>
      </c>
      <c r="P10993" s="168" t="str">
        <f t="shared" si="1371"/>
        <v>82026020</v>
      </c>
      <c r="Q10993" s="168">
        <f t="shared" si="1372"/>
        <v>1335</v>
      </c>
      <c r="R10993" s="168">
        <f t="shared" si="1373"/>
        <v>1266</v>
      </c>
      <c r="S10993" s="168">
        <f t="shared" si="1374"/>
        <v>1250</v>
      </c>
      <c r="T10993" s="168">
        <f t="shared" si="1375"/>
        <v>1234</v>
      </c>
    </row>
    <row r="10994" spans="1:20" x14ac:dyDescent="0.2">
      <c r="A10994" t="s">
        <v>7139</v>
      </c>
      <c r="M10994" s="170" t="str">
        <f t="shared" si="1368"/>
        <v>DTL</v>
      </c>
      <c r="N10994" s="169" t="str">
        <f t="shared" si="1369"/>
        <v>8202</v>
      </c>
      <c r="O10994" s="168" t="str">
        <f t="shared" si="1370"/>
        <v>6040</v>
      </c>
      <c r="P10994" s="168" t="str">
        <f t="shared" si="1371"/>
        <v>82026040</v>
      </c>
      <c r="Q10994" s="168">
        <f t="shared" si="1372"/>
        <v>63</v>
      </c>
      <c r="R10994" s="168">
        <f t="shared" si="1373"/>
        <v>51</v>
      </c>
      <c r="S10994" s="168">
        <f t="shared" si="1374"/>
        <v>20</v>
      </c>
      <c r="T10994" s="168">
        <f t="shared" si="1375"/>
        <v>0</v>
      </c>
    </row>
    <row r="10995" spans="1:20" x14ac:dyDescent="0.2">
      <c r="A10995" t="s">
        <v>7140</v>
      </c>
      <c r="M10995" s="170" t="str">
        <f t="shared" si="1368"/>
        <v>DTL</v>
      </c>
      <c r="N10995" s="169" t="str">
        <f t="shared" si="1369"/>
        <v>8202</v>
      </c>
      <c r="O10995" s="168" t="str">
        <f t="shared" si="1370"/>
        <v>6090</v>
      </c>
      <c r="P10995" s="168" t="str">
        <f t="shared" si="1371"/>
        <v>82026090</v>
      </c>
      <c r="Q10995" s="168">
        <f t="shared" si="1372"/>
        <v>1477</v>
      </c>
      <c r="R10995" s="168">
        <f t="shared" si="1373"/>
        <v>3187</v>
      </c>
      <c r="S10995" s="168">
        <f t="shared" si="1374"/>
        <v>1000</v>
      </c>
      <c r="T10995" s="168">
        <f t="shared" si="1375"/>
        <v>0</v>
      </c>
    </row>
    <row r="10996" spans="1:20" x14ac:dyDescent="0.2">
      <c r="A10996" t="s">
        <v>7141</v>
      </c>
      <c r="M10996" s="170" t="str">
        <f t="shared" si="1368"/>
        <v>DTL</v>
      </c>
      <c r="N10996" s="169" t="str">
        <f t="shared" si="1369"/>
        <v>8202</v>
      </c>
      <c r="O10996" s="168" t="str">
        <f t="shared" si="1370"/>
        <v>6601</v>
      </c>
      <c r="P10996" s="168" t="str">
        <f t="shared" si="1371"/>
        <v>82026601</v>
      </c>
      <c r="Q10996" s="168">
        <f t="shared" si="1372"/>
        <v>663</v>
      </c>
      <c r="R10996" s="168">
        <f t="shared" si="1373"/>
        <v>1367</v>
      </c>
      <c r="S10996" s="168">
        <f t="shared" si="1374"/>
        <v>700</v>
      </c>
      <c r="T10996" s="168">
        <f t="shared" si="1375"/>
        <v>1091</v>
      </c>
    </row>
    <row r="10997" spans="1:20" x14ac:dyDescent="0.2">
      <c r="A10997" t="s">
        <v>7142</v>
      </c>
      <c r="M10997" s="170" t="str">
        <f t="shared" si="1368"/>
        <v>DTL</v>
      </c>
      <c r="N10997" s="169" t="str">
        <f t="shared" si="1369"/>
        <v>8202</v>
      </c>
      <c r="O10997" s="168" t="str">
        <f t="shared" si="1370"/>
        <v>7430</v>
      </c>
      <c r="P10997" s="168" t="str">
        <f t="shared" si="1371"/>
        <v>82027430</v>
      </c>
      <c r="Q10997" s="168">
        <f t="shared" si="1372"/>
        <v>614</v>
      </c>
      <c r="R10997" s="168">
        <f t="shared" si="1373"/>
        <v>617</v>
      </c>
      <c r="S10997" s="168">
        <f t="shared" si="1374"/>
        <v>600</v>
      </c>
      <c r="T10997" s="168">
        <f t="shared" si="1375"/>
        <v>299</v>
      </c>
    </row>
    <row r="10998" spans="1:20" x14ac:dyDescent="0.2">
      <c r="A10998" t="s">
        <v>4246</v>
      </c>
      <c r="M10998" s="170" t="str">
        <f t="shared" si="1368"/>
        <v>DTL</v>
      </c>
      <c r="N10998" s="169" t="str">
        <f t="shared" si="1369"/>
        <v>8202</v>
      </c>
      <c r="O10998" s="168" t="str">
        <f t="shared" si="1370"/>
        <v/>
      </c>
      <c r="P10998" s="168" t="str">
        <f t="shared" si="1371"/>
        <v/>
      </c>
      <c r="Q10998" s="168" t="str">
        <f t="shared" si="1372"/>
        <v/>
      </c>
      <c r="R10998" s="168" t="str">
        <f t="shared" si="1373"/>
        <v/>
      </c>
      <c r="S10998" s="168" t="str">
        <f t="shared" si="1374"/>
        <v/>
      </c>
      <c r="T10998" s="168" t="str">
        <f t="shared" si="1375"/>
        <v/>
      </c>
    </row>
    <row r="10999" spans="1:20" x14ac:dyDescent="0.2">
      <c r="A10999" t="s">
        <v>2611</v>
      </c>
      <c r="M10999" s="170" t="str">
        <f t="shared" si="1368"/>
        <v>DTL</v>
      </c>
      <c r="N10999" s="169" t="str">
        <f t="shared" si="1369"/>
        <v>8202</v>
      </c>
      <c r="O10999" s="168" t="str">
        <f t="shared" si="1370"/>
        <v/>
      </c>
      <c r="P10999" s="168" t="str">
        <f t="shared" si="1371"/>
        <v/>
      </c>
      <c r="Q10999" s="168" t="str">
        <f t="shared" si="1372"/>
        <v/>
      </c>
      <c r="R10999" s="168" t="str">
        <f t="shared" si="1373"/>
        <v/>
      </c>
      <c r="S10999" s="168" t="str">
        <f t="shared" si="1374"/>
        <v/>
      </c>
      <c r="T10999" s="168" t="str">
        <f t="shared" si="1375"/>
        <v/>
      </c>
    </row>
    <row r="11000" spans="1:20" x14ac:dyDescent="0.2">
      <c r="A11000" t="s">
        <v>7143</v>
      </c>
      <c r="M11000" s="170" t="str">
        <f t="shared" si="1368"/>
        <v>Ttl</v>
      </c>
      <c r="N11000" s="169" t="str">
        <f t="shared" si="1369"/>
        <v>8202</v>
      </c>
      <c r="O11000" s="168" t="str">
        <f t="shared" si="1370"/>
        <v/>
      </c>
      <c r="P11000" s="168" t="str">
        <f t="shared" si="1371"/>
        <v/>
      </c>
      <c r="Q11000" s="168" t="str">
        <f t="shared" si="1372"/>
        <v/>
      </c>
      <c r="R11000" s="168" t="str">
        <f t="shared" si="1373"/>
        <v/>
      </c>
      <c r="S11000" s="168" t="str">
        <f t="shared" si="1374"/>
        <v/>
      </c>
      <c r="T11000" s="168" t="str">
        <f t="shared" si="1375"/>
        <v/>
      </c>
    </row>
    <row r="11001" spans="1:20" x14ac:dyDescent="0.2">
      <c r="A11001" t="s">
        <v>2612</v>
      </c>
      <c r="M11001" s="170" t="str">
        <f t="shared" si="1368"/>
        <v>DTL</v>
      </c>
      <c r="N11001" s="169" t="str">
        <f t="shared" si="1369"/>
        <v>8202</v>
      </c>
      <c r="O11001" s="168" t="str">
        <f t="shared" si="1370"/>
        <v/>
      </c>
      <c r="P11001" s="168" t="str">
        <f t="shared" si="1371"/>
        <v/>
      </c>
      <c r="Q11001" s="168" t="str">
        <f t="shared" si="1372"/>
        <v/>
      </c>
      <c r="R11001" s="168" t="str">
        <f t="shared" si="1373"/>
        <v/>
      </c>
      <c r="S11001" s="168" t="str">
        <f t="shared" si="1374"/>
        <v/>
      </c>
      <c r="T11001" s="168" t="str">
        <f t="shared" si="1375"/>
        <v/>
      </c>
    </row>
    <row r="11002" spans="1:20" x14ac:dyDescent="0.2">
      <c r="A11002" t="s">
        <v>2611</v>
      </c>
      <c r="M11002" s="170" t="str">
        <f t="shared" si="1368"/>
        <v>DTL</v>
      </c>
      <c r="N11002" s="169" t="str">
        <f t="shared" si="1369"/>
        <v>8202</v>
      </c>
      <c r="O11002" s="168" t="str">
        <f t="shared" si="1370"/>
        <v/>
      </c>
      <c r="P11002" s="168" t="str">
        <f t="shared" si="1371"/>
        <v/>
      </c>
      <c r="Q11002" s="168" t="str">
        <f t="shared" si="1372"/>
        <v/>
      </c>
      <c r="R11002" s="168" t="str">
        <f t="shared" si="1373"/>
        <v/>
      </c>
      <c r="S11002" s="168" t="str">
        <f t="shared" si="1374"/>
        <v/>
      </c>
      <c r="T11002" s="168" t="str">
        <f t="shared" si="1375"/>
        <v/>
      </c>
    </row>
    <row r="11003" spans="1:20" x14ac:dyDescent="0.2">
      <c r="A11003" t="s">
        <v>2611</v>
      </c>
      <c r="M11003" s="170" t="str">
        <f t="shared" si="1368"/>
        <v>DTL</v>
      </c>
      <c r="N11003" s="169" t="str">
        <f t="shared" si="1369"/>
        <v>8202</v>
      </c>
      <c r="O11003" s="168" t="str">
        <f t="shared" si="1370"/>
        <v/>
      </c>
      <c r="P11003" s="168" t="str">
        <f t="shared" si="1371"/>
        <v/>
      </c>
      <c r="Q11003" s="168" t="str">
        <f t="shared" si="1372"/>
        <v/>
      </c>
      <c r="R11003" s="168" t="str">
        <f t="shared" si="1373"/>
        <v/>
      </c>
      <c r="S11003" s="168" t="str">
        <f t="shared" si="1374"/>
        <v/>
      </c>
      <c r="T11003" s="168" t="str">
        <f t="shared" si="1375"/>
        <v/>
      </c>
    </row>
    <row r="11004" spans="1:20" x14ac:dyDescent="0.2">
      <c r="A11004" t="s">
        <v>2613</v>
      </c>
      <c r="M11004" s="170" t="str">
        <f t="shared" si="1368"/>
        <v>DTL</v>
      </c>
      <c r="N11004" s="169" t="str">
        <f t="shared" si="1369"/>
        <v>8202</v>
      </c>
      <c r="O11004" s="168" t="str">
        <f t="shared" si="1370"/>
        <v/>
      </c>
      <c r="P11004" s="168" t="str">
        <f t="shared" si="1371"/>
        <v/>
      </c>
      <c r="Q11004" s="168" t="str">
        <f t="shared" si="1372"/>
        <v/>
      </c>
      <c r="R11004" s="168" t="str">
        <f t="shared" si="1373"/>
        <v/>
      </c>
      <c r="S11004" s="168" t="str">
        <f t="shared" si="1374"/>
        <v/>
      </c>
      <c r="T11004" s="168" t="str">
        <f t="shared" si="1375"/>
        <v/>
      </c>
    </row>
    <row r="11005" spans="1:20" x14ac:dyDescent="0.2">
      <c r="A11005" t="s">
        <v>7144</v>
      </c>
      <c r="M11005" s="170" t="str">
        <f t="shared" si="1368"/>
        <v>DTL</v>
      </c>
      <c r="N11005" s="169" t="str">
        <f t="shared" si="1369"/>
        <v>8202</v>
      </c>
      <c r="O11005" s="168" t="str">
        <f t="shared" si="1370"/>
        <v>2301</v>
      </c>
      <c r="P11005" s="168" t="str">
        <f t="shared" si="1371"/>
        <v>82022301</v>
      </c>
      <c r="Q11005" s="168">
        <f t="shared" si="1372"/>
        <v>131</v>
      </c>
      <c r="R11005" s="168">
        <f t="shared" si="1373"/>
        <v>146</v>
      </c>
      <c r="S11005" s="168">
        <f t="shared" si="1374"/>
        <v>200</v>
      </c>
      <c r="T11005" s="168">
        <f t="shared" si="1375"/>
        <v>163</v>
      </c>
    </row>
    <row r="11006" spans="1:20" x14ac:dyDescent="0.2">
      <c r="A11006" t="s">
        <v>7145</v>
      </c>
      <c r="M11006" s="170" t="str">
        <f t="shared" si="1368"/>
        <v>DTL</v>
      </c>
      <c r="N11006" s="169" t="str">
        <f t="shared" si="1369"/>
        <v>8202</v>
      </c>
      <c r="O11006" s="168" t="str">
        <f t="shared" si="1370"/>
        <v>2850</v>
      </c>
      <c r="P11006" s="168" t="str">
        <f t="shared" si="1371"/>
        <v>82022850</v>
      </c>
      <c r="Q11006" s="168">
        <f t="shared" si="1372"/>
        <v>32052</v>
      </c>
      <c r="R11006" s="168">
        <f t="shared" si="1373"/>
        <v>32052</v>
      </c>
      <c r="S11006" s="168">
        <f t="shared" si="1374"/>
        <v>33000</v>
      </c>
      <c r="T11006" s="168">
        <f t="shared" si="1375"/>
        <v>21676</v>
      </c>
    </row>
    <row r="11007" spans="1:20" x14ac:dyDescent="0.2">
      <c r="A11007" t="s">
        <v>4246</v>
      </c>
      <c r="M11007" s="170" t="str">
        <f t="shared" si="1368"/>
        <v>DTL</v>
      </c>
      <c r="N11007" s="169" t="str">
        <f t="shared" si="1369"/>
        <v>8202</v>
      </c>
      <c r="O11007" s="168" t="str">
        <f t="shared" si="1370"/>
        <v/>
      </c>
      <c r="P11007" s="168" t="str">
        <f t="shared" si="1371"/>
        <v/>
      </c>
      <c r="Q11007" s="168" t="str">
        <f t="shared" si="1372"/>
        <v/>
      </c>
      <c r="R11007" s="168" t="str">
        <f t="shared" si="1373"/>
        <v/>
      </c>
      <c r="S11007" s="168" t="str">
        <f t="shared" si="1374"/>
        <v/>
      </c>
      <c r="T11007" s="168" t="str">
        <f t="shared" si="1375"/>
        <v/>
      </c>
    </row>
    <row r="11008" spans="1:20" x14ac:dyDescent="0.2">
      <c r="A11008" t="s">
        <v>2611</v>
      </c>
      <c r="M11008" s="170" t="str">
        <f t="shared" si="1368"/>
        <v>DTL</v>
      </c>
      <c r="N11008" s="169" t="str">
        <f t="shared" si="1369"/>
        <v>8202</v>
      </c>
      <c r="O11008" s="168" t="str">
        <f t="shared" si="1370"/>
        <v/>
      </c>
      <c r="P11008" s="168" t="str">
        <f t="shared" si="1371"/>
        <v/>
      </c>
      <c r="Q11008" s="168" t="str">
        <f t="shared" si="1372"/>
        <v/>
      </c>
      <c r="R11008" s="168" t="str">
        <f t="shared" si="1373"/>
        <v/>
      </c>
      <c r="S11008" s="168" t="str">
        <f t="shared" si="1374"/>
        <v/>
      </c>
      <c r="T11008" s="168" t="str">
        <f t="shared" si="1375"/>
        <v/>
      </c>
    </row>
    <row r="11009" spans="1:20" x14ac:dyDescent="0.2">
      <c r="A11009" t="s">
        <v>7146</v>
      </c>
      <c r="M11009" s="170" t="str">
        <f t="shared" si="1368"/>
        <v>Ttl</v>
      </c>
      <c r="N11009" s="169" t="str">
        <f t="shared" si="1369"/>
        <v>8202</v>
      </c>
      <c r="O11009" s="168" t="str">
        <f t="shared" si="1370"/>
        <v/>
      </c>
      <c r="P11009" s="168" t="str">
        <f t="shared" si="1371"/>
        <v/>
      </c>
      <c r="Q11009" s="168" t="str">
        <f t="shared" si="1372"/>
        <v/>
      </c>
      <c r="R11009" s="168" t="str">
        <f t="shared" si="1373"/>
        <v/>
      </c>
      <c r="S11009" s="168" t="str">
        <f t="shared" si="1374"/>
        <v/>
      </c>
      <c r="T11009" s="168" t="str">
        <f t="shared" si="1375"/>
        <v/>
      </c>
    </row>
    <row r="11010" spans="1:20" x14ac:dyDescent="0.2">
      <c r="A11010" t="s">
        <v>2611</v>
      </c>
      <c r="M11010" s="170" t="str">
        <f t="shared" si="1368"/>
        <v>DTL</v>
      </c>
      <c r="N11010" s="169" t="str">
        <f t="shared" si="1369"/>
        <v>8202</v>
      </c>
      <c r="O11010" s="168" t="str">
        <f t="shared" si="1370"/>
        <v/>
      </c>
      <c r="P11010" s="168" t="str">
        <f t="shared" si="1371"/>
        <v/>
      </c>
      <c r="Q11010" s="168" t="str">
        <f t="shared" si="1372"/>
        <v/>
      </c>
      <c r="R11010" s="168" t="str">
        <f t="shared" si="1373"/>
        <v/>
      </c>
      <c r="S11010" s="168" t="str">
        <f t="shared" si="1374"/>
        <v/>
      </c>
      <c r="T11010" s="168" t="str">
        <f t="shared" si="1375"/>
        <v/>
      </c>
    </row>
    <row r="11011" spans="1:20" x14ac:dyDescent="0.2">
      <c r="A11011" t="s">
        <v>2611</v>
      </c>
      <c r="M11011" s="170" t="str">
        <f t="shared" ref="M11011:M11074" si="1376">IF(ROW()&lt;23,"",
  IF(NOT(ISERROR(FIND("Trinity County",$A11011,30))),"H1",
  IF(M11010="H1","H2",
  IF(M11010="H2","H3",
  IF(M11010="H3","H4",
  IF(M11010="H4","H5",
  IF(M11010="H5","H6",
  IF(M11010="H6","H7",
  IF(M11010="H7","H8",
  IF(M11010="H8","H9",
  IF(M11010="H9","H10",
  IF(TRIM(LEFT($A11011,7))="Total","Ttl","DTL"))))))))))))</f>
        <v>DTL</v>
      </c>
      <c r="N11011" s="169" t="str">
        <f t="shared" ref="N11011:N11074" si="1377">IF(ROW()&lt;23,"",
  IF($M11011="H6",TRIM(LEFT($A11011,5)),N11010))</f>
        <v>8202</v>
      </c>
      <c r="O11011" s="168" t="str">
        <f t="shared" ref="O11011:O11074" si="1378">IF($M11011&lt;&gt;"DTL","",
  IF(NOT(ISNUMBER(VALUE(MID($A11011,31,15)))),"",LEFT($A11011,4)))</f>
        <v/>
      </c>
      <c r="P11011" s="168" t="str">
        <f t="shared" ref="P11011:P11074" si="1379">IF(O11011="","",N11011&amp;O11011)</f>
        <v/>
      </c>
      <c r="Q11011" s="168" t="str">
        <f t="shared" ref="Q11011:Q11074" si="1380">IF($M11011&lt;&gt;"DTL","",
  IF(NOT(ISNUMBER(VALUE(MID($A11011,31,15)))),"",VALUE(TRIM(MID($A11011,47,15)))))</f>
        <v/>
      </c>
      <c r="R11011" s="168" t="str">
        <f t="shared" ref="R11011:R11074" si="1381">IF($M11011&lt;&gt;"DTL","",
  IF(NOT(ISNUMBER(VALUE(MID($A11011,31,15)))),"",VALUE(TRIM(MID($A11011,61,14)))))</f>
        <v/>
      </c>
      <c r="S11011" s="168" t="str">
        <f t="shared" ref="S11011:S11074" si="1382">IF($M11011&lt;&gt;"DTL","",
  IF(NOT(ISNUMBER(VALUE(MID($A11011,31,15)))),"",VALUE(TRIM(MID($A11011,76,14)))))</f>
        <v/>
      </c>
      <c r="T11011" s="168" t="str">
        <f t="shared" ref="T11011:T11074" si="1383">IF($M11011&lt;&gt;"DTL","",
  IF(NOT(ISNUMBER(VALUE(MID($A11011,31,15)))),"",VALUE(TRIM(MID($A11011,90,14)))))</f>
        <v/>
      </c>
    </row>
    <row r="11012" spans="1:20" x14ac:dyDescent="0.2">
      <c r="A11012" t="s">
        <v>7147</v>
      </c>
      <c r="M11012" s="170" t="str">
        <f t="shared" si="1376"/>
        <v>Ttl</v>
      </c>
      <c r="N11012" s="169" t="str">
        <f t="shared" si="1377"/>
        <v>8202</v>
      </c>
      <c r="O11012" s="168" t="str">
        <f t="shared" si="1378"/>
        <v/>
      </c>
      <c r="P11012" s="168" t="str">
        <f t="shared" si="1379"/>
        <v/>
      </c>
      <c r="Q11012" s="168" t="str">
        <f t="shared" si="1380"/>
        <v/>
      </c>
      <c r="R11012" s="168" t="str">
        <f t="shared" si="1381"/>
        <v/>
      </c>
      <c r="S11012" s="168" t="str">
        <f t="shared" si="1382"/>
        <v/>
      </c>
      <c r="T11012" s="168" t="str">
        <f t="shared" si="1383"/>
        <v/>
      </c>
    </row>
    <row r="11013" spans="1:20" x14ac:dyDescent="0.2">
      <c r="A11013" t="s">
        <v>2612</v>
      </c>
      <c r="M11013" s="170" t="str">
        <f t="shared" si="1376"/>
        <v>DTL</v>
      </c>
      <c r="N11013" s="169" t="str">
        <f t="shared" si="1377"/>
        <v>8202</v>
      </c>
      <c r="O11013" s="168" t="str">
        <f t="shared" si="1378"/>
        <v/>
      </c>
      <c r="P11013" s="168" t="str">
        <f t="shared" si="1379"/>
        <v/>
      </c>
      <c r="Q11013" s="168" t="str">
        <f t="shared" si="1380"/>
        <v/>
      </c>
      <c r="R11013" s="168" t="str">
        <f t="shared" si="1381"/>
        <v/>
      </c>
      <c r="S11013" s="168" t="str">
        <f t="shared" si="1382"/>
        <v/>
      </c>
      <c r="T11013" s="168" t="str">
        <f t="shared" si="1383"/>
        <v/>
      </c>
    </row>
    <row r="11014" spans="1:20" x14ac:dyDescent="0.2">
      <c r="A11014" t="s">
        <v>2611</v>
      </c>
      <c r="M11014" s="170" t="str">
        <f t="shared" si="1376"/>
        <v>DTL</v>
      </c>
      <c r="N11014" s="169" t="str">
        <f t="shared" si="1377"/>
        <v>8202</v>
      </c>
      <c r="O11014" s="168" t="str">
        <f t="shared" si="1378"/>
        <v/>
      </c>
      <c r="P11014" s="168" t="str">
        <f t="shared" si="1379"/>
        <v/>
      </c>
      <c r="Q11014" s="168" t="str">
        <f t="shared" si="1380"/>
        <v/>
      </c>
      <c r="R11014" s="168" t="str">
        <f t="shared" si="1381"/>
        <v/>
      </c>
      <c r="S11014" s="168" t="str">
        <f t="shared" si="1382"/>
        <v/>
      </c>
      <c r="T11014" s="168" t="str">
        <f t="shared" si="1383"/>
        <v/>
      </c>
    </row>
    <row r="11015" spans="1:20" x14ac:dyDescent="0.2">
      <c r="A11015" t="s">
        <v>2620</v>
      </c>
      <c r="M11015" s="170" t="str">
        <f t="shared" si="1376"/>
        <v>DTL</v>
      </c>
      <c r="N11015" s="169" t="str">
        <f t="shared" si="1377"/>
        <v>8202</v>
      </c>
      <c r="O11015" s="168" t="str">
        <f t="shared" si="1378"/>
        <v/>
      </c>
      <c r="P11015" s="168" t="str">
        <f t="shared" si="1379"/>
        <v/>
      </c>
      <c r="Q11015" s="168" t="str">
        <f t="shared" si="1380"/>
        <v/>
      </c>
      <c r="R11015" s="168" t="str">
        <f t="shared" si="1381"/>
        <v/>
      </c>
      <c r="S11015" s="168" t="str">
        <f t="shared" si="1382"/>
        <v/>
      </c>
      <c r="T11015" s="168" t="str">
        <f t="shared" si="1383"/>
        <v/>
      </c>
    </row>
    <row r="11016" spans="1:20" x14ac:dyDescent="0.2">
      <c r="A11016" t="s">
        <v>7148</v>
      </c>
      <c r="M11016" s="170" t="str">
        <f t="shared" si="1376"/>
        <v>Ttl</v>
      </c>
      <c r="N11016" s="169" t="str">
        <f t="shared" si="1377"/>
        <v>8202</v>
      </c>
      <c r="O11016" s="168" t="str">
        <f t="shared" si="1378"/>
        <v/>
      </c>
      <c r="P11016" s="168" t="str">
        <f t="shared" si="1379"/>
        <v/>
      </c>
      <c r="Q11016" s="168" t="str">
        <f t="shared" si="1380"/>
        <v/>
      </c>
      <c r="R11016" s="168" t="str">
        <f t="shared" si="1381"/>
        <v/>
      </c>
      <c r="S11016" s="168" t="str">
        <f t="shared" si="1382"/>
        <v/>
      </c>
      <c r="T11016" s="168" t="str">
        <f t="shared" si="1383"/>
        <v/>
      </c>
    </row>
    <row r="11017" spans="1:20" x14ac:dyDescent="0.2">
      <c r="A11017" t="s">
        <v>2611</v>
      </c>
      <c r="M11017" s="170" t="str">
        <f t="shared" si="1376"/>
        <v>DTL</v>
      </c>
      <c r="N11017" s="169" t="str">
        <f t="shared" si="1377"/>
        <v>8202</v>
      </c>
      <c r="O11017" s="168" t="str">
        <f t="shared" si="1378"/>
        <v/>
      </c>
      <c r="P11017" s="168" t="str">
        <f t="shared" si="1379"/>
        <v/>
      </c>
      <c r="Q11017" s="168" t="str">
        <f t="shared" si="1380"/>
        <v/>
      </c>
      <c r="R11017" s="168" t="str">
        <f t="shared" si="1381"/>
        <v/>
      </c>
      <c r="S11017" s="168" t="str">
        <f t="shared" si="1382"/>
        <v/>
      </c>
      <c r="T11017" s="168" t="str">
        <f t="shared" si="1383"/>
        <v/>
      </c>
    </row>
    <row r="11018" spans="1:20" x14ac:dyDescent="0.2">
      <c r="A11018" t="s">
        <v>7149</v>
      </c>
      <c r="M11018" s="170" t="str">
        <f t="shared" si="1376"/>
        <v>Ttl</v>
      </c>
      <c r="N11018" s="169" t="str">
        <f t="shared" si="1377"/>
        <v>8202</v>
      </c>
      <c r="O11018" s="168" t="str">
        <f t="shared" si="1378"/>
        <v/>
      </c>
      <c r="P11018" s="168" t="str">
        <f t="shared" si="1379"/>
        <v/>
      </c>
      <c r="Q11018" s="168" t="str">
        <f t="shared" si="1380"/>
        <v/>
      </c>
      <c r="R11018" s="168" t="str">
        <f t="shared" si="1381"/>
        <v/>
      </c>
      <c r="S11018" s="168" t="str">
        <f t="shared" si="1382"/>
        <v/>
      </c>
      <c r="T11018" s="168" t="str">
        <f t="shared" si="1383"/>
        <v/>
      </c>
    </row>
    <row r="11019" spans="1:20" x14ac:dyDescent="0.2">
      <c r="A11019" t="s">
        <v>4246</v>
      </c>
      <c r="M11019" s="170" t="str">
        <f t="shared" si="1376"/>
        <v>DTL</v>
      </c>
      <c r="N11019" s="169" t="str">
        <f t="shared" si="1377"/>
        <v>8202</v>
      </c>
      <c r="O11019" s="168" t="str">
        <f t="shared" si="1378"/>
        <v/>
      </c>
      <c r="P11019" s="168" t="str">
        <f t="shared" si="1379"/>
        <v/>
      </c>
      <c r="Q11019" s="168" t="str">
        <f t="shared" si="1380"/>
        <v/>
      </c>
      <c r="R11019" s="168" t="str">
        <f t="shared" si="1381"/>
        <v/>
      </c>
      <c r="S11019" s="168" t="str">
        <f t="shared" si="1382"/>
        <v/>
      </c>
      <c r="T11019" s="168" t="str">
        <f t="shared" si="1383"/>
        <v/>
      </c>
    </row>
    <row r="11020" spans="1:20" x14ac:dyDescent="0.2">
      <c r="A11020" t="s">
        <v>2611</v>
      </c>
      <c r="M11020" s="170" t="str">
        <f t="shared" si="1376"/>
        <v>DTL</v>
      </c>
      <c r="N11020" s="169" t="str">
        <f t="shared" si="1377"/>
        <v>8202</v>
      </c>
      <c r="O11020" s="168" t="str">
        <f t="shared" si="1378"/>
        <v/>
      </c>
      <c r="P11020" s="168" t="str">
        <f t="shared" si="1379"/>
        <v/>
      </c>
      <c r="Q11020" s="168" t="str">
        <f t="shared" si="1380"/>
        <v/>
      </c>
      <c r="R11020" s="168" t="str">
        <f t="shared" si="1381"/>
        <v/>
      </c>
      <c r="S11020" s="168" t="str">
        <f t="shared" si="1382"/>
        <v/>
      </c>
      <c r="T11020" s="168" t="str">
        <f t="shared" si="1383"/>
        <v/>
      </c>
    </row>
    <row r="11021" spans="1:20" x14ac:dyDescent="0.2">
      <c r="A11021" t="s">
        <v>7150</v>
      </c>
      <c r="M11021" s="170" t="str">
        <f t="shared" si="1376"/>
        <v>DTL</v>
      </c>
      <c r="N11021" s="169" t="str">
        <f t="shared" si="1377"/>
        <v>8202</v>
      </c>
      <c r="O11021" s="168" t="str">
        <f t="shared" si="1378"/>
        <v xml:space="preserve">    </v>
      </c>
      <c r="P11021" s="168" t="str">
        <f t="shared" si="1379"/>
        <v xml:space="preserve">8202    </v>
      </c>
      <c r="Q11021" s="168">
        <f t="shared" si="1380"/>
        <v>21832</v>
      </c>
      <c r="R11021" s="168">
        <f t="shared" si="1381"/>
        <v>25820</v>
      </c>
      <c r="S11021" s="168">
        <f t="shared" si="1382"/>
        <v>17370</v>
      </c>
      <c r="T11021" s="168">
        <f t="shared" si="1383"/>
        <v>9898</v>
      </c>
    </row>
    <row r="11022" spans="1:20" x14ac:dyDescent="0.2">
      <c r="A11022" t="s">
        <v>2611</v>
      </c>
      <c r="M11022" s="170" t="str">
        <f t="shared" si="1376"/>
        <v>DTL</v>
      </c>
      <c r="N11022" s="169" t="str">
        <f t="shared" si="1377"/>
        <v>8202</v>
      </c>
      <c r="O11022" s="168" t="str">
        <f t="shared" si="1378"/>
        <v/>
      </c>
      <c r="P11022" s="168" t="str">
        <f t="shared" si="1379"/>
        <v/>
      </c>
      <c r="Q11022" s="168" t="str">
        <f t="shared" si="1380"/>
        <v/>
      </c>
      <c r="R11022" s="168" t="str">
        <f t="shared" si="1381"/>
        <v/>
      </c>
      <c r="S11022" s="168" t="str">
        <f t="shared" si="1382"/>
        <v/>
      </c>
      <c r="T11022" s="168" t="str">
        <f t="shared" si="1383"/>
        <v/>
      </c>
    </row>
    <row r="11023" spans="1:20" x14ac:dyDescent="0.2">
      <c r="A11023" t="s">
        <v>2622</v>
      </c>
      <c r="M11023" s="170" t="str">
        <f t="shared" si="1376"/>
        <v>DTL</v>
      </c>
      <c r="N11023" s="169" t="str">
        <f t="shared" si="1377"/>
        <v>8202</v>
      </c>
      <c r="O11023" s="168" t="str">
        <f t="shared" si="1378"/>
        <v>Tran</v>
      </c>
      <c r="P11023" s="168" t="str">
        <f t="shared" si="1379"/>
        <v>8202Tran</v>
      </c>
      <c r="Q11023" s="168">
        <f t="shared" si="1380"/>
        <v>0</v>
      </c>
      <c r="R11023" s="168">
        <f t="shared" si="1381"/>
        <v>0</v>
      </c>
      <c r="S11023" s="168">
        <f t="shared" si="1382"/>
        <v>0</v>
      </c>
      <c r="T11023" s="168">
        <f t="shared" si="1383"/>
        <v>0</v>
      </c>
    </row>
    <row r="11024" spans="1:20" x14ac:dyDescent="0.2">
      <c r="A11024" t="s">
        <v>4467</v>
      </c>
      <c r="M11024" s="170" t="str">
        <f t="shared" si="1376"/>
        <v>DTL</v>
      </c>
      <c r="N11024" s="169" t="str">
        <f t="shared" si="1377"/>
        <v>8202</v>
      </c>
      <c r="O11024" s="168" t="str">
        <f t="shared" si="1378"/>
        <v/>
      </c>
      <c r="P11024" s="168" t="str">
        <f t="shared" si="1379"/>
        <v/>
      </c>
      <c r="Q11024" s="168" t="str">
        <f t="shared" si="1380"/>
        <v/>
      </c>
      <c r="R11024" s="168" t="str">
        <f t="shared" si="1381"/>
        <v/>
      </c>
      <c r="S11024" s="168" t="str">
        <f t="shared" si="1382"/>
        <v/>
      </c>
      <c r="T11024" s="168" t="str">
        <f t="shared" si="1383"/>
        <v/>
      </c>
    </row>
    <row r="11025" spans="1:20" x14ac:dyDescent="0.2">
      <c r="A11025">
        <v>1</v>
      </c>
      <c r="M11025" s="170" t="str">
        <f t="shared" si="1376"/>
        <v>DTL</v>
      </c>
      <c r="N11025" s="169" t="str">
        <f t="shared" si="1377"/>
        <v>8202</v>
      </c>
      <c r="O11025" s="168" t="str">
        <f t="shared" si="1378"/>
        <v/>
      </c>
      <c r="P11025" s="168" t="str">
        <f t="shared" si="1379"/>
        <v/>
      </c>
      <c r="Q11025" s="168" t="str">
        <f t="shared" si="1380"/>
        <v/>
      </c>
      <c r="R11025" s="168" t="str">
        <f t="shared" si="1381"/>
        <v/>
      </c>
      <c r="S11025" s="168" t="str">
        <f t="shared" si="1382"/>
        <v/>
      </c>
      <c r="T11025" s="168" t="str">
        <f t="shared" si="1383"/>
        <v/>
      </c>
    </row>
    <row r="11026" spans="1:20" x14ac:dyDescent="0.2">
      <c r="M11026" s="170" t="str">
        <f t="shared" si="1376"/>
        <v>DTL</v>
      </c>
      <c r="N11026" s="169" t="str">
        <f t="shared" si="1377"/>
        <v>8202</v>
      </c>
      <c r="O11026" s="168" t="str">
        <f t="shared" si="1378"/>
        <v/>
      </c>
      <c r="P11026" s="168" t="str">
        <f t="shared" si="1379"/>
        <v/>
      </c>
      <c r="Q11026" s="168" t="str">
        <f t="shared" si="1380"/>
        <v/>
      </c>
      <c r="R11026" s="168" t="str">
        <f t="shared" si="1381"/>
        <v/>
      </c>
      <c r="S11026" s="168" t="str">
        <f t="shared" si="1382"/>
        <v/>
      </c>
      <c r="T11026" s="168" t="str">
        <f t="shared" si="1383"/>
        <v/>
      </c>
    </row>
    <row r="11027" spans="1:20" x14ac:dyDescent="0.2">
      <c r="A11027" t="s">
        <v>3688</v>
      </c>
      <c r="M11027" s="170" t="str">
        <f t="shared" si="1376"/>
        <v>H1</v>
      </c>
      <c r="N11027" s="169" t="str">
        <f t="shared" si="1377"/>
        <v>8202</v>
      </c>
      <c r="O11027" s="168" t="str">
        <f t="shared" si="1378"/>
        <v/>
      </c>
      <c r="P11027" s="168" t="str">
        <f t="shared" si="1379"/>
        <v/>
      </c>
      <c r="Q11027" s="168" t="str">
        <f t="shared" si="1380"/>
        <v/>
      </c>
      <c r="R11027" s="168" t="str">
        <f t="shared" si="1381"/>
        <v/>
      </c>
      <c r="S11027" s="168" t="str">
        <f t="shared" si="1382"/>
        <v/>
      </c>
      <c r="T11027" s="168" t="str">
        <f t="shared" si="1383"/>
        <v/>
      </c>
    </row>
    <row r="11028" spans="1:20" x14ac:dyDescent="0.2">
      <c r="A11028" t="s">
        <v>2600</v>
      </c>
      <c r="M11028" s="170" t="str">
        <f t="shared" si="1376"/>
        <v>H2</v>
      </c>
      <c r="N11028" s="169" t="str">
        <f t="shared" si="1377"/>
        <v>8202</v>
      </c>
      <c r="O11028" s="168" t="str">
        <f t="shared" si="1378"/>
        <v/>
      </c>
      <c r="P11028" s="168" t="str">
        <f t="shared" si="1379"/>
        <v/>
      </c>
      <c r="Q11028" s="168" t="str">
        <f t="shared" si="1380"/>
        <v/>
      </c>
      <c r="R11028" s="168" t="str">
        <f t="shared" si="1381"/>
        <v/>
      </c>
      <c r="S11028" s="168" t="str">
        <f t="shared" si="1382"/>
        <v/>
      </c>
      <c r="T11028" s="168" t="str">
        <f t="shared" si="1383"/>
        <v/>
      </c>
    </row>
    <row r="11029" spans="1:20" x14ac:dyDescent="0.2">
      <c r="A11029" t="s">
        <v>2601</v>
      </c>
      <c r="M11029" s="170" t="str">
        <f t="shared" si="1376"/>
        <v>H3</v>
      </c>
      <c r="N11029" s="169" t="str">
        <f t="shared" si="1377"/>
        <v>8202</v>
      </c>
      <c r="O11029" s="168" t="str">
        <f t="shared" si="1378"/>
        <v/>
      </c>
      <c r="P11029" s="168" t="str">
        <f t="shared" si="1379"/>
        <v/>
      </c>
      <c r="Q11029" s="168" t="str">
        <f t="shared" si="1380"/>
        <v/>
      </c>
      <c r="R11029" s="168" t="str">
        <f t="shared" si="1381"/>
        <v/>
      </c>
      <c r="S11029" s="168" t="str">
        <f t="shared" si="1382"/>
        <v/>
      </c>
      <c r="T11029" s="168" t="str">
        <f t="shared" si="1383"/>
        <v/>
      </c>
    </row>
    <row r="11030" spans="1:20" x14ac:dyDescent="0.2">
      <c r="A11030" t="s">
        <v>3535</v>
      </c>
      <c r="M11030" s="170" t="str">
        <f t="shared" si="1376"/>
        <v>H4</v>
      </c>
      <c r="N11030" s="169" t="str">
        <f t="shared" si="1377"/>
        <v>8202</v>
      </c>
      <c r="O11030" s="168" t="str">
        <f t="shared" si="1378"/>
        <v/>
      </c>
      <c r="P11030" s="168" t="str">
        <f t="shared" si="1379"/>
        <v/>
      </c>
      <c r="Q11030" s="168" t="str">
        <f t="shared" si="1380"/>
        <v/>
      </c>
      <c r="R11030" s="168" t="str">
        <f t="shared" si="1381"/>
        <v/>
      </c>
      <c r="S11030" s="168" t="str">
        <f t="shared" si="1382"/>
        <v/>
      </c>
      <c r="T11030" s="168" t="str">
        <f t="shared" si="1383"/>
        <v/>
      </c>
    </row>
    <row r="11031" spans="1:20" x14ac:dyDescent="0.2">
      <c r="A11031" t="s">
        <v>3686</v>
      </c>
      <c r="M11031" s="170" t="str">
        <f t="shared" si="1376"/>
        <v>H5</v>
      </c>
      <c r="N11031" s="169" t="str">
        <f t="shared" si="1377"/>
        <v>8202</v>
      </c>
      <c r="O11031" s="168" t="str">
        <f t="shared" si="1378"/>
        <v/>
      </c>
      <c r="P11031" s="168" t="str">
        <f t="shared" si="1379"/>
        <v/>
      </c>
      <c r="Q11031" s="168" t="str">
        <f t="shared" si="1380"/>
        <v/>
      </c>
      <c r="R11031" s="168" t="str">
        <f t="shared" si="1381"/>
        <v/>
      </c>
      <c r="S11031" s="168" t="str">
        <f t="shared" si="1382"/>
        <v/>
      </c>
      <c r="T11031" s="168" t="str">
        <f t="shared" si="1383"/>
        <v/>
      </c>
    </row>
    <row r="11032" spans="1:20" x14ac:dyDescent="0.2">
      <c r="A11032" t="s">
        <v>3687</v>
      </c>
      <c r="M11032" s="170" t="str">
        <f t="shared" si="1376"/>
        <v>H6</v>
      </c>
      <c r="N11032" s="169" t="str">
        <f t="shared" si="1377"/>
        <v>8202</v>
      </c>
      <c r="O11032" s="168" t="str">
        <f t="shared" si="1378"/>
        <v/>
      </c>
      <c r="P11032" s="168" t="str">
        <f t="shared" si="1379"/>
        <v/>
      </c>
      <c r="Q11032" s="168" t="str">
        <f t="shared" si="1380"/>
        <v/>
      </c>
      <c r="R11032" s="168" t="str">
        <f t="shared" si="1381"/>
        <v/>
      </c>
      <c r="S11032" s="168" t="str">
        <f t="shared" si="1382"/>
        <v/>
      </c>
      <c r="T11032" s="168" t="str">
        <f t="shared" si="1383"/>
        <v/>
      </c>
    </row>
    <row r="11033" spans="1:20" x14ac:dyDescent="0.2">
      <c r="A11033" t="s">
        <v>2605</v>
      </c>
      <c r="M11033" s="170" t="str">
        <f t="shared" si="1376"/>
        <v>H7</v>
      </c>
      <c r="N11033" s="169" t="str">
        <f t="shared" si="1377"/>
        <v>8202</v>
      </c>
      <c r="O11033" s="168" t="str">
        <f t="shared" si="1378"/>
        <v/>
      </c>
      <c r="P11033" s="168" t="str">
        <f t="shared" si="1379"/>
        <v/>
      </c>
      <c r="Q11033" s="168" t="str">
        <f t="shared" si="1380"/>
        <v/>
      </c>
      <c r="R11033" s="168" t="str">
        <f t="shared" si="1381"/>
        <v/>
      </c>
      <c r="S11033" s="168" t="str">
        <f t="shared" si="1382"/>
        <v/>
      </c>
      <c r="T11033" s="168" t="str">
        <f t="shared" si="1383"/>
        <v/>
      </c>
    </row>
    <row r="11034" spans="1:20" x14ac:dyDescent="0.2">
      <c r="A11034" t="s">
        <v>2606</v>
      </c>
      <c r="M11034" s="170" t="str">
        <f t="shared" si="1376"/>
        <v>H8</v>
      </c>
      <c r="N11034" s="169" t="str">
        <f t="shared" si="1377"/>
        <v>8202</v>
      </c>
      <c r="O11034" s="168" t="str">
        <f t="shared" si="1378"/>
        <v/>
      </c>
      <c r="P11034" s="168" t="str">
        <f t="shared" si="1379"/>
        <v/>
      </c>
      <c r="Q11034" s="168" t="str">
        <f t="shared" si="1380"/>
        <v/>
      </c>
      <c r="R11034" s="168" t="str">
        <f t="shared" si="1381"/>
        <v/>
      </c>
      <c r="S11034" s="168" t="str">
        <f t="shared" si="1382"/>
        <v/>
      </c>
      <c r="T11034" s="168" t="str">
        <f t="shared" si="1383"/>
        <v/>
      </c>
    </row>
    <row r="11035" spans="1:20" x14ac:dyDescent="0.2">
      <c r="A11035" t="s">
        <v>2607</v>
      </c>
      <c r="M11035" s="170" t="str">
        <f t="shared" si="1376"/>
        <v>H9</v>
      </c>
      <c r="N11035" s="169" t="str">
        <f t="shared" si="1377"/>
        <v>8202</v>
      </c>
      <c r="O11035" s="168" t="str">
        <f t="shared" si="1378"/>
        <v/>
      </c>
      <c r="P11035" s="168" t="str">
        <f t="shared" si="1379"/>
        <v/>
      </c>
      <c r="Q11035" s="168" t="str">
        <f t="shared" si="1380"/>
        <v/>
      </c>
      <c r="R11035" s="168" t="str">
        <f t="shared" si="1381"/>
        <v/>
      </c>
      <c r="S11035" s="168" t="str">
        <f t="shared" si="1382"/>
        <v/>
      </c>
      <c r="T11035" s="168" t="str">
        <f t="shared" si="1383"/>
        <v/>
      </c>
    </row>
    <row r="11036" spans="1:20" x14ac:dyDescent="0.2">
      <c r="A11036" t="s">
        <v>2608</v>
      </c>
      <c r="M11036" s="170" t="str">
        <f t="shared" si="1376"/>
        <v>H10</v>
      </c>
      <c r="N11036" s="169" t="str">
        <f t="shared" si="1377"/>
        <v>8202</v>
      </c>
      <c r="O11036" s="168" t="str">
        <f t="shared" si="1378"/>
        <v/>
      </c>
      <c r="P11036" s="168" t="str">
        <f t="shared" si="1379"/>
        <v/>
      </c>
      <c r="Q11036" s="168" t="str">
        <f t="shared" si="1380"/>
        <v/>
      </c>
      <c r="R11036" s="168" t="str">
        <f t="shared" si="1381"/>
        <v/>
      </c>
      <c r="S11036" s="168" t="str">
        <f t="shared" si="1382"/>
        <v/>
      </c>
      <c r="T11036" s="168" t="str">
        <f t="shared" si="1383"/>
        <v/>
      </c>
    </row>
    <row r="11037" spans="1:20" x14ac:dyDescent="0.2">
      <c r="A11037" t="s">
        <v>2623</v>
      </c>
      <c r="M11037" s="170" t="str">
        <f t="shared" si="1376"/>
        <v>DTL</v>
      </c>
      <c r="N11037" s="169" t="str">
        <f t="shared" si="1377"/>
        <v>8202</v>
      </c>
      <c r="O11037" s="168" t="str">
        <f t="shared" si="1378"/>
        <v>Tran</v>
      </c>
      <c r="P11037" s="168" t="str">
        <f t="shared" si="1379"/>
        <v>8202Tran</v>
      </c>
      <c r="Q11037" s="168">
        <f t="shared" si="1380"/>
        <v>0</v>
      </c>
      <c r="R11037" s="168">
        <f t="shared" si="1381"/>
        <v>0</v>
      </c>
      <c r="S11037" s="168">
        <f t="shared" si="1382"/>
        <v>0</v>
      </c>
      <c r="T11037" s="168">
        <f t="shared" si="1383"/>
        <v>0</v>
      </c>
    </row>
    <row r="11038" spans="1:20" x14ac:dyDescent="0.2">
      <c r="A11038" t="s">
        <v>4246</v>
      </c>
      <c r="M11038" s="170" t="str">
        <f t="shared" si="1376"/>
        <v>DTL</v>
      </c>
      <c r="N11038" s="169" t="str">
        <f t="shared" si="1377"/>
        <v>8202</v>
      </c>
      <c r="O11038" s="168" t="str">
        <f t="shared" si="1378"/>
        <v/>
      </c>
      <c r="P11038" s="168" t="str">
        <f t="shared" si="1379"/>
        <v/>
      </c>
      <c r="Q11038" s="168" t="str">
        <f t="shared" si="1380"/>
        <v/>
      </c>
      <c r="R11038" s="168" t="str">
        <f t="shared" si="1381"/>
        <v/>
      </c>
      <c r="S11038" s="168" t="str">
        <f t="shared" si="1382"/>
        <v/>
      </c>
      <c r="T11038" s="168" t="str">
        <f t="shared" si="1383"/>
        <v/>
      </c>
    </row>
    <row r="11039" spans="1:20" x14ac:dyDescent="0.2">
      <c r="A11039" t="s">
        <v>2611</v>
      </c>
      <c r="M11039" s="170" t="str">
        <f t="shared" si="1376"/>
        <v>DTL</v>
      </c>
      <c r="N11039" s="169" t="str">
        <f t="shared" si="1377"/>
        <v>8202</v>
      </c>
      <c r="O11039" s="168" t="str">
        <f t="shared" si="1378"/>
        <v/>
      </c>
      <c r="P11039" s="168" t="str">
        <f t="shared" si="1379"/>
        <v/>
      </c>
      <c r="Q11039" s="168" t="str">
        <f t="shared" si="1380"/>
        <v/>
      </c>
      <c r="R11039" s="168" t="str">
        <f t="shared" si="1381"/>
        <v/>
      </c>
      <c r="S11039" s="168" t="str">
        <f t="shared" si="1382"/>
        <v/>
      </c>
      <c r="T11039" s="168" t="str">
        <f t="shared" si="1383"/>
        <v/>
      </c>
    </row>
    <row r="11040" spans="1:20" x14ac:dyDescent="0.2">
      <c r="A11040" t="s">
        <v>7151</v>
      </c>
      <c r="M11040" s="170" t="str">
        <f t="shared" si="1376"/>
        <v>Ttl</v>
      </c>
      <c r="N11040" s="169" t="str">
        <f t="shared" si="1377"/>
        <v>8202</v>
      </c>
      <c r="O11040" s="168" t="str">
        <f t="shared" si="1378"/>
        <v/>
      </c>
      <c r="P11040" s="168" t="str">
        <f t="shared" si="1379"/>
        <v/>
      </c>
      <c r="Q11040" s="168" t="str">
        <f t="shared" si="1380"/>
        <v/>
      </c>
      <c r="R11040" s="168" t="str">
        <f t="shared" si="1381"/>
        <v/>
      </c>
      <c r="S11040" s="168" t="str">
        <f t="shared" si="1382"/>
        <v/>
      </c>
      <c r="T11040" s="168" t="str">
        <f t="shared" si="1383"/>
        <v/>
      </c>
    </row>
    <row r="11041" spans="1:20" x14ac:dyDescent="0.2">
      <c r="A11041" t="s">
        <v>4467</v>
      </c>
      <c r="M11041" s="170" t="str">
        <f t="shared" si="1376"/>
        <v>DTL</v>
      </c>
      <c r="N11041" s="169" t="str">
        <f t="shared" si="1377"/>
        <v>8202</v>
      </c>
      <c r="O11041" s="168" t="str">
        <f t="shared" si="1378"/>
        <v/>
      </c>
      <c r="P11041" s="168" t="str">
        <f t="shared" si="1379"/>
        <v/>
      </c>
      <c r="Q11041" s="168" t="str">
        <f t="shared" si="1380"/>
        <v/>
      </c>
      <c r="R11041" s="168" t="str">
        <f t="shared" si="1381"/>
        <v/>
      </c>
      <c r="S11041" s="168" t="str">
        <f t="shared" si="1382"/>
        <v/>
      </c>
      <c r="T11041" s="168" t="str">
        <f t="shared" si="1383"/>
        <v/>
      </c>
    </row>
    <row r="11042" spans="1:20" x14ac:dyDescent="0.2">
      <c r="A11042">
        <v>1</v>
      </c>
      <c r="M11042" s="170" t="str">
        <f t="shared" si="1376"/>
        <v>DTL</v>
      </c>
      <c r="N11042" s="169" t="str">
        <f t="shared" si="1377"/>
        <v>8202</v>
      </c>
      <c r="O11042" s="168" t="str">
        <f t="shared" si="1378"/>
        <v/>
      </c>
      <c r="P11042" s="168" t="str">
        <f t="shared" si="1379"/>
        <v/>
      </c>
      <c r="Q11042" s="168" t="str">
        <f t="shared" si="1380"/>
        <v/>
      </c>
      <c r="R11042" s="168" t="str">
        <f t="shared" si="1381"/>
        <v/>
      </c>
      <c r="S11042" s="168" t="str">
        <f t="shared" si="1382"/>
        <v/>
      </c>
      <c r="T11042" s="168" t="str">
        <f t="shared" si="1383"/>
        <v/>
      </c>
    </row>
    <row r="11043" spans="1:20" x14ac:dyDescent="0.2">
      <c r="M11043" s="170" t="str">
        <f t="shared" si="1376"/>
        <v>DTL</v>
      </c>
      <c r="N11043" s="169" t="str">
        <f t="shared" si="1377"/>
        <v>8202</v>
      </c>
      <c r="O11043" s="168" t="str">
        <f t="shared" si="1378"/>
        <v/>
      </c>
      <c r="P11043" s="168" t="str">
        <f t="shared" si="1379"/>
        <v/>
      </c>
      <c r="Q11043" s="168" t="str">
        <f t="shared" si="1380"/>
        <v/>
      </c>
      <c r="R11043" s="168" t="str">
        <f t="shared" si="1381"/>
        <v/>
      </c>
      <c r="S11043" s="168" t="str">
        <f t="shared" si="1382"/>
        <v/>
      </c>
      <c r="T11043" s="168" t="str">
        <f t="shared" si="1383"/>
        <v/>
      </c>
    </row>
    <row r="11044" spans="1:20" x14ac:dyDescent="0.2">
      <c r="A11044" t="s">
        <v>3689</v>
      </c>
      <c r="M11044" s="170" t="str">
        <f t="shared" si="1376"/>
        <v>H1</v>
      </c>
      <c r="N11044" s="169" t="str">
        <f t="shared" si="1377"/>
        <v>8202</v>
      </c>
      <c r="O11044" s="168" t="str">
        <f t="shared" si="1378"/>
        <v/>
      </c>
      <c r="P11044" s="168" t="str">
        <f t="shared" si="1379"/>
        <v/>
      </c>
      <c r="Q11044" s="168" t="str">
        <f t="shared" si="1380"/>
        <v/>
      </c>
      <c r="R11044" s="168" t="str">
        <f t="shared" si="1381"/>
        <v/>
      </c>
      <c r="S11044" s="168" t="str">
        <f t="shared" si="1382"/>
        <v/>
      </c>
      <c r="T11044" s="168" t="str">
        <f t="shared" si="1383"/>
        <v/>
      </c>
    </row>
    <row r="11045" spans="1:20" x14ac:dyDescent="0.2">
      <c r="A11045" t="s">
        <v>2600</v>
      </c>
      <c r="M11045" s="170" t="str">
        <f t="shared" si="1376"/>
        <v>H2</v>
      </c>
      <c r="N11045" s="169" t="str">
        <f t="shared" si="1377"/>
        <v>8202</v>
      </c>
      <c r="O11045" s="168" t="str">
        <f t="shared" si="1378"/>
        <v/>
      </c>
      <c r="P11045" s="168" t="str">
        <f t="shared" si="1379"/>
        <v/>
      </c>
      <c r="Q11045" s="168" t="str">
        <f t="shared" si="1380"/>
        <v/>
      </c>
      <c r="R11045" s="168" t="str">
        <f t="shared" si="1381"/>
        <v/>
      </c>
      <c r="S11045" s="168" t="str">
        <f t="shared" si="1382"/>
        <v/>
      </c>
      <c r="T11045" s="168" t="str">
        <f t="shared" si="1383"/>
        <v/>
      </c>
    </row>
    <row r="11046" spans="1:20" x14ac:dyDescent="0.2">
      <c r="A11046" t="s">
        <v>2601</v>
      </c>
      <c r="M11046" s="170" t="str">
        <f t="shared" si="1376"/>
        <v>H3</v>
      </c>
      <c r="N11046" s="169" t="str">
        <f t="shared" si="1377"/>
        <v>8202</v>
      </c>
      <c r="O11046" s="168" t="str">
        <f t="shared" si="1378"/>
        <v/>
      </c>
      <c r="P11046" s="168" t="str">
        <f t="shared" si="1379"/>
        <v/>
      </c>
      <c r="Q11046" s="168" t="str">
        <f t="shared" si="1380"/>
        <v/>
      </c>
      <c r="R11046" s="168" t="str">
        <f t="shared" si="1381"/>
        <v/>
      </c>
      <c r="S11046" s="168" t="str">
        <f t="shared" si="1382"/>
        <v/>
      </c>
      <c r="T11046" s="168" t="str">
        <f t="shared" si="1383"/>
        <v/>
      </c>
    </row>
    <row r="11047" spans="1:20" x14ac:dyDescent="0.2">
      <c r="A11047" t="s">
        <v>3535</v>
      </c>
      <c r="M11047" s="170" t="str">
        <f t="shared" si="1376"/>
        <v>H4</v>
      </c>
      <c r="N11047" s="169" t="str">
        <f t="shared" si="1377"/>
        <v>8202</v>
      </c>
      <c r="O11047" s="168" t="str">
        <f t="shared" si="1378"/>
        <v/>
      </c>
      <c r="P11047" s="168" t="str">
        <f t="shared" si="1379"/>
        <v/>
      </c>
      <c r="Q11047" s="168" t="str">
        <f t="shared" si="1380"/>
        <v/>
      </c>
      <c r="R11047" s="168" t="str">
        <f t="shared" si="1381"/>
        <v/>
      </c>
      <c r="S11047" s="168" t="str">
        <f t="shared" si="1382"/>
        <v/>
      </c>
      <c r="T11047" s="168" t="str">
        <f t="shared" si="1383"/>
        <v/>
      </c>
    </row>
    <row r="11048" spans="1:20" x14ac:dyDescent="0.2">
      <c r="A11048" t="s">
        <v>3690</v>
      </c>
      <c r="M11048" s="170" t="str">
        <f t="shared" si="1376"/>
        <v>H5</v>
      </c>
      <c r="N11048" s="169" t="str">
        <f t="shared" si="1377"/>
        <v>8202</v>
      </c>
      <c r="O11048" s="168" t="str">
        <f t="shared" si="1378"/>
        <v/>
      </c>
      <c r="P11048" s="168" t="str">
        <f t="shared" si="1379"/>
        <v/>
      </c>
      <c r="Q11048" s="168" t="str">
        <f t="shared" si="1380"/>
        <v/>
      </c>
      <c r="R11048" s="168" t="str">
        <f t="shared" si="1381"/>
        <v/>
      </c>
      <c r="S11048" s="168" t="str">
        <f t="shared" si="1382"/>
        <v/>
      </c>
      <c r="T11048" s="168" t="str">
        <f t="shared" si="1383"/>
        <v/>
      </c>
    </row>
    <row r="11049" spans="1:20" x14ac:dyDescent="0.2">
      <c r="A11049" t="s">
        <v>3691</v>
      </c>
      <c r="M11049" s="170" t="str">
        <f t="shared" si="1376"/>
        <v>H6</v>
      </c>
      <c r="N11049" s="169" t="str">
        <f t="shared" si="1377"/>
        <v>8237</v>
      </c>
      <c r="O11049" s="168" t="str">
        <f t="shared" si="1378"/>
        <v/>
      </c>
      <c r="P11049" s="168" t="str">
        <f t="shared" si="1379"/>
        <v/>
      </c>
      <c r="Q11049" s="168" t="str">
        <f t="shared" si="1380"/>
        <v/>
      </c>
      <c r="R11049" s="168" t="str">
        <f t="shared" si="1381"/>
        <v/>
      </c>
      <c r="S11049" s="168" t="str">
        <f t="shared" si="1382"/>
        <v/>
      </c>
      <c r="T11049" s="168" t="str">
        <f t="shared" si="1383"/>
        <v/>
      </c>
    </row>
    <row r="11050" spans="1:20" x14ac:dyDescent="0.2">
      <c r="A11050" t="s">
        <v>2605</v>
      </c>
      <c r="M11050" s="170" t="str">
        <f t="shared" si="1376"/>
        <v>H7</v>
      </c>
      <c r="N11050" s="169" t="str">
        <f t="shared" si="1377"/>
        <v>8237</v>
      </c>
      <c r="O11050" s="168" t="str">
        <f t="shared" si="1378"/>
        <v/>
      </c>
      <c r="P11050" s="168" t="str">
        <f t="shared" si="1379"/>
        <v/>
      </c>
      <c r="Q11050" s="168" t="str">
        <f t="shared" si="1380"/>
        <v/>
      </c>
      <c r="R11050" s="168" t="str">
        <f t="shared" si="1381"/>
        <v/>
      </c>
      <c r="S11050" s="168" t="str">
        <f t="shared" si="1382"/>
        <v/>
      </c>
      <c r="T11050" s="168" t="str">
        <f t="shared" si="1383"/>
        <v/>
      </c>
    </row>
    <row r="11051" spans="1:20" x14ac:dyDescent="0.2">
      <c r="A11051" t="s">
        <v>2606</v>
      </c>
      <c r="M11051" s="170" t="str">
        <f t="shared" si="1376"/>
        <v>H8</v>
      </c>
      <c r="N11051" s="169" t="str">
        <f t="shared" si="1377"/>
        <v>8237</v>
      </c>
      <c r="O11051" s="168" t="str">
        <f t="shared" si="1378"/>
        <v/>
      </c>
      <c r="P11051" s="168" t="str">
        <f t="shared" si="1379"/>
        <v/>
      </c>
      <c r="Q11051" s="168" t="str">
        <f t="shared" si="1380"/>
        <v/>
      </c>
      <c r="R11051" s="168" t="str">
        <f t="shared" si="1381"/>
        <v/>
      </c>
      <c r="S11051" s="168" t="str">
        <f t="shared" si="1382"/>
        <v/>
      </c>
      <c r="T11051" s="168" t="str">
        <f t="shared" si="1383"/>
        <v/>
      </c>
    </row>
    <row r="11052" spans="1:20" x14ac:dyDescent="0.2">
      <c r="A11052" t="s">
        <v>2607</v>
      </c>
      <c r="M11052" s="170" t="str">
        <f t="shared" si="1376"/>
        <v>H9</v>
      </c>
      <c r="N11052" s="169" t="str">
        <f t="shared" si="1377"/>
        <v>8237</v>
      </c>
      <c r="O11052" s="168" t="str">
        <f t="shared" si="1378"/>
        <v/>
      </c>
      <c r="P11052" s="168" t="str">
        <f t="shared" si="1379"/>
        <v/>
      </c>
      <c r="Q11052" s="168" t="str">
        <f t="shared" si="1380"/>
        <v/>
      </c>
      <c r="R11052" s="168" t="str">
        <f t="shared" si="1381"/>
        <v/>
      </c>
      <c r="S11052" s="168" t="str">
        <f t="shared" si="1382"/>
        <v/>
      </c>
      <c r="T11052" s="168" t="str">
        <f t="shared" si="1383"/>
        <v/>
      </c>
    </row>
    <row r="11053" spans="1:20" x14ac:dyDescent="0.2">
      <c r="A11053" t="s">
        <v>2608</v>
      </c>
      <c r="M11053" s="170" t="str">
        <f t="shared" si="1376"/>
        <v>H10</v>
      </c>
      <c r="N11053" s="169" t="str">
        <f t="shared" si="1377"/>
        <v>8237</v>
      </c>
      <c r="O11053" s="168" t="str">
        <f t="shared" si="1378"/>
        <v/>
      </c>
      <c r="P11053" s="168" t="str">
        <f t="shared" si="1379"/>
        <v/>
      </c>
      <c r="Q11053" s="168" t="str">
        <f t="shared" si="1380"/>
        <v/>
      </c>
      <c r="R11053" s="168" t="str">
        <f t="shared" si="1381"/>
        <v/>
      </c>
      <c r="S11053" s="168" t="str">
        <f t="shared" si="1382"/>
        <v/>
      </c>
      <c r="T11053" s="168" t="str">
        <f t="shared" si="1383"/>
        <v/>
      </c>
    </row>
    <row r="11054" spans="1:20" x14ac:dyDescent="0.2">
      <c r="A11054" t="s">
        <v>2609</v>
      </c>
      <c r="M11054" s="170" t="str">
        <f t="shared" si="1376"/>
        <v>DTL</v>
      </c>
      <c r="N11054" s="169" t="str">
        <f t="shared" si="1377"/>
        <v>8237</v>
      </c>
      <c r="O11054" s="168" t="str">
        <f t="shared" si="1378"/>
        <v/>
      </c>
      <c r="P11054" s="168" t="str">
        <f t="shared" si="1379"/>
        <v/>
      </c>
      <c r="Q11054" s="168" t="str">
        <f t="shared" si="1380"/>
        <v/>
      </c>
      <c r="R11054" s="168" t="str">
        <f t="shared" si="1381"/>
        <v/>
      </c>
      <c r="S11054" s="168" t="str">
        <f t="shared" si="1382"/>
        <v/>
      </c>
      <c r="T11054" s="168" t="str">
        <f t="shared" si="1383"/>
        <v/>
      </c>
    </row>
    <row r="11055" spans="1:20" x14ac:dyDescent="0.2">
      <c r="A11055" t="s">
        <v>7152</v>
      </c>
      <c r="M11055" s="170" t="str">
        <f t="shared" si="1376"/>
        <v>DTL</v>
      </c>
      <c r="N11055" s="169" t="str">
        <f t="shared" si="1377"/>
        <v>8237</v>
      </c>
      <c r="O11055" s="168" t="str">
        <f t="shared" si="1378"/>
        <v>6601</v>
      </c>
      <c r="P11055" s="168" t="str">
        <f t="shared" si="1379"/>
        <v>82376601</v>
      </c>
      <c r="Q11055" s="168">
        <f t="shared" si="1380"/>
        <v>971</v>
      </c>
      <c r="R11055" s="168">
        <f t="shared" si="1381"/>
        <v>1634</v>
      </c>
      <c r="S11055" s="168">
        <f t="shared" si="1382"/>
        <v>0</v>
      </c>
      <c r="T11055" s="168">
        <f t="shared" si="1383"/>
        <v>736</v>
      </c>
    </row>
    <row r="11056" spans="1:20" x14ac:dyDescent="0.2">
      <c r="A11056" t="s">
        <v>7153</v>
      </c>
      <c r="M11056" s="170" t="str">
        <f t="shared" si="1376"/>
        <v>DTL</v>
      </c>
      <c r="N11056" s="169" t="str">
        <f t="shared" si="1377"/>
        <v>8237</v>
      </c>
      <c r="O11056" s="168" t="str">
        <f t="shared" si="1378"/>
        <v>7190</v>
      </c>
      <c r="P11056" s="168" t="str">
        <f t="shared" si="1379"/>
        <v>82377190</v>
      </c>
      <c r="Q11056" s="168">
        <f t="shared" si="1380"/>
        <v>121993</v>
      </c>
      <c r="R11056" s="168">
        <f t="shared" si="1381"/>
        <v>146292</v>
      </c>
      <c r="S11056" s="168">
        <f t="shared" si="1382"/>
        <v>274170</v>
      </c>
      <c r="T11056" s="168">
        <f t="shared" si="1383"/>
        <v>119939</v>
      </c>
    </row>
    <row r="11057" spans="1:20" x14ac:dyDescent="0.2">
      <c r="A11057" t="s">
        <v>7154</v>
      </c>
      <c r="M11057" s="170" t="str">
        <f t="shared" si="1376"/>
        <v>DTL</v>
      </c>
      <c r="N11057" s="169" t="str">
        <f t="shared" si="1377"/>
        <v>8237</v>
      </c>
      <c r="O11057" s="168" t="str">
        <f t="shared" si="1378"/>
        <v>7391</v>
      </c>
      <c r="P11057" s="168" t="str">
        <f t="shared" si="1379"/>
        <v>82377391</v>
      </c>
      <c r="Q11057" s="168">
        <f t="shared" si="1380"/>
        <v>49695</v>
      </c>
      <c r="R11057" s="168">
        <f t="shared" si="1381"/>
        <v>0</v>
      </c>
      <c r="S11057" s="168">
        <f t="shared" si="1382"/>
        <v>16421</v>
      </c>
      <c r="T11057" s="168">
        <f t="shared" si="1383"/>
        <v>16421</v>
      </c>
    </row>
    <row r="11058" spans="1:20" x14ac:dyDescent="0.2">
      <c r="A11058" t="s">
        <v>7155</v>
      </c>
      <c r="M11058" s="170" t="str">
        <f t="shared" si="1376"/>
        <v>DTL</v>
      </c>
      <c r="N11058" s="169" t="str">
        <f t="shared" si="1377"/>
        <v>8237</v>
      </c>
      <c r="O11058" s="168" t="str">
        <f t="shared" si="1378"/>
        <v>7599</v>
      </c>
      <c r="P11058" s="168" t="str">
        <f t="shared" si="1379"/>
        <v>82377599</v>
      </c>
      <c r="Q11058" s="168">
        <f t="shared" si="1380"/>
        <v>62763</v>
      </c>
      <c r="R11058" s="168">
        <f t="shared" si="1381"/>
        <v>6265</v>
      </c>
      <c r="S11058" s="168">
        <f t="shared" si="1382"/>
        <v>50000</v>
      </c>
      <c r="T11058" s="168">
        <f t="shared" si="1383"/>
        <v>4115</v>
      </c>
    </row>
    <row r="11059" spans="1:20" x14ac:dyDescent="0.2">
      <c r="A11059" t="s">
        <v>7156</v>
      </c>
      <c r="M11059" s="170" t="str">
        <f t="shared" si="1376"/>
        <v>DTL</v>
      </c>
      <c r="N11059" s="169" t="str">
        <f t="shared" si="1377"/>
        <v>8237</v>
      </c>
      <c r="O11059" s="168" t="str">
        <f t="shared" si="1378"/>
        <v>7801</v>
      </c>
      <c r="P11059" s="168" t="str">
        <f t="shared" si="1379"/>
        <v>82377801</v>
      </c>
      <c r="Q11059" s="168">
        <f t="shared" si="1380"/>
        <v>0</v>
      </c>
      <c r="R11059" s="168">
        <f t="shared" si="1381"/>
        <v>0</v>
      </c>
      <c r="S11059" s="168">
        <f t="shared" si="1382"/>
        <v>0</v>
      </c>
      <c r="T11059" s="168">
        <f t="shared" si="1383"/>
        <v>0</v>
      </c>
    </row>
    <row r="11060" spans="1:20" x14ac:dyDescent="0.2">
      <c r="A11060" t="s">
        <v>3692</v>
      </c>
      <c r="M11060" s="170" t="str">
        <f t="shared" si="1376"/>
        <v>DTL</v>
      </c>
      <c r="N11060" s="169" t="str">
        <f t="shared" si="1377"/>
        <v>8237</v>
      </c>
      <c r="O11060" s="168" t="str">
        <f t="shared" si="1378"/>
        <v>9299</v>
      </c>
      <c r="P11060" s="168" t="str">
        <f t="shared" si="1379"/>
        <v>82379299</v>
      </c>
      <c r="Q11060" s="168">
        <f t="shared" si="1380"/>
        <v>30</v>
      </c>
      <c r="R11060" s="168">
        <f t="shared" si="1381"/>
        <v>0</v>
      </c>
      <c r="S11060" s="168">
        <f t="shared" si="1382"/>
        <v>0</v>
      </c>
      <c r="T11060" s="168">
        <f t="shared" si="1383"/>
        <v>0</v>
      </c>
    </row>
    <row r="11061" spans="1:20" x14ac:dyDescent="0.2">
      <c r="A11061" t="s">
        <v>7157</v>
      </c>
      <c r="M11061" s="170" t="str">
        <f t="shared" si="1376"/>
        <v>DTL</v>
      </c>
      <c r="N11061" s="169" t="str">
        <f t="shared" si="1377"/>
        <v>8237</v>
      </c>
      <c r="O11061" s="168" t="str">
        <f t="shared" si="1378"/>
        <v>9590</v>
      </c>
      <c r="P11061" s="168" t="str">
        <f t="shared" si="1379"/>
        <v>82379590</v>
      </c>
      <c r="Q11061" s="168">
        <f t="shared" si="1380"/>
        <v>2222</v>
      </c>
      <c r="R11061" s="168">
        <f t="shared" si="1381"/>
        <v>2789</v>
      </c>
      <c r="S11061" s="168">
        <f t="shared" si="1382"/>
        <v>1200</v>
      </c>
      <c r="T11061" s="168">
        <f t="shared" si="1383"/>
        <v>1130</v>
      </c>
    </row>
    <row r="11062" spans="1:20" x14ac:dyDescent="0.2">
      <c r="A11062" t="s">
        <v>4246</v>
      </c>
      <c r="M11062" s="170" t="str">
        <f t="shared" si="1376"/>
        <v>DTL</v>
      </c>
      <c r="N11062" s="169" t="str">
        <f t="shared" si="1377"/>
        <v>8237</v>
      </c>
      <c r="O11062" s="168" t="str">
        <f t="shared" si="1378"/>
        <v/>
      </c>
      <c r="P11062" s="168" t="str">
        <f t="shared" si="1379"/>
        <v/>
      </c>
      <c r="Q11062" s="168" t="str">
        <f t="shared" si="1380"/>
        <v/>
      </c>
      <c r="R11062" s="168" t="str">
        <f t="shared" si="1381"/>
        <v/>
      </c>
      <c r="S11062" s="168" t="str">
        <f t="shared" si="1382"/>
        <v/>
      </c>
      <c r="T11062" s="168" t="str">
        <f t="shared" si="1383"/>
        <v/>
      </c>
    </row>
    <row r="11063" spans="1:20" x14ac:dyDescent="0.2">
      <c r="A11063" t="s">
        <v>2611</v>
      </c>
      <c r="M11063" s="170" t="str">
        <f t="shared" si="1376"/>
        <v>DTL</v>
      </c>
      <c r="N11063" s="169" t="str">
        <f t="shared" si="1377"/>
        <v>8237</v>
      </c>
      <c r="O11063" s="168" t="str">
        <f t="shared" si="1378"/>
        <v/>
      </c>
      <c r="P11063" s="168" t="str">
        <f t="shared" si="1379"/>
        <v/>
      </c>
      <c r="Q11063" s="168" t="str">
        <f t="shared" si="1380"/>
        <v/>
      </c>
      <c r="R11063" s="168" t="str">
        <f t="shared" si="1381"/>
        <v/>
      </c>
      <c r="S11063" s="168" t="str">
        <f t="shared" si="1382"/>
        <v/>
      </c>
      <c r="T11063" s="168" t="str">
        <f t="shared" si="1383"/>
        <v/>
      </c>
    </row>
    <row r="11064" spans="1:20" x14ac:dyDescent="0.2">
      <c r="A11064" t="s">
        <v>7158</v>
      </c>
      <c r="M11064" s="170" t="str">
        <f t="shared" si="1376"/>
        <v>Ttl</v>
      </c>
      <c r="N11064" s="169" t="str">
        <f t="shared" si="1377"/>
        <v>8237</v>
      </c>
      <c r="O11064" s="168" t="str">
        <f t="shared" si="1378"/>
        <v/>
      </c>
      <c r="P11064" s="168" t="str">
        <f t="shared" si="1379"/>
        <v/>
      </c>
      <c r="Q11064" s="168" t="str">
        <f t="shared" si="1380"/>
        <v/>
      </c>
      <c r="R11064" s="168" t="str">
        <f t="shared" si="1381"/>
        <v/>
      </c>
      <c r="S11064" s="168" t="str">
        <f t="shared" si="1382"/>
        <v/>
      </c>
      <c r="T11064" s="168" t="str">
        <f t="shared" si="1383"/>
        <v/>
      </c>
    </row>
    <row r="11065" spans="1:20" x14ac:dyDescent="0.2">
      <c r="A11065" t="s">
        <v>2612</v>
      </c>
      <c r="M11065" s="170" t="str">
        <f t="shared" si="1376"/>
        <v>DTL</v>
      </c>
      <c r="N11065" s="169" t="str">
        <f t="shared" si="1377"/>
        <v>8237</v>
      </c>
      <c r="O11065" s="168" t="str">
        <f t="shared" si="1378"/>
        <v/>
      </c>
      <c r="P11065" s="168" t="str">
        <f t="shared" si="1379"/>
        <v/>
      </c>
      <c r="Q11065" s="168" t="str">
        <f t="shared" si="1380"/>
        <v/>
      </c>
      <c r="R11065" s="168" t="str">
        <f t="shared" si="1381"/>
        <v/>
      </c>
      <c r="S11065" s="168" t="str">
        <f t="shared" si="1382"/>
        <v/>
      </c>
      <c r="T11065" s="168" t="str">
        <f t="shared" si="1383"/>
        <v/>
      </c>
    </row>
    <row r="11066" spans="1:20" x14ac:dyDescent="0.2">
      <c r="A11066" t="s">
        <v>2611</v>
      </c>
      <c r="M11066" s="170" t="str">
        <f t="shared" si="1376"/>
        <v>DTL</v>
      </c>
      <c r="N11066" s="169" t="str">
        <f t="shared" si="1377"/>
        <v>8237</v>
      </c>
      <c r="O11066" s="168" t="str">
        <f t="shared" si="1378"/>
        <v/>
      </c>
      <c r="P11066" s="168" t="str">
        <f t="shared" si="1379"/>
        <v/>
      </c>
      <c r="Q11066" s="168" t="str">
        <f t="shared" si="1380"/>
        <v/>
      </c>
      <c r="R11066" s="168" t="str">
        <f t="shared" si="1381"/>
        <v/>
      </c>
      <c r="S11066" s="168" t="str">
        <f t="shared" si="1382"/>
        <v/>
      </c>
      <c r="T11066" s="168" t="str">
        <f t="shared" si="1383"/>
        <v/>
      </c>
    </row>
    <row r="11067" spans="1:20" x14ac:dyDescent="0.2">
      <c r="A11067" t="s">
        <v>2611</v>
      </c>
      <c r="M11067" s="170" t="str">
        <f t="shared" si="1376"/>
        <v>DTL</v>
      </c>
      <c r="N11067" s="169" t="str">
        <f t="shared" si="1377"/>
        <v>8237</v>
      </c>
      <c r="O11067" s="168" t="str">
        <f t="shared" si="1378"/>
        <v/>
      </c>
      <c r="P11067" s="168" t="str">
        <f t="shared" si="1379"/>
        <v/>
      </c>
      <c r="Q11067" s="168" t="str">
        <f t="shared" si="1380"/>
        <v/>
      </c>
      <c r="R11067" s="168" t="str">
        <f t="shared" si="1381"/>
        <v/>
      </c>
      <c r="S11067" s="168" t="str">
        <f t="shared" si="1382"/>
        <v/>
      </c>
      <c r="T11067" s="168" t="str">
        <f t="shared" si="1383"/>
        <v/>
      </c>
    </row>
    <row r="11068" spans="1:20" x14ac:dyDescent="0.2">
      <c r="A11068" t="s">
        <v>2613</v>
      </c>
      <c r="M11068" s="170" t="str">
        <f t="shared" si="1376"/>
        <v>DTL</v>
      </c>
      <c r="N11068" s="169" t="str">
        <f t="shared" si="1377"/>
        <v>8237</v>
      </c>
      <c r="O11068" s="168" t="str">
        <f t="shared" si="1378"/>
        <v/>
      </c>
      <c r="P11068" s="168" t="str">
        <f t="shared" si="1379"/>
        <v/>
      </c>
      <c r="Q11068" s="168" t="str">
        <f t="shared" si="1380"/>
        <v/>
      </c>
      <c r="R11068" s="168" t="str">
        <f t="shared" si="1381"/>
        <v/>
      </c>
      <c r="S11068" s="168" t="str">
        <f t="shared" si="1382"/>
        <v/>
      </c>
      <c r="T11068" s="168" t="str">
        <f t="shared" si="1383"/>
        <v/>
      </c>
    </row>
    <row r="11069" spans="1:20" x14ac:dyDescent="0.2">
      <c r="A11069" t="s">
        <v>3693</v>
      </c>
      <c r="M11069" s="170" t="str">
        <f t="shared" si="1376"/>
        <v>DTL</v>
      </c>
      <c r="N11069" s="169" t="str">
        <f t="shared" si="1377"/>
        <v>8237</v>
      </c>
      <c r="O11069" s="168" t="str">
        <f t="shared" si="1378"/>
        <v>2080</v>
      </c>
      <c r="P11069" s="168" t="str">
        <f t="shared" si="1379"/>
        <v>82372080</v>
      </c>
      <c r="Q11069" s="168">
        <f t="shared" si="1380"/>
        <v>714</v>
      </c>
      <c r="R11069" s="168">
        <f t="shared" si="1381"/>
        <v>0</v>
      </c>
      <c r="S11069" s="168">
        <f t="shared" si="1382"/>
        <v>0</v>
      </c>
      <c r="T11069" s="168">
        <f t="shared" si="1383"/>
        <v>0</v>
      </c>
    </row>
    <row r="11070" spans="1:20" x14ac:dyDescent="0.2">
      <c r="A11070" t="s">
        <v>7159</v>
      </c>
      <c r="M11070" s="170" t="str">
        <f t="shared" si="1376"/>
        <v>DTL</v>
      </c>
      <c r="N11070" s="169" t="str">
        <f t="shared" si="1377"/>
        <v>8237</v>
      </c>
      <c r="O11070" s="168" t="str">
        <f t="shared" si="1378"/>
        <v>2140</v>
      </c>
      <c r="P11070" s="168" t="str">
        <f t="shared" si="1379"/>
        <v>82372140</v>
      </c>
      <c r="Q11070" s="168">
        <f t="shared" si="1380"/>
        <v>0</v>
      </c>
      <c r="R11070" s="168">
        <f t="shared" si="1381"/>
        <v>415</v>
      </c>
      <c r="S11070" s="168">
        <f t="shared" si="1382"/>
        <v>0</v>
      </c>
      <c r="T11070" s="168">
        <f t="shared" si="1383"/>
        <v>0</v>
      </c>
    </row>
    <row r="11071" spans="1:20" x14ac:dyDescent="0.2">
      <c r="A11071" t="s">
        <v>3694</v>
      </c>
      <c r="M11071" s="170" t="str">
        <f t="shared" si="1376"/>
        <v>DTL</v>
      </c>
      <c r="N11071" s="169" t="str">
        <f t="shared" si="1377"/>
        <v>8237</v>
      </c>
      <c r="O11071" s="168" t="str">
        <f t="shared" si="1378"/>
        <v>2240</v>
      </c>
      <c r="P11071" s="168" t="str">
        <f t="shared" si="1379"/>
        <v>82372240</v>
      </c>
      <c r="Q11071" s="168">
        <f t="shared" si="1380"/>
        <v>1100</v>
      </c>
      <c r="R11071" s="168">
        <f t="shared" si="1381"/>
        <v>1607</v>
      </c>
      <c r="S11071" s="168">
        <f t="shared" si="1382"/>
        <v>2000</v>
      </c>
      <c r="T11071" s="168">
        <f t="shared" si="1383"/>
        <v>1107</v>
      </c>
    </row>
    <row r="11072" spans="1:20" x14ac:dyDescent="0.2">
      <c r="A11072" t="s">
        <v>7160</v>
      </c>
      <c r="M11072" s="170" t="str">
        <f t="shared" si="1376"/>
        <v>DTL</v>
      </c>
      <c r="N11072" s="169" t="str">
        <f t="shared" si="1377"/>
        <v>8237</v>
      </c>
      <c r="O11072" s="168" t="str">
        <f t="shared" si="1378"/>
        <v>2260</v>
      </c>
      <c r="P11072" s="168" t="str">
        <f t="shared" si="1379"/>
        <v>82372260</v>
      </c>
      <c r="Q11072" s="168">
        <f t="shared" si="1380"/>
        <v>4674</v>
      </c>
      <c r="R11072" s="168">
        <f t="shared" si="1381"/>
        <v>269</v>
      </c>
      <c r="S11072" s="168">
        <f t="shared" si="1382"/>
        <v>1000</v>
      </c>
      <c r="T11072" s="168">
        <f t="shared" si="1383"/>
        <v>254</v>
      </c>
    </row>
    <row r="11073" spans="1:20" x14ac:dyDescent="0.2">
      <c r="A11073" t="s">
        <v>7161</v>
      </c>
      <c r="M11073" s="170" t="str">
        <f t="shared" si="1376"/>
        <v>DTL</v>
      </c>
      <c r="N11073" s="169" t="str">
        <f t="shared" si="1377"/>
        <v>8237</v>
      </c>
      <c r="O11073" s="168" t="str">
        <f t="shared" si="1378"/>
        <v>2300</v>
      </c>
      <c r="P11073" s="168" t="str">
        <f t="shared" si="1379"/>
        <v>82372300</v>
      </c>
      <c r="Q11073" s="168">
        <f t="shared" si="1380"/>
        <v>47192</v>
      </c>
      <c r="R11073" s="168">
        <f t="shared" si="1381"/>
        <v>32107</v>
      </c>
      <c r="S11073" s="168">
        <f t="shared" si="1382"/>
        <v>80984</v>
      </c>
      <c r="T11073" s="168">
        <f t="shared" si="1383"/>
        <v>9287</v>
      </c>
    </row>
    <row r="11074" spans="1:20" x14ac:dyDescent="0.2">
      <c r="A11074" t="s">
        <v>7162</v>
      </c>
      <c r="M11074" s="170" t="str">
        <f t="shared" si="1376"/>
        <v>DTL</v>
      </c>
      <c r="N11074" s="169" t="str">
        <f t="shared" si="1377"/>
        <v>8237</v>
      </c>
      <c r="O11074" s="168" t="str">
        <f t="shared" si="1378"/>
        <v>2301</v>
      </c>
      <c r="P11074" s="168" t="str">
        <f t="shared" si="1379"/>
        <v>82372301</v>
      </c>
      <c r="Q11074" s="168">
        <f t="shared" si="1380"/>
        <v>6864</v>
      </c>
      <c r="R11074" s="168">
        <f t="shared" si="1381"/>
        <v>6861</v>
      </c>
      <c r="S11074" s="168">
        <f t="shared" si="1382"/>
        <v>7000</v>
      </c>
      <c r="T11074" s="168">
        <f t="shared" si="1383"/>
        <v>7867</v>
      </c>
    </row>
    <row r="11075" spans="1:20" x14ac:dyDescent="0.2">
      <c r="A11075" t="s">
        <v>7163</v>
      </c>
      <c r="M11075" s="170" t="str">
        <f t="shared" ref="M11075:M11138" si="1384">IF(ROW()&lt;23,"",
  IF(NOT(ISERROR(FIND("Trinity County",$A11075,30))),"H1",
  IF(M11074="H1","H2",
  IF(M11074="H2","H3",
  IF(M11074="H3","H4",
  IF(M11074="H4","H5",
  IF(M11074="H5","H6",
  IF(M11074="H6","H7",
  IF(M11074="H7","H8",
  IF(M11074="H8","H9",
  IF(M11074="H9","H10",
  IF(TRIM(LEFT($A11075,7))="Total","Ttl","DTL"))))))))))))</f>
        <v>DTL</v>
      </c>
      <c r="N11075" s="169" t="str">
        <f t="shared" ref="N11075:N11138" si="1385">IF(ROW()&lt;23,"",
  IF($M11075="H6",TRIM(LEFT($A11075,5)),N11074))</f>
        <v>8237</v>
      </c>
      <c r="O11075" s="168" t="str">
        <f t="shared" ref="O11075:O11138" si="1386">IF($M11075&lt;&gt;"DTL","",
  IF(NOT(ISNUMBER(VALUE(MID($A11075,31,15)))),"",LEFT($A11075,4)))</f>
        <v>2500</v>
      </c>
      <c r="P11075" s="168" t="str">
        <f t="shared" ref="P11075:P11138" si="1387">IF(O11075="","",N11075&amp;O11075)</f>
        <v>82372500</v>
      </c>
      <c r="Q11075" s="168">
        <f t="shared" ref="Q11075:Q11138" si="1388">IF($M11075&lt;&gt;"DTL","",
  IF(NOT(ISNUMBER(VALUE(MID($A11075,31,15)))),"",VALUE(TRIM(MID($A11075,47,15)))))</f>
        <v>2781</v>
      </c>
      <c r="R11075" s="168">
        <f t="shared" ref="R11075:R11138" si="1389">IF($M11075&lt;&gt;"DTL","",
  IF(NOT(ISNUMBER(VALUE(MID($A11075,31,15)))),"",VALUE(TRIM(MID($A11075,61,14)))))</f>
        <v>768</v>
      </c>
      <c r="S11075" s="168">
        <f t="shared" ref="S11075:S11138" si="1390">IF($M11075&lt;&gt;"DTL","",
  IF(NOT(ISNUMBER(VALUE(MID($A11075,31,15)))),"",VALUE(TRIM(MID($A11075,76,14)))))</f>
        <v>3000</v>
      </c>
      <c r="T11075" s="168">
        <f t="shared" ref="T11075:T11138" si="1391">IF($M11075&lt;&gt;"DTL","",
  IF(NOT(ISNUMBER(VALUE(MID($A11075,31,15)))),"",VALUE(TRIM(MID($A11075,90,14)))))</f>
        <v>1795</v>
      </c>
    </row>
    <row r="11076" spans="1:20" x14ac:dyDescent="0.2">
      <c r="A11076" t="s">
        <v>3695</v>
      </c>
      <c r="M11076" s="170" t="str">
        <f t="shared" si="1384"/>
        <v>DTL</v>
      </c>
      <c r="N11076" s="169" t="str">
        <f t="shared" si="1385"/>
        <v>8237</v>
      </c>
      <c r="O11076" s="168" t="str">
        <f t="shared" si="1386"/>
        <v>2600</v>
      </c>
      <c r="P11076" s="168" t="str">
        <f t="shared" si="1387"/>
        <v>82372600</v>
      </c>
      <c r="Q11076" s="168">
        <f t="shared" si="1388"/>
        <v>277</v>
      </c>
      <c r="R11076" s="168">
        <f t="shared" si="1389"/>
        <v>0</v>
      </c>
      <c r="S11076" s="168">
        <f t="shared" si="1390"/>
        <v>0</v>
      </c>
      <c r="T11076" s="168">
        <f t="shared" si="1391"/>
        <v>0</v>
      </c>
    </row>
    <row r="11077" spans="1:20" x14ac:dyDescent="0.2">
      <c r="A11077" t="s">
        <v>3696</v>
      </c>
      <c r="M11077" s="170" t="str">
        <f t="shared" si="1384"/>
        <v>DTL</v>
      </c>
      <c r="N11077" s="169" t="str">
        <f t="shared" si="1385"/>
        <v>8237</v>
      </c>
      <c r="O11077" s="168" t="str">
        <f t="shared" si="1386"/>
        <v>2700</v>
      </c>
      <c r="P11077" s="168" t="str">
        <f t="shared" si="1387"/>
        <v>82372700</v>
      </c>
      <c r="Q11077" s="168">
        <f t="shared" si="1388"/>
        <v>450</v>
      </c>
      <c r="R11077" s="168">
        <f t="shared" si="1389"/>
        <v>0</v>
      </c>
      <c r="S11077" s="168">
        <f t="shared" si="1390"/>
        <v>500</v>
      </c>
      <c r="T11077" s="168">
        <f t="shared" si="1391"/>
        <v>0</v>
      </c>
    </row>
    <row r="11078" spans="1:20" x14ac:dyDescent="0.2">
      <c r="A11078" t="s">
        <v>7164</v>
      </c>
      <c r="M11078" s="170" t="str">
        <f t="shared" si="1384"/>
        <v>DTL</v>
      </c>
      <c r="N11078" s="169" t="str">
        <f t="shared" si="1385"/>
        <v>8237</v>
      </c>
      <c r="O11078" s="168" t="str">
        <f t="shared" si="1386"/>
        <v>2750</v>
      </c>
      <c r="P11078" s="168" t="str">
        <f t="shared" si="1387"/>
        <v>82372750</v>
      </c>
      <c r="Q11078" s="168">
        <f t="shared" si="1388"/>
        <v>6147</v>
      </c>
      <c r="R11078" s="168">
        <f t="shared" si="1389"/>
        <v>6079</v>
      </c>
      <c r="S11078" s="168">
        <f t="shared" si="1390"/>
        <v>9000</v>
      </c>
      <c r="T11078" s="168">
        <f t="shared" si="1391"/>
        <v>3631</v>
      </c>
    </row>
    <row r="11079" spans="1:20" x14ac:dyDescent="0.2">
      <c r="A11079" t="s">
        <v>3697</v>
      </c>
      <c r="M11079" s="170" t="str">
        <f t="shared" si="1384"/>
        <v>DTL</v>
      </c>
      <c r="N11079" s="169" t="str">
        <f t="shared" si="1385"/>
        <v>8237</v>
      </c>
      <c r="O11079" s="168" t="str">
        <f t="shared" si="1386"/>
        <v>2756</v>
      </c>
      <c r="P11079" s="168" t="str">
        <f t="shared" si="1387"/>
        <v>82372756</v>
      </c>
      <c r="Q11079" s="168">
        <f t="shared" si="1388"/>
        <v>0</v>
      </c>
      <c r="R11079" s="168">
        <f t="shared" si="1389"/>
        <v>1235</v>
      </c>
      <c r="S11079" s="168">
        <f t="shared" si="1390"/>
        <v>3000</v>
      </c>
      <c r="T11079" s="168">
        <f t="shared" si="1391"/>
        <v>0</v>
      </c>
    </row>
    <row r="11080" spans="1:20" x14ac:dyDescent="0.2">
      <c r="A11080" t="s">
        <v>7165</v>
      </c>
      <c r="M11080" s="170" t="str">
        <f t="shared" si="1384"/>
        <v>DTL</v>
      </c>
      <c r="N11080" s="169" t="str">
        <f t="shared" si="1385"/>
        <v>8237</v>
      </c>
      <c r="O11080" s="168" t="str">
        <f t="shared" si="1386"/>
        <v>2299</v>
      </c>
      <c r="P11080" s="168" t="str">
        <f t="shared" si="1387"/>
        <v>82372299</v>
      </c>
      <c r="Q11080" s="168">
        <f t="shared" si="1388"/>
        <v>98</v>
      </c>
      <c r="R11080" s="168">
        <f t="shared" si="1389"/>
        <v>8917</v>
      </c>
      <c r="S11080" s="168">
        <f t="shared" si="1390"/>
        <v>125</v>
      </c>
      <c r="T11080" s="168">
        <f t="shared" si="1391"/>
        <v>0</v>
      </c>
    </row>
    <row r="11081" spans="1:20" x14ac:dyDescent="0.2">
      <c r="A11081" t="s">
        <v>7166</v>
      </c>
      <c r="M11081" s="170" t="str">
        <f t="shared" si="1384"/>
        <v>DTL</v>
      </c>
      <c r="N11081" s="169" t="str">
        <f t="shared" si="1385"/>
        <v>8237</v>
      </c>
      <c r="O11081" s="168" t="str">
        <f t="shared" si="1386"/>
        <v>2399</v>
      </c>
      <c r="P11081" s="168" t="str">
        <f t="shared" si="1387"/>
        <v>82372399</v>
      </c>
      <c r="Q11081" s="168">
        <f t="shared" si="1388"/>
        <v>199123</v>
      </c>
      <c r="R11081" s="168">
        <f t="shared" si="1389"/>
        <v>163254</v>
      </c>
      <c r="S11081" s="168">
        <f t="shared" si="1390"/>
        <v>300000</v>
      </c>
      <c r="T11081" s="168">
        <f t="shared" si="1391"/>
        <v>109197</v>
      </c>
    </row>
    <row r="11082" spans="1:20" x14ac:dyDescent="0.2">
      <c r="A11082" t="s">
        <v>3453</v>
      </c>
      <c r="M11082" s="170" t="str">
        <f t="shared" si="1384"/>
        <v>DTL</v>
      </c>
      <c r="N11082" s="169" t="str">
        <f t="shared" si="1385"/>
        <v>8237</v>
      </c>
      <c r="O11082" s="168" t="str">
        <f t="shared" si="1386"/>
        <v>2799</v>
      </c>
      <c r="P11082" s="168" t="str">
        <f t="shared" si="1387"/>
        <v>82372799</v>
      </c>
      <c r="Q11082" s="168">
        <f t="shared" si="1388"/>
        <v>0</v>
      </c>
      <c r="R11082" s="168">
        <f t="shared" si="1389"/>
        <v>0</v>
      </c>
      <c r="S11082" s="168">
        <f t="shared" si="1390"/>
        <v>250</v>
      </c>
      <c r="T11082" s="168">
        <f t="shared" si="1391"/>
        <v>0</v>
      </c>
    </row>
    <row r="11083" spans="1:20" x14ac:dyDescent="0.2">
      <c r="A11083" t="s">
        <v>4372</v>
      </c>
      <c r="M11083" s="170" t="str">
        <f t="shared" si="1384"/>
        <v>DTL</v>
      </c>
      <c r="N11083" s="169" t="str">
        <f t="shared" si="1385"/>
        <v>8237</v>
      </c>
      <c r="O11083" s="168" t="str">
        <f t="shared" si="1386"/>
        <v>3290</v>
      </c>
      <c r="P11083" s="168" t="str">
        <f t="shared" si="1387"/>
        <v>82373290</v>
      </c>
      <c r="Q11083" s="168">
        <f t="shared" si="1388"/>
        <v>5206</v>
      </c>
      <c r="R11083" s="168">
        <f t="shared" si="1389"/>
        <v>5787</v>
      </c>
      <c r="S11083" s="168">
        <f t="shared" si="1390"/>
        <v>5800</v>
      </c>
      <c r="T11083" s="168">
        <f t="shared" si="1391"/>
        <v>7936</v>
      </c>
    </row>
    <row r="11084" spans="1:20" x14ac:dyDescent="0.2">
      <c r="A11084" t="s">
        <v>4246</v>
      </c>
      <c r="M11084" s="170" t="str">
        <f t="shared" si="1384"/>
        <v>DTL</v>
      </c>
      <c r="N11084" s="169" t="str">
        <f t="shared" si="1385"/>
        <v>8237</v>
      </c>
      <c r="O11084" s="168" t="str">
        <f t="shared" si="1386"/>
        <v/>
      </c>
      <c r="P11084" s="168" t="str">
        <f t="shared" si="1387"/>
        <v/>
      </c>
      <c r="Q11084" s="168" t="str">
        <f t="shared" si="1388"/>
        <v/>
      </c>
      <c r="R11084" s="168" t="str">
        <f t="shared" si="1389"/>
        <v/>
      </c>
      <c r="S11084" s="168" t="str">
        <f t="shared" si="1390"/>
        <v/>
      </c>
      <c r="T11084" s="168" t="str">
        <f t="shared" si="1391"/>
        <v/>
      </c>
    </row>
    <row r="11085" spans="1:20" x14ac:dyDescent="0.2">
      <c r="A11085" t="s">
        <v>4467</v>
      </c>
      <c r="M11085" s="170" t="str">
        <f t="shared" si="1384"/>
        <v>DTL</v>
      </c>
      <c r="N11085" s="169" t="str">
        <f t="shared" si="1385"/>
        <v>8237</v>
      </c>
      <c r="O11085" s="168" t="str">
        <f t="shared" si="1386"/>
        <v/>
      </c>
      <c r="P11085" s="168" t="str">
        <f t="shared" si="1387"/>
        <v/>
      </c>
      <c r="Q11085" s="168" t="str">
        <f t="shared" si="1388"/>
        <v/>
      </c>
      <c r="R11085" s="168" t="str">
        <f t="shared" si="1389"/>
        <v/>
      </c>
      <c r="S11085" s="168" t="str">
        <f t="shared" si="1390"/>
        <v/>
      </c>
      <c r="T11085" s="168" t="str">
        <f t="shared" si="1391"/>
        <v/>
      </c>
    </row>
    <row r="11086" spans="1:20" x14ac:dyDescent="0.2">
      <c r="A11086">
        <v>1</v>
      </c>
      <c r="M11086" s="170" t="str">
        <f t="shared" si="1384"/>
        <v>DTL</v>
      </c>
      <c r="N11086" s="169" t="str">
        <f t="shared" si="1385"/>
        <v>8237</v>
      </c>
      <c r="O11086" s="168" t="str">
        <f t="shared" si="1386"/>
        <v/>
      </c>
      <c r="P11086" s="168" t="str">
        <f t="shared" si="1387"/>
        <v/>
      </c>
      <c r="Q11086" s="168" t="str">
        <f t="shared" si="1388"/>
        <v/>
      </c>
      <c r="R11086" s="168" t="str">
        <f t="shared" si="1389"/>
        <v/>
      </c>
      <c r="S11086" s="168" t="str">
        <f t="shared" si="1390"/>
        <v/>
      </c>
      <c r="T11086" s="168" t="str">
        <f t="shared" si="1391"/>
        <v/>
      </c>
    </row>
    <row r="11087" spans="1:20" x14ac:dyDescent="0.2">
      <c r="M11087" s="170" t="str">
        <f t="shared" si="1384"/>
        <v>DTL</v>
      </c>
      <c r="N11087" s="169" t="str">
        <f t="shared" si="1385"/>
        <v>8237</v>
      </c>
      <c r="O11087" s="168" t="str">
        <f t="shared" si="1386"/>
        <v/>
      </c>
      <c r="P11087" s="168" t="str">
        <f t="shared" si="1387"/>
        <v/>
      </c>
      <c r="Q11087" s="168" t="str">
        <f t="shared" si="1388"/>
        <v/>
      </c>
      <c r="R11087" s="168" t="str">
        <f t="shared" si="1389"/>
        <v/>
      </c>
      <c r="S11087" s="168" t="str">
        <f t="shared" si="1390"/>
        <v/>
      </c>
      <c r="T11087" s="168" t="str">
        <f t="shared" si="1391"/>
        <v/>
      </c>
    </row>
    <row r="11088" spans="1:20" x14ac:dyDescent="0.2">
      <c r="A11088" t="s">
        <v>3698</v>
      </c>
      <c r="M11088" s="170" t="str">
        <f t="shared" si="1384"/>
        <v>H1</v>
      </c>
      <c r="N11088" s="169" t="str">
        <f t="shared" si="1385"/>
        <v>8237</v>
      </c>
      <c r="O11088" s="168" t="str">
        <f t="shared" si="1386"/>
        <v/>
      </c>
      <c r="P11088" s="168" t="str">
        <f t="shared" si="1387"/>
        <v/>
      </c>
      <c r="Q11088" s="168" t="str">
        <f t="shared" si="1388"/>
        <v/>
      </c>
      <c r="R11088" s="168" t="str">
        <f t="shared" si="1389"/>
        <v/>
      </c>
      <c r="S11088" s="168" t="str">
        <f t="shared" si="1390"/>
        <v/>
      </c>
      <c r="T11088" s="168" t="str">
        <f t="shared" si="1391"/>
        <v/>
      </c>
    </row>
    <row r="11089" spans="1:20" x14ac:dyDescent="0.2">
      <c r="A11089" t="s">
        <v>2600</v>
      </c>
      <c r="M11089" s="170" t="str">
        <f t="shared" si="1384"/>
        <v>H2</v>
      </c>
      <c r="N11089" s="169" t="str">
        <f t="shared" si="1385"/>
        <v>8237</v>
      </c>
      <c r="O11089" s="168" t="str">
        <f t="shared" si="1386"/>
        <v/>
      </c>
      <c r="P11089" s="168" t="str">
        <f t="shared" si="1387"/>
        <v/>
      </c>
      <c r="Q11089" s="168" t="str">
        <f t="shared" si="1388"/>
        <v/>
      </c>
      <c r="R11089" s="168" t="str">
        <f t="shared" si="1389"/>
        <v/>
      </c>
      <c r="S11089" s="168" t="str">
        <f t="shared" si="1390"/>
        <v/>
      </c>
      <c r="T11089" s="168" t="str">
        <f t="shared" si="1391"/>
        <v/>
      </c>
    </row>
    <row r="11090" spans="1:20" x14ac:dyDescent="0.2">
      <c r="A11090" t="s">
        <v>2601</v>
      </c>
      <c r="M11090" s="170" t="str">
        <f t="shared" si="1384"/>
        <v>H3</v>
      </c>
      <c r="N11090" s="169" t="str">
        <f t="shared" si="1385"/>
        <v>8237</v>
      </c>
      <c r="O11090" s="168" t="str">
        <f t="shared" si="1386"/>
        <v/>
      </c>
      <c r="P11090" s="168" t="str">
        <f t="shared" si="1387"/>
        <v/>
      </c>
      <c r="Q11090" s="168" t="str">
        <f t="shared" si="1388"/>
        <v/>
      </c>
      <c r="R11090" s="168" t="str">
        <f t="shared" si="1389"/>
        <v/>
      </c>
      <c r="S11090" s="168" t="str">
        <f t="shared" si="1390"/>
        <v/>
      </c>
      <c r="T11090" s="168" t="str">
        <f t="shared" si="1391"/>
        <v/>
      </c>
    </row>
    <row r="11091" spans="1:20" x14ac:dyDescent="0.2">
      <c r="A11091" t="s">
        <v>3535</v>
      </c>
      <c r="M11091" s="170" t="str">
        <f t="shared" si="1384"/>
        <v>H4</v>
      </c>
      <c r="N11091" s="169" t="str">
        <f t="shared" si="1385"/>
        <v>8237</v>
      </c>
      <c r="O11091" s="168" t="str">
        <f t="shared" si="1386"/>
        <v/>
      </c>
      <c r="P11091" s="168" t="str">
        <f t="shared" si="1387"/>
        <v/>
      </c>
      <c r="Q11091" s="168" t="str">
        <f t="shared" si="1388"/>
        <v/>
      </c>
      <c r="R11091" s="168" t="str">
        <f t="shared" si="1389"/>
        <v/>
      </c>
      <c r="S11091" s="168" t="str">
        <f t="shared" si="1390"/>
        <v/>
      </c>
      <c r="T11091" s="168" t="str">
        <f t="shared" si="1391"/>
        <v/>
      </c>
    </row>
    <row r="11092" spans="1:20" x14ac:dyDescent="0.2">
      <c r="A11092" t="s">
        <v>3690</v>
      </c>
      <c r="M11092" s="170" t="str">
        <f t="shared" si="1384"/>
        <v>H5</v>
      </c>
      <c r="N11092" s="169" t="str">
        <f t="shared" si="1385"/>
        <v>8237</v>
      </c>
      <c r="O11092" s="168" t="str">
        <f t="shared" si="1386"/>
        <v/>
      </c>
      <c r="P11092" s="168" t="str">
        <f t="shared" si="1387"/>
        <v/>
      </c>
      <c r="Q11092" s="168" t="str">
        <f t="shared" si="1388"/>
        <v/>
      </c>
      <c r="R11092" s="168" t="str">
        <f t="shared" si="1389"/>
        <v/>
      </c>
      <c r="S11092" s="168" t="str">
        <f t="shared" si="1390"/>
        <v/>
      </c>
      <c r="T11092" s="168" t="str">
        <f t="shared" si="1391"/>
        <v/>
      </c>
    </row>
    <row r="11093" spans="1:20" x14ac:dyDescent="0.2">
      <c r="A11093" t="s">
        <v>3691</v>
      </c>
      <c r="M11093" s="170" t="str">
        <f t="shared" si="1384"/>
        <v>H6</v>
      </c>
      <c r="N11093" s="169" t="str">
        <f t="shared" si="1385"/>
        <v>8237</v>
      </c>
      <c r="O11093" s="168" t="str">
        <f t="shared" si="1386"/>
        <v/>
      </c>
      <c r="P11093" s="168" t="str">
        <f t="shared" si="1387"/>
        <v/>
      </c>
      <c r="Q11093" s="168" t="str">
        <f t="shared" si="1388"/>
        <v/>
      </c>
      <c r="R11093" s="168" t="str">
        <f t="shared" si="1389"/>
        <v/>
      </c>
      <c r="S11093" s="168" t="str">
        <f t="shared" si="1390"/>
        <v/>
      </c>
      <c r="T11093" s="168" t="str">
        <f t="shared" si="1391"/>
        <v/>
      </c>
    </row>
    <row r="11094" spans="1:20" x14ac:dyDescent="0.2">
      <c r="A11094" t="s">
        <v>2605</v>
      </c>
      <c r="M11094" s="170" t="str">
        <f t="shared" si="1384"/>
        <v>H7</v>
      </c>
      <c r="N11094" s="169" t="str">
        <f t="shared" si="1385"/>
        <v>8237</v>
      </c>
      <c r="O11094" s="168" t="str">
        <f t="shared" si="1386"/>
        <v/>
      </c>
      <c r="P11094" s="168" t="str">
        <f t="shared" si="1387"/>
        <v/>
      </c>
      <c r="Q11094" s="168" t="str">
        <f t="shared" si="1388"/>
        <v/>
      </c>
      <c r="R11094" s="168" t="str">
        <f t="shared" si="1389"/>
        <v/>
      </c>
      <c r="S11094" s="168" t="str">
        <f t="shared" si="1390"/>
        <v/>
      </c>
      <c r="T11094" s="168" t="str">
        <f t="shared" si="1391"/>
        <v/>
      </c>
    </row>
    <row r="11095" spans="1:20" x14ac:dyDescent="0.2">
      <c r="A11095" t="s">
        <v>2606</v>
      </c>
      <c r="M11095" s="170" t="str">
        <f t="shared" si="1384"/>
        <v>H8</v>
      </c>
      <c r="N11095" s="169" t="str">
        <f t="shared" si="1385"/>
        <v>8237</v>
      </c>
      <c r="O11095" s="168" t="str">
        <f t="shared" si="1386"/>
        <v/>
      </c>
      <c r="P11095" s="168" t="str">
        <f t="shared" si="1387"/>
        <v/>
      </c>
      <c r="Q11095" s="168" t="str">
        <f t="shared" si="1388"/>
        <v/>
      </c>
      <c r="R11095" s="168" t="str">
        <f t="shared" si="1389"/>
        <v/>
      </c>
      <c r="S11095" s="168" t="str">
        <f t="shared" si="1390"/>
        <v/>
      </c>
      <c r="T11095" s="168" t="str">
        <f t="shared" si="1391"/>
        <v/>
      </c>
    </row>
    <row r="11096" spans="1:20" x14ac:dyDescent="0.2">
      <c r="A11096" t="s">
        <v>2607</v>
      </c>
      <c r="M11096" s="170" t="str">
        <f t="shared" si="1384"/>
        <v>H9</v>
      </c>
      <c r="N11096" s="169" t="str">
        <f t="shared" si="1385"/>
        <v>8237</v>
      </c>
      <c r="O11096" s="168" t="str">
        <f t="shared" si="1386"/>
        <v/>
      </c>
      <c r="P11096" s="168" t="str">
        <f t="shared" si="1387"/>
        <v/>
      </c>
      <c r="Q11096" s="168" t="str">
        <f t="shared" si="1388"/>
        <v/>
      </c>
      <c r="R11096" s="168" t="str">
        <f t="shared" si="1389"/>
        <v/>
      </c>
      <c r="S11096" s="168" t="str">
        <f t="shared" si="1390"/>
        <v/>
      </c>
      <c r="T11096" s="168" t="str">
        <f t="shared" si="1391"/>
        <v/>
      </c>
    </row>
    <row r="11097" spans="1:20" x14ac:dyDescent="0.2">
      <c r="A11097" t="s">
        <v>2608</v>
      </c>
      <c r="M11097" s="170" t="str">
        <f t="shared" si="1384"/>
        <v>H10</v>
      </c>
      <c r="N11097" s="169" t="str">
        <f t="shared" si="1385"/>
        <v>8237</v>
      </c>
      <c r="O11097" s="168" t="str">
        <f t="shared" si="1386"/>
        <v/>
      </c>
      <c r="P11097" s="168" t="str">
        <f t="shared" si="1387"/>
        <v/>
      </c>
      <c r="Q11097" s="168" t="str">
        <f t="shared" si="1388"/>
        <v/>
      </c>
      <c r="R11097" s="168" t="str">
        <f t="shared" si="1389"/>
        <v/>
      </c>
      <c r="S11097" s="168" t="str">
        <f t="shared" si="1390"/>
        <v/>
      </c>
      <c r="T11097" s="168" t="str">
        <f t="shared" si="1391"/>
        <v/>
      </c>
    </row>
    <row r="11098" spans="1:20" x14ac:dyDescent="0.2">
      <c r="A11098" t="s">
        <v>7167</v>
      </c>
      <c r="M11098" s="170" t="str">
        <f t="shared" si="1384"/>
        <v>Ttl</v>
      </c>
      <c r="N11098" s="169" t="str">
        <f t="shared" si="1385"/>
        <v>8237</v>
      </c>
      <c r="O11098" s="168" t="str">
        <f t="shared" si="1386"/>
        <v/>
      </c>
      <c r="P11098" s="168" t="str">
        <f t="shared" si="1387"/>
        <v/>
      </c>
      <c r="Q11098" s="168" t="str">
        <f t="shared" si="1388"/>
        <v/>
      </c>
      <c r="R11098" s="168" t="str">
        <f t="shared" si="1389"/>
        <v/>
      </c>
      <c r="S11098" s="168" t="str">
        <f t="shared" si="1390"/>
        <v/>
      </c>
      <c r="T11098" s="168" t="str">
        <f t="shared" si="1391"/>
        <v/>
      </c>
    </row>
    <row r="11099" spans="1:20" x14ac:dyDescent="0.2">
      <c r="A11099" t="s">
        <v>2611</v>
      </c>
      <c r="M11099" s="170" t="str">
        <f t="shared" si="1384"/>
        <v>DTL</v>
      </c>
      <c r="N11099" s="169" t="str">
        <f t="shared" si="1385"/>
        <v>8237</v>
      </c>
      <c r="O11099" s="168" t="str">
        <f t="shared" si="1386"/>
        <v/>
      </c>
      <c r="P11099" s="168" t="str">
        <f t="shared" si="1387"/>
        <v/>
      </c>
      <c r="Q11099" s="168" t="str">
        <f t="shared" si="1388"/>
        <v/>
      </c>
      <c r="R11099" s="168" t="str">
        <f t="shared" si="1389"/>
        <v/>
      </c>
      <c r="S11099" s="168" t="str">
        <f t="shared" si="1390"/>
        <v/>
      </c>
      <c r="T11099" s="168" t="str">
        <f t="shared" si="1391"/>
        <v/>
      </c>
    </row>
    <row r="11100" spans="1:20" x14ac:dyDescent="0.2">
      <c r="A11100" t="s">
        <v>2611</v>
      </c>
      <c r="M11100" s="170" t="str">
        <f t="shared" si="1384"/>
        <v>DTL</v>
      </c>
      <c r="N11100" s="169" t="str">
        <f t="shared" si="1385"/>
        <v>8237</v>
      </c>
      <c r="O11100" s="168" t="str">
        <f t="shared" si="1386"/>
        <v/>
      </c>
      <c r="P11100" s="168" t="str">
        <f t="shared" si="1387"/>
        <v/>
      </c>
      <c r="Q11100" s="168" t="str">
        <f t="shared" si="1388"/>
        <v/>
      </c>
      <c r="R11100" s="168" t="str">
        <f t="shared" si="1389"/>
        <v/>
      </c>
      <c r="S11100" s="168" t="str">
        <f t="shared" si="1390"/>
        <v/>
      </c>
      <c r="T11100" s="168" t="str">
        <f t="shared" si="1391"/>
        <v/>
      </c>
    </row>
    <row r="11101" spans="1:20" x14ac:dyDescent="0.2">
      <c r="A11101" t="s">
        <v>7168</v>
      </c>
      <c r="M11101" s="170" t="str">
        <f t="shared" si="1384"/>
        <v>Ttl</v>
      </c>
      <c r="N11101" s="169" t="str">
        <f t="shared" si="1385"/>
        <v>8237</v>
      </c>
      <c r="O11101" s="168" t="str">
        <f t="shared" si="1386"/>
        <v/>
      </c>
      <c r="P11101" s="168" t="str">
        <f t="shared" si="1387"/>
        <v/>
      </c>
      <c r="Q11101" s="168" t="str">
        <f t="shared" si="1388"/>
        <v/>
      </c>
      <c r="R11101" s="168" t="str">
        <f t="shared" si="1389"/>
        <v/>
      </c>
      <c r="S11101" s="168" t="str">
        <f t="shared" si="1390"/>
        <v/>
      </c>
      <c r="T11101" s="168" t="str">
        <f t="shared" si="1391"/>
        <v/>
      </c>
    </row>
    <row r="11102" spans="1:20" x14ac:dyDescent="0.2">
      <c r="A11102" t="s">
        <v>2612</v>
      </c>
      <c r="M11102" s="170" t="str">
        <f t="shared" si="1384"/>
        <v>DTL</v>
      </c>
      <c r="N11102" s="169" t="str">
        <f t="shared" si="1385"/>
        <v>8237</v>
      </c>
      <c r="O11102" s="168" t="str">
        <f t="shared" si="1386"/>
        <v/>
      </c>
      <c r="P11102" s="168" t="str">
        <f t="shared" si="1387"/>
        <v/>
      </c>
      <c r="Q11102" s="168" t="str">
        <f t="shared" si="1388"/>
        <v/>
      </c>
      <c r="R11102" s="168" t="str">
        <f t="shared" si="1389"/>
        <v/>
      </c>
      <c r="S11102" s="168" t="str">
        <f t="shared" si="1390"/>
        <v/>
      </c>
      <c r="T11102" s="168" t="str">
        <f t="shared" si="1391"/>
        <v/>
      </c>
    </row>
    <row r="11103" spans="1:20" x14ac:dyDescent="0.2">
      <c r="A11103" t="s">
        <v>2611</v>
      </c>
      <c r="M11103" s="170" t="str">
        <f t="shared" si="1384"/>
        <v>DTL</v>
      </c>
      <c r="N11103" s="169" t="str">
        <f t="shared" si="1385"/>
        <v>8237</v>
      </c>
      <c r="O11103" s="168" t="str">
        <f t="shared" si="1386"/>
        <v/>
      </c>
      <c r="P11103" s="168" t="str">
        <f t="shared" si="1387"/>
        <v/>
      </c>
      <c r="Q11103" s="168" t="str">
        <f t="shared" si="1388"/>
        <v/>
      </c>
      <c r="R11103" s="168" t="str">
        <f t="shared" si="1389"/>
        <v/>
      </c>
      <c r="S11103" s="168" t="str">
        <f t="shared" si="1390"/>
        <v/>
      </c>
      <c r="T11103" s="168" t="str">
        <f t="shared" si="1391"/>
        <v/>
      </c>
    </row>
    <row r="11104" spans="1:20" x14ac:dyDescent="0.2">
      <c r="A11104" t="s">
        <v>2611</v>
      </c>
      <c r="M11104" s="170" t="str">
        <f t="shared" si="1384"/>
        <v>DTL</v>
      </c>
      <c r="N11104" s="169" t="str">
        <f t="shared" si="1385"/>
        <v>8237</v>
      </c>
      <c r="O11104" s="168" t="str">
        <f t="shared" si="1386"/>
        <v/>
      </c>
      <c r="P11104" s="168" t="str">
        <f t="shared" si="1387"/>
        <v/>
      </c>
      <c r="Q11104" s="168" t="str">
        <f t="shared" si="1388"/>
        <v/>
      </c>
      <c r="R11104" s="168" t="str">
        <f t="shared" si="1389"/>
        <v/>
      </c>
      <c r="S11104" s="168" t="str">
        <f t="shared" si="1390"/>
        <v/>
      </c>
      <c r="T11104" s="168" t="str">
        <f t="shared" si="1391"/>
        <v/>
      </c>
    </row>
    <row r="11105" spans="1:20" x14ac:dyDescent="0.2">
      <c r="A11105" t="s">
        <v>2673</v>
      </c>
      <c r="M11105" s="170" t="str">
        <f t="shared" si="1384"/>
        <v>DTL</v>
      </c>
      <c r="N11105" s="169" t="str">
        <f t="shared" si="1385"/>
        <v>8237</v>
      </c>
      <c r="O11105" s="168" t="str">
        <f t="shared" si="1386"/>
        <v/>
      </c>
      <c r="P11105" s="168" t="str">
        <f t="shared" si="1387"/>
        <v/>
      </c>
      <c r="Q11105" s="168" t="str">
        <f t="shared" si="1388"/>
        <v/>
      </c>
      <c r="R11105" s="168" t="str">
        <f t="shared" si="1389"/>
        <v/>
      </c>
      <c r="S11105" s="168" t="str">
        <f t="shared" si="1390"/>
        <v/>
      </c>
      <c r="T11105" s="168" t="str">
        <f t="shared" si="1391"/>
        <v/>
      </c>
    </row>
    <row r="11106" spans="1:20" x14ac:dyDescent="0.2">
      <c r="A11106" t="s">
        <v>3699</v>
      </c>
      <c r="M11106" s="170" t="str">
        <f t="shared" si="1384"/>
        <v>DTL</v>
      </c>
      <c r="N11106" s="169" t="str">
        <f t="shared" si="1385"/>
        <v>8237</v>
      </c>
      <c r="O11106" s="168" t="str">
        <f t="shared" si="1386"/>
        <v>9800</v>
      </c>
      <c r="P11106" s="168" t="str">
        <f t="shared" si="1387"/>
        <v>82379800</v>
      </c>
      <c r="Q11106" s="168">
        <f t="shared" si="1388"/>
        <v>62200</v>
      </c>
      <c r="R11106" s="168">
        <f t="shared" si="1389"/>
        <v>91595</v>
      </c>
      <c r="S11106" s="168">
        <f t="shared" si="1390"/>
        <v>87289</v>
      </c>
      <c r="T11106" s="168">
        <f t="shared" si="1391"/>
        <v>87289</v>
      </c>
    </row>
    <row r="11107" spans="1:20" x14ac:dyDescent="0.2">
      <c r="A11107" t="s">
        <v>4246</v>
      </c>
      <c r="M11107" s="170" t="str">
        <f t="shared" si="1384"/>
        <v>DTL</v>
      </c>
      <c r="N11107" s="169" t="str">
        <f t="shared" si="1385"/>
        <v>8237</v>
      </c>
      <c r="O11107" s="168" t="str">
        <f t="shared" si="1386"/>
        <v/>
      </c>
      <c r="P11107" s="168" t="str">
        <f t="shared" si="1387"/>
        <v/>
      </c>
      <c r="Q11107" s="168" t="str">
        <f t="shared" si="1388"/>
        <v/>
      </c>
      <c r="R11107" s="168" t="str">
        <f t="shared" si="1389"/>
        <v/>
      </c>
      <c r="S11107" s="168" t="str">
        <f t="shared" si="1390"/>
        <v/>
      </c>
      <c r="T11107" s="168" t="str">
        <f t="shared" si="1391"/>
        <v/>
      </c>
    </row>
    <row r="11108" spans="1:20" x14ac:dyDescent="0.2">
      <c r="A11108" t="s">
        <v>2611</v>
      </c>
      <c r="M11108" s="170" t="str">
        <f t="shared" si="1384"/>
        <v>DTL</v>
      </c>
      <c r="N11108" s="169" t="str">
        <f t="shared" si="1385"/>
        <v>8237</v>
      </c>
      <c r="O11108" s="168" t="str">
        <f t="shared" si="1386"/>
        <v/>
      </c>
      <c r="P11108" s="168" t="str">
        <f t="shared" si="1387"/>
        <v/>
      </c>
      <c r="Q11108" s="168" t="str">
        <f t="shared" si="1388"/>
        <v/>
      </c>
      <c r="R11108" s="168" t="str">
        <f t="shared" si="1389"/>
        <v/>
      </c>
      <c r="S11108" s="168" t="str">
        <f t="shared" si="1390"/>
        <v/>
      </c>
      <c r="T11108" s="168" t="str">
        <f t="shared" si="1391"/>
        <v/>
      </c>
    </row>
    <row r="11109" spans="1:20" x14ac:dyDescent="0.2">
      <c r="A11109" t="s">
        <v>3700</v>
      </c>
      <c r="M11109" s="170" t="str">
        <f t="shared" si="1384"/>
        <v>Ttl</v>
      </c>
      <c r="N11109" s="169" t="str">
        <f t="shared" si="1385"/>
        <v>8237</v>
      </c>
      <c r="O11109" s="168" t="str">
        <f t="shared" si="1386"/>
        <v/>
      </c>
      <c r="P11109" s="168" t="str">
        <f t="shared" si="1387"/>
        <v/>
      </c>
      <c r="Q11109" s="168" t="str">
        <f t="shared" si="1388"/>
        <v/>
      </c>
      <c r="R11109" s="168" t="str">
        <f t="shared" si="1389"/>
        <v/>
      </c>
      <c r="S11109" s="168" t="str">
        <f t="shared" si="1390"/>
        <v/>
      </c>
      <c r="T11109" s="168" t="str">
        <f t="shared" si="1391"/>
        <v/>
      </c>
    </row>
    <row r="11110" spans="1:20" x14ac:dyDescent="0.2">
      <c r="A11110" t="s">
        <v>2676</v>
      </c>
      <c r="M11110" s="170" t="str">
        <f t="shared" si="1384"/>
        <v>DTL</v>
      </c>
      <c r="N11110" s="169" t="str">
        <f t="shared" si="1385"/>
        <v>8237</v>
      </c>
      <c r="O11110" s="168" t="str">
        <f t="shared" si="1386"/>
        <v/>
      </c>
      <c r="P11110" s="168" t="str">
        <f t="shared" si="1387"/>
        <v/>
      </c>
      <c r="Q11110" s="168" t="str">
        <f t="shared" si="1388"/>
        <v/>
      </c>
      <c r="R11110" s="168" t="str">
        <f t="shared" si="1389"/>
        <v/>
      </c>
      <c r="S11110" s="168" t="str">
        <f t="shared" si="1390"/>
        <v/>
      </c>
      <c r="T11110" s="168" t="str">
        <f t="shared" si="1391"/>
        <v/>
      </c>
    </row>
    <row r="11111" spans="1:20" x14ac:dyDescent="0.2">
      <c r="A11111" t="s">
        <v>2611</v>
      </c>
      <c r="M11111" s="170" t="str">
        <f t="shared" si="1384"/>
        <v>DTL</v>
      </c>
      <c r="N11111" s="169" t="str">
        <f t="shared" si="1385"/>
        <v>8237</v>
      </c>
      <c r="O11111" s="168" t="str">
        <f t="shared" si="1386"/>
        <v/>
      </c>
      <c r="P11111" s="168" t="str">
        <f t="shared" si="1387"/>
        <v/>
      </c>
      <c r="Q11111" s="168" t="str">
        <f t="shared" si="1388"/>
        <v/>
      </c>
      <c r="R11111" s="168" t="str">
        <f t="shared" si="1389"/>
        <v/>
      </c>
      <c r="S11111" s="168" t="str">
        <f t="shared" si="1390"/>
        <v/>
      </c>
      <c r="T11111" s="168" t="str">
        <f t="shared" si="1391"/>
        <v/>
      </c>
    </row>
    <row r="11112" spans="1:20" x14ac:dyDescent="0.2">
      <c r="A11112" t="s">
        <v>2611</v>
      </c>
      <c r="M11112" s="170" t="str">
        <f t="shared" si="1384"/>
        <v>DTL</v>
      </c>
      <c r="N11112" s="169" t="str">
        <f t="shared" si="1385"/>
        <v>8237</v>
      </c>
      <c r="O11112" s="168" t="str">
        <f t="shared" si="1386"/>
        <v/>
      </c>
      <c r="P11112" s="168" t="str">
        <f t="shared" si="1387"/>
        <v/>
      </c>
      <c r="Q11112" s="168" t="str">
        <f t="shared" si="1388"/>
        <v/>
      </c>
      <c r="R11112" s="168" t="str">
        <f t="shared" si="1389"/>
        <v/>
      </c>
      <c r="S11112" s="168" t="str">
        <f t="shared" si="1390"/>
        <v/>
      </c>
      <c r="T11112" s="168" t="str">
        <f t="shared" si="1391"/>
        <v/>
      </c>
    </row>
    <row r="11113" spans="1:20" x14ac:dyDescent="0.2">
      <c r="A11113" t="s">
        <v>2642</v>
      </c>
      <c r="M11113" s="170" t="str">
        <f t="shared" si="1384"/>
        <v>DTL</v>
      </c>
      <c r="N11113" s="169" t="str">
        <f t="shared" si="1385"/>
        <v>8237</v>
      </c>
      <c r="O11113" s="168" t="str">
        <f t="shared" si="1386"/>
        <v/>
      </c>
      <c r="P11113" s="168" t="str">
        <f t="shared" si="1387"/>
        <v/>
      </c>
      <c r="Q11113" s="168" t="str">
        <f t="shared" si="1388"/>
        <v/>
      </c>
      <c r="R11113" s="168" t="str">
        <f t="shared" si="1389"/>
        <v/>
      </c>
      <c r="S11113" s="168" t="str">
        <f t="shared" si="1390"/>
        <v/>
      </c>
      <c r="T11113" s="168" t="str">
        <f t="shared" si="1391"/>
        <v/>
      </c>
    </row>
    <row r="11114" spans="1:20" x14ac:dyDescent="0.2">
      <c r="A11114" t="s">
        <v>7169</v>
      </c>
      <c r="M11114" s="170" t="str">
        <f t="shared" si="1384"/>
        <v>DTL</v>
      </c>
      <c r="N11114" s="169" t="str">
        <f t="shared" si="1385"/>
        <v>8237</v>
      </c>
      <c r="O11114" s="168" t="str">
        <f t="shared" si="1386"/>
        <v>5500</v>
      </c>
      <c r="P11114" s="168" t="str">
        <f t="shared" si="1387"/>
        <v>82375500</v>
      </c>
      <c r="Q11114" s="168">
        <f t="shared" si="1388"/>
        <v>61836</v>
      </c>
      <c r="R11114" s="168">
        <f t="shared" si="1389"/>
        <v>138865</v>
      </c>
      <c r="S11114" s="168">
        <f t="shared" si="1390"/>
        <v>16421</v>
      </c>
      <c r="T11114" s="168">
        <f t="shared" si="1391"/>
        <v>0</v>
      </c>
    </row>
    <row r="11115" spans="1:20" x14ac:dyDescent="0.2">
      <c r="A11115" t="s">
        <v>4246</v>
      </c>
      <c r="M11115" s="170" t="str">
        <f t="shared" si="1384"/>
        <v>DTL</v>
      </c>
      <c r="N11115" s="169" t="str">
        <f t="shared" si="1385"/>
        <v>8237</v>
      </c>
      <c r="O11115" s="168" t="str">
        <f t="shared" si="1386"/>
        <v/>
      </c>
      <c r="P11115" s="168" t="str">
        <f t="shared" si="1387"/>
        <v/>
      </c>
      <c r="Q11115" s="168" t="str">
        <f t="shared" si="1388"/>
        <v/>
      </c>
      <c r="R11115" s="168" t="str">
        <f t="shared" si="1389"/>
        <v/>
      </c>
      <c r="S11115" s="168" t="str">
        <f t="shared" si="1390"/>
        <v/>
      </c>
      <c r="T11115" s="168" t="str">
        <f t="shared" si="1391"/>
        <v/>
      </c>
    </row>
    <row r="11116" spans="1:20" x14ac:dyDescent="0.2">
      <c r="A11116" t="s">
        <v>2611</v>
      </c>
      <c r="M11116" s="170" t="str">
        <f t="shared" si="1384"/>
        <v>DTL</v>
      </c>
      <c r="N11116" s="169" t="str">
        <f t="shared" si="1385"/>
        <v>8237</v>
      </c>
      <c r="O11116" s="168" t="str">
        <f t="shared" si="1386"/>
        <v/>
      </c>
      <c r="P11116" s="168" t="str">
        <f t="shared" si="1387"/>
        <v/>
      </c>
      <c r="Q11116" s="168" t="str">
        <f t="shared" si="1388"/>
        <v/>
      </c>
      <c r="R11116" s="168" t="str">
        <f t="shared" si="1389"/>
        <v/>
      </c>
      <c r="S11116" s="168" t="str">
        <f t="shared" si="1390"/>
        <v/>
      </c>
      <c r="T11116" s="168" t="str">
        <f t="shared" si="1391"/>
        <v/>
      </c>
    </row>
    <row r="11117" spans="1:20" x14ac:dyDescent="0.2">
      <c r="A11117" t="s">
        <v>7170</v>
      </c>
      <c r="M11117" s="170" t="str">
        <f t="shared" si="1384"/>
        <v>Ttl</v>
      </c>
      <c r="N11117" s="169" t="str">
        <f t="shared" si="1385"/>
        <v>8237</v>
      </c>
      <c r="O11117" s="168" t="str">
        <f t="shared" si="1386"/>
        <v/>
      </c>
      <c r="P11117" s="168" t="str">
        <f t="shared" si="1387"/>
        <v/>
      </c>
      <c r="Q11117" s="168" t="str">
        <f t="shared" si="1388"/>
        <v/>
      </c>
      <c r="R11117" s="168" t="str">
        <f t="shared" si="1389"/>
        <v/>
      </c>
      <c r="S11117" s="168" t="str">
        <f t="shared" si="1390"/>
        <v/>
      </c>
      <c r="T11117" s="168" t="str">
        <f t="shared" si="1391"/>
        <v/>
      </c>
    </row>
    <row r="11118" spans="1:20" x14ac:dyDescent="0.2">
      <c r="A11118" t="s">
        <v>2611</v>
      </c>
      <c r="M11118" s="170" t="str">
        <f t="shared" si="1384"/>
        <v>DTL</v>
      </c>
      <c r="N11118" s="169" t="str">
        <f t="shared" si="1385"/>
        <v>8237</v>
      </c>
      <c r="O11118" s="168" t="str">
        <f t="shared" si="1386"/>
        <v/>
      </c>
      <c r="P11118" s="168" t="str">
        <f t="shared" si="1387"/>
        <v/>
      </c>
      <c r="Q11118" s="168" t="str">
        <f t="shared" si="1388"/>
        <v/>
      </c>
      <c r="R11118" s="168" t="str">
        <f t="shared" si="1389"/>
        <v/>
      </c>
      <c r="S11118" s="168" t="str">
        <f t="shared" si="1390"/>
        <v/>
      </c>
      <c r="T11118" s="168" t="str">
        <f t="shared" si="1391"/>
        <v/>
      </c>
    </row>
    <row r="11119" spans="1:20" x14ac:dyDescent="0.2">
      <c r="A11119" t="s">
        <v>2611</v>
      </c>
      <c r="M11119" s="170" t="str">
        <f t="shared" si="1384"/>
        <v>DTL</v>
      </c>
      <c r="N11119" s="169" t="str">
        <f t="shared" si="1385"/>
        <v>8237</v>
      </c>
      <c r="O11119" s="168" t="str">
        <f t="shared" si="1386"/>
        <v/>
      </c>
      <c r="P11119" s="168" t="str">
        <f t="shared" si="1387"/>
        <v/>
      </c>
      <c r="Q11119" s="168" t="str">
        <f t="shared" si="1388"/>
        <v/>
      </c>
      <c r="R11119" s="168" t="str">
        <f t="shared" si="1389"/>
        <v/>
      </c>
      <c r="S11119" s="168" t="str">
        <f t="shared" si="1390"/>
        <v/>
      </c>
      <c r="T11119" s="168" t="str">
        <f t="shared" si="1391"/>
        <v/>
      </c>
    </row>
    <row r="11120" spans="1:20" x14ac:dyDescent="0.2">
      <c r="A11120" t="s">
        <v>7171</v>
      </c>
      <c r="M11120" s="170" t="str">
        <f t="shared" si="1384"/>
        <v>Ttl</v>
      </c>
      <c r="N11120" s="169" t="str">
        <f t="shared" si="1385"/>
        <v>8237</v>
      </c>
      <c r="O11120" s="168" t="str">
        <f t="shared" si="1386"/>
        <v/>
      </c>
      <c r="P11120" s="168" t="str">
        <f t="shared" si="1387"/>
        <v/>
      </c>
      <c r="Q11120" s="168" t="str">
        <f t="shared" si="1388"/>
        <v/>
      </c>
      <c r="R11120" s="168" t="str">
        <f t="shared" si="1389"/>
        <v/>
      </c>
      <c r="S11120" s="168" t="str">
        <f t="shared" si="1390"/>
        <v/>
      </c>
      <c r="T11120" s="168" t="str">
        <f t="shared" si="1391"/>
        <v/>
      </c>
    </row>
    <row r="11121" spans="1:20" x14ac:dyDescent="0.2">
      <c r="A11121" t="s">
        <v>2643</v>
      </c>
      <c r="M11121" s="170" t="str">
        <f t="shared" si="1384"/>
        <v>DTL</v>
      </c>
      <c r="N11121" s="169" t="str">
        <f t="shared" si="1385"/>
        <v>8237</v>
      </c>
      <c r="O11121" s="168" t="str">
        <f t="shared" si="1386"/>
        <v/>
      </c>
      <c r="P11121" s="168" t="str">
        <f t="shared" si="1387"/>
        <v/>
      </c>
      <c r="Q11121" s="168" t="str">
        <f t="shared" si="1388"/>
        <v/>
      </c>
      <c r="R11121" s="168" t="str">
        <f t="shared" si="1389"/>
        <v/>
      </c>
      <c r="S11121" s="168" t="str">
        <f t="shared" si="1390"/>
        <v/>
      </c>
      <c r="T11121" s="168" t="str">
        <f t="shared" si="1391"/>
        <v/>
      </c>
    </row>
    <row r="11122" spans="1:20" x14ac:dyDescent="0.2">
      <c r="A11122" t="s">
        <v>2611</v>
      </c>
      <c r="M11122" s="170" t="str">
        <f t="shared" si="1384"/>
        <v>DTL</v>
      </c>
      <c r="N11122" s="169" t="str">
        <f t="shared" si="1385"/>
        <v>8237</v>
      </c>
      <c r="O11122" s="168" t="str">
        <f t="shared" si="1386"/>
        <v/>
      </c>
      <c r="P11122" s="168" t="str">
        <f t="shared" si="1387"/>
        <v/>
      </c>
      <c r="Q11122" s="168" t="str">
        <f t="shared" si="1388"/>
        <v/>
      </c>
      <c r="R11122" s="168" t="str">
        <f t="shared" si="1389"/>
        <v/>
      </c>
      <c r="S11122" s="168" t="str">
        <f t="shared" si="1390"/>
        <v/>
      </c>
      <c r="T11122" s="168" t="str">
        <f t="shared" si="1391"/>
        <v/>
      </c>
    </row>
    <row r="11123" spans="1:20" x14ac:dyDescent="0.2">
      <c r="A11123" t="s">
        <v>2620</v>
      </c>
      <c r="M11123" s="170" t="str">
        <f t="shared" si="1384"/>
        <v>DTL</v>
      </c>
      <c r="N11123" s="169" t="str">
        <f t="shared" si="1385"/>
        <v>8237</v>
      </c>
      <c r="O11123" s="168" t="str">
        <f t="shared" si="1386"/>
        <v/>
      </c>
      <c r="P11123" s="168" t="str">
        <f t="shared" si="1387"/>
        <v/>
      </c>
      <c r="Q11123" s="168" t="str">
        <f t="shared" si="1388"/>
        <v/>
      </c>
      <c r="R11123" s="168" t="str">
        <f t="shared" si="1389"/>
        <v/>
      </c>
      <c r="S11123" s="168" t="str">
        <f t="shared" si="1390"/>
        <v/>
      </c>
      <c r="T11123" s="168" t="str">
        <f t="shared" si="1391"/>
        <v/>
      </c>
    </row>
    <row r="11124" spans="1:20" x14ac:dyDescent="0.2">
      <c r="A11124" t="s">
        <v>7172</v>
      </c>
      <c r="M11124" s="170" t="str">
        <f t="shared" si="1384"/>
        <v>Ttl</v>
      </c>
      <c r="N11124" s="169" t="str">
        <f t="shared" si="1385"/>
        <v>8237</v>
      </c>
      <c r="O11124" s="168" t="str">
        <f t="shared" si="1386"/>
        <v/>
      </c>
      <c r="P11124" s="168" t="str">
        <f t="shared" si="1387"/>
        <v/>
      </c>
      <c r="Q11124" s="168" t="str">
        <f t="shared" si="1388"/>
        <v/>
      </c>
      <c r="R11124" s="168" t="str">
        <f t="shared" si="1389"/>
        <v/>
      </c>
      <c r="S11124" s="168" t="str">
        <f t="shared" si="1390"/>
        <v/>
      </c>
      <c r="T11124" s="168" t="str">
        <f t="shared" si="1391"/>
        <v/>
      </c>
    </row>
    <row r="11125" spans="1:20" x14ac:dyDescent="0.2">
      <c r="A11125" t="s">
        <v>2611</v>
      </c>
      <c r="M11125" s="170" t="str">
        <f t="shared" si="1384"/>
        <v>DTL</v>
      </c>
      <c r="N11125" s="169" t="str">
        <f t="shared" si="1385"/>
        <v>8237</v>
      </c>
      <c r="O11125" s="168" t="str">
        <f t="shared" si="1386"/>
        <v/>
      </c>
      <c r="P11125" s="168" t="str">
        <f t="shared" si="1387"/>
        <v/>
      </c>
      <c r="Q11125" s="168" t="str">
        <f t="shared" si="1388"/>
        <v/>
      </c>
      <c r="R11125" s="168" t="str">
        <f t="shared" si="1389"/>
        <v/>
      </c>
      <c r="S11125" s="168" t="str">
        <f t="shared" si="1390"/>
        <v/>
      </c>
      <c r="T11125" s="168" t="str">
        <f t="shared" si="1391"/>
        <v/>
      </c>
    </row>
    <row r="11126" spans="1:20" x14ac:dyDescent="0.2">
      <c r="A11126" t="s">
        <v>7173</v>
      </c>
      <c r="M11126" s="170" t="str">
        <f t="shared" si="1384"/>
        <v>Ttl</v>
      </c>
      <c r="N11126" s="169" t="str">
        <f t="shared" si="1385"/>
        <v>8237</v>
      </c>
      <c r="O11126" s="168" t="str">
        <f t="shared" si="1386"/>
        <v/>
      </c>
      <c r="P11126" s="168" t="str">
        <f t="shared" si="1387"/>
        <v/>
      </c>
      <c r="Q11126" s="168" t="str">
        <f t="shared" si="1388"/>
        <v/>
      </c>
      <c r="R11126" s="168" t="str">
        <f t="shared" si="1389"/>
        <v/>
      </c>
      <c r="S11126" s="168" t="str">
        <f t="shared" si="1390"/>
        <v/>
      </c>
      <c r="T11126" s="168" t="str">
        <f t="shared" si="1391"/>
        <v/>
      </c>
    </row>
    <row r="11127" spans="1:20" x14ac:dyDescent="0.2">
      <c r="A11127" t="s">
        <v>4246</v>
      </c>
      <c r="M11127" s="170" t="str">
        <f t="shared" si="1384"/>
        <v>DTL</v>
      </c>
      <c r="N11127" s="169" t="str">
        <f t="shared" si="1385"/>
        <v>8237</v>
      </c>
      <c r="O11127" s="168" t="str">
        <f t="shared" si="1386"/>
        <v/>
      </c>
      <c r="P11127" s="168" t="str">
        <f t="shared" si="1387"/>
        <v/>
      </c>
      <c r="Q11127" s="168" t="str">
        <f t="shared" si="1388"/>
        <v/>
      </c>
      <c r="R11127" s="168" t="str">
        <f t="shared" si="1389"/>
        <v/>
      </c>
      <c r="S11127" s="168" t="str">
        <f t="shared" si="1390"/>
        <v/>
      </c>
      <c r="T11127" s="168" t="str">
        <f t="shared" si="1391"/>
        <v/>
      </c>
    </row>
    <row r="11128" spans="1:20" x14ac:dyDescent="0.2">
      <c r="A11128" t="s">
        <v>2611</v>
      </c>
      <c r="M11128" s="170" t="str">
        <f t="shared" si="1384"/>
        <v>DTL</v>
      </c>
      <c r="N11128" s="169" t="str">
        <f t="shared" si="1385"/>
        <v>8237</v>
      </c>
      <c r="O11128" s="168" t="str">
        <f t="shared" si="1386"/>
        <v/>
      </c>
      <c r="P11128" s="168" t="str">
        <f t="shared" si="1387"/>
        <v/>
      </c>
      <c r="Q11128" s="168" t="str">
        <f t="shared" si="1388"/>
        <v/>
      </c>
      <c r="R11128" s="168" t="str">
        <f t="shared" si="1389"/>
        <v/>
      </c>
      <c r="S11128" s="168" t="str">
        <f t="shared" si="1390"/>
        <v/>
      </c>
      <c r="T11128" s="168" t="str">
        <f t="shared" si="1391"/>
        <v/>
      </c>
    </row>
    <row r="11129" spans="1:20" x14ac:dyDescent="0.2">
      <c r="A11129" t="s">
        <v>7174</v>
      </c>
      <c r="M11129" s="170" t="str">
        <f t="shared" si="1384"/>
        <v>DTL</v>
      </c>
      <c r="N11129" s="169" t="str">
        <f t="shared" si="1385"/>
        <v>8237</v>
      </c>
      <c r="O11129" s="168" t="str">
        <f t="shared" si="1386"/>
        <v xml:space="preserve">    </v>
      </c>
      <c r="P11129" s="168" t="str">
        <f t="shared" si="1387"/>
        <v xml:space="preserve">8237    </v>
      </c>
      <c r="Q11129" s="168">
        <f t="shared" si="1388"/>
        <v>-36952</v>
      </c>
      <c r="R11129" s="168">
        <f t="shared" si="1389"/>
        <v>-70318</v>
      </c>
      <c r="S11129" s="168">
        <f t="shared" si="1390"/>
        <v>-70868</v>
      </c>
      <c r="T11129" s="168">
        <f t="shared" si="1391"/>
        <v>1267</v>
      </c>
    </row>
    <row r="11130" spans="1:20" x14ac:dyDescent="0.2">
      <c r="A11130" t="s">
        <v>2611</v>
      </c>
      <c r="M11130" s="170" t="str">
        <f t="shared" si="1384"/>
        <v>DTL</v>
      </c>
      <c r="N11130" s="169" t="str">
        <f t="shared" si="1385"/>
        <v>8237</v>
      </c>
      <c r="O11130" s="168" t="str">
        <f t="shared" si="1386"/>
        <v/>
      </c>
      <c r="P11130" s="168" t="str">
        <f t="shared" si="1387"/>
        <v/>
      </c>
      <c r="Q11130" s="168" t="str">
        <f t="shared" si="1388"/>
        <v/>
      </c>
      <c r="R11130" s="168" t="str">
        <f t="shared" si="1389"/>
        <v/>
      </c>
      <c r="S11130" s="168" t="str">
        <f t="shared" si="1390"/>
        <v/>
      </c>
      <c r="T11130" s="168" t="str">
        <f t="shared" si="1391"/>
        <v/>
      </c>
    </row>
    <row r="11131" spans="1:20" x14ac:dyDescent="0.2">
      <c r="A11131" t="s">
        <v>3701</v>
      </c>
      <c r="M11131" s="170" t="str">
        <f t="shared" si="1384"/>
        <v>DTL</v>
      </c>
      <c r="N11131" s="169" t="str">
        <f t="shared" si="1385"/>
        <v>8237</v>
      </c>
      <c r="O11131" s="168" t="str">
        <f t="shared" si="1386"/>
        <v>Tran</v>
      </c>
      <c r="P11131" s="168" t="str">
        <f t="shared" si="1387"/>
        <v>8237Tran</v>
      </c>
      <c r="Q11131" s="168">
        <f t="shared" si="1388"/>
        <v>62200</v>
      </c>
      <c r="R11131" s="168">
        <f t="shared" si="1389"/>
        <v>91595</v>
      </c>
      <c r="S11131" s="168">
        <f t="shared" si="1390"/>
        <v>87289</v>
      </c>
      <c r="T11131" s="168">
        <f t="shared" si="1391"/>
        <v>87289</v>
      </c>
    </row>
    <row r="11132" spans="1:20" x14ac:dyDescent="0.2">
      <c r="A11132" t="s">
        <v>4467</v>
      </c>
      <c r="M11132" s="170" t="str">
        <f t="shared" si="1384"/>
        <v>DTL</v>
      </c>
      <c r="N11132" s="169" t="str">
        <f t="shared" si="1385"/>
        <v>8237</v>
      </c>
      <c r="O11132" s="168" t="str">
        <f t="shared" si="1386"/>
        <v/>
      </c>
      <c r="P11132" s="168" t="str">
        <f t="shared" si="1387"/>
        <v/>
      </c>
      <c r="Q11132" s="168" t="str">
        <f t="shared" si="1388"/>
        <v/>
      </c>
      <c r="R11132" s="168" t="str">
        <f t="shared" si="1389"/>
        <v/>
      </c>
      <c r="S11132" s="168" t="str">
        <f t="shared" si="1390"/>
        <v/>
      </c>
      <c r="T11132" s="168" t="str">
        <f t="shared" si="1391"/>
        <v/>
      </c>
    </row>
    <row r="11133" spans="1:20" x14ac:dyDescent="0.2">
      <c r="A11133">
        <v>1</v>
      </c>
      <c r="M11133" s="170" t="str">
        <f t="shared" si="1384"/>
        <v>DTL</v>
      </c>
      <c r="N11133" s="169" t="str">
        <f t="shared" si="1385"/>
        <v>8237</v>
      </c>
      <c r="O11133" s="168" t="str">
        <f t="shared" si="1386"/>
        <v/>
      </c>
      <c r="P11133" s="168" t="str">
        <f t="shared" si="1387"/>
        <v/>
      </c>
      <c r="Q11133" s="168" t="str">
        <f t="shared" si="1388"/>
        <v/>
      </c>
      <c r="R11133" s="168" t="str">
        <f t="shared" si="1389"/>
        <v/>
      </c>
      <c r="S11133" s="168" t="str">
        <f t="shared" si="1390"/>
        <v/>
      </c>
      <c r="T11133" s="168" t="str">
        <f t="shared" si="1391"/>
        <v/>
      </c>
    </row>
    <row r="11134" spans="1:20" x14ac:dyDescent="0.2">
      <c r="M11134" s="170" t="str">
        <f t="shared" si="1384"/>
        <v>DTL</v>
      </c>
      <c r="N11134" s="169" t="str">
        <f t="shared" si="1385"/>
        <v>8237</v>
      </c>
      <c r="O11134" s="168" t="str">
        <f t="shared" si="1386"/>
        <v/>
      </c>
      <c r="P11134" s="168" t="str">
        <f t="shared" si="1387"/>
        <v/>
      </c>
      <c r="Q11134" s="168" t="str">
        <f t="shared" si="1388"/>
        <v/>
      </c>
      <c r="R11134" s="168" t="str">
        <f t="shared" si="1389"/>
        <v/>
      </c>
      <c r="S11134" s="168" t="str">
        <f t="shared" si="1390"/>
        <v/>
      </c>
      <c r="T11134" s="168" t="str">
        <f t="shared" si="1391"/>
        <v/>
      </c>
    </row>
    <row r="11135" spans="1:20" x14ac:dyDescent="0.2">
      <c r="A11135" t="s">
        <v>3702</v>
      </c>
      <c r="M11135" s="170" t="str">
        <f t="shared" si="1384"/>
        <v>H1</v>
      </c>
      <c r="N11135" s="169" t="str">
        <f t="shared" si="1385"/>
        <v>8237</v>
      </c>
      <c r="O11135" s="168" t="str">
        <f t="shared" si="1386"/>
        <v/>
      </c>
      <c r="P11135" s="168" t="str">
        <f t="shared" si="1387"/>
        <v/>
      </c>
      <c r="Q11135" s="168" t="str">
        <f t="shared" si="1388"/>
        <v/>
      </c>
      <c r="R11135" s="168" t="str">
        <f t="shared" si="1389"/>
        <v/>
      </c>
      <c r="S11135" s="168" t="str">
        <f t="shared" si="1390"/>
        <v/>
      </c>
      <c r="T11135" s="168" t="str">
        <f t="shared" si="1391"/>
        <v/>
      </c>
    </row>
    <row r="11136" spans="1:20" x14ac:dyDescent="0.2">
      <c r="A11136" t="s">
        <v>2600</v>
      </c>
      <c r="M11136" s="170" t="str">
        <f t="shared" si="1384"/>
        <v>H2</v>
      </c>
      <c r="N11136" s="169" t="str">
        <f t="shared" si="1385"/>
        <v>8237</v>
      </c>
      <c r="O11136" s="168" t="str">
        <f t="shared" si="1386"/>
        <v/>
      </c>
      <c r="P11136" s="168" t="str">
        <f t="shared" si="1387"/>
        <v/>
      </c>
      <c r="Q11136" s="168" t="str">
        <f t="shared" si="1388"/>
        <v/>
      </c>
      <c r="R11136" s="168" t="str">
        <f t="shared" si="1389"/>
        <v/>
      </c>
      <c r="S11136" s="168" t="str">
        <f t="shared" si="1390"/>
        <v/>
      </c>
      <c r="T11136" s="168" t="str">
        <f t="shared" si="1391"/>
        <v/>
      </c>
    </row>
    <row r="11137" spans="1:20" x14ac:dyDescent="0.2">
      <c r="A11137" t="s">
        <v>2601</v>
      </c>
      <c r="M11137" s="170" t="str">
        <f t="shared" si="1384"/>
        <v>H3</v>
      </c>
      <c r="N11137" s="169" t="str">
        <f t="shared" si="1385"/>
        <v>8237</v>
      </c>
      <c r="O11137" s="168" t="str">
        <f t="shared" si="1386"/>
        <v/>
      </c>
      <c r="P11137" s="168" t="str">
        <f t="shared" si="1387"/>
        <v/>
      </c>
      <c r="Q11137" s="168" t="str">
        <f t="shared" si="1388"/>
        <v/>
      </c>
      <c r="R11137" s="168" t="str">
        <f t="shared" si="1389"/>
        <v/>
      </c>
      <c r="S11137" s="168" t="str">
        <f t="shared" si="1390"/>
        <v/>
      </c>
      <c r="T11137" s="168" t="str">
        <f t="shared" si="1391"/>
        <v/>
      </c>
    </row>
    <row r="11138" spans="1:20" x14ac:dyDescent="0.2">
      <c r="A11138" t="s">
        <v>3535</v>
      </c>
      <c r="M11138" s="170" t="str">
        <f t="shared" si="1384"/>
        <v>H4</v>
      </c>
      <c r="N11138" s="169" t="str">
        <f t="shared" si="1385"/>
        <v>8237</v>
      </c>
      <c r="O11138" s="168" t="str">
        <f t="shared" si="1386"/>
        <v/>
      </c>
      <c r="P11138" s="168" t="str">
        <f t="shared" si="1387"/>
        <v/>
      </c>
      <c r="Q11138" s="168" t="str">
        <f t="shared" si="1388"/>
        <v/>
      </c>
      <c r="R11138" s="168" t="str">
        <f t="shared" si="1389"/>
        <v/>
      </c>
      <c r="S11138" s="168" t="str">
        <f t="shared" si="1390"/>
        <v/>
      </c>
      <c r="T11138" s="168" t="str">
        <f t="shared" si="1391"/>
        <v/>
      </c>
    </row>
    <row r="11139" spans="1:20" x14ac:dyDescent="0.2">
      <c r="A11139" t="s">
        <v>3690</v>
      </c>
      <c r="M11139" s="170" t="str">
        <f t="shared" ref="M11139:M11202" si="1392">IF(ROW()&lt;23,"",
  IF(NOT(ISERROR(FIND("Trinity County",$A11139,30))),"H1",
  IF(M11138="H1","H2",
  IF(M11138="H2","H3",
  IF(M11138="H3","H4",
  IF(M11138="H4","H5",
  IF(M11138="H5","H6",
  IF(M11138="H6","H7",
  IF(M11138="H7","H8",
  IF(M11138="H8","H9",
  IF(M11138="H9","H10",
  IF(TRIM(LEFT($A11139,7))="Total","Ttl","DTL"))))))))))))</f>
        <v>H5</v>
      </c>
      <c r="N11139" s="169" t="str">
        <f t="shared" ref="N11139:N11202" si="1393">IF(ROW()&lt;23,"",
  IF($M11139="H6",TRIM(LEFT($A11139,5)),N11138))</f>
        <v>8237</v>
      </c>
      <c r="O11139" s="168" t="str">
        <f t="shared" ref="O11139:O11202" si="1394">IF($M11139&lt;&gt;"DTL","",
  IF(NOT(ISNUMBER(VALUE(MID($A11139,31,15)))),"",LEFT($A11139,4)))</f>
        <v/>
      </c>
      <c r="P11139" s="168" t="str">
        <f t="shared" ref="P11139:P11202" si="1395">IF(O11139="","",N11139&amp;O11139)</f>
        <v/>
      </c>
      <c r="Q11139" s="168" t="str">
        <f t="shared" ref="Q11139:Q11202" si="1396">IF($M11139&lt;&gt;"DTL","",
  IF(NOT(ISNUMBER(VALUE(MID($A11139,31,15)))),"",VALUE(TRIM(MID($A11139,47,15)))))</f>
        <v/>
      </c>
      <c r="R11139" s="168" t="str">
        <f t="shared" ref="R11139:R11202" si="1397">IF($M11139&lt;&gt;"DTL","",
  IF(NOT(ISNUMBER(VALUE(MID($A11139,31,15)))),"",VALUE(TRIM(MID($A11139,61,14)))))</f>
        <v/>
      </c>
      <c r="S11139" s="168" t="str">
        <f t="shared" ref="S11139:S11202" si="1398">IF($M11139&lt;&gt;"DTL","",
  IF(NOT(ISNUMBER(VALUE(MID($A11139,31,15)))),"",VALUE(TRIM(MID($A11139,76,14)))))</f>
        <v/>
      </c>
      <c r="T11139" s="168" t="str">
        <f t="shared" ref="T11139:T11202" si="1399">IF($M11139&lt;&gt;"DTL","",
  IF(NOT(ISNUMBER(VALUE(MID($A11139,31,15)))),"",VALUE(TRIM(MID($A11139,90,14)))))</f>
        <v/>
      </c>
    </row>
    <row r="11140" spans="1:20" x14ac:dyDescent="0.2">
      <c r="A11140" t="s">
        <v>3691</v>
      </c>
      <c r="M11140" s="170" t="str">
        <f t="shared" si="1392"/>
        <v>H6</v>
      </c>
      <c r="N11140" s="169" t="str">
        <f t="shared" si="1393"/>
        <v>8237</v>
      </c>
      <c r="O11140" s="168" t="str">
        <f t="shared" si="1394"/>
        <v/>
      </c>
      <c r="P11140" s="168" t="str">
        <f t="shared" si="1395"/>
        <v/>
      </c>
      <c r="Q11140" s="168" t="str">
        <f t="shared" si="1396"/>
        <v/>
      </c>
      <c r="R11140" s="168" t="str">
        <f t="shared" si="1397"/>
        <v/>
      </c>
      <c r="S11140" s="168" t="str">
        <f t="shared" si="1398"/>
        <v/>
      </c>
      <c r="T11140" s="168" t="str">
        <f t="shared" si="1399"/>
        <v/>
      </c>
    </row>
    <row r="11141" spans="1:20" x14ac:dyDescent="0.2">
      <c r="A11141" t="s">
        <v>2605</v>
      </c>
      <c r="M11141" s="170" t="str">
        <f t="shared" si="1392"/>
        <v>H7</v>
      </c>
      <c r="N11141" s="169" t="str">
        <f t="shared" si="1393"/>
        <v>8237</v>
      </c>
      <c r="O11141" s="168" t="str">
        <f t="shared" si="1394"/>
        <v/>
      </c>
      <c r="P11141" s="168" t="str">
        <f t="shared" si="1395"/>
        <v/>
      </c>
      <c r="Q11141" s="168" t="str">
        <f t="shared" si="1396"/>
        <v/>
      </c>
      <c r="R11141" s="168" t="str">
        <f t="shared" si="1397"/>
        <v/>
      </c>
      <c r="S11141" s="168" t="str">
        <f t="shared" si="1398"/>
        <v/>
      </c>
      <c r="T11141" s="168" t="str">
        <f t="shared" si="1399"/>
        <v/>
      </c>
    </row>
    <row r="11142" spans="1:20" x14ac:dyDescent="0.2">
      <c r="A11142" t="s">
        <v>2606</v>
      </c>
      <c r="M11142" s="170" t="str">
        <f t="shared" si="1392"/>
        <v>H8</v>
      </c>
      <c r="N11142" s="169" t="str">
        <f t="shared" si="1393"/>
        <v>8237</v>
      </c>
      <c r="O11142" s="168" t="str">
        <f t="shared" si="1394"/>
        <v/>
      </c>
      <c r="P11142" s="168" t="str">
        <f t="shared" si="1395"/>
        <v/>
      </c>
      <c r="Q11142" s="168" t="str">
        <f t="shared" si="1396"/>
        <v/>
      </c>
      <c r="R11142" s="168" t="str">
        <f t="shared" si="1397"/>
        <v/>
      </c>
      <c r="S11142" s="168" t="str">
        <f t="shared" si="1398"/>
        <v/>
      </c>
      <c r="T11142" s="168" t="str">
        <f t="shared" si="1399"/>
        <v/>
      </c>
    </row>
    <row r="11143" spans="1:20" x14ac:dyDescent="0.2">
      <c r="A11143" t="s">
        <v>2607</v>
      </c>
      <c r="M11143" s="170" t="str">
        <f t="shared" si="1392"/>
        <v>H9</v>
      </c>
      <c r="N11143" s="169" t="str">
        <f t="shared" si="1393"/>
        <v>8237</v>
      </c>
      <c r="O11143" s="168" t="str">
        <f t="shared" si="1394"/>
        <v/>
      </c>
      <c r="P11143" s="168" t="str">
        <f t="shared" si="1395"/>
        <v/>
      </c>
      <c r="Q11143" s="168" t="str">
        <f t="shared" si="1396"/>
        <v/>
      </c>
      <c r="R11143" s="168" t="str">
        <f t="shared" si="1397"/>
        <v/>
      </c>
      <c r="S11143" s="168" t="str">
        <f t="shared" si="1398"/>
        <v/>
      </c>
      <c r="T11143" s="168" t="str">
        <f t="shared" si="1399"/>
        <v/>
      </c>
    </row>
    <row r="11144" spans="1:20" x14ac:dyDescent="0.2">
      <c r="A11144" t="s">
        <v>2608</v>
      </c>
      <c r="M11144" s="170" t="str">
        <f t="shared" si="1392"/>
        <v>H10</v>
      </c>
      <c r="N11144" s="169" t="str">
        <f t="shared" si="1393"/>
        <v>8237</v>
      </c>
      <c r="O11144" s="168" t="str">
        <f t="shared" si="1394"/>
        <v/>
      </c>
      <c r="P11144" s="168" t="str">
        <f t="shared" si="1395"/>
        <v/>
      </c>
      <c r="Q11144" s="168" t="str">
        <f t="shared" si="1396"/>
        <v/>
      </c>
      <c r="R11144" s="168" t="str">
        <f t="shared" si="1397"/>
        <v/>
      </c>
      <c r="S11144" s="168" t="str">
        <f t="shared" si="1398"/>
        <v/>
      </c>
      <c r="T11144" s="168" t="str">
        <f t="shared" si="1399"/>
        <v/>
      </c>
    </row>
    <row r="11145" spans="1:20" x14ac:dyDescent="0.2">
      <c r="A11145" t="s">
        <v>7175</v>
      </c>
      <c r="M11145" s="170" t="str">
        <f t="shared" si="1392"/>
        <v>DTL</v>
      </c>
      <c r="N11145" s="169" t="str">
        <f t="shared" si="1393"/>
        <v>8237</v>
      </c>
      <c r="O11145" s="168" t="str">
        <f t="shared" si="1394"/>
        <v>Tran</v>
      </c>
      <c r="P11145" s="168" t="str">
        <f t="shared" si="1395"/>
        <v>8237Tran</v>
      </c>
      <c r="Q11145" s="168">
        <f t="shared" si="1396"/>
        <v>61836</v>
      </c>
      <c r="R11145" s="168">
        <f t="shared" si="1397"/>
        <v>138865</v>
      </c>
      <c r="S11145" s="168">
        <f t="shared" si="1398"/>
        <v>16421</v>
      </c>
      <c r="T11145" s="168">
        <f t="shared" si="1399"/>
        <v>0</v>
      </c>
    </row>
    <row r="11146" spans="1:20" x14ac:dyDescent="0.2">
      <c r="A11146" t="s">
        <v>4246</v>
      </c>
      <c r="M11146" s="170" t="str">
        <f t="shared" si="1392"/>
        <v>DTL</v>
      </c>
      <c r="N11146" s="169" t="str">
        <f t="shared" si="1393"/>
        <v>8237</v>
      </c>
      <c r="O11146" s="168" t="str">
        <f t="shared" si="1394"/>
        <v/>
      </c>
      <c r="P11146" s="168" t="str">
        <f t="shared" si="1395"/>
        <v/>
      </c>
      <c r="Q11146" s="168" t="str">
        <f t="shared" si="1396"/>
        <v/>
      </c>
      <c r="R11146" s="168" t="str">
        <f t="shared" si="1397"/>
        <v/>
      </c>
      <c r="S11146" s="168" t="str">
        <f t="shared" si="1398"/>
        <v/>
      </c>
      <c r="T11146" s="168" t="str">
        <f t="shared" si="1399"/>
        <v/>
      </c>
    </row>
    <row r="11147" spans="1:20" x14ac:dyDescent="0.2">
      <c r="A11147" t="s">
        <v>2611</v>
      </c>
      <c r="M11147" s="170" t="str">
        <f t="shared" si="1392"/>
        <v>DTL</v>
      </c>
      <c r="N11147" s="169" t="str">
        <f t="shared" si="1393"/>
        <v>8237</v>
      </c>
      <c r="O11147" s="168" t="str">
        <f t="shared" si="1394"/>
        <v/>
      </c>
      <c r="P11147" s="168" t="str">
        <f t="shared" si="1395"/>
        <v/>
      </c>
      <c r="Q11147" s="168" t="str">
        <f t="shared" si="1396"/>
        <v/>
      </c>
      <c r="R11147" s="168" t="str">
        <f t="shared" si="1397"/>
        <v/>
      </c>
      <c r="S11147" s="168" t="str">
        <f t="shared" si="1398"/>
        <v/>
      </c>
      <c r="T11147" s="168" t="str">
        <f t="shared" si="1399"/>
        <v/>
      </c>
    </row>
    <row r="11148" spans="1:20" x14ac:dyDescent="0.2">
      <c r="A11148" t="s">
        <v>7176</v>
      </c>
      <c r="M11148" s="170" t="str">
        <f t="shared" si="1392"/>
        <v>Ttl</v>
      </c>
      <c r="N11148" s="169" t="str">
        <f t="shared" si="1393"/>
        <v>8237</v>
      </c>
      <c r="O11148" s="168" t="str">
        <f t="shared" si="1394"/>
        <v/>
      </c>
      <c r="P11148" s="168" t="str">
        <f t="shared" si="1395"/>
        <v/>
      </c>
      <c r="Q11148" s="168" t="str">
        <f t="shared" si="1396"/>
        <v/>
      </c>
      <c r="R11148" s="168" t="str">
        <f t="shared" si="1397"/>
        <v/>
      </c>
      <c r="S11148" s="168" t="str">
        <f t="shared" si="1398"/>
        <v/>
      </c>
      <c r="T11148" s="168" t="str">
        <f t="shared" si="1399"/>
        <v/>
      </c>
    </row>
    <row r="11149" spans="1:20" x14ac:dyDescent="0.2">
      <c r="A11149" t="s">
        <v>4467</v>
      </c>
      <c r="M11149" s="170" t="str">
        <f t="shared" si="1392"/>
        <v>DTL</v>
      </c>
      <c r="N11149" s="169" t="str">
        <f t="shared" si="1393"/>
        <v>8237</v>
      </c>
      <c r="O11149" s="168" t="str">
        <f t="shared" si="1394"/>
        <v/>
      </c>
      <c r="P11149" s="168" t="str">
        <f t="shared" si="1395"/>
        <v/>
      </c>
      <c r="Q11149" s="168" t="str">
        <f t="shared" si="1396"/>
        <v/>
      </c>
      <c r="R11149" s="168" t="str">
        <f t="shared" si="1397"/>
        <v/>
      </c>
      <c r="S11149" s="168" t="str">
        <f t="shared" si="1398"/>
        <v/>
      </c>
      <c r="T11149" s="168" t="str">
        <f t="shared" si="1399"/>
        <v/>
      </c>
    </row>
    <row r="11150" spans="1:20" x14ac:dyDescent="0.2">
      <c r="A11150">
        <v>1</v>
      </c>
      <c r="M11150" s="170" t="str">
        <f t="shared" si="1392"/>
        <v>DTL</v>
      </c>
      <c r="N11150" s="169" t="str">
        <f t="shared" si="1393"/>
        <v>8237</v>
      </c>
      <c r="O11150" s="168" t="str">
        <f t="shared" si="1394"/>
        <v/>
      </c>
      <c r="P11150" s="168" t="str">
        <f t="shared" si="1395"/>
        <v/>
      </c>
      <c r="Q11150" s="168" t="str">
        <f t="shared" si="1396"/>
        <v/>
      </c>
      <c r="R11150" s="168" t="str">
        <f t="shared" si="1397"/>
        <v/>
      </c>
      <c r="S11150" s="168" t="str">
        <f t="shared" si="1398"/>
        <v/>
      </c>
      <c r="T11150" s="168" t="str">
        <f t="shared" si="1399"/>
        <v/>
      </c>
    </row>
    <row r="11151" spans="1:20" x14ac:dyDescent="0.2">
      <c r="M11151" s="170" t="str">
        <f t="shared" si="1392"/>
        <v>DTL</v>
      </c>
      <c r="N11151" s="169" t="str">
        <f t="shared" si="1393"/>
        <v>8237</v>
      </c>
      <c r="O11151" s="168" t="str">
        <f t="shared" si="1394"/>
        <v/>
      </c>
      <c r="P11151" s="168" t="str">
        <f t="shared" si="1395"/>
        <v/>
      </c>
      <c r="Q11151" s="168" t="str">
        <f t="shared" si="1396"/>
        <v/>
      </c>
      <c r="R11151" s="168" t="str">
        <f t="shared" si="1397"/>
        <v/>
      </c>
      <c r="S11151" s="168" t="str">
        <f t="shared" si="1398"/>
        <v/>
      </c>
      <c r="T11151" s="168" t="str">
        <f t="shared" si="1399"/>
        <v/>
      </c>
    </row>
    <row r="11152" spans="1:20" x14ac:dyDescent="0.2">
      <c r="A11152" t="s">
        <v>3703</v>
      </c>
      <c r="M11152" s="170" t="str">
        <f t="shared" si="1392"/>
        <v>H1</v>
      </c>
      <c r="N11152" s="169" t="str">
        <f t="shared" si="1393"/>
        <v>8237</v>
      </c>
      <c r="O11152" s="168" t="str">
        <f t="shared" si="1394"/>
        <v/>
      </c>
      <c r="P11152" s="168" t="str">
        <f t="shared" si="1395"/>
        <v/>
      </c>
      <c r="Q11152" s="168" t="str">
        <f t="shared" si="1396"/>
        <v/>
      </c>
      <c r="R11152" s="168" t="str">
        <f t="shared" si="1397"/>
        <v/>
      </c>
      <c r="S11152" s="168" t="str">
        <f t="shared" si="1398"/>
        <v/>
      </c>
      <c r="T11152" s="168" t="str">
        <f t="shared" si="1399"/>
        <v/>
      </c>
    </row>
    <row r="11153" spans="1:20" x14ac:dyDescent="0.2">
      <c r="A11153" t="s">
        <v>2600</v>
      </c>
      <c r="M11153" s="170" t="str">
        <f t="shared" si="1392"/>
        <v>H2</v>
      </c>
      <c r="N11153" s="169" t="str">
        <f t="shared" si="1393"/>
        <v>8237</v>
      </c>
      <c r="O11153" s="168" t="str">
        <f t="shared" si="1394"/>
        <v/>
      </c>
      <c r="P11153" s="168" t="str">
        <f t="shared" si="1395"/>
        <v/>
      </c>
      <c r="Q11153" s="168" t="str">
        <f t="shared" si="1396"/>
        <v/>
      </c>
      <c r="R11153" s="168" t="str">
        <f t="shared" si="1397"/>
        <v/>
      </c>
      <c r="S11153" s="168" t="str">
        <f t="shared" si="1398"/>
        <v/>
      </c>
      <c r="T11153" s="168" t="str">
        <f t="shared" si="1399"/>
        <v/>
      </c>
    </row>
    <row r="11154" spans="1:20" x14ac:dyDescent="0.2">
      <c r="A11154" t="s">
        <v>2601</v>
      </c>
      <c r="M11154" s="170" t="str">
        <f t="shared" si="1392"/>
        <v>H3</v>
      </c>
      <c r="N11154" s="169" t="str">
        <f t="shared" si="1393"/>
        <v>8237</v>
      </c>
      <c r="O11154" s="168" t="str">
        <f t="shared" si="1394"/>
        <v/>
      </c>
      <c r="P11154" s="168" t="str">
        <f t="shared" si="1395"/>
        <v/>
      </c>
      <c r="Q11154" s="168" t="str">
        <f t="shared" si="1396"/>
        <v/>
      </c>
      <c r="R11154" s="168" t="str">
        <f t="shared" si="1397"/>
        <v/>
      </c>
      <c r="S11154" s="168" t="str">
        <f t="shared" si="1398"/>
        <v/>
      </c>
      <c r="T11154" s="168" t="str">
        <f t="shared" si="1399"/>
        <v/>
      </c>
    </row>
    <row r="11155" spans="1:20" x14ac:dyDescent="0.2">
      <c r="A11155" t="s">
        <v>3535</v>
      </c>
      <c r="M11155" s="170" t="str">
        <f t="shared" si="1392"/>
        <v>H4</v>
      </c>
      <c r="N11155" s="169" t="str">
        <f t="shared" si="1393"/>
        <v>8237</v>
      </c>
      <c r="O11155" s="168" t="str">
        <f t="shared" si="1394"/>
        <v/>
      </c>
      <c r="P11155" s="168" t="str">
        <f t="shared" si="1395"/>
        <v/>
      </c>
      <c r="Q11155" s="168" t="str">
        <f t="shared" si="1396"/>
        <v/>
      </c>
      <c r="R11155" s="168" t="str">
        <f t="shared" si="1397"/>
        <v/>
      </c>
      <c r="S11155" s="168" t="str">
        <f t="shared" si="1398"/>
        <v/>
      </c>
      <c r="T11155" s="168" t="str">
        <f t="shared" si="1399"/>
        <v/>
      </c>
    </row>
    <row r="11156" spans="1:20" x14ac:dyDescent="0.2">
      <c r="A11156" t="s">
        <v>3704</v>
      </c>
      <c r="M11156" s="170" t="str">
        <f t="shared" si="1392"/>
        <v>H5</v>
      </c>
      <c r="N11156" s="169" t="str">
        <f t="shared" si="1393"/>
        <v>8237</v>
      </c>
      <c r="O11156" s="168" t="str">
        <f t="shared" si="1394"/>
        <v/>
      </c>
      <c r="P11156" s="168" t="str">
        <f t="shared" si="1395"/>
        <v/>
      </c>
      <c r="Q11156" s="168" t="str">
        <f t="shared" si="1396"/>
        <v/>
      </c>
      <c r="R11156" s="168" t="str">
        <f t="shared" si="1397"/>
        <v/>
      </c>
      <c r="S11156" s="168" t="str">
        <f t="shared" si="1398"/>
        <v/>
      </c>
      <c r="T11156" s="168" t="str">
        <f t="shared" si="1399"/>
        <v/>
      </c>
    </row>
    <row r="11157" spans="1:20" x14ac:dyDescent="0.2">
      <c r="A11157" t="s">
        <v>3705</v>
      </c>
      <c r="M11157" s="170" t="str">
        <f t="shared" si="1392"/>
        <v>H6</v>
      </c>
      <c r="N11157" s="169" t="str">
        <f t="shared" si="1393"/>
        <v>8238</v>
      </c>
      <c r="O11157" s="168" t="str">
        <f t="shared" si="1394"/>
        <v/>
      </c>
      <c r="P11157" s="168" t="str">
        <f t="shared" si="1395"/>
        <v/>
      </c>
      <c r="Q11157" s="168" t="str">
        <f t="shared" si="1396"/>
        <v/>
      </c>
      <c r="R11157" s="168" t="str">
        <f t="shared" si="1397"/>
        <v/>
      </c>
      <c r="S11157" s="168" t="str">
        <f t="shared" si="1398"/>
        <v/>
      </c>
      <c r="T11157" s="168" t="str">
        <f t="shared" si="1399"/>
        <v/>
      </c>
    </row>
    <row r="11158" spans="1:20" x14ac:dyDescent="0.2">
      <c r="A11158" t="s">
        <v>2605</v>
      </c>
      <c r="M11158" s="170" t="str">
        <f t="shared" si="1392"/>
        <v>H7</v>
      </c>
      <c r="N11158" s="169" t="str">
        <f t="shared" si="1393"/>
        <v>8238</v>
      </c>
      <c r="O11158" s="168" t="str">
        <f t="shared" si="1394"/>
        <v/>
      </c>
      <c r="P11158" s="168" t="str">
        <f t="shared" si="1395"/>
        <v/>
      </c>
      <c r="Q11158" s="168" t="str">
        <f t="shared" si="1396"/>
        <v/>
      </c>
      <c r="R11158" s="168" t="str">
        <f t="shared" si="1397"/>
        <v/>
      </c>
      <c r="S11158" s="168" t="str">
        <f t="shared" si="1398"/>
        <v/>
      </c>
      <c r="T11158" s="168" t="str">
        <f t="shared" si="1399"/>
        <v/>
      </c>
    </row>
    <row r="11159" spans="1:20" x14ac:dyDescent="0.2">
      <c r="A11159" t="s">
        <v>2606</v>
      </c>
      <c r="M11159" s="170" t="str">
        <f t="shared" si="1392"/>
        <v>H8</v>
      </c>
      <c r="N11159" s="169" t="str">
        <f t="shared" si="1393"/>
        <v>8238</v>
      </c>
      <c r="O11159" s="168" t="str">
        <f t="shared" si="1394"/>
        <v/>
      </c>
      <c r="P11159" s="168" t="str">
        <f t="shared" si="1395"/>
        <v/>
      </c>
      <c r="Q11159" s="168" t="str">
        <f t="shared" si="1396"/>
        <v/>
      </c>
      <c r="R11159" s="168" t="str">
        <f t="shared" si="1397"/>
        <v/>
      </c>
      <c r="S11159" s="168" t="str">
        <f t="shared" si="1398"/>
        <v/>
      </c>
      <c r="T11159" s="168" t="str">
        <f t="shared" si="1399"/>
        <v/>
      </c>
    </row>
    <row r="11160" spans="1:20" x14ac:dyDescent="0.2">
      <c r="A11160" t="s">
        <v>2607</v>
      </c>
      <c r="M11160" s="170" t="str">
        <f t="shared" si="1392"/>
        <v>H9</v>
      </c>
      <c r="N11160" s="169" t="str">
        <f t="shared" si="1393"/>
        <v>8238</v>
      </c>
      <c r="O11160" s="168" t="str">
        <f t="shared" si="1394"/>
        <v/>
      </c>
      <c r="P11160" s="168" t="str">
        <f t="shared" si="1395"/>
        <v/>
      </c>
      <c r="Q11160" s="168" t="str">
        <f t="shared" si="1396"/>
        <v/>
      </c>
      <c r="R11160" s="168" t="str">
        <f t="shared" si="1397"/>
        <v/>
      </c>
      <c r="S11160" s="168" t="str">
        <f t="shared" si="1398"/>
        <v/>
      </c>
      <c r="T11160" s="168" t="str">
        <f t="shared" si="1399"/>
        <v/>
      </c>
    </row>
    <row r="11161" spans="1:20" x14ac:dyDescent="0.2">
      <c r="A11161" t="s">
        <v>2608</v>
      </c>
      <c r="M11161" s="170" t="str">
        <f t="shared" si="1392"/>
        <v>H10</v>
      </c>
      <c r="N11161" s="169" t="str">
        <f t="shared" si="1393"/>
        <v>8238</v>
      </c>
      <c r="O11161" s="168" t="str">
        <f t="shared" si="1394"/>
        <v/>
      </c>
      <c r="P11161" s="168" t="str">
        <f t="shared" si="1395"/>
        <v/>
      </c>
      <c r="Q11161" s="168" t="str">
        <f t="shared" si="1396"/>
        <v/>
      </c>
      <c r="R11161" s="168" t="str">
        <f t="shared" si="1397"/>
        <v/>
      </c>
      <c r="S11161" s="168" t="str">
        <f t="shared" si="1398"/>
        <v/>
      </c>
      <c r="T11161" s="168" t="str">
        <f t="shared" si="1399"/>
        <v/>
      </c>
    </row>
    <row r="11162" spans="1:20" x14ac:dyDescent="0.2">
      <c r="A11162" t="s">
        <v>2609</v>
      </c>
      <c r="M11162" s="170" t="str">
        <f t="shared" si="1392"/>
        <v>DTL</v>
      </c>
      <c r="N11162" s="169" t="str">
        <f t="shared" si="1393"/>
        <v>8238</v>
      </c>
      <c r="O11162" s="168" t="str">
        <f t="shared" si="1394"/>
        <v/>
      </c>
      <c r="P11162" s="168" t="str">
        <f t="shared" si="1395"/>
        <v/>
      </c>
      <c r="Q11162" s="168" t="str">
        <f t="shared" si="1396"/>
        <v/>
      </c>
      <c r="R11162" s="168" t="str">
        <f t="shared" si="1397"/>
        <v/>
      </c>
      <c r="S11162" s="168" t="str">
        <f t="shared" si="1398"/>
        <v/>
      </c>
      <c r="T11162" s="168" t="str">
        <f t="shared" si="1399"/>
        <v/>
      </c>
    </row>
    <row r="11163" spans="1:20" x14ac:dyDescent="0.2">
      <c r="A11163" t="s">
        <v>7177</v>
      </c>
      <c r="M11163" s="170" t="str">
        <f t="shared" si="1392"/>
        <v>DTL</v>
      </c>
      <c r="N11163" s="169" t="str">
        <f t="shared" si="1393"/>
        <v>8238</v>
      </c>
      <c r="O11163" s="168" t="str">
        <f t="shared" si="1394"/>
        <v>6448</v>
      </c>
      <c r="P11163" s="168" t="str">
        <f t="shared" si="1395"/>
        <v>82386448</v>
      </c>
      <c r="Q11163" s="168">
        <f t="shared" si="1396"/>
        <v>0</v>
      </c>
      <c r="R11163" s="168">
        <f t="shared" si="1397"/>
        <v>0</v>
      </c>
      <c r="S11163" s="168">
        <f t="shared" si="1398"/>
        <v>510000</v>
      </c>
      <c r="T11163" s="168">
        <f t="shared" si="1399"/>
        <v>429250</v>
      </c>
    </row>
    <row r="11164" spans="1:20" x14ac:dyDescent="0.2">
      <c r="A11164" t="s">
        <v>4373</v>
      </c>
      <c r="M11164" s="170" t="str">
        <f t="shared" si="1392"/>
        <v>DTL</v>
      </c>
      <c r="N11164" s="169" t="str">
        <f t="shared" si="1393"/>
        <v>8238</v>
      </c>
      <c r="O11164" s="168" t="str">
        <f t="shared" si="1394"/>
        <v>6601</v>
      </c>
      <c r="P11164" s="168" t="str">
        <f t="shared" si="1395"/>
        <v>82386601</v>
      </c>
      <c r="Q11164" s="168">
        <f t="shared" si="1396"/>
        <v>0</v>
      </c>
      <c r="R11164" s="168">
        <f t="shared" si="1397"/>
        <v>0</v>
      </c>
      <c r="S11164" s="168">
        <f t="shared" si="1398"/>
        <v>0</v>
      </c>
      <c r="T11164" s="168">
        <f t="shared" si="1399"/>
        <v>67</v>
      </c>
    </row>
    <row r="11165" spans="1:20" x14ac:dyDescent="0.2">
      <c r="A11165" t="s">
        <v>7178</v>
      </c>
      <c r="M11165" s="170" t="str">
        <f t="shared" si="1392"/>
        <v>DTL</v>
      </c>
      <c r="N11165" s="169" t="str">
        <f t="shared" si="1393"/>
        <v>8238</v>
      </c>
      <c r="O11165" s="168" t="str">
        <f t="shared" si="1394"/>
        <v>8420</v>
      </c>
      <c r="P11165" s="168" t="str">
        <f t="shared" si="1395"/>
        <v>82388420</v>
      </c>
      <c r="Q11165" s="168">
        <f t="shared" si="1396"/>
        <v>0</v>
      </c>
      <c r="R11165" s="168">
        <f t="shared" si="1397"/>
        <v>0</v>
      </c>
      <c r="S11165" s="168">
        <f t="shared" si="1398"/>
        <v>75000</v>
      </c>
      <c r="T11165" s="168">
        <f t="shared" si="1399"/>
        <v>73230</v>
      </c>
    </row>
    <row r="11166" spans="1:20" x14ac:dyDescent="0.2">
      <c r="A11166" t="s">
        <v>4246</v>
      </c>
      <c r="M11166" s="170" t="str">
        <f t="shared" si="1392"/>
        <v>DTL</v>
      </c>
      <c r="N11166" s="169" t="str">
        <f t="shared" si="1393"/>
        <v>8238</v>
      </c>
      <c r="O11166" s="168" t="str">
        <f t="shared" si="1394"/>
        <v/>
      </c>
      <c r="P11166" s="168" t="str">
        <f t="shared" si="1395"/>
        <v/>
      </c>
      <c r="Q11166" s="168" t="str">
        <f t="shared" si="1396"/>
        <v/>
      </c>
      <c r="R11166" s="168" t="str">
        <f t="shared" si="1397"/>
        <v/>
      </c>
      <c r="S11166" s="168" t="str">
        <f t="shared" si="1398"/>
        <v/>
      </c>
      <c r="T11166" s="168" t="str">
        <f t="shared" si="1399"/>
        <v/>
      </c>
    </row>
    <row r="11167" spans="1:20" x14ac:dyDescent="0.2">
      <c r="A11167" t="s">
        <v>2611</v>
      </c>
      <c r="M11167" s="170" t="str">
        <f t="shared" si="1392"/>
        <v>DTL</v>
      </c>
      <c r="N11167" s="169" t="str">
        <f t="shared" si="1393"/>
        <v>8238</v>
      </c>
      <c r="O11167" s="168" t="str">
        <f t="shared" si="1394"/>
        <v/>
      </c>
      <c r="P11167" s="168" t="str">
        <f t="shared" si="1395"/>
        <v/>
      </c>
      <c r="Q11167" s="168" t="str">
        <f t="shared" si="1396"/>
        <v/>
      </c>
      <c r="R11167" s="168" t="str">
        <f t="shared" si="1397"/>
        <v/>
      </c>
      <c r="S11167" s="168" t="str">
        <f t="shared" si="1398"/>
        <v/>
      </c>
      <c r="T11167" s="168" t="str">
        <f t="shared" si="1399"/>
        <v/>
      </c>
    </row>
    <row r="11168" spans="1:20" x14ac:dyDescent="0.2">
      <c r="A11168" t="s">
        <v>7179</v>
      </c>
      <c r="M11168" s="170" t="str">
        <f t="shared" si="1392"/>
        <v>Ttl</v>
      </c>
      <c r="N11168" s="169" t="str">
        <f t="shared" si="1393"/>
        <v>8238</v>
      </c>
      <c r="O11168" s="168" t="str">
        <f t="shared" si="1394"/>
        <v/>
      </c>
      <c r="P11168" s="168" t="str">
        <f t="shared" si="1395"/>
        <v/>
      </c>
      <c r="Q11168" s="168" t="str">
        <f t="shared" si="1396"/>
        <v/>
      </c>
      <c r="R11168" s="168" t="str">
        <f t="shared" si="1397"/>
        <v/>
      </c>
      <c r="S11168" s="168" t="str">
        <f t="shared" si="1398"/>
        <v/>
      </c>
      <c r="T11168" s="168" t="str">
        <f t="shared" si="1399"/>
        <v/>
      </c>
    </row>
    <row r="11169" spans="1:20" x14ac:dyDescent="0.2">
      <c r="A11169" t="s">
        <v>2612</v>
      </c>
      <c r="M11169" s="170" t="str">
        <f t="shared" si="1392"/>
        <v>DTL</v>
      </c>
      <c r="N11169" s="169" t="str">
        <f t="shared" si="1393"/>
        <v>8238</v>
      </c>
      <c r="O11169" s="168" t="str">
        <f t="shared" si="1394"/>
        <v/>
      </c>
      <c r="P11169" s="168" t="str">
        <f t="shared" si="1395"/>
        <v/>
      </c>
      <c r="Q11169" s="168" t="str">
        <f t="shared" si="1396"/>
        <v/>
      </c>
      <c r="R11169" s="168" t="str">
        <f t="shared" si="1397"/>
        <v/>
      </c>
      <c r="S11169" s="168" t="str">
        <f t="shared" si="1398"/>
        <v/>
      </c>
      <c r="T11169" s="168" t="str">
        <f t="shared" si="1399"/>
        <v/>
      </c>
    </row>
    <row r="11170" spans="1:20" x14ac:dyDescent="0.2">
      <c r="A11170" t="s">
        <v>2611</v>
      </c>
      <c r="M11170" s="170" t="str">
        <f t="shared" si="1392"/>
        <v>DTL</v>
      </c>
      <c r="N11170" s="169" t="str">
        <f t="shared" si="1393"/>
        <v>8238</v>
      </c>
      <c r="O11170" s="168" t="str">
        <f t="shared" si="1394"/>
        <v/>
      </c>
      <c r="P11170" s="168" t="str">
        <f t="shared" si="1395"/>
        <v/>
      </c>
      <c r="Q11170" s="168" t="str">
        <f t="shared" si="1396"/>
        <v/>
      </c>
      <c r="R11170" s="168" t="str">
        <f t="shared" si="1397"/>
        <v/>
      </c>
      <c r="S11170" s="168" t="str">
        <f t="shared" si="1398"/>
        <v/>
      </c>
      <c r="T11170" s="168" t="str">
        <f t="shared" si="1399"/>
        <v/>
      </c>
    </row>
    <row r="11171" spans="1:20" x14ac:dyDescent="0.2">
      <c r="A11171" t="s">
        <v>2611</v>
      </c>
      <c r="M11171" s="170" t="str">
        <f t="shared" si="1392"/>
        <v>DTL</v>
      </c>
      <c r="N11171" s="169" t="str">
        <f t="shared" si="1393"/>
        <v>8238</v>
      </c>
      <c r="O11171" s="168" t="str">
        <f t="shared" si="1394"/>
        <v/>
      </c>
      <c r="P11171" s="168" t="str">
        <f t="shared" si="1395"/>
        <v/>
      </c>
      <c r="Q11171" s="168" t="str">
        <f t="shared" si="1396"/>
        <v/>
      </c>
      <c r="R11171" s="168" t="str">
        <f t="shared" si="1397"/>
        <v/>
      </c>
      <c r="S11171" s="168" t="str">
        <f t="shared" si="1398"/>
        <v/>
      </c>
      <c r="T11171" s="168" t="str">
        <f t="shared" si="1399"/>
        <v/>
      </c>
    </row>
    <row r="11172" spans="1:20" x14ac:dyDescent="0.2">
      <c r="A11172" t="s">
        <v>2613</v>
      </c>
      <c r="M11172" s="170" t="str">
        <f t="shared" si="1392"/>
        <v>DTL</v>
      </c>
      <c r="N11172" s="169" t="str">
        <f t="shared" si="1393"/>
        <v>8238</v>
      </c>
      <c r="O11172" s="168" t="str">
        <f t="shared" si="1394"/>
        <v/>
      </c>
      <c r="P11172" s="168" t="str">
        <f t="shared" si="1395"/>
        <v/>
      </c>
      <c r="Q11172" s="168" t="str">
        <f t="shared" si="1396"/>
        <v/>
      </c>
      <c r="R11172" s="168" t="str">
        <f t="shared" si="1397"/>
        <v/>
      </c>
      <c r="S11172" s="168" t="str">
        <f t="shared" si="1398"/>
        <v/>
      </c>
      <c r="T11172" s="168" t="str">
        <f t="shared" si="1399"/>
        <v/>
      </c>
    </row>
    <row r="11173" spans="1:20" x14ac:dyDescent="0.2">
      <c r="A11173" t="s">
        <v>3706</v>
      </c>
      <c r="M11173" s="170" t="str">
        <f t="shared" si="1392"/>
        <v>DTL</v>
      </c>
      <c r="N11173" s="169" t="str">
        <f t="shared" si="1393"/>
        <v>8238</v>
      </c>
      <c r="O11173" s="168" t="str">
        <f t="shared" si="1394"/>
        <v>2260</v>
      </c>
      <c r="P11173" s="168" t="str">
        <f t="shared" si="1395"/>
        <v>82382260</v>
      </c>
      <c r="Q11173" s="168">
        <f t="shared" si="1396"/>
        <v>0</v>
      </c>
      <c r="R11173" s="168">
        <f t="shared" si="1397"/>
        <v>0</v>
      </c>
      <c r="S11173" s="168">
        <f t="shared" si="1398"/>
        <v>200</v>
      </c>
      <c r="T11173" s="168">
        <f t="shared" si="1399"/>
        <v>0</v>
      </c>
    </row>
    <row r="11174" spans="1:20" x14ac:dyDescent="0.2">
      <c r="A11174" t="s">
        <v>3707</v>
      </c>
      <c r="M11174" s="170" t="str">
        <f t="shared" si="1392"/>
        <v>DTL</v>
      </c>
      <c r="N11174" s="169" t="str">
        <f t="shared" si="1393"/>
        <v>8238</v>
      </c>
      <c r="O11174" s="168" t="str">
        <f t="shared" si="1394"/>
        <v>2300</v>
      </c>
      <c r="P11174" s="168" t="str">
        <f t="shared" si="1395"/>
        <v>82382300</v>
      </c>
      <c r="Q11174" s="168">
        <f t="shared" si="1396"/>
        <v>0</v>
      </c>
      <c r="R11174" s="168">
        <f t="shared" si="1397"/>
        <v>0</v>
      </c>
      <c r="S11174" s="168">
        <f t="shared" si="1398"/>
        <v>337500</v>
      </c>
      <c r="T11174" s="168">
        <f t="shared" si="1399"/>
        <v>25634</v>
      </c>
    </row>
    <row r="11175" spans="1:20" x14ac:dyDescent="0.2">
      <c r="A11175" t="s">
        <v>3708</v>
      </c>
      <c r="M11175" s="170" t="str">
        <f t="shared" si="1392"/>
        <v>DTL</v>
      </c>
      <c r="N11175" s="169" t="str">
        <f t="shared" si="1393"/>
        <v>8238</v>
      </c>
      <c r="O11175" s="168" t="str">
        <f t="shared" si="1394"/>
        <v>2500</v>
      </c>
      <c r="P11175" s="168" t="str">
        <f t="shared" si="1395"/>
        <v>82382500</v>
      </c>
      <c r="Q11175" s="168">
        <f t="shared" si="1396"/>
        <v>0</v>
      </c>
      <c r="R11175" s="168">
        <f t="shared" si="1397"/>
        <v>0</v>
      </c>
      <c r="S11175" s="168">
        <f t="shared" si="1398"/>
        <v>2000</v>
      </c>
      <c r="T11175" s="168">
        <f t="shared" si="1399"/>
        <v>0</v>
      </c>
    </row>
    <row r="11176" spans="1:20" x14ac:dyDescent="0.2">
      <c r="A11176" t="s">
        <v>3709</v>
      </c>
      <c r="M11176" s="170" t="str">
        <f t="shared" si="1392"/>
        <v>DTL</v>
      </c>
      <c r="N11176" s="169" t="str">
        <f t="shared" si="1393"/>
        <v>8238</v>
      </c>
      <c r="O11176" s="168" t="str">
        <f t="shared" si="1394"/>
        <v>2750</v>
      </c>
      <c r="P11176" s="168" t="str">
        <f t="shared" si="1395"/>
        <v>82382750</v>
      </c>
      <c r="Q11176" s="168">
        <f t="shared" si="1396"/>
        <v>0</v>
      </c>
      <c r="R11176" s="168">
        <f t="shared" si="1397"/>
        <v>0</v>
      </c>
      <c r="S11176" s="168">
        <f t="shared" si="1398"/>
        <v>5000</v>
      </c>
      <c r="T11176" s="168">
        <f t="shared" si="1399"/>
        <v>0</v>
      </c>
    </row>
    <row r="11177" spans="1:20" x14ac:dyDescent="0.2">
      <c r="A11177" t="s">
        <v>3710</v>
      </c>
      <c r="M11177" s="170" t="str">
        <f t="shared" si="1392"/>
        <v>DTL</v>
      </c>
      <c r="N11177" s="169" t="str">
        <f t="shared" si="1393"/>
        <v>8238</v>
      </c>
      <c r="O11177" s="168" t="str">
        <f t="shared" si="1394"/>
        <v>2756</v>
      </c>
      <c r="P11177" s="168" t="str">
        <f t="shared" si="1395"/>
        <v>82382756</v>
      </c>
      <c r="Q11177" s="168">
        <f t="shared" si="1396"/>
        <v>0</v>
      </c>
      <c r="R11177" s="168">
        <f t="shared" si="1397"/>
        <v>0</v>
      </c>
      <c r="S11177" s="168">
        <f t="shared" si="1398"/>
        <v>1500</v>
      </c>
      <c r="T11177" s="168">
        <f t="shared" si="1399"/>
        <v>0</v>
      </c>
    </row>
    <row r="11178" spans="1:20" x14ac:dyDescent="0.2">
      <c r="A11178" t="s">
        <v>3711</v>
      </c>
      <c r="M11178" s="170" t="str">
        <f t="shared" si="1392"/>
        <v>DTL</v>
      </c>
      <c r="N11178" s="169" t="str">
        <f t="shared" si="1393"/>
        <v>8238</v>
      </c>
      <c r="O11178" s="168" t="str">
        <f t="shared" si="1394"/>
        <v>1101</v>
      </c>
      <c r="P11178" s="168" t="str">
        <f t="shared" si="1395"/>
        <v>82381101</v>
      </c>
      <c r="Q11178" s="168">
        <f t="shared" si="1396"/>
        <v>0</v>
      </c>
      <c r="R11178" s="168">
        <f t="shared" si="1397"/>
        <v>0</v>
      </c>
      <c r="S11178" s="168">
        <f t="shared" si="1398"/>
        <v>75000</v>
      </c>
      <c r="T11178" s="168">
        <f t="shared" si="1399"/>
        <v>0</v>
      </c>
    </row>
    <row r="11179" spans="1:20" x14ac:dyDescent="0.2">
      <c r="A11179" t="s">
        <v>4246</v>
      </c>
      <c r="M11179" s="170" t="str">
        <f t="shared" si="1392"/>
        <v>DTL</v>
      </c>
      <c r="N11179" s="169" t="str">
        <f t="shared" si="1393"/>
        <v>8238</v>
      </c>
      <c r="O11179" s="168" t="str">
        <f t="shared" si="1394"/>
        <v/>
      </c>
      <c r="P11179" s="168" t="str">
        <f t="shared" si="1395"/>
        <v/>
      </c>
      <c r="Q11179" s="168" t="str">
        <f t="shared" si="1396"/>
        <v/>
      </c>
      <c r="R11179" s="168" t="str">
        <f t="shared" si="1397"/>
        <v/>
      </c>
      <c r="S11179" s="168" t="str">
        <f t="shared" si="1398"/>
        <v/>
      </c>
      <c r="T11179" s="168" t="str">
        <f t="shared" si="1399"/>
        <v/>
      </c>
    </row>
    <row r="11180" spans="1:20" x14ac:dyDescent="0.2">
      <c r="A11180" t="s">
        <v>2611</v>
      </c>
      <c r="M11180" s="170" t="str">
        <f t="shared" si="1392"/>
        <v>DTL</v>
      </c>
      <c r="N11180" s="169" t="str">
        <f t="shared" si="1393"/>
        <v>8238</v>
      </c>
      <c r="O11180" s="168" t="str">
        <f t="shared" si="1394"/>
        <v/>
      </c>
      <c r="P11180" s="168" t="str">
        <f t="shared" si="1395"/>
        <v/>
      </c>
      <c r="Q11180" s="168" t="str">
        <f t="shared" si="1396"/>
        <v/>
      </c>
      <c r="R11180" s="168" t="str">
        <f t="shared" si="1397"/>
        <v/>
      </c>
      <c r="S11180" s="168" t="str">
        <f t="shared" si="1398"/>
        <v/>
      </c>
      <c r="T11180" s="168" t="str">
        <f t="shared" si="1399"/>
        <v/>
      </c>
    </row>
    <row r="11181" spans="1:20" x14ac:dyDescent="0.2">
      <c r="A11181" t="s">
        <v>3712</v>
      </c>
      <c r="M11181" s="170" t="str">
        <f t="shared" si="1392"/>
        <v>Ttl</v>
      </c>
      <c r="N11181" s="169" t="str">
        <f t="shared" si="1393"/>
        <v>8238</v>
      </c>
      <c r="O11181" s="168" t="str">
        <f t="shared" si="1394"/>
        <v/>
      </c>
      <c r="P11181" s="168" t="str">
        <f t="shared" si="1395"/>
        <v/>
      </c>
      <c r="Q11181" s="168" t="str">
        <f t="shared" si="1396"/>
        <v/>
      </c>
      <c r="R11181" s="168" t="str">
        <f t="shared" si="1397"/>
        <v/>
      </c>
      <c r="S11181" s="168" t="str">
        <f t="shared" si="1398"/>
        <v/>
      </c>
      <c r="T11181" s="168" t="str">
        <f t="shared" si="1399"/>
        <v/>
      </c>
    </row>
    <row r="11182" spans="1:20" x14ac:dyDescent="0.2">
      <c r="A11182" t="s">
        <v>2611</v>
      </c>
      <c r="M11182" s="170" t="str">
        <f t="shared" si="1392"/>
        <v>DTL</v>
      </c>
      <c r="N11182" s="169" t="str">
        <f t="shared" si="1393"/>
        <v>8238</v>
      </c>
      <c r="O11182" s="168" t="str">
        <f t="shared" si="1394"/>
        <v/>
      </c>
      <c r="P11182" s="168" t="str">
        <f t="shared" si="1395"/>
        <v/>
      </c>
      <c r="Q11182" s="168" t="str">
        <f t="shared" si="1396"/>
        <v/>
      </c>
      <c r="R11182" s="168" t="str">
        <f t="shared" si="1397"/>
        <v/>
      </c>
      <c r="S11182" s="168" t="str">
        <f t="shared" si="1398"/>
        <v/>
      </c>
      <c r="T11182" s="168" t="str">
        <f t="shared" si="1399"/>
        <v/>
      </c>
    </row>
    <row r="11183" spans="1:20" x14ac:dyDescent="0.2">
      <c r="A11183" t="s">
        <v>3713</v>
      </c>
      <c r="M11183" s="170" t="str">
        <f t="shared" si="1392"/>
        <v>DTL</v>
      </c>
      <c r="N11183" s="169" t="str">
        <f t="shared" si="1393"/>
        <v>8238</v>
      </c>
      <c r="O11183" s="168" t="str">
        <f t="shared" si="1394"/>
        <v>3375</v>
      </c>
      <c r="P11183" s="168" t="str">
        <f t="shared" si="1395"/>
        <v>82383375</v>
      </c>
      <c r="Q11183" s="168">
        <f t="shared" si="1396"/>
        <v>0</v>
      </c>
      <c r="R11183" s="168">
        <f t="shared" si="1397"/>
        <v>0</v>
      </c>
      <c r="S11183" s="168">
        <f t="shared" si="1398"/>
        <v>10000</v>
      </c>
      <c r="T11183" s="168">
        <f t="shared" si="1399"/>
        <v>1003</v>
      </c>
    </row>
    <row r="11184" spans="1:20" x14ac:dyDescent="0.2">
      <c r="A11184" t="s">
        <v>4246</v>
      </c>
      <c r="M11184" s="170" t="str">
        <f t="shared" si="1392"/>
        <v>DTL</v>
      </c>
      <c r="N11184" s="169" t="str">
        <f t="shared" si="1393"/>
        <v>8238</v>
      </c>
      <c r="O11184" s="168" t="str">
        <f t="shared" si="1394"/>
        <v/>
      </c>
      <c r="P11184" s="168" t="str">
        <f t="shared" si="1395"/>
        <v/>
      </c>
      <c r="Q11184" s="168" t="str">
        <f t="shared" si="1396"/>
        <v/>
      </c>
      <c r="R11184" s="168" t="str">
        <f t="shared" si="1397"/>
        <v/>
      </c>
      <c r="S11184" s="168" t="str">
        <f t="shared" si="1398"/>
        <v/>
      </c>
      <c r="T11184" s="168" t="str">
        <f t="shared" si="1399"/>
        <v/>
      </c>
    </row>
    <row r="11185" spans="1:20" x14ac:dyDescent="0.2">
      <c r="A11185" t="s">
        <v>2611</v>
      </c>
      <c r="M11185" s="170" t="str">
        <f t="shared" si="1392"/>
        <v>DTL</v>
      </c>
      <c r="N11185" s="169" t="str">
        <f t="shared" si="1393"/>
        <v>8238</v>
      </c>
      <c r="O11185" s="168" t="str">
        <f t="shared" si="1394"/>
        <v/>
      </c>
      <c r="P11185" s="168" t="str">
        <f t="shared" si="1395"/>
        <v/>
      </c>
      <c r="Q11185" s="168" t="str">
        <f t="shared" si="1396"/>
        <v/>
      </c>
      <c r="R11185" s="168" t="str">
        <f t="shared" si="1397"/>
        <v/>
      </c>
      <c r="S11185" s="168" t="str">
        <f t="shared" si="1398"/>
        <v/>
      </c>
      <c r="T11185" s="168" t="str">
        <f t="shared" si="1399"/>
        <v/>
      </c>
    </row>
    <row r="11186" spans="1:20" x14ac:dyDescent="0.2">
      <c r="A11186" t="s">
        <v>3714</v>
      </c>
      <c r="M11186" s="170" t="str">
        <f t="shared" si="1392"/>
        <v>Ttl</v>
      </c>
      <c r="N11186" s="169" t="str">
        <f t="shared" si="1393"/>
        <v>8238</v>
      </c>
      <c r="O11186" s="168" t="str">
        <f t="shared" si="1394"/>
        <v/>
      </c>
      <c r="P11186" s="168" t="str">
        <f t="shared" si="1395"/>
        <v/>
      </c>
      <c r="Q11186" s="168" t="str">
        <f t="shared" si="1396"/>
        <v/>
      </c>
      <c r="R11186" s="168" t="str">
        <f t="shared" si="1397"/>
        <v/>
      </c>
      <c r="S11186" s="168" t="str">
        <f t="shared" si="1398"/>
        <v/>
      </c>
      <c r="T11186" s="168" t="str">
        <f t="shared" si="1399"/>
        <v/>
      </c>
    </row>
    <row r="11187" spans="1:20" x14ac:dyDescent="0.2">
      <c r="A11187" t="s">
        <v>2611</v>
      </c>
      <c r="M11187" s="170" t="str">
        <f t="shared" si="1392"/>
        <v>DTL</v>
      </c>
      <c r="N11187" s="169" t="str">
        <f t="shared" si="1393"/>
        <v>8238</v>
      </c>
      <c r="O11187" s="168" t="str">
        <f t="shared" si="1394"/>
        <v/>
      </c>
      <c r="P11187" s="168" t="str">
        <f t="shared" si="1395"/>
        <v/>
      </c>
      <c r="Q11187" s="168" t="str">
        <f t="shared" si="1396"/>
        <v/>
      </c>
      <c r="R11187" s="168" t="str">
        <f t="shared" si="1397"/>
        <v/>
      </c>
      <c r="S11187" s="168" t="str">
        <f t="shared" si="1398"/>
        <v/>
      </c>
      <c r="T11187" s="168" t="str">
        <f t="shared" si="1399"/>
        <v/>
      </c>
    </row>
    <row r="11188" spans="1:20" x14ac:dyDescent="0.2">
      <c r="A11188" t="s">
        <v>2611</v>
      </c>
      <c r="M11188" s="170" t="str">
        <f t="shared" si="1392"/>
        <v>DTL</v>
      </c>
      <c r="N11188" s="169" t="str">
        <f t="shared" si="1393"/>
        <v>8238</v>
      </c>
      <c r="O11188" s="168" t="str">
        <f t="shared" si="1394"/>
        <v/>
      </c>
      <c r="P11188" s="168" t="str">
        <f t="shared" si="1395"/>
        <v/>
      </c>
      <c r="Q11188" s="168" t="str">
        <f t="shared" si="1396"/>
        <v/>
      </c>
      <c r="R11188" s="168" t="str">
        <f t="shared" si="1397"/>
        <v/>
      </c>
      <c r="S11188" s="168" t="str">
        <f t="shared" si="1398"/>
        <v/>
      </c>
      <c r="T11188" s="168" t="str">
        <f t="shared" si="1399"/>
        <v/>
      </c>
    </row>
    <row r="11189" spans="1:20" x14ac:dyDescent="0.2">
      <c r="A11189" t="s">
        <v>3715</v>
      </c>
      <c r="M11189" s="170" t="str">
        <f t="shared" si="1392"/>
        <v>Ttl</v>
      </c>
      <c r="N11189" s="169" t="str">
        <f t="shared" si="1393"/>
        <v>8238</v>
      </c>
      <c r="O11189" s="168" t="str">
        <f t="shared" si="1394"/>
        <v/>
      </c>
      <c r="P11189" s="168" t="str">
        <f t="shared" si="1395"/>
        <v/>
      </c>
      <c r="Q11189" s="168" t="str">
        <f t="shared" si="1396"/>
        <v/>
      </c>
      <c r="R11189" s="168" t="str">
        <f t="shared" si="1397"/>
        <v/>
      </c>
      <c r="S11189" s="168" t="str">
        <f t="shared" si="1398"/>
        <v/>
      </c>
      <c r="T11189" s="168" t="str">
        <f t="shared" si="1399"/>
        <v/>
      </c>
    </row>
    <row r="11190" spans="1:20" x14ac:dyDescent="0.2">
      <c r="A11190" t="s">
        <v>2612</v>
      </c>
      <c r="M11190" s="170" t="str">
        <f t="shared" si="1392"/>
        <v>DTL</v>
      </c>
      <c r="N11190" s="169" t="str">
        <f t="shared" si="1393"/>
        <v>8238</v>
      </c>
      <c r="O11190" s="168" t="str">
        <f t="shared" si="1394"/>
        <v/>
      </c>
      <c r="P11190" s="168" t="str">
        <f t="shared" si="1395"/>
        <v/>
      </c>
      <c r="Q11190" s="168" t="str">
        <f t="shared" si="1396"/>
        <v/>
      </c>
      <c r="R11190" s="168" t="str">
        <f t="shared" si="1397"/>
        <v/>
      </c>
      <c r="S11190" s="168" t="str">
        <f t="shared" si="1398"/>
        <v/>
      </c>
      <c r="T11190" s="168" t="str">
        <f t="shared" si="1399"/>
        <v/>
      </c>
    </row>
    <row r="11191" spans="1:20" x14ac:dyDescent="0.2">
      <c r="A11191" t="s">
        <v>2611</v>
      </c>
      <c r="M11191" s="170" t="str">
        <f t="shared" si="1392"/>
        <v>DTL</v>
      </c>
      <c r="N11191" s="169" t="str">
        <f t="shared" si="1393"/>
        <v>8238</v>
      </c>
      <c r="O11191" s="168" t="str">
        <f t="shared" si="1394"/>
        <v/>
      </c>
      <c r="P11191" s="168" t="str">
        <f t="shared" si="1395"/>
        <v/>
      </c>
      <c r="Q11191" s="168" t="str">
        <f t="shared" si="1396"/>
        <v/>
      </c>
      <c r="R11191" s="168" t="str">
        <f t="shared" si="1397"/>
        <v/>
      </c>
      <c r="S11191" s="168" t="str">
        <f t="shared" si="1398"/>
        <v/>
      </c>
      <c r="T11191" s="168" t="str">
        <f t="shared" si="1399"/>
        <v/>
      </c>
    </row>
    <row r="11192" spans="1:20" x14ac:dyDescent="0.2">
      <c r="A11192" t="s">
        <v>2620</v>
      </c>
      <c r="M11192" s="170" t="str">
        <f t="shared" si="1392"/>
        <v>DTL</v>
      </c>
      <c r="N11192" s="169" t="str">
        <f t="shared" si="1393"/>
        <v>8238</v>
      </c>
      <c r="O11192" s="168" t="str">
        <f t="shared" si="1394"/>
        <v/>
      </c>
      <c r="P11192" s="168" t="str">
        <f t="shared" si="1395"/>
        <v/>
      </c>
      <c r="Q11192" s="168" t="str">
        <f t="shared" si="1396"/>
        <v/>
      </c>
      <c r="R11192" s="168" t="str">
        <f t="shared" si="1397"/>
        <v/>
      </c>
      <c r="S11192" s="168" t="str">
        <f t="shared" si="1398"/>
        <v/>
      </c>
      <c r="T11192" s="168" t="str">
        <f t="shared" si="1399"/>
        <v/>
      </c>
    </row>
    <row r="11193" spans="1:20" x14ac:dyDescent="0.2">
      <c r="A11193" t="s">
        <v>7180</v>
      </c>
      <c r="M11193" s="170" t="str">
        <f t="shared" si="1392"/>
        <v>Ttl</v>
      </c>
      <c r="N11193" s="169" t="str">
        <f t="shared" si="1393"/>
        <v>8238</v>
      </c>
      <c r="O11193" s="168" t="str">
        <f t="shared" si="1394"/>
        <v/>
      </c>
      <c r="P11193" s="168" t="str">
        <f t="shared" si="1395"/>
        <v/>
      </c>
      <c r="Q11193" s="168" t="str">
        <f t="shared" si="1396"/>
        <v/>
      </c>
      <c r="R11193" s="168" t="str">
        <f t="shared" si="1397"/>
        <v/>
      </c>
      <c r="S11193" s="168" t="str">
        <f t="shared" si="1398"/>
        <v/>
      </c>
      <c r="T11193" s="168" t="str">
        <f t="shared" si="1399"/>
        <v/>
      </c>
    </row>
    <row r="11194" spans="1:20" x14ac:dyDescent="0.2">
      <c r="A11194" t="s">
        <v>2611</v>
      </c>
      <c r="M11194" s="170" t="str">
        <f t="shared" si="1392"/>
        <v>DTL</v>
      </c>
      <c r="N11194" s="169" t="str">
        <f t="shared" si="1393"/>
        <v>8238</v>
      </c>
      <c r="O11194" s="168" t="str">
        <f t="shared" si="1394"/>
        <v/>
      </c>
      <c r="P11194" s="168" t="str">
        <f t="shared" si="1395"/>
        <v/>
      </c>
      <c r="Q11194" s="168" t="str">
        <f t="shared" si="1396"/>
        <v/>
      </c>
      <c r="R11194" s="168" t="str">
        <f t="shared" si="1397"/>
        <v/>
      </c>
      <c r="S11194" s="168" t="str">
        <f t="shared" si="1398"/>
        <v/>
      </c>
      <c r="T11194" s="168" t="str">
        <f t="shared" si="1399"/>
        <v/>
      </c>
    </row>
    <row r="11195" spans="1:20" x14ac:dyDescent="0.2">
      <c r="A11195" t="s">
        <v>3716</v>
      </c>
      <c r="M11195" s="170" t="str">
        <f t="shared" si="1392"/>
        <v>Ttl</v>
      </c>
      <c r="N11195" s="169" t="str">
        <f t="shared" si="1393"/>
        <v>8238</v>
      </c>
      <c r="O11195" s="168" t="str">
        <f t="shared" si="1394"/>
        <v/>
      </c>
      <c r="P11195" s="168" t="str">
        <f t="shared" si="1395"/>
        <v/>
      </c>
      <c r="Q11195" s="168" t="str">
        <f t="shared" si="1396"/>
        <v/>
      </c>
      <c r="R11195" s="168" t="str">
        <f t="shared" si="1397"/>
        <v/>
      </c>
      <c r="S11195" s="168" t="str">
        <f t="shared" si="1398"/>
        <v/>
      </c>
      <c r="T11195" s="168" t="str">
        <f t="shared" si="1399"/>
        <v/>
      </c>
    </row>
    <row r="11196" spans="1:20" x14ac:dyDescent="0.2">
      <c r="A11196" t="s">
        <v>4246</v>
      </c>
      <c r="M11196" s="170" t="str">
        <f t="shared" si="1392"/>
        <v>DTL</v>
      </c>
      <c r="N11196" s="169" t="str">
        <f t="shared" si="1393"/>
        <v>8238</v>
      </c>
      <c r="O11196" s="168" t="str">
        <f t="shared" si="1394"/>
        <v/>
      </c>
      <c r="P11196" s="168" t="str">
        <f t="shared" si="1395"/>
        <v/>
      </c>
      <c r="Q11196" s="168" t="str">
        <f t="shared" si="1396"/>
        <v/>
      </c>
      <c r="R11196" s="168" t="str">
        <f t="shared" si="1397"/>
        <v/>
      </c>
      <c r="S11196" s="168" t="str">
        <f t="shared" si="1398"/>
        <v/>
      </c>
      <c r="T11196" s="168" t="str">
        <f t="shared" si="1399"/>
        <v/>
      </c>
    </row>
    <row r="11197" spans="1:20" x14ac:dyDescent="0.2">
      <c r="A11197" t="s">
        <v>4467</v>
      </c>
      <c r="M11197" s="170" t="str">
        <f t="shared" si="1392"/>
        <v>DTL</v>
      </c>
      <c r="N11197" s="169" t="str">
        <f t="shared" si="1393"/>
        <v>8238</v>
      </c>
      <c r="O11197" s="168" t="str">
        <f t="shared" si="1394"/>
        <v/>
      </c>
      <c r="P11197" s="168" t="str">
        <f t="shared" si="1395"/>
        <v/>
      </c>
      <c r="Q11197" s="168" t="str">
        <f t="shared" si="1396"/>
        <v/>
      </c>
      <c r="R11197" s="168" t="str">
        <f t="shared" si="1397"/>
        <v/>
      </c>
      <c r="S11197" s="168" t="str">
        <f t="shared" si="1398"/>
        <v/>
      </c>
      <c r="T11197" s="168" t="str">
        <f t="shared" si="1399"/>
        <v/>
      </c>
    </row>
    <row r="11198" spans="1:20" x14ac:dyDescent="0.2">
      <c r="A11198">
        <v>1</v>
      </c>
      <c r="M11198" s="170" t="str">
        <f t="shared" si="1392"/>
        <v>DTL</v>
      </c>
      <c r="N11198" s="169" t="str">
        <f t="shared" si="1393"/>
        <v>8238</v>
      </c>
      <c r="O11198" s="168" t="str">
        <f t="shared" si="1394"/>
        <v/>
      </c>
      <c r="P11198" s="168" t="str">
        <f t="shared" si="1395"/>
        <v/>
      </c>
      <c r="Q11198" s="168" t="str">
        <f t="shared" si="1396"/>
        <v/>
      </c>
      <c r="R11198" s="168" t="str">
        <f t="shared" si="1397"/>
        <v/>
      </c>
      <c r="S11198" s="168" t="str">
        <f t="shared" si="1398"/>
        <v/>
      </c>
      <c r="T11198" s="168" t="str">
        <f t="shared" si="1399"/>
        <v/>
      </c>
    </row>
    <row r="11199" spans="1:20" x14ac:dyDescent="0.2">
      <c r="M11199" s="170" t="str">
        <f t="shared" si="1392"/>
        <v>DTL</v>
      </c>
      <c r="N11199" s="169" t="str">
        <f t="shared" si="1393"/>
        <v>8238</v>
      </c>
      <c r="O11199" s="168" t="str">
        <f t="shared" si="1394"/>
        <v/>
      </c>
      <c r="P11199" s="168" t="str">
        <f t="shared" si="1395"/>
        <v/>
      </c>
      <c r="Q11199" s="168" t="str">
        <f t="shared" si="1396"/>
        <v/>
      </c>
      <c r="R11199" s="168" t="str">
        <f t="shared" si="1397"/>
        <v/>
      </c>
      <c r="S11199" s="168" t="str">
        <f t="shared" si="1398"/>
        <v/>
      </c>
      <c r="T11199" s="168" t="str">
        <f t="shared" si="1399"/>
        <v/>
      </c>
    </row>
    <row r="11200" spans="1:20" x14ac:dyDescent="0.2">
      <c r="A11200" t="s">
        <v>3717</v>
      </c>
      <c r="M11200" s="170" t="str">
        <f t="shared" si="1392"/>
        <v>H1</v>
      </c>
      <c r="N11200" s="169" t="str">
        <f t="shared" si="1393"/>
        <v>8238</v>
      </c>
      <c r="O11200" s="168" t="str">
        <f t="shared" si="1394"/>
        <v/>
      </c>
      <c r="P11200" s="168" t="str">
        <f t="shared" si="1395"/>
        <v/>
      </c>
      <c r="Q11200" s="168" t="str">
        <f t="shared" si="1396"/>
        <v/>
      </c>
      <c r="R11200" s="168" t="str">
        <f t="shared" si="1397"/>
        <v/>
      </c>
      <c r="S11200" s="168" t="str">
        <f t="shared" si="1398"/>
        <v/>
      </c>
      <c r="T11200" s="168" t="str">
        <f t="shared" si="1399"/>
        <v/>
      </c>
    </row>
    <row r="11201" spans="1:20" x14ac:dyDescent="0.2">
      <c r="A11201" t="s">
        <v>2600</v>
      </c>
      <c r="M11201" s="170" t="str">
        <f t="shared" si="1392"/>
        <v>H2</v>
      </c>
      <c r="N11201" s="169" t="str">
        <f t="shared" si="1393"/>
        <v>8238</v>
      </c>
      <c r="O11201" s="168" t="str">
        <f t="shared" si="1394"/>
        <v/>
      </c>
      <c r="P11201" s="168" t="str">
        <f t="shared" si="1395"/>
        <v/>
      </c>
      <c r="Q11201" s="168" t="str">
        <f t="shared" si="1396"/>
        <v/>
      </c>
      <c r="R11201" s="168" t="str">
        <f t="shared" si="1397"/>
        <v/>
      </c>
      <c r="S11201" s="168" t="str">
        <f t="shared" si="1398"/>
        <v/>
      </c>
      <c r="T11201" s="168" t="str">
        <f t="shared" si="1399"/>
        <v/>
      </c>
    </row>
    <row r="11202" spans="1:20" x14ac:dyDescent="0.2">
      <c r="A11202" t="s">
        <v>2601</v>
      </c>
      <c r="M11202" s="170" t="str">
        <f t="shared" si="1392"/>
        <v>H3</v>
      </c>
      <c r="N11202" s="169" t="str">
        <f t="shared" si="1393"/>
        <v>8238</v>
      </c>
      <c r="O11202" s="168" t="str">
        <f t="shared" si="1394"/>
        <v/>
      </c>
      <c r="P11202" s="168" t="str">
        <f t="shared" si="1395"/>
        <v/>
      </c>
      <c r="Q11202" s="168" t="str">
        <f t="shared" si="1396"/>
        <v/>
      </c>
      <c r="R11202" s="168" t="str">
        <f t="shared" si="1397"/>
        <v/>
      </c>
      <c r="S11202" s="168" t="str">
        <f t="shared" si="1398"/>
        <v/>
      </c>
      <c r="T11202" s="168" t="str">
        <f t="shared" si="1399"/>
        <v/>
      </c>
    </row>
    <row r="11203" spans="1:20" x14ac:dyDescent="0.2">
      <c r="A11203" t="s">
        <v>3535</v>
      </c>
      <c r="M11203" s="170" t="str">
        <f t="shared" ref="M11203:M11266" si="1400">IF(ROW()&lt;23,"",
  IF(NOT(ISERROR(FIND("Trinity County",$A11203,30))),"H1",
  IF(M11202="H1","H2",
  IF(M11202="H2","H3",
  IF(M11202="H3","H4",
  IF(M11202="H4","H5",
  IF(M11202="H5","H6",
  IF(M11202="H6","H7",
  IF(M11202="H7","H8",
  IF(M11202="H8","H9",
  IF(M11202="H9","H10",
  IF(TRIM(LEFT($A11203,7))="Total","Ttl","DTL"))))))))))))</f>
        <v>H4</v>
      </c>
      <c r="N11203" s="169" t="str">
        <f t="shared" ref="N11203:N11266" si="1401">IF(ROW()&lt;23,"",
  IF($M11203="H6",TRIM(LEFT($A11203,5)),N11202))</f>
        <v>8238</v>
      </c>
      <c r="O11203" s="168" t="str">
        <f t="shared" ref="O11203:O11266" si="1402">IF($M11203&lt;&gt;"DTL","",
  IF(NOT(ISNUMBER(VALUE(MID($A11203,31,15)))),"",LEFT($A11203,4)))</f>
        <v/>
      </c>
      <c r="P11203" s="168" t="str">
        <f t="shared" ref="P11203:P11266" si="1403">IF(O11203="","",N11203&amp;O11203)</f>
        <v/>
      </c>
      <c r="Q11203" s="168" t="str">
        <f t="shared" ref="Q11203:Q11266" si="1404">IF($M11203&lt;&gt;"DTL","",
  IF(NOT(ISNUMBER(VALUE(MID($A11203,31,15)))),"",VALUE(TRIM(MID($A11203,47,15)))))</f>
        <v/>
      </c>
      <c r="R11203" s="168" t="str">
        <f t="shared" ref="R11203:R11266" si="1405">IF($M11203&lt;&gt;"DTL","",
  IF(NOT(ISNUMBER(VALUE(MID($A11203,31,15)))),"",VALUE(TRIM(MID($A11203,61,14)))))</f>
        <v/>
      </c>
      <c r="S11203" s="168" t="str">
        <f t="shared" ref="S11203:S11266" si="1406">IF($M11203&lt;&gt;"DTL","",
  IF(NOT(ISNUMBER(VALUE(MID($A11203,31,15)))),"",VALUE(TRIM(MID($A11203,76,14)))))</f>
        <v/>
      </c>
      <c r="T11203" s="168" t="str">
        <f t="shared" ref="T11203:T11266" si="1407">IF($M11203&lt;&gt;"DTL","",
  IF(NOT(ISNUMBER(VALUE(MID($A11203,31,15)))),"",VALUE(TRIM(MID($A11203,90,14)))))</f>
        <v/>
      </c>
    </row>
    <row r="11204" spans="1:20" x14ac:dyDescent="0.2">
      <c r="A11204" t="s">
        <v>3704</v>
      </c>
      <c r="M11204" s="170" t="str">
        <f t="shared" si="1400"/>
        <v>H5</v>
      </c>
      <c r="N11204" s="169" t="str">
        <f t="shared" si="1401"/>
        <v>8238</v>
      </c>
      <c r="O11204" s="168" t="str">
        <f t="shared" si="1402"/>
        <v/>
      </c>
      <c r="P11204" s="168" t="str">
        <f t="shared" si="1403"/>
        <v/>
      </c>
      <c r="Q11204" s="168" t="str">
        <f t="shared" si="1404"/>
        <v/>
      </c>
      <c r="R11204" s="168" t="str">
        <f t="shared" si="1405"/>
        <v/>
      </c>
      <c r="S11204" s="168" t="str">
        <f t="shared" si="1406"/>
        <v/>
      </c>
      <c r="T11204" s="168" t="str">
        <f t="shared" si="1407"/>
        <v/>
      </c>
    </row>
    <row r="11205" spans="1:20" x14ac:dyDescent="0.2">
      <c r="A11205" t="s">
        <v>3705</v>
      </c>
      <c r="M11205" s="170" t="str">
        <f t="shared" si="1400"/>
        <v>H6</v>
      </c>
      <c r="N11205" s="169" t="str">
        <f t="shared" si="1401"/>
        <v>8238</v>
      </c>
      <c r="O11205" s="168" t="str">
        <f t="shared" si="1402"/>
        <v/>
      </c>
      <c r="P11205" s="168" t="str">
        <f t="shared" si="1403"/>
        <v/>
      </c>
      <c r="Q11205" s="168" t="str">
        <f t="shared" si="1404"/>
        <v/>
      </c>
      <c r="R11205" s="168" t="str">
        <f t="shared" si="1405"/>
        <v/>
      </c>
      <c r="S11205" s="168" t="str">
        <f t="shared" si="1406"/>
        <v/>
      </c>
      <c r="T11205" s="168" t="str">
        <f t="shared" si="1407"/>
        <v/>
      </c>
    </row>
    <row r="11206" spans="1:20" x14ac:dyDescent="0.2">
      <c r="A11206" t="s">
        <v>2605</v>
      </c>
      <c r="M11206" s="170" t="str">
        <f t="shared" si="1400"/>
        <v>H7</v>
      </c>
      <c r="N11206" s="169" t="str">
        <f t="shared" si="1401"/>
        <v>8238</v>
      </c>
      <c r="O11206" s="168" t="str">
        <f t="shared" si="1402"/>
        <v/>
      </c>
      <c r="P11206" s="168" t="str">
        <f t="shared" si="1403"/>
        <v/>
      </c>
      <c r="Q11206" s="168" t="str">
        <f t="shared" si="1404"/>
        <v/>
      </c>
      <c r="R11206" s="168" t="str">
        <f t="shared" si="1405"/>
        <v/>
      </c>
      <c r="S11206" s="168" t="str">
        <f t="shared" si="1406"/>
        <v/>
      </c>
      <c r="T11206" s="168" t="str">
        <f t="shared" si="1407"/>
        <v/>
      </c>
    </row>
    <row r="11207" spans="1:20" x14ac:dyDescent="0.2">
      <c r="A11207" t="s">
        <v>2606</v>
      </c>
      <c r="M11207" s="170" t="str">
        <f t="shared" si="1400"/>
        <v>H8</v>
      </c>
      <c r="N11207" s="169" t="str">
        <f t="shared" si="1401"/>
        <v>8238</v>
      </c>
      <c r="O11207" s="168" t="str">
        <f t="shared" si="1402"/>
        <v/>
      </c>
      <c r="P11207" s="168" t="str">
        <f t="shared" si="1403"/>
        <v/>
      </c>
      <c r="Q11207" s="168" t="str">
        <f t="shared" si="1404"/>
        <v/>
      </c>
      <c r="R11207" s="168" t="str">
        <f t="shared" si="1405"/>
        <v/>
      </c>
      <c r="S11207" s="168" t="str">
        <f t="shared" si="1406"/>
        <v/>
      </c>
      <c r="T11207" s="168" t="str">
        <f t="shared" si="1407"/>
        <v/>
      </c>
    </row>
    <row r="11208" spans="1:20" x14ac:dyDescent="0.2">
      <c r="A11208" t="s">
        <v>2607</v>
      </c>
      <c r="M11208" s="170" t="str">
        <f t="shared" si="1400"/>
        <v>H9</v>
      </c>
      <c r="N11208" s="169" t="str">
        <f t="shared" si="1401"/>
        <v>8238</v>
      </c>
      <c r="O11208" s="168" t="str">
        <f t="shared" si="1402"/>
        <v/>
      </c>
      <c r="P11208" s="168" t="str">
        <f t="shared" si="1403"/>
        <v/>
      </c>
      <c r="Q11208" s="168" t="str">
        <f t="shared" si="1404"/>
        <v/>
      </c>
      <c r="R11208" s="168" t="str">
        <f t="shared" si="1405"/>
        <v/>
      </c>
      <c r="S11208" s="168" t="str">
        <f t="shared" si="1406"/>
        <v/>
      </c>
      <c r="T11208" s="168" t="str">
        <f t="shared" si="1407"/>
        <v/>
      </c>
    </row>
    <row r="11209" spans="1:20" x14ac:dyDescent="0.2">
      <c r="A11209" t="s">
        <v>2608</v>
      </c>
      <c r="M11209" s="170" t="str">
        <f t="shared" si="1400"/>
        <v>H10</v>
      </c>
      <c r="N11209" s="169" t="str">
        <f t="shared" si="1401"/>
        <v>8238</v>
      </c>
      <c r="O11209" s="168" t="str">
        <f t="shared" si="1402"/>
        <v/>
      </c>
      <c r="P11209" s="168" t="str">
        <f t="shared" si="1403"/>
        <v/>
      </c>
      <c r="Q11209" s="168" t="str">
        <f t="shared" si="1404"/>
        <v/>
      </c>
      <c r="R11209" s="168" t="str">
        <f t="shared" si="1405"/>
        <v/>
      </c>
      <c r="S11209" s="168" t="str">
        <f t="shared" si="1406"/>
        <v/>
      </c>
      <c r="T11209" s="168" t="str">
        <f t="shared" si="1407"/>
        <v/>
      </c>
    </row>
    <row r="11210" spans="1:20" x14ac:dyDescent="0.2">
      <c r="A11210" t="s">
        <v>7181</v>
      </c>
      <c r="M11210" s="170" t="str">
        <f t="shared" si="1400"/>
        <v>DTL</v>
      </c>
      <c r="N11210" s="169" t="str">
        <f t="shared" si="1401"/>
        <v>8238</v>
      </c>
      <c r="O11210" s="168" t="str">
        <f t="shared" si="1402"/>
        <v xml:space="preserve">    </v>
      </c>
      <c r="P11210" s="168" t="str">
        <f t="shared" si="1403"/>
        <v xml:space="preserve">8238    </v>
      </c>
      <c r="Q11210" s="168">
        <f t="shared" si="1404"/>
        <v>0</v>
      </c>
      <c r="R11210" s="168">
        <f t="shared" si="1405"/>
        <v>0</v>
      </c>
      <c r="S11210" s="168">
        <f t="shared" si="1406"/>
        <v>153800</v>
      </c>
      <c r="T11210" s="168">
        <f t="shared" si="1407"/>
        <v>475910</v>
      </c>
    </row>
    <row r="11211" spans="1:20" x14ac:dyDescent="0.2">
      <c r="A11211" t="s">
        <v>2611</v>
      </c>
      <c r="M11211" s="170" t="str">
        <f t="shared" si="1400"/>
        <v>DTL</v>
      </c>
      <c r="N11211" s="169" t="str">
        <f t="shared" si="1401"/>
        <v>8238</v>
      </c>
      <c r="O11211" s="168" t="str">
        <f t="shared" si="1402"/>
        <v/>
      </c>
      <c r="P11211" s="168" t="str">
        <f t="shared" si="1403"/>
        <v/>
      </c>
      <c r="Q11211" s="168" t="str">
        <f t="shared" si="1404"/>
        <v/>
      </c>
      <c r="R11211" s="168" t="str">
        <f t="shared" si="1405"/>
        <v/>
      </c>
      <c r="S11211" s="168" t="str">
        <f t="shared" si="1406"/>
        <v/>
      </c>
      <c r="T11211" s="168" t="str">
        <f t="shared" si="1407"/>
        <v/>
      </c>
    </row>
    <row r="11212" spans="1:20" x14ac:dyDescent="0.2">
      <c r="A11212" t="s">
        <v>2622</v>
      </c>
      <c r="M11212" s="170" t="str">
        <f t="shared" si="1400"/>
        <v>DTL</v>
      </c>
      <c r="N11212" s="169" t="str">
        <f t="shared" si="1401"/>
        <v>8238</v>
      </c>
      <c r="O11212" s="168" t="str">
        <f t="shared" si="1402"/>
        <v>Tran</v>
      </c>
      <c r="P11212" s="168" t="str">
        <f t="shared" si="1403"/>
        <v>8238Tran</v>
      </c>
      <c r="Q11212" s="168">
        <f t="shared" si="1404"/>
        <v>0</v>
      </c>
      <c r="R11212" s="168">
        <f t="shared" si="1405"/>
        <v>0</v>
      </c>
      <c r="S11212" s="168">
        <f t="shared" si="1406"/>
        <v>0</v>
      </c>
      <c r="T11212" s="168">
        <f t="shared" si="1407"/>
        <v>0</v>
      </c>
    </row>
    <row r="11213" spans="1:20" x14ac:dyDescent="0.2">
      <c r="A11213" t="s">
        <v>2611</v>
      </c>
      <c r="M11213" s="170" t="str">
        <f t="shared" si="1400"/>
        <v>DTL</v>
      </c>
      <c r="N11213" s="169" t="str">
        <f t="shared" si="1401"/>
        <v>8238</v>
      </c>
      <c r="O11213" s="168" t="str">
        <f t="shared" si="1402"/>
        <v/>
      </c>
      <c r="P11213" s="168" t="str">
        <f t="shared" si="1403"/>
        <v/>
      </c>
      <c r="Q11213" s="168" t="str">
        <f t="shared" si="1404"/>
        <v/>
      </c>
      <c r="R11213" s="168" t="str">
        <f t="shared" si="1405"/>
        <v/>
      </c>
      <c r="S11213" s="168" t="str">
        <f t="shared" si="1406"/>
        <v/>
      </c>
      <c r="T11213" s="168" t="str">
        <f t="shared" si="1407"/>
        <v/>
      </c>
    </row>
    <row r="11214" spans="1:20" x14ac:dyDescent="0.2">
      <c r="A11214" t="s">
        <v>2623</v>
      </c>
      <c r="M11214" s="170" t="str">
        <f t="shared" si="1400"/>
        <v>DTL</v>
      </c>
      <c r="N11214" s="169" t="str">
        <f t="shared" si="1401"/>
        <v>8238</v>
      </c>
      <c r="O11214" s="168" t="str">
        <f t="shared" si="1402"/>
        <v>Tran</v>
      </c>
      <c r="P11214" s="168" t="str">
        <f t="shared" si="1403"/>
        <v>8238Tran</v>
      </c>
      <c r="Q11214" s="168">
        <f t="shared" si="1404"/>
        <v>0</v>
      </c>
      <c r="R11214" s="168">
        <f t="shared" si="1405"/>
        <v>0</v>
      </c>
      <c r="S11214" s="168">
        <f t="shared" si="1406"/>
        <v>0</v>
      </c>
      <c r="T11214" s="168">
        <f t="shared" si="1407"/>
        <v>0</v>
      </c>
    </row>
    <row r="11215" spans="1:20" x14ac:dyDescent="0.2">
      <c r="A11215" t="s">
        <v>4246</v>
      </c>
      <c r="M11215" s="170" t="str">
        <f t="shared" si="1400"/>
        <v>DTL</v>
      </c>
      <c r="N11215" s="169" t="str">
        <f t="shared" si="1401"/>
        <v>8238</v>
      </c>
      <c r="O11215" s="168" t="str">
        <f t="shared" si="1402"/>
        <v/>
      </c>
      <c r="P11215" s="168" t="str">
        <f t="shared" si="1403"/>
        <v/>
      </c>
      <c r="Q11215" s="168" t="str">
        <f t="shared" si="1404"/>
        <v/>
      </c>
      <c r="R11215" s="168" t="str">
        <f t="shared" si="1405"/>
        <v/>
      </c>
      <c r="S11215" s="168" t="str">
        <f t="shared" si="1406"/>
        <v/>
      </c>
      <c r="T11215" s="168" t="str">
        <f t="shared" si="1407"/>
        <v/>
      </c>
    </row>
    <row r="11216" spans="1:20" x14ac:dyDescent="0.2">
      <c r="A11216" t="s">
        <v>2611</v>
      </c>
      <c r="M11216" s="170" t="str">
        <f t="shared" si="1400"/>
        <v>DTL</v>
      </c>
      <c r="N11216" s="169" t="str">
        <f t="shared" si="1401"/>
        <v>8238</v>
      </c>
      <c r="O11216" s="168" t="str">
        <f t="shared" si="1402"/>
        <v/>
      </c>
      <c r="P11216" s="168" t="str">
        <f t="shared" si="1403"/>
        <v/>
      </c>
      <c r="Q11216" s="168" t="str">
        <f t="shared" si="1404"/>
        <v/>
      </c>
      <c r="R11216" s="168" t="str">
        <f t="shared" si="1405"/>
        <v/>
      </c>
      <c r="S11216" s="168" t="str">
        <f t="shared" si="1406"/>
        <v/>
      </c>
      <c r="T11216" s="168" t="str">
        <f t="shared" si="1407"/>
        <v/>
      </c>
    </row>
    <row r="11217" spans="1:20" x14ac:dyDescent="0.2">
      <c r="A11217" t="s">
        <v>7182</v>
      </c>
      <c r="M11217" s="170" t="str">
        <f t="shared" si="1400"/>
        <v>Ttl</v>
      </c>
      <c r="N11217" s="169" t="str">
        <f t="shared" si="1401"/>
        <v>8238</v>
      </c>
      <c r="O11217" s="168" t="str">
        <f t="shared" si="1402"/>
        <v/>
      </c>
      <c r="P11217" s="168" t="str">
        <f t="shared" si="1403"/>
        <v/>
      </c>
      <c r="Q11217" s="168" t="str">
        <f t="shared" si="1404"/>
        <v/>
      </c>
      <c r="R11217" s="168" t="str">
        <f t="shared" si="1405"/>
        <v/>
      </c>
      <c r="S11217" s="168" t="str">
        <f t="shared" si="1406"/>
        <v/>
      </c>
      <c r="T11217" s="168" t="str">
        <f t="shared" si="1407"/>
        <v/>
      </c>
    </row>
    <row r="11218" spans="1:20" x14ac:dyDescent="0.2">
      <c r="A11218" t="s">
        <v>4467</v>
      </c>
      <c r="M11218" s="170" t="str">
        <f t="shared" si="1400"/>
        <v>DTL</v>
      </c>
      <c r="N11218" s="169" t="str">
        <f t="shared" si="1401"/>
        <v>8238</v>
      </c>
      <c r="O11218" s="168" t="str">
        <f t="shared" si="1402"/>
        <v/>
      </c>
      <c r="P11218" s="168" t="str">
        <f t="shared" si="1403"/>
        <v/>
      </c>
      <c r="Q11218" s="168" t="str">
        <f t="shared" si="1404"/>
        <v/>
      </c>
      <c r="R11218" s="168" t="str">
        <f t="shared" si="1405"/>
        <v/>
      </c>
      <c r="S11218" s="168" t="str">
        <f t="shared" si="1406"/>
        <v/>
      </c>
      <c r="T11218" s="168" t="str">
        <f t="shared" si="1407"/>
        <v/>
      </c>
    </row>
    <row r="11219" spans="1:20" x14ac:dyDescent="0.2">
      <c r="A11219">
        <v>1</v>
      </c>
      <c r="M11219" s="170" t="str">
        <f t="shared" si="1400"/>
        <v>DTL</v>
      </c>
      <c r="N11219" s="169" t="str">
        <f t="shared" si="1401"/>
        <v>8238</v>
      </c>
      <c r="O11219" s="168" t="str">
        <f t="shared" si="1402"/>
        <v/>
      </c>
      <c r="P11219" s="168" t="str">
        <f t="shared" si="1403"/>
        <v/>
      </c>
      <c r="Q11219" s="168" t="str">
        <f t="shared" si="1404"/>
        <v/>
      </c>
      <c r="R11219" s="168" t="str">
        <f t="shared" si="1405"/>
        <v/>
      </c>
      <c r="S11219" s="168" t="str">
        <f t="shared" si="1406"/>
        <v/>
      </c>
      <c r="T11219" s="168" t="str">
        <f t="shared" si="1407"/>
        <v/>
      </c>
    </row>
    <row r="11220" spans="1:20" x14ac:dyDescent="0.2">
      <c r="M11220" s="170" t="str">
        <f t="shared" si="1400"/>
        <v>DTL</v>
      </c>
      <c r="N11220" s="169" t="str">
        <f t="shared" si="1401"/>
        <v>8238</v>
      </c>
      <c r="O11220" s="168" t="str">
        <f t="shared" si="1402"/>
        <v/>
      </c>
      <c r="P11220" s="168" t="str">
        <f t="shared" si="1403"/>
        <v/>
      </c>
      <c r="Q11220" s="168" t="str">
        <f t="shared" si="1404"/>
        <v/>
      </c>
      <c r="R11220" s="168" t="str">
        <f t="shared" si="1405"/>
        <v/>
      </c>
      <c r="S11220" s="168" t="str">
        <f t="shared" si="1406"/>
        <v/>
      </c>
      <c r="T11220" s="168" t="str">
        <f t="shared" si="1407"/>
        <v/>
      </c>
    </row>
    <row r="11221" spans="1:20" x14ac:dyDescent="0.2">
      <c r="A11221" t="s">
        <v>3718</v>
      </c>
      <c r="M11221" s="170" t="str">
        <f t="shared" si="1400"/>
        <v>H1</v>
      </c>
      <c r="N11221" s="169" t="str">
        <f t="shared" si="1401"/>
        <v>8238</v>
      </c>
      <c r="O11221" s="168" t="str">
        <f t="shared" si="1402"/>
        <v/>
      </c>
      <c r="P11221" s="168" t="str">
        <f t="shared" si="1403"/>
        <v/>
      </c>
      <c r="Q11221" s="168" t="str">
        <f t="shared" si="1404"/>
        <v/>
      </c>
      <c r="R11221" s="168" t="str">
        <f t="shared" si="1405"/>
        <v/>
      </c>
      <c r="S11221" s="168" t="str">
        <f t="shared" si="1406"/>
        <v/>
      </c>
      <c r="T11221" s="168" t="str">
        <f t="shared" si="1407"/>
        <v/>
      </c>
    </row>
    <row r="11222" spans="1:20" x14ac:dyDescent="0.2">
      <c r="A11222" t="s">
        <v>2600</v>
      </c>
      <c r="M11222" s="170" t="str">
        <f t="shared" si="1400"/>
        <v>H2</v>
      </c>
      <c r="N11222" s="169" t="str">
        <f t="shared" si="1401"/>
        <v>8238</v>
      </c>
      <c r="O11222" s="168" t="str">
        <f t="shared" si="1402"/>
        <v/>
      </c>
      <c r="P11222" s="168" t="str">
        <f t="shared" si="1403"/>
        <v/>
      </c>
      <c r="Q11222" s="168" t="str">
        <f t="shared" si="1404"/>
        <v/>
      </c>
      <c r="R11222" s="168" t="str">
        <f t="shared" si="1405"/>
        <v/>
      </c>
      <c r="S11222" s="168" t="str">
        <f t="shared" si="1406"/>
        <v/>
      </c>
      <c r="T11222" s="168" t="str">
        <f t="shared" si="1407"/>
        <v/>
      </c>
    </row>
    <row r="11223" spans="1:20" x14ac:dyDescent="0.2">
      <c r="A11223" t="s">
        <v>2601</v>
      </c>
      <c r="M11223" s="170" t="str">
        <f t="shared" si="1400"/>
        <v>H3</v>
      </c>
      <c r="N11223" s="169" t="str">
        <f t="shared" si="1401"/>
        <v>8238</v>
      </c>
      <c r="O11223" s="168" t="str">
        <f t="shared" si="1402"/>
        <v/>
      </c>
      <c r="P11223" s="168" t="str">
        <f t="shared" si="1403"/>
        <v/>
      </c>
      <c r="Q11223" s="168" t="str">
        <f t="shared" si="1404"/>
        <v/>
      </c>
      <c r="R11223" s="168" t="str">
        <f t="shared" si="1405"/>
        <v/>
      </c>
      <c r="S11223" s="168" t="str">
        <f t="shared" si="1406"/>
        <v/>
      </c>
      <c r="T11223" s="168" t="str">
        <f t="shared" si="1407"/>
        <v/>
      </c>
    </row>
    <row r="11224" spans="1:20" x14ac:dyDescent="0.2">
      <c r="A11224" t="s">
        <v>3535</v>
      </c>
      <c r="M11224" s="170" t="str">
        <f t="shared" si="1400"/>
        <v>H4</v>
      </c>
      <c r="N11224" s="169" t="str">
        <f t="shared" si="1401"/>
        <v>8238</v>
      </c>
      <c r="O11224" s="168" t="str">
        <f t="shared" si="1402"/>
        <v/>
      </c>
      <c r="P11224" s="168" t="str">
        <f t="shared" si="1403"/>
        <v/>
      </c>
      <c r="Q11224" s="168" t="str">
        <f t="shared" si="1404"/>
        <v/>
      </c>
      <c r="R11224" s="168" t="str">
        <f t="shared" si="1405"/>
        <v/>
      </c>
      <c r="S11224" s="168" t="str">
        <f t="shared" si="1406"/>
        <v/>
      </c>
      <c r="T11224" s="168" t="str">
        <f t="shared" si="1407"/>
        <v/>
      </c>
    </row>
    <row r="11225" spans="1:20" x14ac:dyDescent="0.2">
      <c r="A11225" t="s">
        <v>3719</v>
      </c>
      <c r="M11225" s="170" t="str">
        <f t="shared" si="1400"/>
        <v>H5</v>
      </c>
      <c r="N11225" s="169" t="str">
        <f t="shared" si="1401"/>
        <v>8238</v>
      </c>
      <c r="O11225" s="168" t="str">
        <f t="shared" si="1402"/>
        <v/>
      </c>
      <c r="P11225" s="168" t="str">
        <f t="shared" si="1403"/>
        <v/>
      </c>
      <c r="Q11225" s="168" t="str">
        <f t="shared" si="1404"/>
        <v/>
      </c>
      <c r="R11225" s="168" t="str">
        <f t="shared" si="1405"/>
        <v/>
      </c>
      <c r="S11225" s="168" t="str">
        <f t="shared" si="1406"/>
        <v/>
      </c>
      <c r="T11225" s="168" t="str">
        <f t="shared" si="1407"/>
        <v/>
      </c>
    </row>
    <row r="11226" spans="1:20" x14ac:dyDescent="0.2">
      <c r="A11226" t="s">
        <v>3720</v>
      </c>
      <c r="M11226" s="170" t="str">
        <f t="shared" si="1400"/>
        <v>H6</v>
      </c>
      <c r="N11226" s="169" t="str">
        <f t="shared" si="1401"/>
        <v>8239</v>
      </c>
      <c r="O11226" s="168" t="str">
        <f t="shared" si="1402"/>
        <v/>
      </c>
      <c r="P11226" s="168" t="str">
        <f t="shared" si="1403"/>
        <v/>
      </c>
      <c r="Q11226" s="168" t="str">
        <f t="shared" si="1404"/>
        <v/>
      </c>
      <c r="R11226" s="168" t="str">
        <f t="shared" si="1405"/>
        <v/>
      </c>
      <c r="S11226" s="168" t="str">
        <f t="shared" si="1406"/>
        <v/>
      </c>
      <c r="T11226" s="168" t="str">
        <f t="shared" si="1407"/>
        <v/>
      </c>
    </row>
    <row r="11227" spans="1:20" x14ac:dyDescent="0.2">
      <c r="A11227" t="s">
        <v>2605</v>
      </c>
      <c r="M11227" s="170" t="str">
        <f t="shared" si="1400"/>
        <v>H7</v>
      </c>
      <c r="N11227" s="169" t="str">
        <f t="shared" si="1401"/>
        <v>8239</v>
      </c>
      <c r="O11227" s="168" t="str">
        <f t="shared" si="1402"/>
        <v/>
      </c>
      <c r="P11227" s="168" t="str">
        <f t="shared" si="1403"/>
        <v/>
      </c>
      <c r="Q11227" s="168" t="str">
        <f t="shared" si="1404"/>
        <v/>
      </c>
      <c r="R11227" s="168" t="str">
        <f t="shared" si="1405"/>
        <v/>
      </c>
      <c r="S11227" s="168" t="str">
        <f t="shared" si="1406"/>
        <v/>
      </c>
      <c r="T11227" s="168" t="str">
        <f t="shared" si="1407"/>
        <v/>
      </c>
    </row>
    <row r="11228" spans="1:20" x14ac:dyDescent="0.2">
      <c r="A11228" t="s">
        <v>2606</v>
      </c>
      <c r="M11228" s="170" t="str">
        <f t="shared" si="1400"/>
        <v>H8</v>
      </c>
      <c r="N11228" s="169" t="str">
        <f t="shared" si="1401"/>
        <v>8239</v>
      </c>
      <c r="O11228" s="168" t="str">
        <f t="shared" si="1402"/>
        <v/>
      </c>
      <c r="P11228" s="168" t="str">
        <f t="shared" si="1403"/>
        <v/>
      </c>
      <c r="Q11228" s="168" t="str">
        <f t="shared" si="1404"/>
        <v/>
      </c>
      <c r="R11228" s="168" t="str">
        <f t="shared" si="1405"/>
        <v/>
      </c>
      <c r="S11228" s="168" t="str">
        <f t="shared" si="1406"/>
        <v/>
      </c>
      <c r="T11228" s="168" t="str">
        <f t="shared" si="1407"/>
        <v/>
      </c>
    </row>
    <row r="11229" spans="1:20" x14ac:dyDescent="0.2">
      <c r="A11229" t="s">
        <v>2607</v>
      </c>
      <c r="M11229" s="170" t="str">
        <f t="shared" si="1400"/>
        <v>H9</v>
      </c>
      <c r="N11229" s="169" t="str">
        <f t="shared" si="1401"/>
        <v>8239</v>
      </c>
      <c r="O11229" s="168" t="str">
        <f t="shared" si="1402"/>
        <v/>
      </c>
      <c r="P11229" s="168" t="str">
        <f t="shared" si="1403"/>
        <v/>
      </c>
      <c r="Q11229" s="168" t="str">
        <f t="shared" si="1404"/>
        <v/>
      </c>
      <c r="R11229" s="168" t="str">
        <f t="shared" si="1405"/>
        <v/>
      </c>
      <c r="S11229" s="168" t="str">
        <f t="shared" si="1406"/>
        <v/>
      </c>
      <c r="T11229" s="168" t="str">
        <f t="shared" si="1407"/>
        <v/>
      </c>
    </row>
    <row r="11230" spans="1:20" x14ac:dyDescent="0.2">
      <c r="A11230" t="s">
        <v>2608</v>
      </c>
      <c r="M11230" s="170" t="str">
        <f t="shared" si="1400"/>
        <v>H10</v>
      </c>
      <c r="N11230" s="169" t="str">
        <f t="shared" si="1401"/>
        <v>8239</v>
      </c>
      <c r="O11230" s="168" t="str">
        <f t="shared" si="1402"/>
        <v/>
      </c>
      <c r="P11230" s="168" t="str">
        <f t="shared" si="1403"/>
        <v/>
      </c>
      <c r="Q11230" s="168" t="str">
        <f t="shared" si="1404"/>
        <v/>
      </c>
      <c r="R11230" s="168" t="str">
        <f t="shared" si="1405"/>
        <v/>
      </c>
      <c r="S11230" s="168" t="str">
        <f t="shared" si="1406"/>
        <v/>
      </c>
      <c r="T11230" s="168" t="str">
        <f t="shared" si="1407"/>
        <v/>
      </c>
    </row>
    <row r="11231" spans="1:20" x14ac:dyDescent="0.2">
      <c r="A11231" t="s">
        <v>2609</v>
      </c>
      <c r="M11231" s="170" t="str">
        <f t="shared" si="1400"/>
        <v>DTL</v>
      </c>
      <c r="N11231" s="169" t="str">
        <f t="shared" si="1401"/>
        <v>8239</v>
      </c>
      <c r="O11231" s="168" t="str">
        <f t="shared" si="1402"/>
        <v/>
      </c>
      <c r="P11231" s="168" t="str">
        <f t="shared" si="1403"/>
        <v/>
      </c>
      <c r="Q11231" s="168" t="str">
        <f t="shared" si="1404"/>
        <v/>
      </c>
      <c r="R11231" s="168" t="str">
        <f t="shared" si="1405"/>
        <v/>
      </c>
      <c r="S11231" s="168" t="str">
        <f t="shared" si="1406"/>
        <v/>
      </c>
      <c r="T11231" s="168" t="str">
        <f t="shared" si="1407"/>
        <v/>
      </c>
    </row>
    <row r="11232" spans="1:20" x14ac:dyDescent="0.2">
      <c r="A11232" t="s">
        <v>7183</v>
      </c>
      <c r="M11232" s="170" t="str">
        <f t="shared" si="1400"/>
        <v>DTL</v>
      </c>
      <c r="N11232" s="169" t="str">
        <f t="shared" si="1401"/>
        <v>8239</v>
      </c>
      <c r="O11232" s="168" t="str">
        <f t="shared" si="1402"/>
        <v>6155</v>
      </c>
      <c r="P11232" s="168" t="str">
        <f t="shared" si="1403"/>
        <v>82396155</v>
      </c>
      <c r="Q11232" s="168">
        <f t="shared" si="1404"/>
        <v>0</v>
      </c>
      <c r="R11232" s="168">
        <f t="shared" si="1405"/>
        <v>0</v>
      </c>
      <c r="S11232" s="168">
        <f t="shared" si="1406"/>
        <v>0</v>
      </c>
      <c r="T11232" s="168">
        <f t="shared" si="1407"/>
        <v>6000</v>
      </c>
    </row>
    <row r="11233" spans="1:20" x14ac:dyDescent="0.2">
      <c r="A11233" t="s">
        <v>4374</v>
      </c>
      <c r="M11233" s="170" t="str">
        <f t="shared" si="1400"/>
        <v>DTL</v>
      </c>
      <c r="N11233" s="169" t="str">
        <f t="shared" si="1401"/>
        <v>8239</v>
      </c>
      <c r="O11233" s="168" t="str">
        <f t="shared" si="1402"/>
        <v>6211</v>
      </c>
      <c r="P11233" s="168" t="str">
        <f t="shared" si="1403"/>
        <v>82396211</v>
      </c>
      <c r="Q11233" s="168">
        <f t="shared" si="1404"/>
        <v>0</v>
      </c>
      <c r="R11233" s="168">
        <f t="shared" si="1405"/>
        <v>0</v>
      </c>
      <c r="S11233" s="168">
        <f t="shared" si="1406"/>
        <v>0</v>
      </c>
      <c r="T11233" s="168">
        <f t="shared" si="1407"/>
        <v>20264</v>
      </c>
    </row>
    <row r="11234" spans="1:20" x14ac:dyDescent="0.2">
      <c r="A11234" t="s">
        <v>4375</v>
      </c>
      <c r="M11234" s="170" t="str">
        <f t="shared" si="1400"/>
        <v>DTL</v>
      </c>
      <c r="N11234" s="169" t="str">
        <f t="shared" si="1401"/>
        <v>8239</v>
      </c>
      <c r="O11234" s="168" t="str">
        <f t="shared" si="1402"/>
        <v>6212</v>
      </c>
      <c r="P11234" s="168" t="str">
        <f t="shared" si="1403"/>
        <v>82396212</v>
      </c>
      <c r="Q11234" s="168">
        <f t="shared" si="1404"/>
        <v>0</v>
      </c>
      <c r="R11234" s="168">
        <f t="shared" si="1405"/>
        <v>0</v>
      </c>
      <c r="S11234" s="168">
        <f t="shared" si="1406"/>
        <v>0</v>
      </c>
      <c r="T11234" s="168">
        <f t="shared" si="1407"/>
        <v>29014</v>
      </c>
    </row>
    <row r="11235" spans="1:20" x14ac:dyDescent="0.2">
      <c r="A11235" t="s">
        <v>7184</v>
      </c>
      <c r="M11235" s="170" t="str">
        <f t="shared" si="1400"/>
        <v>DTL</v>
      </c>
      <c r="N11235" s="169" t="str">
        <f t="shared" si="1401"/>
        <v>8239</v>
      </c>
      <c r="O11235" s="168" t="str">
        <f t="shared" si="1402"/>
        <v>6448</v>
      </c>
      <c r="P11235" s="168" t="str">
        <f t="shared" si="1403"/>
        <v>82396448</v>
      </c>
      <c r="Q11235" s="168">
        <f t="shared" si="1404"/>
        <v>0</v>
      </c>
      <c r="R11235" s="168">
        <f t="shared" si="1405"/>
        <v>0</v>
      </c>
      <c r="S11235" s="168">
        <f t="shared" si="1406"/>
        <v>1600000</v>
      </c>
      <c r="T11235" s="168">
        <f t="shared" si="1407"/>
        <v>2185271</v>
      </c>
    </row>
    <row r="11236" spans="1:20" x14ac:dyDescent="0.2">
      <c r="A11236" t="s">
        <v>4376</v>
      </c>
      <c r="M11236" s="170" t="str">
        <f t="shared" si="1400"/>
        <v>DTL</v>
      </c>
      <c r="N11236" s="169" t="str">
        <f t="shared" si="1401"/>
        <v>8239</v>
      </c>
      <c r="O11236" s="168" t="str">
        <f t="shared" si="1402"/>
        <v>6601</v>
      </c>
      <c r="P11236" s="168" t="str">
        <f t="shared" si="1403"/>
        <v>82396601</v>
      </c>
      <c r="Q11236" s="168">
        <f t="shared" si="1404"/>
        <v>0</v>
      </c>
      <c r="R11236" s="168">
        <f t="shared" si="1405"/>
        <v>0</v>
      </c>
      <c r="S11236" s="168">
        <f t="shared" si="1406"/>
        <v>0</v>
      </c>
      <c r="T11236" s="168">
        <f t="shared" si="1407"/>
        <v>-35</v>
      </c>
    </row>
    <row r="11237" spans="1:20" x14ac:dyDescent="0.2">
      <c r="A11237" t="s">
        <v>7185</v>
      </c>
      <c r="M11237" s="170" t="str">
        <f t="shared" si="1400"/>
        <v>DTL</v>
      </c>
      <c r="N11237" s="169" t="str">
        <f t="shared" si="1401"/>
        <v>8239</v>
      </c>
      <c r="O11237" s="168" t="str">
        <f t="shared" si="1402"/>
        <v>8018</v>
      </c>
      <c r="P11237" s="168" t="str">
        <f t="shared" si="1403"/>
        <v>82398018</v>
      </c>
      <c r="Q11237" s="168">
        <f t="shared" si="1404"/>
        <v>0</v>
      </c>
      <c r="R11237" s="168">
        <f t="shared" si="1405"/>
        <v>0</v>
      </c>
      <c r="S11237" s="168">
        <f t="shared" si="1406"/>
        <v>0</v>
      </c>
      <c r="T11237" s="168">
        <f t="shared" si="1407"/>
        <v>75</v>
      </c>
    </row>
    <row r="11238" spans="1:20" x14ac:dyDescent="0.2">
      <c r="A11238" t="s">
        <v>4377</v>
      </c>
      <c r="M11238" s="170" t="str">
        <f t="shared" si="1400"/>
        <v>DTL</v>
      </c>
      <c r="N11238" s="169" t="str">
        <f t="shared" si="1401"/>
        <v>8239</v>
      </c>
      <c r="O11238" s="168" t="str">
        <f t="shared" si="1402"/>
        <v>8402</v>
      </c>
      <c r="P11238" s="168" t="str">
        <f t="shared" si="1403"/>
        <v>82398402</v>
      </c>
      <c r="Q11238" s="168">
        <f t="shared" si="1404"/>
        <v>0</v>
      </c>
      <c r="R11238" s="168">
        <f t="shared" si="1405"/>
        <v>0</v>
      </c>
      <c r="S11238" s="168">
        <f t="shared" si="1406"/>
        <v>0</v>
      </c>
      <c r="T11238" s="168">
        <f t="shared" si="1407"/>
        <v>17600</v>
      </c>
    </row>
    <row r="11239" spans="1:20" x14ac:dyDescent="0.2">
      <c r="A11239" t="s">
        <v>4378</v>
      </c>
      <c r="M11239" s="170" t="str">
        <f t="shared" si="1400"/>
        <v>DTL</v>
      </c>
      <c r="N11239" s="169" t="str">
        <f t="shared" si="1401"/>
        <v>8239</v>
      </c>
      <c r="O11239" s="168" t="str">
        <f t="shared" si="1402"/>
        <v>8414</v>
      </c>
      <c r="P11239" s="168" t="str">
        <f t="shared" si="1403"/>
        <v>82398414</v>
      </c>
      <c r="Q11239" s="168">
        <f t="shared" si="1404"/>
        <v>0</v>
      </c>
      <c r="R11239" s="168">
        <f t="shared" si="1405"/>
        <v>0</v>
      </c>
      <c r="S11239" s="168">
        <f t="shared" si="1406"/>
        <v>0</v>
      </c>
      <c r="T11239" s="168">
        <f t="shared" si="1407"/>
        <v>500</v>
      </c>
    </row>
    <row r="11240" spans="1:20" x14ac:dyDescent="0.2">
      <c r="A11240" t="s">
        <v>4379</v>
      </c>
      <c r="M11240" s="170" t="str">
        <f t="shared" si="1400"/>
        <v>DTL</v>
      </c>
      <c r="N11240" s="169" t="str">
        <f t="shared" si="1401"/>
        <v>8239</v>
      </c>
      <c r="O11240" s="168" t="str">
        <f t="shared" si="1402"/>
        <v>9299</v>
      </c>
      <c r="P11240" s="168" t="str">
        <f t="shared" si="1403"/>
        <v>82399299</v>
      </c>
      <c r="Q11240" s="168">
        <f t="shared" si="1404"/>
        <v>0</v>
      </c>
      <c r="R11240" s="168">
        <f t="shared" si="1405"/>
        <v>0</v>
      </c>
      <c r="S11240" s="168">
        <f t="shared" si="1406"/>
        <v>0</v>
      </c>
      <c r="T11240" s="168">
        <f t="shared" si="1407"/>
        <v>18</v>
      </c>
    </row>
    <row r="11241" spans="1:20" x14ac:dyDescent="0.2">
      <c r="A11241" t="s">
        <v>4246</v>
      </c>
      <c r="M11241" s="170" t="str">
        <f t="shared" si="1400"/>
        <v>DTL</v>
      </c>
      <c r="N11241" s="169" t="str">
        <f t="shared" si="1401"/>
        <v>8239</v>
      </c>
      <c r="O11241" s="168" t="str">
        <f t="shared" si="1402"/>
        <v/>
      </c>
      <c r="P11241" s="168" t="str">
        <f t="shared" si="1403"/>
        <v/>
      </c>
      <c r="Q11241" s="168" t="str">
        <f t="shared" si="1404"/>
        <v/>
      </c>
      <c r="R11241" s="168" t="str">
        <f t="shared" si="1405"/>
        <v/>
      </c>
      <c r="S11241" s="168" t="str">
        <f t="shared" si="1406"/>
        <v/>
      </c>
      <c r="T11241" s="168" t="str">
        <f t="shared" si="1407"/>
        <v/>
      </c>
    </row>
    <row r="11242" spans="1:20" x14ac:dyDescent="0.2">
      <c r="A11242" t="s">
        <v>2611</v>
      </c>
      <c r="M11242" s="170" t="str">
        <f t="shared" si="1400"/>
        <v>DTL</v>
      </c>
      <c r="N11242" s="169" t="str">
        <f t="shared" si="1401"/>
        <v>8239</v>
      </c>
      <c r="O11242" s="168" t="str">
        <f t="shared" si="1402"/>
        <v/>
      </c>
      <c r="P11242" s="168" t="str">
        <f t="shared" si="1403"/>
        <v/>
      </c>
      <c r="Q11242" s="168" t="str">
        <f t="shared" si="1404"/>
        <v/>
      </c>
      <c r="R11242" s="168" t="str">
        <f t="shared" si="1405"/>
        <v/>
      </c>
      <c r="S11242" s="168" t="str">
        <f t="shared" si="1406"/>
        <v/>
      </c>
      <c r="T11242" s="168" t="str">
        <f t="shared" si="1407"/>
        <v/>
      </c>
    </row>
    <row r="11243" spans="1:20" x14ac:dyDescent="0.2">
      <c r="A11243" t="s">
        <v>7186</v>
      </c>
      <c r="M11243" s="170" t="str">
        <f t="shared" si="1400"/>
        <v>Ttl</v>
      </c>
      <c r="N11243" s="169" t="str">
        <f t="shared" si="1401"/>
        <v>8239</v>
      </c>
      <c r="O11243" s="168" t="str">
        <f t="shared" si="1402"/>
        <v/>
      </c>
      <c r="P11243" s="168" t="str">
        <f t="shared" si="1403"/>
        <v/>
      </c>
      <c r="Q11243" s="168" t="str">
        <f t="shared" si="1404"/>
        <v/>
      </c>
      <c r="R11243" s="168" t="str">
        <f t="shared" si="1405"/>
        <v/>
      </c>
      <c r="S11243" s="168" t="str">
        <f t="shared" si="1406"/>
        <v/>
      </c>
      <c r="T11243" s="168" t="str">
        <f t="shared" si="1407"/>
        <v/>
      </c>
    </row>
    <row r="11244" spans="1:20" x14ac:dyDescent="0.2">
      <c r="A11244" t="s">
        <v>2612</v>
      </c>
      <c r="M11244" s="170" t="str">
        <f t="shared" si="1400"/>
        <v>DTL</v>
      </c>
      <c r="N11244" s="169" t="str">
        <f t="shared" si="1401"/>
        <v>8239</v>
      </c>
      <c r="O11244" s="168" t="str">
        <f t="shared" si="1402"/>
        <v/>
      </c>
      <c r="P11244" s="168" t="str">
        <f t="shared" si="1403"/>
        <v/>
      </c>
      <c r="Q11244" s="168" t="str">
        <f t="shared" si="1404"/>
        <v/>
      </c>
      <c r="R11244" s="168" t="str">
        <f t="shared" si="1405"/>
        <v/>
      </c>
      <c r="S11244" s="168" t="str">
        <f t="shared" si="1406"/>
        <v/>
      </c>
      <c r="T11244" s="168" t="str">
        <f t="shared" si="1407"/>
        <v/>
      </c>
    </row>
    <row r="11245" spans="1:20" x14ac:dyDescent="0.2">
      <c r="A11245" t="s">
        <v>2611</v>
      </c>
      <c r="M11245" s="170" t="str">
        <f t="shared" si="1400"/>
        <v>DTL</v>
      </c>
      <c r="N11245" s="169" t="str">
        <f t="shared" si="1401"/>
        <v>8239</v>
      </c>
      <c r="O11245" s="168" t="str">
        <f t="shared" si="1402"/>
        <v/>
      </c>
      <c r="P11245" s="168" t="str">
        <f t="shared" si="1403"/>
        <v/>
      </c>
      <c r="Q11245" s="168" t="str">
        <f t="shared" si="1404"/>
        <v/>
      </c>
      <c r="R11245" s="168" t="str">
        <f t="shared" si="1405"/>
        <v/>
      </c>
      <c r="S11245" s="168" t="str">
        <f t="shared" si="1406"/>
        <v/>
      </c>
      <c r="T11245" s="168" t="str">
        <f t="shared" si="1407"/>
        <v/>
      </c>
    </row>
    <row r="11246" spans="1:20" x14ac:dyDescent="0.2">
      <c r="A11246" t="s">
        <v>2611</v>
      </c>
      <c r="M11246" s="170" t="str">
        <f t="shared" si="1400"/>
        <v>DTL</v>
      </c>
      <c r="N11246" s="169" t="str">
        <f t="shared" si="1401"/>
        <v>8239</v>
      </c>
      <c r="O11246" s="168" t="str">
        <f t="shared" si="1402"/>
        <v/>
      </c>
      <c r="P11246" s="168" t="str">
        <f t="shared" si="1403"/>
        <v/>
      </c>
      <c r="Q11246" s="168" t="str">
        <f t="shared" si="1404"/>
        <v/>
      </c>
      <c r="R11246" s="168" t="str">
        <f t="shared" si="1405"/>
        <v/>
      </c>
      <c r="S11246" s="168" t="str">
        <f t="shared" si="1406"/>
        <v/>
      </c>
      <c r="T11246" s="168" t="str">
        <f t="shared" si="1407"/>
        <v/>
      </c>
    </row>
    <row r="11247" spans="1:20" x14ac:dyDescent="0.2">
      <c r="A11247" t="s">
        <v>2613</v>
      </c>
      <c r="M11247" s="170" t="str">
        <f t="shared" si="1400"/>
        <v>DTL</v>
      </c>
      <c r="N11247" s="169" t="str">
        <f t="shared" si="1401"/>
        <v>8239</v>
      </c>
      <c r="O11247" s="168" t="str">
        <f t="shared" si="1402"/>
        <v/>
      </c>
      <c r="P11247" s="168" t="str">
        <f t="shared" si="1403"/>
        <v/>
      </c>
      <c r="Q11247" s="168" t="str">
        <f t="shared" si="1404"/>
        <v/>
      </c>
      <c r="R11247" s="168" t="str">
        <f t="shared" si="1405"/>
        <v/>
      </c>
      <c r="S11247" s="168" t="str">
        <f t="shared" si="1406"/>
        <v/>
      </c>
      <c r="T11247" s="168" t="str">
        <f t="shared" si="1407"/>
        <v/>
      </c>
    </row>
    <row r="11248" spans="1:20" x14ac:dyDescent="0.2">
      <c r="A11248" t="s">
        <v>3721</v>
      </c>
      <c r="M11248" s="170" t="str">
        <f t="shared" si="1400"/>
        <v>DTL</v>
      </c>
      <c r="N11248" s="169" t="str">
        <f t="shared" si="1401"/>
        <v>8239</v>
      </c>
      <c r="O11248" s="168" t="str">
        <f t="shared" si="1402"/>
        <v>1010</v>
      </c>
      <c r="P11248" s="168" t="str">
        <f t="shared" si="1403"/>
        <v>82391010</v>
      </c>
      <c r="Q11248" s="168">
        <f t="shared" si="1404"/>
        <v>0</v>
      </c>
      <c r="R11248" s="168">
        <f t="shared" si="1405"/>
        <v>0</v>
      </c>
      <c r="S11248" s="168">
        <f t="shared" si="1406"/>
        <v>96703</v>
      </c>
      <c r="T11248" s="168">
        <f t="shared" si="1407"/>
        <v>26732</v>
      </c>
    </row>
    <row r="11249" spans="1:20" x14ac:dyDescent="0.2">
      <c r="A11249" t="s">
        <v>3722</v>
      </c>
      <c r="M11249" s="170" t="str">
        <f t="shared" si="1400"/>
        <v>DTL</v>
      </c>
      <c r="N11249" s="169" t="str">
        <f t="shared" si="1401"/>
        <v>8239</v>
      </c>
      <c r="O11249" s="168" t="str">
        <f t="shared" si="1402"/>
        <v>1020</v>
      </c>
      <c r="P11249" s="168" t="str">
        <f t="shared" si="1403"/>
        <v>82391020</v>
      </c>
      <c r="Q11249" s="168">
        <f t="shared" si="1404"/>
        <v>0</v>
      </c>
      <c r="R11249" s="168">
        <f t="shared" si="1405"/>
        <v>0</v>
      </c>
      <c r="S11249" s="168">
        <f t="shared" si="1406"/>
        <v>100000</v>
      </c>
      <c r="T11249" s="168">
        <f t="shared" si="1407"/>
        <v>3709</v>
      </c>
    </row>
    <row r="11250" spans="1:20" x14ac:dyDescent="0.2">
      <c r="A11250" t="s">
        <v>3723</v>
      </c>
      <c r="M11250" s="170" t="str">
        <f t="shared" si="1400"/>
        <v>DTL</v>
      </c>
      <c r="N11250" s="169" t="str">
        <f t="shared" si="1401"/>
        <v>8239</v>
      </c>
      <c r="O11250" s="168" t="str">
        <f t="shared" si="1402"/>
        <v>1030</v>
      </c>
      <c r="P11250" s="168" t="str">
        <f t="shared" si="1403"/>
        <v>82391030</v>
      </c>
      <c r="Q11250" s="168">
        <f t="shared" si="1404"/>
        <v>0</v>
      </c>
      <c r="R11250" s="168">
        <f t="shared" si="1405"/>
        <v>0</v>
      </c>
      <c r="S11250" s="168">
        <f t="shared" si="1406"/>
        <v>100000</v>
      </c>
      <c r="T11250" s="168">
        <f t="shared" si="1407"/>
        <v>0</v>
      </c>
    </row>
    <row r="11251" spans="1:20" x14ac:dyDescent="0.2">
      <c r="A11251" t="s">
        <v>3724</v>
      </c>
      <c r="M11251" s="170" t="str">
        <f t="shared" si="1400"/>
        <v>DTL</v>
      </c>
      <c r="N11251" s="169" t="str">
        <f t="shared" si="1401"/>
        <v>8239</v>
      </c>
      <c r="O11251" s="168" t="str">
        <f t="shared" si="1402"/>
        <v>1100</v>
      </c>
      <c r="P11251" s="168" t="str">
        <f t="shared" si="1403"/>
        <v>82391100</v>
      </c>
      <c r="Q11251" s="168">
        <f t="shared" si="1404"/>
        <v>0</v>
      </c>
      <c r="R11251" s="168">
        <f t="shared" si="1405"/>
        <v>0</v>
      </c>
      <c r="S11251" s="168">
        <f t="shared" si="1406"/>
        <v>7435</v>
      </c>
      <c r="T11251" s="168">
        <f t="shared" si="1407"/>
        <v>2371</v>
      </c>
    </row>
    <row r="11252" spans="1:20" x14ac:dyDescent="0.2">
      <c r="A11252" t="s">
        <v>3725</v>
      </c>
      <c r="M11252" s="170" t="str">
        <f t="shared" si="1400"/>
        <v>DTL</v>
      </c>
      <c r="N11252" s="169" t="str">
        <f t="shared" si="1401"/>
        <v>8239</v>
      </c>
      <c r="O11252" s="168" t="str">
        <f t="shared" si="1402"/>
        <v>1200</v>
      </c>
      <c r="P11252" s="168" t="str">
        <f t="shared" si="1403"/>
        <v>82391200</v>
      </c>
      <c r="Q11252" s="168">
        <f t="shared" si="1404"/>
        <v>0</v>
      </c>
      <c r="R11252" s="168">
        <f t="shared" si="1405"/>
        <v>0</v>
      </c>
      <c r="S11252" s="168">
        <f t="shared" si="1406"/>
        <v>32421</v>
      </c>
      <c r="T11252" s="168">
        <f t="shared" si="1407"/>
        <v>8917</v>
      </c>
    </row>
    <row r="11253" spans="1:20" x14ac:dyDescent="0.2">
      <c r="A11253" t="s">
        <v>3726</v>
      </c>
      <c r="M11253" s="170" t="str">
        <f t="shared" si="1400"/>
        <v>DTL</v>
      </c>
      <c r="N11253" s="169" t="str">
        <f t="shared" si="1401"/>
        <v>8239</v>
      </c>
      <c r="O11253" s="168" t="str">
        <f t="shared" si="1402"/>
        <v>1210</v>
      </c>
      <c r="P11253" s="168" t="str">
        <f t="shared" si="1403"/>
        <v>82391210</v>
      </c>
      <c r="Q11253" s="168">
        <f t="shared" si="1404"/>
        <v>0</v>
      </c>
      <c r="R11253" s="168">
        <f t="shared" si="1405"/>
        <v>0</v>
      </c>
      <c r="S11253" s="168">
        <f t="shared" si="1406"/>
        <v>1684</v>
      </c>
      <c r="T11253" s="168">
        <f t="shared" si="1407"/>
        <v>156</v>
      </c>
    </row>
    <row r="11254" spans="1:20" x14ac:dyDescent="0.2">
      <c r="A11254" t="s">
        <v>3727</v>
      </c>
      <c r="M11254" s="170" t="str">
        <f t="shared" si="1400"/>
        <v>DTL</v>
      </c>
      <c r="N11254" s="169" t="str">
        <f t="shared" si="1401"/>
        <v>8239</v>
      </c>
      <c r="O11254" s="168" t="str">
        <f t="shared" si="1402"/>
        <v>1300</v>
      </c>
      <c r="P11254" s="168" t="str">
        <f t="shared" si="1403"/>
        <v>82391300</v>
      </c>
      <c r="Q11254" s="168">
        <f t="shared" si="1404"/>
        <v>0</v>
      </c>
      <c r="R11254" s="168">
        <f t="shared" si="1405"/>
        <v>0</v>
      </c>
      <c r="S11254" s="168">
        <f t="shared" si="1406"/>
        <v>22142</v>
      </c>
      <c r="T11254" s="168">
        <f t="shared" si="1407"/>
        <v>5399</v>
      </c>
    </row>
    <row r="11255" spans="1:20" x14ac:dyDescent="0.2">
      <c r="A11255" t="s">
        <v>3728</v>
      </c>
      <c r="M11255" s="170" t="str">
        <f t="shared" si="1400"/>
        <v>DTL</v>
      </c>
      <c r="N11255" s="169" t="str">
        <f t="shared" si="1401"/>
        <v>8239</v>
      </c>
      <c r="O11255" s="168" t="str">
        <f t="shared" si="1402"/>
        <v>1400</v>
      </c>
      <c r="P11255" s="168" t="str">
        <f t="shared" si="1403"/>
        <v>82391400</v>
      </c>
      <c r="Q11255" s="168">
        <f t="shared" si="1404"/>
        <v>0</v>
      </c>
      <c r="R11255" s="168">
        <f t="shared" si="1405"/>
        <v>0</v>
      </c>
      <c r="S11255" s="168">
        <f t="shared" si="1406"/>
        <v>1715</v>
      </c>
      <c r="T11255" s="168">
        <f t="shared" si="1407"/>
        <v>1654</v>
      </c>
    </row>
    <row r="11256" spans="1:20" x14ac:dyDescent="0.2">
      <c r="A11256" t="s">
        <v>4246</v>
      </c>
      <c r="M11256" s="170" t="str">
        <f t="shared" si="1400"/>
        <v>DTL</v>
      </c>
      <c r="N11256" s="169" t="str">
        <f t="shared" si="1401"/>
        <v>8239</v>
      </c>
      <c r="O11256" s="168" t="str">
        <f t="shared" si="1402"/>
        <v/>
      </c>
      <c r="P11256" s="168" t="str">
        <f t="shared" si="1403"/>
        <v/>
      </c>
      <c r="Q11256" s="168" t="str">
        <f t="shared" si="1404"/>
        <v/>
      </c>
      <c r="R11256" s="168" t="str">
        <f t="shared" si="1405"/>
        <v/>
      </c>
      <c r="S11256" s="168" t="str">
        <f t="shared" si="1406"/>
        <v/>
      </c>
      <c r="T11256" s="168" t="str">
        <f t="shared" si="1407"/>
        <v/>
      </c>
    </row>
    <row r="11257" spans="1:20" x14ac:dyDescent="0.2">
      <c r="A11257" t="s">
        <v>2611</v>
      </c>
      <c r="M11257" s="170" t="str">
        <f t="shared" si="1400"/>
        <v>DTL</v>
      </c>
      <c r="N11257" s="169" t="str">
        <f t="shared" si="1401"/>
        <v>8239</v>
      </c>
      <c r="O11257" s="168" t="str">
        <f t="shared" si="1402"/>
        <v/>
      </c>
      <c r="P11257" s="168" t="str">
        <f t="shared" si="1403"/>
        <v/>
      </c>
      <c r="Q11257" s="168" t="str">
        <f t="shared" si="1404"/>
        <v/>
      </c>
      <c r="R11257" s="168" t="str">
        <f t="shared" si="1405"/>
        <v/>
      </c>
      <c r="S11257" s="168" t="str">
        <f t="shared" si="1406"/>
        <v/>
      </c>
      <c r="T11257" s="168" t="str">
        <f t="shared" si="1407"/>
        <v/>
      </c>
    </row>
    <row r="11258" spans="1:20" x14ac:dyDescent="0.2">
      <c r="A11258" t="s">
        <v>3729</v>
      </c>
      <c r="M11258" s="170" t="str">
        <f t="shared" si="1400"/>
        <v>Ttl</v>
      </c>
      <c r="N11258" s="169" t="str">
        <f t="shared" si="1401"/>
        <v>8239</v>
      </c>
      <c r="O11258" s="168" t="str">
        <f t="shared" si="1402"/>
        <v/>
      </c>
      <c r="P11258" s="168" t="str">
        <f t="shared" si="1403"/>
        <v/>
      </c>
      <c r="Q11258" s="168" t="str">
        <f t="shared" si="1404"/>
        <v/>
      </c>
      <c r="R11258" s="168" t="str">
        <f t="shared" si="1405"/>
        <v/>
      </c>
      <c r="S11258" s="168" t="str">
        <f t="shared" si="1406"/>
        <v/>
      </c>
      <c r="T11258" s="168" t="str">
        <f t="shared" si="1407"/>
        <v/>
      </c>
    </row>
    <row r="11259" spans="1:20" x14ac:dyDescent="0.2">
      <c r="A11259" t="s">
        <v>2611</v>
      </c>
      <c r="M11259" s="170" t="str">
        <f t="shared" si="1400"/>
        <v>DTL</v>
      </c>
      <c r="N11259" s="169" t="str">
        <f t="shared" si="1401"/>
        <v>8239</v>
      </c>
      <c r="O11259" s="168" t="str">
        <f t="shared" si="1402"/>
        <v/>
      </c>
      <c r="P11259" s="168" t="str">
        <f t="shared" si="1403"/>
        <v/>
      </c>
      <c r="Q11259" s="168" t="str">
        <f t="shared" si="1404"/>
        <v/>
      </c>
      <c r="R11259" s="168" t="str">
        <f t="shared" si="1405"/>
        <v/>
      </c>
      <c r="S11259" s="168" t="str">
        <f t="shared" si="1406"/>
        <v/>
      </c>
      <c r="T11259" s="168" t="str">
        <f t="shared" si="1407"/>
        <v/>
      </c>
    </row>
    <row r="11260" spans="1:20" x14ac:dyDescent="0.2">
      <c r="A11260" t="s">
        <v>7187</v>
      </c>
      <c r="M11260" s="170" t="str">
        <f t="shared" si="1400"/>
        <v>DTL</v>
      </c>
      <c r="N11260" s="169" t="str">
        <f t="shared" si="1401"/>
        <v>8239</v>
      </c>
      <c r="O11260" s="168" t="str">
        <f t="shared" si="1402"/>
        <v>2060</v>
      </c>
      <c r="P11260" s="168" t="str">
        <f t="shared" si="1403"/>
        <v>82392060</v>
      </c>
      <c r="Q11260" s="168">
        <f t="shared" si="1404"/>
        <v>0</v>
      </c>
      <c r="R11260" s="168">
        <f t="shared" si="1405"/>
        <v>0</v>
      </c>
      <c r="S11260" s="168">
        <f t="shared" si="1406"/>
        <v>7500</v>
      </c>
      <c r="T11260" s="168">
        <f t="shared" si="1407"/>
        <v>2449</v>
      </c>
    </row>
    <row r="11261" spans="1:20" x14ac:dyDescent="0.2">
      <c r="A11261" t="s">
        <v>4380</v>
      </c>
      <c r="M11261" s="170" t="str">
        <f t="shared" si="1400"/>
        <v>DTL</v>
      </c>
      <c r="N11261" s="169" t="str">
        <f t="shared" si="1401"/>
        <v>8239</v>
      </c>
      <c r="O11261" s="168" t="str">
        <f t="shared" si="1402"/>
        <v>2080</v>
      </c>
      <c r="P11261" s="168" t="str">
        <f t="shared" si="1403"/>
        <v>82392080</v>
      </c>
      <c r="Q11261" s="168">
        <f t="shared" si="1404"/>
        <v>0</v>
      </c>
      <c r="R11261" s="168">
        <f t="shared" si="1405"/>
        <v>0</v>
      </c>
      <c r="S11261" s="168">
        <f t="shared" si="1406"/>
        <v>0</v>
      </c>
      <c r="T11261" s="168">
        <f t="shared" si="1407"/>
        <v>28</v>
      </c>
    </row>
    <row r="11262" spans="1:20" x14ac:dyDescent="0.2">
      <c r="A11262" t="s">
        <v>7188</v>
      </c>
      <c r="M11262" s="170" t="str">
        <f t="shared" si="1400"/>
        <v>DTL</v>
      </c>
      <c r="N11262" s="169" t="str">
        <f t="shared" si="1401"/>
        <v>8239</v>
      </c>
      <c r="O11262" s="168" t="str">
        <f t="shared" si="1402"/>
        <v>2090</v>
      </c>
      <c r="P11262" s="168" t="str">
        <f t="shared" si="1403"/>
        <v>82392090</v>
      </c>
      <c r="Q11262" s="168">
        <f t="shared" si="1404"/>
        <v>0</v>
      </c>
      <c r="R11262" s="168">
        <f t="shared" si="1405"/>
        <v>0</v>
      </c>
      <c r="S11262" s="168">
        <f t="shared" si="1406"/>
        <v>0</v>
      </c>
      <c r="T11262" s="168">
        <f t="shared" si="1407"/>
        <v>144</v>
      </c>
    </row>
    <row r="11263" spans="1:20" x14ac:dyDescent="0.2">
      <c r="A11263" t="s">
        <v>4467</v>
      </c>
      <c r="M11263" s="170" t="str">
        <f t="shared" si="1400"/>
        <v>DTL</v>
      </c>
      <c r="N11263" s="169" t="str">
        <f t="shared" si="1401"/>
        <v>8239</v>
      </c>
      <c r="O11263" s="168" t="str">
        <f t="shared" si="1402"/>
        <v/>
      </c>
      <c r="P11263" s="168" t="str">
        <f t="shared" si="1403"/>
        <v/>
      </c>
      <c r="Q11263" s="168" t="str">
        <f t="shared" si="1404"/>
        <v/>
      </c>
      <c r="R11263" s="168" t="str">
        <f t="shared" si="1405"/>
        <v/>
      </c>
      <c r="S11263" s="168" t="str">
        <f t="shared" si="1406"/>
        <v/>
      </c>
      <c r="T11263" s="168" t="str">
        <f t="shared" si="1407"/>
        <v/>
      </c>
    </row>
    <row r="11264" spans="1:20" x14ac:dyDescent="0.2">
      <c r="A11264">
        <v>1</v>
      </c>
      <c r="M11264" s="170" t="str">
        <f t="shared" si="1400"/>
        <v>DTL</v>
      </c>
      <c r="N11264" s="169" t="str">
        <f t="shared" si="1401"/>
        <v>8239</v>
      </c>
      <c r="O11264" s="168" t="str">
        <f t="shared" si="1402"/>
        <v/>
      </c>
      <c r="P11264" s="168" t="str">
        <f t="shared" si="1403"/>
        <v/>
      </c>
      <c r="Q11264" s="168" t="str">
        <f t="shared" si="1404"/>
        <v/>
      </c>
      <c r="R11264" s="168" t="str">
        <f t="shared" si="1405"/>
        <v/>
      </c>
      <c r="S11264" s="168" t="str">
        <f t="shared" si="1406"/>
        <v/>
      </c>
      <c r="T11264" s="168" t="str">
        <f t="shared" si="1407"/>
        <v/>
      </c>
    </row>
    <row r="11265" spans="1:20" x14ac:dyDescent="0.2">
      <c r="M11265" s="170" t="str">
        <f t="shared" si="1400"/>
        <v>DTL</v>
      </c>
      <c r="N11265" s="169" t="str">
        <f t="shared" si="1401"/>
        <v>8239</v>
      </c>
      <c r="O11265" s="168" t="str">
        <f t="shared" si="1402"/>
        <v/>
      </c>
      <c r="P11265" s="168" t="str">
        <f t="shared" si="1403"/>
        <v/>
      </c>
      <c r="Q11265" s="168" t="str">
        <f t="shared" si="1404"/>
        <v/>
      </c>
      <c r="R11265" s="168" t="str">
        <f t="shared" si="1405"/>
        <v/>
      </c>
      <c r="S11265" s="168" t="str">
        <f t="shared" si="1406"/>
        <v/>
      </c>
      <c r="T11265" s="168" t="str">
        <f t="shared" si="1407"/>
        <v/>
      </c>
    </row>
    <row r="11266" spans="1:20" x14ac:dyDescent="0.2">
      <c r="A11266" t="s">
        <v>3731</v>
      </c>
      <c r="M11266" s="170" t="str">
        <f t="shared" si="1400"/>
        <v>H1</v>
      </c>
      <c r="N11266" s="169" t="str">
        <f t="shared" si="1401"/>
        <v>8239</v>
      </c>
      <c r="O11266" s="168" t="str">
        <f t="shared" si="1402"/>
        <v/>
      </c>
      <c r="P11266" s="168" t="str">
        <f t="shared" si="1403"/>
        <v/>
      </c>
      <c r="Q11266" s="168" t="str">
        <f t="shared" si="1404"/>
        <v/>
      </c>
      <c r="R11266" s="168" t="str">
        <f t="shared" si="1405"/>
        <v/>
      </c>
      <c r="S11266" s="168" t="str">
        <f t="shared" si="1406"/>
        <v/>
      </c>
      <c r="T11266" s="168" t="str">
        <f t="shared" si="1407"/>
        <v/>
      </c>
    </row>
    <row r="11267" spans="1:20" x14ac:dyDescent="0.2">
      <c r="A11267" t="s">
        <v>2600</v>
      </c>
      <c r="M11267" s="170" t="str">
        <f t="shared" ref="M11267:M11330" si="1408">IF(ROW()&lt;23,"",
  IF(NOT(ISERROR(FIND("Trinity County",$A11267,30))),"H1",
  IF(M11266="H1","H2",
  IF(M11266="H2","H3",
  IF(M11266="H3","H4",
  IF(M11266="H4","H5",
  IF(M11266="H5","H6",
  IF(M11266="H6","H7",
  IF(M11266="H7","H8",
  IF(M11266="H8","H9",
  IF(M11266="H9","H10",
  IF(TRIM(LEFT($A11267,7))="Total","Ttl","DTL"))))))))))))</f>
        <v>H2</v>
      </c>
      <c r="N11267" s="169" t="str">
        <f t="shared" ref="N11267:N11330" si="1409">IF(ROW()&lt;23,"",
  IF($M11267="H6",TRIM(LEFT($A11267,5)),N11266))</f>
        <v>8239</v>
      </c>
      <c r="O11267" s="168" t="str">
        <f t="shared" ref="O11267:O11330" si="1410">IF($M11267&lt;&gt;"DTL","",
  IF(NOT(ISNUMBER(VALUE(MID($A11267,31,15)))),"",LEFT($A11267,4)))</f>
        <v/>
      </c>
      <c r="P11267" s="168" t="str">
        <f t="shared" ref="P11267:P11330" si="1411">IF(O11267="","",N11267&amp;O11267)</f>
        <v/>
      </c>
      <c r="Q11267" s="168" t="str">
        <f t="shared" ref="Q11267:Q11330" si="1412">IF($M11267&lt;&gt;"DTL","",
  IF(NOT(ISNUMBER(VALUE(MID($A11267,31,15)))),"",VALUE(TRIM(MID($A11267,47,15)))))</f>
        <v/>
      </c>
      <c r="R11267" s="168" t="str">
        <f t="shared" ref="R11267:R11330" si="1413">IF($M11267&lt;&gt;"DTL","",
  IF(NOT(ISNUMBER(VALUE(MID($A11267,31,15)))),"",VALUE(TRIM(MID($A11267,61,14)))))</f>
        <v/>
      </c>
      <c r="S11267" s="168" t="str">
        <f t="shared" ref="S11267:S11330" si="1414">IF($M11267&lt;&gt;"DTL","",
  IF(NOT(ISNUMBER(VALUE(MID($A11267,31,15)))),"",VALUE(TRIM(MID($A11267,76,14)))))</f>
        <v/>
      </c>
      <c r="T11267" s="168" t="str">
        <f t="shared" ref="T11267:T11330" si="1415">IF($M11267&lt;&gt;"DTL","",
  IF(NOT(ISNUMBER(VALUE(MID($A11267,31,15)))),"",VALUE(TRIM(MID($A11267,90,14)))))</f>
        <v/>
      </c>
    </row>
    <row r="11268" spans="1:20" x14ac:dyDescent="0.2">
      <c r="A11268" t="s">
        <v>2601</v>
      </c>
      <c r="M11268" s="170" t="str">
        <f t="shared" si="1408"/>
        <v>H3</v>
      </c>
      <c r="N11268" s="169" t="str">
        <f t="shared" si="1409"/>
        <v>8239</v>
      </c>
      <c r="O11268" s="168" t="str">
        <f t="shared" si="1410"/>
        <v/>
      </c>
      <c r="P11268" s="168" t="str">
        <f t="shared" si="1411"/>
        <v/>
      </c>
      <c r="Q11268" s="168" t="str">
        <f t="shared" si="1412"/>
        <v/>
      </c>
      <c r="R11268" s="168" t="str">
        <f t="shared" si="1413"/>
        <v/>
      </c>
      <c r="S11268" s="168" t="str">
        <f t="shared" si="1414"/>
        <v/>
      </c>
      <c r="T11268" s="168" t="str">
        <f t="shared" si="1415"/>
        <v/>
      </c>
    </row>
    <row r="11269" spans="1:20" x14ac:dyDescent="0.2">
      <c r="A11269" t="s">
        <v>3535</v>
      </c>
      <c r="M11269" s="170" t="str">
        <f t="shared" si="1408"/>
        <v>H4</v>
      </c>
      <c r="N11269" s="169" t="str">
        <f t="shared" si="1409"/>
        <v>8239</v>
      </c>
      <c r="O11269" s="168" t="str">
        <f t="shared" si="1410"/>
        <v/>
      </c>
      <c r="P11269" s="168" t="str">
        <f t="shared" si="1411"/>
        <v/>
      </c>
      <c r="Q11269" s="168" t="str">
        <f t="shared" si="1412"/>
        <v/>
      </c>
      <c r="R11269" s="168" t="str">
        <f t="shared" si="1413"/>
        <v/>
      </c>
      <c r="S11269" s="168" t="str">
        <f t="shared" si="1414"/>
        <v/>
      </c>
      <c r="T11269" s="168" t="str">
        <f t="shared" si="1415"/>
        <v/>
      </c>
    </row>
    <row r="11270" spans="1:20" x14ac:dyDescent="0.2">
      <c r="A11270" t="s">
        <v>3719</v>
      </c>
      <c r="M11270" s="170" t="str">
        <f t="shared" si="1408"/>
        <v>H5</v>
      </c>
      <c r="N11270" s="169" t="str">
        <f t="shared" si="1409"/>
        <v>8239</v>
      </c>
      <c r="O11270" s="168" t="str">
        <f t="shared" si="1410"/>
        <v/>
      </c>
      <c r="P11270" s="168" t="str">
        <f t="shared" si="1411"/>
        <v/>
      </c>
      <c r="Q11270" s="168" t="str">
        <f t="shared" si="1412"/>
        <v/>
      </c>
      <c r="R11270" s="168" t="str">
        <f t="shared" si="1413"/>
        <v/>
      </c>
      <c r="S11270" s="168" t="str">
        <f t="shared" si="1414"/>
        <v/>
      </c>
      <c r="T11270" s="168" t="str">
        <f t="shared" si="1415"/>
        <v/>
      </c>
    </row>
    <row r="11271" spans="1:20" x14ac:dyDescent="0.2">
      <c r="A11271" t="s">
        <v>3720</v>
      </c>
      <c r="M11271" s="170" t="str">
        <f t="shared" si="1408"/>
        <v>H6</v>
      </c>
      <c r="N11271" s="169" t="str">
        <f t="shared" si="1409"/>
        <v>8239</v>
      </c>
      <c r="O11271" s="168" t="str">
        <f t="shared" si="1410"/>
        <v/>
      </c>
      <c r="P11271" s="168" t="str">
        <f t="shared" si="1411"/>
        <v/>
      </c>
      <c r="Q11271" s="168" t="str">
        <f t="shared" si="1412"/>
        <v/>
      </c>
      <c r="R11271" s="168" t="str">
        <f t="shared" si="1413"/>
        <v/>
      </c>
      <c r="S11271" s="168" t="str">
        <f t="shared" si="1414"/>
        <v/>
      </c>
      <c r="T11271" s="168" t="str">
        <f t="shared" si="1415"/>
        <v/>
      </c>
    </row>
    <row r="11272" spans="1:20" x14ac:dyDescent="0.2">
      <c r="A11272" t="s">
        <v>2605</v>
      </c>
      <c r="M11272" s="170" t="str">
        <f t="shared" si="1408"/>
        <v>H7</v>
      </c>
      <c r="N11272" s="169" t="str">
        <f t="shared" si="1409"/>
        <v>8239</v>
      </c>
      <c r="O11272" s="168" t="str">
        <f t="shared" si="1410"/>
        <v/>
      </c>
      <c r="P11272" s="168" t="str">
        <f t="shared" si="1411"/>
        <v/>
      </c>
      <c r="Q11272" s="168" t="str">
        <f t="shared" si="1412"/>
        <v/>
      </c>
      <c r="R11272" s="168" t="str">
        <f t="shared" si="1413"/>
        <v/>
      </c>
      <c r="S11272" s="168" t="str">
        <f t="shared" si="1414"/>
        <v/>
      </c>
      <c r="T11272" s="168" t="str">
        <f t="shared" si="1415"/>
        <v/>
      </c>
    </row>
    <row r="11273" spans="1:20" x14ac:dyDescent="0.2">
      <c r="A11273" t="s">
        <v>2606</v>
      </c>
      <c r="M11273" s="170" t="str">
        <f t="shared" si="1408"/>
        <v>H8</v>
      </c>
      <c r="N11273" s="169" t="str">
        <f t="shared" si="1409"/>
        <v>8239</v>
      </c>
      <c r="O11273" s="168" t="str">
        <f t="shared" si="1410"/>
        <v/>
      </c>
      <c r="P11273" s="168" t="str">
        <f t="shared" si="1411"/>
        <v/>
      </c>
      <c r="Q11273" s="168" t="str">
        <f t="shared" si="1412"/>
        <v/>
      </c>
      <c r="R11273" s="168" t="str">
        <f t="shared" si="1413"/>
        <v/>
      </c>
      <c r="S11273" s="168" t="str">
        <f t="shared" si="1414"/>
        <v/>
      </c>
      <c r="T11273" s="168" t="str">
        <f t="shared" si="1415"/>
        <v/>
      </c>
    </row>
    <row r="11274" spans="1:20" x14ac:dyDescent="0.2">
      <c r="A11274" t="s">
        <v>2607</v>
      </c>
      <c r="M11274" s="170" t="str">
        <f t="shared" si="1408"/>
        <v>H9</v>
      </c>
      <c r="N11274" s="169" t="str">
        <f t="shared" si="1409"/>
        <v>8239</v>
      </c>
      <c r="O11274" s="168" t="str">
        <f t="shared" si="1410"/>
        <v/>
      </c>
      <c r="P11274" s="168" t="str">
        <f t="shared" si="1411"/>
        <v/>
      </c>
      <c r="Q11274" s="168" t="str">
        <f t="shared" si="1412"/>
        <v/>
      </c>
      <c r="R11274" s="168" t="str">
        <f t="shared" si="1413"/>
        <v/>
      </c>
      <c r="S11274" s="168" t="str">
        <f t="shared" si="1414"/>
        <v/>
      </c>
      <c r="T11274" s="168" t="str">
        <f t="shared" si="1415"/>
        <v/>
      </c>
    </row>
    <row r="11275" spans="1:20" x14ac:dyDescent="0.2">
      <c r="A11275" t="s">
        <v>2608</v>
      </c>
      <c r="M11275" s="170" t="str">
        <f t="shared" si="1408"/>
        <v>H10</v>
      </c>
      <c r="N11275" s="169" t="str">
        <f t="shared" si="1409"/>
        <v>8239</v>
      </c>
      <c r="O11275" s="168" t="str">
        <f t="shared" si="1410"/>
        <v/>
      </c>
      <c r="P11275" s="168" t="str">
        <f t="shared" si="1411"/>
        <v/>
      </c>
      <c r="Q11275" s="168" t="str">
        <f t="shared" si="1412"/>
        <v/>
      </c>
      <c r="R11275" s="168" t="str">
        <f t="shared" si="1413"/>
        <v/>
      </c>
      <c r="S11275" s="168" t="str">
        <f t="shared" si="1414"/>
        <v/>
      </c>
      <c r="T11275" s="168" t="str">
        <f t="shared" si="1415"/>
        <v/>
      </c>
    </row>
    <row r="11276" spans="1:20" x14ac:dyDescent="0.2">
      <c r="A11276" t="s">
        <v>3730</v>
      </c>
      <c r="M11276" s="170" t="str">
        <f t="shared" si="1408"/>
        <v>DTL</v>
      </c>
      <c r="N11276" s="169" t="str">
        <f t="shared" si="1409"/>
        <v>8239</v>
      </c>
      <c r="O11276" s="168" t="str">
        <f t="shared" si="1410"/>
        <v>2140</v>
      </c>
      <c r="P11276" s="168" t="str">
        <f t="shared" si="1411"/>
        <v>82392140</v>
      </c>
      <c r="Q11276" s="168">
        <f t="shared" si="1412"/>
        <v>0</v>
      </c>
      <c r="R11276" s="168">
        <f t="shared" si="1413"/>
        <v>0</v>
      </c>
      <c r="S11276" s="168">
        <f t="shared" si="1414"/>
        <v>4000</v>
      </c>
      <c r="T11276" s="168">
        <f t="shared" si="1415"/>
        <v>0</v>
      </c>
    </row>
    <row r="11277" spans="1:20" x14ac:dyDescent="0.2">
      <c r="A11277" t="s">
        <v>7189</v>
      </c>
      <c r="M11277" s="170" t="str">
        <f t="shared" si="1408"/>
        <v>DTL</v>
      </c>
      <c r="N11277" s="169" t="str">
        <f t="shared" si="1409"/>
        <v>8239</v>
      </c>
      <c r="O11277" s="168" t="str">
        <f t="shared" si="1410"/>
        <v>2260</v>
      </c>
      <c r="P11277" s="168" t="str">
        <f t="shared" si="1411"/>
        <v>82392260</v>
      </c>
      <c r="Q11277" s="168">
        <f t="shared" si="1412"/>
        <v>0</v>
      </c>
      <c r="R11277" s="168">
        <f t="shared" si="1413"/>
        <v>0</v>
      </c>
      <c r="S11277" s="168">
        <f t="shared" si="1414"/>
        <v>16000</v>
      </c>
      <c r="T11277" s="168">
        <f t="shared" si="1415"/>
        <v>5723</v>
      </c>
    </row>
    <row r="11278" spans="1:20" x14ac:dyDescent="0.2">
      <c r="A11278" t="s">
        <v>3732</v>
      </c>
      <c r="M11278" s="170" t="str">
        <f t="shared" si="1408"/>
        <v>DTL</v>
      </c>
      <c r="N11278" s="169" t="str">
        <f t="shared" si="1409"/>
        <v>8239</v>
      </c>
      <c r="O11278" s="168" t="str">
        <f t="shared" si="1410"/>
        <v>2300</v>
      </c>
      <c r="P11278" s="168" t="str">
        <f t="shared" si="1411"/>
        <v>82392300</v>
      </c>
      <c r="Q11278" s="168">
        <f t="shared" si="1412"/>
        <v>0</v>
      </c>
      <c r="R11278" s="168">
        <f t="shared" si="1413"/>
        <v>0</v>
      </c>
      <c r="S11278" s="168">
        <f t="shared" si="1414"/>
        <v>476800</v>
      </c>
      <c r="T11278" s="168">
        <f t="shared" si="1415"/>
        <v>24786</v>
      </c>
    </row>
    <row r="11279" spans="1:20" x14ac:dyDescent="0.2">
      <c r="A11279" t="s">
        <v>7190</v>
      </c>
      <c r="M11279" s="170" t="str">
        <f t="shared" si="1408"/>
        <v>DTL</v>
      </c>
      <c r="N11279" s="169" t="str">
        <f t="shared" si="1409"/>
        <v>8239</v>
      </c>
      <c r="O11279" s="168" t="str">
        <f t="shared" si="1410"/>
        <v>2500</v>
      </c>
      <c r="P11279" s="168" t="str">
        <f t="shared" si="1411"/>
        <v>82392500</v>
      </c>
      <c r="Q11279" s="168">
        <f t="shared" si="1412"/>
        <v>0</v>
      </c>
      <c r="R11279" s="168">
        <f t="shared" si="1413"/>
        <v>0</v>
      </c>
      <c r="S11279" s="168">
        <f t="shared" si="1414"/>
        <v>15000</v>
      </c>
      <c r="T11279" s="168">
        <f t="shared" si="1415"/>
        <v>9667</v>
      </c>
    </row>
    <row r="11280" spans="1:20" x14ac:dyDescent="0.2">
      <c r="A11280" t="s">
        <v>4381</v>
      </c>
      <c r="M11280" s="170" t="str">
        <f t="shared" si="1408"/>
        <v>DTL</v>
      </c>
      <c r="N11280" s="169" t="str">
        <f t="shared" si="1409"/>
        <v>8239</v>
      </c>
      <c r="O11280" s="168" t="str">
        <f t="shared" si="1410"/>
        <v>2600</v>
      </c>
      <c r="P11280" s="168" t="str">
        <f t="shared" si="1411"/>
        <v>82392600</v>
      </c>
      <c r="Q11280" s="168">
        <f t="shared" si="1412"/>
        <v>0</v>
      </c>
      <c r="R11280" s="168">
        <f t="shared" si="1413"/>
        <v>0</v>
      </c>
      <c r="S11280" s="168">
        <f t="shared" si="1414"/>
        <v>0</v>
      </c>
      <c r="T11280" s="168">
        <f t="shared" si="1415"/>
        <v>30</v>
      </c>
    </row>
    <row r="11281" spans="1:20" x14ac:dyDescent="0.2">
      <c r="A11281" t="s">
        <v>3733</v>
      </c>
      <c r="M11281" s="170" t="str">
        <f t="shared" si="1408"/>
        <v>DTL</v>
      </c>
      <c r="N11281" s="169" t="str">
        <f t="shared" si="1409"/>
        <v>8239</v>
      </c>
      <c r="O11281" s="168" t="str">
        <f t="shared" si="1410"/>
        <v>2660</v>
      </c>
      <c r="P11281" s="168" t="str">
        <f t="shared" si="1411"/>
        <v>82392660</v>
      </c>
      <c r="Q11281" s="168">
        <f t="shared" si="1412"/>
        <v>0</v>
      </c>
      <c r="R11281" s="168">
        <f t="shared" si="1413"/>
        <v>0</v>
      </c>
      <c r="S11281" s="168">
        <f t="shared" si="1414"/>
        <v>1000</v>
      </c>
      <c r="T11281" s="168">
        <f t="shared" si="1415"/>
        <v>0</v>
      </c>
    </row>
    <row r="11282" spans="1:20" x14ac:dyDescent="0.2">
      <c r="A11282" t="s">
        <v>4382</v>
      </c>
      <c r="M11282" s="170" t="str">
        <f t="shared" si="1408"/>
        <v>DTL</v>
      </c>
      <c r="N11282" s="169" t="str">
        <f t="shared" si="1409"/>
        <v>8239</v>
      </c>
      <c r="O11282" s="168" t="str">
        <f t="shared" si="1410"/>
        <v>2700</v>
      </c>
      <c r="P11282" s="168" t="str">
        <f t="shared" si="1411"/>
        <v>82392700</v>
      </c>
      <c r="Q11282" s="168">
        <f t="shared" si="1412"/>
        <v>0</v>
      </c>
      <c r="R11282" s="168">
        <f t="shared" si="1413"/>
        <v>0</v>
      </c>
      <c r="S11282" s="168">
        <f t="shared" si="1414"/>
        <v>0</v>
      </c>
      <c r="T11282" s="168">
        <f t="shared" si="1415"/>
        <v>153</v>
      </c>
    </row>
    <row r="11283" spans="1:20" x14ac:dyDescent="0.2">
      <c r="A11283" t="s">
        <v>3734</v>
      </c>
      <c r="M11283" s="170" t="str">
        <f t="shared" si="1408"/>
        <v>DTL</v>
      </c>
      <c r="N11283" s="169" t="str">
        <f t="shared" si="1409"/>
        <v>8239</v>
      </c>
      <c r="O11283" s="168" t="str">
        <f t="shared" si="1410"/>
        <v>2750</v>
      </c>
      <c r="P11283" s="168" t="str">
        <f t="shared" si="1411"/>
        <v>82392750</v>
      </c>
      <c r="Q11283" s="168">
        <f t="shared" si="1412"/>
        <v>0</v>
      </c>
      <c r="R11283" s="168">
        <f t="shared" si="1413"/>
        <v>0</v>
      </c>
      <c r="S11283" s="168">
        <f t="shared" si="1414"/>
        <v>34000</v>
      </c>
      <c r="T11283" s="168">
        <f t="shared" si="1415"/>
        <v>935</v>
      </c>
    </row>
    <row r="11284" spans="1:20" x14ac:dyDescent="0.2">
      <c r="A11284" t="s">
        <v>3735</v>
      </c>
      <c r="M11284" s="170" t="str">
        <f t="shared" si="1408"/>
        <v>DTL</v>
      </c>
      <c r="N11284" s="169" t="str">
        <f t="shared" si="1409"/>
        <v>8239</v>
      </c>
      <c r="O11284" s="168" t="str">
        <f t="shared" si="1410"/>
        <v>2756</v>
      </c>
      <c r="P11284" s="168" t="str">
        <f t="shared" si="1411"/>
        <v>82392756</v>
      </c>
      <c r="Q11284" s="168">
        <f t="shared" si="1412"/>
        <v>0</v>
      </c>
      <c r="R11284" s="168">
        <f t="shared" si="1413"/>
        <v>0</v>
      </c>
      <c r="S11284" s="168">
        <f t="shared" si="1414"/>
        <v>5000</v>
      </c>
      <c r="T11284" s="168">
        <f t="shared" si="1415"/>
        <v>0</v>
      </c>
    </row>
    <row r="11285" spans="1:20" x14ac:dyDescent="0.2">
      <c r="A11285" t="s">
        <v>7191</v>
      </c>
      <c r="M11285" s="170" t="str">
        <f t="shared" si="1408"/>
        <v>DTL</v>
      </c>
      <c r="N11285" s="169" t="str">
        <f t="shared" si="1409"/>
        <v>8239</v>
      </c>
      <c r="O11285" s="168" t="str">
        <f t="shared" si="1410"/>
        <v>2850</v>
      </c>
      <c r="P11285" s="168" t="str">
        <f t="shared" si="1411"/>
        <v>82392850</v>
      </c>
      <c r="Q11285" s="168">
        <f t="shared" si="1412"/>
        <v>0</v>
      </c>
      <c r="R11285" s="168">
        <f t="shared" si="1413"/>
        <v>0</v>
      </c>
      <c r="S11285" s="168">
        <f t="shared" si="1414"/>
        <v>4000</v>
      </c>
      <c r="T11285" s="168">
        <f t="shared" si="1415"/>
        <v>570</v>
      </c>
    </row>
    <row r="11286" spans="1:20" x14ac:dyDescent="0.2">
      <c r="A11286" t="s">
        <v>4383</v>
      </c>
      <c r="M11286" s="170" t="str">
        <f t="shared" si="1408"/>
        <v>DTL</v>
      </c>
      <c r="N11286" s="169" t="str">
        <f t="shared" si="1409"/>
        <v>8239</v>
      </c>
      <c r="O11286" s="168" t="str">
        <f t="shared" si="1410"/>
        <v>2299</v>
      </c>
      <c r="P11286" s="168" t="str">
        <f t="shared" si="1411"/>
        <v>82392299</v>
      </c>
      <c r="Q11286" s="168">
        <f t="shared" si="1412"/>
        <v>0</v>
      </c>
      <c r="R11286" s="168">
        <f t="shared" si="1413"/>
        <v>0</v>
      </c>
      <c r="S11286" s="168">
        <f t="shared" si="1414"/>
        <v>0</v>
      </c>
      <c r="T11286" s="168">
        <f t="shared" si="1415"/>
        <v>20</v>
      </c>
    </row>
    <row r="11287" spans="1:20" x14ac:dyDescent="0.2">
      <c r="A11287" t="s">
        <v>3736</v>
      </c>
      <c r="M11287" s="170" t="str">
        <f t="shared" si="1408"/>
        <v>DTL</v>
      </c>
      <c r="N11287" s="169" t="str">
        <f t="shared" si="1409"/>
        <v>8239</v>
      </c>
      <c r="O11287" s="168" t="str">
        <f t="shared" si="1410"/>
        <v>2399</v>
      </c>
      <c r="P11287" s="168" t="str">
        <f t="shared" si="1411"/>
        <v>82392399</v>
      </c>
      <c r="Q11287" s="168">
        <f t="shared" si="1412"/>
        <v>0</v>
      </c>
      <c r="R11287" s="168">
        <f t="shared" si="1413"/>
        <v>0</v>
      </c>
      <c r="S11287" s="168">
        <f t="shared" si="1414"/>
        <v>664600</v>
      </c>
      <c r="T11287" s="168">
        <f t="shared" si="1415"/>
        <v>326211</v>
      </c>
    </row>
    <row r="11288" spans="1:20" x14ac:dyDescent="0.2">
      <c r="A11288" t="s">
        <v>7192</v>
      </c>
      <c r="M11288" s="170" t="str">
        <f t="shared" si="1408"/>
        <v>DTL</v>
      </c>
      <c r="N11288" s="169" t="str">
        <f t="shared" si="1409"/>
        <v>8239</v>
      </c>
      <c r="O11288" s="168" t="str">
        <f t="shared" si="1410"/>
        <v>2799</v>
      </c>
      <c r="P11288" s="168" t="str">
        <f t="shared" si="1411"/>
        <v>82392799</v>
      </c>
      <c r="Q11288" s="168">
        <f t="shared" si="1412"/>
        <v>0</v>
      </c>
      <c r="R11288" s="168">
        <f t="shared" si="1413"/>
        <v>0</v>
      </c>
      <c r="S11288" s="168">
        <f t="shared" si="1414"/>
        <v>0</v>
      </c>
      <c r="T11288" s="168">
        <f t="shared" si="1415"/>
        <v>3692</v>
      </c>
    </row>
    <row r="11289" spans="1:20" x14ac:dyDescent="0.2">
      <c r="A11289" t="s">
        <v>4246</v>
      </c>
      <c r="M11289" s="170" t="str">
        <f t="shared" si="1408"/>
        <v>DTL</v>
      </c>
      <c r="N11289" s="169" t="str">
        <f t="shared" si="1409"/>
        <v>8239</v>
      </c>
      <c r="O11289" s="168" t="str">
        <f t="shared" si="1410"/>
        <v/>
      </c>
      <c r="P11289" s="168" t="str">
        <f t="shared" si="1411"/>
        <v/>
      </c>
      <c r="Q11289" s="168" t="str">
        <f t="shared" si="1412"/>
        <v/>
      </c>
      <c r="R11289" s="168" t="str">
        <f t="shared" si="1413"/>
        <v/>
      </c>
      <c r="S11289" s="168" t="str">
        <f t="shared" si="1414"/>
        <v/>
      </c>
      <c r="T11289" s="168" t="str">
        <f t="shared" si="1415"/>
        <v/>
      </c>
    </row>
    <row r="11290" spans="1:20" x14ac:dyDescent="0.2">
      <c r="A11290" t="s">
        <v>2611</v>
      </c>
      <c r="M11290" s="170" t="str">
        <f t="shared" si="1408"/>
        <v>DTL</v>
      </c>
      <c r="N11290" s="169" t="str">
        <f t="shared" si="1409"/>
        <v>8239</v>
      </c>
      <c r="O11290" s="168" t="str">
        <f t="shared" si="1410"/>
        <v/>
      </c>
      <c r="P11290" s="168" t="str">
        <f t="shared" si="1411"/>
        <v/>
      </c>
      <c r="Q11290" s="168" t="str">
        <f t="shared" si="1412"/>
        <v/>
      </c>
      <c r="R11290" s="168" t="str">
        <f t="shared" si="1413"/>
        <v/>
      </c>
      <c r="S11290" s="168" t="str">
        <f t="shared" si="1414"/>
        <v/>
      </c>
      <c r="T11290" s="168" t="str">
        <f t="shared" si="1415"/>
        <v/>
      </c>
    </row>
    <row r="11291" spans="1:20" x14ac:dyDescent="0.2">
      <c r="A11291" t="s">
        <v>7193</v>
      </c>
      <c r="M11291" s="170" t="str">
        <f t="shared" si="1408"/>
        <v>Ttl</v>
      </c>
      <c r="N11291" s="169" t="str">
        <f t="shared" si="1409"/>
        <v>8239</v>
      </c>
      <c r="O11291" s="168" t="str">
        <f t="shared" si="1410"/>
        <v/>
      </c>
      <c r="P11291" s="168" t="str">
        <f t="shared" si="1411"/>
        <v/>
      </c>
      <c r="Q11291" s="168" t="str">
        <f t="shared" si="1412"/>
        <v/>
      </c>
      <c r="R11291" s="168" t="str">
        <f t="shared" si="1413"/>
        <v/>
      </c>
      <c r="S11291" s="168" t="str">
        <f t="shared" si="1414"/>
        <v/>
      </c>
      <c r="T11291" s="168" t="str">
        <f t="shared" si="1415"/>
        <v/>
      </c>
    </row>
    <row r="11292" spans="1:20" x14ac:dyDescent="0.2">
      <c r="A11292" t="s">
        <v>2611</v>
      </c>
      <c r="M11292" s="170" t="str">
        <f t="shared" si="1408"/>
        <v>DTL</v>
      </c>
      <c r="N11292" s="169" t="str">
        <f t="shared" si="1409"/>
        <v>8239</v>
      </c>
      <c r="O11292" s="168" t="str">
        <f t="shared" si="1410"/>
        <v/>
      </c>
      <c r="P11292" s="168" t="str">
        <f t="shared" si="1411"/>
        <v/>
      </c>
      <c r="Q11292" s="168" t="str">
        <f t="shared" si="1412"/>
        <v/>
      </c>
      <c r="R11292" s="168" t="str">
        <f t="shared" si="1413"/>
        <v/>
      </c>
      <c r="S11292" s="168" t="str">
        <f t="shared" si="1414"/>
        <v/>
      </c>
      <c r="T11292" s="168" t="str">
        <f t="shared" si="1415"/>
        <v/>
      </c>
    </row>
    <row r="11293" spans="1:20" x14ac:dyDescent="0.2">
      <c r="A11293" t="s">
        <v>4384</v>
      </c>
      <c r="M11293" s="170" t="str">
        <f t="shared" si="1408"/>
        <v>DTL</v>
      </c>
      <c r="N11293" s="169" t="str">
        <f t="shared" si="1409"/>
        <v>8239</v>
      </c>
      <c r="O11293" s="168" t="str">
        <f t="shared" si="1410"/>
        <v>3232</v>
      </c>
      <c r="P11293" s="168" t="str">
        <f t="shared" si="1411"/>
        <v>82393232</v>
      </c>
      <c r="Q11293" s="168">
        <f t="shared" si="1412"/>
        <v>0</v>
      </c>
      <c r="R11293" s="168">
        <f t="shared" si="1413"/>
        <v>0</v>
      </c>
      <c r="S11293" s="168">
        <f t="shared" si="1414"/>
        <v>0</v>
      </c>
      <c r="T11293" s="168">
        <f t="shared" si="1415"/>
        <v>30</v>
      </c>
    </row>
    <row r="11294" spans="1:20" x14ac:dyDescent="0.2">
      <c r="A11294" t="s">
        <v>3737</v>
      </c>
      <c r="M11294" s="170" t="str">
        <f t="shared" si="1408"/>
        <v>DTL</v>
      </c>
      <c r="N11294" s="169" t="str">
        <f t="shared" si="1409"/>
        <v>8239</v>
      </c>
      <c r="O11294" s="168" t="str">
        <f t="shared" si="1410"/>
        <v>3375</v>
      </c>
      <c r="P11294" s="168" t="str">
        <f t="shared" si="1411"/>
        <v>82393375</v>
      </c>
      <c r="Q11294" s="168">
        <f t="shared" si="1412"/>
        <v>0</v>
      </c>
      <c r="R11294" s="168">
        <f t="shared" si="1413"/>
        <v>0</v>
      </c>
      <c r="S11294" s="168">
        <f t="shared" si="1414"/>
        <v>10000</v>
      </c>
      <c r="T11294" s="168">
        <f t="shared" si="1415"/>
        <v>0</v>
      </c>
    </row>
    <row r="11295" spans="1:20" x14ac:dyDescent="0.2">
      <c r="A11295" t="s">
        <v>4246</v>
      </c>
      <c r="M11295" s="170" t="str">
        <f t="shared" si="1408"/>
        <v>DTL</v>
      </c>
      <c r="N11295" s="169" t="str">
        <f t="shared" si="1409"/>
        <v>8239</v>
      </c>
      <c r="O11295" s="168" t="str">
        <f t="shared" si="1410"/>
        <v/>
      </c>
      <c r="P11295" s="168" t="str">
        <f t="shared" si="1411"/>
        <v/>
      </c>
      <c r="Q11295" s="168" t="str">
        <f t="shared" si="1412"/>
        <v/>
      </c>
      <c r="R11295" s="168" t="str">
        <f t="shared" si="1413"/>
        <v/>
      </c>
      <c r="S11295" s="168" t="str">
        <f t="shared" si="1414"/>
        <v/>
      </c>
      <c r="T11295" s="168" t="str">
        <f t="shared" si="1415"/>
        <v/>
      </c>
    </row>
    <row r="11296" spans="1:20" x14ac:dyDescent="0.2">
      <c r="A11296" t="s">
        <v>2611</v>
      </c>
      <c r="M11296" s="170" t="str">
        <f t="shared" si="1408"/>
        <v>DTL</v>
      </c>
      <c r="N11296" s="169" t="str">
        <f t="shared" si="1409"/>
        <v>8239</v>
      </c>
      <c r="O11296" s="168" t="str">
        <f t="shared" si="1410"/>
        <v/>
      </c>
      <c r="P11296" s="168" t="str">
        <f t="shared" si="1411"/>
        <v/>
      </c>
      <c r="Q11296" s="168" t="str">
        <f t="shared" si="1412"/>
        <v/>
      </c>
      <c r="R11296" s="168" t="str">
        <f t="shared" si="1413"/>
        <v/>
      </c>
      <c r="S11296" s="168" t="str">
        <f t="shared" si="1414"/>
        <v/>
      </c>
      <c r="T11296" s="168" t="str">
        <f t="shared" si="1415"/>
        <v/>
      </c>
    </row>
    <row r="11297" spans="1:20" x14ac:dyDescent="0.2">
      <c r="A11297" t="s">
        <v>3738</v>
      </c>
      <c r="M11297" s="170" t="str">
        <f t="shared" si="1408"/>
        <v>Ttl</v>
      </c>
      <c r="N11297" s="169" t="str">
        <f t="shared" si="1409"/>
        <v>8239</v>
      </c>
      <c r="O11297" s="168" t="str">
        <f t="shared" si="1410"/>
        <v/>
      </c>
      <c r="P11297" s="168" t="str">
        <f t="shared" si="1411"/>
        <v/>
      </c>
      <c r="Q11297" s="168" t="str">
        <f t="shared" si="1412"/>
        <v/>
      </c>
      <c r="R11297" s="168" t="str">
        <f t="shared" si="1413"/>
        <v/>
      </c>
      <c r="S11297" s="168" t="str">
        <f t="shared" si="1414"/>
        <v/>
      </c>
      <c r="T11297" s="168" t="str">
        <f t="shared" si="1415"/>
        <v/>
      </c>
    </row>
    <row r="11298" spans="1:20" x14ac:dyDescent="0.2">
      <c r="A11298" t="s">
        <v>2611</v>
      </c>
      <c r="M11298" s="170" t="str">
        <f t="shared" si="1408"/>
        <v>DTL</v>
      </c>
      <c r="N11298" s="169" t="str">
        <f t="shared" si="1409"/>
        <v>8239</v>
      </c>
      <c r="O11298" s="168" t="str">
        <f t="shared" si="1410"/>
        <v/>
      </c>
      <c r="P11298" s="168" t="str">
        <f t="shared" si="1411"/>
        <v/>
      </c>
      <c r="Q11298" s="168" t="str">
        <f t="shared" si="1412"/>
        <v/>
      </c>
      <c r="R11298" s="168" t="str">
        <f t="shared" si="1413"/>
        <v/>
      </c>
      <c r="S11298" s="168" t="str">
        <f t="shared" si="1414"/>
        <v/>
      </c>
      <c r="T11298" s="168" t="str">
        <f t="shared" si="1415"/>
        <v/>
      </c>
    </row>
    <row r="11299" spans="1:20" x14ac:dyDescent="0.2">
      <c r="A11299" t="s">
        <v>2611</v>
      </c>
      <c r="M11299" s="170" t="str">
        <f t="shared" si="1408"/>
        <v>DTL</v>
      </c>
      <c r="N11299" s="169" t="str">
        <f t="shared" si="1409"/>
        <v>8239</v>
      </c>
      <c r="O11299" s="168" t="str">
        <f t="shared" si="1410"/>
        <v/>
      </c>
      <c r="P11299" s="168" t="str">
        <f t="shared" si="1411"/>
        <v/>
      </c>
      <c r="Q11299" s="168" t="str">
        <f t="shared" si="1412"/>
        <v/>
      </c>
      <c r="R11299" s="168" t="str">
        <f t="shared" si="1413"/>
        <v/>
      </c>
      <c r="S11299" s="168" t="str">
        <f t="shared" si="1414"/>
        <v/>
      </c>
      <c r="T11299" s="168" t="str">
        <f t="shared" si="1415"/>
        <v/>
      </c>
    </row>
    <row r="11300" spans="1:20" x14ac:dyDescent="0.2">
      <c r="A11300" t="s">
        <v>7194</v>
      </c>
      <c r="M11300" s="170" t="str">
        <f t="shared" si="1408"/>
        <v>Ttl</v>
      </c>
      <c r="N11300" s="169" t="str">
        <f t="shared" si="1409"/>
        <v>8239</v>
      </c>
      <c r="O11300" s="168" t="str">
        <f t="shared" si="1410"/>
        <v/>
      </c>
      <c r="P11300" s="168" t="str">
        <f t="shared" si="1411"/>
        <v/>
      </c>
      <c r="Q11300" s="168" t="str">
        <f t="shared" si="1412"/>
        <v/>
      </c>
      <c r="R11300" s="168" t="str">
        <f t="shared" si="1413"/>
        <v/>
      </c>
      <c r="S11300" s="168" t="str">
        <f t="shared" si="1414"/>
        <v/>
      </c>
      <c r="T11300" s="168" t="str">
        <f t="shared" si="1415"/>
        <v/>
      </c>
    </row>
    <row r="11301" spans="1:20" x14ac:dyDescent="0.2">
      <c r="A11301" t="s">
        <v>2612</v>
      </c>
      <c r="M11301" s="170" t="str">
        <f t="shared" si="1408"/>
        <v>DTL</v>
      </c>
      <c r="N11301" s="169" t="str">
        <f t="shared" si="1409"/>
        <v>8239</v>
      </c>
      <c r="O11301" s="168" t="str">
        <f t="shared" si="1410"/>
        <v/>
      </c>
      <c r="P11301" s="168" t="str">
        <f t="shared" si="1411"/>
        <v/>
      </c>
      <c r="Q11301" s="168" t="str">
        <f t="shared" si="1412"/>
        <v/>
      </c>
      <c r="R11301" s="168" t="str">
        <f t="shared" si="1413"/>
        <v/>
      </c>
      <c r="S11301" s="168" t="str">
        <f t="shared" si="1414"/>
        <v/>
      </c>
      <c r="T11301" s="168" t="str">
        <f t="shared" si="1415"/>
        <v/>
      </c>
    </row>
    <row r="11302" spans="1:20" x14ac:dyDescent="0.2">
      <c r="A11302" t="s">
        <v>2611</v>
      </c>
      <c r="M11302" s="170" t="str">
        <f t="shared" si="1408"/>
        <v>DTL</v>
      </c>
      <c r="N11302" s="169" t="str">
        <f t="shared" si="1409"/>
        <v>8239</v>
      </c>
      <c r="O11302" s="168" t="str">
        <f t="shared" si="1410"/>
        <v/>
      </c>
      <c r="P11302" s="168" t="str">
        <f t="shared" si="1411"/>
        <v/>
      </c>
      <c r="Q11302" s="168" t="str">
        <f t="shared" si="1412"/>
        <v/>
      </c>
      <c r="R11302" s="168" t="str">
        <f t="shared" si="1413"/>
        <v/>
      </c>
      <c r="S11302" s="168" t="str">
        <f t="shared" si="1414"/>
        <v/>
      </c>
      <c r="T11302" s="168" t="str">
        <f t="shared" si="1415"/>
        <v/>
      </c>
    </row>
    <row r="11303" spans="1:20" x14ac:dyDescent="0.2">
      <c r="A11303" t="s">
        <v>2620</v>
      </c>
      <c r="M11303" s="170" t="str">
        <f t="shared" si="1408"/>
        <v>DTL</v>
      </c>
      <c r="N11303" s="169" t="str">
        <f t="shared" si="1409"/>
        <v>8239</v>
      </c>
      <c r="O11303" s="168" t="str">
        <f t="shared" si="1410"/>
        <v/>
      </c>
      <c r="P11303" s="168" t="str">
        <f t="shared" si="1411"/>
        <v/>
      </c>
      <c r="Q11303" s="168" t="str">
        <f t="shared" si="1412"/>
        <v/>
      </c>
      <c r="R11303" s="168" t="str">
        <f t="shared" si="1413"/>
        <v/>
      </c>
      <c r="S11303" s="168" t="str">
        <f t="shared" si="1414"/>
        <v/>
      </c>
      <c r="T11303" s="168" t="str">
        <f t="shared" si="1415"/>
        <v/>
      </c>
    </row>
    <row r="11304" spans="1:20" x14ac:dyDescent="0.2">
      <c r="A11304" t="s">
        <v>7195</v>
      </c>
      <c r="M11304" s="170" t="str">
        <f t="shared" si="1408"/>
        <v>Ttl</v>
      </c>
      <c r="N11304" s="169" t="str">
        <f t="shared" si="1409"/>
        <v>8239</v>
      </c>
      <c r="O11304" s="168" t="str">
        <f t="shared" si="1410"/>
        <v/>
      </c>
      <c r="P11304" s="168" t="str">
        <f t="shared" si="1411"/>
        <v/>
      </c>
      <c r="Q11304" s="168" t="str">
        <f t="shared" si="1412"/>
        <v/>
      </c>
      <c r="R11304" s="168" t="str">
        <f t="shared" si="1413"/>
        <v/>
      </c>
      <c r="S11304" s="168" t="str">
        <f t="shared" si="1414"/>
        <v/>
      </c>
      <c r="T11304" s="168" t="str">
        <f t="shared" si="1415"/>
        <v/>
      </c>
    </row>
    <row r="11305" spans="1:20" x14ac:dyDescent="0.2">
      <c r="A11305" t="s">
        <v>2611</v>
      </c>
      <c r="M11305" s="170" t="str">
        <f t="shared" si="1408"/>
        <v>DTL</v>
      </c>
      <c r="N11305" s="169" t="str">
        <f t="shared" si="1409"/>
        <v>8239</v>
      </c>
      <c r="O11305" s="168" t="str">
        <f t="shared" si="1410"/>
        <v/>
      </c>
      <c r="P11305" s="168" t="str">
        <f t="shared" si="1411"/>
        <v/>
      </c>
      <c r="Q11305" s="168" t="str">
        <f t="shared" si="1412"/>
        <v/>
      </c>
      <c r="R11305" s="168" t="str">
        <f t="shared" si="1413"/>
        <v/>
      </c>
      <c r="S11305" s="168" t="str">
        <f t="shared" si="1414"/>
        <v/>
      </c>
      <c r="T11305" s="168" t="str">
        <f t="shared" si="1415"/>
        <v/>
      </c>
    </row>
    <row r="11306" spans="1:20" x14ac:dyDescent="0.2">
      <c r="A11306" t="s">
        <v>7196</v>
      </c>
      <c r="M11306" s="170" t="str">
        <f t="shared" si="1408"/>
        <v>Ttl</v>
      </c>
      <c r="N11306" s="169" t="str">
        <f t="shared" si="1409"/>
        <v>8239</v>
      </c>
      <c r="O11306" s="168" t="str">
        <f t="shared" si="1410"/>
        <v/>
      </c>
      <c r="P11306" s="168" t="str">
        <f t="shared" si="1411"/>
        <v/>
      </c>
      <c r="Q11306" s="168" t="str">
        <f t="shared" si="1412"/>
        <v/>
      </c>
      <c r="R11306" s="168" t="str">
        <f t="shared" si="1413"/>
        <v/>
      </c>
      <c r="S11306" s="168" t="str">
        <f t="shared" si="1414"/>
        <v/>
      </c>
      <c r="T11306" s="168" t="str">
        <f t="shared" si="1415"/>
        <v/>
      </c>
    </row>
    <row r="11307" spans="1:20" x14ac:dyDescent="0.2">
      <c r="A11307" t="s">
        <v>4246</v>
      </c>
      <c r="M11307" s="170" t="str">
        <f t="shared" si="1408"/>
        <v>DTL</v>
      </c>
      <c r="N11307" s="169" t="str">
        <f t="shared" si="1409"/>
        <v>8239</v>
      </c>
      <c r="O11307" s="168" t="str">
        <f t="shared" si="1410"/>
        <v/>
      </c>
      <c r="P11307" s="168" t="str">
        <f t="shared" si="1411"/>
        <v/>
      </c>
      <c r="Q11307" s="168" t="str">
        <f t="shared" si="1412"/>
        <v/>
      </c>
      <c r="R11307" s="168" t="str">
        <f t="shared" si="1413"/>
        <v/>
      </c>
      <c r="S11307" s="168" t="str">
        <f t="shared" si="1414"/>
        <v/>
      </c>
      <c r="T11307" s="168" t="str">
        <f t="shared" si="1415"/>
        <v/>
      </c>
    </row>
    <row r="11308" spans="1:20" x14ac:dyDescent="0.2">
      <c r="A11308" t="s">
        <v>4467</v>
      </c>
      <c r="M11308" s="170" t="str">
        <f t="shared" si="1408"/>
        <v>DTL</v>
      </c>
      <c r="N11308" s="169" t="str">
        <f t="shared" si="1409"/>
        <v>8239</v>
      </c>
      <c r="O11308" s="168" t="str">
        <f t="shared" si="1410"/>
        <v/>
      </c>
      <c r="P11308" s="168" t="str">
        <f t="shared" si="1411"/>
        <v/>
      </c>
      <c r="Q11308" s="168" t="str">
        <f t="shared" si="1412"/>
        <v/>
      </c>
      <c r="R11308" s="168" t="str">
        <f t="shared" si="1413"/>
        <v/>
      </c>
      <c r="S11308" s="168" t="str">
        <f t="shared" si="1414"/>
        <v/>
      </c>
      <c r="T11308" s="168" t="str">
        <f t="shared" si="1415"/>
        <v/>
      </c>
    </row>
    <row r="11309" spans="1:20" x14ac:dyDescent="0.2">
      <c r="A11309">
        <v>1</v>
      </c>
      <c r="M11309" s="170" t="str">
        <f t="shared" si="1408"/>
        <v>DTL</v>
      </c>
      <c r="N11309" s="169" t="str">
        <f t="shared" si="1409"/>
        <v>8239</v>
      </c>
      <c r="O11309" s="168" t="str">
        <f t="shared" si="1410"/>
        <v/>
      </c>
      <c r="P11309" s="168" t="str">
        <f t="shared" si="1411"/>
        <v/>
      </c>
      <c r="Q11309" s="168" t="str">
        <f t="shared" si="1412"/>
        <v/>
      </c>
      <c r="R11309" s="168" t="str">
        <f t="shared" si="1413"/>
        <v/>
      </c>
      <c r="S11309" s="168" t="str">
        <f t="shared" si="1414"/>
        <v/>
      </c>
      <c r="T11309" s="168" t="str">
        <f t="shared" si="1415"/>
        <v/>
      </c>
    </row>
    <row r="11310" spans="1:20" x14ac:dyDescent="0.2">
      <c r="M11310" s="170" t="str">
        <f t="shared" si="1408"/>
        <v>DTL</v>
      </c>
      <c r="N11310" s="169" t="str">
        <f t="shared" si="1409"/>
        <v>8239</v>
      </c>
      <c r="O11310" s="168" t="str">
        <f t="shared" si="1410"/>
        <v/>
      </c>
      <c r="P11310" s="168" t="str">
        <f t="shared" si="1411"/>
        <v/>
      </c>
      <c r="Q11310" s="168" t="str">
        <f t="shared" si="1412"/>
        <v/>
      </c>
      <c r="R11310" s="168" t="str">
        <f t="shared" si="1413"/>
        <v/>
      </c>
      <c r="S11310" s="168" t="str">
        <f t="shared" si="1414"/>
        <v/>
      </c>
      <c r="T11310" s="168" t="str">
        <f t="shared" si="1415"/>
        <v/>
      </c>
    </row>
    <row r="11311" spans="1:20" x14ac:dyDescent="0.2">
      <c r="A11311" t="s">
        <v>3739</v>
      </c>
      <c r="M11311" s="170" t="str">
        <f t="shared" si="1408"/>
        <v>H1</v>
      </c>
      <c r="N11311" s="169" t="str">
        <f t="shared" si="1409"/>
        <v>8239</v>
      </c>
      <c r="O11311" s="168" t="str">
        <f t="shared" si="1410"/>
        <v/>
      </c>
      <c r="P11311" s="168" t="str">
        <f t="shared" si="1411"/>
        <v/>
      </c>
      <c r="Q11311" s="168" t="str">
        <f t="shared" si="1412"/>
        <v/>
      </c>
      <c r="R11311" s="168" t="str">
        <f t="shared" si="1413"/>
        <v/>
      </c>
      <c r="S11311" s="168" t="str">
        <f t="shared" si="1414"/>
        <v/>
      </c>
      <c r="T11311" s="168" t="str">
        <f t="shared" si="1415"/>
        <v/>
      </c>
    </row>
    <row r="11312" spans="1:20" x14ac:dyDescent="0.2">
      <c r="A11312" t="s">
        <v>2600</v>
      </c>
      <c r="M11312" s="170" t="str">
        <f t="shared" si="1408"/>
        <v>H2</v>
      </c>
      <c r="N11312" s="169" t="str">
        <f t="shared" si="1409"/>
        <v>8239</v>
      </c>
      <c r="O11312" s="168" t="str">
        <f t="shared" si="1410"/>
        <v/>
      </c>
      <c r="P11312" s="168" t="str">
        <f t="shared" si="1411"/>
        <v/>
      </c>
      <c r="Q11312" s="168" t="str">
        <f t="shared" si="1412"/>
        <v/>
      </c>
      <c r="R11312" s="168" t="str">
        <f t="shared" si="1413"/>
        <v/>
      </c>
      <c r="S11312" s="168" t="str">
        <f t="shared" si="1414"/>
        <v/>
      </c>
      <c r="T11312" s="168" t="str">
        <f t="shared" si="1415"/>
        <v/>
      </c>
    </row>
    <row r="11313" spans="1:20" x14ac:dyDescent="0.2">
      <c r="A11313" t="s">
        <v>2601</v>
      </c>
      <c r="M11313" s="170" t="str">
        <f t="shared" si="1408"/>
        <v>H3</v>
      </c>
      <c r="N11313" s="169" t="str">
        <f t="shared" si="1409"/>
        <v>8239</v>
      </c>
      <c r="O11313" s="168" t="str">
        <f t="shared" si="1410"/>
        <v/>
      </c>
      <c r="P11313" s="168" t="str">
        <f t="shared" si="1411"/>
        <v/>
      </c>
      <c r="Q11313" s="168" t="str">
        <f t="shared" si="1412"/>
        <v/>
      </c>
      <c r="R11313" s="168" t="str">
        <f t="shared" si="1413"/>
        <v/>
      </c>
      <c r="S11313" s="168" t="str">
        <f t="shared" si="1414"/>
        <v/>
      </c>
      <c r="T11313" s="168" t="str">
        <f t="shared" si="1415"/>
        <v/>
      </c>
    </row>
    <row r="11314" spans="1:20" x14ac:dyDescent="0.2">
      <c r="A11314" t="s">
        <v>3535</v>
      </c>
      <c r="M11314" s="170" t="str">
        <f t="shared" si="1408"/>
        <v>H4</v>
      </c>
      <c r="N11314" s="169" t="str">
        <f t="shared" si="1409"/>
        <v>8239</v>
      </c>
      <c r="O11314" s="168" t="str">
        <f t="shared" si="1410"/>
        <v/>
      </c>
      <c r="P11314" s="168" t="str">
        <f t="shared" si="1411"/>
        <v/>
      </c>
      <c r="Q11314" s="168" t="str">
        <f t="shared" si="1412"/>
        <v/>
      </c>
      <c r="R11314" s="168" t="str">
        <f t="shared" si="1413"/>
        <v/>
      </c>
      <c r="S11314" s="168" t="str">
        <f t="shared" si="1414"/>
        <v/>
      </c>
      <c r="T11314" s="168" t="str">
        <f t="shared" si="1415"/>
        <v/>
      </c>
    </row>
    <row r="11315" spans="1:20" x14ac:dyDescent="0.2">
      <c r="A11315" t="s">
        <v>3719</v>
      </c>
      <c r="M11315" s="170" t="str">
        <f t="shared" si="1408"/>
        <v>H5</v>
      </c>
      <c r="N11315" s="169" t="str">
        <f t="shared" si="1409"/>
        <v>8239</v>
      </c>
      <c r="O11315" s="168" t="str">
        <f t="shared" si="1410"/>
        <v/>
      </c>
      <c r="P11315" s="168" t="str">
        <f t="shared" si="1411"/>
        <v/>
      </c>
      <c r="Q11315" s="168" t="str">
        <f t="shared" si="1412"/>
        <v/>
      </c>
      <c r="R11315" s="168" t="str">
        <f t="shared" si="1413"/>
        <v/>
      </c>
      <c r="S11315" s="168" t="str">
        <f t="shared" si="1414"/>
        <v/>
      </c>
      <c r="T11315" s="168" t="str">
        <f t="shared" si="1415"/>
        <v/>
      </c>
    </row>
    <row r="11316" spans="1:20" x14ac:dyDescent="0.2">
      <c r="A11316" t="s">
        <v>3720</v>
      </c>
      <c r="M11316" s="170" t="str">
        <f t="shared" si="1408"/>
        <v>H6</v>
      </c>
      <c r="N11316" s="169" t="str">
        <f t="shared" si="1409"/>
        <v>8239</v>
      </c>
      <c r="O11316" s="168" t="str">
        <f t="shared" si="1410"/>
        <v/>
      </c>
      <c r="P11316" s="168" t="str">
        <f t="shared" si="1411"/>
        <v/>
      </c>
      <c r="Q11316" s="168" t="str">
        <f t="shared" si="1412"/>
        <v/>
      </c>
      <c r="R11316" s="168" t="str">
        <f t="shared" si="1413"/>
        <v/>
      </c>
      <c r="S11316" s="168" t="str">
        <f t="shared" si="1414"/>
        <v/>
      </c>
      <c r="T11316" s="168" t="str">
        <f t="shared" si="1415"/>
        <v/>
      </c>
    </row>
    <row r="11317" spans="1:20" x14ac:dyDescent="0.2">
      <c r="A11317" t="s">
        <v>2605</v>
      </c>
      <c r="M11317" s="170" t="str">
        <f t="shared" si="1408"/>
        <v>H7</v>
      </c>
      <c r="N11317" s="169" t="str">
        <f t="shared" si="1409"/>
        <v>8239</v>
      </c>
      <c r="O11317" s="168" t="str">
        <f t="shared" si="1410"/>
        <v/>
      </c>
      <c r="P11317" s="168" t="str">
        <f t="shared" si="1411"/>
        <v/>
      </c>
      <c r="Q11317" s="168" t="str">
        <f t="shared" si="1412"/>
        <v/>
      </c>
      <c r="R11317" s="168" t="str">
        <f t="shared" si="1413"/>
        <v/>
      </c>
      <c r="S11317" s="168" t="str">
        <f t="shared" si="1414"/>
        <v/>
      </c>
      <c r="T11317" s="168" t="str">
        <f t="shared" si="1415"/>
        <v/>
      </c>
    </row>
    <row r="11318" spans="1:20" x14ac:dyDescent="0.2">
      <c r="A11318" t="s">
        <v>2606</v>
      </c>
      <c r="M11318" s="170" t="str">
        <f t="shared" si="1408"/>
        <v>H8</v>
      </c>
      <c r="N11318" s="169" t="str">
        <f t="shared" si="1409"/>
        <v>8239</v>
      </c>
      <c r="O11318" s="168" t="str">
        <f t="shared" si="1410"/>
        <v/>
      </c>
      <c r="P11318" s="168" t="str">
        <f t="shared" si="1411"/>
        <v/>
      </c>
      <c r="Q11318" s="168" t="str">
        <f t="shared" si="1412"/>
        <v/>
      </c>
      <c r="R11318" s="168" t="str">
        <f t="shared" si="1413"/>
        <v/>
      </c>
      <c r="S11318" s="168" t="str">
        <f t="shared" si="1414"/>
        <v/>
      </c>
      <c r="T11318" s="168" t="str">
        <f t="shared" si="1415"/>
        <v/>
      </c>
    </row>
    <row r="11319" spans="1:20" x14ac:dyDescent="0.2">
      <c r="A11319" t="s">
        <v>2607</v>
      </c>
      <c r="M11319" s="170" t="str">
        <f t="shared" si="1408"/>
        <v>H9</v>
      </c>
      <c r="N11319" s="169" t="str">
        <f t="shared" si="1409"/>
        <v>8239</v>
      </c>
      <c r="O11319" s="168" t="str">
        <f t="shared" si="1410"/>
        <v/>
      </c>
      <c r="P11319" s="168" t="str">
        <f t="shared" si="1411"/>
        <v/>
      </c>
      <c r="Q11319" s="168" t="str">
        <f t="shared" si="1412"/>
        <v/>
      </c>
      <c r="R11319" s="168" t="str">
        <f t="shared" si="1413"/>
        <v/>
      </c>
      <c r="S11319" s="168" t="str">
        <f t="shared" si="1414"/>
        <v/>
      </c>
      <c r="T11319" s="168" t="str">
        <f t="shared" si="1415"/>
        <v/>
      </c>
    </row>
    <row r="11320" spans="1:20" x14ac:dyDescent="0.2">
      <c r="A11320" t="s">
        <v>2608</v>
      </c>
      <c r="M11320" s="170" t="str">
        <f t="shared" si="1408"/>
        <v>H10</v>
      </c>
      <c r="N11320" s="169" t="str">
        <f t="shared" si="1409"/>
        <v>8239</v>
      </c>
      <c r="O11320" s="168" t="str">
        <f t="shared" si="1410"/>
        <v/>
      </c>
      <c r="P11320" s="168" t="str">
        <f t="shared" si="1411"/>
        <v/>
      </c>
      <c r="Q11320" s="168" t="str">
        <f t="shared" si="1412"/>
        <v/>
      </c>
      <c r="R11320" s="168" t="str">
        <f t="shared" si="1413"/>
        <v/>
      </c>
      <c r="S11320" s="168" t="str">
        <f t="shared" si="1414"/>
        <v/>
      </c>
      <c r="T11320" s="168" t="str">
        <f t="shared" si="1415"/>
        <v/>
      </c>
    </row>
    <row r="11321" spans="1:20" x14ac:dyDescent="0.2">
      <c r="A11321" t="s">
        <v>7197</v>
      </c>
      <c r="M11321" s="170" t="str">
        <f t="shared" si="1408"/>
        <v>DTL</v>
      </c>
      <c r="N11321" s="169" t="str">
        <f t="shared" si="1409"/>
        <v>8239</v>
      </c>
      <c r="O11321" s="168" t="str">
        <f t="shared" si="1410"/>
        <v xml:space="preserve">    </v>
      </c>
      <c r="P11321" s="168" t="str">
        <f t="shared" si="1411"/>
        <v xml:space="preserve">8239    </v>
      </c>
      <c r="Q11321" s="168">
        <f t="shared" si="1412"/>
        <v>0</v>
      </c>
      <c r="R11321" s="168">
        <f t="shared" si="1413"/>
        <v>0</v>
      </c>
      <c r="S11321" s="168">
        <f t="shared" si="1414"/>
        <v>0</v>
      </c>
      <c r="T11321" s="168">
        <f t="shared" si="1415"/>
        <v>1835331</v>
      </c>
    </row>
    <row r="11322" spans="1:20" x14ac:dyDescent="0.2">
      <c r="A11322" t="s">
        <v>2611</v>
      </c>
      <c r="M11322" s="170" t="str">
        <f t="shared" si="1408"/>
        <v>DTL</v>
      </c>
      <c r="N11322" s="169" t="str">
        <f t="shared" si="1409"/>
        <v>8239</v>
      </c>
      <c r="O11322" s="168" t="str">
        <f t="shared" si="1410"/>
        <v/>
      </c>
      <c r="P11322" s="168" t="str">
        <f t="shared" si="1411"/>
        <v/>
      </c>
      <c r="Q11322" s="168" t="str">
        <f t="shared" si="1412"/>
        <v/>
      </c>
      <c r="R11322" s="168" t="str">
        <f t="shared" si="1413"/>
        <v/>
      </c>
      <c r="S11322" s="168" t="str">
        <f t="shared" si="1414"/>
        <v/>
      </c>
      <c r="T11322" s="168" t="str">
        <f t="shared" si="1415"/>
        <v/>
      </c>
    </row>
    <row r="11323" spans="1:20" x14ac:dyDescent="0.2">
      <c r="A11323" t="s">
        <v>2622</v>
      </c>
      <c r="M11323" s="170" t="str">
        <f t="shared" si="1408"/>
        <v>DTL</v>
      </c>
      <c r="N11323" s="169" t="str">
        <f t="shared" si="1409"/>
        <v>8239</v>
      </c>
      <c r="O11323" s="168" t="str">
        <f t="shared" si="1410"/>
        <v>Tran</v>
      </c>
      <c r="P11323" s="168" t="str">
        <f t="shared" si="1411"/>
        <v>8239Tran</v>
      </c>
      <c r="Q11323" s="168">
        <f t="shared" si="1412"/>
        <v>0</v>
      </c>
      <c r="R11323" s="168">
        <f t="shared" si="1413"/>
        <v>0</v>
      </c>
      <c r="S11323" s="168">
        <f t="shared" si="1414"/>
        <v>0</v>
      </c>
      <c r="T11323" s="168">
        <f t="shared" si="1415"/>
        <v>0</v>
      </c>
    </row>
    <row r="11324" spans="1:20" x14ac:dyDescent="0.2">
      <c r="A11324" t="s">
        <v>2611</v>
      </c>
      <c r="M11324" s="170" t="str">
        <f t="shared" si="1408"/>
        <v>DTL</v>
      </c>
      <c r="N11324" s="169" t="str">
        <f t="shared" si="1409"/>
        <v>8239</v>
      </c>
      <c r="O11324" s="168" t="str">
        <f t="shared" si="1410"/>
        <v/>
      </c>
      <c r="P11324" s="168" t="str">
        <f t="shared" si="1411"/>
        <v/>
      </c>
      <c r="Q11324" s="168" t="str">
        <f t="shared" si="1412"/>
        <v/>
      </c>
      <c r="R11324" s="168" t="str">
        <f t="shared" si="1413"/>
        <v/>
      </c>
      <c r="S11324" s="168" t="str">
        <f t="shared" si="1414"/>
        <v/>
      </c>
      <c r="T11324" s="168" t="str">
        <f t="shared" si="1415"/>
        <v/>
      </c>
    </row>
    <row r="11325" spans="1:20" x14ac:dyDescent="0.2">
      <c r="A11325" t="s">
        <v>2623</v>
      </c>
      <c r="M11325" s="170" t="str">
        <f t="shared" si="1408"/>
        <v>DTL</v>
      </c>
      <c r="N11325" s="169" t="str">
        <f t="shared" si="1409"/>
        <v>8239</v>
      </c>
      <c r="O11325" s="168" t="str">
        <f t="shared" si="1410"/>
        <v>Tran</v>
      </c>
      <c r="P11325" s="168" t="str">
        <f t="shared" si="1411"/>
        <v>8239Tran</v>
      </c>
      <c r="Q11325" s="168">
        <f t="shared" si="1412"/>
        <v>0</v>
      </c>
      <c r="R11325" s="168">
        <f t="shared" si="1413"/>
        <v>0</v>
      </c>
      <c r="S11325" s="168">
        <f t="shared" si="1414"/>
        <v>0</v>
      </c>
      <c r="T11325" s="168">
        <f t="shared" si="1415"/>
        <v>0</v>
      </c>
    </row>
    <row r="11326" spans="1:20" x14ac:dyDescent="0.2">
      <c r="A11326" t="s">
        <v>4246</v>
      </c>
      <c r="M11326" s="170" t="str">
        <f t="shared" si="1408"/>
        <v>DTL</v>
      </c>
      <c r="N11326" s="169" t="str">
        <f t="shared" si="1409"/>
        <v>8239</v>
      </c>
      <c r="O11326" s="168" t="str">
        <f t="shared" si="1410"/>
        <v/>
      </c>
      <c r="P11326" s="168" t="str">
        <f t="shared" si="1411"/>
        <v/>
      </c>
      <c r="Q11326" s="168" t="str">
        <f t="shared" si="1412"/>
        <v/>
      </c>
      <c r="R11326" s="168" t="str">
        <f t="shared" si="1413"/>
        <v/>
      </c>
      <c r="S11326" s="168" t="str">
        <f t="shared" si="1414"/>
        <v/>
      </c>
      <c r="T11326" s="168" t="str">
        <f t="shared" si="1415"/>
        <v/>
      </c>
    </row>
    <row r="11327" spans="1:20" x14ac:dyDescent="0.2">
      <c r="A11327" t="s">
        <v>2611</v>
      </c>
      <c r="M11327" s="170" t="str">
        <f t="shared" si="1408"/>
        <v>DTL</v>
      </c>
      <c r="N11327" s="169" t="str">
        <f t="shared" si="1409"/>
        <v>8239</v>
      </c>
      <c r="O11327" s="168" t="str">
        <f t="shared" si="1410"/>
        <v/>
      </c>
      <c r="P11327" s="168" t="str">
        <f t="shared" si="1411"/>
        <v/>
      </c>
      <c r="Q11327" s="168" t="str">
        <f t="shared" si="1412"/>
        <v/>
      </c>
      <c r="R11327" s="168" t="str">
        <f t="shared" si="1413"/>
        <v/>
      </c>
      <c r="S11327" s="168" t="str">
        <f t="shared" si="1414"/>
        <v/>
      </c>
      <c r="T11327" s="168" t="str">
        <f t="shared" si="1415"/>
        <v/>
      </c>
    </row>
    <row r="11328" spans="1:20" x14ac:dyDescent="0.2">
      <c r="A11328" t="s">
        <v>7198</v>
      </c>
      <c r="M11328" s="170" t="str">
        <f t="shared" si="1408"/>
        <v>Ttl</v>
      </c>
      <c r="N11328" s="169" t="str">
        <f t="shared" si="1409"/>
        <v>8239</v>
      </c>
      <c r="O11328" s="168" t="str">
        <f t="shared" si="1410"/>
        <v/>
      </c>
      <c r="P11328" s="168" t="str">
        <f t="shared" si="1411"/>
        <v/>
      </c>
      <c r="Q11328" s="168" t="str">
        <f t="shared" si="1412"/>
        <v/>
      </c>
      <c r="R11328" s="168" t="str">
        <f t="shared" si="1413"/>
        <v/>
      </c>
      <c r="S11328" s="168" t="str">
        <f t="shared" si="1414"/>
        <v/>
      </c>
      <c r="T11328" s="168" t="str">
        <f t="shared" si="1415"/>
        <v/>
      </c>
    </row>
    <row r="11329" spans="1:20" x14ac:dyDescent="0.2">
      <c r="A11329" t="s">
        <v>4467</v>
      </c>
      <c r="M11329" s="170" t="str">
        <f t="shared" si="1408"/>
        <v>DTL</v>
      </c>
      <c r="N11329" s="169" t="str">
        <f t="shared" si="1409"/>
        <v>8239</v>
      </c>
      <c r="O11329" s="168" t="str">
        <f t="shared" si="1410"/>
        <v/>
      </c>
      <c r="P11329" s="168" t="str">
        <f t="shared" si="1411"/>
        <v/>
      </c>
      <c r="Q11329" s="168" t="str">
        <f t="shared" si="1412"/>
        <v/>
      </c>
      <c r="R11329" s="168" t="str">
        <f t="shared" si="1413"/>
        <v/>
      </c>
      <c r="S11329" s="168" t="str">
        <f t="shared" si="1414"/>
        <v/>
      </c>
      <c r="T11329" s="168" t="str">
        <f t="shared" si="1415"/>
        <v/>
      </c>
    </row>
    <row r="11330" spans="1:20" x14ac:dyDescent="0.2">
      <c r="A11330">
        <v>1</v>
      </c>
      <c r="M11330" s="170" t="str">
        <f t="shared" si="1408"/>
        <v>DTL</v>
      </c>
      <c r="N11330" s="169" t="str">
        <f t="shared" si="1409"/>
        <v>8239</v>
      </c>
      <c r="O11330" s="168" t="str">
        <f t="shared" si="1410"/>
        <v/>
      </c>
      <c r="P11330" s="168" t="str">
        <f t="shared" si="1411"/>
        <v/>
      </c>
      <c r="Q11330" s="168" t="str">
        <f t="shared" si="1412"/>
        <v/>
      </c>
      <c r="R11330" s="168" t="str">
        <f t="shared" si="1413"/>
        <v/>
      </c>
      <c r="S11330" s="168" t="str">
        <f t="shared" si="1414"/>
        <v/>
      </c>
      <c r="T11330" s="168" t="str">
        <f t="shared" si="1415"/>
        <v/>
      </c>
    </row>
    <row r="11331" spans="1:20" x14ac:dyDescent="0.2">
      <c r="M11331" s="170" t="str">
        <f t="shared" ref="M11331:M11394" si="1416">IF(ROW()&lt;23,"",
  IF(NOT(ISERROR(FIND("Trinity County",$A11331,30))),"H1",
  IF(M11330="H1","H2",
  IF(M11330="H2","H3",
  IF(M11330="H3","H4",
  IF(M11330="H4","H5",
  IF(M11330="H5","H6",
  IF(M11330="H6","H7",
  IF(M11330="H7","H8",
  IF(M11330="H8","H9",
  IF(M11330="H9","H10",
  IF(TRIM(LEFT($A11331,7))="Total","Ttl","DTL"))))))))))))</f>
        <v>DTL</v>
      </c>
      <c r="N11331" s="169" t="str">
        <f t="shared" ref="N11331:N11394" si="1417">IF(ROW()&lt;23,"",
  IF($M11331="H6",TRIM(LEFT($A11331,5)),N11330))</f>
        <v>8239</v>
      </c>
      <c r="O11331" s="168" t="str">
        <f t="shared" ref="O11331:O11394" si="1418">IF($M11331&lt;&gt;"DTL","",
  IF(NOT(ISNUMBER(VALUE(MID($A11331,31,15)))),"",LEFT($A11331,4)))</f>
        <v/>
      </c>
      <c r="P11331" s="168" t="str">
        <f t="shared" ref="P11331:P11394" si="1419">IF(O11331="","",N11331&amp;O11331)</f>
        <v/>
      </c>
      <c r="Q11331" s="168" t="str">
        <f t="shared" ref="Q11331:Q11394" si="1420">IF($M11331&lt;&gt;"DTL","",
  IF(NOT(ISNUMBER(VALUE(MID($A11331,31,15)))),"",VALUE(TRIM(MID($A11331,47,15)))))</f>
        <v/>
      </c>
      <c r="R11331" s="168" t="str">
        <f t="shared" ref="R11331:R11394" si="1421">IF($M11331&lt;&gt;"DTL","",
  IF(NOT(ISNUMBER(VALUE(MID($A11331,31,15)))),"",VALUE(TRIM(MID($A11331,61,14)))))</f>
        <v/>
      </c>
      <c r="S11331" s="168" t="str">
        <f t="shared" ref="S11331:S11394" si="1422">IF($M11331&lt;&gt;"DTL","",
  IF(NOT(ISNUMBER(VALUE(MID($A11331,31,15)))),"",VALUE(TRIM(MID($A11331,76,14)))))</f>
        <v/>
      </c>
      <c r="T11331" s="168" t="str">
        <f t="shared" ref="T11331:T11394" si="1423">IF($M11331&lt;&gt;"DTL","",
  IF(NOT(ISNUMBER(VALUE(MID($A11331,31,15)))),"",VALUE(TRIM(MID($A11331,90,14)))))</f>
        <v/>
      </c>
    </row>
    <row r="11332" spans="1:20" x14ac:dyDescent="0.2">
      <c r="A11332" t="s">
        <v>3740</v>
      </c>
      <c r="M11332" s="170" t="str">
        <f t="shared" si="1416"/>
        <v>H1</v>
      </c>
      <c r="N11332" s="169" t="str">
        <f t="shared" si="1417"/>
        <v>8239</v>
      </c>
      <c r="O11332" s="168" t="str">
        <f t="shared" si="1418"/>
        <v/>
      </c>
      <c r="P11332" s="168" t="str">
        <f t="shared" si="1419"/>
        <v/>
      </c>
      <c r="Q11332" s="168" t="str">
        <f t="shared" si="1420"/>
        <v/>
      </c>
      <c r="R11332" s="168" t="str">
        <f t="shared" si="1421"/>
        <v/>
      </c>
      <c r="S11332" s="168" t="str">
        <f t="shared" si="1422"/>
        <v/>
      </c>
      <c r="T11332" s="168" t="str">
        <f t="shared" si="1423"/>
        <v/>
      </c>
    </row>
    <row r="11333" spans="1:20" x14ac:dyDescent="0.2">
      <c r="A11333" t="s">
        <v>2600</v>
      </c>
      <c r="M11333" s="170" t="str">
        <f t="shared" si="1416"/>
        <v>H2</v>
      </c>
      <c r="N11333" s="169" t="str">
        <f t="shared" si="1417"/>
        <v>8239</v>
      </c>
      <c r="O11333" s="168" t="str">
        <f t="shared" si="1418"/>
        <v/>
      </c>
      <c r="P11333" s="168" t="str">
        <f t="shared" si="1419"/>
        <v/>
      </c>
      <c r="Q11333" s="168" t="str">
        <f t="shared" si="1420"/>
        <v/>
      </c>
      <c r="R11333" s="168" t="str">
        <f t="shared" si="1421"/>
        <v/>
      </c>
      <c r="S11333" s="168" t="str">
        <f t="shared" si="1422"/>
        <v/>
      </c>
      <c r="T11333" s="168" t="str">
        <f t="shared" si="1423"/>
        <v/>
      </c>
    </row>
    <row r="11334" spans="1:20" x14ac:dyDescent="0.2">
      <c r="A11334" t="s">
        <v>2601</v>
      </c>
      <c r="M11334" s="170" t="str">
        <f t="shared" si="1416"/>
        <v>H3</v>
      </c>
      <c r="N11334" s="169" t="str">
        <f t="shared" si="1417"/>
        <v>8239</v>
      </c>
      <c r="O11334" s="168" t="str">
        <f t="shared" si="1418"/>
        <v/>
      </c>
      <c r="P11334" s="168" t="str">
        <f t="shared" si="1419"/>
        <v/>
      </c>
      <c r="Q11334" s="168" t="str">
        <f t="shared" si="1420"/>
        <v/>
      </c>
      <c r="R11334" s="168" t="str">
        <f t="shared" si="1421"/>
        <v/>
      </c>
      <c r="S11334" s="168" t="str">
        <f t="shared" si="1422"/>
        <v/>
      </c>
      <c r="T11334" s="168" t="str">
        <f t="shared" si="1423"/>
        <v/>
      </c>
    </row>
    <row r="11335" spans="1:20" x14ac:dyDescent="0.2">
      <c r="A11335" t="s">
        <v>3535</v>
      </c>
      <c r="M11335" s="170" t="str">
        <f t="shared" si="1416"/>
        <v>H4</v>
      </c>
      <c r="N11335" s="169" t="str">
        <f t="shared" si="1417"/>
        <v>8239</v>
      </c>
      <c r="O11335" s="168" t="str">
        <f t="shared" si="1418"/>
        <v/>
      </c>
      <c r="P11335" s="168" t="str">
        <f t="shared" si="1419"/>
        <v/>
      </c>
      <c r="Q11335" s="168" t="str">
        <f t="shared" si="1420"/>
        <v/>
      </c>
      <c r="R11335" s="168" t="str">
        <f t="shared" si="1421"/>
        <v/>
      </c>
      <c r="S11335" s="168" t="str">
        <f t="shared" si="1422"/>
        <v/>
      </c>
      <c r="T11335" s="168" t="str">
        <f t="shared" si="1423"/>
        <v/>
      </c>
    </row>
    <row r="11336" spans="1:20" x14ac:dyDescent="0.2">
      <c r="A11336" t="s">
        <v>3741</v>
      </c>
      <c r="M11336" s="170" t="str">
        <f t="shared" si="1416"/>
        <v>H5</v>
      </c>
      <c r="N11336" s="169" t="str">
        <f t="shared" si="1417"/>
        <v>8239</v>
      </c>
      <c r="O11336" s="168" t="str">
        <f t="shared" si="1418"/>
        <v/>
      </c>
      <c r="P11336" s="168" t="str">
        <f t="shared" si="1419"/>
        <v/>
      </c>
      <c r="Q11336" s="168" t="str">
        <f t="shared" si="1420"/>
        <v/>
      </c>
      <c r="R11336" s="168" t="str">
        <f t="shared" si="1421"/>
        <v/>
      </c>
      <c r="S11336" s="168" t="str">
        <f t="shared" si="1422"/>
        <v/>
      </c>
      <c r="T11336" s="168" t="str">
        <f t="shared" si="1423"/>
        <v/>
      </c>
    </row>
    <row r="11337" spans="1:20" x14ac:dyDescent="0.2">
      <c r="A11337" t="s">
        <v>3742</v>
      </c>
      <c r="M11337" s="170" t="str">
        <f t="shared" si="1416"/>
        <v>H6</v>
      </c>
      <c r="N11337" s="169" t="str">
        <f t="shared" si="1417"/>
        <v>8461</v>
      </c>
      <c r="O11337" s="168" t="str">
        <f t="shared" si="1418"/>
        <v/>
      </c>
      <c r="P11337" s="168" t="str">
        <f t="shared" si="1419"/>
        <v/>
      </c>
      <c r="Q11337" s="168" t="str">
        <f t="shared" si="1420"/>
        <v/>
      </c>
      <c r="R11337" s="168" t="str">
        <f t="shared" si="1421"/>
        <v/>
      </c>
      <c r="S11337" s="168" t="str">
        <f t="shared" si="1422"/>
        <v/>
      </c>
      <c r="T11337" s="168" t="str">
        <f t="shared" si="1423"/>
        <v/>
      </c>
    </row>
    <row r="11338" spans="1:20" x14ac:dyDescent="0.2">
      <c r="A11338" t="s">
        <v>2605</v>
      </c>
      <c r="M11338" s="170" t="str">
        <f t="shared" si="1416"/>
        <v>H7</v>
      </c>
      <c r="N11338" s="169" t="str">
        <f t="shared" si="1417"/>
        <v>8461</v>
      </c>
      <c r="O11338" s="168" t="str">
        <f t="shared" si="1418"/>
        <v/>
      </c>
      <c r="P11338" s="168" t="str">
        <f t="shared" si="1419"/>
        <v/>
      </c>
      <c r="Q11338" s="168" t="str">
        <f t="shared" si="1420"/>
        <v/>
      </c>
      <c r="R11338" s="168" t="str">
        <f t="shared" si="1421"/>
        <v/>
      </c>
      <c r="S11338" s="168" t="str">
        <f t="shared" si="1422"/>
        <v/>
      </c>
      <c r="T11338" s="168" t="str">
        <f t="shared" si="1423"/>
        <v/>
      </c>
    </row>
    <row r="11339" spans="1:20" x14ac:dyDescent="0.2">
      <c r="A11339" t="s">
        <v>2606</v>
      </c>
      <c r="M11339" s="170" t="str">
        <f t="shared" si="1416"/>
        <v>H8</v>
      </c>
      <c r="N11339" s="169" t="str">
        <f t="shared" si="1417"/>
        <v>8461</v>
      </c>
      <c r="O11339" s="168" t="str">
        <f t="shared" si="1418"/>
        <v/>
      </c>
      <c r="P11339" s="168" t="str">
        <f t="shared" si="1419"/>
        <v/>
      </c>
      <c r="Q11339" s="168" t="str">
        <f t="shared" si="1420"/>
        <v/>
      </c>
      <c r="R11339" s="168" t="str">
        <f t="shared" si="1421"/>
        <v/>
      </c>
      <c r="S11339" s="168" t="str">
        <f t="shared" si="1422"/>
        <v/>
      </c>
      <c r="T11339" s="168" t="str">
        <f t="shared" si="1423"/>
        <v/>
      </c>
    </row>
    <row r="11340" spans="1:20" x14ac:dyDescent="0.2">
      <c r="A11340" t="s">
        <v>2607</v>
      </c>
      <c r="M11340" s="170" t="str">
        <f t="shared" si="1416"/>
        <v>H9</v>
      </c>
      <c r="N11340" s="169" t="str">
        <f t="shared" si="1417"/>
        <v>8461</v>
      </c>
      <c r="O11340" s="168" t="str">
        <f t="shared" si="1418"/>
        <v/>
      </c>
      <c r="P11340" s="168" t="str">
        <f t="shared" si="1419"/>
        <v/>
      </c>
      <c r="Q11340" s="168" t="str">
        <f t="shared" si="1420"/>
        <v/>
      </c>
      <c r="R11340" s="168" t="str">
        <f t="shared" si="1421"/>
        <v/>
      </c>
      <c r="S11340" s="168" t="str">
        <f t="shared" si="1422"/>
        <v/>
      </c>
      <c r="T11340" s="168" t="str">
        <f t="shared" si="1423"/>
        <v/>
      </c>
    </row>
    <row r="11341" spans="1:20" x14ac:dyDescent="0.2">
      <c r="A11341" t="s">
        <v>2608</v>
      </c>
      <c r="M11341" s="170" t="str">
        <f t="shared" si="1416"/>
        <v>H10</v>
      </c>
      <c r="N11341" s="169" t="str">
        <f t="shared" si="1417"/>
        <v>8461</v>
      </c>
      <c r="O11341" s="168" t="str">
        <f t="shared" si="1418"/>
        <v/>
      </c>
      <c r="P11341" s="168" t="str">
        <f t="shared" si="1419"/>
        <v/>
      </c>
      <c r="Q11341" s="168" t="str">
        <f t="shared" si="1420"/>
        <v/>
      </c>
      <c r="R11341" s="168" t="str">
        <f t="shared" si="1421"/>
        <v/>
      </c>
      <c r="S11341" s="168" t="str">
        <f t="shared" si="1422"/>
        <v/>
      </c>
      <c r="T11341" s="168" t="str">
        <f t="shared" si="1423"/>
        <v/>
      </c>
    </row>
    <row r="11342" spans="1:20" x14ac:dyDescent="0.2">
      <c r="A11342" t="s">
        <v>2609</v>
      </c>
      <c r="M11342" s="170" t="str">
        <f t="shared" si="1416"/>
        <v>DTL</v>
      </c>
      <c r="N11342" s="169" t="str">
        <f t="shared" si="1417"/>
        <v>8461</v>
      </c>
      <c r="O11342" s="168" t="str">
        <f t="shared" si="1418"/>
        <v/>
      </c>
      <c r="P11342" s="168" t="str">
        <f t="shared" si="1419"/>
        <v/>
      </c>
      <c r="Q11342" s="168" t="str">
        <f t="shared" si="1420"/>
        <v/>
      </c>
      <c r="R11342" s="168" t="str">
        <f t="shared" si="1421"/>
        <v/>
      </c>
      <c r="S11342" s="168" t="str">
        <f t="shared" si="1422"/>
        <v/>
      </c>
      <c r="T11342" s="168" t="str">
        <f t="shared" si="1423"/>
        <v/>
      </c>
    </row>
    <row r="11343" spans="1:20" x14ac:dyDescent="0.2">
      <c r="A11343" t="s">
        <v>7199</v>
      </c>
      <c r="M11343" s="170" t="str">
        <f t="shared" si="1416"/>
        <v>DTL</v>
      </c>
      <c r="N11343" s="169" t="str">
        <f t="shared" si="1417"/>
        <v>8461</v>
      </c>
      <c r="O11343" s="168" t="str">
        <f t="shared" si="1418"/>
        <v>6060</v>
      </c>
      <c r="P11343" s="168" t="str">
        <f t="shared" si="1419"/>
        <v>84616060</v>
      </c>
      <c r="Q11343" s="168">
        <f t="shared" si="1420"/>
        <v>250164</v>
      </c>
      <c r="R11343" s="168">
        <f t="shared" si="1421"/>
        <v>308345</v>
      </c>
      <c r="S11343" s="168">
        <f t="shared" si="1422"/>
        <v>280000</v>
      </c>
      <c r="T11343" s="168">
        <f t="shared" si="1423"/>
        <v>229980</v>
      </c>
    </row>
    <row r="11344" spans="1:20" x14ac:dyDescent="0.2">
      <c r="A11344" t="s">
        <v>7200</v>
      </c>
      <c r="M11344" s="170" t="str">
        <f t="shared" si="1416"/>
        <v>DTL</v>
      </c>
      <c r="N11344" s="169" t="str">
        <f t="shared" si="1417"/>
        <v>8461</v>
      </c>
      <c r="O11344" s="168" t="str">
        <f t="shared" si="1418"/>
        <v>6601</v>
      </c>
      <c r="P11344" s="168" t="str">
        <f t="shared" si="1419"/>
        <v>84616601</v>
      </c>
      <c r="Q11344" s="168">
        <f t="shared" si="1420"/>
        <v>1953</v>
      </c>
      <c r="R11344" s="168">
        <f t="shared" si="1421"/>
        <v>4610</v>
      </c>
      <c r="S11344" s="168">
        <f t="shared" si="1422"/>
        <v>0</v>
      </c>
      <c r="T11344" s="168">
        <f t="shared" si="1423"/>
        <v>2841</v>
      </c>
    </row>
    <row r="11345" spans="1:20" x14ac:dyDescent="0.2">
      <c r="A11345" t="s">
        <v>4246</v>
      </c>
      <c r="M11345" s="170" t="str">
        <f t="shared" si="1416"/>
        <v>DTL</v>
      </c>
      <c r="N11345" s="169" t="str">
        <f t="shared" si="1417"/>
        <v>8461</v>
      </c>
      <c r="O11345" s="168" t="str">
        <f t="shared" si="1418"/>
        <v/>
      </c>
      <c r="P11345" s="168" t="str">
        <f t="shared" si="1419"/>
        <v/>
      </c>
      <c r="Q11345" s="168" t="str">
        <f t="shared" si="1420"/>
        <v/>
      </c>
      <c r="R11345" s="168" t="str">
        <f t="shared" si="1421"/>
        <v/>
      </c>
      <c r="S11345" s="168" t="str">
        <f t="shared" si="1422"/>
        <v/>
      </c>
      <c r="T11345" s="168" t="str">
        <f t="shared" si="1423"/>
        <v/>
      </c>
    </row>
    <row r="11346" spans="1:20" x14ac:dyDescent="0.2">
      <c r="A11346" t="s">
        <v>2611</v>
      </c>
      <c r="M11346" s="170" t="str">
        <f t="shared" si="1416"/>
        <v>DTL</v>
      </c>
      <c r="N11346" s="169" t="str">
        <f t="shared" si="1417"/>
        <v>8461</v>
      </c>
      <c r="O11346" s="168" t="str">
        <f t="shared" si="1418"/>
        <v/>
      </c>
      <c r="P11346" s="168" t="str">
        <f t="shared" si="1419"/>
        <v/>
      </c>
      <c r="Q11346" s="168" t="str">
        <f t="shared" si="1420"/>
        <v/>
      </c>
      <c r="R11346" s="168" t="str">
        <f t="shared" si="1421"/>
        <v/>
      </c>
      <c r="S11346" s="168" t="str">
        <f t="shared" si="1422"/>
        <v/>
      </c>
      <c r="T11346" s="168" t="str">
        <f t="shared" si="1423"/>
        <v/>
      </c>
    </row>
    <row r="11347" spans="1:20" x14ac:dyDescent="0.2">
      <c r="A11347" t="s">
        <v>7201</v>
      </c>
      <c r="M11347" s="170" t="str">
        <f t="shared" si="1416"/>
        <v>Ttl</v>
      </c>
      <c r="N11347" s="169" t="str">
        <f t="shared" si="1417"/>
        <v>8461</v>
      </c>
      <c r="O11347" s="168" t="str">
        <f t="shared" si="1418"/>
        <v/>
      </c>
      <c r="P11347" s="168" t="str">
        <f t="shared" si="1419"/>
        <v/>
      </c>
      <c r="Q11347" s="168" t="str">
        <f t="shared" si="1420"/>
        <v/>
      </c>
      <c r="R11347" s="168" t="str">
        <f t="shared" si="1421"/>
        <v/>
      </c>
      <c r="S11347" s="168" t="str">
        <f t="shared" si="1422"/>
        <v/>
      </c>
      <c r="T11347" s="168" t="str">
        <f t="shared" si="1423"/>
        <v/>
      </c>
    </row>
    <row r="11348" spans="1:20" x14ac:dyDescent="0.2">
      <c r="A11348" t="s">
        <v>2612</v>
      </c>
      <c r="M11348" s="170" t="str">
        <f t="shared" si="1416"/>
        <v>DTL</v>
      </c>
      <c r="N11348" s="169" t="str">
        <f t="shared" si="1417"/>
        <v>8461</v>
      </c>
      <c r="O11348" s="168" t="str">
        <f t="shared" si="1418"/>
        <v/>
      </c>
      <c r="P11348" s="168" t="str">
        <f t="shared" si="1419"/>
        <v/>
      </c>
      <c r="Q11348" s="168" t="str">
        <f t="shared" si="1420"/>
        <v/>
      </c>
      <c r="R11348" s="168" t="str">
        <f t="shared" si="1421"/>
        <v/>
      </c>
      <c r="S11348" s="168" t="str">
        <f t="shared" si="1422"/>
        <v/>
      </c>
      <c r="T11348" s="168" t="str">
        <f t="shared" si="1423"/>
        <v/>
      </c>
    </row>
    <row r="11349" spans="1:20" x14ac:dyDescent="0.2">
      <c r="A11349" t="s">
        <v>2611</v>
      </c>
      <c r="M11349" s="170" t="str">
        <f t="shared" si="1416"/>
        <v>DTL</v>
      </c>
      <c r="N11349" s="169" t="str">
        <f t="shared" si="1417"/>
        <v>8461</v>
      </c>
      <c r="O11349" s="168" t="str">
        <f t="shared" si="1418"/>
        <v/>
      </c>
      <c r="P11349" s="168" t="str">
        <f t="shared" si="1419"/>
        <v/>
      </c>
      <c r="Q11349" s="168" t="str">
        <f t="shared" si="1420"/>
        <v/>
      </c>
      <c r="R11349" s="168" t="str">
        <f t="shared" si="1421"/>
        <v/>
      </c>
      <c r="S11349" s="168" t="str">
        <f t="shared" si="1422"/>
        <v/>
      </c>
      <c r="T11349" s="168" t="str">
        <f t="shared" si="1423"/>
        <v/>
      </c>
    </row>
    <row r="11350" spans="1:20" x14ac:dyDescent="0.2">
      <c r="A11350" t="s">
        <v>2611</v>
      </c>
      <c r="M11350" s="170" t="str">
        <f t="shared" si="1416"/>
        <v>DTL</v>
      </c>
      <c r="N11350" s="169" t="str">
        <f t="shared" si="1417"/>
        <v>8461</v>
      </c>
      <c r="O11350" s="168" t="str">
        <f t="shared" si="1418"/>
        <v/>
      </c>
      <c r="P11350" s="168" t="str">
        <f t="shared" si="1419"/>
        <v/>
      </c>
      <c r="Q11350" s="168" t="str">
        <f t="shared" si="1420"/>
        <v/>
      </c>
      <c r="R11350" s="168" t="str">
        <f t="shared" si="1421"/>
        <v/>
      </c>
      <c r="S11350" s="168" t="str">
        <f t="shared" si="1422"/>
        <v/>
      </c>
      <c r="T11350" s="168" t="str">
        <f t="shared" si="1423"/>
        <v/>
      </c>
    </row>
    <row r="11351" spans="1:20" x14ac:dyDescent="0.2">
      <c r="A11351" t="s">
        <v>2673</v>
      </c>
      <c r="M11351" s="170" t="str">
        <f t="shared" si="1416"/>
        <v>DTL</v>
      </c>
      <c r="N11351" s="169" t="str">
        <f t="shared" si="1417"/>
        <v>8461</v>
      </c>
      <c r="O11351" s="168" t="str">
        <f t="shared" si="1418"/>
        <v/>
      </c>
      <c r="P11351" s="168" t="str">
        <f t="shared" si="1419"/>
        <v/>
      </c>
      <c r="Q11351" s="168" t="str">
        <f t="shared" si="1420"/>
        <v/>
      </c>
      <c r="R11351" s="168" t="str">
        <f t="shared" si="1421"/>
        <v/>
      </c>
      <c r="S11351" s="168" t="str">
        <f t="shared" si="1422"/>
        <v/>
      </c>
      <c r="T11351" s="168" t="str">
        <f t="shared" si="1423"/>
        <v/>
      </c>
    </row>
    <row r="11352" spans="1:20" x14ac:dyDescent="0.2">
      <c r="A11352" t="s">
        <v>7202</v>
      </c>
      <c r="M11352" s="170" t="str">
        <f t="shared" si="1416"/>
        <v>DTL</v>
      </c>
      <c r="N11352" s="169" t="str">
        <f t="shared" si="1417"/>
        <v>8461</v>
      </c>
      <c r="O11352" s="168" t="str">
        <f t="shared" si="1418"/>
        <v>9800</v>
      </c>
      <c r="P11352" s="168" t="str">
        <f t="shared" si="1419"/>
        <v>84619800</v>
      </c>
      <c r="Q11352" s="168">
        <f t="shared" si="1420"/>
        <v>230197</v>
      </c>
      <c r="R11352" s="168">
        <f t="shared" si="1421"/>
        <v>185182</v>
      </c>
      <c r="S11352" s="168">
        <f t="shared" si="1422"/>
        <v>0</v>
      </c>
      <c r="T11352" s="168">
        <f t="shared" si="1423"/>
        <v>0</v>
      </c>
    </row>
    <row r="11353" spans="1:20" x14ac:dyDescent="0.2">
      <c r="A11353" t="s">
        <v>4246</v>
      </c>
      <c r="M11353" s="170" t="str">
        <f t="shared" si="1416"/>
        <v>DTL</v>
      </c>
      <c r="N11353" s="169" t="str">
        <f t="shared" si="1417"/>
        <v>8461</v>
      </c>
      <c r="O11353" s="168" t="str">
        <f t="shared" si="1418"/>
        <v/>
      </c>
      <c r="P11353" s="168" t="str">
        <f t="shared" si="1419"/>
        <v/>
      </c>
      <c r="Q11353" s="168" t="str">
        <f t="shared" si="1420"/>
        <v/>
      </c>
      <c r="R11353" s="168" t="str">
        <f t="shared" si="1421"/>
        <v/>
      </c>
      <c r="S11353" s="168" t="str">
        <f t="shared" si="1422"/>
        <v/>
      </c>
      <c r="T11353" s="168" t="str">
        <f t="shared" si="1423"/>
        <v/>
      </c>
    </row>
    <row r="11354" spans="1:20" x14ac:dyDescent="0.2">
      <c r="A11354" t="s">
        <v>2611</v>
      </c>
      <c r="M11354" s="170" t="str">
        <f t="shared" si="1416"/>
        <v>DTL</v>
      </c>
      <c r="N11354" s="169" t="str">
        <f t="shared" si="1417"/>
        <v>8461</v>
      </c>
      <c r="O11354" s="168" t="str">
        <f t="shared" si="1418"/>
        <v/>
      </c>
      <c r="P11354" s="168" t="str">
        <f t="shared" si="1419"/>
        <v/>
      </c>
      <c r="Q11354" s="168" t="str">
        <f t="shared" si="1420"/>
        <v/>
      </c>
      <c r="R11354" s="168" t="str">
        <f t="shared" si="1421"/>
        <v/>
      </c>
      <c r="S11354" s="168" t="str">
        <f t="shared" si="1422"/>
        <v/>
      </c>
      <c r="T11354" s="168" t="str">
        <f t="shared" si="1423"/>
        <v/>
      </c>
    </row>
    <row r="11355" spans="1:20" x14ac:dyDescent="0.2">
      <c r="A11355" t="s">
        <v>7203</v>
      </c>
      <c r="M11355" s="170" t="str">
        <f t="shared" si="1416"/>
        <v>Ttl</v>
      </c>
      <c r="N11355" s="169" t="str">
        <f t="shared" si="1417"/>
        <v>8461</v>
      </c>
      <c r="O11355" s="168" t="str">
        <f t="shared" si="1418"/>
        <v/>
      </c>
      <c r="P11355" s="168" t="str">
        <f t="shared" si="1419"/>
        <v/>
      </c>
      <c r="Q11355" s="168" t="str">
        <f t="shared" si="1420"/>
        <v/>
      </c>
      <c r="R11355" s="168" t="str">
        <f t="shared" si="1421"/>
        <v/>
      </c>
      <c r="S11355" s="168" t="str">
        <f t="shared" si="1422"/>
        <v/>
      </c>
      <c r="T11355" s="168" t="str">
        <f t="shared" si="1423"/>
        <v/>
      </c>
    </row>
    <row r="11356" spans="1:20" x14ac:dyDescent="0.2">
      <c r="A11356" t="s">
        <v>2676</v>
      </c>
      <c r="M11356" s="170" t="str">
        <f t="shared" si="1416"/>
        <v>DTL</v>
      </c>
      <c r="N11356" s="169" t="str">
        <f t="shared" si="1417"/>
        <v>8461</v>
      </c>
      <c r="O11356" s="168" t="str">
        <f t="shared" si="1418"/>
        <v/>
      </c>
      <c r="P11356" s="168" t="str">
        <f t="shared" si="1419"/>
        <v/>
      </c>
      <c r="Q11356" s="168" t="str">
        <f t="shared" si="1420"/>
        <v/>
      </c>
      <c r="R11356" s="168" t="str">
        <f t="shared" si="1421"/>
        <v/>
      </c>
      <c r="S11356" s="168" t="str">
        <f t="shared" si="1422"/>
        <v/>
      </c>
      <c r="T11356" s="168" t="str">
        <f t="shared" si="1423"/>
        <v/>
      </c>
    </row>
    <row r="11357" spans="1:20" x14ac:dyDescent="0.2">
      <c r="A11357" t="s">
        <v>2611</v>
      </c>
      <c r="M11357" s="170" t="str">
        <f t="shared" si="1416"/>
        <v>DTL</v>
      </c>
      <c r="N11357" s="169" t="str">
        <f t="shared" si="1417"/>
        <v>8461</v>
      </c>
      <c r="O11357" s="168" t="str">
        <f t="shared" si="1418"/>
        <v/>
      </c>
      <c r="P11357" s="168" t="str">
        <f t="shared" si="1419"/>
        <v/>
      </c>
      <c r="Q11357" s="168" t="str">
        <f t="shared" si="1420"/>
        <v/>
      </c>
      <c r="R11357" s="168" t="str">
        <f t="shared" si="1421"/>
        <v/>
      </c>
      <c r="S11357" s="168" t="str">
        <f t="shared" si="1422"/>
        <v/>
      </c>
      <c r="T11357" s="168" t="str">
        <f t="shared" si="1423"/>
        <v/>
      </c>
    </row>
    <row r="11358" spans="1:20" x14ac:dyDescent="0.2">
      <c r="A11358" t="s">
        <v>2611</v>
      </c>
      <c r="M11358" s="170" t="str">
        <f t="shared" si="1416"/>
        <v>DTL</v>
      </c>
      <c r="N11358" s="169" t="str">
        <f t="shared" si="1417"/>
        <v>8461</v>
      </c>
      <c r="O11358" s="168" t="str">
        <f t="shared" si="1418"/>
        <v/>
      </c>
      <c r="P11358" s="168" t="str">
        <f t="shared" si="1419"/>
        <v/>
      </c>
      <c r="Q11358" s="168" t="str">
        <f t="shared" si="1420"/>
        <v/>
      </c>
      <c r="R11358" s="168" t="str">
        <f t="shared" si="1421"/>
        <v/>
      </c>
      <c r="S11358" s="168" t="str">
        <f t="shared" si="1422"/>
        <v/>
      </c>
      <c r="T11358" s="168" t="str">
        <f t="shared" si="1423"/>
        <v/>
      </c>
    </row>
    <row r="11359" spans="1:20" x14ac:dyDescent="0.2">
      <c r="A11359" t="s">
        <v>2642</v>
      </c>
      <c r="M11359" s="170" t="str">
        <f t="shared" si="1416"/>
        <v>DTL</v>
      </c>
      <c r="N11359" s="169" t="str">
        <f t="shared" si="1417"/>
        <v>8461</v>
      </c>
      <c r="O11359" s="168" t="str">
        <f t="shared" si="1418"/>
        <v/>
      </c>
      <c r="P11359" s="168" t="str">
        <f t="shared" si="1419"/>
        <v/>
      </c>
      <c r="Q11359" s="168" t="str">
        <f t="shared" si="1420"/>
        <v/>
      </c>
      <c r="R11359" s="168" t="str">
        <f t="shared" si="1421"/>
        <v/>
      </c>
      <c r="S11359" s="168" t="str">
        <f t="shared" si="1422"/>
        <v/>
      </c>
      <c r="T11359" s="168" t="str">
        <f t="shared" si="1423"/>
        <v/>
      </c>
    </row>
    <row r="11360" spans="1:20" x14ac:dyDescent="0.2">
      <c r="A11360" t="s">
        <v>3743</v>
      </c>
      <c r="M11360" s="170" t="str">
        <f t="shared" si="1416"/>
        <v>DTL</v>
      </c>
      <c r="N11360" s="169" t="str">
        <f t="shared" si="1417"/>
        <v>8461</v>
      </c>
      <c r="O11360" s="168" t="str">
        <f t="shared" si="1418"/>
        <v>5500</v>
      </c>
      <c r="P11360" s="168" t="str">
        <f t="shared" si="1419"/>
        <v>84615500</v>
      </c>
      <c r="Q11360" s="168">
        <f t="shared" si="1420"/>
        <v>386091</v>
      </c>
      <c r="R11360" s="168">
        <f t="shared" si="1421"/>
        <v>361792</v>
      </c>
      <c r="S11360" s="168">
        <f t="shared" si="1422"/>
        <v>388877</v>
      </c>
      <c r="T11360" s="168">
        <f t="shared" si="1423"/>
        <v>388877</v>
      </c>
    </row>
    <row r="11361" spans="1:20" x14ac:dyDescent="0.2">
      <c r="A11361" t="s">
        <v>4246</v>
      </c>
      <c r="M11361" s="170" t="str">
        <f t="shared" si="1416"/>
        <v>DTL</v>
      </c>
      <c r="N11361" s="169" t="str">
        <f t="shared" si="1417"/>
        <v>8461</v>
      </c>
      <c r="O11361" s="168" t="str">
        <f t="shared" si="1418"/>
        <v/>
      </c>
      <c r="P11361" s="168" t="str">
        <f t="shared" si="1419"/>
        <v/>
      </c>
      <c r="Q11361" s="168" t="str">
        <f t="shared" si="1420"/>
        <v/>
      </c>
      <c r="R11361" s="168" t="str">
        <f t="shared" si="1421"/>
        <v/>
      </c>
      <c r="S11361" s="168" t="str">
        <f t="shared" si="1422"/>
        <v/>
      </c>
      <c r="T11361" s="168" t="str">
        <f t="shared" si="1423"/>
        <v/>
      </c>
    </row>
    <row r="11362" spans="1:20" x14ac:dyDescent="0.2">
      <c r="A11362" t="s">
        <v>2611</v>
      </c>
      <c r="M11362" s="170" t="str">
        <f t="shared" si="1416"/>
        <v>DTL</v>
      </c>
      <c r="N11362" s="169" t="str">
        <f t="shared" si="1417"/>
        <v>8461</v>
      </c>
      <c r="O11362" s="168" t="str">
        <f t="shared" si="1418"/>
        <v/>
      </c>
      <c r="P11362" s="168" t="str">
        <f t="shared" si="1419"/>
        <v/>
      </c>
      <c r="Q11362" s="168" t="str">
        <f t="shared" si="1420"/>
        <v/>
      </c>
      <c r="R11362" s="168" t="str">
        <f t="shared" si="1421"/>
        <v/>
      </c>
      <c r="S11362" s="168" t="str">
        <f t="shared" si="1422"/>
        <v/>
      </c>
      <c r="T11362" s="168" t="str">
        <f t="shared" si="1423"/>
        <v/>
      </c>
    </row>
    <row r="11363" spans="1:20" x14ac:dyDescent="0.2">
      <c r="A11363" t="s">
        <v>3744</v>
      </c>
      <c r="M11363" s="170" t="str">
        <f t="shared" si="1416"/>
        <v>Ttl</v>
      </c>
      <c r="N11363" s="169" t="str">
        <f t="shared" si="1417"/>
        <v>8461</v>
      </c>
      <c r="O11363" s="168" t="str">
        <f t="shared" si="1418"/>
        <v/>
      </c>
      <c r="P11363" s="168" t="str">
        <f t="shared" si="1419"/>
        <v/>
      </c>
      <c r="Q11363" s="168" t="str">
        <f t="shared" si="1420"/>
        <v/>
      </c>
      <c r="R11363" s="168" t="str">
        <f t="shared" si="1421"/>
        <v/>
      </c>
      <c r="S11363" s="168" t="str">
        <f t="shared" si="1422"/>
        <v/>
      </c>
      <c r="T11363" s="168" t="str">
        <f t="shared" si="1423"/>
        <v/>
      </c>
    </row>
    <row r="11364" spans="1:20" x14ac:dyDescent="0.2">
      <c r="A11364" t="s">
        <v>2611</v>
      </c>
      <c r="M11364" s="170" t="str">
        <f t="shared" si="1416"/>
        <v>DTL</v>
      </c>
      <c r="N11364" s="169" t="str">
        <f t="shared" si="1417"/>
        <v>8461</v>
      </c>
      <c r="O11364" s="168" t="str">
        <f t="shared" si="1418"/>
        <v/>
      </c>
      <c r="P11364" s="168" t="str">
        <f t="shared" si="1419"/>
        <v/>
      </c>
      <c r="Q11364" s="168" t="str">
        <f t="shared" si="1420"/>
        <v/>
      </c>
      <c r="R11364" s="168" t="str">
        <f t="shared" si="1421"/>
        <v/>
      </c>
      <c r="S11364" s="168" t="str">
        <f t="shared" si="1422"/>
        <v/>
      </c>
      <c r="T11364" s="168" t="str">
        <f t="shared" si="1423"/>
        <v/>
      </c>
    </row>
    <row r="11365" spans="1:20" x14ac:dyDescent="0.2">
      <c r="A11365" t="s">
        <v>2611</v>
      </c>
      <c r="M11365" s="170" t="str">
        <f t="shared" si="1416"/>
        <v>DTL</v>
      </c>
      <c r="N11365" s="169" t="str">
        <f t="shared" si="1417"/>
        <v>8461</v>
      </c>
      <c r="O11365" s="168" t="str">
        <f t="shared" si="1418"/>
        <v/>
      </c>
      <c r="P11365" s="168" t="str">
        <f t="shared" si="1419"/>
        <v/>
      </c>
      <c r="Q11365" s="168" t="str">
        <f t="shared" si="1420"/>
        <v/>
      </c>
      <c r="R11365" s="168" t="str">
        <f t="shared" si="1421"/>
        <v/>
      </c>
      <c r="S11365" s="168" t="str">
        <f t="shared" si="1422"/>
        <v/>
      </c>
      <c r="T11365" s="168" t="str">
        <f t="shared" si="1423"/>
        <v/>
      </c>
    </row>
    <row r="11366" spans="1:20" x14ac:dyDescent="0.2">
      <c r="A11366" t="s">
        <v>3745</v>
      </c>
      <c r="M11366" s="170" t="str">
        <f t="shared" si="1416"/>
        <v>Ttl</v>
      </c>
      <c r="N11366" s="169" t="str">
        <f t="shared" si="1417"/>
        <v>8461</v>
      </c>
      <c r="O11366" s="168" t="str">
        <f t="shared" si="1418"/>
        <v/>
      </c>
      <c r="P11366" s="168" t="str">
        <f t="shared" si="1419"/>
        <v/>
      </c>
      <c r="Q11366" s="168" t="str">
        <f t="shared" si="1420"/>
        <v/>
      </c>
      <c r="R11366" s="168" t="str">
        <f t="shared" si="1421"/>
        <v/>
      </c>
      <c r="S11366" s="168" t="str">
        <f t="shared" si="1422"/>
        <v/>
      </c>
      <c r="T11366" s="168" t="str">
        <f t="shared" si="1423"/>
        <v/>
      </c>
    </row>
    <row r="11367" spans="1:20" x14ac:dyDescent="0.2">
      <c r="A11367" t="s">
        <v>2643</v>
      </c>
      <c r="M11367" s="170" t="str">
        <f t="shared" si="1416"/>
        <v>DTL</v>
      </c>
      <c r="N11367" s="169" t="str">
        <f t="shared" si="1417"/>
        <v>8461</v>
      </c>
      <c r="O11367" s="168" t="str">
        <f t="shared" si="1418"/>
        <v/>
      </c>
      <c r="P11367" s="168" t="str">
        <f t="shared" si="1419"/>
        <v/>
      </c>
      <c r="Q11367" s="168" t="str">
        <f t="shared" si="1420"/>
        <v/>
      </c>
      <c r="R11367" s="168" t="str">
        <f t="shared" si="1421"/>
        <v/>
      </c>
      <c r="S11367" s="168" t="str">
        <f t="shared" si="1422"/>
        <v/>
      </c>
      <c r="T11367" s="168" t="str">
        <f t="shared" si="1423"/>
        <v/>
      </c>
    </row>
    <row r="11368" spans="1:20" x14ac:dyDescent="0.2">
      <c r="A11368" t="s">
        <v>2611</v>
      </c>
      <c r="M11368" s="170" t="str">
        <f t="shared" si="1416"/>
        <v>DTL</v>
      </c>
      <c r="N11368" s="169" t="str">
        <f t="shared" si="1417"/>
        <v>8461</v>
      </c>
      <c r="O11368" s="168" t="str">
        <f t="shared" si="1418"/>
        <v/>
      </c>
      <c r="P11368" s="168" t="str">
        <f t="shared" si="1419"/>
        <v/>
      </c>
      <c r="Q11368" s="168" t="str">
        <f t="shared" si="1420"/>
        <v/>
      </c>
      <c r="R11368" s="168" t="str">
        <f t="shared" si="1421"/>
        <v/>
      </c>
      <c r="S11368" s="168" t="str">
        <f t="shared" si="1422"/>
        <v/>
      </c>
      <c r="T11368" s="168" t="str">
        <f t="shared" si="1423"/>
        <v/>
      </c>
    </row>
    <row r="11369" spans="1:20" x14ac:dyDescent="0.2">
      <c r="A11369" t="s">
        <v>2620</v>
      </c>
      <c r="M11369" s="170" t="str">
        <f t="shared" si="1416"/>
        <v>DTL</v>
      </c>
      <c r="N11369" s="169" t="str">
        <f t="shared" si="1417"/>
        <v>8461</v>
      </c>
      <c r="O11369" s="168" t="str">
        <f t="shared" si="1418"/>
        <v/>
      </c>
      <c r="P11369" s="168" t="str">
        <f t="shared" si="1419"/>
        <v/>
      </c>
      <c r="Q11369" s="168" t="str">
        <f t="shared" si="1420"/>
        <v/>
      </c>
      <c r="R11369" s="168" t="str">
        <f t="shared" si="1421"/>
        <v/>
      </c>
      <c r="S11369" s="168" t="str">
        <f t="shared" si="1422"/>
        <v/>
      </c>
      <c r="T11369" s="168" t="str">
        <f t="shared" si="1423"/>
        <v/>
      </c>
    </row>
    <row r="11370" spans="1:20" x14ac:dyDescent="0.2">
      <c r="A11370" t="s">
        <v>7204</v>
      </c>
      <c r="M11370" s="170" t="str">
        <f t="shared" si="1416"/>
        <v>Ttl</v>
      </c>
      <c r="N11370" s="169" t="str">
        <f t="shared" si="1417"/>
        <v>8461</v>
      </c>
      <c r="O11370" s="168" t="str">
        <f t="shared" si="1418"/>
        <v/>
      </c>
      <c r="P11370" s="168" t="str">
        <f t="shared" si="1419"/>
        <v/>
      </c>
      <c r="Q11370" s="168" t="str">
        <f t="shared" si="1420"/>
        <v/>
      </c>
      <c r="R11370" s="168" t="str">
        <f t="shared" si="1421"/>
        <v/>
      </c>
      <c r="S11370" s="168" t="str">
        <f t="shared" si="1422"/>
        <v/>
      </c>
      <c r="T11370" s="168" t="str">
        <f t="shared" si="1423"/>
        <v/>
      </c>
    </row>
    <row r="11371" spans="1:20" x14ac:dyDescent="0.2">
      <c r="A11371" t="s">
        <v>2611</v>
      </c>
      <c r="M11371" s="170" t="str">
        <f t="shared" si="1416"/>
        <v>DTL</v>
      </c>
      <c r="N11371" s="169" t="str">
        <f t="shared" si="1417"/>
        <v>8461</v>
      </c>
      <c r="O11371" s="168" t="str">
        <f t="shared" si="1418"/>
        <v/>
      </c>
      <c r="P11371" s="168" t="str">
        <f t="shared" si="1419"/>
        <v/>
      </c>
      <c r="Q11371" s="168" t="str">
        <f t="shared" si="1420"/>
        <v/>
      </c>
      <c r="R11371" s="168" t="str">
        <f t="shared" si="1421"/>
        <v/>
      </c>
      <c r="S11371" s="168" t="str">
        <f t="shared" si="1422"/>
        <v/>
      </c>
      <c r="T11371" s="168" t="str">
        <f t="shared" si="1423"/>
        <v/>
      </c>
    </row>
    <row r="11372" spans="1:20" x14ac:dyDescent="0.2">
      <c r="A11372" t="s">
        <v>2732</v>
      </c>
      <c r="M11372" s="170" t="str">
        <f t="shared" si="1416"/>
        <v>Ttl</v>
      </c>
      <c r="N11372" s="169" t="str">
        <f t="shared" si="1417"/>
        <v>8461</v>
      </c>
      <c r="O11372" s="168" t="str">
        <f t="shared" si="1418"/>
        <v/>
      </c>
      <c r="P11372" s="168" t="str">
        <f t="shared" si="1419"/>
        <v/>
      </c>
      <c r="Q11372" s="168" t="str">
        <f t="shared" si="1420"/>
        <v/>
      </c>
      <c r="R11372" s="168" t="str">
        <f t="shared" si="1421"/>
        <v/>
      </c>
      <c r="S11372" s="168" t="str">
        <f t="shared" si="1422"/>
        <v/>
      </c>
      <c r="T11372" s="168" t="str">
        <f t="shared" si="1423"/>
        <v/>
      </c>
    </row>
    <row r="11373" spans="1:20" x14ac:dyDescent="0.2">
      <c r="A11373" t="s">
        <v>4246</v>
      </c>
      <c r="M11373" s="170" t="str">
        <f t="shared" si="1416"/>
        <v>DTL</v>
      </c>
      <c r="N11373" s="169" t="str">
        <f t="shared" si="1417"/>
        <v>8461</v>
      </c>
      <c r="O11373" s="168" t="str">
        <f t="shared" si="1418"/>
        <v/>
      </c>
      <c r="P11373" s="168" t="str">
        <f t="shared" si="1419"/>
        <v/>
      </c>
      <c r="Q11373" s="168" t="str">
        <f t="shared" si="1420"/>
        <v/>
      </c>
      <c r="R11373" s="168" t="str">
        <f t="shared" si="1421"/>
        <v/>
      </c>
      <c r="S11373" s="168" t="str">
        <f t="shared" si="1422"/>
        <v/>
      </c>
      <c r="T11373" s="168" t="str">
        <f t="shared" si="1423"/>
        <v/>
      </c>
    </row>
    <row r="11374" spans="1:20" x14ac:dyDescent="0.2">
      <c r="A11374" t="s">
        <v>2611</v>
      </c>
      <c r="M11374" s="170" t="str">
        <f t="shared" si="1416"/>
        <v>DTL</v>
      </c>
      <c r="N11374" s="169" t="str">
        <f t="shared" si="1417"/>
        <v>8461</v>
      </c>
      <c r="O11374" s="168" t="str">
        <f t="shared" si="1418"/>
        <v/>
      </c>
      <c r="P11374" s="168" t="str">
        <f t="shared" si="1419"/>
        <v/>
      </c>
      <c r="Q11374" s="168" t="str">
        <f t="shared" si="1420"/>
        <v/>
      </c>
      <c r="R11374" s="168" t="str">
        <f t="shared" si="1421"/>
        <v/>
      </c>
      <c r="S11374" s="168" t="str">
        <f t="shared" si="1422"/>
        <v/>
      </c>
      <c r="T11374" s="168" t="str">
        <f t="shared" si="1423"/>
        <v/>
      </c>
    </row>
    <row r="11375" spans="1:20" x14ac:dyDescent="0.2">
      <c r="A11375" t="s">
        <v>7205</v>
      </c>
      <c r="M11375" s="170" t="str">
        <f t="shared" si="1416"/>
        <v>DTL</v>
      </c>
      <c r="N11375" s="169" t="str">
        <f t="shared" si="1417"/>
        <v>8461</v>
      </c>
      <c r="O11375" s="168" t="str">
        <f t="shared" si="1418"/>
        <v xml:space="preserve">    </v>
      </c>
      <c r="P11375" s="168" t="str">
        <f t="shared" si="1419"/>
        <v xml:space="preserve">8461    </v>
      </c>
      <c r="Q11375" s="168">
        <f t="shared" si="1420"/>
        <v>252117</v>
      </c>
      <c r="R11375" s="168">
        <f t="shared" si="1421"/>
        <v>312954</v>
      </c>
      <c r="S11375" s="168">
        <f t="shared" si="1422"/>
        <v>280000</v>
      </c>
      <c r="T11375" s="168">
        <f t="shared" si="1423"/>
        <v>232821</v>
      </c>
    </row>
    <row r="11376" spans="1:20" x14ac:dyDescent="0.2">
      <c r="A11376" t="s">
        <v>2611</v>
      </c>
      <c r="M11376" s="170" t="str">
        <f t="shared" si="1416"/>
        <v>DTL</v>
      </c>
      <c r="N11376" s="169" t="str">
        <f t="shared" si="1417"/>
        <v>8461</v>
      </c>
      <c r="O11376" s="168" t="str">
        <f t="shared" si="1418"/>
        <v/>
      </c>
      <c r="P11376" s="168" t="str">
        <f t="shared" si="1419"/>
        <v/>
      </c>
      <c r="Q11376" s="168" t="str">
        <f t="shared" si="1420"/>
        <v/>
      </c>
      <c r="R11376" s="168" t="str">
        <f t="shared" si="1421"/>
        <v/>
      </c>
      <c r="S11376" s="168" t="str">
        <f t="shared" si="1422"/>
        <v/>
      </c>
      <c r="T11376" s="168" t="str">
        <f t="shared" si="1423"/>
        <v/>
      </c>
    </row>
    <row r="11377" spans="1:20" x14ac:dyDescent="0.2">
      <c r="A11377" t="s">
        <v>7206</v>
      </c>
      <c r="M11377" s="170" t="str">
        <f t="shared" si="1416"/>
        <v>DTL</v>
      </c>
      <c r="N11377" s="169" t="str">
        <f t="shared" si="1417"/>
        <v>8461</v>
      </c>
      <c r="O11377" s="168" t="str">
        <f t="shared" si="1418"/>
        <v>Tran</v>
      </c>
      <c r="P11377" s="168" t="str">
        <f t="shared" si="1419"/>
        <v>8461Tran</v>
      </c>
      <c r="Q11377" s="168">
        <f t="shared" si="1420"/>
        <v>230197</v>
      </c>
      <c r="R11377" s="168">
        <f t="shared" si="1421"/>
        <v>185182</v>
      </c>
      <c r="S11377" s="168">
        <f t="shared" si="1422"/>
        <v>0</v>
      </c>
      <c r="T11377" s="168">
        <f t="shared" si="1423"/>
        <v>0</v>
      </c>
    </row>
    <row r="11378" spans="1:20" x14ac:dyDescent="0.2">
      <c r="A11378" t="s">
        <v>4467</v>
      </c>
      <c r="M11378" s="170" t="str">
        <f t="shared" si="1416"/>
        <v>DTL</v>
      </c>
      <c r="N11378" s="169" t="str">
        <f t="shared" si="1417"/>
        <v>8461</v>
      </c>
      <c r="O11378" s="168" t="str">
        <f t="shared" si="1418"/>
        <v/>
      </c>
      <c r="P11378" s="168" t="str">
        <f t="shared" si="1419"/>
        <v/>
      </c>
      <c r="Q11378" s="168" t="str">
        <f t="shared" si="1420"/>
        <v/>
      </c>
      <c r="R11378" s="168" t="str">
        <f t="shared" si="1421"/>
        <v/>
      </c>
      <c r="S11378" s="168" t="str">
        <f t="shared" si="1422"/>
        <v/>
      </c>
      <c r="T11378" s="168" t="str">
        <f t="shared" si="1423"/>
        <v/>
      </c>
    </row>
    <row r="11379" spans="1:20" x14ac:dyDescent="0.2">
      <c r="A11379">
        <v>1</v>
      </c>
      <c r="M11379" s="170" t="str">
        <f t="shared" si="1416"/>
        <v>DTL</v>
      </c>
      <c r="N11379" s="169" t="str">
        <f t="shared" si="1417"/>
        <v>8461</v>
      </c>
      <c r="O11379" s="168" t="str">
        <f t="shared" si="1418"/>
        <v/>
      </c>
      <c r="P11379" s="168" t="str">
        <f t="shared" si="1419"/>
        <v/>
      </c>
      <c r="Q11379" s="168" t="str">
        <f t="shared" si="1420"/>
        <v/>
      </c>
      <c r="R11379" s="168" t="str">
        <f t="shared" si="1421"/>
        <v/>
      </c>
      <c r="S11379" s="168" t="str">
        <f t="shared" si="1422"/>
        <v/>
      </c>
      <c r="T11379" s="168" t="str">
        <f t="shared" si="1423"/>
        <v/>
      </c>
    </row>
    <row r="11380" spans="1:20" x14ac:dyDescent="0.2">
      <c r="M11380" s="170" t="str">
        <f t="shared" si="1416"/>
        <v>DTL</v>
      </c>
      <c r="N11380" s="169" t="str">
        <f t="shared" si="1417"/>
        <v>8461</v>
      </c>
      <c r="O11380" s="168" t="str">
        <f t="shared" si="1418"/>
        <v/>
      </c>
      <c r="P11380" s="168" t="str">
        <f t="shared" si="1419"/>
        <v/>
      </c>
      <c r="Q11380" s="168" t="str">
        <f t="shared" si="1420"/>
        <v/>
      </c>
      <c r="R11380" s="168" t="str">
        <f t="shared" si="1421"/>
        <v/>
      </c>
      <c r="S11380" s="168" t="str">
        <f t="shared" si="1422"/>
        <v/>
      </c>
      <c r="T11380" s="168" t="str">
        <f t="shared" si="1423"/>
        <v/>
      </c>
    </row>
    <row r="11381" spans="1:20" x14ac:dyDescent="0.2">
      <c r="A11381" t="s">
        <v>3746</v>
      </c>
      <c r="M11381" s="170" t="str">
        <f t="shared" si="1416"/>
        <v>H1</v>
      </c>
      <c r="N11381" s="169" t="str">
        <f t="shared" si="1417"/>
        <v>8461</v>
      </c>
      <c r="O11381" s="168" t="str">
        <f t="shared" si="1418"/>
        <v/>
      </c>
      <c r="P11381" s="168" t="str">
        <f t="shared" si="1419"/>
        <v/>
      </c>
      <c r="Q11381" s="168" t="str">
        <f t="shared" si="1420"/>
        <v/>
      </c>
      <c r="R11381" s="168" t="str">
        <f t="shared" si="1421"/>
        <v/>
      </c>
      <c r="S11381" s="168" t="str">
        <f t="shared" si="1422"/>
        <v/>
      </c>
      <c r="T11381" s="168" t="str">
        <f t="shared" si="1423"/>
        <v/>
      </c>
    </row>
    <row r="11382" spans="1:20" x14ac:dyDescent="0.2">
      <c r="A11382" t="s">
        <v>2600</v>
      </c>
      <c r="M11382" s="170" t="str">
        <f t="shared" si="1416"/>
        <v>H2</v>
      </c>
      <c r="N11382" s="169" t="str">
        <f t="shared" si="1417"/>
        <v>8461</v>
      </c>
      <c r="O11382" s="168" t="str">
        <f t="shared" si="1418"/>
        <v/>
      </c>
      <c r="P11382" s="168" t="str">
        <f t="shared" si="1419"/>
        <v/>
      </c>
      <c r="Q11382" s="168" t="str">
        <f t="shared" si="1420"/>
        <v/>
      </c>
      <c r="R11382" s="168" t="str">
        <f t="shared" si="1421"/>
        <v/>
      </c>
      <c r="S11382" s="168" t="str">
        <f t="shared" si="1422"/>
        <v/>
      </c>
      <c r="T11382" s="168" t="str">
        <f t="shared" si="1423"/>
        <v/>
      </c>
    </row>
    <row r="11383" spans="1:20" x14ac:dyDescent="0.2">
      <c r="A11383" t="s">
        <v>2601</v>
      </c>
      <c r="M11383" s="170" t="str">
        <f t="shared" si="1416"/>
        <v>H3</v>
      </c>
      <c r="N11383" s="169" t="str">
        <f t="shared" si="1417"/>
        <v>8461</v>
      </c>
      <c r="O11383" s="168" t="str">
        <f t="shared" si="1418"/>
        <v/>
      </c>
      <c r="P11383" s="168" t="str">
        <f t="shared" si="1419"/>
        <v/>
      </c>
      <c r="Q11383" s="168" t="str">
        <f t="shared" si="1420"/>
        <v/>
      </c>
      <c r="R11383" s="168" t="str">
        <f t="shared" si="1421"/>
        <v/>
      </c>
      <c r="S11383" s="168" t="str">
        <f t="shared" si="1422"/>
        <v/>
      </c>
      <c r="T11383" s="168" t="str">
        <f t="shared" si="1423"/>
        <v/>
      </c>
    </row>
    <row r="11384" spans="1:20" x14ac:dyDescent="0.2">
      <c r="A11384" t="s">
        <v>3535</v>
      </c>
      <c r="M11384" s="170" t="str">
        <f t="shared" si="1416"/>
        <v>H4</v>
      </c>
      <c r="N11384" s="169" t="str">
        <f t="shared" si="1417"/>
        <v>8461</v>
      </c>
      <c r="O11384" s="168" t="str">
        <f t="shared" si="1418"/>
        <v/>
      </c>
      <c r="P11384" s="168" t="str">
        <f t="shared" si="1419"/>
        <v/>
      </c>
      <c r="Q11384" s="168" t="str">
        <f t="shared" si="1420"/>
        <v/>
      </c>
      <c r="R11384" s="168" t="str">
        <f t="shared" si="1421"/>
        <v/>
      </c>
      <c r="S11384" s="168" t="str">
        <f t="shared" si="1422"/>
        <v/>
      </c>
      <c r="T11384" s="168" t="str">
        <f t="shared" si="1423"/>
        <v/>
      </c>
    </row>
    <row r="11385" spans="1:20" x14ac:dyDescent="0.2">
      <c r="A11385" t="s">
        <v>3741</v>
      </c>
      <c r="M11385" s="170" t="str">
        <f t="shared" si="1416"/>
        <v>H5</v>
      </c>
      <c r="N11385" s="169" t="str">
        <f t="shared" si="1417"/>
        <v>8461</v>
      </c>
      <c r="O11385" s="168" t="str">
        <f t="shared" si="1418"/>
        <v/>
      </c>
      <c r="P11385" s="168" t="str">
        <f t="shared" si="1419"/>
        <v/>
      </c>
      <c r="Q11385" s="168" t="str">
        <f t="shared" si="1420"/>
        <v/>
      </c>
      <c r="R11385" s="168" t="str">
        <f t="shared" si="1421"/>
        <v/>
      </c>
      <c r="S11385" s="168" t="str">
        <f t="shared" si="1422"/>
        <v/>
      </c>
      <c r="T11385" s="168" t="str">
        <f t="shared" si="1423"/>
        <v/>
      </c>
    </row>
    <row r="11386" spans="1:20" x14ac:dyDescent="0.2">
      <c r="A11386" t="s">
        <v>3742</v>
      </c>
      <c r="M11386" s="170" t="str">
        <f t="shared" si="1416"/>
        <v>H6</v>
      </c>
      <c r="N11386" s="169" t="str">
        <f t="shared" si="1417"/>
        <v>8461</v>
      </c>
      <c r="O11386" s="168" t="str">
        <f t="shared" si="1418"/>
        <v/>
      </c>
      <c r="P11386" s="168" t="str">
        <f t="shared" si="1419"/>
        <v/>
      </c>
      <c r="Q11386" s="168" t="str">
        <f t="shared" si="1420"/>
        <v/>
      </c>
      <c r="R11386" s="168" t="str">
        <f t="shared" si="1421"/>
        <v/>
      </c>
      <c r="S11386" s="168" t="str">
        <f t="shared" si="1422"/>
        <v/>
      </c>
      <c r="T11386" s="168" t="str">
        <f t="shared" si="1423"/>
        <v/>
      </c>
    </row>
    <row r="11387" spans="1:20" x14ac:dyDescent="0.2">
      <c r="A11387" t="s">
        <v>2605</v>
      </c>
      <c r="M11387" s="170" t="str">
        <f t="shared" si="1416"/>
        <v>H7</v>
      </c>
      <c r="N11387" s="169" t="str">
        <f t="shared" si="1417"/>
        <v>8461</v>
      </c>
      <c r="O11387" s="168" t="str">
        <f t="shared" si="1418"/>
        <v/>
      </c>
      <c r="P11387" s="168" t="str">
        <f t="shared" si="1419"/>
        <v/>
      </c>
      <c r="Q11387" s="168" t="str">
        <f t="shared" si="1420"/>
        <v/>
      </c>
      <c r="R11387" s="168" t="str">
        <f t="shared" si="1421"/>
        <v/>
      </c>
      <c r="S11387" s="168" t="str">
        <f t="shared" si="1422"/>
        <v/>
      </c>
      <c r="T11387" s="168" t="str">
        <f t="shared" si="1423"/>
        <v/>
      </c>
    </row>
    <row r="11388" spans="1:20" x14ac:dyDescent="0.2">
      <c r="A11388" t="s">
        <v>2606</v>
      </c>
      <c r="M11388" s="170" t="str">
        <f t="shared" si="1416"/>
        <v>H8</v>
      </c>
      <c r="N11388" s="169" t="str">
        <f t="shared" si="1417"/>
        <v>8461</v>
      </c>
      <c r="O11388" s="168" t="str">
        <f t="shared" si="1418"/>
        <v/>
      </c>
      <c r="P11388" s="168" t="str">
        <f t="shared" si="1419"/>
        <v/>
      </c>
      <c r="Q11388" s="168" t="str">
        <f t="shared" si="1420"/>
        <v/>
      </c>
      <c r="R11388" s="168" t="str">
        <f t="shared" si="1421"/>
        <v/>
      </c>
      <c r="S11388" s="168" t="str">
        <f t="shared" si="1422"/>
        <v/>
      </c>
      <c r="T11388" s="168" t="str">
        <f t="shared" si="1423"/>
        <v/>
      </c>
    </row>
    <row r="11389" spans="1:20" x14ac:dyDescent="0.2">
      <c r="A11389" t="s">
        <v>2607</v>
      </c>
      <c r="M11389" s="170" t="str">
        <f t="shared" si="1416"/>
        <v>H9</v>
      </c>
      <c r="N11389" s="169" t="str">
        <f t="shared" si="1417"/>
        <v>8461</v>
      </c>
      <c r="O11389" s="168" t="str">
        <f t="shared" si="1418"/>
        <v/>
      </c>
      <c r="P11389" s="168" t="str">
        <f t="shared" si="1419"/>
        <v/>
      </c>
      <c r="Q11389" s="168" t="str">
        <f t="shared" si="1420"/>
        <v/>
      </c>
      <c r="R11389" s="168" t="str">
        <f t="shared" si="1421"/>
        <v/>
      </c>
      <c r="S11389" s="168" t="str">
        <f t="shared" si="1422"/>
        <v/>
      </c>
      <c r="T11389" s="168" t="str">
        <f t="shared" si="1423"/>
        <v/>
      </c>
    </row>
    <row r="11390" spans="1:20" x14ac:dyDescent="0.2">
      <c r="A11390" t="s">
        <v>2608</v>
      </c>
      <c r="M11390" s="170" t="str">
        <f t="shared" si="1416"/>
        <v>H10</v>
      </c>
      <c r="N11390" s="169" t="str">
        <f t="shared" si="1417"/>
        <v>8461</v>
      </c>
      <c r="O11390" s="168" t="str">
        <f t="shared" si="1418"/>
        <v/>
      </c>
      <c r="P11390" s="168" t="str">
        <f t="shared" si="1419"/>
        <v/>
      </c>
      <c r="Q11390" s="168" t="str">
        <f t="shared" si="1420"/>
        <v/>
      </c>
      <c r="R11390" s="168" t="str">
        <f t="shared" si="1421"/>
        <v/>
      </c>
      <c r="S11390" s="168" t="str">
        <f t="shared" si="1422"/>
        <v/>
      </c>
      <c r="T11390" s="168" t="str">
        <f t="shared" si="1423"/>
        <v/>
      </c>
    </row>
    <row r="11391" spans="1:20" x14ac:dyDescent="0.2">
      <c r="A11391" t="s">
        <v>3747</v>
      </c>
      <c r="M11391" s="170" t="str">
        <f t="shared" si="1416"/>
        <v>DTL</v>
      </c>
      <c r="N11391" s="169" t="str">
        <f t="shared" si="1417"/>
        <v>8461</v>
      </c>
      <c r="O11391" s="168" t="str">
        <f t="shared" si="1418"/>
        <v>Tran</v>
      </c>
      <c r="P11391" s="168" t="str">
        <f t="shared" si="1419"/>
        <v>8461Tran</v>
      </c>
      <c r="Q11391" s="168">
        <f t="shared" si="1420"/>
        <v>386091</v>
      </c>
      <c r="R11391" s="168">
        <f t="shared" si="1421"/>
        <v>361792</v>
      </c>
      <c r="S11391" s="168">
        <f t="shared" si="1422"/>
        <v>388877</v>
      </c>
      <c r="T11391" s="168">
        <f t="shared" si="1423"/>
        <v>388877</v>
      </c>
    </row>
    <row r="11392" spans="1:20" x14ac:dyDescent="0.2">
      <c r="A11392" t="s">
        <v>4246</v>
      </c>
      <c r="M11392" s="170" t="str">
        <f t="shared" si="1416"/>
        <v>DTL</v>
      </c>
      <c r="N11392" s="169" t="str">
        <f t="shared" si="1417"/>
        <v>8461</v>
      </c>
      <c r="O11392" s="168" t="str">
        <f t="shared" si="1418"/>
        <v/>
      </c>
      <c r="P11392" s="168" t="str">
        <f t="shared" si="1419"/>
        <v/>
      </c>
      <c r="Q11392" s="168" t="str">
        <f t="shared" si="1420"/>
        <v/>
      </c>
      <c r="R11392" s="168" t="str">
        <f t="shared" si="1421"/>
        <v/>
      </c>
      <c r="S11392" s="168" t="str">
        <f t="shared" si="1422"/>
        <v/>
      </c>
      <c r="T11392" s="168" t="str">
        <f t="shared" si="1423"/>
        <v/>
      </c>
    </row>
    <row r="11393" spans="1:20" x14ac:dyDescent="0.2">
      <c r="A11393" t="s">
        <v>2611</v>
      </c>
      <c r="M11393" s="170" t="str">
        <f t="shared" si="1416"/>
        <v>DTL</v>
      </c>
      <c r="N11393" s="169" t="str">
        <f t="shared" si="1417"/>
        <v>8461</v>
      </c>
      <c r="O11393" s="168" t="str">
        <f t="shared" si="1418"/>
        <v/>
      </c>
      <c r="P11393" s="168" t="str">
        <f t="shared" si="1419"/>
        <v/>
      </c>
      <c r="Q11393" s="168" t="str">
        <f t="shared" si="1420"/>
        <v/>
      </c>
      <c r="R11393" s="168" t="str">
        <f t="shared" si="1421"/>
        <v/>
      </c>
      <c r="S11393" s="168" t="str">
        <f t="shared" si="1422"/>
        <v/>
      </c>
      <c r="T11393" s="168" t="str">
        <f t="shared" si="1423"/>
        <v/>
      </c>
    </row>
    <row r="11394" spans="1:20" x14ac:dyDescent="0.2">
      <c r="A11394" t="s">
        <v>7207</v>
      </c>
      <c r="M11394" s="170" t="str">
        <f t="shared" si="1416"/>
        <v>Ttl</v>
      </c>
      <c r="N11394" s="169" t="str">
        <f t="shared" si="1417"/>
        <v>8461</v>
      </c>
      <c r="O11394" s="168" t="str">
        <f t="shared" si="1418"/>
        <v/>
      </c>
      <c r="P11394" s="168" t="str">
        <f t="shared" si="1419"/>
        <v/>
      </c>
      <c r="Q11394" s="168" t="str">
        <f t="shared" si="1420"/>
        <v/>
      </c>
      <c r="R11394" s="168" t="str">
        <f t="shared" si="1421"/>
        <v/>
      </c>
      <c r="S11394" s="168" t="str">
        <f t="shared" si="1422"/>
        <v/>
      </c>
      <c r="T11394" s="168" t="str">
        <f t="shared" si="1423"/>
        <v/>
      </c>
    </row>
    <row r="11395" spans="1:20" x14ac:dyDescent="0.2">
      <c r="A11395" t="s">
        <v>4467</v>
      </c>
      <c r="M11395" s="170" t="str">
        <f t="shared" ref="M11395:M11458" si="1424">IF(ROW()&lt;23,"",
  IF(NOT(ISERROR(FIND("Trinity County",$A11395,30))),"H1",
  IF(M11394="H1","H2",
  IF(M11394="H2","H3",
  IF(M11394="H3","H4",
  IF(M11394="H4","H5",
  IF(M11394="H5","H6",
  IF(M11394="H6","H7",
  IF(M11394="H7","H8",
  IF(M11394="H8","H9",
  IF(M11394="H9","H10",
  IF(TRIM(LEFT($A11395,7))="Total","Ttl","DTL"))))))))))))</f>
        <v>DTL</v>
      </c>
      <c r="N11395" s="169" t="str">
        <f t="shared" ref="N11395:N11458" si="1425">IF(ROW()&lt;23,"",
  IF($M11395="H6",TRIM(LEFT($A11395,5)),N11394))</f>
        <v>8461</v>
      </c>
      <c r="O11395" s="168" t="str">
        <f t="shared" ref="O11395:O11458" si="1426">IF($M11395&lt;&gt;"DTL","",
  IF(NOT(ISNUMBER(VALUE(MID($A11395,31,15)))),"",LEFT($A11395,4)))</f>
        <v/>
      </c>
      <c r="P11395" s="168" t="str">
        <f t="shared" ref="P11395:P11458" si="1427">IF(O11395="","",N11395&amp;O11395)</f>
        <v/>
      </c>
      <c r="Q11395" s="168" t="str">
        <f t="shared" ref="Q11395:Q11458" si="1428">IF($M11395&lt;&gt;"DTL","",
  IF(NOT(ISNUMBER(VALUE(MID($A11395,31,15)))),"",VALUE(TRIM(MID($A11395,47,15)))))</f>
        <v/>
      </c>
      <c r="R11395" s="168" t="str">
        <f t="shared" ref="R11395:R11458" si="1429">IF($M11395&lt;&gt;"DTL","",
  IF(NOT(ISNUMBER(VALUE(MID($A11395,31,15)))),"",VALUE(TRIM(MID($A11395,61,14)))))</f>
        <v/>
      </c>
      <c r="S11395" s="168" t="str">
        <f t="shared" ref="S11395:S11458" si="1430">IF($M11395&lt;&gt;"DTL","",
  IF(NOT(ISNUMBER(VALUE(MID($A11395,31,15)))),"",VALUE(TRIM(MID($A11395,76,14)))))</f>
        <v/>
      </c>
      <c r="T11395" s="168" t="str">
        <f t="shared" ref="T11395:T11458" si="1431">IF($M11395&lt;&gt;"DTL","",
  IF(NOT(ISNUMBER(VALUE(MID($A11395,31,15)))),"",VALUE(TRIM(MID($A11395,90,14)))))</f>
        <v/>
      </c>
    </row>
    <row r="11396" spans="1:20" x14ac:dyDescent="0.2">
      <c r="A11396">
        <v>1</v>
      </c>
      <c r="M11396" s="170" t="str">
        <f t="shared" si="1424"/>
        <v>DTL</v>
      </c>
      <c r="N11396" s="169" t="str">
        <f t="shared" si="1425"/>
        <v>8461</v>
      </c>
      <c r="O11396" s="168" t="str">
        <f t="shared" si="1426"/>
        <v/>
      </c>
      <c r="P11396" s="168" t="str">
        <f t="shared" si="1427"/>
        <v/>
      </c>
      <c r="Q11396" s="168" t="str">
        <f t="shared" si="1428"/>
        <v/>
      </c>
      <c r="R11396" s="168" t="str">
        <f t="shared" si="1429"/>
        <v/>
      </c>
      <c r="S11396" s="168" t="str">
        <f t="shared" si="1430"/>
        <v/>
      </c>
      <c r="T11396" s="168" t="str">
        <f t="shared" si="1431"/>
        <v/>
      </c>
    </row>
    <row r="11397" spans="1:20" x14ac:dyDescent="0.2">
      <c r="M11397" s="170" t="str">
        <f t="shared" si="1424"/>
        <v>DTL</v>
      </c>
      <c r="N11397" s="169" t="str">
        <f t="shared" si="1425"/>
        <v>8461</v>
      </c>
      <c r="O11397" s="168" t="str">
        <f t="shared" si="1426"/>
        <v/>
      </c>
      <c r="P11397" s="168" t="str">
        <f t="shared" si="1427"/>
        <v/>
      </c>
      <c r="Q11397" s="168" t="str">
        <f t="shared" si="1428"/>
        <v/>
      </c>
      <c r="R11397" s="168" t="str">
        <f t="shared" si="1429"/>
        <v/>
      </c>
      <c r="S11397" s="168" t="str">
        <f t="shared" si="1430"/>
        <v/>
      </c>
      <c r="T11397" s="168" t="str">
        <f t="shared" si="1431"/>
        <v/>
      </c>
    </row>
    <row r="11398" spans="1:20" x14ac:dyDescent="0.2">
      <c r="A11398" t="s">
        <v>3748</v>
      </c>
      <c r="M11398" s="170" t="str">
        <f t="shared" si="1424"/>
        <v>H1</v>
      </c>
      <c r="N11398" s="169" t="str">
        <f t="shared" si="1425"/>
        <v>8461</v>
      </c>
      <c r="O11398" s="168" t="str">
        <f t="shared" si="1426"/>
        <v/>
      </c>
      <c r="P11398" s="168" t="str">
        <f t="shared" si="1427"/>
        <v/>
      </c>
      <c r="Q11398" s="168" t="str">
        <f t="shared" si="1428"/>
        <v/>
      </c>
      <c r="R11398" s="168" t="str">
        <f t="shared" si="1429"/>
        <v/>
      </c>
      <c r="S11398" s="168" t="str">
        <f t="shared" si="1430"/>
        <v/>
      </c>
      <c r="T11398" s="168" t="str">
        <f t="shared" si="1431"/>
        <v/>
      </c>
    </row>
    <row r="11399" spans="1:20" x14ac:dyDescent="0.2">
      <c r="A11399" t="s">
        <v>2600</v>
      </c>
      <c r="M11399" s="170" t="str">
        <f t="shared" si="1424"/>
        <v>H2</v>
      </c>
      <c r="N11399" s="169" t="str">
        <f t="shared" si="1425"/>
        <v>8461</v>
      </c>
      <c r="O11399" s="168" t="str">
        <f t="shared" si="1426"/>
        <v/>
      </c>
      <c r="P11399" s="168" t="str">
        <f t="shared" si="1427"/>
        <v/>
      </c>
      <c r="Q11399" s="168" t="str">
        <f t="shared" si="1428"/>
        <v/>
      </c>
      <c r="R11399" s="168" t="str">
        <f t="shared" si="1429"/>
        <v/>
      </c>
      <c r="S11399" s="168" t="str">
        <f t="shared" si="1430"/>
        <v/>
      </c>
      <c r="T11399" s="168" t="str">
        <f t="shared" si="1431"/>
        <v/>
      </c>
    </row>
    <row r="11400" spans="1:20" x14ac:dyDescent="0.2">
      <c r="A11400" t="s">
        <v>2601</v>
      </c>
      <c r="M11400" s="170" t="str">
        <f t="shared" si="1424"/>
        <v>H3</v>
      </c>
      <c r="N11400" s="169" t="str">
        <f t="shared" si="1425"/>
        <v>8461</v>
      </c>
      <c r="O11400" s="168" t="str">
        <f t="shared" si="1426"/>
        <v/>
      </c>
      <c r="P11400" s="168" t="str">
        <f t="shared" si="1427"/>
        <v/>
      </c>
      <c r="Q11400" s="168" t="str">
        <f t="shared" si="1428"/>
        <v/>
      </c>
      <c r="R11400" s="168" t="str">
        <f t="shared" si="1429"/>
        <v/>
      </c>
      <c r="S11400" s="168" t="str">
        <f t="shared" si="1430"/>
        <v/>
      </c>
      <c r="T11400" s="168" t="str">
        <f t="shared" si="1431"/>
        <v/>
      </c>
    </row>
    <row r="11401" spans="1:20" x14ac:dyDescent="0.2">
      <c r="A11401" t="s">
        <v>3535</v>
      </c>
      <c r="M11401" s="170" t="str">
        <f t="shared" si="1424"/>
        <v>H4</v>
      </c>
      <c r="N11401" s="169" t="str">
        <f t="shared" si="1425"/>
        <v>8461</v>
      </c>
      <c r="O11401" s="168" t="str">
        <f t="shared" si="1426"/>
        <v/>
      </c>
      <c r="P11401" s="168" t="str">
        <f t="shared" si="1427"/>
        <v/>
      </c>
      <c r="Q11401" s="168" t="str">
        <f t="shared" si="1428"/>
        <v/>
      </c>
      <c r="R11401" s="168" t="str">
        <f t="shared" si="1429"/>
        <v/>
      </c>
      <c r="S11401" s="168" t="str">
        <f t="shared" si="1430"/>
        <v/>
      </c>
      <c r="T11401" s="168" t="str">
        <f t="shared" si="1431"/>
        <v/>
      </c>
    </row>
    <row r="11402" spans="1:20" x14ac:dyDescent="0.2">
      <c r="A11402" t="s">
        <v>3749</v>
      </c>
      <c r="M11402" s="170" t="str">
        <f t="shared" si="1424"/>
        <v>H5</v>
      </c>
      <c r="N11402" s="169" t="str">
        <f t="shared" si="1425"/>
        <v>8461</v>
      </c>
      <c r="O11402" s="168" t="str">
        <f t="shared" si="1426"/>
        <v/>
      </c>
      <c r="P11402" s="168" t="str">
        <f t="shared" si="1427"/>
        <v/>
      </c>
      <c r="Q11402" s="168" t="str">
        <f t="shared" si="1428"/>
        <v/>
      </c>
      <c r="R11402" s="168" t="str">
        <f t="shared" si="1429"/>
        <v/>
      </c>
      <c r="S11402" s="168" t="str">
        <f t="shared" si="1430"/>
        <v/>
      </c>
      <c r="T11402" s="168" t="str">
        <f t="shared" si="1431"/>
        <v/>
      </c>
    </row>
    <row r="11403" spans="1:20" x14ac:dyDescent="0.2">
      <c r="A11403" t="s">
        <v>3750</v>
      </c>
      <c r="M11403" s="170" t="str">
        <f t="shared" si="1424"/>
        <v>H6</v>
      </c>
      <c r="N11403" s="169" t="str">
        <f t="shared" si="1425"/>
        <v>8462</v>
      </c>
      <c r="O11403" s="168" t="str">
        <f t="shared" si="1426"/>
        <v/>
      </c>
      <c r="P11403" s="168" t="str">
        <f t="shared" si="1427"/>
        <v/>
      </c>
      <c r="Q11403" s="168" t="str">
        <f t="shared" si="1428"/>
        <v/>
      </c>
      <c r="R11403" s="168" t="str">
        <f t="shared" si="1429"/>
        <v/>
      </c>
      <c r="S11403" s="168" t="str">
        <f t="shared" si="1430"/>
        <v/>
      </c>
      <c r="T11403" s="168" t="str">
        <f t="shared" si="1431"/>
        <v/>
      </c>
    </row>
    <row r="11404" spans="1:20" x14ac:dyDescent="0.2">
      <c r="A11404" t="s">
        <v>2605</v>
      </c>
      <c r="M11404" s="170" t="str">
        <f t="shared" si="1424"/>
        <v>H7</v>
      </c>
      <c r="N11404" s="169" t="str">
        <f t="shared" si="1425"/>
        <v>8462</v>
      </c>
      <c r="O11404" s="168" t="str">
        <f t="shared" si="1426"/>
        <v/>
      </c>
      <c r="P11404" s="168" t="str">
        <f t="shared" si="1427"/>
        <v/>
      </c>
      <c r="Q11404" s="168" t="str">
        <f t="shared" si="1428"/>
        <v/>
      </c>
      <c r="R11404" s="168" t="str">
        <f t="shared" si="1429"/>
        <v/>
      </c>
      <c r="S11404" s="168" t="str">
        <f t="shared" si="1430"/>
        <v/>
      </c>
      <c r="T11404" s="168" t="str">
        <f t="shared" si="1431"/>
        <v/>
      </c>
    </row>
    <row r="11405" spans="1:20" x14ac:dyDescent="0.2">
      <c r="A11405" t="s">
        <v>2606</v>
      </c>
      <c r="M11405" s="170" t="str">
        <f t="shared" si="1424"/>
        <v>H8</v>
      </c>
      <c r="N11405" s="169" t="str">
        <f t="shared" si="1425"/>
        <v>8462</v>
      </c>
      <c r="O11405" s="168" t="str">
        <f t="shared" si="1426"/>
        <v/>
      </c>
      <c r="P11405" s="168" t="str">
        <f t="shared" si="1427"/>
        <v/>
      </c>
      <c r="Q11405" s="168" t="str">
        <f t="shared" si="1428"/>
        <v/>
      </c>
      <c r="R11405" s="168" t="str">
        <f t="shared" si="1429"/>
        <v/>
      </c>
      <c r="S11405" s="168" t="str">
        <f t="shared" si="1430"/>
        <v/>
      </c>
      <c r="T11405" s="168" t="str">
        <f t="shared" si="1431"/>
        <v/>
      </c>
    </row>
    <row r="11406" spans="1:20" x14ac:dyDescent="0.2">
      <c r="A11406" t="s">
        <v>2607</v>
      </c>
      <c r="M11406" s="170" t="str">
        <f t="shared" si="1424"/>
        <v>H9</v>
      </c>
      <c r="N11406" s="169" t="str">
        <f t="shared" si="1425"/>
        <v>8462</v>
      </c>
      <c r="O11406" s="168" t="str">
        <f t="shared" si="1426"/>
        <v/>
      </c>
      <c r="P11406" s="168" t="str">
        <f t="shared" si="1427"/>
        <v/>
      </c>
      <c r="Q11406" s="168" t="str">
        <f t="shared" si="1428"/>
        <v/>
      </c>
      <c r="R11406" s="168" t="str">
        <f t="shared" si="1429"/>
        <v/>
      </c>
      <c r="S11406" s="168" t="str">
        <f t="shared" si="1430"/>
        <v/>
      </c>
      <c r="T11406" s="168" t="str">
        <f t="shared" si="1431"/>
        <v/>
      </c>
    </row>
    <row r="11407" spans="1:20" x14ac:dyDescent="0.2">
      <c r="A11407" t="s">
        <v>2608</v>
      </c>
      <c r="M11407" s="170" t="str">
        <f t="shared" si="1424"/>
        <v>H10</v>
      </c>
      <c r="N11407" s="169" t="str">
        <f t="shared" si="1425"/>
        <v>8462</v>
      </c>
      <c r="O11407" s="168" t="str">
        <f t="shared" si="1426"/>
        <v/>
      </c>
      <c r="P11407" s="168" t="str">
        <f t="shared" si="1427"/>
        <v/>
      </c>
      <c r="Q11407" s="168" t="str">
        <f t="shared" si="1428"/>
        <v/>
      </c>
      <c r="R11407" s="168" t="str">
        <f t="shared" si="1429"/>
        <v/>
      </c>
      <c r="S11407" s="168" t="str">
        <f t="shared" si="1430"/>
        <v/>
      </c>
      <c r="T11407" s="168" t="str">
        <f t="shared" si="1431"/>
        <v/>
      </c>
    </row>
    <row r="11408" spans="1:20" x14ac:dyDescent="0.2">
      <c r="A11408" t="s">
        <v>2609</v>
      </c>
      <c r="M11408" s="170" t="str">
        <f t="shared" si="1424"/>
        <v>DTL</v>
      </c>
      <c r="N11408" s="169" t="str">
        <f t="shared" si="1425"/>
        <v>8462</v>
      </c>
      <c r="O11408" s="168" t="str">
        <f t="shared" si="1426"/>
        <v/>
      </c>
      <c r="P11408" s="168" t="str">
        <f t="shared" si="1427"/>
        <v/>
      </c>
      <c r="Q11408" s="168" t="str">
        <f t="shared" si="1428"/>
        <v/>
      </c>
      <c r="R11408" s="168" t="str">
        <f t="shared" si="1429"/>
        <v/>
      </c>
      <c r="S11408" s="168" t="str">
        <f t="shared" si="1430"/>
        <v/>
      </c>
      <c r="T11408" s="168" t="str">
        <f t="shared" si="1431"/>
        <v/>
      </c>
    </row>
    <row r="11409" spans="1:20" x14ac:dyDescent="0.2">
      <c r="A11409" t="s">
        <v>7208</v>
      </c>
      <c r="M11409" s="170" t="str">
        <f t="shared" si="1424"/>
        <v>DTL</v>
      </c>
      <c r="N11409" s="169" t="str">
        <f t="shared" si="1425"/>
        <v>8462</v>
      </c>
      <c r="O11409" s="168" t="str">
        <f t="shared" si="1426"/>
        <v>6601</v>
      </c>
      <c r="P11409" s="168" t="str">
        <f t="shared" si="1427"/>
        <v>84626601</v>
      </c>
      <c r="Q11409" s="168">
        <f t="shared" si="1428"/>
        <v>1284</v>
      </c>
      <c r="R11409" s="168">
        <f t="shared" si="1429"/>
        <v>2041</v>
      </c>
      <c r="S11409" s="168">
        <f t="shared" si="1430"/>
        <v>0</v>
      </c>
      <c r="T11409" s="168">
        <f t="shared" si="1431"/>
        <v>921</v>
      </c>
    </row>
    <row r="11410" spans="1:20" x14ac:dyDescent="0.2">
      <c r="A11410" t="s">
        <v>7209</v>
      </c>
      <c r="M11410" s="170" t="str">
        <f t="shared" si="1424"/>
        <v>DTL</v>
      </c>
      <c r="N11410" s="169" t="str">
        <f t="shared" si="1425"/>
        <v>8462</v>
      </c>
      <c r="O11410" s="168" t="str">
        <f t="shared" si="1426"/>
        <v>7599</v>
      </c>
      <c r="P11410" s="168" t="str">
        <f t="shared" si="1427"/>
        <v>84627599</v>
      </c>
      <c r="Q11410" s="168">
        <f t="shared" si="1428"/>
        <v>45466</v>
      </c>
      <c r="R11410" s="168">
        <f t="shared" si="1429"/>
        <v>77163</v>
      </c>
      <c r="S11410" s="168">
        <f t="shared" si="1430"/>
        <v>50000</v>
      </c>
      <c r="T11410" s="168">
        <f t="shared" si="1431"/>
        <v>35259</v>
      </c>
    </row>
    <row r="11411" spans="1:20" x14ac:dyDescent="0.2">
      <c r="A11411" t="s">
        <v>4246</v>
      </c>
      <c r="M11411" s="170" t="str">
        <f t="shared" si="1424"/>
        <v>DTL</v>
      </c>
      <c r="N11411" s="169" t="str">
        <f t="shared" si="1425"/>
        <v>8462</v>
      </c>
      <c r="O11411" s="168" t="str">
        <f t="shared" si="1426"/>
        <v/>
      </c>
      <c r="P11411" s="168" t="str">
        <f t="shared" si="1427"/>
        <v/>
      </c>
      <c r="Q11411" s="168" t="str">
        <f t="shared" si="1428"/>
        <v/>
      </c>
      <c r="R11411" s="168" t="str">
        <f t="shared" si="1429"/>
        <v/>
      </c>
      <c r="S11411" s="168" t="str">
        <f t="shared" si="1430"/>
        <v/>
      </c>
      <c r="T11411" s="168" t="str">
        <f t="shared" si="1431"/>
        <v/>
      </c>
    </row>
    <row r="11412" spans="1:20" x14ac:dyDescent="0.2">
      <c r="A11412" t="s">
        <v>2611</v>
      </c>
      <c r="M11412" s="170" t="str">
        <f t="shared" si="1424"/>
        <v>DTL</v>
      </c>
      <c r="N11412" s="169" t="str">
        <f t="shared" si="1425"/>
        <v>8462</v>
      </c>
      <c r="O11412" s="168" t="str">
        <f t="shared" si="1426"/>
        <v/>
      </c>
      <c r="P11412" s="168" t="str">
        <f t="shared" si="1427"/>
        <v/>
      </c>
      <c r="Q11412" s="168" t="str">
        <f t="shared" si="1428"/>
        <v/>
      </c>
      <c r="R11412" s="168" t="str">
        <f t="shared" si="1429"/>
        <v/>
      </c>
      <c r="S11412" s="168" t="str">
        <f t="shared" si="1430"/>
        <v/>
      </c>
      <c r="T11412" s="168" t="str">
        <f t="shared" si="1431"/>
        <v/>
      </c>
    </row>
    <row r="11413" spans="1:20" x14ac:dyDescent="0.2">
      <c r="A11413" t="s">
        <v>7210</v>
      </c>
      <c r="M11413" s="170" t="str">
        <f t="shared" si="1424"/>
        <v>Ttl</v>
      </c>
      <c r="N11413" s="169" t="str">
        <f t="shared" si="1425"/>
        <v>8462</v>
      </c>
      <c r="O11413" s="168" t="str">
        <f t="shared" si="1426"/>
        <v/>
      </c>
      <c r="P11413" s="168" t="str">
        <f t="shared" si="1427"/>
        <v/>
      </c>
      <c r="Q11413" s="168" t="str">
        <f t="shared" si="1428"/>
        <v/>
      </c>
      <c r="R11413" s="168" t="str">
        <f t="shared" si="1429"/>
        <v/>
      </c>
      <c r="S11413" s="168" t="str">
        <f t="shared" si="1430"/>
        <v/>
      </c>
      <c r="T11413" s="168" t="str">
        <f t="shared" si="1431"/>
        <v/>
      </c>
    </row>
    <row r="11414" spans="1:20" x14ac:dyDescent="0.2">
      <c r="A11414" t="s">
        <v>2612</v>
      </c>
      <c r="M11414" s="170" t="str">
        <f t="shared" si="1424"/>
        <v>DTL</v>
      </c>
      <c r="N11414" s="169" t="str">
        <f t="shared" si="1425"/>
        <v>8462</v>
      </c>
      <c r="O11414" s="168" t="str">
        <f t="shared" si="1426"/>
        <v/>
      </c>
      <c r="P11414" s="168" t="str">
        <f t="shared" si="1427"/>
        <v/>
      </c>
      <c r="Q11414" s="168" t="str">
        <f t="shared" si="1428"/>
        <v/>
      </c>
      <c r="R11414" s="168" t="str">
        <f t="shared" si="1429"/>
        <v/>
      </c>
      <c r="S11414" s="168" t="str">
        <f t="shared" si="1430"/>
        <v/>
      </c>
      <c r="T11414" s="168" t="str">
        <f t="shared" si="1431"/>
        <v/>
      </c>
    </row>
    <row r="11415" spans="1:20" x14ac:dyDescent="0.2">
      <c r="A11415" t="s">
        <v>2611</v>
      </c>
      <c r="M11415" s="170" t="str">
        <f t="shared" si="1424"/>
        <v>DTL</v>
      </c>
      <c r="N11415" s="169" t="str">
        <f t="shared" si="1425"/>
        <v>8462</v>
      </c>
      <c r="O11415" s="168" t="str">
        <f t="shared" si="1426"/>
        <v/>
      </c>
      <c r="P11415" s="168" t="str">
        <f t="shared" si="1427"/>
        <v/>
      </c>
      <c r="Q11415" s="168" t="str">
        <f t="shared" si="1428"/>
        <v/>
      </c>
      <c r="R11415" s="168" t="str">
        <f t="shared" si="1429"/>
        <v/>
      </c>
      <c r="S11415" s="168" t="str">
        <f t="shared" si="1430"/>
        <v/>
      </c>
      <c r="T11415" s="168" t="str">
        <f t="shared" si="1431"/>
        <v/>
      </c>
    </row>
    <row r="11416" spans="1:20" x14ac:dyDescent="0.2">
      <c r="A11416" t="s">
        <v>2611</v>
      </c>
      <c r="M11416" s="170" t="str">
        <f t="shared" si="1424"/>
        <v>DTL</v>
      </c>
      <c r="N11416" s="169" t="str">
        <f t="shared" si="1425"/>
        <v>8462</v>
      </c>
      <c r="O11416" s="168" t="str">
        <f t="shared" si="1426"/>
        <v/>
      </c>
      <c r="P11416" s="168" t="str">
        <f t="shared" si="1427"/>
        <v/>
      </c>
      <c r="Q11416" s="168" t="str">
        <f t="shared" si="1428"/>
        <v/>
      </c>
      <c r="R11416" s="168" t="str">
        <f t="shared" si="1429"/>
        <v/>
      </c>
      <c r="S11416" s="168" t="str">
        <f t="shared" si="1430"/>
        <v/>
      </c>
      <c r="T11416" s="168" t="str">
        <f t="shared" si="1431"/>
        <v/>
      </c>
    </row>
    <row r="11417" spans="1:20" x14ac:dyDescent="0.2">
      <c r="A11417" t="s">
        <v>2673</v>
      </c>
      <c r="M11417" s="170" t="str">
        <f t="shared" si="1424"/>
        <v>DTL</v>
      </c>
      <c r="N11417" s="169" t="str">
        <f t="shared" si="1425"/>
        <v>8462</v>
      </c>
      <c r="O11417" s="168" t="str">
        <f t="shared" si="1426"/>
        <v/>
      </c>
      <c r="P11417" s="168" t="str">
        <f t="shared" si="1427"/>
        <v/>
      </c>
      <c r="Q11417" s="168" t="str">
        <f t="shared" si="1428"/>
        <v/>
      </c>
      <c r="R11417" s="168" t="str">
        <f t="shared" si="1429"/>
        <v/>
      </c>
      <c r="S11417" s="168" t="str">
        <f t="shared" si="1430"/>
        <v/>
      </c>
      <c r="T11417" s="168" t="str">
        <f t="shared" si="1431"/>
        <v/>
      </c>
    </row>
    <row r="11418" spans="1:20" x14ac:dyDescent="0.2">
      <c r="A11418" t="s">
        <v>7211</v>
      </c>
      <c r="M11418" s="170" t="str">
        <f t="shared" si="1424"/>
        <v>DTL</v>
      </c>
      <c r="N11418" s="169" t="str">
        <f t="shared" si="1425"/>
        <v>8462</v>
      </c>
      <c r="O11418" s="168" t="str">
        <f t="shared" si="1426"/>
        <v>9800</v>
      </c>
      <c r="P11418" s="168" t="str">
        <f t="shared" si="1427"/>
        <v>84629800</v>
      </c>
      <c r="Q11418" s="168">
        <f t="shared" si="1428"/>
        <v>94304</v>
      </c>
      <c r="R11418" s="168">
        <f t="shared" si="1429"/>
        <v>175449</v>
      </c>
      <c r="S11418" s="168">
        <f t="shared" si="1430"/>
        <v>167944</v>
      </c>
      <c r="T11418" s="168">
        <f t="shared" si="1431"/>
        <v>0</v>
      </c>
    </row>
    <row r="11419" spans="1:20" x14ac:dyDescent="0.2">
      <c r="A11419" t="s">
        <v>4246</v>
      </c>
      <c r="M11419" s="170" t="str">
        <f t="shared" si="1424"/>
        <v>DTL</v>
      </c>
      <c r="N11419" s="169" t="str">
        <f t="shared" si="1425"/>
        <v>8462</v>
      </c>
      <c r="O11419" s="168" t="str">
        <f t="shared" si="1426"/>
        <v/>
      </c>
      <c r="P11419" s="168" t="str">
        <f t="shared" si="1427"/>
        <v/>
      </c>
      <c r="Q11419" s="168" t="str">
        <f t="shared" si="1428"/>
        <v/>
      </c>
      <c r="R11419" s="168" t="str">
        <f t="shared" si="1429"/>
        <v/>
      </c>
      <c r="S11419" s="168" t="str">
        <f t="shared" si="1430"/>
        <v/>
      </c>
      <c r="T11419" s="168" t="str">
        <f t="shared" si="1431"/>
        <v/>
      </c>
    </row>
    <row r="11420" spans="1:20" x14ac:dyDescent="0.2">
      <c r="A11420" t="s">
        <v>2611</v>
      </c>
      <c r="M11420" s="170" t="str">
        <f t="shared" si="1424"/>
        <v>DTL</v>
      </c>
      <c r="N11420" s="169" t="str">
        <f t="shared" si="1425"/>
        <v>8462</v>
      </c>
      <c r="O11420" s="168" t="str">
        <f t="shared" si="1426"/>
        <v/>
      </c>
      <c r="P11420" s="168" t="str">
        <f t="shared" si="1427"/>
        <v/>
      </c>
      <c r="Q11420" s="168" t="str">
        <f t="shared" si="1428"/>
        <v/>
      </c>
      <c r="R11420" s="168" t="str">
        <f t="shared" si="1429"/>
        <v/>
      </c>
      <c r="S11420" s="168" t="str">
        <f t="shared" si="1430"/>
        <v/>
      </c>
      <c r="T11420" s="168" t="str">
        <f t="shared" si="1431"/>
        <v/>
      </c>
    </row>
    <row r="11421" spans="1:20" x14ac:dyDescent="0.2">
      <c r="A11421" t="s">
        <v>7212</v>
      </c>
      <c r="M11421" s="170" t="str">
        <f t="shared" si="1424"/>
        <v>Ttl</v>
      </c>
      <c r="N11421" s="169" t="str">
        <f t="shared" si="1425"/>
        <v>8462</v>
      </c>
      <c r="O11421" s="168" t="str">
        <f t="shared" si="1426"/>
        <v/>
      </c>
      <c r="P11421" s="168" t="str">
        <f t="shared" si="1427"/>
        <v/>
      </c>
      <c r="Q11421" s="168" t="str">
        <f t="shared" si="1428"/>
        <v/>
      </c>
      <c r="R11421" s="168" t="str">
        <f t="shared" si="1429"/>
        <v/>
      </c>
      <c r="S11421" s="168" t="str">
        <f t="shared" si="1430"/>
        <v/>
      </c>
      <c r="T11421" s="168" t="str">
        <f t="shared" si="1431"/>
        <v/>
      </c>
    </row>
    <row r="11422" spans="1:20" x14ac:dyDescent="0.2">
      <c r="A11422" t="s">
        <v>2676</v>
      </c>
      <c r="M11422" s="170" t="str">
        <f t="shared" si="1424"/>
        <v>DTL</v>
      </c>
      <c r="N11422" s="169" t="str">
        <f t="shared" si="1425"/>
        <v>8462</v>
      </c>
      <c r="O11422" s="168" t="str">
        <f t="shared" si="1426"/>
        <v/>
      </c>
      <c r="P11422" s="168" t="str">
        <f t="shared" si="1427"/>
        <v/>
      </c>
      <c r="Q11422" s="168" t="str">
        <f t="shared" si="1428"/>
        <v/>
      </c>
      <c r="R11422" s="168" t="str">
        <f t="shared" si="1429"/>
        <v/>
      </c>
      <c r="S11422" s="168" t="str">
        <f t="shared" si="1430"/>
        <v/>
      </c>
      <c r="T11422" s="168" t="str">
        <f t="shared" si="1431"/>
        <v/>
      </c>
    </row>
    <row r="11423" spans="1:20" x14ac:dyDescent="0.2">
      <c r="A11423" t="s">
        <v>2611</v>
      </c>
      <c r="M11423" s="170" t="str">
        <f t="shared" si="1424"/>
        <v>DTL</v>
      </c>
      <c r="N11423" s="169" t="str">
        <f t="shared" si="1425"/>
        <v>8462</v>
      </c>
      <c r="O11423" s="168" t="str">
        <f t="shared" si="1426"/>
        <v/>
      </c>
      <c r="P11423" s="168" t="str">
        <f t="shared" si="1427"/>
        <v/>
      </c>
      <c r="Q11423" s="168" t="str">
        <f t="shared" si="1428"/>
        <v/>
      </c>
      <c r="R11423" s="168" t="str">
        <f t="shared" si="1429"/>
        <v/>
      </c>
      <c r="S11423" s="168" t="str">
        <f t="shared" si="1430"/>
        <v/>
      </c>
      <c r="T11423" s="168" t="str">
        <f t="shared" si="1431"/>
        <v/>
      </c>
    </row>
    <row r="11424" spans="1:20" x14ac:dyDescent="0.2">
      <c r="A11424" t="s">
        <v>2611</v>
      </c>
      <c r="M11424" s="170" t="str">
        <f t="shared" si="1424"/>
        <v>DTL</v>
      </c>
      <c r="N11424" s="169" t="str">
        <f t="shared" si="1425"/>
        <v>8462</v>
      </c>
      <c r="O11424" s="168" t="str">
        <f t="shared" si="1426"/>
        <v/>
      </c>
      <c r="P11424" s="168" t="str">
        <f t="shared" si="1427"/>
        <v/>
      </c>
      <c r="Q11424" s="168" t="str">
        <f t="shared" si="1428"/>
        <v/>
      </c>
      <c r="R11424" s="168" t="str">
        <f t="shared" si="1429"/>
        <v/>
      </c>
      <c r="S11424" s="168" t="str">
        <f t="shared" si="1430"/>
        <v/>
      </c>
      <c r="T11424" s="168" t="str">
        <f t="shared" si="1431"/>
        <v/>
      </c>
    </row>
    <row r="11425" spans="1:20" x14ac:dyDescent="0.2">
      <c r="A11425" t="s">
        <v>2642</v>
      </c>
      <c r="M11425" s="170" t="str">
        <f t="shared" si="1424"/>
        <v>DTL</v>
      </c>
      <c r="N11425" s="169" t="str">
        <f t="shared" si="1425"/>
        <v>8462</v>
      </c>
      <c r="O11425" s="168" t="str">
        <f t="shared" si="1426"/>
        <v/>
      </c>
      <c r="P11425" s="168" t="str">
        <f t="shared" si="1427"/>
        <v/>
      </c>
      <c r="Q11425" s="168" t="str">
        <f t="shared" si="1428"/>
        <v/>
      </c>
      <c r="R11425" s="168" t="str">
        <f t="shared" si="1429"/>
        <v/>
      </c>
      <c r="S11425" s="168" t="str">
        <f t="shared" si="1430"/>
        <v/>
      </c>
      <c r="T11425" s="168" t="str">
        <f t="shared" si="1431"/>
        <v/>
      </c>
    </row>
    <row r="11426" spans="1:20" x14ac:dyDescent="0.2">
      <c r="A11426" t="s">
        <v>3751</v>
      </c>
      <c r="M11426" s="170" t="str">
        <f t="shared" si="1424"/>
        <v>DTL</v>
      </c>
      <c r="N11426" s="169" t="str">
        <f t="shared" si="1425"/>
        <v>8462</v>
      </c>
      <c r="O11426" s="168" t="str">
        <f t="shared" si="1426"/>
        <v>5500</v>
      </c>
      <c r="P11426" s="168" t="str">
        <f t="shared" si="1427"/>
        <v>84625500</v>
      </c>
      <c r="Q11426" s="168">
        <f t="shared" si="1428"/>
        <v>94304</v>
      </c>
      <c r="R11426" s="168">
        <f t="shared" si="1429"/>
        <v>202542</v>
      </c>
      <c r="S11426" s="168">
        <f t="shared" si="1430"/>
        <v>172608</v>
      </c>
      <c r="T11426" s="168">
        <f t="shared" si="1431"/>
        <v>172608</v>
      </c>
    </row>
    <row r="11427" spans="1:20" x14ac:dyDescent="0.2">
      <c r="A11427" t="s">
        <v>4246</v>
      </c>
      <c r="M11427" s="170" t="str">
        <f t="shared" si="1424"/>
        <v>DTL</v>
      </c>
      <c r="N11427" s="169" t="str">
        <f t="shared" si="1425"/>
        <v>8462</v>
      </c>
      <c r="O11427" s="168" t="str">
        <f t="shared" si="1426"/>
        <v/>
      </c>
      <c r="P11427" s="168" t="str">
        <f t="shared" si="1427"/>
        <v/>
      </c>
      <c r="Q11427" s="168" t="str">
        <f t="shared" si="1428"/>
        <v/>
      </c>
      <c r="R11427" s="168" t="str">
        <f t="shared" si="1429"/>
        <v/>
      </c>
      <c r="S11427" s="168" t="str">
        <f t="shared" si="1430"/>
        <v/>
      </c>
      <c r="T11427" s="168" t="str">
        <f t="shared" si="1431"/>
        <v/>
      </c>
    </row>
    <row r="11428" spans="1:20" x14ac:dyDescent="0.2">
      <c r="A11428" t="s">
        <v>2611</v>
      </c>
      <c r="M11428" s="170" t="str">
        <f t="shared" si="1424"/>
        <v>DTL</v>
      </c>
      <c r="N11428" s="169" t="str">
        <f t="shared" si="1425"/>
        <v>8462</v>
      </c>
      <c r="O11428" s="168" t="str">
        <f t="shared" si="1426"/>
        <v/>
      </c>
      <c r="P11428" s="168" t="str">
        <f t="shared" si="1427"/>
        <v/>
      </c>
      <c r="Q11428" s="168" t="str">
        <f t="shared" si="1428"/>
        <v/>
      </c>
      <c r="R11428" s="168" t="str">
        <f t="shared" si="1429"/>
        <v/>
      </c>
      <c r="S11428" s="168" t="str">
        <f t="shared" si="1430"/>
        <v/>
      </c>
      <c r="T11428" s="168" t="str">
        <f t="shared" si="1431"/>
        <v/>
      </c>
    </row>
    <row r="11429" spans="1:20" x14ac:dyDescent="0.2">
      <c r="A11429" t="s">
        <v>3752</v>
      </c>
      <c r="M11429" s="170" t="str">
        <f t="shared" si="1424"/>
        <v>Ttl</v>
      </c>
      <c r="N11429" s="169" t="str">
        <f t="shared" si="1425"/>
        <v>8462</v>
      </c>
      <c r="O11429" s="168" t="str">
        <f t="shared" si="1426"/>
        <v/>
      </c>
      <c r="P11429" s="168" t="str">
        <f t="shared" si="1427"/>
        <v/>
      </c>
      <c r="Q11429" s="168" t="str">
        <f t="shared" si="1428"/>
        <v/>
      </c>
      <c r="R11429" s="168" t="str">
        <f t="shared" si="1429"/>
        <v/>
      </c>
      <c r="S11429" s="168" t="str">
        <f t="shared" si="1430"/>
        <v/>
      </c>
      <c r="T11429" s="168" t="str">
        <f t="shared" si="1431"/>
        <v/>
      </c>
    </row>
    <row r="11430" spans="1:20" x14ac:dyDescent="0.2">
      <c r="A11430" t="s">
        <v>2611</v>
      </c>
      <c r="M11430" s="170" t="str">
        <f t="shared" si="1424"/>
        <v>DTL</v>
      </c>
      <c r="N11430" s="169" t="str">
        <f t="shared" si="1425"/>
        <v>8462</v>
      </c>
      <c r="O11430" s="168" t="str">
        <f t="shared" si="1426"/>
        <v/>
      </c>
      <c r="P11430" s="168" t="str">
        <f t="shared" si="1427"/>
        <v/>
      </c>
      <c r="Q11430" s="168" t="str">
        <f t="shared" si="1428"/>
        <v/>
      </c>
      <c r="R11430" s="168" t="str">
        <f t="shared" si="1429"/>
        <v/>
      </c>
      <c r="S11430" s="168" t="str">
        <f t="shared" si="1430"/>
        <v/>
      </c>
      <c r="T11430" s="168" t="str">
        <f t="shared" si="1431"/>
        <v/>
      </c>
    </row>
    <row r="11431" spans="1:20" x14ac:dyDescent="0.2">
      <c r="A11431" t="s">
        <v>2611</v>
      </c>
      <c r="M11431" s="170" t="str">
        <f t="shared" si="1424"/>
        <v>DTL</v>
      </c>
      <c r="N11431" s="169" t="str">
        <f t="shared" si="1425"/>
        <v>8462</v>
      </c>
      <c r="O11431" s="168" t="str">
        <f t="shared" si="1426"/>
        <v/>
      </c>
      <c r="P11431" s="168" t="str">
        <f t="shared" si="1427"/>
        <v/>
      </c>
      <c r="Q11431" s="168" t="str">
        <f t="shared" si="1428"/>
        <v/>
      </c>
      <c r="R11431" s="168" t="str">
        <f t="shared" si="1429"/>
        <v/>
      </c>
      <c r="S11431" s="168" t="str">
        <f t="shared" si="1430"/>
        <v/>
      </c>
      <c r="T11431" s="168" t="str">
        <f t="shared" si="1431"/>
        <v/>
      </c>
    </row>
    <row r="11432" spans="1:20" x14ac:dyDescent="0.2">
      <c r="A11432" t="s">
        <v>3753</v>
      </c>
      <c r="M11432" s="170" t="str">
        <f t="shared" si="1424"/>
        <v>Ttl</v>
      </c>
      <c r="N11432" s="169" t="str">
        <f t="shared" si="1425"/>
        <v>8462</v>
      </c>
      <c r="O11432" s="168" t="str">
        <f t="shared" si="1426"/>
        <v/>
      </c>
      <c r="P11432" s="168" t="str">
        <f t="shared" si="1427"/>
        <v/>
      </c>
      <c r="Q11432" s="168" t="str">
        <f t="shared" si="1428"/>
        <v/>
      </c>
      <c r="R11432" s="168" t="str">
        <f t="shared" si="1429"/>
        <v/>
      </c>
      <c r="S11432" s="168" t="str">
        <f t="shared" si="1430"/>
        <v/>
      </c>
      <c r="T11432" s="168" t="str">
        <f t="shared" si="1431"/>
        <v/>
      </c>
    </row>
    <row r="11433" spans="1:20" x14ac:dyDescent="0.2">
      <c r="A11433" t="s">
        <v>2643</v>
      </c>
      <c r="M11433" s="170" t="str">
        <f t="shared" si="1424"/>
        <v>DTL</v>
      </c>
      <c r="N11433" s="169" t="str">
        <f t="shared" si="1425"/>
        <v>8462</v>
      </c>
      <c r="O11433" s="168" t="str">
        <f t="shared" si="1426"/>
        <v/>
      </c>
      <c r="P11433" s="168" t="str">
        <f t="shared" si="1427"/>
        <v/>
      </c>
      <c r="Q11433" s="168" t="str">
        <f t="shared" si="1428"/>
        <v/>
      </c>
      <c r="R11433" s="168" t="str">
        <f t="shared" si="1429"/>
        <v/>
      </c>
      <c r="S11433" s="168" t="str">
        <f t="shared" si="1430"/>
        <v/>
      </c>
      <c r="T11433" s="168" t="str">
        <f t="shared" si="1431"/>
        <v/>
      </c>
    </row>
    <row r="11434" spans="1:20" x14ac:dyDescent="0.2">
      <c r="A11434" t="s">
        <v>2611</v>
      </c>
      <c r="M11434" s="170" t="str">
        <f t="shared" si="1424"/>
        <v>DTL</v>
      </c>
      <c r="N11434" s="169" t="str">
        <f t="shared" si="1425"/>
        <v>8462</v>
      </c>
      <c r="O11434" s="168" t="str">
        <f t="shared" si="1426"/>
        <v/>
      </c>
      <c r="P11434" s="168" t="str">
        <f t="shared" si="1427"/>
        <v/>
      </c>
      <c r="Q11434" s="168" t="str">
        <f t="shared" si="1428"/>
        <v/>
      </c>
      <c r="R11434" s="168" t="str">
        <f t="shared" si="1429"/>
        <v/>
      </c>
      <c r="S11434" s="168" t="str">
        <f t="shared" si="1430"/>
        <v/>
      </c>
      <c r="T11434" s="168" t="str">
        <f t="shared" si="1431"/>
        <v/>
      </c>
    </row>
    <row r="11435" spans="1:20" x14ac:dyDescent="0.2">
      <c r="A11435" t="s">
        <v>2620</v>
      </c>
      <c r="M11435" s="170" t="str">
        <f t="shared" si="1424"/>
        <v>DTL</v>
      </c>
      <c r="N11435" s="169" t="str">
        <f t="shared" si="1425"/>
        <v>8462</v>
      </c>
      <c r="O11435" s="168" t="str">
        <f t="shared" si="1426"/>
        <v/>
      </c>
      <c r="P11435" s="168" t="str">
        <f t="shared" si="1427"/>
        <v/>
      </c>
      <c r="Q11435" s="168" t="str">
        <f t="shared" si="1428"/>
        <v/>
      </c>
      <c r="R11435" s="168" t="str">
        <f t="shared" si="1429"/>
        <v/>
      </c>
      <c r="S11435" s="168" t="str">
        <f t="shared" si="1430"/>
        <v/>
      </c>
      <c r="T11435" s="168" t="str">
        <f t="shared" si="1431"/>
        <v/>
      </c>
    </row>
    <row r="11436" spans="1:20" x14ac:dyDescent="0.2">
      <c r="A11436" t="s">
        <v>7213</v>
      </c>
      <c r="M11436" s="170" t="str">
        <f t="shared" si="1424"/>
        <v>Ttl</v>
      </c>
      <c r="N11436" s="169" t="str">
        <f t="shared" si="1425"/>
        <v>8462</v>
      </c>
      <c r="O11436" s="168" t="str">
        <f t="shared" si="1426"/>
        <v/>
      </c>
      <c r="P11436" s="168" t="str">
        <f t="shared" si="1427"/>
        <v/>
      </c>
      <c r="Q11436" s="168" t="str">
        <f t="shared" si="1428"/>
        <v/>
      </c>
      <c r="R11436" s="168" t="str">
        <f t="shared" si="1429"/>
        <v/>
      </c>
      <c r="S11436" s="168" t="str">
        <f t="shared" si="1430"/>
        <v/>
      </c>
      <c r="T11436" s="168" t="str">
        <f t="shared" si="1431"/>
        <v/>
      </c>
    </row>
    <row r="11437" spans="1:20" x14ac:dyDescent="0.2">
      <c r="A11437" t="s">
        <v>2611</v>
      </c>
      <c r="M11437" s="170" t="str">
        <f t="shared" si="1424"/>
        <v>DTL</v>
      </c>
      <c r="N11437" s="169" t="str">
        <f t="shared" si="1425"/>
        <v>8462</v>
      </c>
      <c r="O11437" s="168" t="str">
        <f t="shared" si="1426"/>
        <v/>
      </c>
      <c r="P11437" s="168" t="str">
        <f t="shared" si="1427"/>
        <v/>
      </c>
      <c r="Q11437" s="168" t="str">
        <f t="shared" si="1428"/>
        <v/>
      </c>
      <c r="R11437" s="168" t="str">
        <f t="shared" si="1429"/>
        <v/>
      </c>
      <c r="S11437" s="168" t="str">
        <f t="shared" si="1430"/>
        <v/>
      </c>
      <c r="T11437" s="168" t="str">
        <f t="shared" si="1431"/>
        <v/>
      </c>
    </row>
    <row r="11438" spans="1:20" x14ac:dyDescent="0.2">
      <c r="A11438" t="s">
        <v>2732</v>
      </c>
      <c r="M11438" s="170" t="str">
        <f t="shared" si="1424"/>
        <v>Ttl</v>
      </c>
      <c r="N11438" s="169" t="str">
        <f t="shared" si="1425"/>
        <v>8462</v>
      </c>
      <c r="O11438" s="168" t="str">
        <f t="shared" si="1426"/>
        <v/>
      </c>
      <c r="P11438" s="168" t="str">
        <f t="shared" si="1427"/>
        <v/>
      </c>
      <c r="Q11438" s="168" t="str">
        <f t="shared" si="1428"/>
        <v/>
      </c>
      <c r="R11438" s="168" t="str">
        <f t="shared" si="1429"/>
        <v/>
      </c>
      <c r="S11438" s="168" t="str">
        <f t="shared" si="1430"/>
        <v/>
      </c>
      <c r="T11438" s="168" t="str">
        <f t="shared" si="1431"/>
        <v/>
      </c>
    </row>
    <row r="11439" spans="1:20" x14ac:dyDescent="0.2">
      <c r="A11439" t="s">
        <v>4246</v>
      </c>
      <c r="M11439" s="170" t="str">
        <f t="shared" si="1424"/>
        <v>DTL</v>
      </c>
      <c r="N11439" s="169" t="str">
        <f t="shared" si="1425"/>
        <v>8462</v>
      </c>
      <c r="O11439" s="168" t="str">
        <f t="shared" si="1426"/>
        <v/>
      </c>
      <c r="P11439" s="168" t="str">
        <f t="shared" si="1427"/>
        <v/>
      </c>
      <c r="Q11439" s="168" t="str">
        <f t="shared" si="1428"/>
        <v/>
      </c>
      <c r="R11439" s="168" t="str">
        <f t="shared" si="1429"/>
        <v/>
      </c>
      <c r="S11439" s="168" t="str">
        <f t="shared" si="1430"/>
        <v/>
      </c>
      <c r="T11439" s="168" t="str">
        <f t="shared" si="1431"/>
        <v/>
      </c>
    </row>
    <row r="11440" spans="1:20" x14ac:dyDescent="0.2">
      <c r="A11440" t="s">
        <v>2611</v>
      </c>
      <c r="M11440" s="170" t="str">
        <f t="shared" si="1424"/>
        <v>DTL</v>
      </c>
      <c r="N11440" s="169" t="str">
        <f t="shared" si="1425"/>
        <v>8462</v>
      </c>
      <c r="O11440" s="168" t="str">
        <f t="shared" si="1426"/>
        <v/>
      </c>
      <c r="P11440" s="168" t="str">
        <f t="shared" si="1427"/>
        <v/>
      </c>
      <c r="Q11440" s="168" t="str">
        <f t="shared" si="1428"/>
        <v/>
      </c>
      <c r="R11440" s="168" t="str">
        <f t="shared" si="1429"/>
        <v/>
      </c>
      <c r="S11440" s="168" t="str">
        <f t="shared" si="1430"/>
        <v/>
      </c>
      <c r="T11440" s="168" t="str">
        <f t="shared" si="1431"/>
        <v/>
      </c>
    </row>
    <row r="11441" spans="1:20" x14ac:dyDescent="0.2">
      <c r="A11441" t="s">
        <v>7214</v>
      </c>
      <c r="M11441" s="170" t="str">
        <f t="shared" si="1424"/>
        <v>DTL</v>
      </c>
      <c r="N11441" s="169" t="str">
        <f t="shared" si="1425"/>
        <v>8462</v>
      </c>
      <c r="O11441" s="168" t="str">
        <f t="shared" si="1426"/>
        <v xml:space="preserve">    </v>
      </c>
      <c r="P11441" s="168" t="str">
        <f t="shared" si="1427"/>
        <v xml:space="preserve">8462    </v>
      </c>
      <c r="Q11441" s="168">
        <f t="shared" si="1428"/>
        <v>46750</v>
      </c>
      <c r="R11441" s="168">
        <f t="shared" si="1429"/>
        <v>79204</v>
      </c>
      <c r="S11441" s="168">
        <f t="shared" si="1430"/>
        <v>50000</v>
      </c>
      <c r="T11441" s="168">
        <f t="shared" si="1431"/>
        <v>36180</v>
      </c>
    </row>
    <row r="11442" spans="1:20" x14ac:dyDescent="0.2">
      <c r="A11442" t="s">
        <v>2611</v>
      </c>
      <c r="M11442" s="170" t="str">
        <f t="shared" si="1424"/>
        <v>DTL</v>
      </c>
      <c r="N11442" s="169" t="str">
        <f t="shared" si="1425"/>
        <v>8462</v>
      </c>
      <c r="O11442" s="168" t="str">
        <f t="shared" si="1426"/>
        <v/>
      </c>
      <c r="P11442" s="168" t="str">
        <f t="shared" si="1427"/>
        <v/>
      </c>
      <c r="Q11442" s="168" t="str">
        <f t="shared" si="1428"/>
        <v/>
      </c>
      <c r="R11442" s="168" t="str">
        <f t="shared" si="1429"/>
        <v/>
      </c>
      <c r="S11442" s="168" t="str">
        <f t="shared" si="1430"/>
        <v/>
      </c>
      <c r="T11442" s="168" t="str">
        <f t="shared" si="1431"/>
        <v/>
      </c>
    </row>
    <row r="11443" spans="1:20" x14ac:dyDescent="0.2">
      <c r="A11443" t="s">
        <v>7215</v>
      </c>
      <c r="M11443" s="170" t="str">
        <f t="shared" si="1424"/>
        <v>DTL</v>
      </c>
      <c r="N11443" s="169" t="str">
        <f t="shared" si="1425"/>
        <v>8462</v>
      </c>
      <c r="O11443" s="168" t="str">
        <f t="shared" si="1426"/>
        <v>Tran</v>
      </c>
      <c r="P11443" s="168" t="str">
        <f t="shared" si="1427"/>
        <v>8462Tran</v>
      </c>
      <c r="Q11443" s="168">
        <f t="shared" si="1428"/>
        <v>94304</v>
      </c>
      <c r="R11443" s="168">
        <f t="shared" si="1429"/>
        <v>175449</v>
      </c>
      <c r="S11443" s="168">
        <f t="shared" si="1430"/>
        <v>167944</v>
      </c>
      <c r="T11443" s="168">
        <f t="shared" si="1431"/>
        <v>0</v>
      </c>
    </row>
    <row r="11444" spans="1:20" x14ac:dyDescent="0.2">
      <c r="A11444" t="s">
        <v>4467</v>
      </c>
      <c r="M11444" s="170" t="str">
        <f t="shared" si="1424"/>
        <v>DTL</v>
      </c>
      <c r="N11444" s="169" t="str">
        <f t="shared" si="1425"/>
        <v>8462</v>
      </c>
      <c r="O11444" s="168" t="str">
        <f t="shared" si="1426"/>
        <v/>
      </c>
      <c r="P11444" s="168" t="str">
        <f t="shared" si="1427"/>
        <v/>
      </c>
      <c r="Q11444" s="168" t="str">
        <f t="shared" si="1428"/>
        <v/>
      </c>
      <c r="R11444" s="168" t="str">
        <f t="shared" si="1429"/>
        <v/>
      </c>
      <c r="S11444" s="168" t="str">
        <f t="shared" si="1430"/>
        <v/>
      </c>
      <c r="T11444" s="168" t="str">
        <f t="shared" si="1431"/>
        <v/>
      </c>
    </row>
    <row r="11445" spans="1:20" x14ac:dyDescent="0.2">
      <c r="A11445">
        <v>1</v>
      </c>
      <c r="M11445" s="170" t="str">
        <f t="shared" si="1424"/>
        <v>DTL</v>
      </c>
      <c r="N11445" s="169" t="str">
        <f t="shared" si="1425"/>
        <v>8462</v>
      </c>
      <c r="O11445" s="168" t="str">
        <f t="shared" si="1426"/>
        <v/>
      </c>
      <c r="P11445" s="168" t="str">
        <f t="shared" si="1427"/>
        <v/>
      </c>
      <c r="Q11445" s="168" t="str">
        <f t="shared" si="1428"/>
        <v/>
      </c>
      <c r="R11445" s="168" t="str">
        <f t="shared" si="1429"/>
        <v/>
      </c>
      <c r="S11445" s="168" t="str">
        <f t="shared" si="1430"/>
        <v/>
      </c>
      <c r="T11445" s="168" t="str">
        <f t="shared" si="1431"/>
        <v/>
      </c>
    </row>
    <row r="11446" spans="1:20" x14ac:dyDescent="0.2">
      <c r="M11446" s="170" t="str">
        <f t="shared" si="1424"/>
        <v>DTL</v>
      </c>
      <c r="N11446" s="169" t="str">
        <f t="shared" si="1425"/>
        <v>8462</v>
      </c>
      <c r="O11446" s="168" t="str">
        <f t="shared" si="1426"/>
        <v/>
      </c>
      <c r="P11446" s="168" t="str">
        <f t="shared" si="1427"/>
        <v/>
      </c>
      <c r="Q11446" s="168" t="str">
        <f t="shared" si="1428"/>
        <v/>
      </c>
      <c r="R11446" s="168" t="str">
        <f t="shared" si="1429"/>
        <v/>
      </c>
      <c r="S11446" s="168" t="str">
        <f t="shared" si="1430"/>
        <v/>
      </c>
      <c r="T11446" s="168" t="str">
        <f t="shared" si="1431"/>
        <v/>
      </c>
    </row>
    <row r="11447" spans="1:20" x14ac:dyDescent="0.2">
      <c r="A11447" t="s">
        <v>3754</v>
      </c>
      <c r="M11447" s="170" t="str">
        <f t="shared" si="1424"/>
        <v>H1</v>
      </c>
      <c r="N11447" s="169" t="str">
        <f t="shared" si="1425"/>
        <v>8462</v>
      </c>
      <c r="O11447" s="168" t="str">
        <f t="shared" si="1426"/>
        <v/>
      </c>
      <c r="P11447" s="168" t="str">
        <f t="shared" si="1427"/>
        <v/>
      </c>
      <c r="Q11447" s="168" t="str">
        <f t="shared" si="1428"/>
        <v/>
      </c>
      <c r="R11447" s="168" t="str">
        <f t="shared" si="1429"/>
        <v/>
      </c>
      <c r="S11447" s="168" t="str">
        <f t="shared" si="1430"/>
        <v/>
      </c>
      <c r="T11447" s="168" t="str">
        <f t="shared" si="1431"/>
        <v/>
      </c>
    </row>
    <row r="11448" spans="1:20" x14ac:dyDescent="0.2">
      <c r="A11448" t="s">
        <v>2600</v>
      </c>
      <c r="M11448" s="170" t="str">
        <f t="shared" si="1424"/>
        <v>H2</v>
      </c>
      <c r="N11448" s="169" t="str">
        <f t="shared" si="1425"/>
        <v>8462</v>
      </c>
      <c r="O11448" s="168" t="str">
        <f t="shared" si="1426"/>
        <v/>
      </c>
      <c r="P11448" s="168" t="str">
        <f t="shared" si="1427"/>
        <v/>
      </c>
      <c r="Q11448" s="168" t="str">
        <f t="shared" si="1428"/>
        <v/>
      </c>
      <c r="R11448" s="168" t="str">
        <f t="shared" si="1429"/>
        <v/>
      </c>
      <c r="S11448" s="168" t="str">
        <f t="shared" si="1430"/>
        <v/>
      </c>
      <c r="T11448" s="168" t="str">
        <f t="shared" si="1431"/>
        <v/>
      </c>
    </row>
    <row r="11449" spans="1:20" x14ac:dyDescent="0.2">
      <c r="A11449" t="s">
        <v>2601</v>
      </c>
      <c r="M11449" s="170" t="str">
        <f t="shared" si="1424"/>
        <v>H3</v>
      </c>
      <c r="N11449" s="169" t="str">
        <f t="shared" si="1425"/>
        <v>8462</v>
      </c>
      <c r="O11449" s="168" t="str">
        <f t="shared" si="1426"/>
        <v/>
      </c>
      <c r="P11449" s="168" t="str">
        <f t="shared" si="1427"/>
        <v/>
      </c>
      <c r="Q11449" s="168" t="str">
        <f t="shared" si="1428"/>
        <v/>
      </c>
      <c r="R11449" s="168" t="str">
        <f t="shared" si="1429"/>
        <v/>
      </c>
      <c r="S11449" s="168" t="str">
        <f t="shared" si="1430"/>
        <v/>
      </c>
      <c r="T11449" s="168" t="str">
        <f t="shared" si="1431"/>
        <v/>
      </c>
    </row>
    <row r="11450" spans="1:20" x14ac:dyDescent="0.2">
      <c r="A11450" t="s">
        <v>3535</v>
      </c>
      <c r="M11450" s="170" t="str">
        <f t="shared" si="1424"/>
        <v>H4</v>
      </c>
      <c r="N11450" s="169" t="str">
        <f t="shared" si="1425"/>
        <v>8462</v>
      </c>
      <c r="O11450" s="168" t="str">
        <f t="shared" si="1426"/>
        <v/>
      </c>
      <c r="P11450" s="168" t="str">
        <f t="shared" si="1427"/>
        <v/>
      </c>
      <c r="Q11450" s="168" t="str">
        <f t="shared" si="1428"/>
        <v/>
      </c>
      <c r="R11450" s="168" t="str">
        <f t="shared" si="1429"/>
        <v/>
      </c>
      <c r="S11450" s="168" t="str">
        <f t="shared" si="1430"/>
        <v/>
      </c>
      <c r="T11450" s="168" t="str">
        <f t="shared" si="1431"/>
        <v/>
      </c>
    </row>
    <row r="11451" spans="1:20" x14ac:dyDescent="0.2">
      <c r="A11451" t="s">
        <v>3749</v>
      </c>
      <c r="M11451" s="170" t="str">
        <f t="shared" si="1424"/>
        <v>H5</v>
      </c>
      <c r="N11451" s="169" t="str">
        <f t="shared" si="1425"/>
        <v>8462</v>
      </c>
      <c r="O11451" s="168" t="str">
        <f t="shared" si="1426"/>
        <v/>
      </c>
      <c r="P11451" s="168" t="str">
        <f t="shared" si="1427"/>
        <v/>
      </c>
      <c r="Q11451" s="168" t="str">
        <f t="shared" si="1428"/>
        <v/>
      </c>
      <c r="R11451" s="168" t="str">
        <f t="shared" si="1429"/>
        <v/>
      </c>
      <c r="S11451" s="168" t="str">
        <f t="shared" si="1430"/>
        <v/>
      </c>
      <c r="T11451" s="168" t="str">
        <f t="shared" si="1431"/>
        <v/>
      </c>
    </row>
    <row r="11452" spans="1:20" x14ac:dyDescent="0.2">
      <c r="A11452" t="s">
        <v>3750</v>
      </c>
      <c r="M11452" s="170" t="str">
        <f t="shared" si="1424"/>
        <v>H6</v>
      </c>
      <c r="N11452" s="169" t="str">
        <f t="shared" si="1425"/>
        <v>8462</v>
      </c>
      <c r="O11452" s="168" t="str">
        <f t="shared" si="1426"/>
        <v/>
      </c>
      <c r="P11452" s="168" t="str">
        <f t="shared" si="1427"/>
        <v/>
      </c>
      <c r="Q11452" s="168" t="str">
        <f t="shared" si="1428"/>
        <v/>
      </c>
      <c r="R11452" s="168" t="str">
        <f t="shared" si="1429"/>
        <v/>
      </c>
      <c r="S11452" s="168" t="str">
        <f t="shared" si="1430"/>
        <v/>
      </c>
      <c r="T11452" s="168" t="str">
        <f t="shared" si="1431"/>
        <v/>
      </c>
    </row>
    <row r="11453" spans="1:20" x14ac:dyDescent="0.2">
      <c r="A11453" t="s">
        <v>2605</v>
      </c>
      <c r="M11453" s="170" t="str">
        <f t="shared" si="1424"/>
        <v>H7</v>
      </c>
      <c r="N11453" s="169" t="str">
        <f t="shared" si="1425"/>
        <v>8462</v>
      </c>
      <c r="O11453" s="168" t="str">
        <f t="shared" si="1426"/>
        <v/>
      </c>
      <c r="P11453" s="168" t="str">
        <f t="shared" si="1427"/>
        <v/>
      </c>
      <c r="Q11453" s="168" t="str">
        <f t="shared" si="1428"/>
        <v/>
      </c>
      <c r="R11453" s="168" t="str">
        <f t="shared" si="1429"/>
        <v/>
      </c>
      <c r="S11453" s="168" t="str">
        <f t="shared" si="1430"/>
        <v/>
      </c>
      <c r="T11453" s="168" t="str">
        <f t="shared" si="1431"/>
        <v/>
      </c>
    </row>
    <row r="11454" spans="1:20" x14ac:dyDescent="0.2">
      <c r="A11454" t="s">
        <v>2606</v>
      </c>
      <c r="M11454" s="170" t="str">
        <f t="shared" si="1424"/>
        <v>H8</v>
      </c>
      <c r="N11454" s="169" t="str">
        <f t="shared" si="1425"/>
        <v>8462</v>
      </c>
      <c r="O11454" s="168" t="str">
        <f t="shared" si="1426"/>
        <v/>
      </c>
      <c r="P11454" s="168" t="str">
        <f t="shared" si="1427"/>
        <v/>
      </c>
      <c r="Q11454" s="168" t="str">
        <f t="shared" si="1428"/>
        <v/>
      </c>
      <c r="R11454" s="168" t="str">
        <f t="shared" si="1429"/>
        <v/>
      </c>
      <c r="S11454" s="168" t="str">
        <f t="shared" si="1430"/>
        <v/>
      </c>
      <c r="T11454" s="168" t="str">
        <f t="shared" si="1431"/>
        <v/>
      </c>
    </row>
    <row r="11455" spans="1:20" x14ac:dyDescent="0.2">
      <c r="A11455" t="s">
        <v>2607</v>
      </c>
      <c r="M11455" s="170" t="str">
        <f t="shared" si="1424"/>
        <v>H9</v>
      </c>
      <c r="N11455" s="169" t="str">
        <f t="shared" si="1425"/>
        <v>8462</v>
      </c>
      <c r="O11455" s="168" t="str">
        <f t="shared" si="1426"/>
        <v/>
      </c>
      <c r="P11455" s="168" t="str">
        <f t="shared" si="1427"/>
        <v/>
      </c>
      <c r="Q11455" s="168" t="str">
        <f t="shared" si="1428"/>
        <v/>
      </c>
      <c r="R11455" s="168" t="str">
        <f t="shared" si="1429"/>
        <v/>
      </c>
      <c r="S11455" s="168" t="str">
        <f t="shared" si="1430"/>
        <v/>
      </c>
      <c r="T11455" s="168" t="str">
        <f t="shared" si="1431"/>
        <v/>
      </c>
    </row>
    <row r="11456" spans="1:20" x14ac:dyDescent="0.2">
      <c r="A11456" t="s">
        <v>2608</v>
      </c>
      <c r="M11456" s="170" t="str">
        <f t="shared" si="1424"/>
        <v>H10</v>
      </c>
      <c r="N11456" s="169" t="str">
        <f t="shared" si="1425"/>
        <v>8462</v>
      </c>
      <c r="O11456" s="168" t="str">
        <f t="shared" si="1426"/>
        <v/>
      </c>
      <c r="P11456" s="168" t="str">
        <f t="shared" si="1427"/>
        <v/>
      </c>
      <c r="Q11456" s="168" t="str">
        <f t="shared" si="1428"/>
        <v/>
      </c>
      <c r="R11456" s="168" t="str">
        <f t="shared" si="1429"/>
        <v/>
      </c>
      <c r="S11456" s="168" t="str">
        <f t="shared" si="1430"/>
        <v/>
      </c>
      <c r="T11456" s="168" t="str">
        <f t="shared" si="1431"/>
        <v/>
      </c>
    </row>
    <row r="11457" spans="1:20" x14ac:dyDescent="0.2">
      <c r="A11457" t="s">
        <v>3755</v>
      </c>
      <c r="M11457" s="170" t="str">
        <f t="shared" si="1424"/>
        <v>DTL</v>
      </c>
      <c r="N11457" s="169" t="str">
        <f t="shared" si="1425"/>
        <v>8462</v>
      </c>
      <c r="O11457" s="168" t="str">
        <f t="shared" si="1426"/>
        <v>Tran</v>
      </c>
      <c r="P11457" s="168" t="str">
        <f t="shared" si="1427"/>
        <v>8462Tran</v>
      </c>
      <c r="Q11457" s="168">
        <f t="shared" si="1428"/>
        <v>94304</v>
      </c>
      <c r="R11457" s="168">
        <f t="shared" si="1429"/>
        <v>202542</v>
      </c>
      <c r="S11457" s="168">
        <f t="shared" si="1430"/>
        <v>172608</v>
      </c>
      <c r="T11457" s="168">
        <f t="shared" si="1431"/>
        <v>172608</v>
      </c>
    </row>
    <row r="11458" spans="1:20" x14ac:dyDescent="0.2">
      <c r="A11458" t="s">
        <v>4246</v>
      </c>
      <c r="M11458" s="170" t="str">
        <f t="shared" si="1424"/>
        <v>DTL</v>
      </c>
      <c r="N11458" s="169" t="str">
        <f t="shared" si="1425"/>
        <v>8462</v>
      </c>
      <c r="O11458" s="168" t="str">
        <f t="shared" si="1426"/>
        <v/>
      </c>
      <c r="P11458" s="168" t="str">
        <f t="shared" si="1427"/>
        <v/>
      </c>
      <c r="Q11458" s="168" t="str">
        <f t="shared" si="1428"/>
        <v/>
      </c>
      <c r="R11458" s="168" t="str">
        <f t="shared" si="1429"/>
        <v/>
      </c>
      <c r="S11458" s="168" t="str">
        <f t="shared" si="1430"/>
        <v/>
      </c>
      <c r="T11458" s="168" t="str">
        <f t="shared" si="1431"/>
        <v/>
      </c>
    </row>
    <row r="11459" spans="1:20" x14ac:dyDescent="0.2">
      <c r="A11459" t="s">
        <v>2611</v>
      </c>
      <c r="M11459" s="170" t="str">
        <f t="shared" ref="M11459:M11522" si="1432">IF(ROW()&lt;23,"",
  IF(NOT(ISERROR(FIND("Trinity County",$A11459,30))),"H1",
  IF(M11458="H1","H2",
  IF(M11458="H2","H3",
  IF(M11458="H3","H4",
  IF(M11458="H4","H5",
  IF(M11458="H5","H6",
  IF(M11458="H6","H7",
  IF(M11458="H7","H8",
  IF(M11458="H8","H9",
  IF(M11458="H9","H10",
  IF(TRIM(LEFT($A11459,7))="Total","Ttl","DTL"))))))))))))</f>
        <v>DTL</v>
      </c>
      <c r="N11459" s="169" t="str">
        <f t="shared" ref="N11459:N11522" si="1433">IF(ROW()&lt;23,"",
  IF($M11459="H6",TRIM(LEFT($A11459,5)),N11458))</f>
        <v>8462</v>
      </c>
      <c r="O11459" s="168" t="str">
        <f t="shared" ref="O11459:O11522" si="1434">IF($M11459&lt;&gt;"DTL","",
  IF(NOT(ISNUMBER(VALUE(MID($A11459,31,15)))),"",LEFT($A11459,4)))</f>
        <v/>
      </c>
      <c r="P11459" s="168" t="str">
        <f t="shared" ref="P11459:P11522" si="1435">IF(O11459="","",N11459&amp;O11459)</f>
        <v/>
      </c>
      <c r="Q11459" s="168" t="str">
        <f t="shared" ref="Q11459:Q11522" si="1436">IF($M11459&lt;&gt;"DTL","",
  IF(NOT(ISNUMBER(VALUE(MID($A11459,31,15)))),"",VALUE(TRIM(MID($A11459,47,15)))))</f>
        <v/>
      </c>
      <c r="R11459" s="168" t="str">
        <f t="shared" ref="R11459:R11522" si="1437">IF($M11459&lt;&gt;"DTL","",
  IF(NOT(ISNUMBER(VALUE(MID($A11459,31,15)))),"",VALUE(TRIM(MID($A11459,61,14)))))</f>
        <v/>
      </c>
      <c r="S11459" s="168" t="str">
        <f t="shared" ref="S11459:S11522" si="1438">IF($M11459&lt;&gt;"DTL","",
  IF(NOT(ISNUMBER(VALUE(MID($A11459,31,15)))),"",VALUE(TRIM(MID($A11459,76,14)))))</f>
        <v/>
      </c>
      <c r="T11459" s="168" t="str">
        <f t="shared" ref="T11459:T11522" si="1439">IF($M11459&lt;&gt;"DTL","",
  IF(NOT(ISNUMBER(VALUE(MID($A11459,31,15)))),"",VALUE(TRIM(MID($A11459,90,14)))))</f>
        <v/>
      </c>
    </row>
    <row r="11460" spans="1:20" x14ac:dyDescent="0.2">
      <c r="A11460" t="s">
        <v>7216</v>
      </c>
      <c r="M11460" s="170" t="str">
        <f t="shared" si="1432"/>
        <v>Ttl</v>
      </c>
      <c r="N11460" s="169" t="str">
        <f t="shared" si="1433"/>
        <v>8462</v>
      </c>
      <c r="O11460" s="168" t="str">
        <f t="shared" si="1434"/>
        <v/>
      </c>
      <c r="P11460" s="168" t="str">
        <f t="shared" si="1435"/>
        <v/>
      </c>
      <c r="Q11460" s="168" t="str">
        <f t="shared" si="1436"/>
        <v/>
      </c>
      <c r="R11460" s="168" t="str">
        <f t="shared" si="1437"/>
        <v/>
      </c>
      <c r="S11460" s="168" t="str">
        <f t="shared" si="1438"/>
        <v/>
      </c>
      <c r="T11460" s="168" t="str">
        <f t="shared" si="1439"/>
        <v/>
      </c>
    </row>
    <row r="11461" spans="1:20" x14ac:dyDescent="0.2">
      <c r="A11461" t="s">
        <v>4467</v>
      </c>
      <c r="M11461" s="170" t="str">
        <f t="shared" si="1432"/>
        <v>DTL</v>
      </c>
      <c r="N11461" s="169" t="str">
        <f t="shared" si="1433"/>
        <v>8462</v>
      </c>
      <c r="O11461" s="168" t="str">
        <f t="shared" si="1434"/>
        <v/>
      </c>
      <c r="P11461" s="168" t="str">
        <f t="shared" si="1435"/>
        <v/>
      </c>
      <c r="Q11461" s="168" t="str">
        <f t="shared" si="1436"/>
        <v/>
      </c>
      <c r="R11461" s="168" t="str">
        <f t="shared" si="1437"/>
        <v/>
      </c>
      <c r="S11461" s="168" t="str">
        <f t="shared" si="1438"/>
        <v/>
      </c>
      <c r="T11461" s="168" t="str">
        <f t="shared" si="1439"/>
        <v/>
      </c>
    </row>
    <row r="11462" spans="1:20" x14ac:dyDescent="0.2">
      <c r="A11462">
        <v>1</v>
      </c>
      <c r="M11462" s="170" t="str">
        <f t="shared" si="1432"/>
        <v>DTL</v>
      </c>
      <c r="N11462" s="169" t="str">
        <f t="shared" si="1433"/>
        <v>8462</v>
      </c>
      <c r="O11462" s="168" t="str">
        <f t="shared" si="1434"/>
        <v/>
      </c>
      <c r="P11462" s="168" t="str">
        <f t="shared" si="1435"/>
        <v/>
      </c>
      <c r="Q11462" s="168" t="str">
        <f t="shared" si="1436"/>
        <v/>
      </c>
      <c r="R11462" s="168" t="str">
        <f t="shared" si="1437"/>
        <v/>
      </c>
      <c r="S11462" s="168" t="str">
        <f t="shared" si="1438"/>
        <v/>
      </c>
      <c r="T11462" s="168" t="str">
        <f t="shared" si="1439"/>
        <v/>
      </c>
    </row>
    <row r="11463" spans="1:20" x14ac:dyDescent="0.2">
      <c r="M11463" s="170" t="str">
        <f t="shared" si="1432"/>
        <v>DTL</v>
      </c>
      <c r="N11463" s="169" t="str">
        <f t="shared" si="1433"/>
        <v>8462</v>
      </c>
      <c r="O11463" s="168" t="str">
        <f t="shared" si="1434"/>
        <v/>
      </c>
      <c r="P11463" s="168" t="str">
        <f t="shared" si="1435"/>
        <v/>
      </c>
      <c r="Q11463" s="168" t="str">
        <f t="shared" si="1436"/>
        <v/>
      </c>
      <c r="R11463" s="168" t="str">
        <f t="shared" si="1437"/>
        <v/>
      </c>
      <c r="S11463" s="168" t="str">
        <f t="shared" si="1438"/>
        <v/>
      </c>
      <c r="T11463" s="168" t="str">
        <f t="shared" si="1439"/>
        <v/>
      </c>
    </row>
    <row r="11464" spans="1:20" x14ac:dyDescent="0.2">
      <c r="A11464" t="s">
        <v>3756</v>
      </c>
      <c r="M11464" s="170" t="str">
        <f t="shared" si="1432"/>
        <v>H1</v>
      </c>
      <c r="N11464" s="169" t="str">
        <f t="shared" si="1433"/>
        <v>8462</v>
      </c>
      <c r="O11464" s="168" t="str">
        <f t="shared" si="1434"/>
        <v/>
      </c>
      <c r="P11464" s="168" t="str">
        <f t="shared" si="1435"/>
        <v/>
      </c>
      <c r="Q11464" s="168" t="str">
        <f t="shared" si="1436"/>
        <v/>
      </c>
      <c r="R11464" s="168" t="str">
        <f t="shared" si="1437"/>
        <v/>
      </c>
      <c r="S11464" s="168" t="str">
        <f t="shared" si="1438"/>
        <v/>
      </c>
      <c r="T11464" s="168" t="str">
        <f t="shared" si="1439"/>
        <v/>
      </c>
    </row>
    <row r="11465" spans="1:20" x14ac:dyDescent="0.2">
      <c r="A11465" t="s">
        <v>2600</v>
      </c>
      <c r="M11465" s="170" t="str">
        <f t="shared" si="1432"/>
        <v>H2</v>
      </c>
      <c r="N11465" s="169" t="str">
        <f t="shared" si="1433"/>
        <v>8462</v>
      </c>
      <c r="O11465" s="168" t="str">
        <f t="shared" si="1434"/>
        <v/>
      </c>
      <c r="P11465" s="168" t="str">
        <f t="shared" si="1435"/>
        <v/>
      </c>
      <c r="Q11465" s="168" t="str">
        <f t="shared" si="1436"/>
        <v/>
      </c>
      <c r="R11465" s="168" t="str">
        <f t="shared" si="1437"/>
        <v/>
      </c>
      <c r="S11465" s="168" t="str">
        <f t="shared" si="1438"/>
        <v/>
      </c>
      <c r="T11465" s="168" t="str">
        <f t="shared" si="1439"/>
        <v/>
      </c>
    </row>
    <row r="11466" spans="1:20" x14ac:dyDescent="0.2">
      <c r="A11466" t="s">
        <v>2601</v>
      </c>
      <c r="M11466" s="170" t="str">
        <f t="shared" si="1432"/>
        <v>H3</v>
      </c>
      <c r="N11466" s="169" t="str">
        <f t="shared" si="1433"/>
        <v>8462</v>
      </c>
      <c r="O11466" s="168" t="str">
        <f t="shared" si="1434"/>
        <v/>
      </c>
      <c r="P11466" s="168" t="str">
        <f t="shared" si="1435"/>
        <v/>
      </c>
      <c r="Q11466" s="168" t="str">
        <f t="shared" si="1436"/>
        <v/>
      </c>
      <c r="R11466" s="168" t="str">
        <f t="shared" si="1437"/>
        <v/>
      </c>
      <c r="S11466" s="168" t="str">
        <f t="shared" si="1438"/>
        <v/>
      </c>
      <c r="T11466" s="168" t="str">
        <f t="shared" si="1439"/>
        <v/>
      </c>
    </row>
    <row r="11467" spans="1:20" x14ac:dyDescent="0.2">
      <c r="A11467" t="s">
        <v>3535</v>
      </c>
      <c r="M11467" s="170" t="str">
        <f t="shared" si="1432"/>
        <v>H4</v>
      </c>
      <c r="N11467" s="169" t="str">
        <f t="shared" si="1433"/>
        <v>8462</v>
      </c>
      <c r="O11467" s="168" t="str">
        <f t="shared" si="1434"/>
        <v/>
      </c>
      <c r="P11467" s="168" t="str">
        <f t="shared" si="1435"/>
        <v/>
      </c>
      <c r="Q11467" s="168" t="str">
        <f t="shared" si="1436"/>
        <v/>
      </c>
      <c r="R11467" s="168" t="str">
        <f t="shared" si="1437"/>
        <v/>
      </c>
      <c r="S11467" s="168" t="str">
        <f t="shared" si="1438"/>
        <v/>
      </c>
      <c r="T11467" s="168" t="str">
        <f t="shared" si="1439"/>
        <v/>
      </c>
    </row>
    <row r="11468" spans="1:20" x14ac:dyDescent="0.2">
      <c r="A11468" t="s">
        <v>3757</v>
      </c>
      <c r="M11468" s="170" t="str">
        <f t="shared" si="1432"/>
        <v>H5</v>
      </c>
      <c r="N11468" s="169" t="str">
        <f t="shared" si="1433"/>
        <v>8462</v>
      </c>
      <c r="O11468" s="168" t="str">
        <f t="shared" si="1434"/>
        <v/>
      </c>
      <c r="P11468" s="168" t="str">
        <f t="shared" si="1435"/>
        <v/>
      </c>
      <c r="Q11468" s="168" t="str">
        <f t="shared" si="1436"/>
        <v/>
      </c>
      <c r="R11468" s="168" t="str">
        <f t="shared" si="1437"/>
        <v/>
      </c>
      <c r="S11468" s="168" t="str">
        <f t="shared" si="1438"/>
        <v/>
      </c>
      <c r="T11468" s="168" t="str">
        <f t="shared" si="1439"/>
        <v/>
      </c>
    </row>
    <row r="11469" spans="1:20" x14ac:dyDescent="0.2">
      <c r="A11469" t="s">
        <v>3758</v>
      </c>
      <c r="M11469" s="170" t="str">
        <f t="shared" si="1432"/>
        <v>H6</v>
      </c>
      <c r="N11469" s="169" t="str">
        <f t="shared" si="1433"/>
        <v>8598</v>
      </c>
      <c r="O11469" s="168" t="str">
        <f t="shared" si="1434"/>
        <v/>
      </c>
      <c r="P11469" s="168" t="str">
        <f t="shared" si="1435"/>
        <v/>
      </c>
      <c r="Q11469" s="168" t="str">
        <f t="shared" si="1436"/>
        <v/>
      </c>
      <c r="R11469" s="168" t="str">
        <f t="shared" si="1437"/>
        <v/>
      </c>
      <c r="S11469" s="168" t="str">
        <f t="shared" si="1438"/>
        <v/>
      </c>
      <c r="T11469" s="168" t="str">
        <f t="shared" si="1439"/>
        <v/>
      </c>
    </row>
    <row r="11470" spans="1:20" x14ac:dyDescent="0.2">
      <c r="A11470" t="s">
        <v>2605</v>
      </c>
      <c r="M11470" s="170" t="str">
        <f t="shared" si="1432"/>
        <v>H7</v>
      </c>
      <c r="N11470" s="169" t="str">
        <f t="shared" si="1433"/>
        <v>8598</v>
      </c>
      <c r="O11470" s="168" t="str">
        <f t="shared" si="1434"/>
        <v/>
      </c>
      <c r="P11470" s="168" t="str">
        <f t="shared" si="1435"/>
        <v/>
      </c>
      <c r="Q11470" s="168" t="str">
        <f t="shared" si="1436"/>
        <v/>
      </c>
      <c r="R11470" s="168" t="str">
        <f t="shared" si="1437"/>
        <v/>
      </c>
      <c r="S11470" s="168" t="str">
        <f t="shared" si="1438"/>
        <v/>
      </c>
      <c r="T11470" s="168" t="str">
        <f t="shared" si="1439"/>
        <v/>
      </c>
    </row>
    <row r="11471" spans="1:20" x14ac:dyDescent="0.2">
      <c r="A11471" t="s">
        <v>2606</v>
      </c>
      <c r="M11471" s="170" t="str">
        <f t="shared" si="1432"/>
        <v>H8</v>
      </c>
      <c r="N11471" s="169" t="str">
        <f t="shared" si="1433"/>
        <v>8598</v>
      </c>
      <c r="O11471" s="168" t="str">
        <f t="shared" si="1434"/>
        <v/>
      </c>
      <c r="P11471" s="168" t="str">
        <f t="shared" si="1435"/>
        <v/>
      </c>
      <c r="Q11471" s="168" t="str">
        <f t="shared" si="1436"/>
        <v/>
      </c>
      <c r="R11471" s="168" t="str">
        <f t="shared" si="1437"/>
        <v/>
      </c>
      <c r="S11471" s="168" t="str">
        <f t="shared" si="1438"/>
        <v/>
      </c>
      <c r="T11471" s="168" t="str">
        <f t="shared" si="1439"/>
        <v/>
      </c>
    </row>
    <row r="11472" spans="1:20" x14ac:dyDescent="0.2">
      <c r="A11472" t="s">
        <v>2607</v>
      </c>
      <c r="M11472" s="170" t="str">
        <f t="shared" si="1432"/>
        <v>H9</v>
      </c>
      <c r="N11472" s="169" t="str">
        <f t="shared" si="1433"/>
        <v>8598</v>
      </c>
      <c r="O11472" s="168" t="str">
        <f t="shared" si="1434"/>
        <v/>
      </c>
      <c r="P11472" s="168" t="str">
        <f t="shared" si="1435"/>
        <v/>
      </c>
      <c r="Q11472" s="168" t="str">
        <f t="shared" si="1436"/>
        <v/>
      </c>
      <c r="R11472" s="168" t="str">
        <f t="shared" si="1437"/>
        <v/>
      </c>
      <c r="S11472" s="168" t="str">
        <f t="shared" si="1438"/>
        <v/>
      </c>
      <c r="T11472" s="168" t="str">
        <f t="shared" si="1439"/>
        <v/>
      </c>
    </row>
    <row r="11473" spans="1:20" x14ac:dyDescent="0.2">
      <c r="A11473" t="s">
        <v>2608</v>
      </c>
      <c r="M11473" s="170" t="str">
        <f t="shared" si="1432"/>
        <v>H10</v>
      </c>
      <c r="N11473" s="169" t="str">
        <f t="shared" si="1433"/>
        <v>8598</v>
      </c>
      <c r="O11473" s="168" t="str">
        <f t="shared" si="1434"/>
        <v/>
      </c>
      <c r="P11473" s="168" t="str">
        <f t="shared" si="1435"/>
        <v/>
      </c>
      <c r="Q11473" s="168" t="str">
        <f t="shared" si="1436"/>
        <v/>
      </c>
      <c r="R11473" s="168" t="str">
        <f t="shared" si="1437"/>
        <v/>
      </c>
      <c r="S11473" s="168" t="str">
        <f t="shared" si="1438"/>
        <v/>
      </c>
      <c r="T11473" s="168" t="str">
        <f t="shared" si="1439"/>
        <v/>
      </c>
    </row>
    <row r="11474" spans="1:20" x14ac:dyDescent="0.2">
      <c r="A11474" t="s">
        <v>2609</v>
      </c>
      <c r="M11474" s="170" t="str">
        <f t="shared" si="1432"/>
        <v>DTL</v>
      </c>
      <c r="N11474" s="169" t="str">
        <f t="shared" si="1433"/>
        <v>8598</v>
      </c>
      <c r="O11474" s="168" t="str">
        <f t="shared" si="1434"/>
        <v/>
      </c>
      <c r="P11474" s="168" t="str">
        <f t="shared" si="1435"/>
        <v/>
      </c>
      <c r="Q11474" s="168" t="str">
        <f t="shared" si="1436"/>
        <v/>
      </c>
      <c r="R11474" s="168" t="str">
        <f t="shared" si="1437"/>
        <v/>
      </c>
      <c r="S11474" s="168" t="str">
        <f t="shared" si="1438"/>
        <v/>
      </c>
      <c r="T11474" s="168" t="str">
        <f t="shared" si="1439"/>
        <v/>
      </c>
    </row>
    <row r="11475" spans="1:20" x14ac:dyDescent="0.2">
      <c r="A11475" t="s">
        <v>7217</v>
      </c>
      <c r="M11475" s="170" t="str">
        <f t="shared" si="1432"/>
        <v>DTL</v>
      </c>
      <c r="N11475" s="169" t="str">
        <f t="shared" si="1433"/>
        <v>8598</v>
      </c>
      <c r="O11475" s="168" t="str">
        <f t="shared" si="1434"/>
        <v>6601</v>
      </c>
      <c r="P11475" s="168" t="str">
        <f t="shared" si="1435"/>
        <v>85986601</v>
      </c>
      <c r="Q11475" s="168">
        <f t="shared" si="1436"/>
        <v>37</v>
      </c>
      <c r="R11475" s="168">
        <f t="shared" si="1437"/>
        <v>145</v>
      </c>
      <c r="S11475" s="168">
        <f t="shared" si="1438"/>
        <v>0</v>
      </c>
      <c r="T11475" s="168">
        <f t="shared" si="1439"/>
        <v>13</v>
      </c>
    </row>
    <row r="11476" spans="1:20" x14ac:dyDescent="0.2">
      <c r="A11476" t="s">
        <v>3759</v>
      </c>
      <c r="M11476" s="170" t="str">
        <f t="shared" si="1432"/>
        <v>DTL</v>
      </c>
      <c r="N11476" s="169" t="str">
        <f t="shared" si="1433"/>
        <v>8598</v>
      </c>
      <c r="O11476" s="168" t="str">
        <f t="shared" si="1434"/>
        <v>7203</v>
      </c>
      <c r="P11476" s="168" t="str">
        <f t="shared" si="1435"/>
        <v>85987203</v>
      </c>
      <c r="Q11476" s="168">
        <f t="shared" si="1436"/>
        <v>16691</v>
      </c>
      <c r="R11476" s="168">
        <f t="shared" si="1437"/>
        <v>16967</v>
      </c>
      <c r="S11476" s="168">
        <f t="shared" si="1438"/>
        <v>16900</v>
      </c>
      <c r="T11476" s="168">
        <f t="shared" si="1439"/>
        <v>16756</v>
      </c>
    </row>
    <row r="11477" spans="1:20" x14ac:dyDescent="0.2">
      <c r="A11477" t="s">
        <v>4246</v>
      </c>
      <c r="M11477" s="170" t="str">
        <f t="shared" si="1432"/>
        <v>DTL</v>
      </c>
      <c r="N11477" s="169" t="str">
        <f t="shared" si="1433"/>
        <v>8598</v>
      </c>
      <c r="O11477" s="168" t="str">
        <f t="shared" si="1434"/>
        <v/>
      </c>
      <c r="P11477" s="168" t="str">
        <f t="shared" si="1435"/>
        <v/>
      </c>
      <c r="Q11477" s="168" t="str">
        <f t="shared" si="1436"/>
        <v/>
      </c>
      <c r="R11477" s="168" t="str">
        <f t="shared" si="1437"/>
        <v/>
      </c>
      <c r="S11477" s="168" t="str">
        <f t="shared" si="1438"/>
        <v/>
      </c>
      <c r="T11477" s="168" t="str">
        <f t="shared" si="1439"/>
        <v/>
      </c>
    </row>
    <row r="11478" spans="1:20" x14ac:dyDescent="0.2">
      <c r="A11478" t="s">
        <v>2611</v>
      </c>
      <c r="M11478" s="170" t="str">
        <f t="shared" si="1432"/>
        <v>DTL</v>
      </c>
      <c r="N11478" s="169" t="str">
        <f t="shared" si="1433"/>
        <v>8598</v>
      </c>
      <c r="O11478" s="168" t="str">
        <f t="shared" si="1434"/>
        <v/>
      </c>
      <c r="P11478" s="168" t="str">
        <f t="shared" si="1435"/>
        <v/>
      </c>
      <c r="Q11478" s="168" t="str">
        <f t="shared" si="1436"/>
        <v/>
      </c>
      <c r="R11478" s="168" t="str">
        <f t="shared" si="1437"/>
        <v/>
      </c>
      <c r="S11478" s="168" t="str">
        <f t="shared" si="1438"/>
        <v/>
      </c>
      <c r="T11478" s="168" t="str">
        <f t="shared" si="1439"/>
        <v/>
      </c>
    </row>
    <row r="11479" spans="1:20" x14ac:dyDescent="0.2">
      <c r="A11479" t="s">
        <v>7218</v>
      </c>
      <c r="M11479" s="170" t="str">
        <f t="shared" si="1432"/>
        <v>Ttl</v>
      </c>
      <c r="N11479" s="169" t="str">
        <f t="shared" si="1433"/>
        <v>8598</v>
      </c>
      <c r="O11479" s="168" t="str">
        <f t="shared" si="1434"/>
        <v/>
      </c>
      <c r="P11479" s="168" t="str">
        <f t="shared" si="1435"/>
        <v/>
      </c>
      <c r="Q11479" s="168" t="str">
        <f t="shared" si="1436"/>
        <v/>
      </c>
      <c r="R11479" s="168" t="str">
        <f t="shared" si="1437"/>
        <v/>
      </c>
      <c r="S11479" s="168" t="str">
        <f t="shared" si="1438"/>
        <v/>
      </c>
      <c r="T11479" s="168" t="str">
        <f t="shared" si="1439"/>
        <v/>
      </c>
    </row>
    <row r="11480" spans="1:20" x14ac:dyDescent="0.2">
      <c r="A11480" t="s">
        <v>2612</v>
      </c>
      <c r="M11480" s="170" t="str">
        <f t="shared" si="1432"/>
        <v>DTL</v>
      </c>
      <c r="N11480" s="169" t="str">
        <f t="shared" si="1433"/>
        <v>8598</v>
      </c>
      <c r="O11480" s="168" t="str">
        <f t="shared" si="1434"/>
        <v/>
      </c>
      <c r="P11480" s="168" t="str">
        <f t="shared" si="1435"/>
        <v/>
      </c>
      <c r="Q11480" s="168" t="str">
        <f t="shared" si="1436"/>
        <v/>
      </c>
      <c r="R11480" s="168" t="str">
        <f t="shared" si="1437"/>
        <v/>
      </c>
      <c r="S11480" s="168" t="str">
        <f t="shared" si="1438"/>
        <v/>
      </c>
      <c r="T11480" s="168" t="str">
        <f t="shared" si="1439"/>
        <v/>
      </c>
    </row>
    <row r="11481" spans="1:20" x14ac:dyDescent="0.2">
      <c r="A11481" t="s">
        <v>2611</v>
      </c>
      <c r="M11481" s="170" t="str">
        <f t="shared" si="1432"/>
        <v>DTL</v>
      </c>
      <c r="N11481" s="169" t="str">
        <f t="shared" si="1433"/>
        <v>8598</v>
      </c>
      <c r="O11481" s="168" t="str">
        <f t="shared" si="1434"/>
        <v/>
      </c>
      <c r="P11481" s="168" t="str">
        <f t="shared" si="1435"/>
        <v/>
      </c>
      <c r="Q11481" s="168" t="str">
        <f t="shared" si="1436"/>
        <v/>
      </c>
      <c r="R11481" s="168" t="str">
        <f t="shared" si="1437"/>
        <v/>
      </c>
      <c r="S11481" s="168" t="str">
        <f t="shared" si="1438"/>
        <v/>
      </c>
      <c r="T11481" s="168" t="str">
        <f t="shared" si="1439"/>
        <v/>
      </c>
    </row>
    <row r="11482" spans="1:20" x14ac:dyDescent="0.2">
      <c r="A11482" t="s">
        <v>2611</v>
      </c>
      <c r="M11482" s="170" t="str">
        <f t="shared" si="1432"/>
        <v>DTL</v>
      </c>
      <c r="N11482" s="169" t="str">
        <f t="shared" si="1433"/>
        <v>8598</v>
      </c>
      <c r="O11482" s="168" t="str">
        <f t="shared" si="1434"/>
        <v/>
      </c>
      <c r="P11482" s="168" t="str">
        <f t="shared" si="1435"/>
        <v/>
      </c>
      <c r="Q11482" s="168" t="str">
        <f t="shared" si="1436"/>
        <v/>
      </c>
      <c r="R11482" s="168" t="str">
        <f t="shared" si="1437"/>
        <v/>
      </c>
      <c r="S11482" s="168" t="str">
        <f t="shared" si="1438"/>
        <v/>
      </c>
      <c r="T11482" s="168" t="str">
        <f t="shared" si="1439"/>
        <v/>
      </c>
    </row>
    <row r="11483" spans="1:20" x14ac:dyDescent="0.2">
      <c r="A11483" t="s">
        <v>2613</v>
      </c>
      <c r="M11483" s="170" t="str">
        <f t="shared" si="1432"/>
        <v>DTL</v>
      </c>
      <c r="N11483" s="169" t="str">
        <f t="shared" si="1433"/>
        <v>8598</v>
      </c>
      <c r="O11483" s="168" t="str">
        <f t="shared" si="1434"/>
        <v/>
      </c>
      <c r="P11483" s="168" t="str">
        <f t="shared" si="1435"/>
        <v/>
      </c>
      <c r="Q11483" s="168" t="str">
        <f t="shared" si="1436"/>
        <v/>
      </c>
      <c r="R11483" s="168" t="str">
        <f t="shared" si="1437"/>
        <v/>
      </c>
      <c r="S11483" s="168" t="str">
        <f t="shared" si="1438"/>
        <v/>
      </c>
      <c r="T11483" s="168" t="str">
        <f t="shared" si="1439"/>
        <v/>
      </c>
    </row>
    <row r="11484" spans="1:20" x14ac:dyDescent="0.2">
      <c r="A11484" t="s">
        <v>7219</v>
      </c>
      <c r="M11484" s="170" t="str">
        <f t="shared" si="1432"/>
        <v>DTL</v>
      </c>
      <c r="N11484" s="169" t="str">
        <f t="shared" si="1433"/>
        <v>8598</v>
      </c>
      <c r="O11484" s="168" t="str">
        <f t="shared" si="1434"/>
        <v>2301</v>
      </c>
      <c r="P11484" s="168" t="str">
        <f t="shared" si="1435"/>
        <v>85982301</v>
      </c>
      <c r="Q11484" s="168">
        <f t="shared" si="1436"/>
        <v>0</v>
      </c>
      <c r="R11484" s="168">
        <f t="shared" si="1437"/>
        <v>11</v>
      </c>
      <c r="S11484" s="168">
        <f t="shared" si="1438"/>
        <v>20</v>
      </c>
      <c r="T11484" s="168">
        <f t="shared" si="1439"/>
        <v>0</v>
      </c>
    </row>
    <row r="11485" spans="1:20" x14ac:dyDescent="0.2">
      <c r="A11485" t="s">
        <v>7220</v>
      </c>
      <c r="M11485" s="170" t="str">
        <f t="shared" si="1432"/>
        <v>DTL</v>
      </c>
      <c r="N11485" s="169" t="str">
        <f t="shared" si="1433"/>
        <v>8598</v>
      </c>
      <c r="O11485" s="168" t="str">
        <f t="shared" si="1434"/>
        <v>2399</v>
      </c>
      <c r="P11485" s="168" t="str">
        <f t="shared" si="1435"/>
        <v>85982399</v>
      </c>
      <c r="Q11485" s="168">
        <f t="shared" si="1436"/>
        <v>0</v>
      </c>
      <c r="R11485" s="168">
        <f t="shared" si="1437"/>
        <v>33410</v>
      </c>
      <c r="S11485" s="168">
        <f t="shared" si="1438"/>
        <v>16680</v>
      </c>
      <c r="T11485" s="168">
        <f t="shared" si="1439"/>
        <v>0</v>
      </c>
    </row>
    <row r="11486" spans="1:20" x14ac:dyDescent="0.2">
      <c r="A11486" t="s">
        <v>4385</v>
      </c>
      <c r="M11486" s="170" t="str">
        <f t="shared" si="1432"/>
        <v>DTL</v>
      </c>
      <c r="N11486" s="169" t="str">
        <f t="shared" si="1433"/>
        <v>8598</v>
      </c>
      <c r="O11486" s="168" t="str">
        <f t="shared" si="1434"/>
        <v>3290</v>
      </c>
      <c r="P11486" s="168" t="str">
        <f t="shared" si="1435"/>
        <v>85983290</v>
      </c>
      <c r="Q11486" s="168">
        <f t="shared" si="1436"/>
        <v>159</v>
      </c>
      <c r="R11486" s="168">
        <f t="shared" si="1437"/>
        <v>10</v>
      </c>
      <c r="S11486" s="168">
        <f t="shared" si="1438"/>
        <v>200</v>
      </c>
      <c r="T11486" s="168">
        <f t="shared" si="1439"/>
        <v>392</v>
      </c>
    </row>
    <row r="11487" spans="1:20" x14ac:dyDescent="0.2">
      <c r="A11487" t="s">
        <v>4246</v>
      </c>
      <c r="M11487" s="170" t="str">
        <f t="shared" si="1432"/>
        <v>DTL</v>
      </c>
      <c r="N11487" s="169" t="str">
        <f t="shared" si="1433"/>
        <v>8598</v>
      </c>
      <c r="O11487" s="168" t="str">
        <f t="shared" si="1434"/>
        <v/>
      </c>
      <c r="P11487" s="168" t="str">
        <f t="shared" si="1435"/>
        <v/>
      </c>
      <c r="Q11487" s="168" t="str">
        <f t="shared" si="1436"/>
        <v/>
      </c>
      <c r="R11487" s="168" t="str">
        <f t="shared" si="1437"/>
        <v/>
      </c>
      <c r="S11487" s="168" t="str">
        <f t="shared" si="1438"/>
        <v/>
      </c>
      <c r="T11487" s="168" t="str">
        <f t="shared" si="1439"/>
        <v/>
      </c>
    </row>
    <row r="11488" spans="1:20" x14ac:dyDescent="0.2">
      <c r="A11488" t="s">
        <v>2611</v>
      </c>
      <c r="M11488" s="170" t="str">
        <f t="shared" si="1432"/>
        <v>DTL</v>
      </c>
      <c r="N11488" s="169" t="str">
        <f t="shared" si="1433"/>
        <v>8598</v>
      </c>
      <c r="O11488" s="168" t="str">
        <f t="shared" si="1434"/>
        <v/>
      </c>
      <c r="P11488" s="168" t="str">
        <f t="shared" si="1435"/>
        <v/>
      </c>
      <c r="Q11488" s="168" t="str">
        <f t="shared" si="1436"/>
        <v/>
      </c>
      <c r="R11488" s="168" t="str">
        <f t="shared" si="1437"/>
        <v/>
      </c>
      <c r="S11488" s="168" t="str">
        <f t="shared" si="1438"/>
        <v/>
      </c>
      <c r="T11488" s="168" t="str">
        <f t="shared" si="1439"/>
        <v/>
      </c>
    </row>
    <row r="11489" spans="1:20" x14ac:dyDescent="0.2">
      <c r="A11489" t="s">
        <v>7221</v>
      </c>
      <c r="M11489" s="170" t="str">
        <f t="shared" si="1432"/>
        <v>Ttl</v>
      </c>
      <c r="N11489" s="169" t="str">
        <f t="shared" si="1433"/>
        <v>8598</v>
      </c>
      <c r="O11489" s="168" t="str">
        <f t="shared" si="1434"/>
        <v/>
      </c>
      <c r="P11489" s="168" t="str">
        <f t="shared" si="1435"/>
        <v/>
      </c>
      <c r="Q11489" s="168" t="str">
        <f t="shared" si="1436"/>
        <v/>
      </c>
      <c r="R11489" s="168" t="str">
        <f t="shared" si="1437"/>
        <v/>
      </c>
      <c r="S11489" s="168" t="str">
        <f t="shared" si="1438"/>
        <v/>
      </c>
      <c r="T11489" s="168" t="str">
        <f t="shared" si="1439"/>
        <v/>
      </c>
    </row>
    <row r="11490" spans="1:20" x14ac:dyDescent="0.2">
      <c r="A11490" t="s">
        <v>2611</v>
      </c>
      <c r="M11490" s="170" t="str">
        <f t="shared" si="1432"/>
        <v>DTL</v>
      </c>
      <c r="N11490" s="169" t="str">
        <f t="shared" si="1433"/>
        <v>8598</v>
      </c>
      <c r="O11490" s="168" t="str">
        <f t="shared" si="1434"/>
        <v/>
      </c>
      <c r="P11490" s="168" t="str">
        <f t="shared" si="1435"/>
        <v/>
      </c>
      <c r="Q11490" s="168" t="str">
        <f t="shared" si="1436"/>
        <v/>
      </c>
      <c r="R11490" s="168" t="str">
        <f t="shared" si="1437"/>
        <v/>
      </c>
      <c r="S11490" s="168" t="str">
        <f t="shared" si="1438"/>
        <v/>
      </c>
      <c r="T11490" s="168" t="str">
        <f t="shared" si="1439"/>
        <v/>
      </c>
    </row>
    <row r="11491" spans="1:20" x14ac:dyDescent="0.2">
      <c r="A11491" t="s">
        <v>2611</v>
      </c>
      <c r="M11491" s="170" t="str">
        <f t="shared" si="1432"/>
        <v>DTL</v>
      </c>
      <c r="N11491" s="169" t="str">
        <f t="shared" si="1433"/>
        <v>8598</v>
      </c>
      <c r="O11491" s="168" t="str">
        <f t="shared" si="1434"/>
        <v/>
      </c>
      <c r="P11491" s="168" t="str">
        <f t="shared" si="1435"/>
        <v/>
      </c>
      <c r="Q11491" s="168" t="str">
        <f t="shared" si="1436"/>
        <v/>
      </c>
      <c r="R11491" s="168" t="str">
        <f t="shared" si="1437"/>
        <v/>
      </c>
      <c r="S11491" s="168" t="str">
        <f t="shared" si="1438"/>
        <v/>
      </c>
      <c r="T11491" s="168" t="str">
        <f t="shared" si="1439"/>
        <v/>
      </c>
    </row>
    <row r="11492" spans="1:20" x14ac:dyDescent="0.2">
      <c r="A11492" t="s">
        <v>7222</v>
      </c>
      <c r="M11492" s="170" t="str">
        <f t="shared" si="1432"/>
        <v>Ttl</v>
      </c>
      <c r="N11492" s="169" t="str">
        <f t="shared" si="1433"/>
        <v>8598</v>
      </c>
      <c r="O11492" s="168" t="str">
        <f t="shared" si="1434"/>
        <v/>
      </c>
      <c r="P11492" s="168" t="str">
        <f t="shared" si="1435"/>
        <v/>
      </c>
      <c r="Q11492" s="168" t="str">
        <f t="shared" si="1436"/>
        <v/>
      </c>
      <c r="R11492" s="168" t="str">
        <f t="shared" si="1437"/>
        <v/>
      </c>
      <c r="S11492" s="168" t="str">
        <f t="shared" si="1438"/>
        <v/>
      </c>
      <c r="T11492" s="168" t="str">
        <f t="shared" si="1439"/>
        <v/>
      </c>
    </row>
    <row r="11493" spans="1:20" x14ac:dyDescent="0.2">
      <c r="A11493" t="s">
        <v>2612</v>
      </c>
      <c r="M11493" s="170" t="str">
        <f t="shared" si="1432"/>
        <v>DTL</v>
      </c>
      <c r="N11493" s="169" t="str">
        <f t="shared" si="1433"/>
        <v>8598</v>
      </c>
      <c r="O11493" s="168" t="str">
        <f t="shared" si="1434"/>
        <v/>
      </c>
      <c r="P11493" s="168" t="str">
        <f t="shared" si="1435"/>
        <v/>
      </c>
      <c r="Q11493" s="168" t="str">
        <f t="shared" si="1436"/>
        <v/>
      </c>
      <c r="R11493" s="168" t="str">
        <f t="shared" si="1437"/>
        <v/>
      </c>
      <c r="S11493" s="168" t="str">
        <f t="shared" si="1438"/>
        <v/>
      </c>
      <c r="T11493" s="168" t="str">
        <f t="shared" si="1439"/>
        <v/>
      </c>
    </row>
    <row r="11494" spans="1:20" x14ac:dyDescent="0.2">
      <c r="A11494" t="s">
        <v>2611</v>
      </c>
      <c r="M11494" s="170" t="str">
        <f t="shared" si="1432"/>
        <v>DTL</v>
      </c>
      <c r="N11494" s="169" t="str">
        <f t="shared" si="1433"/>
        <v>8598</v>
      </c>
      <c r="O11494" s="168" t="str">
        <f t="shared" si="1434"/>
        <v/>
      </c>
      <c r="P11494" s="168" t="str">
        <f t="shared" si="1435"/>
        <v/>
      </c>
      <c r="Q11494" s="168" t="str">
        <f t="shared" si="1436"/>
        <v/>
      </c>
      <c r="R11494" s="168" t="str">
        <f t="shared" si="1437"/>
        <v/>
      </c>
      <c r="S11494" s="168" t="str">
        <f t="shared" si="1438"/>
        <v/>
      </c>
      <c r="T11494" s="168" t="str">
        <f t="shared" si="1439"/>
        <v/>
      </c>
    </row>
    <row r="11495" spans="1:20" x14ac:dyDescent="0.2">
      <c r="A11495" t="s">
        <v>2620</v>
      </c>
      <c r="M11495" s="170" t="str">
        <f t="shared" si="1432"/>
        <v>DTL</v>
      </c>
      <c r="N11495" s="169" t="str">
        <f t="shared" si="1433"/>
        <v>8598</v>
      </c>
      <c r="O11495" s="168" t="str">
        <f t="shared" si="1434"/>
        <v/>
      </c>
      <c r="P11495" s="168" t="str">
        <f t="shared" si="1435"/>
        <v/>
      </c>
      <c r="Q11495" s="168" t="str">
        <f t="shared" si="1436"/>
        <v/>
      </c>
      <c r="R11495" s="168" t="str">
        <f t="shared" si="1437"/>
        <v/>
      </c>
      <c r="S11495" s="168" t="str">
        <f t="shared" si="1438"/>
        <v/>
      </c>
      <c r="T11495" s="168" t="str">
        <f t="shared" si="1439"/>
        <v/>
      </c>
    </row>
    <row r="11496" spans="1:20" x14ac:dyDescent="0.2">
      <c r="A11496" t="s">
        <v>7223</v>
      </c>
      <c r="M11496" s="170" t="str">
        <f t="shared" si="1432"/>
        <v>Ttl</v>
      </c>
      <c r="N11496" s="169" t="str">
        <f t="shared" si="1433"/>
        <v>8598</v>
      </c>
      <c r="O11496" s="168" t="str">
        <f t="shared" si="1434"/>
        <v/>
      </c>
      <c r="P11496" s="168" t="str">
        <f t="shared" si="1435"/>
        <v/>
      </c>
      <c r="Q11496" s="168" t="str">
        <f t="shared" si="1436"/>
        <v/>
      </c>
      <c r="R11496" s="168" t="str">
        <f t="shared" si="1437"/>
        <v/>
      </c>
      <c r="S11496" s="168" t="str">
        <f t="shared" si="1438"/>
        <v/>
      </c>
      <c r="T11496" s="168" t="str">
        <f t="shared" si="1439"/>
        <v/>
      </c>
    </row>
    <row r="11497" spans="1:20" x14ac:dyDescent="0.2">
      <c r="A11497" t="s">
        <v>2611</v>
      </c>
      <c r="M11497" s="170" t="str">
        <f t="shared" si="1432"/>
        <v>DTL</v>
      </c>
      <c r="N11497" s="169" t="str">
        <f t="shared" si="1433"/>
        <v>8598</v>
      </c>
      <c r="O11497" s="168" t="str">
        <f t="shared" si="1434"/>
        <v/>
      </c>
      <c r="P11497" s="168" t="str">
        <f t="shared" si="1435"/>
        <v/>
      </c>
      <c r="Q11497" s="168" t="str">
        <f t="shared" si="1436"/>
        <v/>
      </c>
      <c r="R11497" s="168" t="str">
        <f t="shared" si="1437"/>
        <v/>
      </c>
      <c r="S11497" s="168" t="str">
        <f t="shared" si="1438"/>
        <v/>
      </c>
      <c r="T11497" s="168" t="str">
        <f t="shared" si="1439"/>
        <v/>
      </c>
    </row>
    <row r="11498" spans="1:20" x14ac:dyDescent="0.2">
      <c r="A11498" t="s">
        <v>7224</v>
      </c>
      <c r="M11498" s="170" t="str">
        <f t="shared" si="1432"/>
        <v>Ttl</v>
      </c>
      <c r="N11498" s="169" t="str">
        <f t="shared" si="1433"/>
        <v>8598</v>
      </c>
      <c r="O11498" s="168" t="str">
        <f t="shared" si="1434"/>
        <v/>
      </c>
      <c r="P11498" s="168" t="str">
        <f t="shared" si="1435"/>
        <v/>
      </c>
      <c r="Q11498" s="168" t="str">
        <f t="shared" si="1436"/>
        <v/>
      </c>
      <c r="R11498" s="168" t="str">
        <f t="shared" si="1437"/>
        <v/>
      </c>
      <c r="S11498" s="168" t="str">
        <f t="shared" si="1438"/>
        <v/>
      </c>
      <c r="T11498" s="168" t="str">
        <f t="shared" si="1439"/>
        <v/>
      </c>
    </row>
    <row r="11499" spans="1:20" x14ac:dyDescent="0.2">
      <c r="A11499" t="s">
        <v>4246</v>
      </c>
      <c r="M11499" s="170" t="str">
        <f t="shared" si="1432"/>
        <v>DTL</v>
      </c>
      <c r="N11499" s="169" t="str">
        <f t="shared" si="1433"/>
        <v>8598</v>
      </c>
      <c r="O11499" s="168" t="str">
        <f t="shared" si="1434"/>
        <v/>
      </c>
      <c r="P11499" s="168" t="str">
        <f t="shared" si="1435"/>
        <v/>
      </c>
      <c r="Q11499" s="168" t="str">
        <f t="shared" si="1436"/>
        <v/>
      </c>
      <c r="R11499" s="168" t="str">
        <f t="shared" si="1437"/>
        <v/>
      </c>
      <c r="S11499" s="168" t="str">
        <f t="shared" si="1438"/>
        <v/>
      </c>
      <c r="T11499" s="168" t="str">
        <f t="shared" si="1439"/>
        <v/>
      </c>
    </row>
    <row r="11500" spans="1:20" x14ac:dyDescent="0.2">
      <c r="A11500" t="s">
        <v>2611</v>
      </c>
      <c r="M11500" s="170" t="str">
        <f t="shared" si="1432"/>
        <v>DTL</v>
      </c>
      <c r="N11500" s="169" t="str">
        <f t="shared" si="1433"/>
        <v>8598</v>
      </c>
      <c r="O11500" s="168" t="str">
        <f t="shared" si="1434"/>
        <v/>
      </c>
      <c r="P11500" s="168" t="str">
        <f t="shared" si="1435"/>
        <v/>
      </c>
      <c r="Q11500" s="168" t="str">
        <f t="shared" si="1436"/>
        <v/>
      </c>
      <c r="R11500" s="168" t="str">
        <f t="shared" si="1437"/>
        <v/>
      </c>
      <c r="S11500" s="168" t="str">
        <f t="shared" si="1438"/>
        <v/>
      </c>
      <c r="T11500" s="168" t="str">
        <f t="shared" si="1439"/>
        <v/>
      </c>
    </row>
    <row r="11501" spans="1:20" x14ac:dyDescent="0.2">
      <c r="A11501" t="s">
        <v>7225</v>
      </c>
      <c r="M11501" s="170" t="str">
        <f t="shared" si="1432"/>
        <v>DTL</v>
      </c>
      <c r="N11501" s="169" t="str">
        <f t="shared" si="1433"/>
        <v>8598</v>
      </c>
      <c r="O11501" s="168" t="str">
        <f t="shared" si="1434"/>
        <v xml:space="preserve">    </v>
      </c>
      <c r="P11501" s="168" t="str">
        <f t="shared" si="1435"/>
        <v xml:space="preserve">8598    </v>
      </c>
      <c r="Q11501" s="168">
        <f t="shared" si="1436"/>
        <v>16569</v>
      </c>
      <c r="R11501" s="168">
        <f t="shared" si="1437"/>
        <v>-16319</v>
      </c>
      <c r="S11501" s="168">
        <f t="shared" si="1438"/>
        <v>0</v>
      </c>
      <c r="T11501" s="168">
        <f t="shared" si="1439"/>
        <v>16377</v>
      </c>
    </row>
    <row r="11502" spans="1:20" x14ac:dyDescent="0.2">
      <c r="A11502" t="s">
        <v>2611</v>
      </c>
      <c r="M11502" s="170" t="str">
        <f t="shared" si="1432"/>
        <v>DTL</v>
      </c>
      <c r="N11502" s="169" t="str">
        <f t="shared" si="1433"/>
        <v>8598</v>
      </c>
      <c r="O11502" s="168" t="str">
        <f t="shared" si="1434"/>
        <v/>
      </c>
      <c r="P11502" s="168" t="str">
        <f t="shared" si="1435"/>
        <v/>
      </c>
      <c r="Q11502" s="168" t="str">
        <f t="shared" si="1436"/>
        <v/>
      </c>
      <c r="R11502" s="168" t="str">
        <f t="shared" si="1437"/>
        <v/>
      </c>
      <c r="S11502" s="168" t="str">
        <f t="shared" si="1438"/>
        <v/>
      </c>
      <c r="T11502" s="168" t="str">
        <f t="shared" si="1439"/>
        <v/>
      </c>
    </row>
    <row r="11503" spans="1:20" x14ac:dyDescent="0.2">
      <c r="A11503" t="s">
        <v>2622</v>
      </c>
      <c r="M11503" s="170" t="str">
        <f t="shared" si="1432"/>
        <v>DTL</v>
      </c>
      <c r="N11503" s="169" t="str">
        <f t="shared" si="1433"/>
        <v>8598</v>
      </c>
      <c r="O11503" s="168" t="str">
        <f t="shared" si="1434"/>
        <v>Tran</v>
      </c>
      <c r="P11503" s="168" t="str">
        <f t="shared" si="1435"/>
        <v>8598Tran</v>
      </c>
      <c r="Q11503" s="168">
        <f t="shared" si="1436"/>
        <v>0</v>
      </c>
      <c r="R11503" s="168">
        <f t="shared" si="1437"/>
        <v>0</v>
      </c>
      <c r="S11503" s="168">
        <f t="shared" si="1438"/>
        <v>0</v>
      </c>
      <c r="T11503" s="168">
        <f t="shared" si="1439"/>
        <v>0</v>
      </c>
    </row>
    <row r="11504" spans="1:20" x14ac:dyDescent="0.2">
      <c r="A11504" t="s">
        <v>2611</v>
      </c>
      <c r="M11504" s="170" t="str">
        <f t="shared" si="1432"/>
        <v>DTL</v>
      </c>
      <c r="N11504" s="169" t="str">
        <f t="shared" si="1433"/>
        <v>8598</v>
      </c>
      <c r="O11504" s="168" t="str">
        <f t="shared" si="1434"/>
        <v/>
      </c>
      <c r="P11504" s="168" t="str">
        <f t="shared" si="1435"/>
        <v/>
      </c>
      <c r="Q11504" s="168" t="str">
        <f t="shared" si="1436"/>
        <v/>
      </c>
      <c r="R11504" s="168" t="str">
        <f t="shared" si="1437"/>
        <v/>
      </c>
      <c r="S11504" s="168" t="str">
        <f t="shared" si="1438"/>
        <v/>
      </c>
      <c r="T11504" s="168" t="str">
        <f t="shared" si="1439"/>
        <v/>
      </c>
    </row>
    <row r="11505" spans="1:20" x14ac:dyDescent="0.2">
      <c r="A11505" t="s">
        <v>2623</v>
      </c>
      <c r="M11505" s="170" t="str">
        <f t="shared" si="1432"/>
        <v>DTL</v>
      </c>
      <c r="N11505" s="169" t="str">
        <f t="shared" si="1433"/>
        <v>8598</v>
      </c>
      <c r="O11505" s="168" t="str">
        <f t="shared" si="1434"/>
        <v>Tran</v>
      </c>
      <c r="P11505" s="168" t="str">
        <f t="shared" si="1435"/>
        <v>8598Tran</v>
      </c>
      <c r="Q11505" s="168">
        <f t="shared" si="1436"/>
        <v>0</v>
      </c>
      <c r="R11505" s="168">
        <f t="shared" si="1437"/>
        <v>0</v>
      </c>
      <c r="S11505" s="168">
        <f t="shared" si="1438"/>
        <v>0</v>
      </c>
      <c r="T11505" s="168">
        <f t="shared" si="1439"/>
        <v>0</v>
      </c>
    </row>
    <row r="11506" spans="1:20" x14ac:dyDescent="0.2">
      <c r="A11506" t="s">
        <v>4246</v>
      </c>
      <c r="M11506" s="170" t="str">
        <f t="shared" si="1432"/>
        <v>DTL</v>
      </c>
      <c r="N11506" s="169" t="str">
        <f t="shared" si="1433"/>
        <v>8598</v>
      </c>
      <c r="O11506" s="168" t="str">
        <f t="shared" si="1434"/>
        <v/>
      </c>
      <c r="P11506" s="168" t="str">
        <f t="shared" si="1435"/>
        <v/>
      </c>
      <c r="Q11506" s="168" t="str">
        <f t="shared" si="1436"/>
        <v/>
      </c>
      <c r="R11506" s="168" t="str">
        <f t="shared" si="1437"/>
        <v/>
      </c>
      <c r="S11506" s="168" t="str">
        <f t="shared" si="1438"/>
        <v/>
      </c>
      <c r="T11506" s="168" t="str">
        <f t="shared" si="1439"/>
        <v/>
      </c>
    </row>
    <row r="11507" spans="1:20" x14ac:dyDescent="0.2">
      <c r="A11507" t="s">
        <v>2611</v>
      </c>
      <c r="M11507" s="170" t="str">
        <f t="shared" si="1432"/>
        <v>DTL</v>
      </c>
      <c r="N11507" s="169" t="str">
        <f t="shared" si="1433"/>
        <v>8598</v>
      </c>
      <c r="O11507" s="168" t="str">
        <f t="shared" si="1434"/>
        <v/>
      </c>
      <c r="P11507" s="168" t="str">
        <f t="shared" si="1435"/>
        <v/>
      </c>
      <c r="Q11507" s="168" t="str">
        <f t="shared" si="1436"/>
        <v/>
      </c>
      <c r="R11507" s="168" t="str">
        <f t="shared" si="1437"/>
        <v/>
      </c>
      <c r="S11507" s="168" t="str">
        <f t="shared" si="1438"/>
        <v/>
      </c>
      <c r="T11507" s="168" t="str">
        <f t="shared" si="1439"/>
        <v/>
      </c>
    </row>
    <row r="11508" spans="1:20" x14ac:dyDescent="0.2">
      <c r="A11508" t="s">
        <v>7226</v>
      </c>
      <c r="M11508" s="170" t="str">
        <f t="shared" si="1432"/>
        <v>Ttl</v>
      </c>
      <c r="N11508" s="169" t="str">
        <f t="shared" si="1433"/>
        <v>8598</v>
      </c>
      <c r="O11508" s="168" t="str">
        <f t="shared" si="1434"/>
        <v/>
      </c>
      <c r="P11508" s="168" t="str">
        <f t="shared" si="1435"/>
        <v/>
      </c>
      <c r="Q11508" s="168" t="str">
        <f t="shared" si="1436"/>
        <v/>
      </c>
      <c r="R11508" s="168" t="str">
        <f t="shared" si="1437"/>
        <v/>
      </c>
      <c r="S11508" s="168" t="str">
        <f t="shared" si="1438"/>
        <v/>
      </c>
      <c r="T11508" s="168" t="str">
        <f t="shared" si="1439"/>
        <v/>
      </c>
    </row>
    <row r="11509" spans="1:20" x14ac:dyDescent="0.2">
      <c r="A11509" t="s">
        <v>4467</v>
      </c>
      <c r="M11509" s="170" t="str">
        <f t="shared" si="1432"/>
        <v>DTL</v>
      </c>
      <c r="N11509" s="169" t="str">
        <f t="shared" si="1433"/>
        <v>8598</v>
      </c>
      <c r="O11509" s="168" t="str">
        <f t="shared" si="1434"/>
        <v/>
      </c>
      <c r="P11509" s="168" t="str">
        <f t="shared" si="1435"/>
        <v/>
      </c>
      <c r="Q11509" s="168" t="str">
        <f t="shared" si="1436"/>
        <v/>
      </c>
      <c r="R11509" s="168" t="str">
        <f t="shared" si="1437"/>
        <v/>
      </c>
      <c r="S11509" s="168" t="str">
        <f t="shared" si="1438"/>
        <v/>
      </c>
      <c r="T11509" s="168" t="str">
        <f t="shared" si="1439"/>
        <v/>
      </c>
    </row>
    <row r="11510" spans="1:20" x14ac:dyDescent="0.2">
      <c r="A11510">
        <v>1</v>
      </c>
      <c r="M11510" s="170" t="str">
        <f t="shared" si="1432"/>
        <v>DTL</v>
      </c>
      <c r="N11510" s="169" t="str">
        <f t="shared" si="1433"/>
        <v>8598</v>
      </c>
      <c r="O11510" s="168" t="str">
        <f t="shared" si="1434"/>
        <v/>
      </c>
      <c r="P11510" s="168" t="str">
        <f t="shared" si="1435"/>
        <v/>
      </c>
      <c r="Q11510" s="168" t="str">
        <f t="shared" si="1436"/>
        <v/>
      </c>
      <c r="R11510" s="168" t="str">
        <f t="shared" si="1437"/>
        <v/>
      </c>
      <c r="S11510" s="168" t="str">
        <f t="shared" si="1438"/>
        <v/>
      </c>
      <c r="T11510" s="168" t="str">
        <f t="shared" si="1439"/>
        <v/>
      </c>
    </row>
    <row r="11511" spans="1:20" x14ac:dyDescent="0.2">
      <c r="M11511" s="170" t="str">
        <f t="shared" si="1432"/>
        <v>DTL</v>
      </c>
      <c r="N11511" s="169" t="str">
        <f t="shared" si="1433"/>
        <v>8598</v>
      </c>
      <c r="O11511" s="168" t="str">
        <f t="shared" si="1434"/>
        <v/>
      </c>
      <c r="P11511" s="168" t="str">
        <f t="shared" si="1435"/>
        <v/>
      </c>
      <c r="Q11511" s="168" t="str">
        <f t="shared" si="1436"/>
        <v/>
      </c>
      <c r="R11511" s="168" t="str">
        <f t="shared" si="1437"/>
        <v/>
      </c>
      <c r="S11511" s="168" t="str">
        <f t="shared" si="1438"/>
        <v/>
      </c>
      <c r="T11511" s="168" t="str">
        <f t="shared" si="1439"/>
        <v/>
      </c>
    </row>
    <row r="11512" spans="1:20" x14ac:dyDescent="0.2">
      <c r="A11512" t="s">
        <v>3760</v>
      </c>
      <c r="M11512" s="170" t="str">
        <f t="shared" si="1432"/>
        <v>H1</v>
      </c>
      <c r="N11512" s="169" t="str">
        <f t="shared" si="1433"/>
        <v>8598</v>
      </c>
      <c r="O11512" s="168" t="str">
        <f t="shared" si="1434"/>
        <v/>
      </c>
      <c r="P11512" s="168" t="str">
        <f t="shared" si="1435"/>
        <v/>
      </c>
      <c r="Q11512" s="168" t="str">
        <f t="shared" si="1436"/>
        <v/>
      </c>
      <c r="R11512" s="168" t="str">
        <f t="shared" si="1437"/>
        <v/>
      </c>
      <c r="S11512" s="168" t="str">
        <f t="shared" si="1438"/>
        <v/>
      </c>
      <c r="T11512" s="168" t="str">
        <f t="shared" si="1439"/>
        <v/>
      </c>
    </row>
    <row r="11513" spans="1:20" x14ac:dyDescent="0.2">
      <c r="A11513" t="s">
        <v>2600</v>
      </c>
      <c r="M11513" s="170" t="str">
        <f t="shared" si="1432"/>
        <v>H2</v>
      </c>
      <c r="N11513" s="169" t="str">
        <f t="shared" si="1433"/>
        <v>8598</v>
      </c>
      <c r="O11513" s="168" t="str">
        <f t="shared" si="1434"/>
        <v/>
      </c>
      <c r="P11513" s="168" t="str">
        <f t="shared" si="1435"/>
        <v/>
      </c>
      <c r="Q11513" s="168" t="str">
        <f t="shared" si="1436"/>
        <v/>
      </c>
      <c r="R11513" s="168" t="str">
        <f t="shared" si="1437"/>
        <v/>
      </c>
      <c r="S11513" s="168" t="str">
        <f t="shared" si="1438"/>
        <v/>
      </c>
      <c r="T11513" s="168" t="str">
        <f t="shared" si="1439"/>
        <v/>
      </c>
    </row>
    <row r="11514" spans="1:20" x14ac:dyDescent="0.2">
      <c r="A11514" t="s">
        <v>2601</v>
      </c>
      <c r="M11514" s="170" t="str">
        <f t="shared" si="1432"/>
        <v>H3</v>
      </c>
      <c r="N11514" s="169" t="str">
        <f t="shared" si="1433"/>
        <v>8598</v>
      </c>
      <c r="O11514" s="168" t="str">
        <f t="shared" si="1434"/>
        <v/>
      </c>
      <c r="P11514" s="168" t="str">
        <f t="shared" si="1435"/>
        <v/>
      </c>
      <c r="Q11514" s="168" t="str">
        <f t="shared" si="1436"/>
        <v/>
      </c>
      <c r="R11514" s="168" t="str">
        <f t="shared" si="1437"/>
        <v/>
      </c>
      <c r="S11514" s="168" t="str">
        <f t="shared" si="1438"/>
        <v/>
      </c>
      <c r="T11514" s="168" t="str">
        <f t="shared" si="1439"/>
        <v/>
      </c>
    </row>
    <row r="11515" spans="1:20" x14ac:dyDescent="0.2">
      <c r="A11515" t="s">
        <v>3761</v>
      </c>
      <c r="M11515" s="170" t="str">
        <f t="shared" si="1432"/>
        <v>H4</v>
      </c>
      <c r="N11515" s="169" t="str">
        <f t="shared" si="1433"/>
        <v>8598</v>
      </c>
      <c r="O11515" s="168" t="str">
        <f t="shared" si="1434"/>
        <v/>
      </c>
      <c r="P11515" s="168" t="str">
        <f t="shared" si="1435"/>
        <v/>
      </c>
      <c r="Q11515" s="168" t="str">
        <f t="shared" si="1436"/>
        <v/>
      </c>
      <c r="R11515" s="168" t="str">
        <f t="shared" si="1437"/>
        <v/>
      </c>
      <c r="S11515" s="168" t="str">
        <f t="shared" si="1438"/>
        <v/>
      </c>
      <c r="T11515" s="168" t="str">
        <f t="shared" si="1439"/>
        <v/>
      </c>
    </row>
    <row r="11516" spans="1:20" x14ac:dyDescent="0.2">
      <c r="A11516" t="s">
        <v>2603</v>
      </c>
      <c r="M11516" s="170" t="str">
        <f t="shared" si="1432"/>
        <v>H5</v>
      </c>
      <c r="N11516" s="169" t="str">
        <f t="shared" si="1433"/>
        <v>8598</v>
      </c>
      <c r="O11516" s="168" t="str">
        <f t="shared" si="1434"/>
        <v/>
      </c>
      <c r="P11516" s="168" t="str">
        <f t="shared" si="1435"/>
        <v/>
      </c>
      <c r="Q11516" s="168" t="str">
        <f t="shared" si="1436"/>
        <v/>
      </c>
      <c r="R11516" s="168" t="str">
        <f t="shared" si="1437"/>
        <v/>
      </c>
      <c r="S11516" s="168" t="str">
        <f t="shared" si="1438"/>
        <v/>
      </c>
      <c r="T11516" s="168" t="str">
        <f t="shared" si="1439"/>
        <v/>
      </c>
    </row>
    <row r="11517" spans="1:20" x14ac:dyDescent="0.2">
      <c r="A11517" t="s">
        <v>3762</v>
      </c>
      <c r="M11517" s="170" t="str">
        <f t="shared" si="1432"/>
        <v>H6</v>
      </c>
      <c r="N11517" s="169" t="str">
        <f t="shared" si="1433"/>
        <v>2110</v>
      </c>
      <c r="O11517" s="168" t="str">
        <f t="shared" si="1434"/>
        <v/>
      </c>
      <c r="P11517" s="168" t="str">
        <f t="shared" si="1435"/>
        <v/>
      </c>
      <c r="Q11517" s="168" t="str">
        <f t="shared" si="1436"/>
        <v/>
      </c>
      <c r="R11517" s="168" t="str">
        <f t="shared" si="1437"/>
        <v/>
      </c>
      <c r="S11517" s="168" t="str">
        <f t="shared" si="1438"/>
        <v/>
      </c>
      <c r="T11517" s="168" t="str">
        <f t="shared" si="1439"/>
        <v/>
      </c>
    </row>
    <row r="11518" spans="1:20" x14ac:dyDescent="0.2">
      <c r="A11518" t="s">
        <v>2605</v>
      </c>
      <c r="M11518" s="170" t="str">
        <f t="shared" si="1432"/>
        <v>H7</v>
      </c>
      <c r="N11518" s="169" t="str">
        <f t="shared" si="1433"/>
        <v>2110</v>
      </c>
      <c r="O11518" s="168" t="str">
        <f t="shared" si="1434"/>
        <v/>
      </c>
      <c r="P11518" s="168" t="str">
        <f t="shared" si="1435"/>
        <v/>
      </c>
      <c r="Q11518" s="168" t="str">
        <f t="shared" si="1436"/>
        <v/>
      </c>
      <c r="R11518" s="168" t="str">
        <f t="shared" si="1437"/>
        <v/>
      </c>
      <c r="S11518" s="168" t="str">
        <f t="shared" si="1438"/>
        <v/>
      </c>
      <c r="T11518" s="168" t="str">
        <f t="shared" si="1439"/>
        <v/>
      </c>
    </row>
    <row r="11519" spans="1:20" x14ac:dyDescent="0.2">
      <c r="A11519" t="s">
        <v>2606</v>
      </c>
      <c r="M11519" s="170" t="str">
        <f t="shared" si="1432"/>
        <v>H8</v>
      </c>
      <c r="N11519" s="169" t="str">
        <f t="shared" si="1433"/>
        <v>2110</v>
      </c>
      <c r="O11519" s="168" t="str">
        <f t="shared" si="1434"/>
        <v/>
      </c>
      <c r="P11519" s="168" t="str">
        <f t="shared" si="1435"/>
        <v/>
      </c>
      <c r="Q11519" s="168" t="str">
        <f t="shared" si="1436"/>
        <v/>
      </c>
      <c r="R11519" s="168" t="str">
        <f t="shared" si="1437"/>
        <v/>
      </c>
      <c r="S11519" s="168" t="str">
        <f t="shared" si="1438"/>
        <v/>
      </c>
      <c r="T11519" s="168" t="str">
        <f t="shared" si="1439"/>
        <v/>
      </c>
    </row>
    <row r="11520" spans="1:20" x14ac:dyDescent="0.2">
      <c r="A11520" t="s">
        <v>2607</v>
      </c>
      <c r="M11520" s="170" t="str">
        <f t="shared" si="1432"/>
        <v>H9</v>
      </c>
      <c r="N11520" s="169" t="str">
        <f t="shared" si="1433"/>
        <v>2110</v>
      </c>
      <c r="O11520" s="168" t="str">
        <f t="shared" si="1434"/>
        <v/>
      </c>
      <c r="P11520" s="168" t="str">
        <f t="shared" si="1435"/>
        <v/>
      </c>
      <c r="Q11520" s="168" t="str">
        <f t="shared" si="1436"/>
        <v/>
      </c>
      <c r="R11520" s="168" t="str">
        <f t="shared" si="1437"/>
        <v/>
      </c>
      <c r="S11520" s="168" t="str">
        <f t="shared" si="1438"/>
        <v/>
      </c>
      <c r="T11520" s="168" t="str">
        <f t="shared" si="1439"/>
        <v/>
      </c>
    </row>
    <row r="11521" spans="1:20" x14ac:dyDescent="0.2">
      <c r="A11521" t="s">
        <v>2608</v>
      </c>
      <c r="M11521" s="170" t="str">
        <f t="shared" si="1432"/>
        <v>H10</v>
      </c>
      <c r="N11521" s="169" t="str">
        <f t="shared" si="1433"/>
        <v>2110</v>
      </c>
      <c r="O11521" s="168" t="str">
        <f t="shared" si="1434"/>
        <v/>
      </c>
      <c r="P11521" s="168" t="str">
        <f t="shared" si="1435"/>
        <v/>
      </c>
      <c r="Q11521" s="168" t="str">
        <f t="shared" si="1436"/>
        <v/>
      </c>
      <c r="R11521" s="168" t="str">
        <f t="shared" si="1437"/>
        <v/>
      </c>
      <c r="S11521" s="168" t="str">
        <f t="shared" si="1438"/>
        <v/>
      </c>
      <c r="T11521" s="168" t="str">
        <f t="shared" si="1439"/>
        <v/>
      </c>
    </row>
    <row r="11522" spans="1:20" x14ac:dyDescent="0.2">
      <c r="A11522" t="s">
        <v>2613</v>
      </c>
      <c r="M11522" s="170" t="str">
        <f t="shared" si="1432"/>
        <v>DTL</v>
      </c>
      <c r="N11522" s="169" t="str">
        <f t="shared" si="1433"/>
        <v>2110</v>
      </c>
      <c r="O11522" s="168" t="str">
        <f t="shared" si="1434"/>
        <v/>
      </c>
      <c r="P11522" s="168" t="str">
        <f t="shared" si="1435"/>
        <v/>
      </c>
      <c r="Q11522" s="168" t="str">
        <f t="shared" si="1436"/>
        <v/>
      </c>
      <c r="R11522" s="168" t="str">
        <f t="shared" si="1437"/>
        <v/>
      </c>
      <c r="S11522" s="168" t="str">
        <f t="shared" si="1438"/>
        <v/>
      </c>
      <c r="T11522" s="168" t="str">
        <f t="shared" si="1439"/>
        <v/>
      </c>
    </row>
    <row r="11523" spans="1:20" x14ac:dyDescent="0.2">
      <c r="A11523" t="s">
        <v>7227</v>
      </c>
      <c r="M11523" s="170" t="str">
        <f t="shared" ref="M11523:M11586" si="1440">IF(ROW()&lt;23,"",
  IF(NOT(ISERROR(FIND("Trinity County",$A11523,30))),"H1",
  IF(M11522="H1","H2",
  IF(M11522="H2","H3",
  IF(M11522="H3","H4",
  IF(M11522="H4","H5",
  IF(M11522="H5","H6",
  IF(M11522="H6","H7",
  IF(M11522="H7","H8",
  IF(M11522="H8","H9",
  IF(M11522="H9","H10",
  IF(TRIM(LEFT($A11523,7))="Total","Ttl","DTL"))))))))))))</f>
        <v>DTL</v>
      </c>
      <c r="N11523" s="169" t="str">
        <f t="shared" ref="N11523:N11586" si="1441">IF(ROW()&lt;23,"",
  IF($M11523="H6",TRIM(LEFT($A11523,5)),N11522))</f>
        <v>2110</v>
      </c>
      <c r="O11523" s="168" t="str">
        <f t="shared" ref="O11523:O11586" si="1442">IF($M11523&lt;&gt;"DTL","",
  IF(NOT(ISNUMBER(VALUE(MID($A11523,31,15)))),"",LEFT($A11523,4)))</f>
        <v>2220</v>
      </c>
      <c r="P11523" s="168" t="str">
        <f t="shared" ref="P11523:P11586" si="1443">IF(O11523="","",N11523&amp;O11523)</f>
        <v>21102220</v>
      </c>
      <c r="Q11523" s="168">
        <f t="shared" ref="Q11523:Q11586" si="1444">IF($M11523&lt;&gt;"DTL","",
  IF(NOT(ISNUMBER(VALUE(MID($A11523,31,15)))),"",VALUE(TRIM(MID($A11523,47,15)))))</f>
        <v>0</v>
      </c>
      <c r="R11523" s="168">
        <f t="shared" ref="R11523:R11586" si="1445">IF($M11523&lt;&gt;"DTL","",
  IF(NOT(ISNUMBER(VALUE(MID($A11523,31,15)))),"",VALUE(TRIM(MID($A11523,61,14)))))</f>
        <v>171</v>
      </c>
      <c r="S11523" s="168">
        <f t="shared" ref="S11523:S11586" si="1446">IF($M11523&lt;&gt;"DTL","",
  IF(NOT(ISNUMBER(VALUE(MID($A11523,31,15)))),"",VALUE(TRIM(MID($A11523,76,14)))))</f>
        <v>0</v>
      </c>
      <c r="T11523" s="168">
        <f t="shared" ref="T11523:T11586" si="1447">IF($M11523&lt;&gt;"DTL","",
  IF(NOT(ISNUMBER(VALUE(MID($A11523,31,15)))),"",VALUE(TRIM(MID($A11523,90,14)))))</f>
        <v>106</v>
      </c>
    </row>
    <row r="11524" spans="1:20" x14ac:dyDescent="0.2">
      <c r="A11524" t="s">
        <v>7228</v>
      </c>
      <c r="M11524" s="170" t="str">
        <f t="shared" si="1440"/>
        <v>DTL</v>
      </c>
      <c r="N11524" s="169" t="str">
        <f t="shared" si="1441"/>
        <v>2110</v>
      </c>
      <c r="O11524" s="168" t="str">
        <f t="shared" si="1442"/>
        <v>2240</v>
      </c>
      <c r="P11524" s="168" t="str">
        <f t="shared" si="1443"/>
        <v>21102240</v>
      </c>
      <c r="Q11524" s="168">
        <f t="shared" si="1444"/>
        <v>300</v>
      </c>
      <c r="R11524" s="168">
        <f t="shared" si="1445"/>
        <v>300</v>
      </c>
      <c r="S11524" s="168">
        <f t="shared" si="1446"/>
        <v>300</v>
      </c>
      <c r="T11524" s="168">
        <f t="shared" si="1447"/>
        <v>0</v>
      </c>
    </row>
    <row r="11525" spans="1:20" x14ac:dyDescent="0.2">
      <c r="A11525" t="s">
        <v>7229</v>
      </c>
      <c r="M11525" s="170" t="str">
        <f t="shared" si="1440"/>
        <v>DTL</v>
      </c>
      <c r="N11525" s="169" t="str">
        <f t="shared" si="1441"/>
        <v>2110</v>
      </c>
      <c r="O11525" s="168" t="str">
        <f t="shared" si="1442"/>
        <v>2260</v>
      </c>
      <c r="P11525" s="168" t="str">
        <f t="shared" si="1443"/>
        <v>21102260</v>
      </c>
      <c r="Q11525" s="168">
        <f t="shared" si="1444"/>
        <v>582</v>
      </c>
      <c r="R11525" s="168">
        <f t="shared" si="1445"/>
        <v>587</v>
      </c>
      <c r="S11525" s="168">
        <f t="shared" si="1446"/>
        <v>500</v>
      </c>
      <c r="T11525" s="168">
        <f t="shared" si="1447"/>
        <v>279</v>
      </c>
    </row>
    <row r="11526" spans="1:20" x14ac:dyDescent="0.2">
      <c r="A11526" t="s">
        <v>7230</v>
      </c>
      <c r="M11526" s="170" t="str">
        <f t="shared" si="1440"/>
        <v>DTL</v>
      </c>
      <c r="N11526" s="169" t="str">
        <f t="shared" si="1441"/>
        <v>2110</v>
      </c>
      <c r="O11526" s="168" t="str">
        <f t="shared" si="1442"/>
        <v>2300</v>
      </c>
      <c r="P11526" s="168" t="str">
        <f t="shared" si="1443"/>
        <v>21102300</v>
      </c>
      <c r="Q11526" s="168">
        <f t="shared" si="1444"/>
        <v>81101</v>
      </c>
      <c r="R11526" s="168">
        <f t="shared" si="1445"/>
        <v>71926</v>
      </c>
      <c r="S11526" s="168">
        <f t="shared" si="1446"/>
        <v>54329</v>
      </c>
      <c r="T11526" s="168">
        <f t="shared" si="1447"/>
        <v>33749</v>
      </c>
    </row>
    <row r="11527" spans="1:20" x14ac:dyDescent="0.2">
      <c r="A11527" t="s">
        <v>7231</v>
      </c>
      <c r="M11527" s="170" t="str">
        <f t="shared" si="1440"/>
        <v>DTL</v>
      </c>
      <c r="N11527" s="169" t="str">
        <f t="shared" si="1441"/>
        <v>2110</v>
      </c>
      <c r="O11527" s="168" t="str">
        <f t="shared" si="1442"/>
        <v>2700</v>
      </c>
      <c r="P11527" s="168" t="str">
        <f t="shared" si="1443"/>
        <v>21102700</v>
      </c>
      <c r="Q11527" s="168">
        <f t="shared" si="1444"/>
        <v>3300</v>
      </c>
      <c r="R11527" s="168">
        <f t="shared" si="1445"/>
        <v>3363</v>
      </c>
      <c r="S11527" s="168">
        <f t="shared" si="1446"/>
        <v>4000</v>
      </c>
      <c r="T11527" s="168">
        <f t="shared" si="1447"/>
        <v>3426</v>
      </c>
    </row>
    <row r="11528" spans="1:20" x14ac:dyDescent="0.2">
      <c r="A11528" t="s">
        <v>3763</v>
      </c>
      <c r="M11528" s="170" t="str">
        <f t="shared" si="1440"/>
        <v>DTL</v>
      </c>
      <c r="N11528" s="169" t="str">
        <f t="shared" si="1441"/>
        <v>2110</v>
      </c>
      <c r="O11528" s="168" t="str">
        <f t="shared" si="1442"/>
        <v>3291</v>
      </c>
      <c r="P11528" s="168" t="str">
        <f t="shared" si="1443"/>
        <v>21103291</v>
      </c>
      <c r="Q11528" s="168">
        <f t="shared" si="1444"/>
        <v>987</v>
      </c>
      <c r="R11528" s="168">
        <f t="shared" si="1445"/>
        <v>1202</v>
      </c>
      <c r="S11528" s="168">
        <f t="shared" si="1446"/>
        <v>1512</v>
      </c>
      <c r="T11528" s="168">
        <f t="shared" si="1447"/>
        <v>1512</v>
      </c>
    </row>
    <row r="11529" spans="1:20" x14ac:dyDescent="0.2">
      <c r="A11529" t="s">
        <v>4246</v>
      </c>
      <c r="M11529" s="170" t="str">
        <f t="shared" si="1440"/>
        <v>DTL</v>
      </c>
      <c r="N11529" s="169" t="str">
        <f t="shared" si="1441"/>
        <v>2110</v>
      </c>
      <c r="O11529" s="168" t="str">
        <f t="shared" si="1442"/>
        <v/>
      </c>
      <c r="P11529" s="168" t="str">
        <f t="shared" si="1443"/>
        <v/>
      </c>
      <c r="Q11529" s="168" t="str">
        <f t="shared" si="1444"/>
        <v/>
      </c>
      <c r="R11529" s="168" t="str">
        <f t="shared" si="1445"/>
        <v/>
      </c>
      <c r="S11529" s="168" t="str">
        <f t="shared" si="1446"/>
        <v/>
      </c>
      <c r="T11529" s="168" t="str">
        <f t="shared" si="1447"/>
        <v/>
      </c>
    </row>
    <row r="11530" spans="1:20" x14ac:dyDescent="0.2">
      <c r="A11530" t="s">
        <v>2611</v>
      </c>
      <c r="M11530" s="170" t="str">
        <f t="shared" si="1440"/>
        <v>DTL</v>
      </c>
      <c r="N11530" s="169" t="str">
        <f t="shared" si="1441"/>
        <v>2110</v>
      </c>
      <c r="O11530" s="168" t="str">
        <f t="shared" si="1442"/>
        <v/>
      </c>
      <c r="P11530" s="168" t="str">
        <f t="shared" si="1443"/>
        <v/>
      </c>
      <c r="Q11530" s="168" t="str">
        <f t="shared" si="1444"/>
        <v/>
      </c>
      <c r="R11530" s="168" t="str">
        <f t="shared" si="1445"/>
        <v/>
      </c>
      <c r="S11530" s="168" t="str">
        <f t="shared" si="1446"/>
        <v/>
      </c>
      <c r="T11530" s="168" t="str">
        <f t="shared" si="1447"/>
        <v/>
      </c>
    </row>
    <row r="11531" spans="1:20" x14ac:dyDescent="0.2">
      <c r="A11531" t="s">
        <v>7232</v>
      </c>
      <c r="M11531" s="170" t="str">
        <f t="shared" si="1440"/>
        <v>Ttl</v>
      </c>
      <c r="N11531" s="169" t="str">
        <f t="shared" si="1441"/>
        <v>2110</v>
      </c>
      <c r="O11531" s="168" t="str">
        <f t="shared" si="1442"/>
        <v/>
      </c>
      <c r="P11531" s="168" t="str">
        <f t="shared" si="1443"/>
        <v/>
      </c>
      <c r="Q11531" s="168" t="str">
        <f t="shared" si="1444"/>
        <v/>
      </c>
      <c r="R11531" s="168" t="str">
        <f t="shared" si="1445"/>
        <v/>
      </c>
      <c r="S11531" s="168" t="str">
        <f t="shared" si="1446"/>
        <v/>
      </c>
      <c r="T11531" s="168" t="str">
        <f t="shared" si="1447"/>
        <v/>
      </c>
    </row>
    <row r="11532" spans="1:20" x14ac:dyDescent="0.2">
      <c r="A11532" t="s">
        <v>2611</v>
      </c>
      <c r="M11532" s="170" t="str">
        <f t="shared" si="1440"/>
        <v>DTL</v>
      </c>
      <c r="N11532" s="169" t="str">
        <f t="shared" si="1441"/>
        <v>2110</v>
      </c>
      <c r="O11532" s="168" t="str">
        <f t="shared" si="1442"/>
        <v/>
      </c>
      <c r="P11532" s="168" t="str">
        <f t="shared" si="1443"/>
        <v/>
      </c>
      <c r="Q11532" s="168" t="str">
        <f t="shared" si="1444"/>
        <v/>
      </c>
      <c r="R11532" s="168" t="str">
        <f t="shared" si="1445"/>
        <v/>
      </c>
      <c r="S11532" s="168" t="str">
        <f t="shared" si="1446"/>
        <v/>
      </c>
      <c r="T11532" s="168" t="str">
        <f t="shared" si="1447"/>
        <v/>
      </c>
    </row>
    <row r="11533" spans="1:20" x14ac:dyDescent="0.2">
      <c r="A11533" t="s">
        <v>2611</v>
      </c>
      <c r="M11533" s="170" t="str">
        <f t="shared" si="1440"/>
        <v>DTL</v>
      </c>
      <c r="N11533" s="169" t="str">
        <f t="shared" si="1441"/>
        <v>2110</v>
      </c>
      <c r="O11533" s="168" t="str">
        <f t="shared" si="1442"/>
        <v/>
      </c>
      <c r="P11533" s="168" t="str">
        <f t="shared" si="1443"/>
        <v/>
      </c>
      <c r="Q11533" s="168" t="str">
        <f t="shared" si="1444"/>
        <v/>
      </c>
      <c r="R11533" s="168" t="str">
        <f t="shared" si="1445"/>
        <v/>
      </c>
      <c r="S11533" s="168" t="str">
        <f t="shared" si="1446"/>
        <v/>
      </c>
      <c r="T11533" s="168" t="str">
        <f t="shared" si="1447"/>
        <v/>
      </c>
    </row>
    <row r="11534" spans="1:20" x14ac:dyDescent="0.2">
      <c r="A11534" t="s">
        <v>7233</v>
      </c>
      <c r="M11534" s="170" t="str">
        <f t="shared" si="1440"/>
        <v>Ttl</v>
      </c>
      <c r="N11534" s="169" t="str">
        <f t="shared" si="1441"/>
        <v>2110</v>
      </c>
      <c r="O11534" s="168" t="str">
        <f t="shared" si="1442"/>
        <v/>
      </c>
      <c r="P11534" s="168" t="str">
        <f t="shared" si="1443"/>
        <v/>
      </c>
      <c r="Q11534" s="168" t="str">
        <f t="shared" si="1444"/>
        <v/>
      </c>
      <c r="R11534" s="168" t="str">
        <f t="shared" si="1445"/>
        <v/>
      </c>
      <c r="S11534" s="168" t="str">
        <f t="shared" si="1446"/>
        <v/>
      </c>
      <c r="T11534" s="168" t="str">
        <f t="shared" si="1447"/>
        <v/>
      </c>
    </row>
    <row r="11535" spans="1:20" x14ac:dyDescent="0.2">
      <c r="A11535" t="s">
        <v>2612</v>
      </c>
      <c r="M11535" s="170" t="str">
        <f t="shared" si="1440"/>
        <v>DTL</v>
      </c>
      <c r="N11535" s="169" t="str">
        <f t="shared" si="1441"/>
        <v>2110</v>
      </c>
      <c r="O11535" s="168" t="str">
        <f t="shared" si="1442"/>
        <v/>
      </c>
      <c r="P11535" s="168" t="str">
        <f t="shared" si="1443"/>
        <v/>
      </c>
      <c r="Q11535" s="168" t="str">
        <f t="shared" si="1444"/>
        <v/>
      </c>
      <c r="R11535" s="168" t="str">
        <f t="shared" si="1445"/>
        <v/>
      </c>
      <c r="S11535" s="168" t="str">
        <f t="shared" si="1446"/>
        <v/>
      </c>
      <c r="T11535" s="168" t="str">
        <f t="shared" si="1447"/>
        <v/>
      </c>
    </row>
    <row r="11536" spans="1:20" x14ac:dyDescent="0.2">
      <c r="A11536" t="s">
        <v>2611</v>
      </c>
      <c r="M11536" s="170" t="str">
        <f t="shared" si="1440"/>
        <v>DTL</v>
      </c>
      <c r="N11536" s="169" t="str">
        <f t="shared" si="1441"/>
        <v>2110</v>
      </c>
      <c r="O11536" s="168" t="str">
        <f t="shared" si="1442"/>
        <v/>
      </c>
      <c r="P11536" s="168" t="str">
        <f t="shared" si="1443"/>
        <v/>
      </c>
      <c r="Q11536" s="168" t="str">
        <f t="shared" si="1444"/>
        <v/>
      </c>
      <c r="R11536" s="168" t="str">
        <f t="shared" si="1445"/>
        <v/>
      </c>
      <c r="S11536" s="168" t="str">
        <f t="shared" si="1446"/>
        <v/>
      </c>
      <c r="T11536" s="168" t="str">
        <f t="shared" si="1447"/>
        <v/>
      </c>
    </row>
    <row r="11537" spans="1:20" x14ac:dyDescent="0.2">
      <c r="A11537" t="s">
        <v>2620</v>
      </c>
      <c r="M11537" s="170" t="str">
        <f t="shared" si="1440"/>
        <v>DTL</v>
      </c>
      <c r="N11537" s="169" t="str">
        <f t="shared" si="1441"/>
        <v>2110</v>
      </c>
      <c r="O11537" s="168" t="str">
        <f t="shared" si="1442"/>
        <v/>
      </c>
      <c r="P11537" s="168" t="str">
        <f t="shared" si="1443"/>
        <v/>
      </c>
      <c r="Q11537" s="168" t="str">
        <f t="shared" si="1444"/>
        <v/>
      </c>
      <c r="R11537" s="168" t="str">
        <f t="shared" si="1445"/>
        <v/>
      </c>
      <c r="S11537" s="168" t="str">
        <f t="shared" si="1446"/>
        <v/>
      </c>
      <c r="T11537" s="168" t="str">
        <f t="shared" si="1447"/>
        <v/>
      </c>
    </row>
    <row r="11538" spans="1:20" x14ac:dyDescent="0.2">
      <c r="A11538" t="s">
        <v>2681</v>
      </c>
      <c r="M11538" s="170" t="str">
        <f t="shared" si="1440"/>
        <v>Ttl</v>
      </c>
      <c r="N11538" s="169" t="str">
        <f t="shared" si="1441"/>
        <v>2110</v>
      </c>
      <c r="O11538" s="168" t="str">
        <f t="shared" si="1442"/>
        <v/>
      </c>
      <c r="P11538" s="168" t="str">
        <f t="shared" si="1443"/>
        <v/>
      </c>
      <c r="Q11538" s="168" t="str">
        <f t="shared" si="1444"/>
        <v/>
      </c>
      <c r="R11538" s="168" t="str">
        <f t="shared" si="1445"/>
        <v/>
      </c>
      <c r="S11538" s="168" t="str">
        <f t="shared" si="1446"/>
        <v/>
      </c>
      <c r="T11538" s="168" t="str">
        <f t="shared" si="1447"/>
        <v/>
      </c>
    </row>
    <row r="11539" spans="1:20" x14ac:dyDescent="0.2">
      <c r="A11539" t="s">
        <v>2611</v>
      </c>
      <c r="M11539" s="170" t="str">
        <f t="shared" si="1440"/>
        <v>DTL</v>
      </c>
      <c r="N11539" s="169" t="str">
        <f t="shared" si="1441"/>
        <v>2110</v>
      </c>
      <c r="O11539" s="168" t="str">
        <f t="shared" si="1442"/>
        <v/>
      </c>
      <c r="P11539" s="168" t="str">
        <f t="shared" si="1443"/>
        <v/>
      </c>
      <c r="Q11539" s="168" t="str">
        <f t="shared" si="1444"/>
        <v/>
      </c>
      <c r="R11539" s="168" t="str">
        <f t="shared" si="1445"/>
        <v/>
      </c>
      <c r="S11539" s="168" t="str">
        <f t="shared" si="1446"/>
        <v/>
      </c>
      <c r="T11539" s="168" t="str">
        <f t="shared" si="1447"/>
        <v/>
      </c>
    </row>
    <row r="11540" spans="1:20" x14ac:dyDescent="0.2">
      <c r="A11540" t="s">
        <v>7234</v>
      </c>
      <c r="M11540" s="170" t="str">
        <f t="shared" si="1440"/>
        <v>Ttl</v>
      </c>
      <c r="N11540" s="169" t="str">
        <f t="shared" si="1441"/>
        <v>2110</v>
      </c>
      <c r="O11540" s="168" t="str">
        <f t="shared" si="1442"/>
        <v/>
      </c>
      <c r="P11540" s="168" t="str">
        <f t="shared" si="1443"/>
        <v/>
      </c>
      <c r="Q11540" s="168" t="str">
        <f t="shared" si="1444"/>
        <v/>
      </c>
      <c r="R11540" s="168" t="str">
        <f t="shared" si="1445"/>
        <v/>
      </c>
      <c r="S11540" s="168" t="str">
        <f t="shared" si="1446"/>
        <v/>
      </c>
      <c r="T11540" s="168" t="str">
        <f t="shared" si="1447"/>
        <v/>
      </c>
    </row>
    <row r="11541" spans="1:20" x14ac:dyDescent="0.2">
      <c r="A11541" t="s">
        <v>4246</v>
      </c>
      <c r="M11541" s="170" t="str">
        <f t="shared" si="1440"/>
        <v>DTL</v>
      </c>
      <c r="N11541" s="169" t="str">
        <f t="shared" si="1441"/>
        <v>2110</v>
      </c>
      <c r="O11541" s="168" t="str">
        <f t="shared" si="1442"/>
        <v/>
      </c>
      <c r="P11541" s="168" t="str">
        <f t="shared" si="1443"/>
        <v/>
      </c>
      <c r="Q11541" s="168" t="str">
        <f t="shared" si="1444"/>
        <v/>
      </c>
      <c r="R11541" s="168" t="str">
        <f t="shared" si="1445"/>
        <v/>
      </c>
      <c r="S11541" s="168" t="str">
        <f t="shared" si="1446"/>
        <v/>
      </c>
      <c r="T11541" s="168" t="str">
        <f t="shared" si="1447"/>
        <v/>
      </c>
    </row>
    <row r="11542" spans="1:20" x14ac:dyDescent="0.2">
      <c r="A11542" t="s">
        <v>2611</v>
      </c>
      <c r="M11542" s="170" t="str">
        <f t="shared" si="1440"/>
        <v>DTL</v>
      </c>
      <c r="N11542" s="169" t="str">
        <f t="shared" si="1441"/>
        <v>2110</v>
      </c>
      <c r="O11542" s="168" t="str">
        <f t="shared" si="1442"/>
        <v/>
      </c>
      <c r="P11542" s="168" t="str">
        <f t="shared" si="1443"/>
        <v/>
      </c>
      <c r="Q11542" s="168" t="str">
        <f t="shared" si="1444"/>
        <v/>
      </c>
      <c r="R11542" s="168" t="str">
        <f t="shared" si="1445"/>
        <v/>
      </c>
      <c r="S11542" s="168" t="str">
        <f t="shared" si="1446"/>
        <v/>
      </c>
      <c r="T11542" s="168" t="str">
        <f t="shared" si="1447"/>
        <v/>
      </c>
    </row>
    <row r="11543" spans="1:20" x14ac:dyDescent="0.2">
      <c r="A11543" t="s">
        <v>7235</v>
      </c>
      <c r="M11543" s="170" t="str">
        <f t="shared" si="1440"/>
        <v>DTL</v>
      </c>
      <c r="N11543" s="169" t="str">
        <f t="shared" si="1441"/>
        <v>2110</v>
      </c>
      <c r="O11543" s="168" t="str">
        <f t="shared" si="1442"/>
        <v xml:space="preserve">    </v>
      </c>
      <c r="P11543" s="168" t="str">
        <f t="shared" si="1443"/>
        <v xml:space="preserve">2110    </v>
      </c>
      <c r="Q11543" s="168">
        <f t="shared" si="1444"/>
        <v>-86269</v>
      </c>
      <c r="R11543" s="168">
        <f t="shared" si="1445"/>
        <v>-77549</v>
      </c>
      <c r="S11543" s="168">
        <f t="shared" si="1446"/>
        <v>-60641</v>
      </c>
      <c r="T11543" s="168">
        <f t="shared" si="1447"/>
        <v>-39072</v>
      </c>
    </row>
    <row r="11544" spans="1:20" x14ac:dyDescent="0.2">
      <c r="A11544" t="s">
        <v>2611</v>
      </c>
      <c r="M11544" s="170" t="str">
        <f t="shared" si="1440"/>
        <v>DTL</v>
      </c>
      <c r="N11544" s="169" t="str">
        <f t="shared" si="1441"/>
        <v>2110</v>
      </c>
      <c r="O11544" s="168" t="str">
        <f t="shared" si="1442"/>
        <v/>
      </c>
      <c r="P11544" s="168" t="str">
        <f t="shared" si="1443"/>
        <v/>
      </c>
      <c r="Q11544" s="168" t="str">
        <f t="shared" si="1444"/>
        <v/>
      </c>
      <c r="R11544" s="168" t="str">
        <f t="shared" si="1445"/>
        <v/>
      </c>
      <c r="S11544" s="168" t="str">
        <f t="shared" si="1446"/>
        <v/>
      </c>
      <c r="T11544" s="168" t="str">
        <f t="shared" si="1447"/>
        <v/>
      </c>
    </row>
    <row r="11545" spans="1:20" x14ac:dyDescent="0.2">
      <c r="A11545" t="s">
        <v>2622</v>
      </c>
      <c r="M11545" s="170" t="str">
        <f t="shared" si="1440"/>
        <v>DTL</v>
      </c>
      <c r="N11545" s="169" t="str">
        <f t="shared" si="1441"/>
        <v>2110</v>
      </c>
      <c r="O11545" s="168" t="str">
        <f t="shared" si="1442"/>
        <v>Tran</v>
      </c>
      <c r="P11545" s="168" t="str">
        <f t="shared" si="1443"/>
        <v>2110Tran</v>
      </c>
      <c r="Q11545" s="168">
        <f t="shared" si="1444"/>
        <v>0</v>
      </c>
      <c r="R11545" s="168">
        <f t="shared" si="1445"/>
        <v>0</v>
      </c>
      <c r="S11545" s="168">
        <f t="shared" si="1446"/>
        <v>0</v>
      </c>
      <c r="T11545" s="168">
        <f t="shared" si="1447"/>
        <v>0</v>
      </c>
    </row>
    <row r="11546" spans="1:20" x14ac:dyDescent="0.2">
      <c r="A11546" t="s">
        <v>2611</v>
      </c>
      <c r="M11546" s="170" t="str">
        <f t="shared" si="1440"/>
        <v>DTL</v>
      </c>
      <c r="N11546" s="169" t="str">
        <f t="shared" si="1441"/>
        <v>2110</v>
      </c>
      <c r="O11546" s="168" t="str">
        <f t="shared" si="1442"/>
        <v/>
      </c>
      <c r="P11546" s="168" t="str">
        <f t="shared" si="1443"/>
        <v/>
      </c>
      <c r="Q11546" s="168" t="str">
        <f t="shared" si="1444"/>
        <v/>
      </c>
      <c r="R11546" s="168" t="str">
        <f t="shared" si="1445"/>
        <v/>
      </c>
      <c r="S11546" s="168" t="str">
        <f t="shared" si="1446"/>
        <v/>
      </c>
      <c r="T11546" s="168" t="str">
        <f t="shared" si="1447"/>
        <v/>
      </c>
    </row>
    <row r="11547" spans="1:20" x14ac:dyDescent="0.2">
      <c r="A11547" t="s">
        <v>2623</v>
      </c>
      <c r="M11547" s="170" t="str">
        <f t="shared" si="1440"/>
        <v>DTL</v>
      </c>
      <c r="N11547" s="169" t="str">
        <f t="shared" si="1441"/>
        <v>2110</v>
      </c>
      <c r="O11547" s="168" t="str">
        <f t="shared" si="1442"/>
        <v>Tran</v>
      </c>
      <c r="P11547" s="168" t="str">
        <f t="shared" si="1443"/>
        <v>2110Tran</v>
      </c>
      <c r="Q11547" s="168">
        <f t="shared" si="1444"/>
        <v>0</v>
      </c>
      <c r="R11547" s="168">
        <f t="shared" si="1445"/>
        <v>0</v>
      </c>
      <c r="S11547" s="168">
        <f t="shared" si="1446"/>
        <v>0</v>
      </c>
      <c r="T11547" s="168">
        <f t="shared" si="1447"/>
        <v>0</v>
      </c>
    </row>
    <row r="11548" spans="1:20" x14ac:dyDescent="0.2">
      <c r="A11548" t="s">
        <v>4246</v>
      </c>
      <c r="M11548" s="170" t="str">
        <f t="shared" si="1440"/>
        <v>DTL</v>
      </c>
      <c r="N11548" s="169" t="str">
        <f t="shared" si="1441"/>
        <v>2110</v>
      </c>
      <c r="O11548" s="168" t="str">
        <f t="shared" si="1442"/>
        <v/>
      </c>
      <c r="P11548" s="168" t="str">
        <f t="shared" si="1443"/>
        <v/>
      </c>
      <c r="Q11548" s="168" t="str">
        <f t="shared" si="1444"/>
        <v/>
      </c>
      <c r="R11548" s="168" t="str">
        <f t="shared" si="1445"/>
        <v/>
      </c>
      <c r="S11548" s="168" t="str">
        <f t="shared" si="1446"/>
        <v/>
      </c>
      <c r="T11548" s="168" t="str">
        <f t="shared" si="1447"/>
        <v/>
      </c>
    </row>
    <row r="11549" spans="1:20" x14ac:dyDescent="0.2">
      <c r="A11549" t="s">
        <v>2611</v>
      </c>
      <c r="M11549" s="170" t="str">
        <f t="shared" si="1440"/>
        <v>DTL</v>
      </c>
      <c r="N11549" s="169" t="str">
        <f t="shared" si="1441"/>
        <v>2110</v>
      </c>
      <c r="O11549" s="168" t="str">
        <f t="shared" si="1442"/>
        <v/>
      </c>
      <c r="P11549" s="168" t="str">
        <f t="shared" si="1443"/>
        <v/>
      </c>
      <c r="Q11549" s="168" t="str">
        <f t="shared" si="1444"/>
        <v/>
      </c>
      <c r="R11549" s="168" t="str">
        <f t="shared" si="1445"/>
        <v/>
      </c>
      <c r="S11549" s="168" t="str">
        <f t="shared" si="1446"/>
        <v/>
      </c>
      <c r="T11549" s="168" t="str">
        <f t="shared" si="1447"/>
        <v/>
      </c>
    </row>
    <row r="11550" spans="1:20" x14ac:dyDescent="0.2">
      <c r="A11550" t="s">
        <v>7236</v>
      </c>
      <c r="M11550" s="170" t="str">
        <f t="shared" si="1440"/>
        <v>Ttl</v>
      </c>
      <c r="N11550" s="169" t="str">
        <f t="shared" si="1441"/>
        <v>2110</v>
      </c>
      <c r="O11550" s="168" t="str">
        <f t="shared" si="1442"/>
        <v/>
      </c>
      <c r="P11550" s="168" t="str">
        <f t="shared" si="1443"/>
        <v/>
      </c>
      <c r="Q11550" s="168" t="str">
        <f t="shared" si="1444"/>
        <v/>
      </c>
      <c r="R11550" s="168" t="str">
        <f t="shared" si="1445"/>
        <v/>
      </c>
      <c r="S11550" s="168" t="str">
        <f t="shared" si="1446"/>
        <v/>
      </c>
      <c r="T11550" s="168" t="str">
        <f t="shared" si="1447"/>
        <v/>
      </c>
    </row>
    <row r="11551" spans="1:20" x14ac:dyDescent="0.2">
      <c r="A11551" t="s">
        <v>4467</v>
      </c>
      <c r="M11551" s="170" t="str">
        <f t="shared" si="1440"/>
        <v>DTL</v>
      </c>
      <c r="N11551" s="169" t="str">
        <f t="shared" si="1441"/>
        <v>2110</v>
      </c>
      <c r="O11551" s="168" t="str">
        <f t="shared" si="1442"/>
        <v/>
      </c>
      <c r="P11551" s="168" t="str">
        <f t="shared" si="1443"/>
        <v/>
      </c>
      <c r="Q11551" s="168" t="str">
        <f t="shared" si="1444"/>
        <v/>
      </c>
      <c r="R11551" s="168" t="str">
        <f t="shared" si="1445"/>
        <v/>
      </c>
      <c r="S11551" s="168" t="str">
        <f t="shared" si="1446"/>
        <v/>
      </c>
      <c r="T11551" s="168" t="str">
        <f t="shared" si="1447"/>
        <v/>
      </c>
    </row>
    <row r="11552" spans="1:20" x14ac:dyDescent="0.2">
      <c r="A11552">
        <v>1</v>
      </c>
      <c r="M11552" s="170" t="str">
        <f t="shared" si="1440"/>
        <v>DTL</v>
      </c>
      <c r="N11552" s="169" t="str">
        <f t="shared" si="1441"/>
        <v>2110</v>
      </c>
      <c r="O11552" s="168" t="str">
        <f t="shared" si="1442"/>
        <v/>
      </c>
      <c r="P11552" s="168" t="str">
        <f t="shared" si="1443"/>
        <v/>
      </c>
      <c r="Q11552" s="168" t="str">
        <f t="shared" si="1444"/>
        <v/>
      </c>
      <c r="R11552" s="168" t="str">
        <f t="shared" si="1445"/>
        <v/>
      </c>
      <c r="S11552" s="168" t="str">
        <f t="shared" si="1446"/>
        <v/>
      </c>
      <c r="T11552" s="168" t="str">
        <f t="shared" si="1447"/>
        <v/>
      </c>
    </row>
    <row r="11553" spans="1:20" x14ac:dyDescent="0.2">
      <c r="M11553" s="170" t="str">
        <f t="shared" si="1440"/>
        <v>DTL</v>
      </c>
      <c r="N11553" s="169" t="str">
        <f t="shared" si="1441"/>
        <v>2110</v>
      </c>
      <c r="O11553" s="168" t="str">
        <f t="shared" si="1442"/>
        <v/>
      </c>
      <c r="P11553" s="168" t="str">
        <f t="shared" si="1443"/>
        <v/>
      </c>
      <c r="Q11553" s="168" t="str">
        <f t="shared" si="1444"/>
        <v/>
      </c>
      <c r="R11553" s="168" t="str">
        <f t="shared" si="1445"/>
        <v/>
      </c>
      <c r="S11553" s="168" t="str">
        <f t="shared" si="1446"/>
        <v/>
      </c>
      <c r="T11553" s="168" t="str">
        <f t="shared" si="1447"/>
        <v/>
      </c>
    </row>
    <row r="11554" spans="1:20" x14ac:dyDescent="0.2">
      <c r="A11554" t="s">
        <v>3764</v>
      </c>
      <c r="M11554" s="170" t="str">
        <f t="shared" si="1440"/>
        <v>H1</v>
      </c>
      <c r="N11554" s="169" t="str">
        <f t="shared" si="1441"/>
        <v>2110</v>
      </c>
      <c r="O11554" s="168" t="str">
        <f t="shared" si="1442"/>
        <v/>
      </c>
      <c r="P11554" s="168" t="str">
        <f t="shared" si="1443"/>
        <v/>
      </c>
      <c r="Q11554" s="168" t="str">
        <f t="shared" si="1444"/>
        <v/>
      </c>
      <c r="R11554" s="168" t="str">
        <f t="shared" si="1445"/>
        <v/>
      </c>
      <c r="S11554" s="168" t="str">
        <f t="shared" si="1446"/>
        <v/>
      </c>
      <c r="T11554" s="168" t="str">
        <f t="shared" si="1447"/>
        <v/>
      </c>
    </row>
    <row r="11555" spans="1:20" x14ac:dyDescent="0.2">
      <c r="A11555" t="s">
        <v>2600</v>
      </c>
      <c r="M11555" s="170" t="str">
        <f t="shared" si="1440"/>
        <v>H2</v>
      </c>
      <c r="N11555" s="169" t="str">
        <f t="shared" si="1441"/>
        <v>2110</v>
      </c>
      <c r="O11555" s="168" t="str">
        <f t="shared" si="1442"/>
        <v/>
      </c>
      <c r="P11555" s="168" t="str">
        <f t="shared" si="1443"/>
        <v/>
      </c>
      <c r="Q11555" s="168" t="str">
        <f t="shared" si="1444"/>
        <v/>
      </c>
      <c r="R11555" s="168" t="str">
        <f t="shared" si="1445"/>
        <v/>
      </c>
      <c r="S11555" s="168" t="str">
        <f t="shared" si="1446"/>
        <v/>
      </c>
      <c r="T11555" s="168" t="str">
        <f t="shared" si="1447"/>
        <v/>
      </c>
    </row>
    <row r="11556" spans="1:20" x14ac:dyDescent="0.2">
      <c r="A11556" t="s">
        <v>2601</v>
      </c>
      <c r="M11556" s="170" t="str">
        <f t="shared" si="1440"/>
        <v>H3</v>
      </c>
      <c r="N11556" s="169" t="str">
        <f t="shared" si="1441"/>
        <v>2110</v>
      </c>
      <c r="O11556" s="168" t="str">
        <f t="shared" si="1442"/>
        <v/>
      </c>
      <c r="P11556" s="168" t="str">
        <f t="shared" si="1443"/>
        <v/>
      </c>
      <c r="Q11556" s="168" t="str">
        <f t="shared" si="1444"/>
        <v/>
      </c>
      <c r="R11556" s="168" t="str">
        <f t="shared" si="1445"/>
        <v/>
      </c>
      <c r="S11556" s="168" t="str">
        <f t="shared" si="1446"/>
        <v/>
      </c>
      <c r="T11556" s="168" t="str">
        <f t="shared" si="1447"/>
        <v/>
      </c>
    </row>
    <row r="11557" spans="1:20" x14ac:dyDescent="0.2">
      <c r="A11557" t="s">
        <v>3761</v>
      </c>
      <c r="M11557" s="170" t="str">
        <f t="shared" si="1440"/>
        <v>H4</v>
      </c>
      <c r="N11557" s="169" t="str">
        <f t="shared" si="1441"/>
        <v>2110</v>
      </c>
      <c r="O11557" s="168" t="str">
        <f t="shared" si="1442"/>
        <v/>
      </c>
      <c r="P11557" s="168" t="str">
        <f t="shared" si="1443"/>
        <v/>
      </c>
      <c r="Q11557" s="168" t="str">
        <f t="shared" si="1444"/>
        <v/>
      </c>
      <c r="R11557" s="168" t="str">
        <f t="shared" si="1445"/>
        <v/>
      </c>
      <c r="S11557" s="168" t="str">
        <f t="shared" si="1446"/>
        <v/>
      </c>
      <c r="T11557" s="168" t="str">
        <f t="shared" si="1447"/>
        <v/>
      </c>
    </row>
    <row r="11558" spans="1:20" x14ac:dyDescent="0.2">
      <c r="A11558" t="s">
        <v>2603</v>
      </c>
      <c r="M11558" s="170" t="str">
        <f t="shared" si="1440"/>
        <v>H5</v>
      </c>
      <c r="N11558" s="169" t="str">
        <f t="shared" si="1441"/>
        <v>2110</v>
      </c>
      <c r="O11558" s="168" t="str">
        <f t="shared" si="1442"/>
        <v/>
      </c>
      <c r="P11558" s="168" t="str">
        <f t="shared" si="1443"/>
        <v/>
      </c>
      <c r="Q11558" s="168" t="str">
        <f t="shared" si="1444"/>
        <v/>
      </c>
      <c r="R11558" s="168" t="str">
        <f t="shared" si="1445"/>
        <v/>
      </c>
      <c r="S11558" s="168" t="str">
        <f t="shared" si="1446"/>
        <v/>
      </c>
      <c r="T11558" s="168" t="str">
        <f t="shared" si="1447"/>
        <v/>
      </c>
    </row>
    <row r="11559" spans="1:20" x14ac:dyDescent="0.2">
      <c r="A11559" t="s">
        <v>3765</v>
      </c>
      <c r="M11559" s="170" t="str">
        <f t="shared" si="1440"/>
        <v>H6</v>
      </c>
      <c r="N11559" s="169" t="str">
        <f t="shared" si="1441"/>
        <v>2200</v>
      </c>
      <c r="O11559" s="168" t="str">
        <f t="shared" si="1442"/>
        <v/>
      </c>
      <c r="P11559" s="168" t="str">
        <f t="shared" si="1443"/>
        <v/>
      </c>
      <c r="Q11559" s="168" t="str">
        <f t="shared" si="1444"/>
        <v/>
      </c>
      <c r="R11559" s="168" t="str">
        <f t="shared" si="1445"/>
        <v/>
      </c>
      <c r="S11559" s="168" t="str">
        <f t="shared" si="1446"/>
        <v/>
      </c>
      <c r="T11559" s="168" t="str">
        <f t="shared" si="1447"/>
        <v/>
      </c>
    </row>
    <row r="11560" spans="1:20" x14ac:dyDescent="0.2">
      <c r="A11560" t="s">
        <v>2605</v>
      </c>
      <c r="M11560" s="170" t="str">
        <f t="shared" si="1440"/>
        <v>H7</v>
      </c>
      <c r="N11560" s="169" t="str">
        <f t="shared" si="1441"/>
        <v>2200</v>
      </c>
      <c r="O11560" s="168" t="str">
        <f t="shared" si="1442"/>
        <v/>
      </c>
      <c r="P11560" s="168" t="str">
        <f t="shared" si="1443"/>
        <v/>
      </c>
      <c r="Q11560" s="168" t="str">
        <f t="shared" si="1444"/>
        <v/>
      </c>
      <c r="R11560" s="168" t="str">
        <f t="shared" si="1445"/>
        <v/>
      </c>
      <c r="S11560" s="168" t="str">
        <f t="shared" si="1446"/>
        <v/>
      </c>
      <c r="T11560" s="168" t="str">
        <f t="shared" si="1447"/>
        <v/>
      </c>
    </row>
    <row r="11561" spans="1:20" x14ac:dyDescent="0.2">
      <c r="A11561" t="s">
        <v>2606</v>
      </c>
      <c r="M11561" s="170" t="str">
        <f t="shared" si="1440"/>
        <v>H8</v>
      </c>
      <c r="N11561" s="169" t="str">
        <f t="shared" si="1441"/>
        <v>2200</v>
      </c>
      <c r="O11561" s="168" t="str">
        <f t="shared" si="1442"/>
        <v/>
      </c>
      <c r="P11561" s="168" t="str">
        <f t="shared" si="1443"/>
        <v/>
      </c>
      <c r="Q11561" s="168" t="str">
        <f t="shared" si="1444"/>
        <v/>
      </c>
      <c r="R11561" s="168" t="str">
        <f t="shared" si="1445"/>
        <v/>
      </c>
      <c r="S11561" s="168" t="str">
        <f t="shared" si="1446"/>
        <v/>
      </c>
      <c r="T11561" s="168" t="str">
        <f t="shared" si="1447"/>
        <v/>
      </c>
    </row>
    <row r="11562" spans="1:20" x14ac:dyDescent="0.2">
      <c r="A11562" t="s">
        <v>2607</v>
      </c>
      <c r="M11562" s="170" t="str">
        <f t="shared" si="1440"/>
        <v>H9</v>
      </c>
      <c r="N11562" s="169" t="str">
        <f t="shared" si="1441"/>
        <v>2200</v>
      </c>
      <c r="O11562" s="168" t="str">
        <f t="shared" si="1442"/>
        <v/>
      </c>
      <c r="P11562" s="168" t="str">
        <f t="shared" si="1443"/>
        <v/>
      </c>
      <c r="Q11562" s="168" t="str">
        <f t="shared" si="1444"/>
        <v/>
      </c>
      <c r="R11562" s="168" t="str">
        <f t="shared" si="1445"/>
        <v/>
      </c>
      <c r="S11562" s="168" t="str">
        <f t="shared" si="1446"/>
        <v/>
      </c>
      <c r="T11562" s="168" t="str">
        <f t="shared" si="1447"/>
        <v/>
      </c>
    </row>
    <row r="11563" spans="1:20" x14ac:dyDescent="0.2">
      <c r="A11563" t="s">
        <v>2608</v>
      </c>
      <c r="M11563" s="170" t="str">
        <f t="shared" si="1440"/>
        <v>H10</v>
      </c>
      <c r="N11563" s="169" t="str">
        <f t="shared" si="1441"/>
        <v>2200</v>
      </c>
      <c r="O11563" s="168" t="str">
        <f t="shared" si="1442"/>
        <v/>
      </c>
      <c r="P11563" s="168" t="str">
        <f t="shared" si="1443"/>
        <v/>
      </c>
      <c r="Q11563" s="168" t="str">
        <f t="shared" si="1444"/>
        <v/>
      </c>
      <c r="R11563" s="168" t="str">
        <f t="shared" si="1445"/>
        <v/>
      </c>
      <c r="S11563" s="168" t="str">
        <f t="shared" si="1446"/>
        <v/>
      </c>
      <c r="T11563" s="168" t="str">
        <f t="shared" si="1447"/>
        <v/>
      </c>
    </row>
    <row r="11564" spans="1:20" x14ac:dyDescent="0.2">
      <c r="A11564" t="s">
        <v>2609</v>
      </c>
      <c r="M11564" s="170" t="str">
        <f t="shared" si="1440"/>
        <v>DTL</v>
      </c>
      <c r="N11564" s="169" t="str">
        <f t="shared" si="1441"/>
        <v>2200</v>
      </c>
      <c r="O11564" s="168" t="str">
        <f t="shared" si="1442"/>
        <v/>
      </c>
      <c r="P11564" s="168" t="str">
        <f t="shared" si="1443"/>
        <v/>
      </c>
      <c r="Q11564" s="168" t="str">
        <f t="shared" si="1444"/>
        <v/>
      </c>
      <c r="R11564" s="168" t="str">
        <f t="shared" si="1445"/>
        <v/>
      </c>
      <c r="S11564" s="168" t="str">
        <f t="shared" si="1446"/>
        <v/>
      </c>
      <c r="T11564" s="168" t="str">
        <f t="shared" si="1447"/>
        <v/>
      </c>
    </row>
    <row r="11565" spans="1:20" x14ac:dyDescent="0.2">
      <c r="A11565" t="s">
        <v>7237</v>
      </c>
      <c r="M11565" s="170" t="str">
        <f t="shared" si="1440"/>
        <v>DTL</v>
      </c>
      <c r="N11565" s="169" t="str">
        <f t="shared" si="1441"/>
        <v>2200</v>
      </c>
      <c r="O11565" s="168" t="str">
        <f t="shared" si="1442"/>
        <v>6102</v>
      </c>
      <c r="P11565" s="168" t="str">
        <f t="shared" si="1443"/>
        <v>22006102</v>
      </c>
      <c r="Q11565" s="168">
        <f t="shared" si="1444"/>
        <v>105</v>
      </c>
      <c r="R11565" s="168">
        <f t="shared" si="1445"/>
        <v>90</v>
      </c>
      <c r="S11565" s="168">
        <f t="shared" si="1446"/>
        <v>105</v>
      </c>
      <c r="T11565" s="168">
        <f t="shared" si="1447"/>
        <v>45</v>
      </c>
    </row>
    <row r="11566" spans="1:20" x14ac:dyDescent="0.2">
      <c r="A11566" t="s">
        <v>7238</v>
      </c>
      <c r="M11566" s="170" t="str">
        <f t="shared" si="1440"/>
        <v>DTL</v>
      </c>
      <c r="N11566" s="169" t="str">
        <f t="shared" si="1441"/>
        <v>2200</v>
      </c>
      <c r="O11566" s="168" t="str">
        <f t="shared" si="1442"/>
        <v>6401</v>
      </c>
      <c r="P11566" s="168" t="str">
        <f t="shared" si="1443"/>
        <v>22006401</v>
      </c>
      <c r="Q11566" s="168">
        <f t="shared" si="1444"/>
        <v>7618</v>
      </c>
      <c r="R11566" s="168">
        <f t="shared" si="1445"/>
        <v>7201</v>
      </c>
      <c r="S11566" s="168">
        <f t="shared" si="1446"/>
        <v>6000</v>
      </c>
      <c r="T11566" s="168">
        <f t="shared" si="1447"/>
        <v>6371</v>
      </c>
    </row>
    <row r="11567" spans="1:20" x14ac:dyDescent="0.2">
      <c r="A11567" t="s">
        <v>7239</v>
      </c>
      <c r="M11567" s="170" t="str">
        <f t="shared" si="1440"/>
        <v>DTL</v>
      </c>
      <c r="N11567" s="169" t="str">
        <f t="shared" si="1441"/>
        <v>2200</v>
      </c>
      <c r="O11567" s="168" t="str">
        <f t="shared" si="1442"/>
        <v>6402</v>
      </c>
      <c r="P11567" s="168" t="str">
        <f t="shared" si="1443"/>
        <v>22006402</v>
      </c>
      <c r="Q11567" s="168">
        <f t="shared" si="1444"/>
        <v>20</v>
      </c>
      <c r="R11567" s="168">
        <f t="shared" si="1445"/>
        <v>20</v>
      </c>
      <c r="S11567" s="168">
        <f t="shared" si="1446"/>
        <v>50</v>
      </c>
      <c r="T11567" s="168">
        <f t="shared" si="1447"/>
        <v>0</v>
      </c>
    </row>
    <row r="11568" spans="1:20" x14ac:dyDescent="0.2">
      <c r="A11568" t="s">
        <v>7240</v>
      </c>
      <c r="M11568" s="170" t="str">
        <f t="shared" si="1440"/>
        <v>DTL</v>
      </c>
      <c r="N11568" s="169" t="str">
        <f t="shared" si="1441"/>
        <v>2200</v>
      </c>
      <c r="O11568" s="168" t="str">
        <f t="shared" si="1442"/>
        <v>6525</v>
      </c>
      <c r="P11568" s="168" t="str">
        <f t="shared" si="1443"/>
        <v>22006525</v>
      </c>
      <c r="Q11568" s="168">
        <f t="shared" si="1444"/>
        <v>2042</v>
      </c>
      <c r="R11568" s="168">
        <f t="shared" si="1445"/>
        <v>2150</v>
      </c>
      <c r="S11568" s="168">
        <f t="shared" si="1446"/>
        <v>1500</v>
      </c>
      <c r="T11568" s="168">
        <f t="shared" si="1447"/>
        <v>1298</v>
      </c>
    </row>
    <row r="11569" spans="1:20" x14ac:dyDescent="0.2">
      <c r="A11569" t="s">
        <v>7241</v>
      </c>
      <c r="M11569" s="170" t="str">
        <f t="shared" si="1440"/>
        <v>DTL</v>
      </c>
      <c r="N11569" s="169" t="str">
        <f t="shared" si="1441"/>
        <v>2200</v>
      </c>
      <c r="O11569" s="168" t="str">
        <f t="shared" si="1442"/>
        <v>6601</v>
      </c>
      <c r="P11569" s="168" t="str">
        <f t="shared" si="1443"/>
        <v>22006601</v>
      </c>
      <c r="Q11569" s="168">
        <f t="shared" si="1444"/>
        <v>234</v>
      </c>
      <c r="R11569" s="168">
        <f t="shared" si="1445"/>
        <v>-211</v>
      </c>
      <c r="S11569" s="168">
        <f t="shared" si="1446"/>
        <v>0</v>
      </c>
      <c r="T11569" s="168">
        <f t="shared" si="1447"/>
        <v>115</v>
      </c>
    </row>
    <row r="11570" spans="1:20" x14ac:dyDescent="0.2">
      <c r="A11570" t="s">
        <v>7242</v>
      </c>
      <c r="M11570" s="170" t="str">
        <f t="shared" si="1440"/>
        <v>DTL</v>
      </c>
      <c r="N11570" s="169" t="str">
        <f t="shared" si="1441"/>
        <v>2200</v>
      </c>
      <c r="O11570" s="168" t="str">
        <f t="shared" si="1442"/>
        <v>6061</v>
      </c>
      <c r="P11570" s="168" t="str">
        <f t="shared" si="1443"/>
        <v>22006061</v>
      </c>
      <c r="Q11570" s="168">
        <f t="shared" si="1444"/>
        <v>353564</v>
      </c>
      <c r="R11570" s="168">
        <f t="shared" si="1445"/>
        <v>372745</v>
      </c>
      <c r="S11570" s="168">
        <f t="shared" si="1446"/>
        <v>345000</v>
      </c>
      <c r="T11570" s="168">
        <f t="shared" si="1447"/>
        <v>311666</v>
      </c>
    </row>
    <row r="11571" spans="1:20" x14ac:dyDescent="0.2">
      <c r="A11571" t="s">
        <v>7243</v>
      </c>
      <c r="M11571" s="170" t="str">
        <f t="shared" si="1440"/>
        <v>DTL</v>
      </c>
      <c r="N11571" s="169" t="str">
        <f t="shared" si="1441"/>
        <v>2200</v>
      </c>
      <c r="O11571" s="168" t="str">
        <f t="shared" si="1442"/>
        <v>7190</v>
      </c>
      <c r="P11571" s="168" t="str">
        <f t="shared" si="1443"/>
        <v>22007190</v>
      </c>
      <c r="Q11571" s="168">
        <f t="shared" si="1444"/>
        <v>64194</v>
      </c>
      <c r="R11571" s="168">
        <f t="shared" si="1445"/>
        <v>1200</v>
      </c>
      <c r="S11571" s="168">
        <f t="shared" si="1446"/>
        <v>17500</v>
      </c>
      <c r="T11571" s="168">
        <f t="shared" si="1447"/>
        <v>18547</v>
      </c>
    </row>
    <row r="11572" spans="1:20" x14ac:dyDescent="0.2">
      <c r="A11572" t="s">
        <v>3766</v>
      </c>
      <c r="M11572" s="170" t="str">
        <f t="shared" si="1440"/>
        <v>DTL</v>
      </c>
      <c r="N11572" s="169" t="str">
        <f t="shared" si="1441"/>
        <v>2200</v>
      </c>
      <c r="O11572" s="168" t="str">
        <f t="shared" si="1442"/>
        <v>7280</v>
      </c>
      <c r="P11572" s="168" t="str">
        <f t="shared" si="1443"/>
        <v>22007280</v>
      </c>
      <c r="Q11572" s="168">
        <f t="shared" si="1444"/>
        <v>72434</v>
      </c>
      <c r="R11572" s="168">
        <f t="shared" si="1445"/>
        <v>0</v>
      </c>
      <c r="S11572" s="168">
        <f t="shared" si="1446"/>
        <v>0</v>
      </c>
      <c r="T11572" s="168">
        <f t="shared" si="1447"/>
        <v>0</v>
      </c>
    </row>
    <row r="11573" spans="1:20" x14ac:dyDescent="0.2">
      <c r="A11573" t="s">
        <v>7244</v>
      </c>
      <c r="M11573" s="170" t="str">
        <f t="shared" si="1440"/>
        <v>DTL</v>
      </c>
      <c r="N11573" s="169" t="str">
        <f t="shared" si="1441"/>
        <v>2200</v>
      </c>
      <c r="O11573" s="168" t="str">
        <f t="shared" si="1442"/>
        <v>7410</v>
      </c>
      <c r="P11573" s="168" t="str">
        <f t="shared" si="1443"/>
        <v>22007410</v>
      </c>
      <c r="Q11573" s="168">
        <f t="shared" si="1444"/>
        <v>558071</v>
      </c>
      <c r="R11573" s="168">
        <f t="shared" si="1445"/>
        <v>0</v>
      </c>
      <c r="S11573" s="168">
        <f t="shared" si="1446"/>
        <v>0</v>
      </c>
      <c r="T11573" s="168">
        <f t="shared" si="1447"/>
        <v>0</v>
      </c>
    </row>
    <row r="11574" spans="1:20" x14ac:dyDescent="0.2">
      <c r="A11574" t="s">
        <v>7245</v>
      </c>
      <c r="M11574" s="170" t="str">
        <f t="shared" si="1440"/>
        <v>DTL</v>
      </c>
      <c r="N11574" s="169" t="str">
        <f t="shared" si="1441"/>
        <v>2200</v>
      </c>
      <c r="O11574" s="168" t="str">
        <f t="shared" si="1442"/>
        <v>7457</v>
      </c>
      <c r="P11574" s="168" t="str">
        <f t="shared" si="1443"/>
        <v>22007457</v>
      </c>
      <c r="Q11574" s="168">
        <f t="shared" si="1444"/>
        <v>3325</v>
      </c>
      <c r="R11574" s="168">
        <f t="shared" si="1445"/>
        <v>0</v>
      </c>
      <c r="S11574" s="168">
        <f t="shared" si="1446"/>
        <v>800</v>
      </c>
      <c r="T11574" s="168">
        <f t="shared" si="1447"/>
        <v>5081</v>
      </c>
    </row>
    <row r="11575" spans="1:20" x14ac:dyDescent="0.2">
      <c r="A11575" t="s">
        <v>4386</v>
      </c>
      <c r="M11575" s="170" t="str">
        <f t="shared" si="1440"/>
        <v>DTL</v>
      </c>
      <c r="N11575" s="169" t="str">
        <f t="shared" si="1441"/>
        <v>2200</v>
      </c>
      <c r="O11575" s="168" t="str">
        <f t="shared" si="1442"/>
        <v>7802</v>
      </c>
      <c r="P11575" s="168" t="str">
        <f t="shared" si="1443"/>
        <v>22007802</v>
      </c>
      <c r="Q11575" s="168">
        <f t="shared" si="1444"/>
        <v>5176</v>
      </c>
      <c r="R11575" s="168">
        <f t="shared" si="1445"/>
        <v>2271</v>
      </c>
      <c r="S11575" s="168">
        <f t="shared" si="1446"/>
        <v>3000</v>
      </c>
      <c r="T11575" s="168">
        <f t="shared" si="1447"/>
        <v>9283</v>
      </c>
    </row>
    <row r="11576" spans="1:20" x14ac:dyDescent="0.2">
      <c r="A11576" t="s">
        <v>4387</v>
      </c>
      <c r="M11576" s="170" t="str">
        <f t="shared" si="1440"/>
        <v>DTL</v>
      </c>
      <c r="N11576" s="169" t="str">
        <f t="shared" si="1441"/>
        <v>2200</v>
      </c>
      <c r="O11576" s="168" t="str">
        <f t="shared" si="1442"/>
        <v>7804</v>
      </c>
      <c r="P11576" s="168" t="str">
        <f t="shared" si="1443"/>
        <v>22007804</v>
      </c>
      <c r="Q11576" s="168">
        <f t="shared" si="1444"/>
        <v>0</v>
      </c>
      <c r="R11576" s="168">
        <f t="shared" si="1445"/>
        <v>0</v>
      </c>
      <c r="S11576" s="168">
        <f t="shared" si="1446"/>
        <v>0</v>
      </c>
      <c r="T11576" s="168">
        <f t="shared" si="1447"/>
        <v>47272</v>
      </c>
    </row>
    <row r="11577" spans="1:20" x14ac:dyDescent="0.2">
      <c r="A11577" t="s">
        <v>3767</v>
      </c>
      <c r="M11577" s="170" t="str">
        <f t="shared" si="1440"/>
        <v>DTL</v>
      </c>
      <c r="N11577" s="169" t="str">
        <f t="shared" si="1441"/>
        <v>2200</v>
      </c>
      <c r="O11577" s="168" t="str">
        <f t="shared" si="1442"/>
        <v>7951</v>
      </c>
      <c r="P11577" s="168" t="str">
        <f t="shared" si="1443"/>
        <v>22007951</v>
      </c>
      <c r="Q11577" s="168">
        <f t="shared" si="1444"/>
        <v>0</v>
      </c>
      <c r="R11577" s="168">
        <f t="shared" si="1445"/>
        <v>0</v>
      </c>
      <c r="S11577" s="168">
        <f t="shared" si="1446"/>
        <v>2500</v>
      </c>
      <c r="T11577" s="168">
        <f t="shared" si="1447"/>
        <v>0</v>
      </c>
    </row>
    <row r="11578" spans="1:20" x14ac:dyDescent="0.2">
      <c r="A11578" t="s">
        <v>3768</v>
      </c>
      <c r="M11578" s="170" t="str">
        <f t="shared" si="1440"/>
        <v>DTL</v>
      </c>
      <c r="N11578" s="169" t="str">
        <f t="shared" si="1441"/>
        <v>2200</v>
      </c>
      <c r="O11578" s="168" t="str">
        <f t="shared" si="1442"/>
        <v>8020</v>
      </c>
      <c r="P11578" s="168" t="str">
        <f t="shared" si="1443"/>
        <v>22008020</v>
      </c>
      <c r="Q11578" s="168">
        <f t="shared" si="1444"/>
        <v>0</v>
      </c>
      <c r="R11578" s="168">
        <f t="shared" si="1445"/>
        <v>0</v>
      </c>
      <c r="S11578" s="168">
        <f t="shared" si="1446"/>
        <v>215800</v>
      </c>
      <c r="T11578" s="168">
        <f t="shared" si="1447"/>
        <v>0</v>
      </c>
    </row>
    <row r="11579" spans="1:20" x14ac:dyDescent="0.2">
      <c r="A11579" t="s">
        <v>7246</v>
      </c>
      <c r="M11579" s="170" t="str">
        <f t="shared" si="1440"/>
        <v>DTL</v>
      </c>
      <c r="N11579" s="169" t="str">
        <f t="shared" si="1441"/>
        <v>2200</v>
      </c>
      <c r="O11579" s="168" t="str">
        <f t="shared" si="1442"/>
        <v>8026</v>
      </c>
      <c r="P11579" s="168" t="str">
        <f t="shared" si="1443"/>
        <v>22008026</v>
      </c>
      <c r="Q11579" s="168">
        <f t="shared" si="1444"/>
        <v>75</v>
      </c>
      <c r="R11579" s="168">
        <f t="shared" si="1445"/>
        <v>2663</v>
      </c>
      <c r="S11579" s="168">
        <f t="shared" si="1446"/>
        <v>0</v>
      </c>
      <c r="T11579" s="168">
        <f t="shared" si="1447"/>
        <v>4101</v>
      </c>
    </row>
    <row r="11580" spans="1:20" x14ac:dyDescent="0.2">
      <c r="A11580" t="s">
        <v>7247</v>
      </c>
      <c r="M11580" s="170" t="str">
        <f t="shared" si="1440"/>
        <v>DTL</v>
      </c>
      <c r="N11580" s="169" t="str">
        <f t="shared" si="1441"/>
        <v>2200</v>
      </c>
      <c r="O11580" s="168" t="str">
        <f t="shared" si="1442"/>
        <v>8631</v>
      </c>
      <c r="P11580" s="168" t="str">
        <f t="shared" si="1443"/>
        <v>22008631</v>
      </c>
      <c r="Q11580" s="168">
        <f t="shared" si="1444"/>
        <v>4941</v>
      </c>
      <c r="R11580" s="168">
        <f t="shared" si="1445"/>
        <v>4830</v>
      </c>
      <c r="S11580" s="168">
        <f t="shared" si="1446"/>
        <v>4000</v>
      </c>
      <c r="T11580" s="168">
        <f t="shared" si="1447"/>
        <v>1727</v>
      </c>
    </row>
    <row r="11581" spans="1:20" x14ac:dyDescent="0.2">
      <c r="A11581" t="s">
        <v>7248</v>
      </c>
      <c r="M11581" s="170" t="str">
        <f t="shared" si="1440"/>
        <v>DTL</v>
      </c>
      <c r="N11581" s="169" t="str">
        <f t="shared" si="1441"/>
        <v>2200</v>
      </c>
      <c r="O11581" s="168" t="str">
        <f t="shared" si="1442"/>
        <v>8853</v>
      </c>
      <c r="P11581" s="168" t="str">
        <f t="shared" si="1443"/>
        <v>22008853</v>
      </c>
      <c r="Q11581" s="168">
        <f t="shared" si="1444"/>
        <v>20</v>
      </c>
      <c r="R11581" s="168">
        <f t="shared" si="1445"/>
        <v>513</v>
      </c>
      <c r="S11581" s="168">
        <f t="shared" si="1446"/>
        <v>500</v>
      </c>
      <c r="T11581" s="168">
        <f t="shared" si="1447"/>
        <v>305</v>
      </c>
    </row>
    <row r="11582" spans="1:20" x14ac:dyDescent="0.2">
      <c r="A11582" t="s">
        <v>7249</v>
      </c>
      <c r="M11582" s="170" t="str">
        <f t="shared" si="1440"/>
        <v>DTL</v>
      </c>
      <c r="N11582" s="169" t="str">
        <f t="shared" si="1441"/>
        <v>2200</v>
      </c>
      <c r="O11582" s="168" t="str">
        <f t="shared" si="1442"/>
        <v>8900</v>
      </c>
      <c r="P11582" s="168" t="str">
        <f t="shared" si="1443"/>
        <v>22008900</v>
      </c>
      <c r="Q11582" s="168">
        <f t="shared" si="1444"/>
        <v>170728</v>
      </c>
      <c r="R11582" s="168">
        <f t="shared" si="1445"/>
        <v>248534</v>
      </c>
      <c r="S11582" s="168">
        <f t="shared" si="1446"/>
        <v>310800</v>
      </c>
      <c r="T11582" s="168">
        <f t="shared" si="1447"/>
        <v>213934</v>
      </c>
    </row>
    <row r="11583" spans="1:20" x14ac:dyDescent="0.2">
      <c r="A11583" t="s">
        <v>7250</v>
      </c>
      <c r="M11583" s="170" t="str">
        <f t="shared" si="1440"/>
        <v>DTL</v>
      </c>
      <c r="N11583" s="169" t="str">
        <f t="shared" si="1441"/>
        <v>2200</v>
      </c>
      <c r="O11583" s="168" t="str">
        <f t="shared" si="1442"/>
        <v>9119</v>
      </c>
      <c r="P11583" s="168" t="str">
        <f t="shared" si="1443"/>
        <v>22009119</v>
      </c>
      <c r="Q11583" s="168">
        <f t="shared" si="1444"/>
        <v>0</v>
      </c>
      <c r="R11583" s="168">
        <f t="shared" si="1445"/>
        <v>0</v>
      </c>
      <c r="S11583" s="168">
        <f t="shared" si="1446"/>
        <v>0</v>
      </c>
      <c r="T11583" s="168">
        <f t="shared" si="1447"/>
        <v>0</v>
      </c>
    </row>
    <row r="11584" spans="1:20" x14ac:dyDescent="0.2">
      <c r="A11584" t="s">
        <v>4388</v>
      </c>
      <c r="M11584" s="170" t="str">
        <f t="shared" si="1440"/>
        <v>DTL</v>
      </c>
      <c r="N11584" s="169" t="str">
        <f t="shared" si="1441"/>
        <v>2200</v>
      </c>
      <c r="O11584" s="168" t="str">
        <f t="shared" si="1442"/>
        <v>9252</v>
      </c>
      <c r="P11584" s="168" t="str">
        <f t="shared" si="1443"/>
        <v>22009252</v>
      </c>
      <c r="Q11584" s="168">
        <f t="shared" si="1444"/>
        <v>0</v>
      </c>
      <c r="R11584" s="168">
        <f t="shared" si="1445"/>
        <v>0</v>
      </c>
      <c r="S11584" s="168">
        <f t="shared" si="1446"/>
        <v>0</v>
      </c>
      <c r="T11584" s="168">
        <f t="shared" si="1447"/>
        <v>4848</v>
      </c>
    </row>
    <row r="11585" spans="1:20" x14ac:dyDescent="0.2">
      <c r="A11585" t="s">
        <v>4389</v>
      </c>
      <c r="M11585" s="170" t="str">
        <f t="shared" si="1440"/>
        <v>DTL</v>
      </c>
      <c r="N11585" s="169" t="str">
        <f t="shared" si="1441"/>
        <v>2200</v>
      </c>
      <c r="O11585" s="168" t="str">
        <f t="shared" si="1442"/>
        <v>9253</v>
      </c>
      <c r="P11585" s="168" t="str">
        <f t="shared" si="1443"/>
        <v>22009253</v>
      </c>
      <c r="Q11585" s="168">
        <f t="shared" si="1444"/>
        <v>0</v>
      </c>
      <c r="R11585" s="168">
        <f t="shared" si="1445"/>
        <v>6496</v>
      </c>
      <c r="S11585" s="168">
        <f t="shared" si="1446"/>
        <v>0</v>
      </c>
      <c r="T11585" s="168">
        <f t="shared" si="1447"/>
        <v>1000</v>
      </c>
    </row>
    <row r="11586" spans="1:20" x14ac:dyDescent="0.2">
      <c r="A11586" t="s">
        <v>3769</v>
      </c>
      <c r="M11586" s="170" t="str">
        <f t="shared" si="1440"/>
        <v>DTL</v>
      </c>
      <c r="N11586" s="169" t="str">
        <f t="shared" si="1441"/>
        <v>2200</v>
      </c>
      <c r="O11586" s="168" t="str">
        <f t="shared" si="1442"/>
        <v>9254</v>
      </c>
      <c r="P11586" s="168" t="str">
        <f t="shared" si="1443"/>
        <v>22009254</v>
      </c>
      <c r="Q11586" s="168">
        <f t="shared" si="1444"/>
        <v>347</v>
      </c>
      <c r="R11586" s="168">
        <f t="shared" si="1445"/>
        <v>114</v>
      </c>
      <c r="S11586" s="168">
        <f t="shared" si="1446"/>
        <v>0</v>
      </c>
      <c r="T11586" s="168">
        <f t="shared" si="1447"/>
        <v>0</v>
      </c>
    </row>
    <row r="11587" spans="1:20" x14ac:dyDescent="0.2">
      <c r="A11587" t="s">
        <v>3224</v>
      </c>
      <c r="M11587" s="170" t="str">
        <f t="shared" ref="M11587:M11650" si="1448">IF(ROW()&lt;23,"",
  IF(NOT(ISERROR(FIND("Trinity County",$A11587,30))),"H1",
  IF(M11586="H1","H2",
  IF(M11586="H2","H3",
  IF(M11586="H3","H4",
  IF(M11586="H4","H5",
  IF(M11586="H5","H6",
  IF(M11586="H6","H7",
  IF(M11586="H7","H8",
  IF(M11586="H8","H9",
  IF(M11586="H9","H10",
  IF(TRIM(LEFT($A11587,7))="Total","Ttl","DTL"))))))))))))</f>
        <v>DTL</v>
      </c>
      <c r="N11587" s="169" t="str">
        <f t="shared" ref="N11587:N11650" si="1449">IF(ROW()&lt;23,"",
  IF($M11587="H6",TRIM(LEFT($A11587,5)),N11586))</f>
        <v>2200</v>
      </c>
      <c r="O11587" s="168" t="str">
        <f t="shared" ref="O11587:O11650" si="1450">IF($M11587&lt;&gt;"DTL","",
  IF(NOT(ISNUMBER(VALUE(MID($A11587,31,15)))),"",LEFT($A11587,4)))</f>
        <v>9255</v>
      </c>
      <c r="P11587" s="168" t="str">
        <f t="shared" ref="P11587:P11650" si="1451">IF(O11587="","",N11587&amp;O11587)</f>
        <v>22009255</v>
      </c>
      <c r="Q11587" s="168">
        <f t="shared" ref="Q11587:Q11650" si="1452">IF($M11587&lt;&gt;"DTL","",
  IF(NOT(ISNUMBER(VALUE(MID($A11587,31,15)))),"",VALUE(TRIM(MID($A11587,47,15)))))</f>
        <v>0</v>
      </c>
      <c r="R11587" s="168">
        <f t="shared" ref="R11587:R11650" si="1453">IF($M11587&lt;&gt;"DTL","",
  IF(NOT(ISNUMBER(VALUE(MID($A11587,31,15)))),"",VALUE(TRIM(MID($A11587,61,14)))))</f>
        <v>629</v>
      </c>
      <c r="S11587" s="168">
        <f t="shared" ref="S11587:S11650" si="1454">IF($M11587&lt;&gt;"DTL","",
  IF(NOT(ISNUMBER(VALUE(MID($A11587,31,15)))),"",VALUE(TRIM(MID($A11587,76,14)))))</f>
        <v>0</v>
      </c>
      <c r="T11587" s="168">
        <f t="shared" ref="T11587:T11650" si="1455">IF($M11587&lt;&gt;"DTL","",
  IF(NOT(ISNUMBER(VALUE(MID($A11587,31,15)))),"",VALUE(TRIM(MID($A11587,90,14)))))</f>
        <v>0</v>
      </c>
    </row>
    <row r="11588" spans="1:20" x14ac:dyDescent="0.2">
      <c r="A11588" t="s">
        <v>7251</v>
      </c>
      <c r="M11588" s="170" t="str">
        <f t="shared" si="1448"/>
        <v>DTL</v>
      </c>
      <c r="N11588" s="169" t="str">
        <f t="shared" si="1449"/>
        <v>2200</v>
      </c>
      <c r="O11588" s="168" t="str">
        <f t="shared" si="1450"/>
        <v>9256</v>
      </c>
      <c r="P11588" s="168" t="str">
        <f t="shared" si="1451"/>
        <v>22009256</v>
      </c>
      <c r="Q11588" s="168">
        <f t="shared" si="1452"/>
        <v>0</v>
      </c>
      <c r="R11588" s="168">
        <f t="shared" si="1453"/>
        <v>641</v>
      </c>
      <c r="S11588" s="168">
        <f t="shared" si="1454"/>
        <v>0</v>
      </c>
      <c r="T11588" s="168">
        <f t="shared" si="1455"/>
        <v>0</v>
      </c>
    </row>
    <row r="11589" spans="1:20" x14ac:dyDescent="0.2">
      <c r="A11589" t="s">
        <v>4390</v>
      </c>
      <c r="M11589" s="170" t="str">
        <f t="shared" si="1448"/>
        <v>DTL</v>
      </c>
      <c r="N11589" s="169" t="str">
        <f t="shared" si="1449"/>
        <v>2200</v>
      </c>
      <c r="O11589" s="168" t="str">
        <f t="shared" si="1450"/>
        <v>9298</v>
      </c>
      <c r="P11589" s="168" t="str">
        <f t="shared" si="1451"/>
        <v>22009298</v>
      </c>
      <c r="Q11589" s="168">
        <f t="shared" si="1452"/>
        <v>0</v>
      </c>
      <c r="R11589" s="168">
        <f t="shared" si="1453"/>
        <v>0</v>
      </c>
      <c r="S11589" s="168">
        <f t="shared" si="1454"/>
        <v>0</v>
      </c>
      <c r="T11589" s="168">
        <f t="shared" si="1455"/>
        <v>-105</v>
      </c>
    </row>
    <row r="11590" spans="1:20" x14ac:dyDescent="0.2">
      <c r="A11590" t="s">
        <v>7252</v>
      </c>
      <c r="M11590" s="170" t="str">
        <f t="shared" si="1448"/>
        <v>DTL</v>
      </c>
      <c r="N11590" s="169" t="str">
        <f t="shared" si="1449"/>
        <v>2200</v>
      </c>
      <c r="O11590" s="168" t="str">
        <f t="shared" si="1450"/>
        <v>9299</v>
      </c>
      <c r="P11590" s="168" t="str">
        <f t="shared" si="1451"/>
        <v>22009299</v>
      </c>
      <c r="Q11590" s="168">
        <f t="shared" si="1452"/>
        <v>519</v>
      </c>
      <c r="R11590" s="168">
        <f t="shared" si="1453"/>
        <v>99</v>
      </c>
      <c r="S11590" s="168">
        <f t="shared" si="1454"/>
        <v>0</v>
      </c>
      <c r="T11590" s="168">
        <f t="shared" si="1455"/>
        <v>0</v>
      </c>
    </row>
    <row r="11591" spans="1:20" x14ac:dyDescent="0.2">
      <c r="A11591" t="s">
        <v>7253</v>
      </c>
      <c r="M11591" s="170" t="str">
        <f t="shared" si="1448"/>
        <v>DTL</v>
      </c>
      <c r="N11591" s="169" t="str">
        <f t="shared" si="1449"/>
        <v>2200</v>
      </c>
      <c r="O11591" s="168" t="str">
        <f t="shared" si="1450"/>
        <v>9590</v>
      </c>
      <c r="P11591" s="168" t="str">
        <f t="shared" si="1451"/>
        <v>22009590</v>
      </c>
      <c r="Q11591" s="168">
        <f t="shared" si="1452"/>
        <v>124286</v>
      </c>
      <c r="R11591" s="168">
        <f t="shared" si="1453"/>
        <v>409427</v>
      </c>
      <c r="S11591" s="168">
        <f t="shared" si="1454"/>
        <v>55000</v>
      </c>
      <c r="T11591" s="168">
        <f t="shared" si="1455"/>
        <v>66756</v>
      </c>
    </row>
    <row r="11592" spans="1:20" x14ac:dyDescent="0.2">
      <c r="A11592" t="s">
        <v>3770</v>
      </c>
      <c r="M11592" s="170" t="str">
        <f t="shared" si="1448"/>
        <v>DTL</v>
      </c>
      <c r="N11592" s="169" t="str">
        <f t="shared" si="1449"/>
        <v>2200</v>
      </c>
      <c r="O11592" s="168" t="str">
        <f t="shared" si="1450"/>
        <v>9801</v>
      </c>
      <c r="P11592" s="168" t="str">
        <f t="shared" si="1451"/>
        <v>22009801</v>
      </c>
      <c r="Q11592" s="168">
        <f t="shared" si="1452"/>
        <v>3290</v>
      </c>
      <c r="R11592" s="168">
        <f t="shared" si="1453"/>
        <v>11800</v>
      </c>
      <c r="S11592" s="168">
        <f t="shared" si="1454"/>
        <v>0</v>
      </c>
      <c r="T11592" s="168">
        <f t="shared" si="1455"/>
        <v>0</v>
      </c>
    </row>
    <row r="11593" spans="1:20" x14ac:dyDescent="0.2">
      <c r="A11593" t="s">
        <v>4246</v>
      </c>
      <c r="M11593" s="170" t="str">
        <f t="shared" si="1448"/>
        <v>DTL</v>
      </c>
      <c r="N11593" s="169" t="str">
        <f t="shared" si="1449"/>
        <v>2200</v>
      </c>
      <c r="O11593" s="168" t="str">
        <f t="shared" si="1450"/>
        <v/>
      </c>
      <c r="P11593" s="168" t="str">
        <f t="shared" si="1451"/>
        <v/>
      </c>
      <c r="Q11593" s="168" t="str">
        <f t="shared" si="1452"/>
        <v/>
      </c>
      <c r="R11593" s="168" t="str">
        <f t="shared" si="1453"/>
        <v/>
      </c>
      <c r="S11593" s="168" t="str">
        <f t="shared" si="1454"/>
        <v/>
      </c>
      <c r="T11593" s="168" t="str">
        <f t="shared" si="1455"/>
        <v/>
      </c>
    </row>
    <row r="11594" spans="1:20" x14ac:dyDescent="0.2">
      <c r="A11594" t="s">
        <v>4467</v>
      </c>
      <c r="M11594" s="170" t="str">
        <f t="shared" si="1448"/>
        <v>DTL</v>
      </c>
      <c r="N11594" s="169" t="str">
        <f t="shared" si="1449"/>
        <v>2200</v>
      </c>
      <c r="O11594" s="168" t="str">
        <f t="shared" si="1450"/>
        <v/>
      </c>
      <c r="P11594" s="168" t="str">
        <f t="shared" si="1451"/>
        <v/>
      </c>
      <c r="Q11594" s="168" t="str">
        <f t="shared" si="1452"/>
        <v/>
      </c>
      <c r="R11594" s="168" t="str">
        <f t="shared" si="1453"/>
        <v/>
      </c>
      <c r="S11594" s="168" t="str">
        <f t="shared" si="1454"/>
        <v/>
      </c>
      <c r="T11594" s="168" t="str">
        <f t="shared" si="1455"/>
        <v/>
      </c>
    </row>
    <row r="11595" spans="1:20" x14ac:dyDescent="0.2">
      <c r="A11595">
        <v>1</v>
      </c>
      <c r="M11595" s="170" t="str">
        <f t="shared" si="1448"/>
        <v>DTL</v>
      </c>
      <c r="N11595" s="169" t="str">
        <f t="shared" si="1449"/>
        <v>2200</v>
      </c>
      <c r="O11595" s="168" t="str">
        <f t="shared" si="1450"/>
        <v/>
      </c>
      <c r="P11595" s="168" t="str">
        <f t="shared" si="1451"/>
        <v/>
      </c>
      <c r="Q11595" s="168" t="str">
        <f t="shared" si="1452"/>
        <v/>
      </c>
      <c r="R11595" s="168" t="str">
        <f t="shared" si="1453"/>
        <v/>
      </c>
      <c r="S11595" s="168" t="str">
        <f t="shared" si="1454"/>
        <v/>
      </c>
      <c r="T11595" s="168" t="str">
        <f t="shared" si="1455"/>
        <v/>
      </c>
    </row>
    <row r="11596" spans="1:20" x14ac:dyDescent="0.2">
      <c r="M11596" s="170" t="str">
        <f t="shared" si="1448"/>
        <v>DTL</v>
      </c>
      <c r="N11596" s="169" t="str">
        <f t="shared" si="1449"/>
        <v>2200</v>
      </c>
      <c r="O11596" s="168" t="str">
        <f t="shared" si="1450"/>
        <v/>
      </c>
      <c r="P11596" s="168" t="str">
        <f t="shared" si="1451"/>
        <v/>
      </c>
      <c r="Q11596" s="168" t="str">
        <f t="shared" si="1452"/>
        <v/>
      </c>
      <c r="R11596" s="168" t="str">
        <f t="shared" si="1453"/>
        <v/>
      </c>
      <c r="S11596" s="168" t="str">
        <f t="shared" si="1454"/>
        <v/>
      </c>
      <c r="T11596" s="168" t="str">
        <f t="shared" si="1455"/>
        <v/>
      </c>
    </row>
    <row r="11597" spans="1:20" x14ac:dyDescent="0.2">
      <c r="A11597" t="s">
        <v>3771</v>
      </c>
      <c r="M11597" s="170" t="str">
        <f t="shared" si="1448"/>
        <v>H1</v>
      </c>
      <c r="N11597" s="169" t="str">
        <f t="shared" si="1449"/>
        <v>2200</v>
      </c>
      <c r="O11597" s="168" t="str">
        <f t="shared" si="1450"/>
        <v/>
      </c>
      <c r="P11597" s="168" t="str">
        <f t="shared" si="1451"/>
        <v/>
      </c>
      <c r="Q11597" s="168" t="str">
        <f t="shared" si="1452"/>
        <v/>
      </c>
      <c r="R11597" s="168" t="str">
        <f t="shared" si="1453"/>
        <v/>
      </c>
      <c r="S11597" s="168" t="str">
        <f t="shared" si="1454"/>
        <v/>
      </c>
      <c r="T11597" s="168" t="str">
        <f t="shared" si="1455"/>
        <v/>
      </c>
    </row>
    <row r="11598" spans="1:20" x14ac:dyDescent="0.2">
      <c r="A11598" t="s">
        <v>2600</v>
      </c>
      <c r="M11598" s="170" t="str">
        <f t="shared" si="1448"/>
        <v>H2</v>
      </c>
      <c r="N11598" s="169" t="str">
        <f t="shared" si="1449"/>
        <v>2200</v>
      </c>
      <c r="O11598" s="168" t="str">
        <f t="shared" si="1450"/>
        <v/>
      </c>
      <c r="P11598" s="168" t="str">
        <f t="shared" si="1451"/>
        <v/>
      </c>
      <c r="Q11598" s="168" t="str">
        <f t="shared" si="1452"/>
        <v/>
      </c>
      <c r="R11598" s="168" t="str">
        <f t="shared" si="1453"/>
        <v/>
      </c>
      <c r="S11598" s="168" t="str">
        <f t="shared" si="1454"/>
        <v/>
      </c>
      <c r="T11598" s="168" t="str">
        <f t="shared" si="1455"/>
        <v/>
      </c>
    </row>
    <row r="11599" spans="1:20" x14ac:dyDescent="0.2">
      <c r="A11599" t="s">
        <v>2601</v>
      </c>
      <c r="M11599" s="170" t="str">
        <f t="shared" si="1448"/>
        <v>H3</v>
      </c>
      <c r="N11599" s="169" t="str">
        <f t="shared" si="1449"/>
        <v>2200</v>
      </c>
      <c r="O11599" s="168" t="str">
        <f t="shared" si="1450"/>
        <v/>
      </c>
      <c r="P11599" s="168" t="str">
        <f t="shared" si="1451"/>
        <v/>
      </c>
      <c r="Q11599" s="168" t="str">
        <f t="shared" si="1452"/>
        <v/>
      </c>
      <c r="R11599" s="168" t="str">
        <f t="shared" si="1453"/>
        <v/>
      </c>
      <c r="S11599" s="168" t="str">
        <f t="shared" si="1454"/>
        <v/>
      </c>
      <c r="T11599" s="168" t="str">
        <f t="shared" si="1455"/>
        <v/>
      </c>
    </row>
    <row r="11600" spans="1:20" x14ac:dyDescent="0.2">
      <c r="A11600" t="s">
        <v>3761</v>
      </c>
      <c r="M11600" s="170" t="str">
        <f t="shared" si="1448"/>
        <v>H4</v>
      </c>
      <c r="N11600" s="169" t="str">
        <f t="shared" si="1449"/>
        <v>2200</v>
      </c>
      <c r="O11600" s="168" t="str">
        <f t="shared" si="1450"/>
        <v/>
      </c>
      <c r="P11600" s="168" t="str">
        <f t="shared" si="1451"/>
        <v/>
      </c>
      <c r="Q11600" s="168" t="str">
        <f t="shared" si="1452"/>
        <v/>
      </c>
      <c r="R11600" s="168" t="str">
        <f t="shared" si="1453"/>
        <v/>
      </c>
      <c r="S11600" s="168" t="str">
        <f t="shared" si="1454"/>
        <v/>
      </c>
      <c r="T11600" s="168" t="str">
        <f t="shared" si="1455"/>
        <v/>
      </c>
    </row>
    <row r="11601" spans="1:20" x14ac:dyDescent="0.2">
      <c r="A11601" t="s">
        <v>2603</v>
      </c>
      <c r="M11601" s="170" t="str">
        <f t="shared" si="1448"/>
        <v>H5</v>
      </c>
      <c r="N11601" s="169" t="str">
        <f t="shared" si="1449"/>
        <v>2200</v>
      </c>
      <c r="O11601" s="168" t="str">
        <f t="shared" si="1450"/>
        <v/>
      </c>
      <c r="P11601" s="168" t="str">
        <f t="shared" si="1451"/>
        <v/>
      </c>
      <c r="Q11601" s="168" t="str">
        <f t="shared" si="1452"/>
        <v/>
      </c>
      <c r="R11601" s="168" t="str">
        <f t="shared" si="1453"/>
        <v/>
      </c>
      <c r="S11601" s="168" t="str">
        <f t="shared" si="1454"/>
        <v/>
      </c>
      <c r="T11601" s="168" t="str">
        <f t="shared" si="1455"/>
        <v/>
      </c>
    </row>
    <row r="11602" spans="1:20" x14ac:dyDescent="0.2">
      <c r="A11602" t="s">
        <v>3765</v>
      </c>
      <c r="M11602" s="170" t="str">
        <f t="shared" si="1448"/>
        <v>H6</v>
      </c>
      <c r="N11602" s="169" t="str">
        <f t="shared" si="1449"/>
        <v>2200</v>
      </c>
      <c r="O11602" s="168" t="str">
        <f t="shared" si="1450"/>
        <v/>
      </c>
      <c r="P11602" s="168" t="str">
        <f t="shared" si="1451"/>
        <v/>
      </c>
      <c r="Q11602" s="168" t="str">
        <f t="shared" si="1452"/>
        <v/>
      </c>
      <c r="R11602" s="168" t="str">
        <f t="shared" si="1453"/>
        <v/>
      </c>
      <c r="S11602" s="168" t="str">
        <f t="shared" si="1454"/>
        <v/>
      </c>
      <c r="T11602" s="168" t="str">
        <f t="shared" si="1455"/>
        <v/>
      </c>
    </row>
    <row r="11603" spans="1:20" x14ac:dyDescent="0.2">
      <c r="A11603" t="s">
        <v>2605</v>
      </c>
      <c r="M11603" s="170" t="str">
        <f t="shared" si="1448"/>
        <v>H7</v>
      </c>
      <c r="N11603" s="169" t="str">
        <f t="shared" si="1449"/>
        <v>2200</v>
      </c>
      <c r="O11603" s="168" t="str">
        <f t="shared" si="1450"/>
        <v/>
      </c>
      <c r="P11603" s="168" t="str">
        <f t="shared" si="1451"/>
        <v/>
      </c>
      <c r="Q11603" s="168" t="str">
        <f t="shared" si="1452"/>
        <v/>
      </c>
      <c r="R11603" s="168" t="str">
        <f t="shared" si="1453"/>
        <v/>
      </c>
      <c r="S11603" s="168" t="str">
        <f t="shared" si="1454"/>
        <v/>
      </c>
      <c r="T11603" s="168" t="str">
        <f t="shared" si="1455"/>
        <v/>
      </c>
    </row>
    <row r="11604" spans="1:20" x14ac:dyDescent="0.2">
      <c r="A11604" t="s">
        <v>2606</v>
      </c>
      <c r="M11604" s="170" t="str">
        <f t="shared" si="1448"/>
        <v>H8</v>
      </c>
      <c r="N11604" s="169" t="str">
        <f t="shared" si="1449"/>
        <v>2200</v>
      </c>
      <c r="O11604" s="168" t="str">
        <f t="shared" si="1450"/>
        <v/>
      </c>
      <c r="P11604" s="168" t="str">
        <f t="shared" si="1451"/>
        <v/>
      </c>
      <c r="Q11604" s="168" t="str">
        <f t="shared" si="1452"/>
        <v/>
      </c>
      <c r="R11604" s="168" t="str">
        <f t="shared" si="1453"/>
        <v/>
      </c>
      <c r="S11604" s="168" t="str">
        <f t="shared" si="1454"/>
        <v/>
      </c>
      <c r="T11604" s="168" t="str">
        <f t="shared" si="1455"/>
        <v/>
      </c>
    </row>
    <row r="11605" spans="1:20" x14ac:dyDescent="0.2">
      <c r="A11605" t="s">
        <v>2607</v>
      </c>
      <c r="M11605" s="170" t="str">
        <f t="shared" si="1448"/>
        <v>H9</v>
      </c>
      <c r="N11605" s="169" t="str">
        <f t="shared" si="1449"/>
        <v>2200</v>
      </c>
      <c r="O11605" s="168" t="str">
        <f t="shared" si="1450"/>
        <v/>
      </c>
      <c r="P11605" s="168" t="str">
        <f t="shared" si="1451"/>
        <v/>
      </c>
      <c r="Q11605" s="168" t="str">
        <f t="shared" si="1452"/>
        <v/>
      </c>
      <c r="R11605" s="168" t="str">
        <f t="shared" si="1453"/>
        <v/>
      </c>
      <c r="S11605" s="168" t="str">
        <f t="shared" si="1454"/>
        <v/>
      </c>
      <c r="T11605" s="168" t="str">
        <f t="shared" si="1455"/>
        <v/>
      </c>
    </row>
    <row r="11606" spans="1:20" x14ac:dyDescent="0.2">
      <c r="A11606" t="s">
        <v>2608</v>
      </c>
      <c r="M11606" s="170" t="str">
        <f t="shared" si="1448"/>
        <v>H10</v>
      </c>
      <c r="N11606" s="169" t="str">
        <f t="shared" si="1449"/>
        <v>2200</v>
      </c>
      <c r="O11606" s="168" t="str">
        <f t="shared" si="1450"/>
        <v/>
      </c>
      <c r="P11606" s="168" t="str">
        <f t="shared" si="1451"/>
        <v/>
      </c>
      <c r="Q11606" s="168" t="str">
        <f t="shared" si="1452"/>
        <v/>
      </c>
      <c r="R11606" s="168" t="str">
        <f t="shared" si="1453"/>
        <v/>
      </c>
      <c r="S11606" s="168" t="str">
        <f t="shared" si="1454"/>
        <v/>
      </c>
      <c r="T11606" s="168" t="str">
        <f t="shared" si="1455"/>
        <v/>
      </c>
    </row>
    <row r="11607" spans="1:20" x14ac:dyDescent="0.2">
      <c r="A11607" t="s">
        <v>7254</v>
      </c>
      <c r="M11607" s="170" t="str">
        <f t="shared" si="1448"/>
        <v>Ttl</v>
      </c>
      <c r="N11607" s="169" t="str">
        <f t="shared" si="1449"/>
        <v>2200</v>
      </c>
      <c r="O11607" s="168" t="str">
        <f t="shared" si="1450"/>
        <v/>
      </c>
      <c r="P11607" s="168" t="str">
        <f t="shared" si="1451"/>
        <v/>
      </c>
      <c r="Q11607" s="168" t="str">
        <f t="shared" si="1452"/>
        <v/>
      </c>
      <c r="R11607" s="168" t="str">
        <f t="shared" si="1453"/>
        <v/>
      </c>
      <c r="S11607" s="168" t="str">
        <f t="shared" si="1454"/>
        <v/>
      </c>
      <c r="T11607" s="168" t="str">
        <f t="shared" si="1455"/>
        <v/>
      </c>
    </row>
    <row r="11608" spans="1:20" x14ac:dyDescent="0.2">
      <c r="A11608" t="s">
        <v>2612</v>
      </c>
      <c r="M11608" s="170" t="str">
        <f t="shared" si="1448"/>
        <v>DTL</v>
      </c>
      <c r="N11608" s="169" t="str">
        <f t="shared" si="1449"/>
        <v>2200</v>
      </c>
      <c r="O11608" s="168" t="str">
        <f t="shared" si="1450"/>
        <v/>
      </c>
      <c r="P11608" s="168" t="str">
        <f t="shared" si="1451"/>
        <v/>
      </c>
      <c r="Q11608" s="168" t="str">
        <f t="shared" si="1452"/>
        <v/>
      </c>
      <c r="R11608" s="168" t="str">
        <f t="shared" si="1453"/>
        <v/>
      </c>
      <c r="S11608" s="168" t="str">
        <f t="shared" si="1454"/>
        <v/>
      </c>
      <c r="T11608" s="168" t="str">
        <f t="shared" si="1455"/>
        <v/>
      </c>
    </row>
    <row r="11609" spans="1:20" x14ac:dyDescent="0.2">
      <c r="A11609" t="s">
        <v>2611</v>
      </c>
      <c r="M11609" s="170" t="str">
        <f t="shared" si="1448"/>
        <v>DTL</v>
      </c>
      <c r="N11609" s="169" t="str">
        <f t="shared" si="1449"/>
        <v>2200</v>
      </c>
      <c r="O11609" s="168" t="str">
        <f t="shared" si="1450"/>
        <v/>
      </c>
      <c r="P11609" s="168" t="str">
        <f t="shared" si="1451"/>
        <v/>
      </c>
      <c r="Q11609" s="168" t="str">
        <f t="shared" si="1452"/>
        <v/>
      </c>
      <c r="R11609" s="168" t="str">
        <f t="shared" si="1453"/>
        <v/>
      </c>
      <c r="S11609" s="168" t="str">
        <f t="shared" si="1454"/>
        <v/>
      </c>
      <c r="T11609" s="168" t="str">
        <f t="shared" si="1455"/>
        <v/>
      </c>
    </row>
    <row r="11610" spans="1:20" x14ac:dyDescent="0.2">
      <c r="A11610" t="s">
        <v>2611</v>
      </c>
      <c r="M11610" s="170" t="str">
        <f t="shared" si="1448"/>
        <v>DTL</v>
      </c>
      <c r="N11610" s="169" t="str">
        <f t="shared" si="1449"/>
        <v>2200</v>
      </c>
      <c r="O11610" s="168" t="str">
        <f t="shared" si="1450"/>
        <v/>
      </c>
      <c r="P11610" s="168" t="str">
        <f t="shared" si="1451"/>
        <v/>
      </c>
      <c r="Q11610" s="168" t="str">
        <f t="shared" si="1452"/>
        <v/>
      </c>
      <c r="R11610" s="168" t="str">
        <f t="shared" si="1453"/>
        <v/>
      </c>
      <c r="S11610" s="168" t="str">
        <f t="shared" si="1454"/>
        <v/>
      </c>
      <c r="T11610" s="168" t="str">
        <f t="shared" si="1455"/>
        <v/>
      </c>
    </row>
    <row r="11611" spans="1:20" x14ac:dyDescent="0.2">
      <c r="A11611" t="s">
        <v>2613</v>
      </c>
      <c r="M11611" s="170" t="str">
        <f t="shared" si="1448"/>
        <v>DTL</v>
      </c>
      <c r="N11611" s="169" t="str">
        <f t="shared" si="1449"/>
        <v>2200</v>
      </c>
      <c r="O11611" s="168" t="str">
        <f t="shared" si="1450"/>
        <v/>
      </c>
      <c r="P11611" s="168" t="str">
        <f t="shared" si="1451"/>
        <v/>
      </c>
      <c r="Q11611" s="168" t="str">
        <f t="shared" si="1452"/>
        <v/>
      </c>
      <c r="R11611" s="168" t="str">
        <f t="shared" si="1453"/>
        <v/>
      </c>
      <c r="S11611" s="168" t="str">
        <f t="shared" si="1454"/>
        <v/>
      </c>
      <c r="T11611" s="168" t="str">
        <f t="shared" si="1455"/>
        <v/>
      </c>
    </row>
    <row r="11612" spans="1:20" x14ac:dyDescent="0.2">
      <c r="A11612" t="s">
        <v>7255</v>
      </c>
      <c r="M11612" s="170" t="str">
        <f t="shared" si="1448"/>
        <v>DTL</v>
      </c>
      <c r="N11612" s="169" t="str">
        <f t="shared" si="1449"/>
        <v>2200</v>
      </c>
      <c r="O11612" s="168" t="str">
        <f t="shared" si="1450"/>
        <v>1010</v>
      </c>
      <c r="P11612" s="168" t="str">
        <f t="shared" si="1451"/>
        <v>22001010</v>
      </c>
      <c r="Q11612" s="168">
        <f t="shared" si="1452"/>
        <v>1267018</v>
      </c>
      <c r="R11612" s="168">
        <f t="shared" si="1453"/>
        <v>1350502</v>
      </c>
      <c r="S11612" s="168">
        <f t="shared" si="1454"/>
        <v>1603268</v>
      </c>
      <c r="T11612" s="168">
        <f t="shared" si="1455"/>
        <v>1115593</v>
      </c>
    </row>
    <row r="11613" spans="1:20" x14ac:dyDescent="0.2">
      <c r="A11613" t="s">
        <v>7256</v>
      </c>
      <c r="M11613" s="170" t="str">
        <f t="shared" si="1448"/>
        <v>DTL</v>
      </c>
      <c r="N11613" s="169" t="str">
        <f t="shared" si="1449"/>
        <v>2200</v>
      </c>
      <c r="O11613" s="168" t="str">
        <f t="shared" si="1450"/>
        <v>1020</v>
      </c>
      <c r="P11613" s="168" t="str">
        <f t="shared" si="1451"/>
        <v>22001020</v>
      </c>
      <c r="Q11613" s="168">
        <f t="shared" si="1452"/>
        <v>29708</v>
      </c>
      <c r="R11613" s="168">
        <f t="shared" si="1453"/>
        <v>37785</v>
      </c>
      <c r="S11613" s="168">
        <f t="shared" si="1454"/>
        <v>12000</v>
      </c>
      <c r="T11613" s="168">
        <f t="shared" si="1455"/>
        <v>7241</v>
      </c>
    </row>
    <row r="11614" spans="1:20" x14ac:dyDescent="0.2">
      <c r="A11614" t="s">
        <v>7257</v>
      </c>
      <c r="M11614" s="170" t="str">
        <f t="shared" si="1448"/>
        <v>DTL</v>
      </c>
      <c r="N11614" s="169" t="str">
        <f t="shared" si="1449"/>
        <v>2200</v>
      </c>
      <c r="O11614" s="168" t="str">
        <f t="shared" si="1450"/>
        <v>1030</v>
      </c>
      <c r="P11614" s="168" t="str">
        <f t="shared" si="1451"/>
        <v>22001030</v>
      </c>
      <c r="Q11614" s="168">
        <f t="shared" si="1452"/>
        <v>208002</v>
      </c>
      <c r="R11614" s="168">
        <f t="shared" si="1453"/>
        <v>132545</v>
      </c>
      <c r="S11614" s="168">
        <f t="shared" si="1454"/>
        <v>130000</v>
      </c>
      <c r="T11614" s="168">
        <f t="shared" si="1455"/>
        <v>148598</v>
      </c>
    </row>
    <row r="11615" spans="1:20" x14ac:dyDescent="0.2">
      <c r="A11615" t="s">
        <v>7258</v>
      </c>
      <c r="M11615" s="170" t="str">
        <f t="shared" si="1448"/>
        <v>DTL</v>
      </c>
      <c r="N11615" s="169" t="str">
        <f t="shared" si="1449"/>
        <v>2200</v>
      </c>
      <c r="O11615" s="168" t="str">
        <f t="shared" si="1450"/>
        <v>1050</v>
      </c>
      <c r="P11615" s="168" t="str">
        <f t="shared" si="1451"/>
        <v>22001050</v>
      </c>
      <c r="Q11615" s="168">
        <f t="shared" si="1452"/>
        <v>221</v>
      </c>
      <c r="R11615" s="168">
        <f t="shared" si="1453"/>
        <v>14</v>
      </c>
      <c r="S11615" s="168">
        <f t="shared" si="1454"/>
        <v>500</v>
      </c>
      <c r="T11615" s="168">
        <f t="shared" si="1455"/>
        <v>27</v>
      </c>
    </row>
    <row r="11616" spans="1:20" x14ac:dyDescent="0.2">
      <c r="A11616" t="s">
        <v>7259</v>
      </c>
      <c r="M11616" s="170" t="str">
        <f t="shared" si="1448"/>
        <v>DTL</v>
      </c>
      <c r="N11616" s="169" t="str">
        <f t="shared" si="1449"/>
        <v>2200</v>
      </c>
      <c r="O11616" s="168" t="str">
        <f t="shared" si="1450"/>
        <v>1090</v>
      </c>
      <c r="P11616" s="168" t="str">
        <f t="shared" si="1451"/>
        <v>22001090</v>
      </c>
      <c r="Q11616" s="168">
        <f t="shared" si="1452"/>
        <v>4660</v>
      </c>
      <c r="R11616" s="168">
        <f t="shared" si="1453"/>
        <v>1150</v>
      </c>
      <c r="S11616" s="168">
        <f t="shared" si="1454"/>
        <v>0</v>
      </c>
      <c r="T11616" s="168">
        <f t="shared" si="1455"/>
        <v>0</v>
      </c>
    </row>
    <row r="11617" spans="1:20" x14ac:dyDescent="0.2">
      <c r="A11617" t="s">
        <v>7260</v>
      </c>
      <c r="M11617" s="170" t="str">
        <f t="shared" si="1448"/>
        <v>DTL</v>
      </c>
      <c r="N11617" s="169" t="str">
        <f t="shared" si="1449"/>
        <v>2200</v>
      </c>
      <c r="O11617" s="168" t="str">
        <f t="shared" si="1450"/>
        <v>1100</v>
      </c>
      <c r="P11617" s="168" t="str">
        <f t="shared" si="1451"/>
        <v>22001100</v>
      </c>
      <c r="Q11617" s="168">
        <f t="shared" si="1452"/>
        <v>123893</v>
      </c>
      <c r="R11617" s="168">
        <f t="shared" si="1453"/>
        <v>122704</v>
      </c>
      <c r="S11617" s="168">
        <f t="shared" si="1454"/>
        <v>123606</v>
      </c>
      <c r="T11617" s="168">
        <f t="shared" si="1455"/>
        <v>100514</v>
      </c>
    </row>
    <row r="11618" spans="1:20" x14ac:dyDescent="0.2">
      <c r="A11618" t="s">
        <v>7261</v>
      </c>
      <c r="M11618" s="170" t="str">
        <f t="shared" si="1448"/>
        <v>DTL</v>
      </c>
      <c r="N11618" s="169" t="str">
        <f t="shared" si="1449"/>
        <v>2200</v>
      </c>
      <c r="O11618" s="168" t="str">
        <f t="shared" si="1450"/>
        <v>1200</v>
      </c>
      <c r="P11618" s="168" t="str">
        <f t="shared" si="1451"/>
        <v>22001200</v>
      </c>
      <c r="Q11618" s="168">
        <f t="shared" si="1452"/>
        <v>458904</v>
      </c>
      <c r="R11618" s="168">
        <f t="shared" si="1453"/>
        <v>536312</v>
      </c>
      <c r="S11618" s="168">
        <f t="shared" si="1454"/>
        <v>581882</v>
      </c>
      <c r="T11618" s="168">
        <f t="shared" si="1455"/>
        <v>464980</v>
      </c>
    </row>
    <row r="11619" spans="1:20" x14ac:dyDescent="0.2">
      <c r="A11619" t="s">
        <v>7262</v>
      </c>
      <c r="M11619" s="170" t="str">
        <f t="shared" si="1448"/>
        <v>DTL</v>
      </c>
      <c r="N11619" s="169" t="str">
        <f t="shared" si="1449"/>
        <v>2200</v>
      </c>
      <c r="O11619" s="168" t="str">
        <f t="shared" si="1450"/>
        <v>1210</v>
      </c>
      <c r="P11619" s="168" t="str">
        <f t="shared" si="1451"/>
        <v>22001210</v>
      </c>
      <c r="Q11619" s="168">
        <f t="shared" si="1452"/>
        <v>24327</v>
      </c>
      <c r="R11619" s="168">
        <f t="shared" si="1453"/>
        <v>27570</v>
      </c>
      <c r="S11619" s="168">
        <f t="shared" si="1454"/>
        <v>38063</v>
      </c>
      <c r="T11619" s="168">
        <f t="shared" si="1455"/>
        <v>22871</v>
      </c>
    </row>
    <row r="11620" spans="1:20" x14ac:dyDescent="0.2">
      <c r="A11620" t="s">
        <v>7263</v>
      </c>
      <c r="M11620" s="170" t="str">
        <f t="shared" si="1448"/>
        <v>DTL</v>
      </c>
      <c r="N11620" s="169" t="str">
        <f t="shared" si="1449"/>
        <v>2200</v>
      </c>
      <c r="O11620" s="168" t="str">
        <f t="shared" si="1450"/>
        <v>1300</v>
      </c>
      <c r="P11620" s="168" t="str">
        <f t="shared" si="1451"/>
        <v>22001300</v>
      </c>
      <c r="Q11620" s="168">
        <f t="shared" si="1452"/>
        <v>172246</v>
      </c>
      <c r="R11620" s="168">
        <f t="shared" si="1453"/>
        <v>186354</v>
      </c>
      <c r="S11620" s="168">
        <f t="shared" si="1454"/>
        <v>190191</v>
      </c>
      <c r="T11620" s="168">
        <f t="shared" si="1455"/>
        <v>139696</v>
      </c>
    </row>
    <row r="11621" spans="1:20" x14ac:dyDescent="0.2">
      <c r="A11621" t="s">
        <v>7264</v>
      </c>
      <c r="M11621" s="170" t="str">
        <f t="shared" si="1448"/>
        <v>DTL</v>
      </c>
      <c r="N11621" s="169" t="str">
        <f t="shared" si="1449"/>
        <v>2200</v>
      </c>
      <c r="O11621" s="168" t="str">
        <f t="shared" si="1450"/>
        <v>1301</v>
      </c>
      <c r="P11621" s="168" t="str">
        <f t="shared" si="1451"/>
        <v>22001301</v>
      </c>
      <c r="Q11621" s="168">
        <f t="shared" si="1452"/>
        <v>262719</v>
      </c>
      <c r="R11621" s="168">
        <f t="shared" si="1453"/>
        <v>291047</v>
      </c>
      <c r="S11621" s="168">
        <f t="shared" si="1454"/>
        <v>306197</v>
      </c>
      <c r="T11621" s="168">
        <f t="shared" si="1455"/>
        <v>173068</v>
      </c>
    </row>
    <row r="11622" spans="1:20" x14ac:dyDescent="0.2">
      <c r="A11622" t="s">
        <v>7265</v>
      </c>
      <c r="M11622" s="170" t="str">
        <f t="shared" si="1448"/>
        <v>DTL</v>
      </c>
      <c r="N11622" s="169" t="str">
        <f t="shared" si="1449"/>
        <v>2200</v>
      </c>
      <c r="O11622" s="168" t="str">
        <f t="shared" si="1450"/>
        <v>1400</v>
      </c>
      <c r="P11622" s="168" t="str">
        <f t="shared" si="1451"/>
        <v>22001400</v>
      </c>
      <c r="Q11622" s="168">
        <f t="shared" si="1452"/>
        <v>11873</v>
      </c>
      <c r="R11622" s="168">
        <f t="shared" si="1453"/>
        <v>12424</v>
      </c>
      <c r="S11622" s="168">
        <f t="shared" si="1454"/>
        <v>10947</v>
      </c>
      <c r="T11622" s="168">
        <f t="shared" si="1455"/>
        <v>12295</v>
      </c>
    </row>
    <row r="11623" spans="1:20" x14ac:dyDescent="0.2">
      <c r="A11623" t="s">
        <v>7266</v>
      </c>
      <c r="M11623" s="170" t="str">
        <f t="shared" si="1448"/>
        <v>DTL</v>
      </c>
      <c r="N11623" s="169" t="str">
        <f t="shared" si="1449"/>
        <v>2200</v>
      </c>
      <c r="O11623" s="168" t="str">
        <f t="shared" si="1450"/>
        <v>1500</v>
      </c>
      <c r="P11623" s="168" t="str">
        <f t="shared" si="1451"/>
        <v>22001500</v>
      </c>
      <c r="Q11623" s="168">
        <f t="shared" si="1452"/>
        <v>156775</v>
      </c>
      <c r="R11623" s="168">
        <f t="shared" si="1453"/>
        <v>147781</v>
      </c>
      <c r="S11623" s="168">
        <f t="shared" si="1454"/>
        <v>133222</v>
      </c>
      <c r="T11623" s="168">
        <f t="shared" si="1455"/>
        <v>133222</v>
      </c>
    </row>
    <row r="11624" spans="1:20" x14ac:dyDescent="0.2">
      <c r="A11624" t="s">
        <v>7267</v>
      </c>
      <c r="M11624" s="170" t="str">
        <f t="shared" si="1448"/>
        <v>DTL</v>
      </c>
      <c r="N11624" s="169" t="str">
        <f t="shared" si="1449"/>
        <v>2200</v>
      </c>
      <c r="O11624" s="168" t="str">
        <f t="shared" si="1450"/>
        <v>1299</v>
      </c>
      <c r="P11624" s="168" t="str">
        <f t="shared" si="1451"/>
        <v>22001299</v>
      </c>
      <c r="Q11624" s="168">
        <f t="shared" si="1452"/>
        <v>99193</v>
      </c>
      <c r="R11624" s="168">
        <f t="shared" si="1453"/>
        <v>91674</v>
      </c>
      <c r="S11624" s="168">
        <f t="shared" si="1454"/>
        <v>0</v>
      </c>
      <c r="T11624" s="168">
        <f t="shared" si="1455"/>
        <v>0</v>
      </c>
    </row>
    <row r="11625" spans="1:20" x14ac:dyDescent="0.2">
      <c r="A11625" t="s">
        <v>4246</v>
      </c>
      <c r="M11625" s="170" t="str">
        <f t="shared" si="1448"/>
        <v>DTL</v>
      </c>
      <c r="N11625" s="169" t="str">
        <f t="shared" si="1449"/>
        <v>2200</v>
      </c>
      <c r="O11625" s="168" t="str">
        <f t="shared" si="1450"/>
        <v/>
      </c>
      <c r="P11625" s="168" t="str">
        <f t="shared" si="1451"/>
        <v/>
      </c>
      <c r="Q11625" s="168" t="str">
        <f t="shared" si="1452"/>
        <v/>
      </c>
      <c r="R11625" s="168" t="str">
        <f t="shared" si="1453"/>
        <v/>
      </c>
      <c r="S11625" s="168" t="str">
        <f t="shared" si="1454"/>
        <v/>
      </c>
      <c r="T11625" s="168" t="str">
        <f t="shared" si="1455"/>
        <v/>
      </c>
    </row>
    <row r="11626" spans="1:20" x14ac:dyDescent="0.2">
      <c r="A11626" t="s">
        <v>2611</v>
      </c>
      <c r="M11626" s="170" t="str">
        <f t="shared" si="1448"/>
        <v>DTL</v>
      </c>
      <c r="N11626" s="169" t="str">
        <f t="shared" si="1449"/>
        <v>2200</v>
      </c>
      <c r="O11626" s="168" t="str">
        <f t="shared" si="1450"/>
        <v/>
      </c>
      <c r="P11626" s="168" t="str">
        <f t="shared" si="1451"/>
        <v/>
      </c>
      <c r="Q11626" s="168" t="str">
        <f t="shared" si="1452"/>
        <v/>
      </c>
      <c r="R11626" s="168" t="str">
        <f t="shared" si="1453"/>
        <v/>
      </c>
      <c r="S11626" s="168" t="str">
        <f t="shared" si="1454"/>
        <v/>
      </c>
      <c r="T11626" s="168" t="str">
        <f t="shared" si="1455"/>
        <v/>
      </c>
    </row>
    <row r="11627" spans="1:20" x14ac:dyDescent="0.2">
      <c r="A11627" t="s">
        <v>7268</v>
      </c>
      <c r="M11627" s="170" t="str">
        <f t="shared" si="1448"/>
        <v>Ttl</v>
      </c>
      <c r="N11627" s="169" t="str">
        <f t="shared" si="1449"/>
        <v>2200</v>
      </c>
      <c r="O11627" s="168" t="str">
        <f t="shared" si="1450"/>
        <v/>
      </c>
      <c r="P11627" s="168" t="str">
        <f t="shared" si="1451"/>
        <v/>
      </c>
      <c r="Q11627" s="168" t="str">
        <f t="shared" si="1452"/>
        <v/>
      </c>
      <c r="R11627" s="168" t="str">
        <f t="shared" si="1453"/>
        <v/>
      </c>
      <c r="S11627" s="168" t="str">
        <f t="shared" si="1454"/>
        <v/>
      </c>
      <c r="T11627" s="168" t="str">
        <f t="shared" si="1455"/>
        <v/>
      </c>
    </row>
    <row r="11628" spans="1:20" x14ac:dyDescent="0.2">
      <c r="A11628" t="s">
        <v>2611</v>
      </c>
      <c r="M11628" s="170" t="str">
        <f t="shared" si="1448"/>
        <v>DTL</v>
      </c>
      <c r="N11628" s="169" t="str">
        <f t="shared" si="1449"/>
        <v>2200</v>
      </c>
      <c r="O11628" s="168" t="str">
        <f t="shared" si="1450"/>
        <v/>
      </c>
      <c r="P11628" s="168" t="str">
        <f t="shared" si="1451"/>
        <v/>
      </c>
      <c r="Q11628" s="168" t="str">
        <f t="shared" si="1452"/>
        <v/>
      </c>
      <c r="R11628" s="168" t="str">
        <f t="shared" si="1453"/>
        <v/>
      </c>
      <c r="S11628" s="168" t="str">
        <f t="shared" si="1454"/>
        <v/>
      </c>
      <c r="T11628" s="168" t="str">
        <f t="shared" si="1455"/>
        <v/>
      </c>
    </row>
    <row r="11629" spans="1:20" x14ac:dyDescent="0.2">
      <c r="A11629" t="s">
        <v>7269</v>
      </c>
      <c r="M11629" s="170" t="str">
        <f t="shared" si="1448"/>
        <v>DTL</v>
      </c>
      <c r="N11629" s="169" t="str">
        <f t="shared" si="1449"/>
        <v>2200</v>
      </c>
      <c r="O11629" s="168" t="str">
        <f t="shared" si="1450"/>
        <v>2000</v>
      </c>
      <c r="P11629" s="168" t="str">
        <f t="shared" si="1451"/>
        <v>22002000</v>
      </c>
      <c r="Q11629" s="168">
        <f t="shared" si="1452"/>
        <v>0</v>
      </c>
      <c r="R11629" s="168">
        <f t="shared" si="1453"/>
        <v>0</v>
      </c>
      <c r="S11629" s="168">
        <f t="shared" si="1454"/>
        <v>0</v>
      </c>
      <c r="T11629" s="168">
        <f t="shared" si="1455"/>
        <v>26588</v>
      </c>
    </row>
    <row r="11630" spans="1:20" x14ac:dyDescent="0.2">
      <c r="A11630" t="s">
        <v>7270</v>
      </c>
      <c r="M11630" s="170" t="str">
        <f t="shared" si="1448"/>
        <v>DTL</v>
      </c>
      <c r="N11630" s="169" t="str">
        <f t="shared" si="1449"/>
        <v>2200</v>
      </c>
      <c r="O11630" s="168" t="str">
        <f t="shared" si="1450"/>
        <v>2050</v>
      </c>
      <c r="P11630" s="168" t="str">
        <f t="shared" si="1451"/>
        <v>22002050</v>
      </c>
      <c r="Q11630" s="168">
        <f t="shared" si="1452"/>
        <v>15043</v>
      </c>
      <c r="R11630" s="168">
        <f t="shared" si="1453"/>
        <v>15297</v>
      </c>
      <c r="S11630" s="168">
        <f t="shared" si="1454"/>
        <v>15200</v>
      </c>
      <c r="T11630" s="168">
        <f t="shared" si="1455"/>
        <v>15670</v>
      </c>
    </row>
    <row r="11631" spans="1:20" x14ac:dyDescent="0.2">
      <c r="A11631" t="s">
        <v>7271</v>
      </c>
      <c r="M11631" s="170" t="str">
        <f t="shared" si="1448"/>
        <v>DTL</v>
      </c>
      <c r="N11631" s="169" t="str">
        <f t="shared" si="1449"/>
        <v>2200</v>
      </c>
      <c r="O11631" s="168" t="str">
        <f t="shared" si="1450"/>
        <v>2060</v>
      </c>
      <c r="P11631" s="168" t="str">
        <f t="shared" si="1451"/>
        <v>22002060</v>
      </c>
      <c r="Q11631" s="168">
        <f t="shared" si="1452"/>
        <v>54665</v>
      </c>
      <c r="R11631" s="168">
        <f t="shared" si="1453"/>
        <v>50510</v>
      </c>
      <c r="S11631" s="168">
        <f t="shared" si="1454"/>
        <v>56279</v>
      </c>
      <c r="T11631" s="168">
        <f t="shared" si="1455"/>
        <v>49352</v>
      </c>
    </row>
    <row r="11632" spans="1:20" x14ac:dyDescent="0.2">
      <c r="A11632" t="s">
        <v>4391</v>
      </c>
      <c r="M11632" s="170" t="str">
        <f t="shared" si="1448"/>
        <v>DTL</v>
      </c>
      <c r="N11632" s="169" t="str">
        <f t="shared" si="1449"/>
        <v>2200</v>
      </c>
      <c r="O11632" s="168" t="str">
        <f t="shared" si="1450"/>
        <v>2080</v>
      </c>
      <c r="P11632" s="168" t="str">
        <f t="shared" si="1451"/>
        <v>22002080</v>
      </c>
      <c r="Q11632" s="168">
        <f t="shared" si="1452"/>
        <v>1699</v>
      </c>
      <c r="R11632" s="168">
        <f t="shared" si="1453"/>
        <v>22</v>
      </c>
      <c r="S11632" s="168">
        <f t="shared" si="1454"/>
        <v>0</v>
      </c>
      <c r="T11632" s="168">
        <f t="shared" si="1455"/>
        <v>2000</v>
      </c>
    </row>
    <row r="11633" spans="1:20" x14ac:dyDescent="0.2">
      <c r="A11633" t="s">
        <v>7272</v>
      </c>
      <c r="M11633" s="170" t="str">
        <f t="shared" si="1448"/>
        <v>DTL</v>
      </c>
      <c r="N11633" s="169" t="str">
        <f t="shared" si="1449"/>
        <v>2200</v>
      </c>
      <c r="O11633" s="168" t="str">
        <f t="shared" si="1450"/>
        <v>2090</v>
      </c>
      <c r="P11633" s="168" t="str">
        <f t="shared" si="1451"/>
        <v>22002090</v>
      </c>
      <c r="Q11633" s="168">
        <f t="shared" si="1452"/>
        <v>3260</v>
      </c>
      <c r="R11633" s="168">
        <f t="shared" si="1453"/>
        <v>2043</v>
      </c>
      <c r="S11633" s="168">
        <f t="shared" si="1454"/>
        <v>1699</v>
      </c>
      <c r="T11633" s="168">
        <f t="shared" si="1455"/>
        <v>1345</v>
      </c>
    </row>
    <row r="11634" spans="1:20" x14ac:dyDescent="0.2">
      <c r="A11634" t="s">
        <v>3772</v>
      </c>
      <c r="M11634" s="170" t="str">
        <f t="shared" si="1448"/>
        <v>DTL</v>
      </c>
      <c r="N11634" s="169" t="str">
        <f t="shared" si="1449"/>
        <v>2200</v>
      </c>
      <c r="O11634" s="168" t="str">
        <f t="shared" si="1450"/>
        <v>2100</v>
      </c>
      <c r="P11634" s="168" t="str">
        <f t="shared" si="1451"/>
        <v>22002100</v>
      </c>
      <c r="Q11634" s="168">
        <f t="shared" si="1452"/>
        <v>1460</v>
      </c>
      <c r="R11634" s="168">
        <f t="shared" si="1453"/>
        <v>2308</v>
      </c>
      <c r="S11634" s="168">
        <f t="shared" si="1454"/>
        <v>1190</v>
      </c>
      <c r="T11634" s="168">
        <f t="shared" si="1455"/>
        <v>1190</v>
      </c>
    </row>
    <row r="11635" spans="1:20" x14ac:dyDescent="0.2">
      <c r="A11635" t="s">
        <v>7273</v>
      </c>
      <c r="M11635" s="170" t="str">
        <f t="shared" si="1448"/>
        <v>DTL</v>
      </c>
      <c r="N11635" s="169" t="str">
        <f t="shared" si="1449"/>
        <v>2200</v>
      </c>
      <c r="O11635" s="168" t="str">
        <f t="shared" si="1450"/>
        <v>2140</v>
      </c>
      <c r="P11635" s="168" t="str">
        <f t="shared" si="1451"/>
        <v>22002140</v>
      </c>
      <c r="Q11635" s="168">
        <f t="shared" si="1452"/>
        <v>23618</v>
      </c>
      <c r="R11635" s="168">
        <f t="shared" si="1453"/>
        <v>46656</v>
      </c>
      <c r="S11635" s="168">
        <f t="shared" si="1454"/>
        <v>34980</v>
      </c>
      <c r="T11635" s="168">
        <f t="shared" si="1455"/>
        <v>41101</v>
      </c>
    </row>
    <row r="11636" spans="1:20" x14ac:dyDescent="0.2">
      <c r="A11636" t="s">
        <v>7274</v>
      </c>
      <c r="M11636" s="170" t="str">
        <f t="shared" si="1448"/>
        <v>DTL</v>
      </c>
      <c r="N11636" s="169" t="str">
        <f t="shared" si="1449"/>
        <v>2200</v>
      </c>
      <c r="O11636" s="168" t="str">
        <f t="shared" si="1450"/>
        <v>2150</v>
      </c>
      <c r="P11636" s="168" t="str">
        <f t="shared" si="1451"/>
        <v>22002150</v>
      </c>
      <c r="Q11636" s="168">
        <f t="shared" si="1452"/>
        <v>0</v>
      </c>
      <c r="R11636" s="168">
        <f t="shared" si="1453"/>
        <v>982</v>
      </c>
      <c r="S11636" s="168">
        <f t="shared" si="1454"/>
        <v>1000</v>
      </c>
      <c r="T11636" s="168">
        <f t="shared" si="1455"/>
        <v>0</v>
      </c>
    </row>
    <row r="11637" spans="1:20" x14ac:dyDescent="0.2">
      <c r="A11637" t="s">
        <v>7275</v>
      </c>
      <c r="M11637" s="170" t="str">
        <f t="shared" si="1448"/>
        <v>DTL</v>
      </c>
      <c r="N11637" s="169" t="str">
        <f t="shared" si="1449"/>
        <v>2200</v>
      </c>
      <c r="O11637" s="168" t="str">
        <f t="shared" si="1450"/>
        <v>2220</v>
      </c>
      <c r="P11637" s="168" t="str">
        <f t="shared" si="1451"/>
        <v>22002220</v>
      </c>
      <c r="Q11637" s="168">
        <f t="shared" si="1452"/>
        <v>690</v>
      </c>
      <c r="R11637" s="168">
        <f t="shared" si="1453"/>
        <v>267</v>
      </c>
      <c r="S11637" s="168">
        <f t="shared" si="1454"/>
        <v>0</v>
      </c>
      <c r="T11637" s="168">
        <f t="shared" si="1455"/>
        <v>265</v>
      </c>
    </row>
    <row r="11638" spans="1:20" x14ac:dyDescent="0.2">
      <c r="A11638" t="s">
        <v>4467</v>
      </c>
      <c r="M11638" s="170" t="str">
        <f t="shared" si="1448"/>
        <v>DTL</v>
      </c>
      <c r="N11638" s="169" t="str">
        <f t="shared" si="1449"/>
        <v>2200</v>
      </c>
      <c r="O11638" s="168" t="str">
        <f t="shared" si="1450"/>
        <v/>
      </c>
      <c r="P11638" s="168" t="str">
        <f t="shared" si="1451"/>
        <v/>
      </c>
      <c r="Q11638" s="168" t="str">
        <f t="shared" si="1452"/>
        <v/>
      </c>
      <c r="R11638" s="168" t="str">
        <f t="shared" si="1453"/>
        <v/>
      </c>
      <c r="S11638" s="168" t="str">
        <f t="shared" si="1454"/>
        <v/>
      </c>
      <c r="T11638" s="168" t="str">
        <f t="shared" si="1455"/>
        <v/>
      </c>
    </row>
    <row r="11639" spans="1:20" x14ac:dyDescent="0.2">
      <c r="A11639">
        <v>1</v>
      </c>
      <c r="M11639" s="170" t="str">
        <f t="shared" si="1448"/>
        <v>DTL</v>
      </c>
      <c r="N11639" s="169" t="str">
        <f t="shared" si="1449"/>
        <v>2200</v>
      </c>
      <c r="O11639" s="168" t="str">
        <f t="shared" si="1450"/>
        <v/>
      </c>
      <c r="P11639" s="168" t="str">
        <f t="shared" si="1451"/>
        <v/>
      </c>
      <c r="Q11639" s="168" t="str">
        <f t="shared" si="1452"/>
        <v/>
      </c>
      <c r="R11639" s="168" t="str">
        <f t="shared" si="1453"/>
        <v/>
      </c>
      <c r="S11639" s="168" t="str">
        <f t="shared" si="1454"/>
        <v/>
      </c>
      <c r="T11639" s="168" t="str">
        <f t="shared" si="1455"/>
        <v/>
      </c>
    </row>
    <row r="11640" spans="1:20" x14ac:dyDescent="0.2">
      <c r="M11640" s="170" t="str">
        <f t="shared" si="1448"/>
        <v>DTL</v>
      </c>
      <c r="N11640" s="169" t="str">
        <f t="shared" si="1449"/>
        <v>2200</v>
      </c>
      <c r="O11640" s="168" t="str">
        <f t="shared" si="1450"/>
        <v/>
      </c>
      <c r="P11640" s="168" t="str">
        <f t="shared" si="1451"/>
        <v/>
      </c>
      <c r="Q11640" s="168" t="str">
        <f t="shared" si="1452"/>
        <v/>
      </c>
      <c r="R11640" s="168" t="str">
        <f t="shared" si="1453"/>
        <v/>
      </c>
      <c r="S11640" s="168" t="str">
        <f t="shared" si="1454"/>
        <v/>
      </c>
      <c r="T11640" s="168" t="str">
        <f t="shared" si="1455"/>
        <v/>
      </c>
    </row>
    <row r="11641" spans="1:20" x14ac:dyDescent="0.2">
      <c r="A11641" t="s">
        <v>3773</v>
      </c>
      <c r="M11641" s="170" t="str">
        <f t="shared" si="1448"/>
        <v>H1</v>
      </c>
      <c r="N11641" s="169" t="str">
        <f t="shared" si="1449"/>
        <v>2200</v>
      </c>
      <c r="O11641" s="168" t="str">
        <f t="shared" si="1450"/>
        <v/>
      </c>
      <c r="P11641" s="168" t="str">
        <f t="shared" si="1451"/>
        <v/>
      </c>
      <c r="Q11641" s="168" t="str">
        <f t="shared" si="1452"/>
        <v/>
      </c>
      <c r="R11641" s="168" t="str">
        <f t="shared" si="1453"/>
        <v/>
      </c>
      <c r="S11641" s="168" t="str">
        <f t="shared" si="1454"/>
        <v/>
      </c>
      <c r="T11641" s="168" t="str">
        <f t="shared" si="1455"/>
        <v/>
      </c>
    </row>
    <row r="11642" spans="1:20" x14ac:dyDescent="0.2">
      <c r="A11642" t="s">
        <v>2600</v>
      </c>
      <c r="M11642" s="170" t="str">
        <f t="shared" si="1448"/>
        <v>H2</v>
      </c>
      <c r="N11642" s="169" t="str">
        <f t="shared" si="1449"/>
        <v>2200</v>
      </c>
      <c r="O11642" s="168" t="str">
        <f t="shared" si="1450"/>
        <v/>
      </c>
      <c r="P11642" s="168" t="str">
        <f t="shared" si="1451"/>
        <v/>
      </c>
      <c r="Q11642" s="168" t="str">
        <f t="shared" si="1452"/>
        <v/>
      </c>
      <c r="R11642" s="168" t="str">
        <f t="shared" si="1453"/>
        <v/>
      </c>
      <c r="S11642" s="168" t="str">
        <f t="shared" si="1454"/>
        <v/>
      </c>
      <c r="T11642" s="168" t="str">
        <f t="shared" si="1455"/>
        <v/>
      </c>
    </row>
    <row r="11643" spans="1:20" x14ac:dyDescent="0.2">
      <c r="A11643" t="s">
        <v>2601</v>
      </c>
      <c r="M11643" s="170" t="str">
        <f t="shared" si="1448"/>
        <v>H3</v>
      </c>
      <c r="N11643" s="169" t="str">
        <f t="shared" si="1449"/>
        <v>2200</v>
      </c>
      <c r="O11643" s="168" t="str">
        <f t="shared" si="1450"/>
        <v/>
      </c>
      <c r="P11643" s="168" t="str">
        <f t="shared" si="1451"/>
        <v/>
      </c>
      <c r="Q11643" s="168" t="str">
        <f t="shared" si="1452"/>
        <v/>
      </c>
      <c r="R11643" s="168" t="str">
        <f t="shared" si="1453"/>
        <v/>
      </c>
      <c r="S11643" s="168" t="str">
        <f t="shared" si="1454"/>
        <v/>
      </c>
      <c r="T11643" s="168" t="str">
        <f t="shared" si="1455"/>
        <v/>
      </c>
    </row>
    <row r="11644" spans="1:20" x14ac:dyDescent="0.2">
      <c r="A11644" t="s">
        <v>3761</v>
      </c>
      <c r="M11644" s="170" t="str">
        <f t="shared" si="1448"/>
        <v>H4</v>
      </c>
      <c r="N11644" s="169" t="str">
        <f t="shared" si="1449"/>
        <v>2200</v>
      </c>
      <c r="O11644" s="168" t="str">
        <f t="shared" si="1450"/>
        <v/>
      </c>
      <c r="P11644" s="168" t="str">
        <f t="shared" si="1451"/>
        <v/>
      </c>
      <c r="Q11644" s="168" t="str">
        <f t="shared" si="1452"/>
        <v/>
      </c>
      <c r="R11644" s="168" t="str">
        <f t="shared" si="1453"/>
        <v/>
      </c>
      <c r="S11644" s="168" t="str">
        <f t="shared" si="1454"/>
        <v/>
      </c>
      <c r="T11644" s="168" t="str">
        <f t="shared" si="1455"/>
        <v/>
      </c>
    </row>
    <row r="11645" spans="1:20" x14ac:dyDescent="0.2">
      <c r="A11645" t="s">
        <v>2603</v>
      </c>
      <c r="M11645" s="170" t="str">
        <f t="shared" si="1448"/>
        <v>H5</v>
      </c>
      <c r="N11645" s="169" t="str">
        <f t="shared" si="1449"/>
        <v>2200</v>
      </c>
      <c r="O11645" s="168" t="str">
        <f t="shared" si="1450"/>
        <v/>
      </c>
      <c r="P11645" s="168" t="str">
        <f t="shared" si="1451"/>
        <v/>
      </c>
      <c r="Q11645" s="168" t="str">
        <f t="shared" si="1452"/>
        <v/>
      </c>
      <c r="R11645" s="168" t="str">
        <f t="shared" si="1453"/>
        <v/>
      </c>
      <c r="S11645" s="168" t="str">
        <f t="shared" si="1454"/>
        <v/>
      </c>
      <c r="T11645" s="168" t="str">
        <f t="shared" si="1455"/>
        <v/>
      </c>
    </row>
    <row r="11646" spans="1:20" x14ac:dyDescent="0.2">
      <c r="A11646" t="s">
        <v>3765</v>
      </c>
      <c r="M11646" s="170" t="str">
        <f t="shared" si="1448"/>
        <v>H6</v>
      </c>
      <c r="N11646" s="169" t="str">
        <f t="shared" si="1449"/>
        <v>2200</v>
      </c>
      <c r="O11646" s="168" t="str">
        <f t="shared" si="1450"/>
        <v/>
      </c>
      <c r="P11646" s="168" t="str">
        <f t="shared" si="1451"/>
        <v/>
      </c>
      <c r="Q11646" s="168" t="str">
        <f t="shared" si="1452"/>
        <v/>
      </c>
      <c r="R11646" s="168" t="str">
        <f t="shared" si="1453"/>
        <v/>
      </c>
      <c r="S11646" s="168" t="str">
        <f t="shared" si="1454"/>
        <v/>
      </c>
      <c r="T11646" s="168" t="str">
        <f t="shared" si="1455"/>
        <v/>
      </c>
    </row>
    <row r="11647" spans="1:20" x14ac:dyDescent="0.2">
      <c r="A11647" t="s">
        <v>2605</v>
      </c>
      <c r="M11647" s="170" t="str">
        <f t="shared" si="1448"/>
        <v>H7</v>
      </c>
      <c r="N11647" s="169" t="str">
        <f t="shared" si="1449"/>
        <v>2200</v>
      </c>
      <c r="O11647" s="168" t="str">
        <f t="shared" si="1450"/>
        <v/>
      </c>
      <c r="P11647" s="168" t="str">
        <f t="shared" si="1451"/>
        <v/>
      </c>
      <c r="Q11647" s="168" t="str">
        <f t="shared" si="1452"/>
        <v/>
      </c>
      <c r="R11647" s="168" t="str">
        <f t="shared" si="1453"/>
        <v/>
      </c>
      <c r="S11647" s="168" t="str">
        <f t="shared" si="1454"/>
        <v/>
      </c>
      <c r="T11647" s="168" t="str">
        <f t="shared" si="1455"/>
        <v/>
      </c>
    </row>
    <row r="11648" spans="1:20" x14ac:dyDescent="0.2">
      <c r="A11648" t="s">
        <v>2606</v>
      </c>
      <c r="M11648" s="170" t="str">
        <f t="shared" si="1448"/>
        <v>H8</v>
      </c>
      <c r="N11648" s="169" t="str">
        <f t="shared" si="1449"/>
        <v>2200</v>
      </c>
      <c r="O11648" s="168" t="str">
        <f t="shared" si="1450"/>
        <v/>
      </c>
      <c r="P11648" s="168" t="str">
        <f t="shared" si="1451"/>
        <v/>
      </c>
      <c r="Q11648" s="168" t="str">
        <f t="shared" si="1452"/>
        <v/>
      </c>
      <c r="R11648" s="168" t="str">
        <f t="shared" si="1453"/>
        <v/>
      </c>
      <c r="S11648" s="168" t="str">
        <f t="shared" si="1454"/>
        <v/>
      </c>
      <c r="T11648" s="168" t="str">
        <f t="shared" si="1455"/>
        <v/>
      </c>
    </row>
    <row r="11649" spans="1:20" x14ac:dyDescent="0.2">
      <c r="A11649" t="s">
        <v>2607</v>
      </c>
      <c r="M11649" s="170" t="str">
        <f t="shared" si="1448"/>
        <v>H9</v>
      </c>
      <c r="N11649" s="169" t="str">
        <f t="shared" si="1449"/>
        <v>2200</v>
      </c>
      <c r="O11649" s="168" t="str">
        <f t="shared" si="1450"/>
        <v/>
      </c>
      <c r="P11649" s="168" t="str">
        <f t="shared" si="1451"/>
        <v/>
      </c>
      <c r="Q11649" s="168" t="str">
        <f t="shared" si="1452"/>
        <v/>
      </c>
      <c r="R11649" s="168" t="str">
        <f t="shared" si="1453"/>
        <v/>
      </c>
      <c r="S11649" s="168" t="str">
        <f t="shared" si="1454"/>
        <v/>
      </c>
      <c r="T11649" s="168" t="str">
        <f t="shared" si="1455"/>
        <v/>
      </c>
    </row>
    <row r="11650" spans="1:20" x14ac:dyDescent="0.2">
      <c r="A11650" t="s">
        <v>2608</v>
      </c>
      <c r="M11650" s="170" t="str">
        <f t="shared" si="1448"/>
        <v>H10</v>
      </c>
      <c r="N11650" s="169" t="str">
        <f t="shared" si="1449"/>
        <v>2200</v>
      </c>
      <c r="O11650" s="168" t="str">
        <f t="shared" si="1450"/>
        <v/>
      </c>
      <c r="P11650" s="168" t="str">
        <f t="shared" si="1451"/>
        <v/>
      </c>
      <c r="Q11650" s="168" t="str">
        <f t="shared" si="1452"/>
        <v/>
      </c>
      <c r="R11650" s="168" t="str">
        <f t="shared" si="1453"/>
        <v/>
      </c>
      <c r="S11650" s="168" t="str">
        <f t="shared" si="1454"/>
        <v/>
      </c>
      <c r="T11650" s="168" t="str">
        <f t="shared" si="1455"/>
        <v/>
      </c>
    </row>
    <row r="11651" spans="1:20" x14ac:dyDescent="0.2">
      <c r="A11651" t="s">
        <v>3774</v>
      </c>
      <c r="M11651" s="170" t="str">
        <f t="shared" ref="M11651:M11714" si="1456">IF(ROW()&lt;23,"",
  IF(NOT(ISERROR(FIND("Trinity County",$A11651,30))),"H1",
  IF(M11650="H1","H2",
  IF(M11650="H2","H3",
  IF(M11650="H3","H4",
  IF(M11650="H4","H5",
  IF(M11650="H5","H6",
  IF(M11650="H6","H7",
  IF(M11650="H7","H8",
  IF(M11650="H8","H9",
  IF(M11650="H9","H10",
  IF(TRIM(LEFT($A11651,7))="Total","Ttl","DTL"))))))))))))</f>
        <v>DTL</v>
      </c>
      <c r="N11651" s="169" t="str">
        <f t="shared" ref="N11651:N11714" si="1457">IF(ROW()&lt;23,"",
  IF($M11651="H6",TRIM(LEFT($A11651,5)),N11650))</f>
        <v>2200</v>
      </c>
      <c r="O11651" s="168" t="str">
        <f t="shared" ref="O11651:O11714" si="1458">IF($M11651&lt;&gt;"DTL","",
  IF(NOT(ISNUMBER(VALUE(MID($A11651,31,15)))),"",LEFT($A11651,4)))</f>
        <v>2240</v>
      </c>
      <c r="P11651" s="168" t="str">
        <f t="shared" ref="P11651:P11714" si="1459">IF(O11651="","",N11651&amp;O11651)</f>
        <v>22002240</v>
      </c>
      <c r="Q11651" s="168">
        <f t="shared" ref="Q11651:Q11714" si="1460">IF($M11651&lt;&gt;"DTL","",
  IF(NOT(ISNUMBER(VALUE(MID($A11651,31,15)))),"",VALUE(TRIM(MID($A11651,47,15)))))</f>
        <v>1994</v>
      </c>
      <c r="R11651" s="168">
        <f t="shared" ref="R11651:R11714" si="1461">IF($M11651&lt;&gt;"DTL","",
  IF(NOT(ISNUMBER(VALUE(MID($A11651,31,15)))),"",VALUE(TRIM(MID($A11651,61,14)))))</f>
        <v>2494</v>
      </c>
      <c r="S11651" s="168">
        <f t="shared" ref="S11651:S11714" si="1462">IF($M11651&lt;&gt;"DTL","",
  IF(NOT(ISNUMBER(VALUE(MID($A11651,31,15)))),"",VALUE(TRIM(MID($A11651,76,14)))))</f>
        <v>2500</v>
      </c>
      <c r="T11651" s="168">
        <f t="shared" ref="T11651:T11714" si="1463">IF($M11651&lt;&gt;"DTL","",
  IF(NOT(ISNUMBER(VALUE(MID($A11651,31,15)))),"",VALUE(TRIM(MID($A11651,90,14)))))</f>
        <v>2394</v>
      </c>
    </row>
    <row r="11652" spans="1:20" x14ac:dyDescent="0.2">
      <c r="A11652" t="s">
        <v>7276</v>
      </c>
      <c r="M11652" s="170" t="str">
        <f t="shared" si="1456"/>
        <v>DTL</v>
      </c>
      <c r="N11652" s="169" t="str">
        <f t="shared" si="1457"/>
        <v>2200</v>
      </c>
      <c r="O11652" s="168" t="str">
        <f t="shared" si="1458"/>
        <v>2260</v>
      </c>
      <c r="P11652" s="168" t="str">
        <f t="shared" si="1459"/>
        <v>22002260</v>
      </c>
      <c r="Q11652" s="168">
        <f t="shared" si="1460"/>
        <v>43811</v>
      </c>
      <c r="R11652" s="168">
        <f t="shared" si="1461"/>
        <v>28150</v>
      </c>
      <c r="S11652" s="168">
        <f t="shared" si="1462"/>
        <v>25000</v>
      </c>
      <c r="T11652" s="168">
        <f t="shared" si="1463"/>
        <v>25613</v>
      </c>
    </row>
    <row r="11653" spans="1:20" x14ac:dyDescent="0.2">
      <c r="A11653" t="s">
        <v>7277</v>
      </c>
      <c r="M11653" s="170" t="str">
        <f t="shared" si="1456"/>
        <v>DTL</v>
      </c>
      <c r="N11653" s="169" t="str">
        <f t="shared" si="1457"/>
        <v>2200</v>
      </c>
      <c r="O11653" s="168" t="str">
        <f t="shared" si="1458"/>
        <v>2300</v>
      </c>
      <c r="P11653" s="168" t="str">
        <f t="shared" si="1459"/>
        <v>22002300</v>
      </c>
      <c r="Q11653" s="168">
        <f t="shared" si="1460"/>
        <v>521850</v>
      </c>
      <c r="R11653" s="168">
        <f t="shared" si="1461"/>
        <v>371731</v>
      </c>
      <c r="S11653" s="168">
        <f t="shared" si="1462"/>
        <v>18000</v>
      </c>
      <c r="T11653" s="168">
        <f t="shared" si="1463"/>
        <v>1656</v>
      </c>
    </row>
    <row r="11654" spans="1:20" x14ac:dyDescent="0.2">
      <c r="A11654" t="s">
        <v>7278</v>
      </c>
      <c r="M11654" s="170" t="str">
        <f t="shared" si="1456"/>
        <v>DTL</v>
      </c>
      <c r="N11654" s="169" t="str">
        <f t="shared" si="1457"/>
        <v>2200</v>
      </c>
      <c r="O11654" s="168" t="str">
        <f t="shared" si="1458"/>
        <v>2301</v>
      </c>
      <c r="P11654" s="168" t="str">
        <f t="shared" si="1459"/>
        <v>22002301</v>
      </c>
      <c r="Q11654" s="168">
        <f t="shared" si="1460"/>
        <v>974</v>
      </c>
      <c r="R11654" s="168">
        <f t="shared" si="1461"/>
        <v>1544</v>
      </c>
      <c r="S11654" s="168">
        <f t="shared" si="1462"/>
        <v>1500</v>
      </c>
      <c r="T11654" s="168">
        <f t="shared" si="1463"/>
        <v>662</v>
      </c>
    </row>
    <row r="11655" spans="1:20" x14ac:dyDescent="0.2">
      <c r="A11655" t="s">
        <v>7279</v>
      </c>
      <c r="M11655" s="170" t="str">
        <f t="shared" si="1456"/>
        <v>DTL</v>
      </c>
      <c r="N11655" s="169" t="str">
        <f t="shared" si="1457"/>
        <v>2200</v>
      </c>
      <c r="O11655" s="168" t="str">
        <f t="shared" si="1458"/>
        <v>2303</v>
      </c>
      <c r="P11655" s="168" t="str">
        <f t="shared" si="1459"/>
        <v>22002303</v>
      </c>
      <c r="Q11655" s="168">
        <f t="shared" si="1460"/>
        <v>1500</v>
      </c>
      <c r="R11655" s="168">
        <f t="shared" si="1461"/>
        <v>0</v>
      </c>
      <c r="S11655" s="168">
        <f t="shared" si="1462"/>
        <v>0</v>
      </c>
      <c r="T11655" s="168">
        <f t="shared" si="1463"/>
        <v>0</v>
      </c>
    </row>
    <row r="11656" spans="1:20" x14ac:dyDescent="0.2">
      <c r="A11656" t="s">
        <v>7280</v>
      </c>
      <c r="M11656" s="170" t="str">
        <f t="shared" si="1456"/>
        <v>DTL</v>
      </c>
      <c r="N11656" s="169" t="str">
        <f t="shared" si="1457"/>
        <v>2200</v>
      </c>
      <c r="O11656" s="168" t="str">
        <f t="shared" si="1458"/>
        <v>2313</v>
      </c>
      <c r="P11656" s="168" t="str">
        <f t="shared" si="1459"/>
        <v>22002313</v>
      </c>
      <c r="Q11656" s="168">
        <f t="shared" si="1460"/>
        <v>1546</v>
      </c>
      <c r="R11656" s="168">
        <f t="shared" si="1461"/>
        <v>1393</v>
      </c>
      <c r="S11656" s="168">
        <f t="shared" si="1462"/>
        <v>1000</v>
      </c>
      <c r="T11656" s="168">
        <f t="shared" si="1463"/>
        <v>691</v>
      </c>
    </row>
    <row r="11657" spans="1:20" x14ac:dyDescent="0.2">
      <c r="A11657" t="s">
        <v>7281</v>
      </c>
      <c r="M11657" s="170" t="str">
        <f t="shared" si="1456"/>
        <v>DTL</v>
      </c>
      <c r="N11657" s="169" t="str">
        <f t="shared" si="1457"/>
        <v>2200</v>
      </c>
      <c r="O11657" s="168" t="str">
        <f t="shared" si="1458"/>
        <v>2500</v>
      </c>
      <c r="P11657" s="168" t="str">
        <f t="shared" si="1459"/>
        <v>22002500</v>
      </c>
      <c r="Q11657" s="168">
        <f t="shared" si="1460"/>
        <v>783</v>
      </c>
      <c r="R11657" s="168">
        <f t="shared" si="1461"/>
        <v>345</v>
      </c>
      <c r="S11657" s="168">
        <f t="shared" si="1462"/>
        <v>300</v>
      </c>
      <c r="T11657" s="168">
        <f t="shared" si="1463"/>
        <v>32</v>
      </c>
    </row>
    <row r="11658" spans="1:20" x14ac:dyDescent="0.2">
      <c r="A11658" t="s">
        <v>7282</v>
      </c>
      <c r="M11658" s="170" t="str">
        <f t="shared" si="1456"/>
        <v>DTL</v>
      </c>
      <c r="N11658" s="169" t="str">
        <f t="shared" si="1457"/>
        <v>2200</v>
      </c>
      <c r="O11658" s="168" t="str">
        <f t="shared" si="1458"/>
        <v>2600</v>
      </c>
      <c r="P11658" s="168" t="str">
        <f t="shared" si="1459"/>
        <v>22002600</v>
      </c>
      <c r="Q11658" s="168">
        <f t="shared" si="1460"/>
        <v>5864</v>
      </c>
      <c r="R11658" s="168">
        <f t="shared" si="1461"/>
        <v>3113</v>
      </c>
      <c r="S11658" s="168">
        <f t="shared" si="1462"/>
        <v>3000</v>
      </c>
      <c r="T11658" s="168">
        <f t="shared" si="1463"/>
        <v>1750</v>
      </c>
    </row>
    <row r="11659" spans="1:20" x14ac:dyDescent="0.2">
      <c r="A11659" t="s">
        <v>7283</v>
      </c>
      <c r="M11659" s="170" t="str">
        <f t="shared" si="1456"/>
        <v>DTL</v>
      </c>
      <c r="N11659" s="169" t="str">
        <f t="shared" si="1457"/>
        <v>2200</v>
      </c>
      <c r="O11659" s="168" t="str">
        <f t="shared" si="1458"/>
        <v>2630</v>
      </c>
      <c r="P11659" s="168" t="str">
        <f t="shared" si="1459"/>
        <v>22002630</v>
      </c>
      <c r="Q11659" s="168">
        <f t="shared" si="1460"/>
        <v>1818</v>
      </c>
      <c r="R11659" s="168">
        <f t="shared" si="1461"/>
        <v>4434</v>
      </c>
      <c r="S11659" s="168">
        <f t="shared" si="1462"/>
        <v>0</v>
      </c>
      <c r="T11659" s="168">
        <f t="shared" si="1463"/>
        <v>2364</v>
      </c>
    </row>
    <row r="11660" spans="1:20" x14ac:dyDescent="0.2">
      <c r="A11660" t="s">
        <v>7284</v>
      </c>
      <c r="M11660" s="170" t="str">
        <f t="shared" si="1456"/>
        <v>DTL</v>
      </c>
      <c r="N11660" s="169" t="str">
        <f t="shared" si="1457"/>
        <v>2200</v>
      </c>
      <c r="O11660" s="168" t="str">
        <f t="shared" si="1458"/>
        <v>2700</v>
      </c>
      <c r="P11660" s="168" t="str">
        <f t="shared" si="1459"/>
        <v>22002700</v>
      </c>
      <c r="Q11660" s="168">
        <f t="shared" si="1460"/>
        <v>39473</v>
      </c>
      <c r="R11660" s="168">
        <f t="shared" si="1461"/>
        <v>36748</v>
      </c>
      <c r="S11660" s="168">
        <f t="shared" si="1462"/>
        <v>16441</v>
      </c>
      <c r="T11660" s="168">
        <f t="shared" si="1463"/>
        <v>21437</v>
      </c>
    </row>
    <row r="11661" spans="1:20" x14ac:dyDescent="0.2">
      <c r="A11661" t="s">
        <v>7285</v>
      </c>
      <c r="M11661" s="170" t="str">
        <f t="shared" si="1456"/>
        <v>DTL</v>
      </c>
      <c r="N11661" s="169" t="str">
        <f t="shared" si="1457"/>
        <v>2200</v>
      </c>
      <c r="O11661" s="168" t="str">
        <f t="shared" si="1458"/>
        <v>2750</v>
      </c>
      <c r="P11661" s="168" t="str">
        <f t="shared" si="1459"/>
        <v>22002750</v>
      </c>
      <c r="Q11661" s="168">
        <f t="shared" si="1460"/>
        <v>33846</v>
      </c>
      <c r="R11661" s="168">
        <f t="shared" si="1461"/>
        <v>30713</v>
      </c>
      <c r="S11661" s="168">
        <f t="shared" si="1462"/>
        <v>24169</v>
      </c>
      <c r="T11661" s="168">
        <f t="shared" si="1463"/>
        <v>18842</v>
      </c>
    </row>
    <row r="11662" spans="1:20" x14ac:dyDescent="0.2">
      <c r="A11662" t="s">
        <v>7286</v>
      </c>
      <c r="M11662" s="170" t="str">
        <f t="shared" si="1456"/>
        <v>DTL</v>
      </c>
      <c r="N11662" s="169" t="str">
        <f t="shared" si="1457"/>
        <v>2200</v>
      </c>
      <c r="O11662" s="168" t="str">
        <f t="shared" si="1458"/>
        <v>2752</v>
      </c>
      <c r="P11662" s="168" t="str">
        <f t="shared" si="1459"/>
        <v>22002752</v>
      </c>
      <c r="Q11662" s="168">
        <f t="shared" si="1460"/>
        <v>55435</v>
      </c>
      <c r="R11662" s="168">
        <f t="shared" si="1461"/>
        <v>65874</v>
      </c>
      <c r="S11662" s="168">
        <f t="shared" si="1462"/>
        <v>46891</v>
      </c>
      <c r="T11662" s="168">
        <f t="shared" si="1463"/>
        <v>43224</v>
      </c>
    </row>
    <row r="11663" spans="1:20" x14ac:dyDescent="0.2">
      <c r="A11663" t="s">
        <v>7287</v>
      </c>
      <c r="M11663" s="170" t="str">
        <f t="shared" si="1456"/>
        <v>DTL</v>
      </c>
      <c r="N11663" s="169" t="str">
        <f t="shared" si="1457"/>
        <v>2200</v>
      </c>
      <c r="O11663" s="168" t="str">
        <f t="shared" si="1458"/>
        <v>2756</v>
      </c>
      <c r="P11663" s="168" t="str">
        <f t="shared" si="1459"/>
        <v>22002756</v>
      </c>
      <c r="Q11663" s="168">
        <f t="shared" si="1460"/>
        <v>28840</v>
      </c>
      <c r="R11663" s="168">
        <f t="shared" si="1461"/>
        <v>5084</v>
      </c>
      <c r="S11663" s="168">
        <f t="shared" si="1462"/>
        <v>12544</v>
      </c>
      <c r="T11663" s="168">
        <f t="shared" si="1463"/>
        <v>8643</v>
      </c>
    </row>
    <row r="11664" spans="1:20" x14ac:dyDescent="0.2">
      <c r="A11664" t="s">
        <v>7288</v>
      </c>
      <c r="M11664" s="170" t="str">
        <f t="shared" si="1456"/>
        <v>DTL</v>
      </c>
      <c r="N11664" s="169" t="str">
        <f t="shared" si="1457"/>
        <v>2200</v>
      </c>
      <c r="O11664" s="168" t="str">
        <f t="shared" si="1458"/>
        <v>2850</v>
      </c>
      <c r="P11664" s="168" t="str">
        <f t="shared" si="1459"/>
        <v>22002850</v>
      </c>
      <c r="Q11664" s="168">
        <f t="shared" si="1460"/>
        <v>12601</v>
      </c>
      <c r="R11664" s="168">
        <f t="shared" si="1461"/>
        <v>8303</v>
      </c>
      <c r="S11664" s="168">
        <f t="shared" si="1462"/>
        <v>8509</v>
      </c>
      <c r="T11664" s="168">
        <f t="shared" si="1463"/>
        <v>5161</v>
      </c>
    </row>
    <row r="11665" spans="1:20" x14ac:dyDescent="0.2">
      <c r="A11665" t="s">
        <v>7289</v>
      </c>
      <c r="M11665" s="170" t="str">
        <f t="shared" si="1456"/>
        <v>DTL</v>
      </c>
      <c r="N11665" s="169" t="str">
        <f t="shared" si="1457"/>
        <v>2200</v>
      </c>
      <c r="O11665" s="168" t="str">
        <f t="shared" si="1458"/>
        <v>2199</v>
      </c>
      <c r="P11665" s="168" t="str">
        <f t="shared" si="1459"/>
        <v>22002199</v>
      </c>
      <c r="Q11665" s="168">
        <f t="shared" si="1460"/>
        <v>23202</v>
      </c>
      <c r="R11665" s="168">
        <f t="shared" si="1461"/>
        <v>24761</v>
      </c>
      <c r="S11665" s="168">
        <f t="shared" si="1462"/>
        <v>13000</v>
      </c>
      <c r="T11665" s="168">
        <f t="shared" si="1463"/>
        <v>4901</v>
      </c>
    </row>
    <row r="11666" spans="1:20" x14ac:dyDescent="0.2">
      <c r="A11666" t="s">
        <v>7290</v>
      </c>
      <c r="M11666" s="170" t="str">
        <f t="shared" si="1456"/>
        <v>DTL</v>
      </c>
      <c r="N11666" s="169" t="str">
        <f t="shared" si="1457"/>
        <v>2200</v>
      </c>
      <c r="O11666" s="168" t="str">
        <f t="shared" si="1458"/>
        <v>2299</v>
      </c>
      <c r="P11666" s="168" t="str">
        <f t="shared" si="1459"/>
        <v>22002299</v>
      </c>
      <c r="Q11666" s="168">
        <f t="shared" si="1460"/>
        <v>48</v>
      </c>
      <c r="R11666" s="168">
        <f t="shared" si="1461"/>
        <v>132</v>
      </c>
      <c r="S11666" s="168">
        <f t="shared" si="1462"/>
        <v>0</v>
      </c>
      <c r="T11666" s="168">
        <f t="shared" si="1463"/>
        <v>0</v>
      </c>
    </row>
    <row r="11667" spans="1:20" x14ac:dyDescent="0.2">
      <c r="A11667" t="s">
        <v>7291</v>
      </c>
      <c r="M11667" s="170" t="str">
        <f t="shared" si="1456"/>
        <v>DTL</v>
      </c>
      <c r="N11667" s="169" t="str">
        <f t="shared" si="1457"/>
        <v>2200</v>
      </c>
      <c r="O11667" s="168" t="str">
        <f t="shared" si="1458"/>
        <v>2399</v>
      </c>
      <c r="P11667" s="168" t="str">
        <f t="shared" si="1459"/>
        <v>22002399</v>
      </c>
      <c r="Q11667" s="168">
        <f t="shared" si="1460"/>
        <v>7150</v>
      </c>
      <c r="R11667" s="168">
        <f t="shared" si="1461"/>
        <v>24256</v>
      </c>
      <c r="S11667" s="168">
        <f t="shared" si="1462"/>
        <v>0</v>
      </c>
      <c r="T11667" s="168">
        <f t="shared" si="1463"/>
        <v>0</v>
      </c>
    </row>
    <row r="11668" spans="1:20" x14ac:dyDescent="0.2">
      <c r="A11668" t="s">
        <v>7292</v>
      </c>
      <c r="M11668" s="170" t="str">
        <f t="shared" si="1456"/>
        <v>DTL</v>
      </c>
      <c r="N11668" s="169" t="str">
        <f t="shared" si="1457"/>
        <v>2200</v>
      </c>
      <c r="O11668" s="168" t="str">
        <f t="shared" si="1458"/>
        <v>2799</v>
      </c>
      <c r="P11668" s="168" t="str">
        <f t="shared" si="1459"/>
        <v>22002799</v>
      </c>
      <c r="Q11668" s="168">
        <f t="shared" si="1460"/>
        <v>44354</v>
      </c>
      <c r="R11668" s="168">
        <f t="shared" si="1461"/>
        <v>46514</v>
      </c>
      <c r="S11668" s="168">
        <f t="shared" si="1462"/>
        <v>57000</v>
      </c>
      <c r="T11668" s="168">
        <f t="shared" si="1463"/>
        <v>39894</v>
      </c>
    </row>
    <row r="11669" spans="1:20" x14ac:dyDescent="0.2">
      <c r="A11669" t="s">
        <v>7293</v>
      </c>
      <c r="M11669" s="170" t="str">
        <f t="shared" si="1456"/>
        <v>DTL</v>
      </c>
      <c r="N11669" s="169" t="str">
        <f t="shared" si="1457"/>
        <v>2200</v>
      </c>
      <c r="O11669" s="168" t="str">
        <f t="shared" si="1458"/>
        <v>2899</v>
      </c>
      <c r="P11669" s="168" t="str">
        <f t="shared" si="1459"/>
        <v>22002899</v>
      </c>
      <c r="Q11669" s="168">
        <f t="shared" si="1460"/>
        <v>655</v>
      </c>
      <c r="R11669" s="168">
        <f t="shared" si="1461"/>
        <v>4103</v>
      </c>
      <c r="S11669" s="168">
        <f t="shared" si="1462"/>
        <v>0</v>
      </c>
      <c r="T11669" s="168">
        <f t="shared" si="1463"/>
        <v>0</v>
      </c>
    </row>
    <row r="11670" spans="1:20" x14ac:dyDescent="0.2">
      <c r="A11670" t="s">
        <v>7294</v>
      </c>
      <c r="M11670" s="170" t="str">
        <f t="shared" si="1456"/>
        <v>DTL</v>
      </c>
      <c r="N11670" s="169" t="str">
        <f t="shared" si="1457"/>
        <v>2200</v>
      </c>
      <c r="O11670" s="168" t="str">
        <f t="shared" si="1458"/>
        <v>3290</v>
      </c>
      <c r="P11670" s="168" t="str">
        <f t="shared" si="1459"/>
        <v>22003290</v>
      </c>
      <c r="Q11670" s="168">
        <f t="shared" si="1460"/>
        <v>3521</v>
      </c>
      <c r="R11670" s="168">
        <f t="shared" si="1461"/>
        <v>1858</v>
      </c>
      <c r="S11670" s="168">
        <f t="shared" si="1462"/>
        <v>2488</v>
      </c>
      <c r="T11670" s="168">
        <f t="shared" si="1463"/>
        <v>2488</v>
      </c>
    </row>
    <row r="11671" spans="1:20" x14ac:dyDescent="0.2">
      <c r="A11671" t="s">
        <v>3775</v>
      </c>
      <c r="M11671" s="170" t="str">
        <f t="shared" si="1456"/>
        <v>DTL</v>
      </c>
      <c r="N11671" s="169" t="str">
        <f t="shared" si="1457"/>
        <v>2200</v>
      </c>
      <c r="O11671" s="168" t="str">
        <f t="shared" si="1458"/>
        <v>2101</v>
      </c>
      <c r="P11671" s="168" t="str">
        <f t="shared" si="1459"/>
        <v>22002101</v>
      </c>
      <c r="Q11671" s="168">
        <f t="shared" si="1460"/>
        <v>77368</v>
      </c>
      <c r="R11671" s="168">
        <f t="shared" si="1461"/>
        <v>64654</v>
      </c>
      <c r="S11671" s="168">
        <f t="shared" si="1462"/>
        <v>93458</v>
      </c>
      <c r="T11671" s="168">
        <f t="shared" si="1463"/>
        <v>93458</v>
      </c>
    </row>
    <row r="11672" spans="1:20" x14ac:dyDescent="0.2">
      <c r="A11672" t="s">
        <v>3776</v>
      </c>
      <c r="M11672" s="170" t="str">
        <f t="shared" si="1456"/>
        <v>DTL</v>
      </c>
      <c r="N11672" s="169" t="str">
        <f t="shared" si="1457"/>
        <v>2200</v>
      </c>
      <c r="O11672" s="168" t="str">
        <f t="shared" si="1458"/>
        <v>3291</v>
      </c>
      <c r="P11672" s="168" t="str">
        <f t="shared" si="1459"/>
        <v>22003291</v>
      </c>
      <c r="Q11672" s="168">
        <f t="shared" si="1460"/>
        <v>183659</v>
      </c>
      <c r="R11672" s="168">
        <f t="shared" si="1461"/>
        <v>226852</v>
      </c>
      <c r="S11672" s="168">
        <f t="shared" si="1462"/>
        <v>226938</v>
      </c>
      <c r="T11672" s="168">
        <f t="shared" si="1463"/>
        <v>226938</v>
      </c>
    </row>
    <row r="11673" spans="1:20" x14ac:dyDescent="0.2">
      <c r="A11673" t="s">
        <v>4246</v>
      </c>
      <c r="M11673" s="170" t="str">
        <f t="shared" si="1456"/>
        <v>DTL</v>
      </c>
      <c r="N11673" s="169" t="str">
        <f t="shared" si="1457"/>
        <v>2200</v>
      </c>
      <c r="O11673" s="168" t="str">
        <f t="shared" si="1458"/>
        <v/>
      </c>
      <c r="P11673" s="168" t="str">
        <f t="shared" si="1459"/>
        <v/>
      </c>
      <c r="Q11673" s="168" t="str">
        <f t="shared" si="1460"/>
        <v/>
      </c>
      <c r="R11673" s="168" t="str">
        <f t="shared" si="1461"/>
        <v/>
      </c>
      <c r="S11673" s="168" t="str">
        <f t="shared" si="1462"/>
        <v/>
      </c>
      <c r="T11673" s="168" t="str">
        <f t="shared" si="1463"/>
        <v/>
      </c>
    </row>
    <row r="11674" spans="1:20" x14ac:dyDescent="0.2">
      <c r="A11674" t="s">
        <v>2611</v>
      </c>
      <c r="M11674" s="170" t="str">
        <f t="shared" si="1456"/>
        <v>DTL</v>
      </c>
      <c r="N11674" s="169" t="str">
        <f t="shared" si="1457"/>
        <v>2200</v>
      </c>
      <c r="O11674" s="168" t="str">
        <f t="shared" si="1458"/>
        <v/>
      </c>
      <c r="P11674" s="168" t="str">
        <f t="shared" si="1459"/>
        <v/>
      </c>
      <c r="Q11674" s="168" t="str">
        <f t="shared" si="1460"/>
        <v/>
      </c>
      <c r="R11674" s="168" t="str">
        <f t="shared" si="1461"/>
        <v/>
      </c>
      <c r="S11674" s="168" t="str">
        <f t="shared" si="1462"/>
        <v/>
      </c>
      <c r="T11674" s="168" t="str">
        <f t="shared" si="1463"/>
        <v/>
      </c>
    </row>
    <row r="11675" spans="1:20" x14ac:dyDescent="0.2">
      <c r="A11675" t="s">
        <v>7295</v>
      </c>
      <c r="M11675" s="170" t="str">
        <f t="shared" si="1456"/>
        <v>Ttl</v>
      </c>
      <c r="N11675" s="169" t="str">
        <f t="shared" si="1457"/>
        <v>2200</v>
      </c>
      <c r="O11675" s="168" t="str">
        <f t="shared" si="1458"/>
        <v/>
      </c>
      <c r="P11675" s="168" t="str">
        <f t="shared" si="1459"/>
        <v/>
      </c>
      <c r="Q11675" s="168" t="str">
        <f t="shared" si="1460"/>
        <v/>
      </c>
      <c r="R11675" s="168" t="str">
        <f t="shared" si="1461"/>
        <v/>
      </c>
      <c r="S11675" s="168" t="str">
        <f t="shared" si="1462"/>
        <v/>
      </c>
      <c r="T11675" s="168" t="str">
        <f t="shared" si="1463"/>
        <v/>
      </c>
    </row>
    <row r="11676" spans="1:20" x14ac:dyDescent="0.2">
      <c r="A11676" t="s">
        <v>2611</v>
      </c>
      <c r="M11676" s="170" t="str">
        <f t="shared" si="1456"/>
        <v>DTL</v>
      </c>
      <c r="N11676" s="169" t="str">
        <f t="shared" si="1457"/>
        <v>2200</v>
      </c>
      <c r="O11676" s="168" t="str">
        <f t="shared" si="1458"/>
        <v/>
      </c>
      <c r="P11676" s="168" t="str">
        <f t="shared" si="1459"/>
        <v/>
      </c>
      <c r="Q11676" s="168" t="str">
        <f t="shared" si="1460"/>
        <v/>
      </c>
      <c r="R11676" s="168" t="str">
        <f t="shared" si="1461"/>
        <v/>
      </c>
      <c r="S11676" s="168" t="str">
        <f t="shared" si="1462"/>
        <v/>
      </c>
      <c r="T11676" s="168" t="str">
        <f t="shared" si="1463"/>
        <v/>
      </c>
    </row>
    <row r="11677" spans="1:20" x14ac:dyDescent="0.2">
      <c r="A11677" t="s">
        <v>7296</v>
      </c>
      <c r="M11677" s="170" t="str">
        <f t="shared" si="1456"/>
        <v>DTL</v>
      </c>
      <c r="N11677" s="169" t="str">
        <f t="shared" si="1457"/>
        <v>2200</v>
      </c>
      <c r="O11677" s="168" t="str">
        <f t="shared" si="1458"/>
        <v>3375</v>
      </c>
      <c r="P11677" s="168" t="str">
        <f t="shared" si="1459"/>
        <v>22003375</v>
      </c>
      <c r="Q11677" s="168">
        <f t="shared" si="1460"/>
        <v>0</v>
      </c>
      <c r="R11677" s="168">
        <f t="shared" si="1461"/>
        <v>0</v>
      </c>
      <c r="S11677" s="168">
        <f t="shared" si="1462"/>
        <v>0</v>
      </c>
      <c r="T11677" s="168">
        <f t="shared" si="1463"/>
        <v>0</v>
      </c>
    </row>
    <row r="11678" spans="1:20" x14ac:dyDescent="0.2">
      <c r="A11678" t="s">
        <v>7297</v>
      </c>
      <c r="M11678" s="170" t="str">
        <f t="shared" si="1456"/>
        <v>DTL</v>
      </c>
      <c r="N11678" s="169" t="str">
        <f t="shared" si="1457"/>
        <v>2200</v>
      </c>
      <c r="O11678" s="168" t="str">
        <f t="shared" si="1458"/>
        <v>3690</v>
      </c>
      <c r="P11678" s="168" t="str">
        <f t="shared" si="1459"/>
        <v>22003690</v>
      </c>
      <c r="Q11678" s="168">
        <f t="shared" si="1460"/>
        <v>0</v>
      </c>
      <c r="R11678" s="168">
        <f t="shared" si="1461"/>
        <v>5000</v>
      </c>
      <c r="S11678" s="168">
        <f t="shared" si="1462"/>
        <v>0</v>
      </c>
      <c r="T11678" s="168">
        <f t="shared" si="1463"/>
        <v>0</v>
      </c>
    </row>
    <row r="11679" spans="1:20" x14ac:dyDescent="0.2">
      <c r="A11679" t="s">
        <v>4246</v>
      </c>
      <c r="M11679" s="170" t="str">
        <f t="shared" si="1456"/>
        <v>DTL</v>
      </c>
      <c r="N11679" s="169" t="str">
        <f t="shared" si="1457"/>
        <v>2200</v>
      </c>
      <c r="O11679" s="168" t="str">
        <f t="shared" si="1458"/>
        <v/>
      </c>
      <c r="P11679" s="168" t="str">
        <f t="shared" si="1459"/>
        <v/>
      </c>
      <c r="Q11679" s="168" t="str">
        <f t="shared" si="1460"/>
        <v/>
      </c>
      <c r="R11679" s="168" t="str">
        <f t="shared" si="1461"/>
        <v/>
      </c>
      <c r="S11679" s="168" t="str">
        <f t="shared" si="1462"/>
        <v/>
      </c>
      <c r="T11679" s="168" t="str">
        <f t="shared" si="1463"/>
        <v/>
      </c>
    </row>
    <row r="11680" spans="1:20" x14ac:dyDescent="0.2">
      <c r="A11680" t="s">
        <v>2611</v>
      </c>
      <c r="M11680" s="170" t="str">
        <f t="shared" si="1456"/>
        <v>DTL</v>
      </c>
      <c r="N11680" s="169" t="str">
        <f t="shared" si="1457"/>
        <v>2200</v>
      </c>
      <c r="O11680" s="168" t="str">
        <f t="shared" si="1458"/>
        <v/>
      </c>
      <c r="P11680" s="168" t="str">
        <f t="shared" si="1459"/>
        <v/>
      </c>
      <c r="Q11680" s="168" t="str">
        <f t="shared" si="1460"/>
        <v/>
      </c>
      <c r="R11680" s="168" t="str">
        <f t="shared" si="1461"/>
        <v/>
      </c>
      <c r="S11680" s="168" t="str">
        <f t="shared" si="1462"/>
        <v/>
      </c>
      <c r="T11680" s="168" t="str">
        <f t="shared" si="1463"/>
        <v/>
      </c>
    </row>
    <row r="11681" spans="1:20" x14ac:dyDescent="0.2">
      <c r="A11681" t="s">
        <v>7298</v>
      </c>
      <c r="M11681" s="170" t="str">
        <f t="shared" si="1456"/>
        <v>Ttl</v>
      </c>
      <c r="N11681" s="169" t="str">
        <f t="shared" si="1457"/>
        <v>2200</v>
      </c>
      <c r="O11681" s="168" t="str">
        <f t="shared" si="1458"/>
        <v/>
      </c>
      <c r="P11681" s="168" t="str">
        <f t="shared" si="1459"/>
        <v/>
      </c>
      <c r="Q11681" s="168" t="str">
        <f t="shared" si="1460"/>
        <v/>
      </c>
      <c r="R11681" s="168" t="str">
        <f t="shared" si="1461"/>
        <v/>
      </c>
      <c r="S11681" s="168" t="str">
        <f t="shared" si="1462"/>
        <v/>
      </c>
      <c r="T11681" s="168" t="str">
        <f t="shared" si="1463"/>
        <v/>
      </c>
    </row>
    <row r="11682" spans="1:20" x14ac:dyDescent="0.2">
      <c r="A11682" t="s">
        <v>4467</v>
      </c>
      <c r="M11682" s="170" t="str">
        <f t="shared" si="1456"/>
        <v>DTL</v>
      </c>
      <c r="N11682" s="169" t="str">
        <f t="shared" si="1457"/>
        <v>2200</v>
      </c>
      <c r="O11682" s="168" t="str">
        <f t="shared" si="1458"/>
        <v/>
      </c>
      <c r="P11682" s="168" t="str">
        <f t="shared" si="1459"/>
        <v/>
      </c>
      <c r="Q11682" s="168" t="str">
        <f t="shared" si="1460"/>
        <v/>
      </c>
      <c r="R11682" s="168" t="str">
        <f t="shared" si="1461"/>
        <v/>
      </c>
      <c r="S11682" s="168" t="str">
        <f t="shared" si="1462"/>
        <v/>
      </c>
      <c r="T11682" s="168" t="str">
        <f t="shared" si="1463"/>
        <v/>
      </c>
    </row>
    <row r="11683" spans="1:20" x14ac:dyDescent="0.2">
      <c r="A11683">
        <v>1</v>
      </c>
      <c r="M11683" s="170" t="str">
        <f t="shared" si="1456"/>
        <v>DTL</v>
      </c>
      <c r="N11683" s="169" t="str">
        <f t="shared" si="1457"/>
        <v>2200</v>
      </c>
      <c r="O11683" s="168" t="str">
        <f t="shared" si="1458"/>
        <v/>
      </c>
      <c r="P11683" s="168" t="str">
        <f t="shared" si="1459"/>
        <v/>
      </c>
      <c r="Q11683" s="168" t="str">
        <f t="shared" si="1460"/>
        <v/>
      </c>
      <c r="R11683" s="168" t="str">
        <f t="shared" si="1461"/>
        <v/>
      </c>
      <c r="S11683" s="168" t="str">
        <f t="shared" si="1462"/>
        <v/>
      </c>
      <c r="T11683" s="168" t="str">
        <f t="shared" si="1463"/>
        <v/>
      </c>
    </row>
    <row r="11684" spans="1:20" x14ac:dyDescent="0.2">
      <c r="M11684" s="170" t="str">
        <f t="shared" si="1456"/>
        <v>DTL</v>
      </c>
      <c r="N11684" s="169" t="str">
        <f t="shared" si="1457"/>
        <v>2200</v>
      </c>
      <c r="O11684" s="168" t="str">
        <f t="shared" si="1458"/>
        <v/>
      </c>
      <c r="P11684" s="168" t="str">
        <f t="shared" si="1459"/>
        <v/>
      </c>
      <c r="Q11684" s="168" t="str">
        <f t="shared" si="1460"/>
        <v/>
      </c>
      <c r="R11684" s="168" t="str">
        <f t="shared" si="1461"/>
        <v/>
      </c>
      <c r="S11684" s="168" t="str">
        <f t="shared" si="1462"/>
        <v/>
      </c>
      <c r="T11684" s="168" t="str">
        <f t="shared" si="1463"/>
        <v/>
      </c>
    </row>
    <row r="11685" spans="1:20" x14ac:dyDescent="0.2">
      <c r="A11685" t="s">
        <v>3777</v>
      </c>
      <c r="M11685" s="170" t="str">
        <f t="shared" si="1456"/>
        <v>H1</v>
      </c>
      <c r="N11685" s="169" t="str">
        <f t="shared" si="1457"/>
        <v>2200</v>
      </c>
      <c r="O11685" s="168" t="str">
        <f t="shared" si="1458"/>
        <v/>
      </c>
      <c r="P11685" s="168" t="str">
        <f t="shared" si="1459"/>
        <v/>
      </c>
      <c r="Q11685" s="168" t="str">
        <f t="shared" si="1460"/>
        <v/>
      </c>
      <c r="R11685" s="168" t="str">
        <f t="shared" si="1461"/>
        <v/>
      </c>
      <c r="S11685" s="168" t="str">
        <f t="shared" si="1462"/>
        <v/>
      </c>
      <c r="T11685" s="168" t="str">
        <f t="shared" si="1463"/>
        <v/>
      </c>
    </row>
    <row r="11686" spans="1:20" x14ac:dyDescent="0.2">
      <c r="A11686" t="s">
        <v>2600</v>
      </c>
      <c r="M11686" s="170" t="str">
        <f t="shared" si="1456"/>
        <v>H2</v>
      </c>
      <c r="N11686" s="169" t="str">
        <f t="shared" si="1457"/>
        <v>2200</v>
      </c>
      <c r="O11686" s="168" t="str">
        <f t="shared" si="1458"/>
        <v/>
      </c>
      <c r="P11686" s="168" t="str">
        <f t="shared" si="1459"/>
        <v/>
      </c>
      <c r="Q11686" s="168" t="str">
        <f t="shared" si="1460"/>
        <v/>
      </c>
      <c r="R11686" s="168" t="str">
        <f t="shared" si="1461"/>
        <v/>
      </c>
      <c r="S11686" s="168" t="str">
        <f t="shared" si="1462"/>
        <v/>
      </c>
      <c r="T11686" s="168" t="str">
        <f t="shared" si="1463"/>
        <v/>
      </c>
    </row>
    <row r="11687" spans="1:20" x14ac:dyDescent="0.2">
      <c r="A11687" t="s">
        <v>2601</v>
      </c>
      <c r="M11687" s="170" t="str">
        <f t="shared" si="1456"/>
        <v>H3</v>
      </c>
      <c r="N11687" s="169" t="str">
        <f t="shared" si="1457"/>
        <v>2200</v>
      </c>
      <c r="O11687" s="168" t="str">
        <f t="shared" si="1458"/>
        <v/>
      </c>
      <c r="P11687" s="168" t="str">
        <f t="shared" si="1459"/>
        <v/>
      </c>
      <c r="Q11687" s="168" t="str">
        <f t="shared" si="1460"/>
        <v/>
      </c>
      <c r="R11687" s="168" t="str">
        <f t="shared" si="1461"/>
        <v/>
      </c>
      <c r="S11687" s="168" t="str">
        <f t="shared" si="1462"/>
        <v/>
      </c>
      <c r="T11687" s="168" t="str">
        <f t="shared" si="1463"/>
        <v/>
      </c>
    </row>
    <row r="11688" spans="1:20" x14ac:dyDescent="0.2">
      <c r="A11688" t="s">
        <v>3761</v>
      </c>
      <c r="M11688" s="170" t="str">
        <f t="shared" si="1456"/>
        <v>H4</v>
      </c>
      <c r="N11688" s="169" t="str">
        <f t="shared" si="1457"/>
        <v>2200</v>
      </c>
      <c r="O11688" s="168" t="str">
        <f t="shared" si="1458"/>
        <v/>
      </c>
      <c r="P11688" s="168" t="str">
        <f t="shared" si="1459"/>
        <v/>
      </c>
      <c r="Q11688" s="168" t="str">
        <f t="shared" si="1460"/>
        <v/>
      </c>
      <c r="R11688" s="168" t="str">
        <f t="shared" si="1461"/>
        <v/>
      </c>
      <c r="S11688" s="168" t="str">
        <f t="shared" si="1462"/>
        <v/>
      </c>
      <c r="T11688" s="168" t="str">
        <f t="shared" si="1463"/>
        <v/>
      </c>
    </row>
    <row r="11689" spans="1:20" x14ac:dyDescent="0.2">
      <c r="A11689" t="s">
        <v>2603</v>
      </c>
      <c r="M11689" s="170" t="str">
        <f t="shared" si="1456"/>
        <v>H5</v>
      </c>
      <c r="N11689" s="169" t="str">
        <f t="shared" si="1457"/>
        <v>2200</v>
      </c>
      <c r="O11689" s="168" t="str">
        <f t="shared" si="1458"/>
        <v/>
      </c>
      <c r="P11689" s="168" t="str">
        <f t="shared" si="1459"/>
        <v/>
      </c>
      <c r="Q11689" s="168" t="str">
        <f t="shared" si="1460"/>
        <v/>
      </c>
      <c r="R11689" s="168" t="str">
        <f t="shared" si="1461"/>
        <v/>
      </c>
      <c r="S11689" s="168" t="str">
        <f t="shared" si="1462"/>
        <v/>
      </c>
      <c r="T11689" s="168" t="str">
        <f t="shared" si="1463"/>
        <v/>
      </c>
    </row>
    <row r="11690" spans="1:20" x14ac:dyDescent="0.2">
      <c r="A11690" t="s">
        <v>3765</v>
      </c>
      <c r="M11690" s="170" t="str">
        <f t="shared" si="1456"/>
        <v>H6</v>
      </c>
      <c r="N11690" s="169" t="str">
        <f t="shared" si="1457"/>
        <v>2200</v>
      </c>
      <c r="O11690" s="168" t="str">
        <f t="shared" si="1458"/>
        <v/>
      </c>
      <c r="P11690" s="168" t="str">
        <f t="shared" si="1459"/>
        <v/>
      </c>
      <c r="Q11690" s="168" t="str">
        <f t="shared" si="1460"/>
        <v/>
      </c>
      <c r="R11690" s="168" t="str">
        <f t="shared" si="1461"/>
        <v/>
      </c>
      <c r="S11690" s="168" t="str">
        <f t="shared" si="1462"/>
        <v/>
      </c>
      <c r="T11690" s="168" t="str">
        <f t="shared" si="1463"/>
        <v/>
      </c>
    </row>
    <row r="11691" spans="1:20" x14ac:dyDescent="0.2">
      <c r="A11691" t="s">
        <v>2605</v>
      </c>
      <c r="M11691" s="170" t="str">
        <f t="shared" si="1456"/>
        <v>H7</v>
      </c>
      <c r="N11691" s="169" t="str">
        <f t="shared" si="1457"/>
        <v>2200</v>
      </c>
      <c r="O11691" s="168" t="str">
        <f t="shared" si="1458"/>
        <v/>
      </c>
      <c r="P11691" s="168" t="str">
        <f t="shared" si="1459"/>
        <v/>
      </c>
      <c r="Q11691" s="168" t="str">
        <f t="shared" si="1460"/>
        <v/>
      </c>
      <c r="R11691" s="168" t="str">
        <f t="shared" si="1461"/>
        <v/>
      </c>
      <c r="S11691" s="168" t="str">
        <f t="shared" si="1462"/>
        <v/>
      </c>
      <c r="T11691" s="168" t="str">
        <f t="shared" si="1463"/>
        <v/>
      </c>
    </row>
    <row r="11692" spans="1:20" x14ac:dyDescent="0.2">
      <c r="A11692" t="s">
        <v>2606</v>
      </c>
      <c r="M11692" s="170" t="str">
        <f t="shared" si="1456"/>
        <v>H8</v>
      </c>
      <c r="N11692" s="169" t="str">
        <f t="shared" si="1457"/>
        <v>2200</v>
      </c>
      <c r="O11692" s="168" t="str">
        <f t="shared" si="1458"/>
        <v/>
      </c>
      <c r="P11692" s="168" t="str">
        <f t="shared" si="1459"/>
        <v/>
      </c>
      <c r="Q11692" s="168" t="str">
        <f t="shared" si="1460"/>
        <v/>
      </c>
      <c r="R11692" s="168" t="str">
        <f t="shared" si="1461"/>
        <v/>
      </c>
      <c r="S11692" s="168" t="str">
        <f t="shared" si="1462"/>
        <v/>
      </c>
      <c r="T11692" s="168" t="str">
        <f t="shared" si="1463"/>
        <v/>
      </c>
    </row>
    <row r="11693" spans="1:20" x14ac:dyDescent="0.2">
      <c r="A11693" t="s">
        <v>2607</v>
      </c>
      <c r="M11693" s="170" t="str">
        <f t="shared" si="1456"/>
        <v>H9</v>
      </c>
      <c r="N11693" s="169" t="str">
        <f t="shared" si="1457"/>
        <v>2200</v>
      </c>
      <c r="O11693" s="168" t="str">
        <f t="shared" si="1458"/>
        <v/>
      </c>
      <c r="P11693" s="168" t="str">
        <f t="shared" si="1459"/>
        <v/>
      </c>
      <c r="Q11693" s="168" t="str">
        <f t="shared" si="1460"/>
        <v/>
      </c>
      <c r="R11693" s="168" t="str">
        <f t="shared" si="1461"/>
        <v/>
      </c>
      <c r="S11693" s="168" t="str">
        <f t="shared" si="1462"/>
        <v/>
      </c>
      <c r="T11693" s="168" t="str">
        <f t="shared" si="1463"/>
        <v/>
      </c>
    </row>
    <row r="11694" spans="1:20" x14ac:dyDescent="0.2">
      <c r="A11694" t="s">
        <v>2608</v>
      </c>
      <c r="M11694" s="170" t="str">
        <f t="shared" si="1456"/>
        <v>H10</v>
      </c>
      <c r="N11694" s="169" t="str">
        <f t="shared" si="1457"/>
        <v>2200</v>
      </c>
      <c r="O11694" s="168" t="str">
        <f t="shared" si="1458"/>
        <v/>
      </c>
      <c r="P11694" s="168" t="str">
        <f t="shared" si="1459"/>
        <v/>
      </c>
      <c r="Q11694" s="168" t="str">
        <f t="shared" si="1460"/>
        <v/>
      </c>
      <c r="R11694" s="168" t="str">
        <f t="shared" si="1461"/>
        <v/>
      </c>
      <c r="S11694" s="168" t="str">
        <f t="shared" si="1462"/>
        <v/>
      </c>
      <c r="T11694" s="168" t="str">
        <f t="shared" si="1463"/>
        <v/>
      </c>
    </row>
    <row r="11695" spans="1:20" x14ac:dyDescent="0.2">
      <c r="A11695" t="s">
        <v>2611</v>
      </c>
      <c r="M11695" s="170" t="str">
        <f t="shared" si="1456"/>
        <v>DTL</v>
      </c>
      <c r="N11695" s="169" t="str">
        <f t="shared" si="1457"/>
        <v>2200</v>
      </c>
      <c r="O11695" s="168" t="str">
        <f t="shared" si="1458"/>
        <v/>
      </c>
      <c r="P11695" s="168" t="str">
        <f t="shared" si="1459"/>
        <v/>
      </c>
      <c r="Q11695" s="168" t="str">
        <f t="shared" si="1460"/>
        <v/>
      </c>
      <c r="R11695" s="168" t="str">
        <f t="shared" si="1461"/>
        <v/>
      </c>
      <c r="S11695" s="168" t="str">
        <f t="shared" si="1462"/>
        <v/>
      </c>
      <c r="T11695" s="168" t="str">
        <f t="shared" si="1463"/>
        <v/>
      </c>
    </row>
    <row r="11696" spans="1:20" x14ac:dyDescent="0.2">
      <c r="A11696" t="s">
        <v>7299</v>
      </c>
      <c r="M11696" s="170" t="str">
        <f t="shared" si="1456"/>
        <v>DTL</v>
      </c>
      <c r="N11696" s="169" t="str">
        <f t="shared" si="1457"/>
        <v>2200</v>
      </c>
      <c r="O11696" s="168" t="str">
        <f t="shared" si="1458"/>
        <v>4300</v>
      </c>
      <c r="P11696" s="168" t="str">
        <f t="shared" si="1459"/>
        <v>22004300</v>
      </c>
      <c r="Q11696" s="168">
        <f t="shared" si="1460"/>
        <v>45360</v>
      </c>
      <c r="R11696" s="168">
        <f t="shared" si="1461"/>
        <v>19963</v>
      </c>
      <c r="S11696" s="168">
        <f t="shared" si="1462"/>
        <v>10526</v>
      </c>
      <c r="T11696" s="168">
        <f t="shared" si="1463"/>
        <v>10526</v>
      </c>
    </row>
    <row r="11697" spans="1:20" x14ac:dyDescent="0.2">
      <c r="A11697" t="s">
        <v>4246</v>
      </c>
      <c r="M11697" s="170" t="str">
        <f t="shared" si="1456"/>
        <v>DTL</v>
      </c>
      <c r="N11697" s="169" t="str">
        <f t="shared" si="1457"/>
        <v>2200</v>
      </c>
      <c r="O11697" s="168" t="str">
        <f t="shared" si="1458"/>
        <v/>
      </c>
      <c r="P11697" s="168" t="str">
        <f t="shared" si="1459"/>
        <v/>
      </c>
      <c r="Q11697" s="168" t="str">
        <f t="shared" si="1460"/>
        <v/>
      </c>
      <c r="R11697" s="168" t="str">
        <f t="shared" si="1461"/>
        <v/>
      </c>
      <c r="S11697" s="168" t="str">
        <f t="shared" si="1462"/>
        <v/>
      </c>
      <c r="T11697" s="168" t="str">
        <f t="shared" si="1463"/>
        <v/>
      </c>
    </row>
    <row r="11698" spans="1:20" x14ac:dyDescent="0.2">
      <c r="A11698" t="s">
        <v>2611</v>
      </c>
      <c r="M11698" s="170" t="str">
        <f t="shared" si="1456"/>
        <v>DTL</v>
      </c>
      <c r="N11698" s="169" t="str">
        <f t="shared" si="1457"/>
        <v>2200</v>
      </c>
      <c r="O11698" s="168" t="str">
        <f t="shared" si="1458"/>
        <v/>
      </c>
      <c r="P11698" s="168" t="str">
        <f t="shared" si="1459"/>
        <v/>
      </c>
      <c r="Q11698" s="168" t="str">
        <f t="shared" si="1460"/>
        <v/>
      </c>
      <c r="R11698" s="168" t="str">
        <f t="shared" si="1461"/>
        <v/>
      </c>
      <c r="S11698" s="168" t="str">
        <f t="shared" si="1462"/>
        <v/>
      </c>
      <c r="T11698" s="168" t="str">
        <f t="shared" si="1463"/>
        <v/>
      </c>
    </row>
    <row r="11699" spans="1:20" x14ac:dyDescent="0.2">
      <c r="A11699" t="s">
        <v>7300</v>
      </c>
      <c r="M11699" s="170" t="str">
        <f t="shared" si="1456"/>
        <v>Ttl</v>
      </c>
      <c r="N11699" s="169" t="str">
        <f t="shared" si="1457"/>
        <v>2200</v>
      </c>
      <c r="O11699" s="168" t="str">
        <f t="shared" si="1458"/>
        <v/>
      </c>
      <c r="P11699" s="168" t="str">
        <f t="shared" si="1459"/>
        <v/>
      </c>
      <c r="Q11699" s="168" t="str">
        <f t="shared" si="1460"/>
        <v/>
      </c>
      <c r="R11699" s="168" t="str">
        <f t="shared" si="1461"/>
        <v/>
      </c>
      <c r="S11699" s="168" t="str">
        <f t="shared" si="1462"/>
        <v/>
      </c>
      <c r="T11699" s="168" t="str">
        <f t="shared" si="1463"/>
        <v/>
      </c>
    </row>
    <row r="11700" spans="1:20" x14ac:dyDescent="0.2">
      <c r="A11700" t="s">
        <v>2611</v>
      </c>
      <c r="M11700" s="170" t="str">
        <f t="shared" si="1456"/>
        <v>DTL</v>
      </c>
      <c r="N11700" s="169" t="str">
        <f t="shared" si="1457"/>
        <v>2200</v>
      </c>
      <c r="O11700" s="168" t="str">
        <f t="shared" si="1458"/>
        <v/>
      </c>
      <c r="P11700" s="168" t="str">
        <f t="shared" si="1459"/>
        <v/>
      </c>
      <c r="Q11700" s="168" t="str">
        <f t="shared" si="1460"/>
        <v/>
      </c>
      <c r="R11700" s="168" t="str">
        <f t="shared" si="1461"/>
        <v/>
      </c>
      <c r="S11700" s="168" t="str">
        <f t="shared" si="1462"/>
        <v/>
      </c>
      <c r="T11700" s="168" t="str">
        <f t="shared" si="1463"/>
        <v/>
      </c>
    </row>
    <row r="11701" spans="1:20" x14ac:dyDescent="0.2">
      <c r="A11701" t="s">
        <v>2611</v>
      </c>
      <c r="M11701" s="170" t="str">
        <f t="shared" si="1456"/>
        <v>DTL</v>
      </c>
      <c r="N11701" s="169" t="str">
        <f t="shared" si="1457"/>
        <v>2200</v>
      </c>
      <c r="O11701" s="168" t="str">
        <f t="shared" si="1458"/>
        <v/>
      </c>
      <c r="P11701" s="168" t="str">
        <f t="shared" si="1459"/>
        <v/>
      </c>
      <c r="Q11701" s="168" t="str">
        <f t="shared" si="1460"/>
        <v/>
      </c>
      <c r="R11701" s="168" t="str">
        <f t="shared" si="1461"/>
        <v/>
      </c>
      <c r="S11701" s="168" t="str">
        <f t="shared" si="1462"/>
        <v/>
      </c>
      <c r="T11701" s="168" t="str">
        <f t="shared" si="1463"/>
        <v/>
      </c>
    </row>
    <row r="11702" spans="1:20" x14ac:dyDescent="0.2">
      <c r="A11702" t="s">
        <v>7301</v>
      </c>
      <c r="M11702" s="170" t="str">
        <f t="shared" si="1456"/>
        <v>Ttl</v>
      </c>
      <c r="N11702" s="169" t="str">
        <f t="shared" si="1457"/>
        <v>2200</v>
      </c>
      <c r="O11702" s="168" t="str">
        <f t="shared" si="1458"/>
        <v/>
      </c>
      <c r="P11702" s="168" t="str">
        <f t="shared" si="1459"/>
        <v/>
      </c>
      <c r="Q11702" s="168" t="str">
        <f t="shared" si="1460"/>
        <v/>
      </c>
      <c r="R11702" s="168" t="str">
        <f t="shared" si="1461"/>
        <v/>
      </c>
      <c r="S11702" s="168" t="str">
        <f t="shared" si="1462"/>
        <v/>
      </c>
      <c r="T11702" s="168" t="str">
        <f t="shared" si="1463"/>
        <v/>
      </c>
    </row>
    <row r="11703" spans="1:20" x14ac:dyDescent="0.2">
      <c r="A11703" t="s">
        <v>2612</v>
      </c>
      <c r="M11703" s="170" t="str">
        <f t="shared" si="1456"/>
        <v>DTL</v>
      </c>
      <c r="N11703" s="169" t="str">
        <f t="shared" si="1457"/>
        <v>2200</v>
      </c>
      <c r="O11703" s="168" t="str">
        <f t="shared" si="1458"/>
        <v/>
      </c>
      <c r="P11703" s="168" t="str">
        <f t="shared" si="1459"/>
        <v/>
      </c>
      <c r="Q11703" s="168" t="str">
        <f t="shared" si="1460"/>
        <v/>
      </c>
      <c r="R11703" s="168" t="str">
        <f t="shared" si="1461"/>
        <v/>
      </c>
      <c r="S11703" s="168" t="str">
        <f t="shared" si="1462"/>
        <v/>
      </c>
      <c r="T11703" s="168" t="str">
        <f t="shared" si="1463"/>
        <v/>
      </c>
    </row>
    <row r="11704" spans="1:20" x14ac:dyDescent="0.2">
      <c r="A11704" t="s">
        <v>2611</v>
      </c>
      <c r="M11704" s="170" t="str">
        <f t="shared" si="1456"/>
        <v>DTL</v>
      </c>
      <c r="N11704" s="169" t="str">
        <f t="shared" si="1457"/>
        <v>2200</v>
      </c>
      <c r="O11704" s="168" t="str">
        <f t="shared" si="1458"/>
        <v/>
      </c>
      <c r="P11704" s="168" t="str">
        <f t="shared" si="1459"/>
        <v/>
      </c>
      <c r="Q11704" s="168" t="str">
        <f t="shared" si="1460"/>
        <v/>
      </c>
      <c r="R11704" s="168" t="str">
        <f t="shared" si="1461"/>
        <v/>
      </c>
      <c r="S11704" s="168" t="str">
        <f t="shared" si="1462"/>
        <v/>
      </c>
      <c r="T11704" s="168" t="str">
        <f t="shared" si="1463"/>
        <v/>
      </c>
    </row>
    <row r="11705" spans="1:20" x14ac:dyDescent="0.2">
      <c r="A11705" t="s">
        <v>2611</v>
      </c>
      <c r="M11705" s="170" t="str">
        <f t="shared" si="1456"/>
        <v>DTL</v>
      </c>
      <c r="N11705" s="169" t="str">
        <f t="shared" si="1457"/>
        <v>2200</v>
      </c>
      <c r="O11705" s="168" t="str">
        <f t="shared" si="1458"/>
        <v/>
      </c>
      <c r="P11705" s="168" t="str">
        <f t="shared" si="1459"/>
        <v/>
      </c>
      <c r="Q11705" s="168" t="str">
        <f t="shared" si="1460"/>
        <v/>
      </c>
      <c r="R11705" s="168" t="str">
        <f t="shared" si="1461"/>
        <v/>
      </c>
      <c r="S11705" s="168" t="str">
        <f t="shared" si="1462"/>
        <v/>
      </c>
      <c r="T11705" s="168" t="str">
        <f t="shared" si="1463"/>
        <v/>
      </c>
    </row>
    <row r="11706" spans="1:20" x14ac:dyDescent="0.2">
      <c r="A11706" t="s">
        <v>2673</v>
      </c>
      <c r="M11706" s="170" t="str">
        <f t="shared" si="1456"/>
        <v>DTL</v>
      </c>
      <c r="N11706" s="169" t="str">
        <f t="shared" si="1457"/>
        <v>2200</v>
      </c>
      <c r="O11706" s="168" t="str">
        <f t="shared" si="1458"/>
        <v/>
      </c>
      <c r="P11706" s="168" t="str">
        <f t="shared" si="1459"/>
        <v/>
      </c>
      <c r="Q11706" s="168" t="str">
        <f t="shared" si="1460"/>
        <v/>
      </c>
      <c r="R11706" s="168" t="str">
        <f t="shared" si="1461"/>
        <v/>
      </c>
      <c r="S11706" s="168" t="str">
        <f t="shared" si="1462"/>
        <v/>
      </c>
      <c r="T11706" s="168" t="str">
        <f t="shared" si="1463"/>
        <v/>
      </c>
    </row>
    <row r="11707" spans="1:20" x14ac:dyDescent="0.2">
      <c r="A11707" t="s">
        <v>7302</v>
      </c>
      <c r="M11707" s="170" t="str">
        <f t="shared" si="1456"/>
        <v>DTL</v>
      </c>
      <c r="N11707" s="169" t="str">
        <f t="shared" si="1457"/>
        <v>2200</v>
      </c>
      <c r="O11707" s="168" t="str">
        <f t="shared" si="1458"/>
        <v>9800</v>
      </c>
      <c r="P11707" s="168" t="str">
        <f t="shared" si="1459"/>
        <v>22009800</v>
      </c>
      <c r="Q11707" s="168">
        <f t="shared" si="1460"/>
        <v>876490</v>
      </c>
      <c r="R11707" s="168">
        <f t="shared" si="1461"/>
        <v>739118</v>
      </c>
      <c r="S11707" s="168">
        <f t="shared" si="1462"/>
        <v>800488</v>
      </c>
      <c r="T11707" s="168">
        <f t="shared" si="1463"/>
        <v>560511</v>
      </c>
    </row>
    <row r="11708" spans="1:20" x14ac:dyDescent="0.2">
      <c r="A11708" t="s">
        <v>4246</v>
      </c>
      <c r="M11708" s="170" t="str">
        <f t="shared" si="1456"/>
        <v>DTL</v>
      </c>
      <c r="N11708" s="169" t="str">
        <f t="shared" si="1457"/>
        <v>2200</v>
      </c>
      <c r="O11708" s="168" t="str">
        <f t="shared" si="1458"/>
        <v/>
      </c>
      <c r="P11708" s="168" t="str">
        <f t="shared" si="1459"/>
        <v/>
      </c>
      <c r="Q11708" s="168" t="str">
        <f t="shared" si="1460"/>
        <v/>
      </c>
      <c r="R11708" s="168" t="str">
        <f t="shared" si="1461"/>
        <v/>
      </c>
      <c r="S11708" s="168" t="str">
        <f t="shared" si="1462"/>
        <v/>
      </c>
      <c r="T11708" s="168" t="str">
        <f t="shared" si="1463"/>
        <v/>
      </c>
    </row>
    <row r="11709" spans="1:20" x14ac:dyDescent="0.2">
      <c r="A11709" t="s">
        <v>2611</v>
      </c>
      <c r="M11709" s="170" t="str">
        <f t="shared" si="1456"/>
        <v>DTL</v>
      </c>
      <c r="N11709" s="169" t="str">
        <f t="shared" si="1457"/>
        <v>2200</v>
      </c>
      <c r="O11709" s="168" t="str">
        <f t="shared" si="1458"/>
        <v/>
      </c>
      <c r="P11709" s="168" t="str">
        <f t="shared" si="1459"/>
        <v/>
      </c>
      <c r="Q11709" s="168" t="str">
        <f t="shared" si="1460"/>
        <v/>
      </c>
      <c r="R11709" s="168" t="str">
        <f t="shared" si="1461"/>
        <v/>
      </c>
      <c r="S11709" s="168" t="str">
        <f t="shared" si="1462"/>
        <v/>
      </c>
      <c r="T11709" s="168" t="str">
        <f t="shared" si="1463"/>
        <v/>
      </c>
    </row>
    <row r="11710" spans="1:20" x14ac:dyDescent="0.2">
      <c r="A11710" t="s">
        <v>7303</v>
      </c>
      <c r="M11710" s="170" t="str">
        <f t="shared" si="1456"/>
        <v>Ttl</v>
      </c>
      <c r="N11710" s="169" t="str">
        <f t="shared" si="1457"/>
        <v>2200</v>
      </c>
      <c r="O11710" s="168" t="str">
        <f t="shared" si="1458"/>
        <v/>
      </c>
      <c r="P11710" s="168" t="str">
        <f t="shared" si="1459"/>
        <v/>
      </c>
      <c r="Q11710" s="168" t="str">
        <f t="shared" si="1460"/>
        <v/>
      </c>
      <c r="R11710" s="168" t="str">
        <f t="shared" si="1461"/>
        <v/>
      </c>
      <c r="S11710" s="168" t="str">
        <f t="shared" si="1462"/>
        <v/>
      </c>
      <c r="T11710" s="168" t="str">
        <f t="shared" si="1463"/>
        <v/>
      </c>
    </row>
    <row r="11711" spans="1:20" x14ac:dyDescent="0.2">
      <c r="A11711" t="s">
        <v>2676</v>
      </c>
      <c r="M11711" s="170" t="str">
        <f t="shared" si="1456"/>
        <v>DTL</v>
      </c>
      <c r="N11711" s="169" t="str">
        <f t="shared" si="1457"/>
        <v>2200</v>
      </c>
      <c r="O11711" s="168" t="str">
        <f t="shared" si="1458"/>
        <v/>
      </c>
      <c r="P11711" s="168" t="str">
        <f t="shared" si="1459"/>
        <v/>
      </c>
      <c r="Q11711" s="168" t="str">
        <f t="shared" si="1460"/>
        <v/>
      </c>
      <c r="R11711" s="168" t="str">
        <f t="shared" si="1461"/>
        <v/>
      </c>
      <c r="S11711" s="168" t="str">
        <f t="shared" si="1462"/>
        <v/>
      </c>
      <c r="T11711" s="168" t="str">
        <f t="shared" si="1463"/>
        <v/>
      </c>
    </row>
    <row r="11712" spans="1:20" x14ac:dyDescent="0.2">
      <c r="A11712" t="s">
        <v>2611</v>
      </c>
      <c r="M11712" s="170" t="str">
        <f t="shared" si="1456"/>
        <v>DTL</v>
      </c>
      <c r="N11712" s="169" t="str">
        <f t="shared" si="1457"/>
        <v>2200</v>
      </c>
      <c r="O11712" s="168" t="str">
        <f t="shared" si="1458"/>
        <v/>
      </c>
      <c r="P11712" s="168" t="str">
        <f t="shared" si="1459"/>
        <v/>
      </c>
      <c r="Q11712" s="168" t="str">
        <f t="shared" si="1460"/>
        <v/>
      </c>
      <c r="R11712" s="168" t="str">
        <f t="shared" si="1461"/>
        <v/>
      </c>
      <c r="S11712" s="168" t="str">
        <f t="shared" si="1462"/>
        <v/>
      </c>
      <c r="T11712" s="168" t="str">
        <f t="shared" si="1463"/>
        <v/>
      </c>
    </row>
    <row r="11713" spans="1:20" x14ac:dyDescent="0.2">
      <c r="A11713" t="s">
        <v>2611</v>
      </c>
      <c r="M11713" s="170" t="str">
        <f t="shared" si="1456"/>
        <v>DTL</v>
      </c>
      <c r="N11713" s="169" t="str">
        <f t="shared" si="1457"/>
        <v>2200</v>
      </c>
      <c r="O11713" s="168" t="str">
        <f t="shared" si="1458"/>
        <v/>
      </c>
      <c r="P11713" s="168" t="str">
        <f t="shared" si="1459"/>
        <v/>
      </c>
      <c r="Q11713" s="168" t="str">
        <f t="shared" si="1460"/>
        <v/>
      </c>
      <c r="R11713" s="168" t="str">
        <f t="shared" si="1461"/>
        <v/>
      </c>
      <c r="S11713" s="168" t="str">
        <f t="shared" si="1462"/>
        <v/>
      </c>
      <c r="T11713" s="168" t="str">
        <f t="shared" si="1463"/>
        <v/>
      </c>
    </row>
    <row r="11714" spans="1:20" x14ac:dyDescent="0.2">
      <c r="A11714" t="s">
        <v>2642</v>
      </c>
      <c r="M11714" s="170" t="str">
        <f t="shared" si="1456"/>
        <v>DTL</v>
      </c>
      <c r="N11714" s="169" t="str">
        <f t="shared" si="1457"/>
        <v>2200</v>
      </c>
      <c r="O11714" s="168" t="str">
        <f t="shared" si="1458"/>
        <v/>
      </c>
      <c r="P11714" s="168" t="str">
        <f t="shared" si="1459"/>
        <v/>
      </c>
      <c r="Q11714" s="168" t="str">
        <f t="shared" si="1460"/>
        <v/>
      </c>
      <c r="R11714" s="168" t="str">
        <f t="shared" si="1461"/>
        <v/>
      </c>
      <c r="S11714" s="168" t="str">
        <f t="shared" si="1462"/>
        <v/>
      </c>
      <c r="T11714" s="168" t="str">
        <f t="shared" si="1463"/>
        <v/>
      </c>
    </row>
    <row r="11715" spans="1:20" x14ac:dyDescent="0.2">
      <c r="A11715" t="s">
        <v>7304</v>
      </c>
      <c r="M11715" s="170" t="str">
        <f t="shared" ref="M11715:M11778" si="1464">IF(ROW()&lt;23,"",
  IF(NOT(ISERROR(FIND("Trinity County",$A11715,30))),"H1",
  IF(M11714="H1","H2",
  IF(M11714="H2","H3",
  IF(M11714="H3","H4",
  IF(M11714="H4","H5",
  IF(M11714="H5","H6",
  IF(M11714="H6","H7",
  IF(M11714="H7","H8",
  IF(M11714="H8","H9",
  IF(M11714="H9","H10",
  IF(TRIM(LEFT($A11715,7))="Total","Ttl","DTL"))))))))))))</f>
        <v>DTL</v>
      </c>
      <c r="N11715" s="169" t="str">
        <f t="shared" ref="N11715:N11778" si="1465">IF(ROW()&lt;23,"",
  IF($M11715="H6",TRIM(LEFT($A11715,5)),N11714))</f>
        <v>2200</v>
      </c>
      <c r="O11715" s="168" t="str">
        <f t="shared" ref="O11715:O11778" si="1466">IF($M11715&lt;&gt;"DTL","",
  IF(NOT(ISNUMBER(VALUE(MID($A11715,31,15)))),"",LEFT($A11715,4)))</f>
        <v>5500</v>
      </c>
      <c r="P11715" s="168" t="str">
        <f t="shared" ref="P11715:P11778" si="1467">IF(O11715="","",N11715&amp;O11715)</f>
        <v>22005500</v>
      </c>
      <c r="Q11715" s="168">
        <f t="shared" ref="Q11715:Q11778" si="1468">IF($M11715&lt;&gt;"DTL","",
  IF(NOT(ISNUMBER(VALUE(MID($A11715,31,15)))),"",VALUE(TRIM(MID($A11715,47,15)))))</f>
        <v>7993</v>
      </c>
      <c r="R11715" s="168">
        <f t="shared" ref="R11715:R11778" si="1469">IF($M11715&lt;&gt;"DTL","",
  IF(NOT(ISNUMBER(VALUE(MID($A11715,31,15)))),"",VALUE(TRIM(MID($A11715,61,14)))))</f>
        <v>0</v>
      </c>
      <c r="S11715" s="168">
        <f t="shared" ref="S11715:S11778" si="1470">IF($M11715&lt;&gt;"DTL","",
  IF(NOT(ISNUMBER(VALUE(MID($A11715,31,15)))),"",VALUE(TRIM(MID($A11715,76,14)))))</f>
        <v>0</v>
      </c>
      <c r="T11715" s="168">
        <f t="shared" ref="T11715:T11778" si="1471">IF($M11715&lt;&gt;"DTL","",
  IF(NOT(ISNUMBER(VALUE(MID($A11715,31,15)))),"",VALUE(TRIM(MID($A11715,90,14)))))</f>
        <v>0</v>
      </c>
    </row>
    <row r="11716" spans="1:20" x14ac:dyDescent="0.2">
      <c r="A11716" t="s">
        <v>4246</v>
      </c>
      <c r="M11716" s="170" t="str">
        <f t="shared" si="1464"/>
        <v>DTL</v>
      </c>
      <c r="N11716" s="169" t="str">
        <f t="shared" si="1465"/>
        <v>2200</v>
      </c>
      <c r="O11716" s="168" t="str">
        <f t="shared" si="1466"/>
        <v/>
      </c>
      <c r="P11716" s="168" t="str">
        <f t="shared" si="1467"/>
        <v/>
      </c>
      <c r="Q11716" s="168" t="str">
        <f t="shared" si="1468"/>
        <v/>
      </c>
      <c r="R11716" s="168" t="str">
        <f t="shared" si="1469"/>
        <v/>
      </c>
      <c r="S11716" s="168" t="str">
        <f t="shared" si="1470"/>
        <v/>
      </c>
      <c r="T11716" s="168" t="str">
        <f t="shared" si="1471"/>
        <v/>
      </c>
    </row>
    <row r="11717" spans="1:20" x14ac:dyDescent="0.2">
      <c r="A11717" t="s">
        <v>2611</v>
      </c>
      <c r="M11717" s="170" t="str">
        <f t="shared" si="1464"/>
        <v>DTL</v>
      </c>
      <c r="N11717" s="169" t="str">
        <f t="shared" si="1465"/>
        <v>2200</v>
      </c>
      <c r="O11717" s="168" t="str">
        <f t="shared" si="1466"/>
        <v/>
      </c>
      <c r="P11717" s="168" t="str">
        <f t="shared" si="1467"/>
        <v/>
      </c>
      <c r="Q11717" s="168" t="str">
        <f t="shared" si="1468"/>
        <v/>
      </c>
      <c r="R11717" s="168" t="str">
        <f t="shared" si="1469"/>
        <v/>
      </c>
      <c r="S11717" s="168" t="str">
        <f t="shared" si="1470"/>
        <v/>
      </c>
      <c r="T11717" s="168" t="str">
        <f t="shared" si="1471"/>
        <v/>
      </c>
    </row>
    <row r="11718" spans="1:20" x14ac:dyDescent="0.2">
      <c r="A11718" t="s">
        <v>7305</v>
      </c>
      <c r="M11718" s="170" t="str">
        <f t="shared" si="1464"/>
        <v>Ttl</v>
      </c>
      <c r="N11718" s="169" t="str">
        <f t="shared" si="1465"/>
        <v>2200</v>
      </c>
      <c r="O11718" s="168" t="str">
        <f t="shared" si="1466"/>
        <v/>
      </c>
      <c r="P11718" s="168" t="str">
        <f t="shared" si="1467"/>
        <v/>
      </c>
      <c r="Q11718" s="168" t="str">
        <f t="shared" si="1468"/>
        <v/>
      </c>
      <c r="R11718" s="168" t="str">
        <f t="shared" si="1469"/>
        <v/>
      </c>
      <c r="S11718" s="168" t="str">
        <f t="shared" si="1470"/>
        <v/>
      </c>
      <c r="T11718" s="168" t="str">
        <f t="shared" si="1471"/>
        <v/>
      </c>
    </row>
    <row r="11719" spans="1:20" x14ac:dyDescent="0.2">
      <c r="A11719" t="s">
        <v>2611</v>
      </c>
      <c r="M11719" s="170" t="str">
        <f t="shared" si="1464"/>
        <v>DTL</v>
      </c>
      <c r="N11719" s="169" t="str">
        <f t="shared" si="1465"/>
        <v>2200</v>
      </c>
      <c r="O11719" s="168" t="str">
        <f t="shared" si="1466"/>
        <v/>
      </c>
      <c r="P11719" s="168" t="str">
        <f t="shared" si="1467"/>
        <v/>
      </c>
      <c r="Q11719" s="168" t="str">
        <f t="shared" si="1468"/>
        <v/>
      </c>
      <c r="R11719" s="168" t="str">
        <f t="shared" si="1469"/>
        <v/>
      </c>
      <c r="S11719" s="168" t="str">
        <f t="shared" si="1470"/>
        <v/>
      </c>
      <c r="T11719" s="168" t="str">
        <f t="shared" si="1471"/>
        <v/>
      </c>
    </row>
    <row r="11720" spans="1:20" x14ac:dyDescent="0.2">
      <c r="A11720" t="s">
        <v>2611</v>
      </c>
      <c r="M11720" s="170" t="str">
        <f t="shared" si="1464"/>
        <v>DTL</v>
      </c>
      <c r="N11720" s="169" t="str">
        <f t="shared" si="1465"/>
        <v>2200</v>
      </c>
      <c r="O11720" s="168" t="str">
        <f t="shared" si="1466"/>
        <v/>
      </c>
      <c r="P11720" s="168" t="str">
        <f t="shared" si="1467"/>
        <v/>
      </c>
      <c r="Q11720" s="168" t="str">
        <f t="shared" si="1468"/>
        <v/>
      </c>
      <c r="R11720" s="168" t="str">
        <f t="shared" si="1469"/>
        <v/>
      </c>
      <c r="S11720" s="168" t="str">
        <f t="shared" si="1470"/>
        <v/>
      </c>
      <c r="T11720" s="168" t="str">
        <f t="shared" si="1471"/>
        <v/>
      </c>
    </row>
    <row r="11721" spans="1:20" x14ac:dyDescent="0.2">
      <c r="A11721" t="s">
        <v>7306</v>
      </c>
      <c r="M11721" s="170" t="str">
        <f t="shared" si="1464"/>
        <v>Ttl</v>
      </c>
      <c r="N11721" s="169" t="str">
        <f t="shared" si="1465"/>
        <v>2200</v>
      </c>
      <c r="O11721" s="168" t="str">
        <f t="shared" si="1466"/>
        <v/>
      </c>
      <c r="P11721" s="168" t="str">
        <f t="shared" si="1467"/>
        <v/>
      </c>
      <c r="Q11721" s="168" t="str">
        <f t="shared" si="1468"/>
        <v/>
      </c>
      <c r="R11721" s="168" t="str">
        <f t="shared" si="1469"/>
        <v/>
      </c>
      <c r="S11721" s="168" t="str">
        <f t="shared" si="1470"/>
        <v/>
      </c>
      <c r="T11721" s="168" t="str">
        <f t="shared" si="1471"/>
        <v/>
      </c>
    </row>
    <row r="11722" spans="1:20" x14ac:dyDescent="0.2">
      <c r="A11722" t="s">
        <v>2643</v>
      </c>
      <c r="M11722" s="170" t="str">
        <f t="shared" si="1464"/>
        <v>DTL</v>
      </c>
      <c r="N11722" s="169" t="str">
        <f t="shared" si="1465"/>
        <v>2200</v>
      </c>
      <c r="O11722" s="168" t="str">
        <f t="shared" si="1466"/>
        <v/>
      </c>
      <c r="P11722" s="168" t="str">
        <f t="shared" si="1467"/>
        <v/>
      </c>
      <c r="Q11722" s="168" t="str">
        <f t="shared" si="1468"/>
        <v/>
      </c>
      <c r="R11722" s="168" t="str">
        <f t="shared" si="1469"/>
        <v/>
      </c>
      <c r="S11722" s="168" t="str">
        <f t="shared" si="1470"/>
        <v/>
      </c>
      <c r="T11722" s="168" t="str">
        <f t="shared" si="1471"/>
        <v/>
      </c>
    </row>
    <row r="11723" spans="1:20" x14ac:dyDescent="0.2">
      <c r="A11723" t="s">
        <v>2611</v>
      </c>
      <c r="M11723" s="170" t="str">
        <f t="shared" si="1464"/>
        <v>DTL</v>
      </c>
      <c r="N11723" s="169" t="str">
        <f t="shared" si="1465"/>
        <v>2200</v>
      </c>
      <c r="O11723" s="168" t="str">
        <f t="shared" si="1466"/>
        <v/>
      </c>
      <c r="P11723" s="168" t="str">
        <f t="shared" si="1467"/>
        <v/>
      </c>
      <c r="Q11723" s="168" t="str">
        <f t="shared" si="1468"/>
        <v/>
      </c>
      <c r="R11723" s="168" t="str">
        <f t="shared" si="1469"/>
        <v/>
      </c>
      <c r="S11723" s="168" t="str">
        <f t="shared" si="1470"/>
        <v/>
      </c>
      <c r="T11723" s="168" t="str">
        <f t="shared" si="1471"/>
        <v/>
      </c>
    </row>
    <row r="11724" spans="1:20" x14ac:dyDescent="0.2">
      <c r="A11724" t="s">
        <v>2620</v>
      </c>
      <c r="M11724" s="170" t="str">
        <f t="shared" si="1464"/>
        <v>DTL</v>
      </c>
      <c r="N11724" s="169" t="str">
        <f t="shared" si="1465"/>
        <v>2200</v>
      </c>
      <c r="O11724" s="168" t="str">
        <f t="shared" si="1466"/>
        <v/>
      </c>
      <c r="P11724" s="168" t="str">
        <f t="shared" si="1467"/>
        <v/>
      </c>
      <c r="Q11724" s="168" t="str">
        <f t="shared" si="1468"/>
        <v/>
      </c>
      <c r="R11724" s="168" t="str">
        <f t="shared" si="1469"/>
        <v/>
      </c>
      <c r="S11724" s="168" t="str">
        <f t="shared" si="1470"/>
        <v/>
      </c>
      <c r="T11724" s="168" t="str">
        <f t="shared" si="1471"/>
        <v/>
      </c>
    </row>
    <row r="11725" spans="1:20" x14ac:dyDescent="0.2">
      <c r="A11725" t="s">
        <v>7307</v>
      </c>
      <c r="M11725" s="170" t="str">
        <f t="shared" si="1464"/>
        <v>Ttl</v>
      </c>
      <c r="N11725" s="169" t="str">
        <f t="shared" si="1465"/>
        <v>2200</v>
      </c>
      <c r="O11725" s="168" t="str">
        <f t="shared" si="1466"/>
        <v/>
      </c>
      <c r="P11725" s="168" t="str">
        <f t="shared" si="1467"/>
        <v/>
      </c>
      <c r="Q11725" s="168" t="str">
        <f t="shared" si="1468"/>
        <v/>
      </c>
      <c r="R11725" s="168" t="str">
        <f t="shared" si="1469"/>
        <v/>
      </c>
      <c r="S11725" s="168" t="str">
        <f t="shared" si="1470"/>
        <v/>
      </c>
      <c r="T11725" s="168" t="str">
        <f t="shared" si="1471"/>
        <v/>
      </c>
    </row>
    <row r="11726" spans="1:20" x14ac:dyDescent="0.2">
      <c r="A11726" t="s">
        <v>2611</v>
      </c>
      <c r="M11726" s="170" t="str">
        <f t="shared" si="1464"/>
        <v>DTL</v>
      </c>
      <c r="N11726" s="169" t="str">
        <f t="shared" si="1465"/>
        <v>2200</v>
      </c>
      <c r="O11726" s="168" t="str">
        <f t="shared" si="1466"/>
        <v/>
      </c>
      <c r="P11726" s="168" t="str">
        <f t="shared" si="1467"/>
        <v/>
      </c>
      <c r="Q11726" s="168" t="str">
        <f t="shared" si="1468"/>
        <v/>
      </c>
      <c r="R11726" s="168" t="str">
        <f t="shared" si="1469"/>
        <v/>
      </c>
      <c r="S11726" s="168" t="str">
        <f t="shared" si="1470"/>
        <v/>
      </c>
      <c r="T11726" s="168" t="str">
        <f t="shared" si="1471"/>
        <v/>
      </c>
    </row>
    <row r="11727" spans="1:20" x14ac:dyDescent="0.2">
      <c r="A11727" t="s">
        <v>7308</v>
      </c>
      <c r="M11727" s="170" t="str">
        <f t="shared" si="1464"/>
        <v>Ttl</v>
      </c>
      <c r="N11727" s="169" t="str">
        <f t="shared" si="1465"/>
        <v>2200</v>
      </c>
      <c r="O11727" s="168" t="str">
        <f t="shared" si="1466"/>
        <v/>
      </c>
      <c r="P11727" s="168" t="str">
        <f t="shared" si="1467"/>
        <v/>
      </c>
      <c r="Q11727" s="168" t="str">
        <f t="shared" si="1468"/>
        <v/>
      </c>
      <c r="R11727" s="168" t="str">
        <f t="shared" si="1469"/>
        <v/>
      </c>
      <c r="S11727" s="168" t="str">
        <f t="shared" si="1470"/>
        <v/>
      </c>
      <c r="T11727" s="168" t="str">
        <f t="shared" si="1471"/>
        <v/>
      </c>
    </row>
    <row r="11728" spans="1:20" x14ac:dyDescent="0.2">
      <c r="A11728" t="s">
        <v>4246</v>
      </c>
      <c r="M11728" s="170" t="str">
        <f t="shared" si="1464"/>
        <v>DTL</v>
      </c>
      <c r="N11728" s="169" t="str">
        <f t="shared" si="1465"/>
        <v>2200</v>
      </c>
      <c r="O11728" s="168" t="str">
        <f t="shared" si="1466"/>
        <v/>
      </c>
      <c r="P11728" s="168" t="str">
        <f t="shared" si="1467"/>
        <v/>
      </c>
      <c r="Q11728" s="168" t="str">
        <f t="shared" si="1468"/>
        <v/>
      </c>
      <c r="R11728" s="168" t="str">
        <f t="shared" si="1469"/>
        <v/>
      </c>
      <c r="S11728" s="168" t="str">
        <f t="shared" si="1470"/>
        <v/>
      </c>
      <c r="T11728" s="168" t="str">
        <f t="shared" si="1471"/>
        <v/>
      </c>
    </row>
    <row r="11729" spans="1:20" x14ac:dyDescent="0.2">
      <c r="A11729" t="s">
        <v>2611</v>
      </c>
      <c r="M11729" s="170" t="str">
        <f t="shared" si="1464"/>
        <v>DTL</v>
      </c>
      <c r="N11729" s="169" t="str">
        <f t="shared" si="1465"/>
        <v>2200</v>
      </c>
      <c r="O11729" s="168" t="str">
        <f t="shared" si="1466"/>
        <v/>
      </c>
      <c r="P11729" s="168" t="str">
        <f t="shared" si="1467"/>
        <v/>
      </c>
      <c r="Q11729" s="168" t="str">
        <f t="shared" si="1468"/>
        <v/>
      </c>
      <c r="R11729" s="168" t="str">
        <f t="shared" si="1469"/>
        <v/>
      </c>
      <c r="S11729" s="168" t="str">
        <f t="shared" si="1470"/>
        <v/>
      </c>
      <c r="T11729" s="168" t="str">
        <f t="shared" si="1471"/>
        <v/>
      </c>
    </row>
    <row r="11730" spans="1:20" x14ac:dyDescent="0.2">
      <c r="A11730" t="s">
        <v>7309</v>
      </c>
      <c r="M11730" s="170" t="str">
        <f t="shared" si="1464"/>
        <v>DTL</v>
      </c>
      <c r="N11730" s="169" t="str">
        <f t="shared" si="1465"/>
        <v>2200</v>
      </c>
      <c r="O11730" s="168" t="str">
        <f t="shared" si="1466"/>
        <v xml:space="preserve">    </v>
      </c>
      <c r="P11730" s="168" t="str">
        <f t="shared" si="1467"/>
        <v xml:space="preserve">2200    </v>
      </c>
      <c r="Q11730" s="168">
        <f t="shared" si="1468"/>
        <v>-2684639</v>
      </c>
      <c r="R11730" s="168">
        <f t="shared" si="1469"/>
        <v>-2962753</v>
      </c>
      <c r="S11730" s="168">
        <f t="shared" si="1470"/>
        <v>-2840933</v>
      </c>
      <c r="T11730" s="168">
        <f t="shared" si="1471"/>
        <v>-2274047</v>
      </c>
    </row>
    <row r="11731" spans="1:20" x14ac:dyDescent="0.2">
      <c r="A11731" t="s">
        <v>4467</v>
      </c>
      <c r="M11731" s="170" t="str">
        <f t="shared" si="1464"/>
        <v>DTL</v>
      </c>
      <c r="N11731" s="169" t="str">
        <f t="shared" si="1465"/>
        <v>2200</v>
      </c>
      <c r="O11731" s="168" t="str">
        <f t="shared" si="1466"/>
        <v/>
      </c>
      <c r="P11731" s="168" t="str">
        <f t="shared" si="1467"/>
        <v/>
      </c>
      <c r="Q11731" s="168" t="str">
        <f t="shared" si="1468"/>
        <v/>
      </c>
      <c r="R11731" s="168" t="str">
        <f t="shared" si="1469"/>
        <v/>
      </c>
      <c r="S11731" s="168" t="str">
        <f t="shared" si="1470"/>
        <v/>
      </c>
      <c r="T11731" s="168" t="str">
        <f t="shared" si="1471"/>
        <v/>
      </c>
    </row>
    <row r="11732" spans="1:20" x14ac:dyDescent="0.2">
      <c r="A11732">
        <v>1</v>
      </c>
      <c r="M11732" s="170" t="str">
        <f t="shared" si="1464"/>
        <v>DTL</v>
      </c>
      <c r="N11732" s="169" t="str">
        <f t="shared" si="1465"/>
        <v>2200</v>
      </c>
      <c r="O11732" s="168" t="str">
        <f t="shared" si="1466"/>
        <v/>
      </c>
      <c r="P11732" s="168" t="str">
        <f t="shared" si="1467"/>
        <v/>
      </c>
      <c r="Q11732" s="168" t="str">
        <f t="shared" si="1468"/>
        <v/>
      </c>
      <c r="R11732" s="168" t="str">
        <f t="shared" si="1469"/>
        <v/>
      </c>
      <c r="S11732" s="168" t="str">
        <f t="shared" si="1470"/>
        <v/>
      </c>
      <c r="T11732" s="168" t="str">
        <f t="shared" si="1471"/>
        <v/>
      </c>
    </row>
    <row r="11733" spans="1:20" x14ac:dyDescent="0.2">
      <c r="M11733" s="170" t="str">
        <f t="shared" si="1464"/>
        <v>DTL</v>
      </c>
      <c r="N11733" s="169" t="str">
        <f t="shared" si="1465"/>
        <v>2200</v>
      </c>
      <c r="O11733" s="168" t="str">
        <f t="shared" si="1466"/>
        <v/>
      </c>
      <c r="P11733" s="168" t="str">
        <f t="shared" si="1467"/>
        <v/>
      </c>
      <c r="Q11733" s="168" t="str">
        <f t="shared" si="1468"/>
        <v/>
      </c>
      <c r="R11733" s="168" t="str">
        <f t="shared" si="1469"/>
        <v/>
      </c>
      <c r="S11733" s="168" t="str">
        <f t="shared" si="1470"/>
        <v/>
      </c>
      <c r="T11733" s="168" t="str">
        <f t="shared" si="1471"/>
        <v/>
      </c>
    </row>
    <row r="11734" spans="1:20" x14ac:dyDescent="0.2">
      <c r="A11734" t="s">
        <v>3778</v>
      </c>
      <c r="M11734" s="170" t="str">
        <f t="shared" si="1464"/>
        <v>H1</v>
      </c>
      <c r="N11734" s="169" t="str">
        <f t="shared" si="1465"/>
        <v>2200</v>
      </c>
      <c r="O11734" s="168" t="str">
        <f t="shared" si="1466"/>
        <v/>
      </c>
      <c r="P11734" s="168" t="str">
        <f t="shared" si="1467"/>
        <v/>
      </c>
      <c r="Q11734" s="168" t="str">
        <f t="shared" si="1468"/>
        <v/>
      </c>
      <c r="R11734" s="168" t="str">
        <f t="shared" si="1469"/>
        <v/>
      </c>
      <c r="S11734" s="168" t="str">
        <f t="shared" si="1470"/>
        <v/>
      </c>
      <c r="T11734" s="168" t="str">
        <f t="shared" si="1471"/>
        <v/>
      </c>
    </row>
    <row r="11735" spans="1:20" x14ac:dyDescent="0.2">
      <c r="A11735" t="s">
        <v>2600</v>
      </c>
      <c r="M11735" s="170" t="str">
        <f t="shared" si="1464"/>
        <v>H2</v>
      </c>
      <c r="N11735" s="169" t="str">
        <f t="shared" si="1465"/>
        <v>2200</v>
      </c>
      <c r="O11735" s="168" t="str">
        <f t="shared" si="1466"/>
        <v/>
      </c>
      <c r="P11735" s="168" t="str">
        <f t="shared" si="1467"/>
        <v/>
      </c>
      <c r="Q11735" s="168" t="str">
        <f t="shared" si="1468"/>
        <v/>
      </c>
      <c r="R11735" s="168" t="str">
        <f t="shared" si="1469"/>
        <v/>
      </c>
      <c r="S11735" s="168" t="str">
        <f t="shared" si="1470"/>
        <v/>
      </c>
      <c r="T11735" s="168" t="str">
        <f t="shared" si="1471"/>
        <v/>
      </c>
    </row>
    <row r="11736" spans="1:20" x14ac:dyDescent="0.2">
      <c r="A11736" t="s">
        <v>2601</v>
      </c>
      <c r="M11736" s="170" t="str">
        <f t="shared" si="1464"/>
        <v>H3</v>
      </c>
      <c r="N11736" s="169" t="str">
        <f t="shared" si="1465"/>
        <v>2200</v>
      </c>
      <c r="O11736" s="168" t="str">
        <f t="shared" si="1466"/>
        <v/>
      </c>
      <c r="P11736" s="168" t="str">
        <f t="shared" si="1467"/>
        <v/>
      </c>
      <c r="Q11736" s="168" t="str">
        <f t="shared" si="1468"/>
        <v/>
      </c>
      <c r="R11736" s="168" t="str">
        <f t="shared" si="1469"/>
        <v/>
      </c>
      <c r="S11736" s="168" t="str">
        <f t="shared" si="1470"/>
        <v/>
      </c>
      <c r="T11736" s="168" t="str">
        <f t="shared" si="1471"/>
        <v/>
      </c>
    </row>
    <row r="11737" spans="1:20" x14ac:dyDescent="0.2">
      <c r="A11737" t="s">
        <v>3761</v>
      </c>
      <c r="M11737" s="170" t="str">
        <f t="shared" si="1464"/>
        <v>H4</v>
      </c>
      <c r="N11737" s="169" t="str">
        <f t="shared" si="1465"/>
        <v>2200</v>
      </c>
      <c r="O11737" s="168" t="str">
        <f t="shared" si="1466"/>
        <v/>
      </c>
      <c r="P11737" s="168" t="str">
        <f t="shared" si="1467"/>
        <v/>
      </c>
      <c r="Q11737" s="168" t="str">
        <f t="shared" si="1468"/>
        <v/>
      </c>
      <c r="R11737" s="168" t="str">
        <f t="shared" si="1469"/>
        <v/>
      </c>
      <c r="S11737" s="168" t="str">
        <f t="shared" si="1470"/>
        <v/>
      </c>
      <c r="T11737" s="168" t="str">
        <f t="shared" si="1471"/>
        <v/>
      </c>
    </row>
    <row r="11738" spans="1:20" x14ac:dyDescent="0.2">
      <c r="A11738" t="s">
        <v>2603</v>
      </c>
      <c r="M11738" s="170" t="str">
        <f t="shared" si="1464"/>
        <v>H5</v>
      </c>
      <c r="N11738" s="169" t="str">
        <f t="shared" si="1465"/>
        <v>2200</v>
      </c>
      <c r="O11738" s="168" t="str">
        <f t="shared" si="1466"/>
        <v/>
      </c>
      <c r="P11738" s="168" t="str">
        <f t="shared" si="1467"/>
        <v/>
      </c>
      <c r="Q11738" s="168" t="str">
        <f t="shared" si="1468"/>
        <v/>
      </c>
      <c r="R11738" s="168" t="str">
        <f t="shared" si="1469"/>
        <v/>
      </c>
      <c r="S11738" s="168" t="str">
        <f t="shared" si="1470"/>
        <v/>
      </c>
      <c r="T11738" s="168" t="str">
        <f t="shared" si="1471"/>
        <v/>
      </c>
    </row>
    <row r="11739" spans="1:20" x14ac:dyDescent="0.2">
      <c r="A11739" t="s">
        <v>3765</v>
      </c>
      <c r="M11739" s="170" t="str">
        <f t="shared" si="1464"/>
        <v>H6</v>
      </c>
      <c r="N11739" s="169" t="str">
        <f t="shared" si="1465"/>
        <v>2200</v>
      </c>
      <c r="O11739" s="168" t="str">
        <f t="shared" si="1466"/>
        <v/>
      </c>
      <c r="P11739" s="168" t="str">
        <f t="shared" si="1467"/>
        <v/>
      </c>
      <c r="Q11739" s="168" t="str">
        <f t="shared" si="1468"/>
        <v/>
      </c>
      <c r="R11739" s="168" t="str">
        <f t="shared" si="1469"/>
        <v/>
      </c>
      <c r="S11739" s="168" t="str">
        <f t="shared" si="1470"/>
        <v/>
      </c>
      <c r="T11739" s="168" t="str">
        <f t="shared" si="1471"/>
        <v/>
      </c>
    </row>
    <row r="11740" spans="1:20" x14ac:dyDescent="0.2">
      <c r="A11740" t="s">
        <v>2605</v>
      </c>
      <c r="M11740" s="170" t="str">
        <f t="shared" si="1464"/>
        <v>H7</v>
      </c>
      <c r="N11740" s="169" t="str">
        <f t="shared" si="1465"/>
        <v>2200</v>
      </c>
      <c r="O11740" s="168" t="str">
        <f t="shared" si="1466"/>
        <v/>
      </c>
      <c r="P11740" s="168" t="str">
        <f t="shared" si="1467"/>
        <v/>
      </c>
      <c r="Q11740" s="168" t="str">
        <f t="shared" si="1468"/>
        <v/>
      </c>
      <c r="R11740" s="168" t="str">
        <f t="shared" si="1469"/>
        <v/>
      </c>
      <c r="S11740" s="168" t="str">
        <f t="shared" si="1470"/>
        <v/>
      </c>
      <c r="T11740" s="168" t="str">
        <f t="shared" si="1471"/>
        <v/>
      </c>
    </row>
    <row r="11741" spans="1:20" x14ac:dyDescent="0.2">
      <c r="A11741" t="s">
        <v>2606</v>
      </c>
      <c r="M11741" s="170" t="str">
        <f t="shared" si="1464"/>
        <v>H8</v>
      </c>
      <c r="N11741" s="169" t="str">
        <f t="shared" si="1465"/>
        <v>2200</v>
      </c>
      <c r="O11741" s="168" t="str">
        <f t="shared" si="1466"/>
        <v/>
      </c>
      <c r="P11741" s="168" t="str">
        <f t="shared" si="1467"/>
        <v/>
      </c>
      <c r="Q11741" s="168" t="str">
        <f t="shared" si="1468"/>
        <v/>
      </c>
      <c r="R11741" s="168" t="str">
        <f t="shared" si="1469"/>
        <v/>
      </c>
      <c r="S11741" s="168" t="str">
        <f t="shared" si="1470"/>
        <v/>
      </c>
      <c r="T11741" s="168" t="str">
        <f t="shared" si="1471"/>
        <v/>
      </c>
    </row>
    <row r="11742" spans="1:20" x14ac:dyDescent="0.2">
      <c r="A11742" t="s">
        <v>2607</v>
      </c>
      <c r="M11742" s="170" t="str">
        <f t="shared" si="1464"/>
        <v>H9</v>
      </c>
      <c r="N11742" s="169" t="str">
        <f t="shared" si="1465"/>
        <v>2200</v>
      </c>
      <c r="O11742" s="168" t="str">
        <f t="shared" si="1466"/>
        <v/>
      </c>
      <c r="P11742" s="168" t="str">
        <f t="shared" si="1467"/>
        <v/>
      </c>
      <c r="Q11742" s="168" t="str">
        <f t="shared" si="1468"/>
        <v/>
      </c>
      <c r="R11742" s="168" t="str">
        <f t="shared" si="1469"/>
        <v/>
      </c>
      <c r="S11742" s="168" t="str">
        <f t="shared" si="1470"/>
        <v/>
      </c>
      <c r="T11742" s="168" t="str">
        <f t="shared" si="1471"/>
        <v/>
      </c>
    </row>
    <row r="11743" spans="1:20" x14ac:dyDescent="0.2">
      <c r="A11743" t="s">
        <v>2608</v>
      </c>
      <c r="M11743" s="170" t="str">
        <f t="shared" si="1464"/>
        <v>H10</v>
      </c>
      <c r="N11743" s="169" t="str">
        <f t="shared" si="1465"/>
        <v>2200</v>
      </c>
      <c r="O11743" s="168" t="str">
        <f t="shared" si="1466"/>
        <v/>
      </c>
      <c r="P11743" s="168" t="str">
        <f t="shared" si="1467"/>
        <v/>
      </c>
      <c r="Q11743" s="168" t="str">
        <f t="shared" si="1468"/>
        <v/>
      </c>
      <c r="R11743" s="168" t="str">
        <f t="shared" si="1469"/>
        <v/>
      </c>
      <c r="S11743" s="168" t="str">
        <f t="shared" si="1470"/>
        <v/>
      </c>
      <c r="T11743" s="168" t="str">
        <f t="shared" si="1471"/>
        <v/>
      </c>
    </row>
    <row r="11744" spans="1:20" x14ac:dyDescent="0.2">
      <c r="A11744" t="s">
        <v>7310</v>
      </c>
      <c r="M11744" s="170" t="str">
        <f t="shared" si="1464"/>
        <v>DTL</v>
      </c>
      <c r="N11744" s="169" t="str">
        <f t="shared" si="1465"/>
        <v>2200</v>
      </c>
      <c r="O11744" s="168" t="str">
        <f t="shared" si="1466"/>
        <v>Tran</v>
      </c>
      <c r="P11744" s="168" t="str">
        <f t="shared" si="1467"/>
        <v>2200Tran</v>
      </c>
      <c r="Q11744" s="168">
        <f t="shared" si="1468"/>
        <v>876490</v>
      </c>
      <c r="R11744" s="168">
        <f t="shared" si="1469"/>
        <v>739118</v>
      </c>
      <c r="S11744" s="168">
        <f t="shared" si="1470"/>
        <v>800488</v>
      </c>
      <c r="T11744" s="168">
        <f t="shared" si="1471"/>
        <v>560511</v>
      </c>
    </row>
    <row r="11745" spans="1:20" x14ac:dyDescent="0.2">
      <c r="A11745" t="s">
        <v>2611</v>
      </c>
      <c r="M11745" s="170" t="str">
        <f t="shared" si="1464"/>
        <v>DTL</v>
      </c>
      <c r="N11745" s="169" t="str">
        <f t="shared" si="1465"/>
        <v>2200</v>
      </c>
      <c r="O11745" s="168" t="str">
        <f t="shared" si="1466"/>
        <v/>
      </c>
      <c r="P11745" s="168" t="str">
        <f t="shared" si="1467"/>
        <v/>
      </c>
      <c r="Q11745" s="168" t="str">
        <f t="shared" si="1468"/>
        <v/>
      </c>
      <c r="R11745" s="168" t="str">
        <f t="shared" si="1469"/>
        <v/>
      </c>
      <c r="S11745" s="168" t="str">
        <f t="shared" si="1470"/>
        <v/>
      </c>
      <c r="T11745" s="168" t="str">
        <f t="shared" si="1471"/>
        <v/>
      </c>
    </row>
    <row r="11746" spans="1:20" x14ac:dyDescent="0.2">
      <c r="A11746" t="s">
        <v>7311</v>
      </c>
      <c r="M11746" s="170" t="str">
        <f t="shared" si="1464"/>
        <v>DTL</v>
      </c>
      <c r="N11746" s="169" t="str">
        <f t="shared" si="1465"/>
        <v>2200</v>
      </c>
      <c r="O11746" s="168" t="str">
        <f t="shared" si="1466"/>
        <v>Tran</v>
      </c>
      <c r="P11746" s="168" t="str">
        <f t="shared" si="1467"/>
        <v>2200Tran</v>
      </c>
      <c r="Q11746" s="168">
        <f t="shared" si="1468"/>
        <v>7993</v>
      </c>
      <c r="R11746" s="168">
        <f t="shared" si="1469"/>
        <v>0</v>
      </c>
      <c r="S11746" s="168">
        <f t="shared" si="1470"/>
        <v>0</v>
      </c>
      <c r="T11746" s="168">
        <f t="shared" si="1471"/>
        <v>0</v>
      </c>
    </row>
    <row r="11747" spans="1:20" x14ac:dyDescent="0.2">
      <c r="A11747" t="s">
        <v>4246</v>
      </c>
      <c r="M11747" s="170" t="str">
        <f t="shared" si="1464"/>
        <v>DTL</v>
      </c>
      <c r="N11747" s="169" t="str">
        <f t="shared" si="1465"/>
        <v>2200</v>
      </c>
      <c r="O11747" s="168" t="str">
        <f t="shared" si="1466"/>
        <v/>
      </c>
      <c r="P11747" s="168" t="str">
        <f t="shared" si="1467"/>
        <v/>
      </c>
      <c r="Q11747" s="168" t="str">
        <f t="shared" si="1468"/>
        <v/>
      </c>
      <c r="R11747" s="168" t="str">
        <f t="shared" si="1469"/>
        <v/>
      </c>
      <c r="S11747" s="168" t="str">
        <f t="shared" si="1470"/>
        <v/>
      </c>
      <c r="T11747" s="168" t="str">
        <f t="shared" si="1471"/>
        <v/>
      </c>
    </row>
    <row r="11748" spans="1:20" x14ac:dyDescent="0.2">
      <c r="A11748" t="s">
        <v>2611</v>
      </c>
      <c r="M11748" s="170" t="str">
        <f t="shared" si="1464"/>
        <v>DTL</v>
      </c>
      <c r="N11748" s="169" t="str">
        <f t="shared" si="1465"/>
        <v>2200</v>
      </c>
      <c r="O11748" s="168" t="str">
        <f t="shared" si="1466"/>
        <v/>
      </c>
      <c r="P11748" s="168" t="str">
        <f t="shared" si="1467"/>
        <v/>
      </c>
      <c r="Q11748" s="168" t="str">
        <f t="shared" si="1468"/>
        <v/>
      </c>
      <c r="R11748" s="168" t="str">
        <f t="shared" si="1469"/>
        <v/>
      </c>
      <c r="S11748" s="168" t="str">
        <f t="shared" si="1470"/>
        <v/>
      </c>
      <c r="T11748" s="168" t="str">
        <f t="shared" si="1471"/>
        <v/>
      </c>
    </row>
    <row r="11749" spans="1:20" x14ac:dyDescent="0.2">
      <c r="A11749" t="s">
        <v>7312</v>
      </c>
      <c r="M11749" s="170" t="str">
        <f t="shared" si="1464"/>
        <v>Ttl</v>
      </c>
      <c r="N11749" s="169" t="str">
        <f t="shared" si="1465"/>
        <v>2200</v>
      </c>
      <c r="O11749" s="168" t="str">
        <f t="shared" si="1466"/>
        <v/>
      </c>
      <c r="P11749" s="168" t="str">
        <f t="shared" si="1467"/>
        <v/>
      </c>
      <c r="Q11749" s="168" t="str">
        <f t="shared" si="1468"/>
        <v/>
      </c>
      <c r="R11749" s="168" t="str">
        <f t="shared" si="1469"/>
        <v/>
      </c>
      <c r="S11749" s="168" t="str">
        <f t="shared" si="1470"/>
        <v/>
      </c>
      <c r="T11749" s="168" t="str">
        <f t="shared" si="1471"/>
        <v/>
      </c>
    </row>
    <row r="11750" spans="1:20" x14ac:dyDescent="0.2">
      <c r="A11750" t="s">
        <v>4467</v>
      </c>
      <c r="M11750" s="170" t="str">
        <f t="shared" si="1464"/>
        <v>DTL</v>
      </c>
      <c r="N11750" s="169" t="str">
        <f t="shared" si="1465"/>
        <v>2200</v>
      </c>
      <c r="O11750" s="168" t="str">
        <f t="shared" si="1466"/>
        <v/>
      </c>
      <c r="P11750" s="168" t="str">
        <f t="shared" si="1467"/>
        <v/>
      </c>
      <c r="Q11750" s="168" t="str">
        <f t="shared" si="1468"/>
        <v/>
      </c>
      <c r="R11750" s="168" t="str">
        <f t="shared" si="1469"/>
        <v/>
      </c>
      <c r="S11750" s="168" t="str">
        <f t="shared" si="1470"/>
        <v/>
      </c>
      <c r="T11750" s="168" t="str">
        <f t="shared" si="1471"/>
        <v/>
      </c>
    </row>
    <row r="11751" spans="1:20" x14ac:dyDescent="0.2">
      <c r="A11751">
        <v>1</v>
      </c>
      <c r="M11751" s="170" t="str">
        <f t="shared" si="1464"/>
        <v>DTL</v>
      </c>
      <c r="N11751" s="169" t="str">
        <f t="shared" si="1465"/>
        <v>2200</v>
      </c>
      <c r="O11751" s="168" t="str">
        <f t="shared" si="1466"/>
        <v/>
      </c>
      <c r="P11751" s="168" t="str">
        <f t="shared" si="1467"/>
        <v/>
      </c>
      <c r="Q11751" s="168" t="str">
        <f t="shared" si="1468"/>
        <v/>
      </c>
      <c r="R11751" s="168" t="str">
        <f t="shared" si="1469"/>
        <v/>
      </c>
      <c r="S11751" s="168" t="str">
        <f t="shared" si="1470"/>
        <v/>
      </c>
      <c r="T11751" s="168" t="str">
        <f t="shared" si="1471"/>
        <v/>
      </c>
    </row>
    <row r="11752" spans="1:20" x14ac:dyDescent="0.2">
      <c r="M11752" s="170" t="str">
        <f t="shared" si="1464"/>
        <v>DTL</v>
      </c>
      <c r="N11752" s="169" t="str">
        <f t="shared" si="1465"/>
        <v>2200</v>
      </c>
      <c r="O11752" s="168" t="str">
        <f t="shared" si="1466"/>
        <v/>
      </c>
      <c r="P11752" s="168" t="str">
        <f t="shared" si="1467"/>
        <v/>
      </c>
      <c r="Q11752" s="168" t="str">
        <f t="shared" si="1468"/>
        <v/>
      </c>
      <c r="R11752" s="168" t="str">
        <f t="shared" si="1469"/>
        <v/>
      </c>
      <c r="S11752" s="168" t="str">
        <f t="shared" si="1470"/>
        <v/>
      </c>
      <c r="T11752" s="168" t="str">
        <f t="shared" si="1471"/>
        <v/>
      </c>
    </row>
    <row r="11753" spans="1:20" x14ac:dyDescent="0.2">
      <c r="A11753" t="s">
        <v>3779</v>
      </c>
      <c r="M11753" s="170" t="str">
        <f t="shared" si="1464"/>
        <v>H1</v>
      </c>
      <c r="N11753" s="169" t="str">
        <f t="shared" si="1465"/>
        <v>2200</v>
      </c>
      <c r="O11753" s="168" t="str">
        <f t="shared" si="1466"/>
        <v/>
      </c>
      <c r="P11753" s="168" t="str">
        <f t="shared" si="1467"/>
        <v/>
      </c>
      <c r="Q11753" s="168" t="str">
        <f t="shared" si="1468"/>
        <v/>
      </c>
      <c r="R11753" s="168" t="str">
        <f t="shared" si="1469"/>
        <v/>
      </c>
      <c r="S11753" s="168" t="str">
        <f t="shared" si="1470"/>
        <v/>
      </c>
      <c r="T11753" s="168" t="str">
        <f t="shared" si="1471"/>
        <v/>
      </c>
    </row>
    <row r="11754" spans="1:20" x14ac:dyDescent="0.2">
      <c r="A11754" t="s">
        <v>2600</v>
      </c>
      <c r="M11754" s="170" t="str">
        <f t="shared" si="1464"/>
        <v>H2</v>
      </c>
      <c r="N11754" s="169" t="str">
        <f t="shared" si="1465"/>
        <v>2200</v>
      </c>
      <c r="O11754" s="168" t="str">
        <f t="shared" si="1466"/>
        <v/>
      </c>
      <c r="P11754" s="168" t="str">
        <f t="shared" si="1467"/>
        <v/>
      </c>
      <c r="Q11754" s="168" t="str">
        <f t="shared" si="1468"/>
        <v/>
      </c>
      <c r="R11754" s="168" t="str">
        <f t="shared" si="1469"/>
        <v/>
      </c>
      <c r="S11754" s="168" t="str">
        <f t="shared" si="1470"/>
        <v/>
      </c>
      <c r="T11754" s="168" t="str">
        <f t="shared" si="1471"/>
        <v/>
      </c>
    </row>
    <row r="11755" spans="1:20" x14ac:dyDescent="0.2">
      <c r="A11755" t="s">
        <v>2601</v>
      </c>
      <c r="M11755" s="170" t="str">
        <f t="shared" si="1464"/>
        <v>H3</v>
      </c>
      <c r="N11755" s="169" t="str">
        <f t="shared" si="1465"/>
        <v>2200</v>
      </c>
      <c r="O11755" s="168" t="str">
        <f t="shared" si="1466"/>
        <v/>
      </c>
      <c r="P11755" s="168" t="str">
        <f t="shared" si="1467"/>
        <v/>
      </c>
      <c r="Q11755" s="168" t="str">
        <f t="shared" si="1468"/>
        <v/>
      </c>
      <c r="R11755" s="168" t="str">
        <f t="shared" si="1469"/>
        <v/>
      </c>
      <c r="S11755" s="168" t="str">
        <f t="shared" si="1470"/>
        <v/>
      </c>
      <c r="T11755" s="168" t="str">
        <f t="shared" si="1471"/>
        <v/>
      </c>
    </row>
    <row r="11756" spans="1:20" x14ac:dyDescent="0.2">
      <c r="A11756" t="s">
        <v>3761</v>
      </c>
      <c r="M11756" s="170" t="str">
        <f t="shared" si="1464"/>
        <v>H4</v>
      </c>
      <c r="N11756" s="169" t="str">
        <f t="shared" si="1465"/>
        <v>2200</v>
      </c>
      <c r="O11756" s="168" t="str">
        <f t="shared" si="1466"/>
        <v/>
      </c>
      <c r="P11756" s="168" t="str">
        <f t="shared" si="1467"/>
        <v/>
      </c>
      <c r="Q11756" s="168" t="str">
        <f t="shared" si="1468"/>
        <v/>
      </c>
      <c r="R11756" s="168" t="str">
        <f t="shared" si="1469"/>
        <v/>
      </c>
      <c r="S11756" s="168" t="str">
        <f t="shared" si="1470"/>
        <v/>
      </c>
      <c r="T11756" s="168" t="str">
        <f t="shared" si="1471"/>
        <v/>
      </c>
    </row>
    <row r="11757" spans="1:20" x14ac:dyDescent="0.2">
      <c r="A11757" t="s">
        <v>2603</v>
      </c>
      <c r="M11757" s="170" t="str">
        <f t="shared" si="1464"/>
        <v>H5</v>
      </c>
      <c r="N11757" s="169" t="str">
        <f t="shared" si="1465"/>
        <v>2200</v>
      </c>
      <c r="O11757" s="168" t="str">
        <f t="shared" si="1466"/>
        <v/>
      </c>
      <c r="P11757" s="168" t="str">
        <f t="shared" si="1467"/>
        <v/>
      </c>
      <c r="Q11757" s="168" t="str">
        <f t="shared" si="1468"/>
        <v/>
      </c>
      <c r="R11757" s="168" t="str">
        <f t="shared" si="1469"/>
        <v/>
      </c>
      <c r="S11757" s="168" t="str">
        <f t="shared" si="1470"/>
        <v/>
      </c>
      <c r="T11757" s="168" t="str">
        <f t="shared" si="1471"/>
        <v/>
      </c>
    </row>
    <row r="11758" spans="1:20" x14ac:dyDescent="0.2">
      <c r="A11758" t="s">
        <v>3780</v>
      </c>
      <c r="M11758" s="170" t="str">
        <f t="shared" si="1464"/>
        <v>H6</v>
      </c>
      <c r="N11758" s="169" t="str">
        <f t="shared" si="1465"/>
        <v>2270</v>
      </c>
      <c r="O11758" s="168" t="str">
        <f t="shared" si="1466"/>
        <v/>
      </c>
      <c r="P11758" s="168" t="str">
        <f t="shared" si="1467"/>
        <v/>
      </c>
      <c r="Q11758" s="168" t="str">
        <f t="shared" si="1468"/>
        <v/>
      </c>
      <c r="R11758" s="168" t="str">
        <f t="shared" si="1469"/>
        <v/>
      </c>
      <c r="S11758" s="168" t="str">
        <f t="shared" si="1470"/>
        <v/>
      </c>
      <c r="T11758" s="168" t="str">
        <f t="shared" si="1471"/>
        <v/>
      </c>
    </row>
    <row r="11759" spans="1:20" x14ac:dyDescent="0.2">
      <c r="A11759" t="s">
        <v>2605</v>
      </c>
      <c r="M11759" s="170" t="str">
        <f t="shared" si="1464"/>
        <v>H7</v>
      </c>
      <c r="N11759" s="169" t="str">
        <f t="shared" si="1465"/>
        <v>2270</v>
      </c>
      <c r="O11759" s="168" t="str">
        <f t="shared" si="1466"/>
        <v/>
      </c>
      <c r="P11759" s="168" t="str">
        <f t="shared" si="1467"/>
        <v/>
      </c>
      <c r="Q11759" s="168" t="str">
        <f t="shared" si="1468"/>
        <v/>
      </c>
      <c r="R11759" s="168" t="str">
        <f t="shared" si="1469"/>
        <v/>
      </c>
      <c r="S11759" s="168" t="str">
        <f t="shared" si="1470"/>
        <v/>
      </c>
      <c r="T11759" s="168" t="str">
        <f t="shared" si="1471"/>
        <v/>
      </c>
    </row>
    <row r="11760" spans="1:20" x14ac:dyDescent="0.2">
      <c r="A11760" t="s">
        <v>2606</v>
      </c>
      <c r="M11760" s="170" t="str">
        <f t="shared" si="1464"/>
        <v>H8</v>
      </c>
      <c r="N11760" s="169" t="str">
        <f t="shared" si="1465"/>
        <v>2270</v>
      </c>
      <c r="O11760" s="168" t="str">
        <f t="shared" si="1466"/>
        <v/>
      </c>
      <c r="P11760" s="168" t="str">
        <f t="shared" si="1467"/>
        <v/>
      </c>
      <c r="Q11760" s="168" t="str">
        <f t="shared" si="1468"/>
        <v/>
      </c>
      <c r="R11760" s="168" t="str">
        <f t="shared" si="1469"/>
        <v/>
      </c>
      <c r="S11760" s="168" t="str">
        <f t="shared" si="1470"/>
        <v/>
      </c>
      <c r="T11760" s="168" t="str">
        <f t="shared" si="1471"/>
        <v/>
      </c>
    </row>
    <row r="11761" spans="1:20" x14ac:dyDescent="0.2">
      <c r="A11761" t="s">
        <v>2607</v>
      </c>
      <c r="M11761" s="170" t="str">
        <f t="shared" si="1464"/>
        <v>H9</v>
      </c>
      <c r="N11761" s="169" t="str">
        <f t="shared" si="1465"/>
        <v>2270</v>
      </c>
      <c r="O11761" s="168" t="str">
        <f t="shared" si="1466"/>
        <v/>
      </c>
      <c r="P11761" s="168" t="str">
        <f t="shared" si="1467"/>
        <v/>
      </c>
      <c r="Q11761" s="168" t="str">
        <f t="shared" si="1468"/>
        <v/>
      </c>
      <c r="R11761" s="168" t="str">
        <f t="shared" si="1469"/>
        <v/>
      </c>
      <c r="S11761" s="168" t="str">
        <f t="shared" si="1470"/>
        <v/>
      </c>
      <c r="T11761" s="168" t="str">
        <f t="shared" si="1471"/>
        <v/>
      </c>
    </row>
    <row r="11762" spans="1:20" x14ac:dyDescent="0.2">
      <c r="A11762" t="s">
        <v>2608</v>
      </c>
      <c r="M11762" s="170" t="str">
        <f t="shared" si="1464"/>
        <v>H10</v>
      </c>
      <c r="N11762" s="169" t="str">
        <f t="shared" si="1465"/>
        <v>2270</v>
      </c>
      <c r="O11762" s="168" t="str">
        <f t="shared" si="1466"/>
        <v/>
      </c>
      <c r="P11762" s="168" t="str">
        <f t="shared" si="1467"/>
        <v/>
      </c>
      <c r="Q11762" s="168" t="str">
        <f t="shared" si="1468"/>
        <v/>
      </c>
      <c r="R11762" s="168" t="str">
        <f t="shared" si="1469"/>
        <v/>
      </c>
      <c r="S11762" s="168" t="str">
        <f t="shared" si="1470"/>
        <v/>
      </c>
      <c r="T11762" s="168" t="str">
        <f t="shared" si="1471"/>
        <v/>
      </c>
    </row>
    <row r="11763" spans="1:20" x14ac:dyDescent="0.2">
      <c r="A11763" t="s">
        <v>2613</v>
      </c>
      <c r="M11763" s="170" t="str">
        <f t="shared" si="1464"/>
        <v>DTL</v>
      </c>
      <c r="N11763" s="169" t="str">
        <f t="shared" si="1465"/>
        <v>2270</v>
      </c>
      <c r="O11763" s="168" t="str">
        <f t="shared" si="1466"/>
        <v/>
      </c>
      <c r="P11763" s="168" t="str">
        <f t="shared" si="1467"/>
        <v/>
      </c>
      <c r="Q11763" s="168" t="str">
        <f t="shared" si="1468"/>
        <v/>
      </c>
      <c r="R11763" s="168" t="str">
        <f t="shared" si="1469"/>
        <v/>
      </c>
      <c r="S11763" s="168" t="str">
        <f t="shared" si="1470"/>
        <v/>
      </c>
      <c r="T11763" s="168" t="str">
        <f t="shared" si="1471"/>
        <v/>
      </c>
    </row>
    <row r="11764" spans="1:20" x14ac:dyDescent="0.2">
      <c r="A11764" t="s">
        <v>7313</v>
      </c>
      <c r="M11764" s="170" t="str">
        <f t="shared" si="1464"/>
        <v>DTL</v>
      </c>
      <c r="N11764" s="169" t="str">
        <f t="shared" si="1465"/>
        <v>2270</v>
      </c>
      <c r="O11764" s="168" t="str">
        <f t="shared" si="1466"/>
        <v>2050</v>
      </c>
      <c r="P11764" s="168" t="str">
        <f t="shared" si="1467"/>
        <v>22702050</v>
      </c>
      <c r="Q11764" s="168">
        <f t="shared" si="1468"/>
        <v>0</v>
      </c>
      <c r="R11764" s="168">
        <f t="shared" si="1469"/>
        <v>46</v>
      </c>
      <c r="S11764" s="168">
        <f t="shared" si="1470"/>
        <v>0</v>
      </c>
      <c r="T11764" s="168">
        <f t="shared" si="1471"/>
        <v>0</v>
      </c>
    </row>
    <row r="11765" spans="1:20" x14ac:dyDescent="0.2">
      <c r="A11765" t="s">
        <v>3781</v>
      </c>
      <c r="M11765" s="170" t="str">
        <f t="shared" si="1464"/>
        <v>DTL</v>
      </c>
      <c r="N11765" s="169" t="str">
        <f t="shared" si="1465"/>
        <v>2270</v>
      </c>
      <c r="O11765" s="168" t="str">
        <f t="shared" si="1466"/>
        <v>2140</v>
      </c>
      <c r="P11765" s="168" t="str">
        <f t="shared" si="1467"/>
        <v>22702140</v>
      </c>
      <c r="Q11765" s="168">
        <f t="shared" si="1468"/>
        <v>0</v>
      </c>
      <c r="R11765" s="168">
        <f t="shared" si="1469"/>
        <v>0</v>
      </c>
      <c r="S11765" s="168">
        <f t="shared" si="1470"/>
        <v>5000</v>
      </c>
      <c r="T11765" s="168">
        <f t="shared" si="1471"/>
        <v>156</v>
      </c>
    </row>
    <row r="11766" spans="1:20" x14ac:dyDescent="0.2">
      <c r="A11766" t="s">
        <v>7314</v>
      </c>
      <c r="M11766" s="170" t="str">
        <f t="shared" si="1464"/>
        <v>DTL</v>
      </c>
      <c r="N11766" s="169" t="str">
        <f t="shared" si="1465"/>
        <v>2270</v>
      </c>
      <c r="O11766" s="168" t="str">
        <f t="shared" si="1466"/>
        <v>2700</v>
      </c>
      <c r="P11766" s="168" t="str">
        <f t="shared" si="1467"/>
        <v>22702700</v>
      </c>
      <c r="Q11766" s="168">
        <f t="shared" si="1468"/>
        <v>0</v>
      </c>
      <c r="R11766" s="168">
        <f t="shared" si="1469"/>
        <v>9947</v>
      </c>
      <c r="S11766" s="168">
        <f t="shared" si="1470"/>
        <v>0</v>
      </c>
      <c r="T11766" s="168">
        <f t="shared" si="1471"/>
        <v>2106</v>
      </c>
    </row>
    <row r="11767" spans="1:20" x14ac:dyDescent="0.2">
      <c r="A11767" t="s">
        <v>3735</v>
      </c>
      <c r="M11767" s="170" t="str">
        <f t="shared" si="1464"/>
        <v>DTL</v>
      </c>
      <c r="N11767" s="169" t="str">
        <f t="shared" si="1465"/>
        <v>2270</v>
      </c>
      <c r="O11767" s="168" t="str">
        <f t="shared" si="1466"/>
        <v>2756</v>
      </c>
      <c r="P11767" s="168" t="str">
        <f t="shared" si="1467"/>
        <v>22702756</v>
      </c>
      <c r="Q11767" s="168">
        <f t="shared" si="1468"/>
        <v>0</v>
      </c>
      <c r="R11767" s="168">
        <f t="shared" si="1469"/>
        <v>0</v>
      </c>
      <c r="S11767" s="168">
        <f t="shared" si="1470"/>
        <v>5000</v>
      </c>
      <c r="T11767" s="168">
        <f t="shared" si="1471"/>
        <v>0</v>
      </c>
    </row>
    <row r="11768" spans="1:20" x14ac:dyDescent="0.2">
      <c r="A11768" t="s">
        <v>4246</v>
      </c>
      <c r="M11768" s="170" t="str">
        <f t="shared" si="1464"/>
        <v>DTL</v>
      </c>
      <c r="N11768" s="169" t="str">
        <f t="shared" si="1465"/>
        <v>2270</v>
      </c>
      <c r="O11768" s="168" t="str">
        <f t="shared" si="1466"/>
        <v/>
      </c>
      <c r="P11768" s="168" t="str">
        <f t="shared" si="1467"/>
        <v/>
      </c>
      <c r="Q11768" s="168" t="str">
        <f t="shared" si="1468"/>
        <v/>
      </c>
      <c r="R11768" s="168" t="str">
        <f t="shared" si="1469"/>
        <v/>
      </c>
      <c r="S11768" s="168" t="str">
        <f t="shared" si="1470"/>
        <v/>
      </c>
      <c r="T11768" s="168" t="str">
        <f t="shared" si="1471"/>
        <v/>
      </c>
    </row>
    <row r="11769" spans="1:20" x14ac:dyDescent="0.2">
      <c r="A11769" t="s">
        <v>2611</v>
      </c>
      <c r="M11769" s="170" t="str">
        <f t="shared" si="1464"/>
        <v>DTL</v>
      </c>
      <c r="N11769" s="169" t="str">
        <f t="shared" si="1465"/>
        <v>2270</v>
      </c>
      <c r="O11769" s="168" t="str">
        <f t="shared" si="1466"/>
        <v/>
      </c>
      <c r="P11769" s="168" t="str">
        <f t="shared" si="1467"/>
        <v/>
      </c>
      <c r="Q11769" s="168" t="str">
        <f t="shared" si="1468"/>
        <v/>
      </c>
      <c r="R11769" s="168" t="str">
        <f t="shared" si="1469"/>
        <v/>
      </c>
      <c r="S11769" s="168" t="str">
        <f t="shared" si="1470"/>
        <v/>
      </c>
      <c r="T11769" s="168" t="str">
        <f t="shared" si="1471"/>
        <v/>
      </c>
    </row>
    <row r="11770" spans="1:20" x14ac:dyDescent="0.2">
      <c r="A11770" t="s">
        <v>7315</v>
      </c>
      <c r="M11770" s="170" t="str">
        <f t="shared" si="1464"/>
        <v>Ttl</v>
      </c>
      <c r="N11770" s="169" t="str">
        <f t="shared" si="1465"/>
        <v>2270</v>
      </c>
      <c r="O11770" s="168" t="str">
        <f t="shared" si="1466"/>
        <v/>
      </c>
      <c r="P11770" s="168" t="str">
        <f t="shared" si="1467"/>
        <v/>
      </c>
      <c r="Q11770" s="168" t="str">
        <f t="shared" si="1468"/>
        <v/>
      </c>
      <c r="R11770" s="168" t="str">
        <f t="shared" si="1469"/>
        <v/>
      </c>
      <c r="S11770" s="168" t="str">
        <f t="shared" si="1470"/>
        <v/>
      </c>
      <c r="T11770" s="168" t="str">
        <f t="shared" si="1471"/>
        <v/>
      </c>
    </row>
    <row r="11771" spans="1:20" x14ac:dyDescent="0.2">
      <c r="A11771" t="s">
        <v>2611</v>
      </c>
      <c r="M11771" s="170" t="str">
        <f t="shared" si="1464"/>
        <v>DTL</v>
      </c>
      <c r="N11771" s="169" t="str">
        <f t="shared" si="1465"/>
        <v>2270</v>
      </c>
      <c r="O11771" s="168" t="str">
        <f t="shared" si="1466"/>
        <v/>
      </c>
      <c r="P11771" s="168" t="str">
        <f t="shared" si="1467"/>
        <v/>
      </c>
      <c r="Q11771" s="168" t="str">
        <f t="shared" si="1468"/>
        <v/>
      </c>
      <c r="R11771" s="168" t="str">
        <f t="shared" si="1469"/>
        <v/>
      </c>
      <c r="S11771" s="168" t="str">
        <f t="shared" si="1470"/>
        <v/>
      </c>
      <c r="T11771" s="168" t="str">
        <f t="shared" si="1471"/>
        <v/>
      </c>
    </row>
    <row r="11772" spans="1:20" x14ac:dyDescent="0.2">
      <c r="A11772" t="s">
        <v>2611</v>
      </c>
      <c r="M11772" s="170" t="str">
        <f t="shared" si="1464"/>
        <v>DTL</v>
      </c>
      <c r="N11772" s="169" t="str">
        <f t="shared" si="1465"/>
        <v>2270</v>
      </c>
      <c r="O11772" s="168" t="str">
        <f t="shared" si="1466"/>
        <v/>
      </c>
      <c r="P11772" s="168" t="str">
        <f t="shared" si="1467"/>
        <v/>
      </c>
      <c r="Q11772" s="168" t="str">
        <f t="shared" si="1468"/>
        <v/>
      </c>
      <c r="R11772" s="168" t="str">
        <f t="shared" si="1469"/>
        <v/>
      </c>
      <c r="S11772" s="168" t="str">
        <f t="shared" si="1470"/>
        <v/>
      </c>
      <c r="T11772" s="168" t="str">
        <f t="shared" si="1471"/>
        <v/>
      </c>
    </row>
    <row r="11773" spans="1:20" x14ac:dyDescent="0.2">
      <c r="A11773" t="s">
        <v>7316</v>
      </c>
      <c r="M11773" s="170" t="str">
        <f t="shared" si="1464"/>
        <v>Ttl</v>
      </c>
      <c r="N11773" s="169" t="str">
        <f t="shared" si="1465"/>
        <v>2270</v>
      </c>
      <c r="O11773" s="168" t="str">
        <f t="shared" si="1466"/>
        <v/>
      </c>
      <c r="P11773" s="168" t="str">
        <f t="shared" si="1467"/>
        <v/>
      </c>
      <c r="Q11773" s="168" t="str">
        <f t="shared" si="1468"/>
        <v/>
      </c>
      <c r="R11773" s="168" t="str">
        <f t="shared" si="1469"/>
        <v/>
      </c>
      <c r="S11773" s="168" t="str">
        <f t="shared" si="1470"/>
        <v/>
      </c>
      <c r="T11773" s="168" t="str">
        <f t="shared" si="1471"/>
        <v/>
      </c>
    </row>
    <row r="11774" spans="1:20" x14ac:dyDescent="0.2">
      <c r="A11774" t="s">
        <v>2612</v>
      </c>
      <c r="M11774" s="170" t="str">
        <f t="shared" si="1464"/>
        <v>DTL</v>
      </c>
      <c r="N11774" s="169" t="str">
        <f t="shared" si="1465"/>
        <v>2270</v>
      </c>
      <c r="O11774" s="168" t="str">
        <f t="shared" si="1466"/>
        <v/>
      </c>
      <c r="P11774" s="168" t="str">
        <f t="shared" si="1467"/>
        <v/>
      </c>
      <c r="Q11774" s="168" t="str">
        <f t="shared" si="1468"/>
        <v/>
      </c>
      <c r="R11774" s="168" t="str">
        <f t="shared" si="1469"/>
        <v/>
      </c>
      <c r="S11774" s="168" t="str">
        <f t="shared" si="1470"/>
        <v/>
      </c>
      <c r="T11774" s="168" t="str">
        <f t="shared" si="1471"/>
        <v/>
      </c>
    </row>
    <row r="11775" spans="1:20" x14ac:dyDescent="0.2">
      <c r="A11775" t="s">
        <v>2611</v>
      </c>
      <c r="M11775" s="170" t="str">
        <f t="shared" si="1464"/>
        <v>DTL</v>
      </c>
      <c r="N11775" s="169" t="str">
        <f t="shared" si="1465"/>
        <v>2270</v>
      </c>
      <c r="O11775" s="168" t="str">
        <f t="shared" si="1466"/>
        <v/>
      </c>
      <c r="P11775" s="168" t="str">
        <f t="shared" si="1467"/>
        <v/>
      </c>
      <c r="Q11775" s="168" t="str">
        <f t="shared" si="1468"/>
        <v/>
      </c>
      <c r="R11775" s="168" t="str">
        <f t="shared" si="1469"/>
        <v/>
      </c>
      <c r="S11775" s="168" t="str">
        <f t="shared" si="1470"/>
        <v/>
      </c>
      <c r="T11775" s="168" t="str">
        <f t="shared" si="1471"/>
        <v/>
      </c>
    </row>
    <row r="11776" spans="1:20" x14ac:dyDescent="0.2">
      <c r="A11776" t="s">
        <v>2620</v>
      </c>
      <c r="M11776" s="170" t="str">
        <f t="shared" si="1464"/>
        <v>DTL</v>
      </c>
      <c r="N11776" s="169" t="str">
        <f t="shared" si="1465"/>
        <v>2270</v>
      </c>
      <c r="O11776" s="168" t="str">
        <f t="shared" si="1466"/>
        <v/>
      </c>
      <c r="P11776" s="168" t="str">
        <f t="shared" si="1467"/>
        <v/>
      </c>
      <c r="Q11776" s="168" t="str">
        <f t="shared" si="1468"/>
        <v/>
      </c>
      <c r="R11776" s="168" t="str">
        <f t="shared" si="1469"/>
        <v/>
      </c>
      <c r="S11776" s="168" t="str">
        <f t="shared" si="1470"/>
        <v/>
      </c>
      <c r="T11776" s="168" t="str">
        <f t="shared" si="1471"/>
        <v/>
      </c>
    </row>
    <row r="11777" spans="1:20" x14ac:dyDescent="0.2">
      <c r="A11777" t="s">
        <v>2681</v>
      </c>
      <c r="M11777" s="170" t="str">
        <f t="shared" si="1464"/>
        <v>Ttl</v>
      </c>
      <c r="N11777" s="169" t="str">
        <f t="shared" si="1465"/>
        <v>2270</v>
      </c>
      <c r="O11777" s="168" t="str">
        <f t="shared" si="1466"/>
        <v/>
      </c>
      <c r="P11777" s="168" t="str">
        <f t="shared" si="1467"/>
        <v/>
      </c>
      <c r="Q11777" s="168" t="str">
        <f t="shared" si="1468"/>
        <v/>
      </c>
      <c r="R11777" s="168" t="str">
        <f t="shared" si="1469"/>
        <v/>
      </c>
      <c r="S11777" s="168" t="str">
        <f t="shared" si="1470"/>
        <v/>
      </c>
      <c r="T11777" s="168" t="str">
        <f t="shared" si="1471"/>
        <v/>
      </c>
    </row>
    <row r="11778" spans="1:20" x14ac:dyDescent="0.2">
      <c r="A11778" t="s">
        <v>2611</v>
      </c>
      <c r="M11778" s="170" t="str">
        <f t="shared" si="1464"/>
        <v>DTL</v>
      </c>
      <c r="N11778" s="169" t="str">
        <f t="shared" si="1465"/>
        <v>2270</v>
      </c>
      <c r="O11778" s="168" t="str">
        <f t="shared" si="1466"/>
        <v/>
      </c>
      <c r="P11778" s="168" t="str">
        <f t="shared" si="1467"/>
        <v/>
      </c>
      <c r="Q11778" s="168" t="str">
        <f t="shared" si="1468"/>
        <v/>
      </c>
      <c r="R11778" s="168" t="str">
        <f t="shared" si="1469"/>
        <v/>
      </c>
      <c r="S11778" s="168" t="str">
        <f t="shared" si="1470"/>
        <v/>
      </c>
      <c r="T11778" s="168" t="str">
        <f t="shared" si="1471"/>
        <v/>
      </c>
    </row>
    <row r="11779" spans="1:20" x14ac:dyDescent="0.2">
      <c r="A11779" t="s">
        <v>7317</v>
      </c>
      <c r="M11779" s="170" t="str">
        <f t="shared" ref="M11779:M11842" si="1472">IF(ROW()&lt;23,"",
  IF(NOT(ISERROR(FIND("Trinity County",$A11779,30))),"H1",
  IF(M11778="H1","H2",
  IF(M11778="H2","H3",
  IF(M11778="H3","H4",
  IF(M11778="H4","H5",
  IF(M11778="H5","H6",
  IF(M11778="H6","H7",
  IF(M11778="H7","H8",
  IF(M11778="H8","H9",
  IF(M11778="H9","H10",
  IF(TRIM(LEFT($A11779,7))="Total","Ttl","DTL"))))))))))))</f>
        <v>Ttl</v>
      </c>
      <c r="N11779" s="169" t="str">
        <f t="shared" ref="N11779:N11842" si="1473">IF(ROW()&lt;23,"",
  IF($M11779="H6",TRIM(LEFT($A11779,5)),N11778))</f>
        <v>2270</v>
      </c>
      <c r="O11779" s="168" t="str">
        <f t="shared" ref="O11779:O11842" si="1474">IF($M11779&lt;&gt;"DTL","",
  IF(NOT(ISNUMBER(VALUE(MID($A11779,31,15)))),"",LEFT($A11779,4)))</f>
        <v/>
      </c>
      <c r="P11779" s="168" t="str">
        <f t="shared" ref="P11779:P11842" si="1475">IF(O11779="","",N11779&amp;O11779)</f>
        <v/>
      </c>
      <c r="Q11779" s="168" t="str">
        <f t="shared" ref="Q11779:Q11842" si="1476">IF($M11779&lt;&gt;"DTL","",
  IF(NOT(ISNUMBER(VALUE(MID($A11779,31,15)))),"",VALUE(TRIM(MID($A11779,47,15)))))</f>
        <v/>
      </c>
      <c r="R11779" s="168" t="str">
        <f t="shared" ref="R11779:R11842" si="1477">IF($M11779&lt;&gt;"DTL","",
  IF(NOT(ISNUMBER(VALUE(MID($A11779,31,15)))),"",VALUE(TRIM(MID($A11779,61,14)))))</f>
        <v/>
      </c>
      <c r="S11779" s="168" t="str">
        <f t="shared" ref="S11779:S11842" si="1478">IF($M11779&lt;&gt;"DTL","",
  IF(NOT(ISNUMBER(VALUE(MID($A11779,31,15)))),"",VALUE(TRIM(MID($A11779,76,14)))))</f>
        <v/>
      </c>
      <c r="T11779" s="168" t="str">
        <f t="shared" ref="T11779:T11842" si="1479">IF($M11779&lt;&gt;"DTL","",
  IF(NOT(ISNUMBER(VALUE(MID($A11779,31,15)))),"",VALUE(TRIM(MID($A11779,90,14)))))</f>
        <v/>
      </c>
    </row>
    <row r="11780" spans="1:20" x14ac:dyDescent="0.2">
      <c r="A11780" t="s">
        <v>4246</v>
      </c>
      <c r="M11780" s="170" t="str">
        <f t="shared" si="1472"/>
        <v>DTL</v>
      </c>
      <c r="N11780" s="169" t="str">
        <f t="shared" si="1473"/>
        <v>2270</v>
      </c>
      <c r="O11780" s="168" t="str">
        <f t="shared" si="1474"/>
        <v/>
      </c>
      <c r="P11780" s="168" t="str">
        <f t="shared" si="1475"/>
        <v/>
      </c>
      <c r="Q11780" s="168" t="str">
        <f t="shared" si="1476"/>
        <v/>
      </c>
      <c r="R11780" s="168" t="str">
        <f t="shared" si="1477"/>
        <v/>
      </c>
      <c r="S11780" s="168" t="str">
        <f t="shared" si="1478"/>
        <v/>
      </c>
      <c r="T11780" s="168" t="str">
        <f t="shared" si="1479"/>
        <v/>
      </c>
    </row>
    <row r="11781" spans="1:20" x14ac:dyDescent="0.2">
      <c r="A11781" t="s">
        <v>2611</v>
      </c>
      <c r="M11781" s="170" t="str">
        <f t="shared" si="1472"/>
        <v>DTL</v>
      </c>
      <c r="N11781" s="169" t="str">
        <f t="shared" si="1473"/>
        <v>2270</v>
      </c>
      <c r="O11781" s="168" t="str">
        <f t="shared" si="1474"/>
        <v/>
      </c>
      <c r="P11781" s="168" t="str">
        <f t="shared" si="1475"/>
        <v/>
      </c>
      <c r="Q11781" s="168" t="str">
        <f t="shared" si="1476"/>
        <v/>
      </c>
      <c r="R11781" s="168" t="str">
        <f t="shared" si="1477"/>
        <v/>
      </c>
      <c r="S11781" s="168" t="str">
        <f t="shared" si="1478"/>
        <v/>
      </c>
      <c r="T11781" s="168" t="str">
        <f t="shared" si="1479"/>
        <v/>
      </c>
    </row>
    <row r="11782" spans="1:20" x14ac:dyDescent="0.2">
      <c r="A11782" t="s">
        <v>7318</v>
      </c>
      <c r="M11782" s="170" t="str">
        <f t="shared" si="1472"/>
        <v>DTL</v>
      </c>
      <c r="N11782" s="169" t="str">
        <f t="shared" si="1473"/>
        <v>2270</v>
      </c>
      <c r="O11782" s="168" t="str">
        <f t="shared" si="1474"/>
        <v xml:space="preserve">    </v>
      </c>
      <c r="P11782" s="168" t="str">
        <f t="shared" si="1475"/>
        <v xml:space="preserve">2270    </v>
      </c>
      <c r="Q11782" s="168">
        <f t="shared" si="1476"/>
        <v>0</v>
      </c>
      <c r="R11782" s="168">
        <f t="shared" si="1477"/>
        <v>-9993</v>
      </c>
      <c r="S11782" s="168">
        <f t="shared" si="1478"/>
        <v>-10000</v>
      </c>
      <c r="T11782" s="168">
        <f t="shared" si="1479"/>
        <v>-2262</v>
      </c>
    </row>
    <row r="11783" spans="1:20" x14ac:dyDescent="0.2">
      <c r="A11783" t="s">
        <v>2611</v>
      </c>
      <c r="M11783" s="170" t="str">
        <f t="shared" si="1472"/>
        <v>DTL</v>
      </c>
      <c r="N11783" s="169" t="str">
        <f t="shared" si="1473"/>
        <v>2270</v>
      </c>
      <c r="O11783" s="168" t="str">
        <f t="shared" si="1474"/>
        <v/>
      </c>
      <c r="P11783" s="168" t="str">
        <f t="shared" si="1475"/>
        <v/>
      </c>
      <c r="Q11783" s="168" t="str">
        <f t="shared" si="1476"/>
        <v/>
      </c>
      <c r="R11783" s="168" t="str">
        <f t="shared" si="1477"/>
        <v/>
      </c>
      <c r="S11783" s="168" t="str">
        <f t="shared" si="1478"/>
        <v/>
      </c>
      <c r="T11783" s="168" t="str">
        <f t="shared" si="1479"/>
        <v/>
      </c>
    </row>
    <row r="11784" spans="1:20" x14ac:dyDescent="0.2">
      <c r="A11784" t="s">
        <v>2622</v>
      </c>
      <c r="M11784" s="170" t="str">
        <f t="shared" si="1472"/>
        <v>DTL</v>
      </c>
      <c r="N11784" s="169" t="str">
        <f t="shared" si="1473"/>
        <v>2270</v>
      </c>
      <c r="O11784" s="168" t="str">
        <f t="shared" si="1474"/>
        <v>Tran</v>
      </c>
      <c r="P11784" s="168" t="str">
        <f t="shared" si="1475"/>
        <v>2270Tran</v>
      </c>
      <c r="Q11784" s="168">
        <f t="shared" si="1476"/>
        <v>0</v>
      </c>
      <c r="R11784" s="168">
        <f t="shared" si="1477"/>
        <v>0</v>
      </c>
      <c r="S11784" s="168">
        <f t="shared" si="1478"/>
        <v>0</v>
      </c>
      <c r="T11784" s="168">
        <f t="shared" si="1479"/>
        <v>0</v>
      </c>
    </row>
    <row r="11785" spans="1:20" x14ac:dyDescent="0.2">
      <c r="A11785" t="s">
        <v>2611</v>
      </c>
      <c r="M11785" s="170" t="str">
        <f t="shared" si="1472"/>
        <v>DTL</v>
      </c>
      <c r="N11785" s="169" t="str">
        <f t="shared" si="1473"/>
        <v>2270</v>
      </c>
      <c r="O11785" s="168" t="str">
        <f t="shared" si="1474"/>
        <v/>
      </c>
      <c r="P11785" s="168" t="str">
        <f t="shared" si="1475"/>
        <v/>
      </c>
      <c r="Q11785" s="168" t="str">
        <f t="shared" si="1476"/>
        <v/>
      </c>
      <c r="R11785" s="168" t="str">
        <f t="shared" si="1477"/>
        <v/>
      </c>
      <c r="S11785" s="168" t="str">
        <f t="shared" si="1478"/>
        <v/>
      </c>
      <c r="T11785" s="168" t="str">
        <f t="shared" si="1479"/>
        <v/>
      </c>
    </row>
    <row r="11786" spans="1:20" x14ac:dyDescent="0.2">
      <c r="A11786" t="s">
        <v>2623</v>
      </c>
      <c r="M11786" s="170" t="str">
        <f t="shared" si="1472"/>
        <v>DTL</v>
      </c>
      <c r="N11786" s="169" t="str">
        <f t="shared" si="1473"/>
        <v>2270</v>
      </c>
      <c r="O11786" s="168" t="str">
        <f t="shared" si="1474"/>
        <v>Tran</v>
      </c>
      <c r="P11786" s="168" t="str">
        <f t="shared" si="1475"/>
        <v>2270Tran</v>
      </c>
      <c r="Q11786" s="168">
        <f t="shared" si="1476"/>
        <v>0</v>
      </c>
      <c r="R11786" s="168">
        <f t="shared" si="1477"/>
        <v>0</v>
      </c>
      <c r="S11786" s="168">
        <f t="shared" si="1478"/>
        <v>0</v>
      </c>
      <c r="T11786" s="168">
        <f t="shared" si="1479"/>
        <v>0</v>
      </c>
    </row>
    <row r="11787" spans="1:20" x14ac:dyDescent="0.2">
      <c r="A11787" t="s">
        <v>4246</v>
      </c>
      <c r="M11787" s="170" t="str">
        <f t="shared" si="1472"/>
        <v>DTL</v>
      </c>
      <c r="N11787" s="169" t="str">
        <f t="shared" si="1473"/>
        <v>2270</v>
      </c>
      <c r="O11787" s="168" t="str">
        <f t="shared" si="1474"/>
        <v/>
      </c>
      <c r="P11787" s="168" t="str">
        <f t="shared" si="1475"/>
        <v/>
      </c>
      <c r="Q11787" s="168" t="str">
        <f t="shared" si="1476"/>
        <v/>
      </c>
      <c r="R11787" s="168" t="str">
        <f t="shared" si="1477"/>
        <v/>
      </c>
      <c r="S11787" s="168" t="str">
        <f t="shared" si="1478"/>
        <v/>
      </c>
      <c r="T11787" s="168" t="str">
        <f t="shared" si="1479"/>
        <v/>
      </c>
    </row>
    <row r="11788" spans="1:20" x14ac:dyDescent="0.2">
      <c r="A11788" t="s">
        <v>2611</v>
      </c>
      <c r="M11788" s="170" t="str">
        <f t="shared" si="1472"/>
        <v>DTL</v>
      </c>
      <c r="N11788" s="169" t="str">
        <f t="shared" si="1473"/>
        <v>2270</v>
      </c>
      <c r="O11788" s="168" t="str">
        <f t="shared" si="1474"/>
        <v/>
      </c>
      <c r="P11788" s="168" t="str">
        <f t="shared" si="1475"/>
        <v/>
      </c>
      <c r="Q11788" s="168" t="str">
        <f t="shared" si="1476"/>
        <v/>
      </c>
      <c r="R11788" s="168" t="str">
        <f t="shared" si="1477"/>
        <v/>
      </c>
      <c r="S11788" s="168" t="str">
        <f t="shared" si="1478"/>
        <v/>
      </c>
      <c r="T11788" s="168" t="str">
        <f t="shared" si="1479"/>
        <v/>
      </c>
    </row>
    <row r="11789" spans="1:20" x14ac:dyDescent="0.2">
      <c r="A11789" t="s">
        <v>7319</v>
      </c>
      <c r="M11789" s="170" t="str">
        <f t="shared" si="1472"/>
        <v>Ttl</v>
      </c>
      <c r="N11789" s="169" t="str">
        <f t="shared" si="1473"/>
        <v>2270</v>
      </c>
      <c r="O11789" s="168" t="str">
        <f t="shared" si="1474"/>
        <v/>
      </c>
      <c r="P11789" s="168" t="str">
        <f t="shared" si="1475"/>
        <v/>
      </c>
      <c r="Q11789" s="168" t="str">
        <f t="shared" si="1476"/>
        <v/>
      </c>
      <c r="R11789" s="168" t="str">
        <f t="shared" si="1477"/>
        <v/>
      </c>
      <c r="S11789" s="168" t="str">
        <f t="shared" si="1478"/>
        <v/>
      </c>
      <c r="T11789" s="168" t="str">
        <f t="shared" si="1479"/>
        <v/>
      </c>
    </row>
    <row r="11790" spans="1:20" x14ac:dyDescent="0.2">
      <c r="M11790" s="170" t="str">
        <f t="shared" si="1472"/>
        <v>DTL</v>
      </c>
      <c r="N11790" s="169" t="str">
        <f t="shared" si="1473"/>
        <v>2270</v>
      </c>
      <c r="O11790" s="168" t="str">
        <f t="shared" si="1474"/>
        <v/>
      </c>
      <c r="P11790" s="168" t="str">
        <f t="shared" si="1475"/>
        <v/>
      </c>
      <c r="Q11790" s="168" t="str">
        <f t="shared" si="1476"/>
        <v/>
      </c>
      <c r="R11790" s="168" t="str">
        <f t="shared" si="1477"/>
        <v/>
      </c>
      <c r="S11790" s="168" t="str">
        <f t="shared" si="1478"/>
        <v/>
      </c>
      <c r="T11790" s="168" t="str">
        <f t="shared" si="1479"/>
        <v/>
      </c>
    </row>
    <row r="11791" spans="1:20" x14ac:dyDescent="0.2">
      <c r="A11791" t="s">
        <v>4467</v>
      </c>
      <c r="M11791" s="170" t="str">
        <f t="shared" si="1472"/>
        <v>DTL</v>
      </c>
      <c r="N11791" s="169" t="str">
        <f t="shared" si="1473"/>
        <v>2270</v>
      </c>
      <c r="O11791" s="168" t="str">
        <f t="shared" si="1474"/>
        <v/>
      </c>
      <c r="P11791" s="168" t="str">
        <f t="shared" si="1475"/>
        <v/>
      </c>
      <c r="Q11791" s="168" t="str">
        <f t="shared" si="1476"/>
        <v/>
      </c>
      <c r="R11791" s="168" t="str">
        <f t="shared" si="1477"/>
        <v/>
      </c>
      <c r="S11791" s="168" t="str">
        <f t="shared" si="1478"/>
        <v/>
      </c>
      <c r="T11791" s="168" t="str">
        <f t="shared" si="1479"/>
        <v/>
      </c>
    </row>
    <row r="11792" spans="1:20" x14ac:dyDescent="0.2">
      <c r="A11792">
        <v>1</v>
      </c>
      <c r="M11792" s="170" t="str">
        <f t="shared" si="1472"/>
        <v>DTL</v>
      </c>
      <c r="N11792" s="169" t="str">
        <f t="shared" si="1473"/>
        <v>2270</v>
      </c>
      <c r="O11792" s="168" t="str">
        <f t="shared" si="1474"/>
        <v/>
      </c>
      <c r="P11792" s="168" t="str">
        <f t="shared" si="1475"/>
        <v/>
      </c>
      <c r="Q11792" s="168" t="str">
        <f t="shared" si="1476"/>
        <v/>
      </c>
      <c r="R11792" s="168" t="str">
        <f t="shared" si="1477"/>
        <v/>
      </c>
      <c r="S11792" s="168" t="str">
        <f t="shared" si="1478"/>
        <v/>
      </c>
      <c r="T11792" s="168" t="str">
        <f t="shared" si="1479"/>
        <v/>
      </c>
    </row>
    <row r="11793" spans="1:20" x14ac:dyDescent="0.2">
      <c r="M11793" s="170" t="str">
        <f t="shared" si="1472"/>
        <v>DTL</v>
      </c>
      <c r="N11793" s="169" t="str">
        <f t="shared" si="1473"/>
        <v>2270</v>
      </c>
      <c r="O11793" s="168" t="str">
        <f t="shared" si="1474"/>
        <v/>
      </c>
      <c r="P11793" s="168" t="str">
        <f t="shared" si="1475"/>
        <v/>
      </c>
      <c r="Q11793" s="168" t="str">
        <f t="shared" si="1476"/>
        <v/>
      </c>
      <c r="R11793" s="168" t="str">
        <f t="shared" si="1477"/>
        <v/>
      </c>
      <c r="S11793" s="168" t="str">
        <f t="shared" si="1478"/>
        <v/>
      </c>
      <c r="T11793" s="168" t="str">
        <f t="shared" si="1479"/>
        <v/>
      </c>
    </row>
    <row r="11794" spans="1:20" x14ac:dyDescent="0.2">
      <c r="A11794" t="s">
        <v>3782</v>
      </c>
      <c r="M11794" s="170" t="str">
        <f t="shared" si="1472"/>
        <v>H1</v>
      </c>
      <c r="N11794" s="169" t="str">
        <f t="shared" si="1473"/>
        <v>2270</v>
      </c>
      <c r="O11794" s="168" t="str">
        <f t="shared" si="1474"/>
        <v/>
      </c>
      <c r="P11794" s="168" t="str">
        <f t="shared" si="1475"/>
        <v/>
      </c>
      <c r="Q11794" s="168" t="str">
        <f t="shared" si="1476"/>
        <v/>
      </c>
      <c r="R11794" s="168" t="str">
        <f t="shared" si="1477"/>
        <v/>
      </c>
      <c r="S11794" s="168" t="str">
        <f t="shared" si="1478"/>
        <v/>
      </c>
      <c r="T11794" s="168" t="str">
        <f t="shared" si="1479"/>
        <v/>
      </c>
    </row>
    <row r="11795" spans="1:20" x14ac:dyDescent="0.2">
      <c r="A11795" t="s">
        <v>2600</v>
      </c>
      <c r="M11795" s="170" t="str">
        <f t="shared" si="1472"/>
        <v>H2</v>
      </c>
      <c r="N11795" s="169" t="str">
        <f t="shared" si="1473"/>
        <v>2270</v>
      </c>
      <c r="O11795" s="168" t="str">
        <f t="shared" si="1474"/>
        <v/>
      </c>
      <c r="P11795" s="168" t="str">
        <f t="shared" si="1475"/>
        <v/>
      </c>
      <c r="Q11795" s="168" t="str">
        <f t="shared" si="1476"/>
        <v/>
      </c>
      <c r="R11795" s="168" t="str">
        <f t="shared" si="1477"/>
        <v/>
      </c>
      <c r="S11795" s="168" t="str">
        <f t="shared" si="1478"/>
        <v/>
      </c>
      <c r="T11795" s="168" t="str">
        <f t="shared" si="1479"/>
        <v/>
      </c>
    </row>
    <row r="11796" spans="1:20" x14ac:dyDescent="0.2">
      <c r="A11796" t="s">
        <v>2601</v>
      </c>
      <c r="M11796" s="170" t="str">
        <f t="shared" si="1472"/>
        <v>H3</v>
      </c>
      <c r="N11796" s="169" t="str">
        <f t="shared" si="1473"/>
        <v>2270</v>
      </c>
      <c r="O11796" s="168" t="str">
        <f t="shared" si="1474"/>
        <v/>
      </c>
      <c r="P11796" s="168" t="str">
        <f t="shared" si="1475"/>
        <v/>
      </c>
      <c r="Q11796" s="168" t="str">
        <f t="shared" si="1476"/>
        <v/>
      </c>
      <c r="R11796" s="168" t="str">
        <f t="shared" si="1477"/>
        <v/>
      </c>
      <c r="S11796" s="168" t="str">
        <f t="shared" si="1478"/>
        <v/>
      </c>
      <c r="T11796" s="168" t="str">
        <f t="shared" si="1479"/>
        <v/>
      </c>
    </row>
    <row r="11797" spans="1:20" x14ac:dyDescent="0.2">
      <c r="A11797" t="s">
        <v>3761</v>
      </c>
      <c r="M11797" s="170" t="str">
        <f t="shared" si="1472"/>
        <v>H4</v>
      </c>
      <c r="N11797" s="169" t="str">
        <f t="shared" si="1473"/>
        <v>2270</v>
      </c>
      <c r="O11797" s="168" t="str">
        <f t="shared" si="1474"/>
        <v/>
      </c>
      <c r="P11797" s="168" t="str">
        <f t="shared" si="1475"/>
        <v/>
      </c>
      <c r="Q11797" s="168" t="str">
        <f t="shared" si="1476"/>
        <v/>
      </c>
      <c r="R11797" s="168" t="str">
        <f t="shared" si="1477"/>
        <v/>
      </c>
      <c r="S11797" s="168" t="str">
        <f t="shared" si="1478"/>
        <v/>
      </c>
      <c r="T11797" s="168" t="str">
        <f t="shared" si="1479"/>
        <v/>
      </c>
    </row>
    <row r="11798" spans="1:20" x14ac:dyDescent="0.2">
      <c r="A11798" t="s">
        <v>2603</v>
      </c>
      <c r="M11798" s="170" t="str">
        <f t="shared" si="1472"/>
        <v>H5</v>
      </c>
      <c r="N11798" s="169" t="str">
        <f t="shared" si="1473"/>
        <v>2270</v>
      </c>
      <c r="O11798" s="168" t="str">
        <f t="shared" si="1474"/>
        <v/>
      </c>
      <c r="P11798" s="168" t="str">
        <f t="shared" si="1475"/>
        <v/>
      </c>
      <c r="Q11798" s="168" t="str">
        <f t="shared" si="1476"/>
        <v/>
      </c>
      <c r="R11798" s="168" t="str">
        <f t="shared" si="1477"/>
        <v/>
      </c>
      <c r="S11798" s="168" t="str">
        <f t="shared" si="1478"/>
        <v/>
      </c>
      <c r="T11798" s="168" t="str">
        <f t="shared" si="1479"/>
        <v/>
      </c>
    </row>
    <row r="11799" spans="1:20" x14ac:dyDescent="0.2">
      <c r="A11799" t="s">
        <v>3783</v>
      </c>
      <c r="M11799" s="170" t="str">
        <f t="shared" si="1472"/>
        <v>H6</v>
      </c>
      <c r="N11799" s="169" t="str">
        <f t="shared" si="1473"/>
        <v>2300</v>
      </c>
      <c r="O11799" s="168" t="str">
        <f t="shared" si="1474"/>
        <v/>
      </c>
      <c r="P11799" s="168" t="str">
        <f t="shared" si="1475"/>
        <v/>
      </c>
      <c r="Q11799" s="168" t="str">
        <f t="shared" si="1476"/>
        <v/>
      </c>
      <c r="R11799" s="168" t="str">
        <f t="shared" si="1477"/>
        <v/>
      </c>
      <c r="S11799" s="168" t="str">
        <f t="shared" si="1478"/>
        <v/>
      </c>
      <c r="T11799" s="168" t="str">
        <f t="shared" si="1479"/>
        <v/>
      </c>
    </row>
    <row r="11800" spans="1:20" x14ac:dyDescent="0.2">
      <c r="A11800" t="s">
        <v>2605</v>
      </c>
      <c r="M11800" s="170" t="str">
        <f t="shared" si="1472"/>
        <v>H7</v>
      </c>
      <c r="N11800" s="169" t="str">
        <f t="shared" si="1473"/>
        <v>2300</v>
      </c>
      <c r="O11800" s="168" t="str">
        <f t="shared" si="1474"/>
        <v/>
      </c>
      <c r="P11800" s="168" t="str">
        <f t="shared" si="1475"/>
        <v/>
      </c>
      <c r="Q11800" s="168" t="str">
        <f t="shared" si="1476"/>
        <v/>
      </c>
      <c r="R11800" s="168" t="str">
        <f t="shared" si="1477"/>
        <v/>
      </c>
      <c r="S11800" s="168" t="str">
        <f t="shared" si="1478"/>
        <v/>
      </c>
      <c r="T11800" s="168" t="str">
        <f t="shared" si="1479"/>
        <v/>
      </c>
    </row>
    <row r="11801" spans="1:20" x14ac:dyDescent="0.2">
      <c r="A11801" t="s">
        <v>2606</v>
      </c>
      <c r="M11801" s="170" t="str">
        <f t="shared" si="1472"/>
        <v>H8</v>
      </c>
      <c r="N11801" s="169" t="str">
        <f t="shared" si="1473"/>
        <v>2300</v>
      </c>
      <c r="O11801" s="168" t="str">
        <f t="shared" si="1474"/>
        <v/>
      </c>
      <c r="P11801" s="168" t="str">
        <f t="shared" si="1475"/>
        <v/>
      </c>
      <c r="Q11801" s="168" t="str">
        <f t="shared" si="1476"/>
        <v/>
      </c>
      <c r="R11801" s="168" t="str">
        <f t="shared" si="1477"/>
        <v/>
      </c>
      <c r="S11801" s="168" t="str">
        <f t="shared" si="1478"/>
        <v/>
      </c>
      <c r="T11801" s="168" t="str">
        <f t="shared" si="1479"/>
        <v/>
      </c>
    </row>
    <row r="11802" spans="1:20" x14ac:dyDescent="0.2">
      <c r="A11802" t="s">
        <v>2607</v>
      </c>
      <c r="M11802" s="170" t="str">
        <f t="shared" si="1472"/>
        <v>H9</v>
      </c>
      <c r="N11802" s="169" t="str">
        <f t="shared" si="1473"/>
        <v>2300</v>
      </c>
      <c r="O11802" s="168" t="str">
        <f t="shared" si="1474"/>
        <v/>
      </c>
      <c r="P11802" s="168" t="str">
        <f t="shared" si="1475"/>
        <v/>
      </c>
      <c r="Q11802" s="168" t="str">
        <f t="shared" si="1476"/>
        <v/>
      </c>
      <c r="R11802" s="168" t="str">
        <f t="shared" si="1477"/>
        <v/>
      </c>
      <c r="S11802" s="168" t="str">
        <f t="shared" si="1478"/>
        <v/>
      </c>
      <c r="T11802" s="168" t="str">
        <f t="shared" si="1479"/>
        <v/>
      </c>
    </row>
    <row r="11803" spans="1:20" x14ac:dyDescent="0.2">
      <c r="A11803" t="s">
        <v>2608</v>
      </c>
      <c r="M11803" s="170" t="str">
        <f t="shared" si="1472"/>
        <v>H10</v>
      </c>
      <c r="N11803" s="169" t="str">
        <f t="shared" si="1473"/>
        <v>2300</v>
      </c>
      <c r="O11803" s="168" t="str">
        <f t="shared" si="1474"/>
        <v/>
      </c>
      <c r="P11803" s="168" t="str">
        <f t="shared" si="1475"/>
        <v/>
      </c>
      <c r="Q11803" s="168" t="str">
        <f t="shared" si="1476"/>
        <v/>
      </c>
      <c r="R11803" s="168" t="str">
        <f t="shared" si="1477"/>
        <v/>
      </c>
      <c r="S11803" s="168" t="str">
        <f t="shared" si="1478"/>
        <v/>
      </c>
      <c r="T11803" s="168" t="str">
        <f t="shared" si="1479"/>
        <v/>
      </c>
    </row>
    <row r="11804" spans="1:20" x14ac:dyDescent="0.2">
      <c r="A11804" t="s">
        <v>2609</v>
      </c>
      <c r="M11804" s="170" t="str">
        <f t="shared" si="1472"/>
        <v>DTL</v>
      </c>
      <c r="N11804" s="169" t="str">
        <f t="shared" si="1473"/>
        <v>2300</v>
      </c>
      <c r="O11804" s="168" t="str">
        <f t="shared" si="1474"/>
        <v/>
      </c>
      <c r="P11804" s="168" t="str">
        <f t="shared" si="1475"/>
        <v/>
      </c>
      <c r="Q11804" s="168" t="str">
        <f t="shared" si="1476"/>
        <v/>
      </c>
      <c r="R11804" s="168" t="str">
        <f t="shared" si="1477"/>
        <v/>
      </c>
      <c r="S11804" s="168" t="str">
        <f t="shared" si="1478"/>
        <v/>
      </c>
      <c r="T11804" s="168" t="str">
        <f t="shared" si="1479"/>
        <v/>
      </c>
    </row>
    <row r="11805" spans="1:20" x14ac:dyDescent="0.2">
      <c r="A11805" t="s">
        <v>4392</v>
      </c>
      <c r="M11805" s="170" t="str">
        <f t="shared" si="1472"/>
        <v>DTL</v>
      </c>
      <c r="N11805" s="169" t="str">
        <f t="shared" si="1473"/>
        <v>2300</v>
      </c>
      <c r="O11805" s="168" t="str">
        <f t="shared" si="1474"/>
        <v>7461</v>
      </c>
      <c r="P11805" s="168" t="str">
        <f t="shared" si="1475"/>
        <v>23007461</v>
      </c>
      <c r="Q11805" s="168">
        <f t="shared" si="1476"/>
        <v>0</v>
      </c>
      <c r="R11805" s="168">
        <f t="shared" si="1477"/>
        <v>0</v>
      </c>
      <c r="S11805" s="168">
        <f t="shared" si="1478"/>
        <v>0</v>
      </c>
      <c r="T11805" s="168">
        <f t="shared" si="1479"/>
        <v>-1096</v>
      </c>
    </row>
    <row r="11806" spans="1:20" x14ac:dyDescent="0.2">
      <c r="A11806" t="s">
        <v>7320</v>
      </c>
      <c r="M11806" s="170" t="str">
        <f t="shared" si="1472"/>
        <v>DTL</v>
      </c>
      <c r="N11806" s="169" t="str">
        <f t="shared" si="1473"/>
        <v>2300</v>
      </c>
      <c r="O11806" s="168" t="str">
        <f t="shared" si="1474"/>
        <v>7481</v>
      </c>
      <c r="P11806" s="168" t="str">
        <f t="shared" si="1475"/>
        <v>23007481</v>
      </c>
      <c r="Q11806" s="168">
        <f t="shared" si="1476"/>
        <v>4730</v>
      </c>
      <c r="R11806" s="168">
        <f t="shared" si="1477"/>
        <v>7586</v>
      </c>
      <c r="S11806" s="168">
        <f t="shared" si="1478"/>
        <v>0</v>
      </c>
      <c r="T11806" s="168">
        <f t="shared" si="1479"/>
        <v>0</v>
      </c>
    </row>
    <row r="11807" spans="1:20" x14ac:dyDescent="0.2">
      <c r="A11807" t="s">
        <v>7321</v>
      </c>
      <c r="M11807" s="170" t="str">
        <f t="shared" si="1472"/>
        <v>DTL</v>
      </c>
      <c r="N11807" s="169" t="str">
        <f t="shared" si="1473"/>
        <v>2300</v>
      </c>
      <c r="O11807" s="168" t="str">
        <f t="shared" si="1474"/>
        <v>7482</v>
      </c>
      <c r="P11807" s="168" t="str">
        <f t="shared" si="1475"/>
        <v>23007482</v>
      </c>
      <c r="Q11807" s="168">
        <f t="shared" si="1476"/>
        <v>4730</v>
      </c>
      <c r="R11807" s="168">
        <f t="shared" si="1477"/>
        <v>0</v>
      </c>
      <c r="S11807" s="168">
        <f t="shared" si="1478"/>
        <v>8670</v>
      </c>
      <c r="T11807" s="168">
        <f t="shared" si="1479"/>
        <v>4460</v>
      </c>
    </row>
    <row r="11808" spans="1:20" x14ac:dyDescent="0.2">
      <c r="A11808" t="s">
        <v>7322</v>
      </c>
      <c r="M11808" s="170" t="str">
        <f t="shared" si="1472"/>
        <v>DTL</v>
      </c>
      <c r="N11808" s="169" t="str">
        <f t="shared" si="1473"/>
        <v>2300</v>
      </c>
      <c r="O11808" s="168" t="str">
        <f t="shared" si="1474"/>
        <v>7483</v>
      </c>
      <c r="P11808" s="168" t="str">
        <f t="shared" si="1475"/>
        <v>23007483</v>
      </c>
      <c r="Q11808" s="168">
        <f t="shared" si="1476"/>
        <v>0</v>
      </c>
      <c r="R11808" s="168">
        <f t="shared" si="1477"/>
        <v>0</v>
      </c>
      <c r="S11808" s="168">
        <f t="shared" si="1478"/>
        <v>0</v>
      </c>
      <c r="T11808" s="168">
        <f t="shared" si="1479"/>
        <v>0</v>
      </c>
    </row>
    <row r="11809" spans="1:20" x14ac:dyDescent="0.2">
      <c r="A11809" t="s">
        <v>7323</v>
      </c>
      <c r="M11809" s="170" t="str">
        <f t="shared" si="1472"/>
        <v>DTL</v>
      </c>
      <c r="N11809" s="169" t="str">
        <f t="shared" si="1473"/>
        <v>2300</v>
      </c>
      <c r="O11809" s="168" t="str">
        <f t="shared" si="1474"/>
        <v>8302</v>
      </c>
      <c r="P11809" s="168" t="str">
        <f t="shared" si="1475"/>
        <v>23008302</v>
      </c>
      <c r="Q11809" s="168">
        <f t="shared" si="1476"/>
        <v>15706</v>
      </c>
      <c r="R11809" s="168">
        <f t="shared" si="1477"/>
        <v>14655</v>
      </c>
      <c r="S11809" s="168">
        <f t="shared" si="1478"/>
        <v>15000</v>
      </c>
      <c r="T11809" s="168">
        <f t="shared" si="1479"/>
        <v>7789</v>
      </c>
    </row>
    <row r="11810" spans="1:20" x14ac:dyDescent="0.2">
      <c r="A11810" t="s">
        <v>7324</v>
      </c>
      <c r="M11810" s="170" t="str">
        <f t="shared" si="1472"/>
        <v>DTL</v>
      </c>
      <c r="N11810" s="169" t="str">
        <f t="shared" si="1473"/>
        <v>2300</v>
      </c>
      <c r="O11810" s="168" t="str">
        <f t="shared" si="1474"/>
        <v>8304</v>
      </c>
      <c r="P11810" s="168" t="str">
        <f t="shared" si="1475"/>
        <v>23008304</v>
      </c>
      <c r="Q11810" s="168">
        <f t="shared" si="1476"/>
        <v>0</v>
      </c>
      <c r="R11810" s="168">
        <f t="shared" si="1477"/>
        <v>37</v>
      </c>
      <c r="S11810" s="168">
        <f t="shared" si="1478"/>
        <v>0</v>
      </c>
      <c r="T11810" s="168">
        <f t="shared" si="1479"/>
        <v>0</v>
      </c>
    </row>
    <row r="11811" spans="1:20" x14ac:dyDescent="0.2">
      <c r="A11811" t="s">
        <v>7325</v>
      </c>
      <c r="M11811" s="170" t="str">
        <f t="shared" si="1472"/>
        <v>DTL</v>
      </c>
      <c r="N11811" s="169" t="str">
        <f t="shared" si="1473"/>
        <v>2300</v>
      </c>
      <c r="O11811" s="168" t="str">
        <f t="shared" si="1474"/>
        <v>8853</v>
      </c>
      <c r="P11811" s="168" t="str">
        <f t="shared" si="1475"/>
        <v>23008853</v>
      </c>
      <c r="Q11811" s="168">
        <f t="shared" si="1476"/>
        <v>291</v>
      </c>
      <c r="R11811" s="168">
        <f t="shared" si="1477"/>
        <v>105</v>
      </c>
      <c r="S11811" s="168">
        <f t="shared" si="1478"/>
        <v>100</v>
      </c>
      <c r="T11811" s="168">
        <f t="shared" si="1479"/>
        <v>9</v>
      </c>
    </row>
    <row r="11812" spans="1:20" x14ac:dyDescent="0.2">
      <c r="A11812" t="s">
        <v>7326</v>
      </c>
      <c r="M11812" s="170" t="str">
        <f t="shared" si="1472"/>
        <v>DTL</v>
      </c>
      <c r="N11812" s="169" t="str">
        <f t="shared" si="1473"/>
        <v>2300</v>
      </c>
      <c r="O11812" s="168" t="str">
        <f t="shared" si="1474"/>
        <v>9265</v>
      </c>
      <c r="P11812" s="168" t="str">
        <f t="shared" si="1475"/>
        <v>23009265</v>
      </c>
      <c r="Q11812" s="168">
        <f t="shared" si="1476"/>
        <v>25831</v>
      </c>
      <c r="R11812" s="168">
        <f t="shared" si="1477"/>
        <v>31502</v>
      </c>
      <c r="S11812" s="168">
        <f t="shared" si="1478"/>
        <v>27000</v>
      </c>
      <c r="T11812" s="168">
        <f t="shared" si="1479"/>
        <v>21231</v>
      </c>
    </row>
    <row r="11813" spans="1:20" x14ac:dyDescent="0.2">
      <c r="A11813" t="s">
        <v>7327</v>
      </c>
      <c r="M11813" s="170" t="str">
        <f t="shared" si="1472"/>
        <v>DTL</v>
      </c>
      <c r="N11813" s="169" t="str">
        <f t="shared" si="1473"/>
        <v>2300</v>
      </c>
      <c r="O11813" s="168" t="str">
        <f t="shared" si="1474"/>
        <v>8900</v>
      </c>
      <c r="P11813" s="168" t="str">
        <f t="shared" si="1475"/>
        <v>23008900</v>
      </c>
      <c r="Q11813" s="168">
        <f t="shared" si="1476"/>
        <v>7677</v>
      </c>
      <c r="R11813" s="168">
        <f t="shared" si="1477"/>
        <v>9981</v>
      </c>
      <c r="S11813" s="168">
        <f t="shared" si="1478"/>
        <v>10000</v>
      </c>
      <c r="T11813" s="168">
        <f t="shared" si="1479"/>
        <v>19797</v>
      </c>
    </row>
    <row r="11814" spans="1:20" x14ac:dyDescent="0.2">
      <c r="A11814" t="s">
        <v>7328</v>
      </c>
      <c r="M11814" s="170" t="str">
        <f t="shared" si="1472"/>
        <v>DTL</v>
      </c>
      <c r="N11814" s="169" t="str">
        <f t="shared" si="1473"/>
        <v>2300</v>
      </c>
      <c r="O11814" s="168" t="str">
        <f t="shared" si="1474"/>
        <v>9103</v>
      </c>
      <c r="P11814" s="168" t="str">
        <f t="shared" si="1475"/>
        <v>23009103</v>
      </c>
      <c r="Q11814" s="168">
        <f t="shared" si="1476"/>
        <v>1201</v>
      </c>
      <c r="R11814" s="168">
        <f t="shared" si="1477"/>
        <v>1851</v>
      </c>
      <c r="S11814" s="168">
        <f t="shared" si="1478"/>
        <v>2200</v>
      </c>
      <c r="T11814" s="168">
        <f t="shared" si="1479"/>
        <v>435</v>
      </c>
    </row>
    <row r="11815" spans="1:20" x14ac:dyDescent="0.2">
      <c r="A11815" t="s">
        <v>7329</v>
      </c>
      <c r="M11815" s="170" t="str">
        <f t="shared" si="1472"/>
        <v>DTL</v>
      </c>
      <c r="N11815" s="169" t="str">
        <f t="shared" si="1473"/>
        <v>2300</v>
      </c>
      <c r="O11815" s="168" t="str">
        <f t="shared" si="1474"/>
        <v>9252</v>
      </c>
      <c r="P11815" s="168" t="str">
        <f t="shared" si="1475"/>
        <v>23009252</v>
      </c>
      <c r="Q11815" s="168">
        <f t="shared" si="1476"/>
        <v>0</v>
      </c>
      <c r="R11815" s="168">
        <f t="shared" si="1477"/>
        <v>11134</v>
      </c>
      <c r="S11815" s="168">
        <f t="shared" si="1478"/>
        <v>0</v>
      </c>
      <c r="T11815" s="168">
        <f t="shared" si="1479"/>
        <v>11327</v>
      </c>
    </row>
    <row r="11816" spans="1:20" x14ac:dyDescent="0.2">
      <c r="A11816" t="s">
        <v>7330</v>
      </c>
      <c r="M11816" s="170" t="str">
        <f t="shared" si="1472"/>
        <v>DTL</v>
      </c>
      <c r="N11816" s="169" t="str">
        <f t="shared" si="1473"/>
        <v>2300</v>
      </c>
      <c r="O11816" s="168" t="str">
        <f t="shared" si="1474"/>
        <v>9254</v>
      </c>
      <c r="P11816" s="168" t="str">
        <f t="shared" si="1475"/>
        <v>23009254</v>
      </c>
      <c r="Q11816" s="168">
        <f t="shared" si="1476"/>
        <v>500</v>
      </c>
      <c r="R11816" s="168">
        <f t="shared" si="1477"/>
        <v>322</v>
      </c>
      <c r="S11816" s="168">
        <f t="shared" si="1478"/>
        <v>0</v>
      </c>
      <c r="T11816" s="168">
        <f t="shared" si="1479"/>
        <v>0</v>
      </c>
    </row>
    <row r="11817" spans="1:20" x14ac:dyDescent="0.2">
      <c r="A11817" t="s">
        <v>7331</v>
      </c>
      <c r="M11817" s="170" t="str">
        <f t="shared" si="1472"/>
        <v>DTL</v>
      </c>
      <c r="N11817" s="169" t="str">
        <f t="shared" si="1473"/>
        <v>2300</v>
      </c>
      <c r="O11817" s="168" t="str">
        <f t="shared" si="1474"/>
        <v>9255</v>
      </c>
      <c r="P11817" s="168" t="str">
        <f t="shared" si="1475"/>
        <v>23009255</v>
      </c>
      <c r="Q11817" s="168">
        <f t="shared" si="1476"/>
        <v>0</v>
      </c>
      <c r="R11817" s="168">
        <f t="shared" si="1477"/>
        <v>447</v>
      </c>
      <c r="S11817" s="168">
        <f t="shared" si="1478"/>
        <v>0</v>
      </c>
      <c r="T11817" s="168">
        <f t="shared" si="1479"/>
        <v>0</v>
      </c>
    </row>
    <row r="11818" spans="1:20" x14ac:dyDescent="0.2">
      <c r="A11818" t="s">
        <v>3784</v>
      </c>
      <c r="M11818" s="170" t="str">
        <f t="shared" si="1472"/>
        <v>DTL</v>
      </c>
      <c r="N11818" s="169" t="str">
        <f t="shared" si="1473"/>
        <v>2300</v>
      </c>
      <c r="O11818" s="168" t="str">
        <f t="shared" si="1474"/>
        <v>9256</v>
      </c>
      <c r="P11818" s="168" t="str">
        <f t="shared" si="1475"/>
        <v>23009256</v>
      </c>
      <c r="Q11818" s="168">
        <f t="shared" si="1476"/>
        <v>304</v>
      </c>
      <c r="R11818" s="168">
        <f t="shared" si="1477"/>
        <v>0</v>
      </c>
      <c r="S11818" s="168">
        <f t="shared" si="1478"/>
        <v>0</v>
      </c>
      <c r="T11818" s="168">
        <f t="shared" si="1479"/>
        <v>0</v>
      </c>
    </row>
    <row r="11819" spans="1:20" x14ac:dyDescent="0.2">
      <c r="A11819" t="s">
        <v>3658</v>
      </c>
      <c r="M11819" s="170" t="str">
        <f t="shared" si="1472"/>
        <v>DTL</v>
      </c>
      <c r="N11819" s="169" t="str">
        <f t="shared" si="1473"/>
        <v>2300</v>
      </c>
      <c r="O11819" s="168" t="str">
        <f t="shared" si="1474"/>
        <v>9299</v>
      </c>
      <c r="P11819" s="168" t="str">
        <f t="shared" si="1475"/>
        <v>23009299</v>
      </c>
      <c r="Q11819" s="168">
        <f t="shared" si="1476"/>
        <v>0</v>
      </c>
      <c r="R11819" s="168">
        <f t="shared" si="1477"/>
        <v>0</v>
      </c>
      <c r="S11819" s="168">
        <f t="shared" si="1478"/>
        <v>0</v>
      </c>
      <c r="T11819" s="168">
        <f t="shared" si="1479"/>
        <v>0</v>
      </c>
    </row>
    <row r="11820" spans="1:20" x14ac:dyDescent="0.2">
      <c r="A11820" t="s">
        <v>7332</v>
      </c>
      <c r="M11820" s="170" t="str">
        <f t="shared" si="1472"/>
        <v>DTL</v>
      </c>
      <c r="N11820" s="169" t="str">
        <f t="shared" si="1473"/>
        <v>2300</v>
      </c>
      <c r="O11820" s="168" t="str">
        <f t="shared" si="1474"/>
        <v>9590</v>
      </c>
      <c r="P11820" s="168" t="str">
        <f t="shared" si="1475"/>
        <v>23009590</v>
      </c>
      <c r="Q11820" s="168">
        <f t="shared" si="1476"/>
        <v>1827</v>
      </c>
      <c r="R11820" s="168">
        <f t="shared" si="1477"/>
        <v>3498</v>
      </c>
      <c r="S11820" s="168">
        <f t="shared" si="1478"/>
        <v>0</v>
      </c>
      <c r="T11820" s="168">
        <f t="shared" si="1479"/>
        <v>0</v>
      </c>
    </row>
    <row r="11821" spans="1:20" x14ac:dyDescent="0.2">
      <c r="A11821" t="s">
        <v>4246</v>
      </c>
      <c r="M11821" s="170" t="str">
        <f t="shared" si="1472"/>
        <v>DTL</v>
      </c>
      <c r="N11821" s="169" t="str">
        <f t="shared" si="1473"/>
        <v>2300</v>
      </c>
      <c r="O11821" s="168" t="str">
        <f t="shared" si="1474"/>
        <v/>
      </c>
      <c r="P11821" s="168" t="str">
        <f t="shared" si="1475"/>
        <v/>
      </c>
      <c r="Q11821" s="168" t="str">
        <f t="shared" si="1476"/>
        <v/>
      </c>
      <c r="R11821" s="168" t="str">
        <f t="shared" si="1477"/>
        <v/>
      </c>
      <c r="S11821" s="168" t="str">
        <f t="shared" si="1478"/>
        <v/>
      </c>
      <c r="T11821" s="168" t="str">
        <f t="shared" si="1479"/>
        <v/>
      </c>
    </row>
    <row r="11822" spans="1:20" x14ac:dyDescent="0.2">
      <c r="A11822" t="s">
        <v>2611</v>
      </c>
      <c r="M11822" s="170" t="str">
        <f t="shared" si="1472"/>
        <v>DTL</v>
      </c>
      <c r="N11822" s="169" t="str">
        <f t="shared" si="1473"/>
        <v>2300</v>
      </c>
      <c r="O11822" s="168" t="str">
        <f t="shared" si="1474"/>
        <v/>
      </c>
      <c r="P11822" s="168" t="str">
        <f t="shared" si="1475"/>
        <v/>
      </c>
      <c r="Q11822" s="168" t="str">
        <f t="shared" si="1476"/>
        <v/>
      </c>
      <c r="R11822" s="168" t="str">
        <f t="shared" si="1477"/>
        <v/>
      </c>
      <c r="S11822" s="168" t="str">
        <f t="shared" si="1478"/>
        <v/>
      </c>
      <c r="T11822" s="168" t="str">
        <f t="shared" si="1479"/>
        <v/>
      </c>
    </row>
    <row r="11823" spans="1:20" x14ac:dyDescent="0.2">
      <c r="A11823" t="s">
        <v>7333</v>
      </c>
      <c r="M11823" s="170" t="str">
        <f t="shared" si="1472"/>
        <v>Ttl</v>
      </c>
      <c r="N11823" s="169" t="str">
        <f t="shared" si="1473"/>
        <v>2300</v>
      </c>
      <c r="O11823" s="168" t="str">
        <f t="shared" si="1474"/>
        <v/>
      </c>
      <c r="P11823" s="168" t="str">
        <f t="shared" si="1475"/>
        <v/>
      </c>
      <c r="Q11823" s="168" t="str">
        <f t="shared" si="1476"/>
        <v/>
      </c>
      <c r="R11823" s="168" t="str">
        <f t="shared" si="1477"/>
        <v/>
      </c>
      <c r="S11823" s="168" t="str">
        <f t="shared" si="1478"/>
        <v/>
      </c>
      <c r="T11823" s="168" t="str">
        <f t="shared" si="1479"/>
        <v/>
      </c>
    </row>
    <row r="11824" spans="1:20" x14ac:dyDescent="0.2">
      <c r="A11824" t="s">
        <v>2612</v>
      </c>
      <c r="M11824" s="170" t="str">
        <f t="shared" si="1472"/>
        <v>DTL</v>
      </c>
      <c r="N11824" s="169" t="str">
        <f t="shared" si="1473"/>
        <v>2300</v>
      </c>
      <c r="O11824" s="168" t="str">
        <f t="shared" si="1474"/>
        <v/>
      </c>
      <c r="P11824" s="168" t="str">
        <f t="shared" si="1475"/>
        <v/>
      </c>
      <c r="Q11824" s="168" t="str">
        <f t="shared" si="1476"/>
        <v/>
      </c>
      <c r="R11824" s="168" t="str">
        <f t="shared" si="1477"/>
        <v/>
      </c>
      <c r="S11824" s="168" t="str">
        <f t="shared" si="1478"/>
        <v/>
      </c>
      <c r="T11824" s="168" t="str">
        <f t="shared" si="1479"/>
        <v/>
      </c>
    </row>
    <row r="11825" spans="1:20" x14ac:dyDescent="0.2">
      <c r="A11825" t="s">
        <v>2611</v>
      </c>
      <c r="M11825" s="170" t="str">
        <f t="shared" si="1472"/>
        <v>DTL</v>
      </c>
      <c r="N11825" s="169" t="str">
        <f t="shared" si="1473"/>
        <v>2300</v>
      </c>
      <c r="O11825" s="168" t="str">
        <f t="shared" si="1474"/>
        <v/>
      </c>
      <c r="P11825" s="168" t="str">
        <f t="shared" si="1475"/>
        <v/>
      </c>
      <c r="Q11825" s="168" t="str">
        <f t="shared" si="1476"/>
        <v/>
      </c>
      <c r="R11825" s="168" t="str">
        <f t="shared" si="1477"/>
        <v/>
      </c>
      <c r="S11825" s="168" t="str">
        <f t="shared" si="1478"/>
        <v/>
      </c>
      <c r="T11825" s="168" t="str">
        <f t="shared" si="1479"/>
        <v/>
      </c>
    </row>
    <row r="11826" spans="1:20" x14ac:dyDescent="0.2">
      <c r="A11826" t="s">
        <v>2611</v>
      </c>
      <c r="M11826" s="170" t="str">
        <f t="shared" si="1472"/>
        <v>DTL</v>
      </c>
      <c r="N11826" s="169" t="str">
        <f t="shared" si="1473"/>
        <v>2300</v>
      </c>
      <c r="O11826" s="168" t="str">
        <f t="shared" si="1474"/>
        <v/>
      </c>
      <c r="P11826" s="168" t="str">
        <f t="shared" si="1475"/>
        <v/>
      </c>
      <c r="Q11826" s="168" t="str">
        <f t="shared" si="1476"/>
        <v/>
      </c>
      <c r="R11826" s="168" t="str">
        <f t="shared" si="1477"/>
        <v/>
      </c>
      <c r="S11826" s="168" t="str">
        <f t="shared" si="1478"/>
        <v/>
      </c>
      <c r="T11826" s="168" t="str">
        <f t="shared" si="1479"/>
        <v/>
      </c>
    </row>
    <row r="11827" spans="1:20" x14ac:dyDescent="0.2">
      <c r="A11827" t="s">
        <v>2613</v>
      </c>
      <c r="M11827" s="170" t="str">
        <f t="shared" si="1472"/>
        <v>DTL</v>
      </c>
      <c r="N11827" s="169" t="str">
        <f t="shared" si="1473"/>
        <v>2300</v>
      </c>
      <c r="O11827" s="168" t="str">
        <f t="shared" si="1474"/>
        <v/>
      </c>
      <c r="P11827" s="168" t="str">
        <f t="shared" si="1475"/>
        <v/>
      </c>
      <c r="Q11827" s="168" t="str">
        <f t="shared" si="1476"/>
        <v/>
      </c>
      <c r="R11827" s="168" t="str">
        <f t="shared" si="1477"/>
        <v/>
      </c>
      <c r="S11827" s="168" t="str">
        <f t="shared" si="1478"/>
        <v/>
      </c>
      <c r="T11827" s="168" t="str">
        <f t="shared" si="1479"/>
        <v/>
      </c>
    </row>
    <row r="11828" spans="1:20" x14ac:dyDescent="0.2">
      <c r="A11828" t="s">
        <v>7334</v>
      </c>
      <c r="M11828" s="170" t="str">
        <f t="shared" si="1472"/>
        <v>DTL</v>
      </c>
      <c r="N11828" s="169" t="str">
        <f t="shared" si="1473"/>
        <v>2300</v>
      </c>
      <c r="O11828" s="168" t="str">
        <f t="shared" si="1474"/>
        <v>1010</v>
      </c>
      <c r="P11828" s="168" t="str">
        <f t="shared" si="1475"/>
        <v>23001010</v>
      </c>
      <c r="Q11828" s="168">
        <f t="shared" si="1476"/>
        <v>835052</v>
      </c>
      <c r="R11828" s="168">
        <f t="shared" si="1477"/>
        <v>831898</v>
      </c>
      <c r="S11828" s="168">
        <f t="shared" si="1478"/>
        <v>910816</v>
      </c>
      <c r="T11828" s="168">
        <f t="shared" si="1479"/>
        <v>622732</v>
      </c>
    </row>
    <row r="11829" spans="1:20" x14ac:dyDescent="0.2">
      <c r="A11829" t="s">
        <v>7335</v>
      </c>
      <c r="M11829" s="170" t="str">
        <f t="shared" si="1472"/>
        <v>DTL</v>
      </c>
      <c r="N11829" s="169" t="str">
        <f t="shared" si="1473"/>
        <v>2300</v>
      </c>
      <c r="O11829" s="168" t="str">
        <f t="shared" si="1474"/>
        <v>1020</v>
      </c>
      <c r="P11829" s="168" t="str">
        <f t="shared" si="1475"/>
        <v>23001020</v>
      </c>
      <c r="Q11829" s="168">
        <f t="shared" si="1476"/>
        <v>0</v>
      </c>
      <c r="R11829" s="168">
        <f t="shared" si="1477"/>
        <v>274</v>
      </c>
      <c r="S11829" s="168">
        <f t="shared" si="1478"/>
        <v>0</v>
      </c>
      <c r="T11829" s="168">
        <f t="shared" si="1479"/>
        <v>1801</v>
      </c>
    </row>
    <row r="11830" spans="1:20" x14ac:dyDescent="0.2">
      <c r="A11830" t="s">
        <v>7336</v>
      </c>
      <c r="M11830" s="170" t="str">
        <f t="shared" si="1472"/>
        <v>DTL</v>
      </c>
      <c r="N11830" s="169" t="str">
        <f t="shared" si="1473"/>
        <v>2300</v>
      </c>
      <c r="O11830" s="168" t="str">
        <f t="shared" si="1474"/>
        <v>1030</v>
      </c>
      <c r="P11830" s="168" t="str">
        <f t="shared" si="1475"/>
        <v>23001030</v>
      </c>
      <c r="Q11830" s="168">
        <f t="shared" si="1476"/>
        <v>70698</v>
      </c>
      <c r="R11830" s="168">
        <f t="shared" si="1477"/>
        <v>79266</v>
      </c>
      <c r="S11830" s="168">
        <f t="shared" si="1478"/>
        <v>75000</v>
      </c>
      <c r="T11830" s="168">
        <f t="shared" si="1479"/>
        <v>85531</v>
      </c>
    </row>
    <row r="11831" spans="1:20" x14ac:dyDescent="0.2">
      <c r="A11831" t="s">
        <v>7337</v>
      </c>
      <c r="M11831" s="170" t="str">
        <f t="shared" si="1472"/>
        <v>DTL</v>
      </c>
      <c r="N11831" s="169" t="str">
        <f t="shared" si="1473"/>
        <v>2300</v>
      </c>
      <c r="O11831" s="168" t="str">
        <f t="shared" si="1474"/>
        <v>1100</v>
      </c>
      <c r="P11831" s="168" t="str">
        <f t="shared" si="1475"/>
        <v>23001100</v>
      </c>
      <c r="Q11831" s="168">
        <f t="shared" si="1476"/>
        <v>70771</v>
      </c>
      <c r="R11831" s="168">
        <f t="shared" si="1477"/>
        <v>71122</v>
      </c>
      <c r="S11831" s="168">
        <f t="shared" si="1478"/>
        <v>75415</v>
      </c>
      <c r="T11831" s="168">
        <f t="shared" si="1479"/>
        <v>53702</v>
      </c>
    </row>
    <row r="11832" spans="1:20" x14ac:dyDescent="0.2">
      <c r="A11832" t="s">
        <v>7338</v>
      </c>
      <c r="M11832" s="170" t="str">
        <f t="shared" si="1472"/>
        <v>DTL</v>
      </c>
      <c r="N11832" s="169" t="str">
        <f t="shared" si="1473"/>
        <v>2300</v>
      </c>
      <c r="O11832" s="168" t="str">
        <f t="shared" si="1474"/>
        <v>1200</v>
      </c>
      <c r="P11832" s="168" t="str">
        <f t="shared" si="1475"/>
        <v>23001200</v>
      </c>
      <c r="Q11832" s="168">
        <f t="shared" si="1476"/>
        <v>255142</v>
      </c>
      <c r="R11832" s="168">
        <f t="shared" si="1477"/>
        <v>305220</v>
      </c>
      <c r="S11832" s="168">
        <f t="shared" si="1478"/>
        <v>323506</v>
      </c>
      <c r="T11832" s="168">
        <f t="shared" si="1479"/>
        <v>225393</v>
      </c>
    </row>
    <row r="11833" spans="1:20" x14ac:dyDescent="0.2">
      <c r="A11833" t="s">
        <v>7339</v>
      </c>
      <c r="M11833" s="170" t="str">
        <f t="shared" si="1472"/>
        <v>DTL</v>
      </c>
      <c r="N11833" s="169" t="str">
        <f t="shared" si="1473"/>
        <v>2300</v>
      </c>
      <c r="O11833" s="168" t="str">
        <f t="shared" si="1474"/>
        <v>1210</v>
      </c>
      <c r="P11833" s="168" t="str">
        <f t="shared" si="1475"/>
        <v>23001210</v>
      </c>
      <c r="Q11833" s="168">
        <f t="shared" si="1476"/>
        <v>25570</v>
      </c>
      <c r="R11833" s="168">
        <f t="shared" si="1477"/>
        <v>23088</v>
      </c>
      <c r="S11833" s="168">
        <f t="shared" si="1478"/>
        <v>31512</v>
      </c>
      <c r="T11833" s="168">
        <f t="shared" si="1479"/>
        <v>17819</v>
      </c>
    </row>
    <row r="11834" spans="1:20" x14ac:dyDescent="0.2">
      <c r="A11834" t="s">
        <v>7340</v>
      </c>
      <c r="M11834" s="170" t="str">
        <f t="shared" si="1472"/>
        <v>DTL</v>
      </c>
      <c r="N11834" s="169" t="str">
        <f t="shared" si="1473"/>
        <v>2300</v>
      </c>
      <c r="O11834" s="168" t="str">
        <f t="shared" si="1474"/>
        <v>1300</v>
      </c>
      <c r="P11834" s="168" t="str">
        <f t="shared" si="1475"/>
        <v>23001300</v>
      </c>
      <c r="Q11834" s="168">
        <f t="shared" si="1476"/>
        <v>165345</v>
      </c>
      <c r="R11834" s="168">
        <f t="shared" si="1477"/>
        <v>158119</v>
      </c>
      <c r="S11834" s="168">
        <f t="shared" si="1478"/>
        <v>163745</v>
      </c>
      <c r="T11834" s="168">
        <f t="shared" si="1479"/>
        <v>115275</v>
      </c>
    </row>
    <row r="11835" spans="1:20" x14ac:dyDescent="0.2">
      <c r="A11835" t="s">
        <v>4467</v>
      </c>
      <c r="M11835" s="170" t="str">
        <f t="shared" si="1472"/>
        <v>DTL</v>
      </c>
      <c r="N11835" s="169" t="str">
        <f t="shared" si="1473"/>
        <v>2300</v>
      </c>
      <c r="O11835" s="168" t="str">
        <f t="shared" si="1474"/>
        <v/>
      </c>
      <c r="P11835" s="168" t="str">
        <f t="shared" si="1475"/>
        <v/>
      </c>
      <c r="Q11835" s="168" t="str">
        <f t="shared" si="1476"/>
        <v/>
      </c>
      <c r="R11835" s="168" t="str">
        <f t="shared" si="1477"/>
        <v/>
      </c>
      <c r="S11835" s="168" t="str">
        <f t="shared" si="1478"/>
        <v/>
      </c>
      <c r="T11835" s="168" t="str">
        <f t="shared" si="1479"/>
        <v/>
      </c>
    </row>
    <row r="11836" spans="1:20" x14ac:dyDescent="0.2">
      <c r="A11836">
        <v>1</v>
      </c>
      <c r="M11836" s="170" t="str">
        <f t="shared" si="1472"/>
        <v>DTL</v>
      </c>
      <c r="N11836" s="169" t="str">
        <f t="shared" si="1473"/>
        <v>2300</v>
      </c>
      <c r="O11836" s="168" t="str">
        <f t="shared" si="1474"/>
        <v/>
      </c>
      <c r="P11836" s="168" t="str">
        <f t="shared" si="1475"/>
        <v/>
      </c>
      <c r="Q11836" s="168" t="str">
        <f t="shared" si="1476"/>
        <v/>
      </c>
      <c r="R11836" s="168" t="str">
        <f t="shared" si="1477"/>
        <v/>
      </c>
      <c r="S11836" s="168" t="str">
        <f t="shared" si="1478"/>
        <v/>
      </c>
      <c r="T11836" s="168" t="str">
        <f t="shared" si="1479"/>
        <v/>
      </c>
    </row>
    <row r="11837" spans="1:20" x14ac:dyDescent="0.2">
      <c r="M11837" s="170" t="str">
        <f t="shared" si="1472"/>
        <v>DTL</v>
      </c>
      <c r="N11837" s="169" t="str">
        <f t="shared" si="1473"/>
        <v>2300</v>
      </c>
      <c r="O11837" s="168" t="str">
        <f t="shared" si="1474"/>
        <v/>
      </c>
      <c r="P11837" s="168" t="str">
        <f t="shared" si="1475"/>
        <v/>
      </c>
      <c r="Q11837" s="168" t="str">
        <f t="shared" si="1476"/>
        <v/>
      </c>
      <c r="R11837" s="168" t="str">
        <f t="shared" si="1477"/>
        <v/>
      </c>
      <c r="S11837" s="168" t="str">
        <f t="shared" si="1478"/>
        <v/>
      </c>
      <c r="T11837" s="168" t="str">
        <f t="shared" si="1479"/>
        <v/>
      </c>
    </row>
    <row r="11838" spans="1:20" x14ac:dyDescent="0.2">
      <c r="A11838" t="s">
        <v>3785</v>
      </c>
      <c r="M11838" s="170" t="str">
        <f t="shared" si="1472"/>
        <v>H1</v>
      </c>
      <c r="N11838" s="169" t="str">
        <f t="shared" si="1473"/>
        <v>2300</v>
      </c>
      <c r="O11838" s="168" t="str">
        <f t="shared" si="1474"/>
        <v/>
      </c>
      <c r="P11838" s="168" t="str">
        <f t="shared" si="1475"/>
        <v/>
      </c>
      <c r="Q11838" s="168" t="str">
        <f t="shared" si="1476"/>
        <v/>
      </c>
      <c r="R11838" s="168" t="str">
        <f t="shared" si="1477"/>
        <v/>
      </c>
      <c r="S11838" s="168" t="str">
        <f t="shared" si="1478"/>
        <v/>
      </c>
      <c r="T11838" s="168" t="str">
        <f t="shared" si="1479"/>
        <v/>
      </c>
    </row>
    <row r="11839" spans="1:20" x14ac:dyDescent="0.2">
      <c r="A11839" t="s">
        <v>2600</v>
      </c>
      <c r="M11839" s="170" t="str">
        <f t="shared" si="1472"/>
        <v>H2</v>
      </c>
      <c r="N11839" s="169" t="str">
        <f t="shared" si="1473"/>
        <v>2300</v>
      </c>
      <c r="O11839" s="168" t="str">
        <f t="shared" si="1474"/>
        <v/>
      </c>
      <c r="P11839" s="168" t="str">
        <f t="shared" si="1475"/>
        <v/>
      </c>
      <c r="Q11839" s="168" t="str">
        <f t="shared" si="1476"/>
        <v/>
      </c>
      <c r="R11839" s="168" t="str">
        <f t="shared" si="1477"/>
        <v/>
      </c>
      <c r="S11839" s="168" t="str">
        <f t="shared" si="1478"/>
        <v/>
      </c>
      <c r="T11839" s="168" t="str">
        <f t="shared" si="1479"/>
        <v/>
      </c>
    </row>
    <row r="11840" spans="1:20" x14ac:dyDescent="0.2">
      <c r="A11840" t="s">
        <v>2601</v>
      </c>
      <c r="M11840" s="170" t="str">
        <f t="shared" si="1472"/>
        <v>H3</v>
      </c>
      <c r="N11840" s="169" t="str">
        <f t="shared" si="1473"/>
        <v>2300</v>
      </c>
      <c r="O11840" s="168" t="str">
        <f t="shared" si="1474"/>
        <v/>
      </c>
      <c r="P11840" s="168" t="str">
        <f t="shared" si="1475"/>
        <v/>
      </c>
      <c r="Q11840" s="168" t="str">
        <f t="shared" si="1476"/>
        <v/>
      </c>
      <c r="R11840" s="168" t="str">
        <f t="shared" si="1477"/>
        <v/>
      </c>
      <c r="S11840" s="168" t="str">
        <f t="shared" si="1478"/>
        <v/>
      </c>
      <c r="T11840" s="168" t="str">
        <f t="shared" si="1479"/>
        <v/>
      </c>
    </row>
    <row r="11841" spans="1:20" x14ac:dyDescent="0.2">
      <c r="A11841" t="s">
        <v>3761</v>
      </c>
      <c r="M11841" s="170" t="str">
        <f t="shared" si="1472"/>
        <v>H4</v>
      </c>
      <c r="N11841" s="169" t="str">
        <f t="shared" si="1473"/>
        <v>2300</v>
      </c>
      <c r="O11841" s="168" t="str">
        <f t="shared" si="1474"/>
        <v/>
      </c>
      <c r="P11841" s="168" t="str">
        <f t="shared" si="1475"/>
        <v/>
      </c>
      <c r="Q11841" s="168" t="str">
        <f t="shared" si="1476"/>
        <v/>
      </c>
      <c r="R11841" s="168" t="str">
        <f t="shared" si="1477"/>
        <v/>
      </c>
      <c r="S11841" s="168" t="str">
        <f t="shared" si="1478"/>
        <v/>
      </c>
      <c r="T11841" s="168" t="str">
        <f t="shared" si="1479"/>
        <v/>
      </c>
    </row>
    <row r="11842" spans="1:20" x14ac:dyDescent="0.2">
      <c r="A11842" t="s">
        <v>2603</v>
      </c>
      <c r="M11842" s="170" t="str">
        <f t="shared" si="1472"/>
        <v>H5</v>
      </c>
      <c r="N11842" s="169" t="str">
        <f t="shared" si="1473"/>
        <v>2300</v>
      </c>
      <c r="O11842" s="168" t="str">
        <f t="shared" si="1474"/>
        <v/>
      </c>
      <c r="P11842" s="168" t="str">
        <f t="shared" si="1475"/>
        <v/>
      </c>
      <c r="Q11842" s="168" t="str">
        <f t="shared" si="1476"/>
        <v/>
      </c>
      <c r="R11842" s="168" t="str">
        <f t="shared" si="1477"/>
        <v/>
      </c>
      <c r="S11842" s="168" t="str">
        <f t="shared" si="1478"/>
        <v/>
      </c>
      <c r="T11842" s="168" t="str">
        <f t="shared" si="1479"/>
        <v/>
      </c>
    </row>
    <row r="11843" spans="1:20" x14ac:dyDescent="0.2">
      <c r="A11843" t="s">
        <v>3783</v>
      </c>
      <c r="M11843" s="170" t="str">
        <f t="shared" ref="M11843:M11906" si="1480">IF(ROW()&lt;23,"",
  IF(NOT(ISERROR(FIND("Trinity County",$A11843,30))),"H1",
  IF(M11842="H1","H2",
  IF(M11842="H2","H3",
  IF(M11842="H3","H4",
  IF(M11842="H4","H5",
  IF(M11842="H5","H6",
  IF(M11842="H6","H7",
  IF(M11842="H7","H8",
  IF(M11842="H8","H9",
  IF(M11842="H9","H10",
  IF(TRIM(LEFT($A11843,7))="Total","Ttl","DTL"))))))))))))</f>
        <v>H6</v>
      </c>
      <c r="N11843" s="169" t="str">
        <f t="shared" ref="N11843:N11906" si="1481">IF(ROW()&lt;23,"",
  IF($M11843="H6",TRIM(LEFT($A11843,5)),N11842))</f>
        <v>2300</v>
      </c>
      <c r="O11843" s="168" t="str">
        <f t="shared" ref="O11843:O11906" si="1482">IF($M11843&lt;&gt;"DTL","",
  IF(NOT(ISNUMBER(VALUE(MID($A11843,31,15)))),"",LEFT($A11843,4)))</f>
        <v/>
      </c>
      <c r="P11843" s="168" t="str">
        <f t="shared" ref="P11843:P11906" si="1483">IF(O11843="","",N11843&amp;O11843)</f>
        <v/>
      </c>
      <c r="Q11843" s="168" t="str">
        <f t="shared" ref="Q11843:Q11906" si="1484">IF($M11843&lt;&gt;"DTL","",
  IF(NOT(ISNUMBER(VALUE(MID($A11843,31,15)))),"",VALUE(TRIM(MID($A11843,47,15)))))</f>
        <v/>
      </c>
      <c r="R11843" s="168" t="str">
        <f t="shared" ref="R11843:R11906" si="1485">IF($M11843&lt;&gt;"DTL","",
  IF(NOT(ISNUMBER(VALUE(MID($A11843,31,15)))),"",VALUE(TRIM(MID($A11843,61,14)))))</f>
        <v/>
      </c>
      <c r="S11843" s="168" t="str">
        <f t="shared" ref="S11843:S11906" si="1486">IF($M11843&lt;&gt;"DTL","",
  IF(NOT(ISNUMBER(VALUE(MID($A11843,31,15)))),"",VALUE(TRIM(MID($A11843,76,14)))))</f>
        <v/>
      </c>
      <c r="T11843" s="168" t="str">
        <f t="shared" ref="T11843:T11906" si="1487">IF($M11843&lt;&gt;"DTL","",
  IF(NOT(ISNUMBER(VALUE(MID($A11843,31,15)))),"",VALUE(TRIM(MID($A11843,90,14)))))</f>
        <v/>
      </c>
    </row>
    <row r="11844" spans="1:20" x14ac:dyDescent="0.2">
      <c r="A11844" t="s">
        <v>2605</v>
      </c>
      <c r="M11844" s="170" t="str">
        <f t="shared" si="1480"/>
        <v>H7</v>
      </c>
      <c r="N11844" s="169" t="str">
        <f t="shared" si="1481"/>
        <v>2300</v>
      </c>
      <c r="O11844" s="168" t="str">
        <f t="shared" si="1482"/>
        <v/>
      </c>
      <c r="P11844" s="168" t="str">
        <f t="shared" si="1483"/>
        <v/>
      </c>
      <c r="Q11844" s="168" t="str">
        <f t="shared" si="1484"/>
        <v/>
      </c>
      <c r="R11844" s="168" t="str">
        <f t="shared" si="1485"/>
        <v/>
      </c>
      <c r="S11844" s="168" t="str">
        <f t="shared" si="1486"/>
        <v/>
      </c>
      <c r="T11844" s="168" t="str">
        <f t="shared" si="1487"/>
        <v/>
      </c>
    </row>
    <row r="11845" spans="1:20" x14ac:dyDescent="0.2">
      <c r="A11845" t="s">
        <v>2606</v>
      </c>
      <c r="M11845" s="170" t="str">
        <f t="shared" si="1480"/>
        <v>H8</v>
      </c>
      <c r="N11845" s="169" t="str">
        <f t="shared" si="1481"/>
        <v>2300</v>
      </c>
      <c r="O11845" s="168" t="str">
        <f t="shared" si="1482"/>
        <v/>
      </c>
      <c r="P11845" s="168" t="str">
        <f t="shared" si="1483"/>
        <v/>
      </c>
      <c r="Q11845" s="168" t="str">
        <f t="shared" si="1484"/>
        <v/>
      </c>
      <c r="R11845" s="168" t="str">
        <f t="shared" si="1485"/>
        <v/>
      </c>
      <c r="S11845" s="168" t="str">
        <f t="shared" si="1486"/>
        <v/>
      </c>
      <c r="T11845" s="168" t="str">
        <f t="shared" si="1487"/>
        <v/>
      </c>
    </row>
    <row r="11846" spans="1:20" x14ac:dyDescent="0.2">
      <c r="A11846" t="s">
        <v>2607</v>
      </c>
      <c r="M11846" s="170" t="str">
        <f t="shared" si="1480"/>
        <v>H9</v>
      </c>
      <c r="N11846" s="169" t="str">
        <f t="shared" si="1481"/>
        <v>2300</v>
      </c>
      <c r="O11846" s="168" t="str">
        <f t="shared" si="1482"/>
        <v/>
      </c>
      <c r="P11846" s="168" t="str">
        <f t="shared" si="1483"/>
        <v/>
      </c>
      <c r="Q11846" s="168" t="str">
        <f t="shared" si="1484"/>
        <v/>
      </c>
      <c r="R11846" s="168" t="str">
        <f t="shared" si="1485"/>
        <v/>
      </c>
      <c r="S11846" s="168" t="str">
        <f t="shared" si="1486"/>
        <v/>
      </c>
      <c r="T11846" s="168" t="str">
        <f t="shared" si="1487"/>
        <v/>
      </c>
    </row>
    <row r="11847" spans="1:20" x14ac:dyDescent="0.2">
      <c r="A11847" t="s">
        <v>2608</v>
      </c>
      <c r="M11847" s="170" t="str">
        <f t="shared" si="1480"/>
        <v>H10</v>
      </c>
      <c r="N11847" s="169" t="str">
        <f t="shared" si="1481"/>
        <v>2300</v>
      </c>
      <c r="O11847" s="168" t="str">
        <f t="shared" si="1482"/>
        <v/>
      </c>
      <c r="P11847" s="168" t="str">
        <f t="shared" si="1483"/>
        <v/>
      </c>
      <c r="Q11847" s="168" t="str">
        <f t="shared" si="1484"/>
        <v/>
      </c>
      <c r="R11847" s="168" t="str">
        <f t="shared" si="1485"/>
        <v/>
      </c>
      <c r="S11847" s="168" t="str">
        <f t="shared" si="1486"/>
        <v/>
      </c>
      <c r="T11847" s="168" t="str">
        <f t="shared" si="1487"/>
        <v/>
      </c>
    </row>
    <row r="11848" spans="1:20" x14ac:dyDescent="0.2">
      <c r="A11848" t="s">
        <v>7341</v>
      </c>
      <c r="M11848" s="170" t="str">
        <f t="shared" si="1480"/>
        <v>DTL</v>
      </c>
      <c r="N11848" s="169" t="str">
        <f t="shared" si="1481"/>
        <v>2300</v>
      </c>
      <c r="O11848" s="168" t="str">
        <f t="shared" si="1482"/>
        <v>1301</v>
      </c>
      <c r="P11848" s="168" t="str">
        <f t="shared" si="1483"/>
        <v>23001301</v>
      </c>
      <c r="Q11848" s="168">
        <f t="shared" si="1484"/>
        <v>215507</v>
      </c>
      <c r="R11848" s="168">
        <f t="shared" si="1485"/>
        <v>240776</v>
      </c>
      <c r="S11848" s="168">
        <f t="shared" si="1486"/>
        <v>319510</v>
      </c>
      <c r="T11848" s="168">
        <f t="shared" si="1487"/>
        <v>159755</v>
      </c>
    </row>
    <row r="11849" spans="1:20" x14ac:dyDescent="0.2">
      <c r="A11849" t="s">
        <v>7342</v>
      </c>
      <c r="M11849" s="170" t="str">
        <f t="shared" si="1480"/>
        <v>DTL</v>
      </c>
      <c r="N11849" s="169" t="str">
        <f t="shared" si="1481"/>
        <v>2300</v>
      </c>
      <c r="O11849" s="168" t="str">
        <f t="shared" si="1482"/>
        <v>1400</v>
      </c>
      <c r="P11849" s="168" t="str">
        <f t="shared" si="1483"/>
        <v>23001400</v>
      </c>
      <c r="Q11849" s="168">
        <f t="shared" si="1484"/>
        <v>10473</v>
      </c>
      <c r="R11849" s="168">
        <f t="shared" si="1485"/>
        <v>9505</v>
      </c>
      <c r="S11849" s="168">
        <f t="shared" si="1486"/>
        <v>9310</v>
      </c>
      <c r="T11849" s="168">
        <f t="shared" si="1487"/>
        <v>9189</v>
      </c>
    </row>
    <row r="11850" spans="1:20" x14ac:dyDescent="0.2">
      <c r="A11850" t="s">
        <v>7343</v>
      </c>
      <c r="M11850" s="170" t="str">
        <f t="shared" si="1480"/>
        <v>DTL</v>
      </c>
      <c r="N11850" s="169" t="str">
        <f t="shared" si="1481"/>
        <v>2300</v>
      </c>
      <c r="O11850" s="168" t="str">
        <f t="shared" si="1482"/>
        <v>1500</v>
      </c>
      <c r="P11850" s="168" t="str">
        <f t="shared" si="1483"/>
        <v>23001500</v>
      </c>
      <c r="Q11850" s="168">
        <f t="shared" si="1484"/>
        <v>42631</v>
      </c>
      <c r="R11850" s="168">
        <f t="shared" si="1485"/>
        <v>50801</v>
      </c>
      <c r="S11850" s="168">
        <f t="shared" si="1486"/>
        <v>47891</v>
      </c>
      <c r="T11850" s="168">
        <f t="shared" si="1487"/>
        <v>47891</v>
      </c>
    </row>
    <row r="11851" spans="1:20" x14ac:dyDescent="0.2">
      <c r="A11851" t="s">
        <v>7344</v>
      </c>
      <c r="M11851" s="170" t="str">
        <f t="shared" si="1480"/>
        <v>DTL</v>
      </c>
      <c r="N11851" s="169" t="str">
        <f t="shared" si="1481"/>
        <v>2300</v>
      </c>
      <c r="O11851" s="168" t="str">
        <f t="shared" si="1482"/>
        <v>1299</v>
      </c>
      <c r="P11851" s="168" t="str">
        <f t="shared" si="1483"/>
        <v>23001299</v>
      </c>
      <c r="Q11851" s="168">
        <f t="shared" si="1484"/>
        <v>83699</v>
      </c>
      <c r="R11851" s="168">
        <f t="shared" si="1485"/>
        <v>81409</v>
      </c>
      <c r="S11851" s="168">
        <f t="shared" si="1486"/>
        <v>0</v>
      </c>
      <c r="T11851" s="168">
        <f t="shared" si="1487"/>
        <v>0</v>
      </c>
    </row>
    <row r="11852" spans="1:20" x14ac:dyDescent="0.2">
      <c r="A11852" t="s">
        <v>4246</v>
      </c>
      <c r="M11852" s="170" t="str">
        <f t="shared" si="1480"/>
        <v>DTL</v>
      </c>
      <c r="N11852" s="169" t="str">
        <f t="shared" si="1481"/>
        <v>2300</v>
      </c>
      <c r="O11852" s="168" t="str">
        <f t="shared" si="1482"/>
        <v/>
      </c>
      <c r="P11852" s="168" t="str">
        <f t="shared" si="1483"/>
        <v/>
      </c>
      <c r="Q11852" s="168" t="str">
        <f t="shared" si="1484"/>
        <v/>
      </c>
      <c r="R11852" s="168" t="str">
        <f t="shared" si="1485"/>
        <v/>
      </c>
      <c r="S11852" s="168" t="str">
        <f t="shared" si="1486"/>
        <v/>
      </c>
      <c r="T11852" s="168" t="str">
        <f t="shared" si="1487"/>
        <v/>
      </c>
    </row>
    <row r="11853" spans="1:20" x14ac:dyDescent="0.2">
      <c r="A11853" t="s">
        <v>2611</v>
      </c>
      <c r="M11853" s="170" t="str">
        <f t="shared" si="1480"/>
        <v>DTL</v>
      </c>
      <c r="N11853" s="169" t="str">
        <f t="shared" si="1481"/>
        <v>2300</v>
      </c>
      <c r="O11853" s="168" t="str">
        <f t="shared" si="1482"/>
        <v/>
      </c>
      <c r="P11853" s="168" t="str">
        <f t="shared" si="1483"/>
        <v/>
      </c>
      <c r="Q11853" s="168" t="str">
        <f t="shared" si="1484"/>
        <v/>
      </c>
      <c r="R11853" s="168" t="str">
        <f t="shared" si="1485"/>
        <v/>
      </c>
      <c r="S11853" s="168" t="str">
        <f t="shared" si="1486"/>
        <v/>
      </c>
      <c r="T11853" s="168" t="str">
        <f t="shared" si="1487"/>
        <v/>
      </c>
    </row>
    <row r="11854" spans="1:20" x14ac:dyDescent="0.2">
      <c r="A11854" t="s">
        <v>7345</v>
      </c>
      <c r="M11854" s="170" t="str">
        <f t="shared" si="1480"/>
        <v>Ttl</v>
      </c>
      <c r="N11854" s="169" t="str">
        <f t="shared" si="1481"/>
        <v>2300</v>
      </c>
      <c r="O11854" s="168" t="str">
        <f t="shared" si="1482"/>
        <v/>
      </c>
      <c r="P11854" s="168" t="str">
        <f t="shared" si="1483"/>
        <v/>
      </c>
      <c r="Q11854" s="168" t="str">
        <f t="shared" si="1484"/>
        <v/>
      </c>
      <c r="R11854" s="168" t="str">
        <f t="shared" si="1485"/>
        <v/>
      </c>
      <c r="S11854" s="168" t="str">
        <f t="shared" si="1486"/>
        <v/>
      </c>
      <c r="T11854" s="168" t="str">
        <f t="shared" si="1487"/>
        <v/>
      </c>
    </row>
    <row r="11855" spans="1:20" x14ac:dyDescent="0.2">
      <c r="A11855" t="s">
        <v>2611</v>
      </c>
      <c r="M11855" s="170" t="str">
        <f t="shared" si="1480"/>
        <v>DTL</v>
      </c>
      <c r="N11855" s="169" t="str">
        <f t="shared" si="1481"/>
        <v>2300</v>
      </c>
      <c r="O11855" s="168" t="str">
        <f t="shared" si="1482"/>
        <v/>
      </c>
      <c r="P11855" s="168" t="str">
        <f t="shared" si="1483"/>
        <v/>
      </c>
      <c r="Q11855" s="168" t="str">
        <f t="shared" si="1484"/>
        <v/>
      </c>
      <c r="R11855" s="168" t="str">
        <f t="shared" si="1485"/>
        <v/>
      </c>
      <c r="S11855" s="168" t="str">
        <f t="shared" si="1486"/>
        <v/>
      </c>
      <c r="T11855" s="168" t="str">
        <f t="shared" si="1487"/>
        <v/>
      </c>
    </row>
    <row r="11856" spans="1:20" x14ac:dyDescent="0.2">
      <c r="A11856" t="s">
        <v>7346</v>
      </c>
      <c r="M11856" s="170" t="str">
        <f t="shared" si="1480"/>
        <v>DTL</v>
      </c>
      <c r="N11856" s="169" t="str">
        <f t="shared" si="1481"/>
        <v>2300</v>
      </c>
      <c r="O11856" s="168" t="str">
        <f t="shared" si="1482"/>
        <v>2000</v>
      </c>
      <c r="P11856" s="168" t="str">
        <f t="shared" si="1483"/>
        <v>23002000</v>
      </c>
      <c r="Q11856" s="168">
        <f t="shared" si="1484"/>
        <v>0</v>
      </c>
      <c r="R11856" s="168">
        <f t="shared" si="1485"/>
        <v>0</v>
      </c>
      <c r="S11856" s="168">
        <f t="shared" si="1486"/>
        <v>0</v>
      </c>
      <c r="T11856" s="168">
        <f t="shared" si="1487"/>
        <v>469</v>
      </c>
    </row>
    <row r="11857" spans="1:20" x14ac:dyDescent="0.2">
      <c r="A11857" t="s">
        <v>7347</v>
      </c>
      <c r="M11857" s="170" t="str">
        <f t="shared" si="1480"/>
        <v>DTL</v>
      </c>
      <c r="N11857" s="169" t="str">
        <f t="shared" si="1481"/>
        <v>2300</v>
      </c>
      <c r="O11857" s="168" t="str">
        <f t="shared" si="1482"/>
        <v>2050</v>
      </c>
      <c r="P11857" s="168" t="str">
        <f t="shared" si="1483"/>
        <v>23002050</v>
      </c>
      <c r="Q11857" s="168">
        <f t="shared" si="1484"/>
        <v>10710</v>
      </c>
      <c r="R11857" s="168">
        <f t="shared" si="1485"/>
        <v>12000</v>
      </c>
      <c r="S11857" s="168">
        <f t="shared" si="1486"/>
        <v>11657</v>
      </c>
      <c r="T11857" s="168">
        <f t="shared" si="1487"/>
        <v>9600</v>
      </c>
    </row>
    <row r="11858" spans="1:20" x14ac:dyDescent="0.2">
      <c r="A11858" t="s">
        <v>7348</v>
      </c>
      <c r="M11858" s="170" t="str">
        <f t="shared" si="1480"/>
        <v>DTL</v>
      </c>
      <c r="N11858" s="169" t="str">
        <f t="shared" si="1481"/>
        <v>2300</v>
      </c>
      <c r="O11858" s="168" t="str">
        <f t="shared" si="1482"/>
        <v>2060</v>
      </c>
      <c r="P11858" s="168" t="str">
        <f t="shared" si="1483"/>
        <v>23002060</v>
      </c>
      <c r="Q11858" s="168">
        <f t="shared" si="1484"/>
        <v>13673</v>
      </c>
      <c r="R11858" s="168">
        <f t="shared" si="1485"/>
        <v>15343</v>
      </c>
      <c r="S11858" s="168">
        <f t="shared" si="1486"/>
        <v>13300</v>
      </c>
      <c r="T11858" s="168">
        <f t="shared" si="1487"/>
        <v>13819</v>
      </c>
    </row>
    <row r="11859" spans="1:20" x14ac:dyDescent="0.2">
      <c r="A11859" t="s">
        <v>7349</v>
      </c>
      <c r="M11859" s="170" t="str">
        <f t="shared" si="1480"/>
        <v>DTL</v>
      </c>
      <c r="N11859" s="169" t="str">
        <f t="shared" si="1481"/>
        <v>2300</v>
      </c>
      <c r="O11859" s="168" t="str">
        <f t="shared" si="1482"/>
        <v>2080</v>
      </c>
      <c r="P11859" s="168" t="str">
        <f t="shared" si="1483"/>
        <v>23002080</v>
      </c>
      <c r="Q11859" s="168">
        <f t="shared" si="1484"/>
        <v>105814</v>
      </c>
      <c r="R11859" s="168">
        <f t="shared" si="1485"/>
        <v>92224</v>
      </c>
      <c r="S11859" s="168">
        <f t="shared" si="1486"/>
        <v>105300</v>
      </c>
      <c r="T11859" s="168">
        <f t="shared" si="1487"/>
        <v>96321</v>
      </c>
    </row>
    <row r="11860" spans="1:20" x14ac:dyDescent="0.2">
      <c r="A11860" t="s">
        <v>3786</v>
      </c>
      <c r="M11860" s="170" t="str">
        <f t="shared" si="1480"/>
        <v>DTL</v>
      </c>
      <c r="N11860" s="169" t="str">
        <f t="shared" si="1481"/>
        <v>2300</v>
      </c>
      <c r="O11860" s="168" t="str">
        <f t="shared" si="1482"/>
        <v>2089</v>
      </c>
      <c r="P11860" s="168" t="str">
        <f t="shared" si="1483"/>
        <v>23002089</v>
      </c>
      <c r="Q11860" s="168">
        <f t="shared" si="1484"/>
        <v>0</v>
      </c>
      <c r="R11860" s="168">
        <f t="shared" si="1485"/>
        <v>633</v>
      </c>
      <c r="S11860" s="168">
        <f t="shared" si="1486"/>
        <v>0</v>
      </c>
      <c r="T11860" s="168">
        <f t="shared" si="1487"/>
        <v>0</v>
      </c>
    </row>
    <row r="11861" spans="1:20" x14ac:dyDescent="0.2">
      <c r="A11861" t="s">
        <v>7350</v>
      </c>
      <c r="M11861" s="170" t="str">
        <f t="shared" si="1480"/>
        <v>DTL</v>
      </c>
      <c r="N11861" s="169" t="str">
        <f t="shared" si="1481"/>
        <v>2300</v>
      </c>
      <c r="O11861" s="168" t="str">
        <f t="shared" si="1482"/>
        <v>2090</v>
      </c>
      <c r="P11861" s="168" t="str">
        <f t="shared" si="1483"/>
        <v>23002090</v>
      </c>
      <c r="Q11861" s="168">
        <f t="shared" si="1484"/>
        <v>60357</v>
      </c>
      <c r="R11861" s="168">
        <f t="shared" si="1485"/>
        <v>47891</v>
      </c>
      <c r="S11861" s="168">
        <f t="shared" si="1486"/>
        <v>41000</v>
      </c>
      <c r="T11861" s="168">
        <f t="shared" si="1487"/>
        <v>33601</v>
      </c>
    </row>
    <row r="11862" spans="1:20" x14ac:dyDescent="0.2">
      <c r="A11862" t="s">
        <v>7351</v>
      </c>
      <c r="M11862" s="170" t="str">
        <f t="shared" si="1480"/>
        <v>DTL</v>
      </c>
      <c r="N11862" s="169" t="str">
        <f t="shared" si="1481"/>
        <v>2300</v>
      </c>
      <c r="O11862" s="168" t="str">
        <f t="shared" si="1482"/>
        <v>2140</v>
      </c>
      <c r="P11862" s="168" t="str">
        <f t="shared" si="1483"/>
        <v>23002140</v>
      </c>
      <c r="Q11862" s="168">
        <f t="shared" si="1484"/>
        <v>10065</v>
      </c>
      <c r="R11862" s="168">
        <f t="shared" si="1485"/>
        <v>6080</v>
      </c>
      <c r="S11862" s="168">
        <f t="shared" si="1486"/>
        <v>5000</v>
      </c>
      <c r="T11862" s="168">
        <f t="shared" si="1487"/>
        <v>3392</v>
      </c>
    </row>
    <row r="11863" spans="1:20" x14ac:dyDescent="0.2">
      <c r="A11863" t="s">
        <v>7352</v>
      </c>
      <c r="M11863" s="170" t="str">
        <f t="shared" si="1480"/>
        <v>DTL</v>
      </c>
      <c r="N11863" s="169" t="str">
        <f t="shared" si="1481"/>
        <v>2300</v>
      </c>
      <c r="O11863" s="168" t="str">
        <f t="shared" si="1482"/>
        <v>2150</v>
      </c>
      <c r="P11863" s="168" t="str">
        <f t="shared" si="1483"/>
        <v>23002150</v>
      </c>
      <c r="Q11863" s="168">
        <f t="shared" si="1484"/>
        <v>4175</v>
      </c>
      <c r="R11863" s="168">
        <f t="shared" si="1485"/>
        <v>1260</v>
      </c>
      <c r="S11863" s="168">
        <f t="shared" si="1486"/>
        <v>4500</v>
      </c>
      <c r="T11863" s="168">
        <f t="shared" si="1487"/>
        <v>500</v>
      </c>
    </row>
    <row r="11864" spans="1:20" x14ac:dyDescent="0.2">
      <c r="A11864" t="s">
        <v>7353</v>
      </c>
      <c r="M11864" s="170" t="str">
        <f t="shared" si="1480"/>
        <v>DTL</v>
      </c>
      <c r="N11864" s="169" t="str">
        <f t="shared" si="1481"/>
        <v>2300</v>
      </c>
      <c r="O11864" s="168" t="str">
        <f t="shared" si="1482"/>
        <v>2220</v>
      </c>
      <c r="P11864" s="168" t="str">
        <f t="shared" si="1483"/>
        <v>23002220</v>
      </c>
      <c r="Q11864" s="168">
        <f t="shared" si="1484"/>
        <v>2629</v>
      </c>
      <c r="R11864" s="168">
        <f t="shared" si="1485"/>
        <v>4102</v>
      </c>
      <c r="S11864" s="168">
        <f t="shared" si="1486"/>
        <v>2400</v>
      </c>
      <c r="T11864" s="168">
        <f t="shared" si="1487"/>
        <v>5422</v>
      </c>
    </row>
    <row r="11865" spans="1:20" x14ac:dyDescent="0.2">
      <c r="A11865" t="s">
        <v>3787</v>
      </c>
      <c r="M11865" s="170" t="str">
        <f t="shared" si="1480"/>
        <v>DTL</v>
      </c>
      <c r="N11865" s="169" t="str">
        <f t="shared" si="1481"/>
        <v>2300</v>
      </c>
      <c r="O11865" s="168" t="str">
        <f t="shared" si="1482"/>
        <v>2240</v>
      </c>
      <c r="P11865" s="168" t="str">
        <f t="shared" si="1483"/>
        <v>23002240</v>
      </c>
      <c r="Q11865" s="168">
        <f t="shared" si="1484"/>
        <v>99</v>
      </c>
      <c r="R11865" s="168">
        <f t="shared" si="1485"/>
        <v>79</v>
      </c>
      <c r="S11865" s="168">
        <f t="shared" si="1486"/>
        <v>100</v>
      </c>
      <c r="T11865" s="168">
        <f t="shared" si="1487"/>
        <v>0</v>
      </c>
    </row>
    <row r="11866" spans="1:20" x14ac:dyDescent="0.2">
      <c r="A11866" t="s">
        <v>7354</v>
      </c>
      <c r="M11866" s="170" t="str">
        <f t="shared" si="1480"/>
        <v>DTL</v>
      </c>
      <c r="N11866" s="169" t="str">
        <f t="shared" si="1481"/>
        <v>2300</v>
      </c>
      <c r="O11866" s="168" t="str">
        <f t="shared" si="1482"/>
        <v>2260</v>
      </c>
      <c r="P11866" s="168" t="str">
        <f t="shared" si="1483"/>
        <v>23002260</v>
      </c>
      <c r="Q11866" s="168">
        <f t="shared" si="1484"/>
        <v>8570</v>
      </c>
      <c r="R11866" s="168">
        <f t="shared" si="1485"/>
        <v>12837</v>
      </c>
      <c r="S11866" s="168">
        <f t="shared" si="1486"/>
        <v>8000</v>
      </c>
      <c r="T11866" s="168">
        <f t="shared" si="1487"/>
        <v>9958</v>
      </c>
    </row>
    <row r="11867" spans="1:20" x14ac:dyDescent="0.2">
      <c r="A11867" t="s">
        <v>7355</v>
      </c>
      <c r="M11867" s="170" t="str">
        <f t="shared" si="1480"/>
        <v>DTL</v>
      </c>
      <c r="N11867" s="169" t="str">
        <f t="shared" si="1481"/>
        <v>2300</v>
      </c>
      <c r="O11867" s="168" t="str">
        <f t="shared" si="1482"/>
        <v>2300</v>
      </c>
      <c r="P11867" s="168" t="str">
        <f t="shared" si="1483"/>
        <v>23002300</v>
      </c>
      <c r="Q11867" s="168">
        <f t="shared" si="1484"/>
        <v>7887</v>
      </c>
      <c r="R11867" s="168">
        <f t="shared" si="1485"/>
        <v>12117</v>
      </c>
      <c r="S11867" s="168">
        <f t="shared" si="1486"/>
        <v>15000</v>
      </c>
      <c r="T11867" s="168">
        <f t="shared" si="1487"/>
        <v>21205</v>
      </c>
    </row>
    <row r="11868" spans="1:20" x14ac:dyDescent="0.2">
      <c r="A11868" t="s">
        <v>3788</v>
      </c>
      <c r="M11868" s="170" t="str">
        <f t="shared" si="1480"/>
        <v>DTL</v>
      </c>
      <c r="N11868" s="169" t="str">
        <f t="shared" si="1481"/>
        <v>2300</v>
      </c>
      <c r="O11868" s="168" t="str">
        <f t="shared" si="1482"/>
        <v>2301</v>
      </c>
      <c r="P11868" s="168" t="str">
        <f t="shared" si="1483"/>
        <v>23002301</v>
      </c>
      <c r="Q11868" s="168">
        <f t="shared" si="1484"/>
        <v>1</v>
      </c>
      <c r="R11868" s="168">
        <f t="shared" si="1485"/>
        <v>0</v>
      </c>
      <c r="S11868" s="168">
        <f t="shared" si="1486"/>
        <v>0</v>
      </c>
      <c r="T11868" s="168">
        <f t="shared" si="1487"/>
        <v>0</v>
      </c>
    </row>
    <row r="11869" spans="1:20" x14ac:dyDescent="0.2">
      <c r="A11869" t="s">
        <v>7356</v>
      </c>
      <c r="M11869" s="170" t="str">
        <f t="shared" si="1480"/>
        <v>DTL</v>
      </c>
      <c r="N11869" s="169" t="str">
        <f t="shared" si="1481"/>
        <v>2300</v>
      </c>
      <c r="O11869" s="168" t="str">
        <f t="shared" si="1482"/>
        <v>2313</v>
      </c>
      <c r="P11869" s="168" t="str">
        <f t="shared" si="1483"/>
        <v>23002313</v>
      </c>
      <c r="Q11869" s="168">
        <f t="shared" si="1484"/>
        <v>771</v>
      </c>
      <c r="R11869" s="168">
        <f t="shared" si="1485"/>
        <v>2429</v>
      </c>
      <c r="S11869" s="168">
        <f t="shared" si="1486"/>
        <v>1000</v>
      </c>
      <c r="T11869" s="168">
        <f t="shared" si="1487"/>
        <v>0</v>
      </c>
    </row>
    <row r="11870" spans="1:20" x14ac:dyDescent="0.2">
      <c r="A11870" t="s">
        <v>7357</v>
      </c>
      <c r="M11870" s="170" t="str">
        <f t="shared" si="1480"/>
        <v>DTL</v>
      </c>
      <c r="N11870" s="169" t="str">
        <f t="shared" si="1481"/>
        <v>2300</v>
      </c>
      <c r="O11870" s="168" t="str">
        <f t="shared" si="1482"/>
        <v>2500</v>
      </c>
      <c r="P11870" s="168" t="str">
        <f t="shared" si="1483"/>
        <v>23002500</v>
      </c>
      <c r="Q11870" s="168">
        <f t="shared" si="1484"/>
        <v>617</v>
      </c>
      <c r="R11870" s="168">
        <f t="shared" si="1485"/>
        <v>32</v>
      </c>
      <c r="S11870" s="168">
        <f t="shared" si="1486"/>
        <v>1000</v>
      </c>
      <c r="T11870" s="168">
        <f t="shared" si="1487"/>
        <v>32</v>
      </c>
    </row>
    <row r="11871" spans="1:20" x14ac:dyDescent="0.2">
      <c r="A11871" t="s">
        <v>7358</v>
      </c>
      <c r="M11871" s="170" t="str">
        <f t="shared" si="1480"/>
        <v>DTL</v>
      </c>
      <c r="N11871" s="169" t="str">
        <f t="shared" si="1481"/>
        <v>2300</v>
      </c>
      <c r="O11871" s="168" t="str">
        <f t="shared" si="1482"/>
        <v>2700</v>
      </c>
      <c r="P11871" s="168" t="str">
        <f t="shared" si="1483"/>
        <v>23002700</v>
      </c>
      <c r="Q11871" s="168">
        <f t="shared" si="1484"/>
        <v>23973</v>
      </c>
      <c r="R11871" s="168">
        <f t="shared" si="1485"/>
        <v>29039</v>
      </c>
      <c r="S11871" s="168">
        <f t="shared" si="1486"/>
        <v>23800</v>
      </c>
      <c r="T11871" s="168">
        <f t="shared" si="1487"/>
        <v>5823</v>
      </c>
    </row>
    <row r="11872" spans="1:20" x14ac:dyDescent="0.2">
      <c r="A11872" t="s">
        <v>7359</v>
      </c>
      <c r="M11872" s="170" t="str">
        <f t="shared" si="1480"/>
        <v>DTL</v>
      </c>
      <c r="N11872" s="169" t="str">
        <f t="shared" si="1481"/>
        <v>2300</v>
      </c>
      <c r="O11872" s="168" t="str">
        <f t="shared" si="1482"/>
        <v>2750</v>
      </c>
      <c r="P11872" s="168" t="str">
        <f t="shared" si="1483"/>
        <v>23002750</v>
      </c>
      <c r="Q11872" s="168">
        <f t="shared" si="1484"/>
        <v>33447</v>
      </c>
      <c r="R11872" s="168">
        <f t="shared" si="1485"/>
        <v>11247</v>
      </c>
      <c r="S11872" s="168">
        <f t="shared" si="1486"/>
        <v>20122</v>
      </c>
      <c r="T11872" s="168">
        <f t="shared" si="1487"/>
        <v>6466</v>
      </c>
    </row>
    <row r="11873" spans="1:20" x14ac:dyDescent="0.2">
      <c r="A11873" t="s">
        <v>7360</v>
      </c>
      <c r="M11873" s="170" t="str">
        <f t="shared" si="1480"/>
        <v>DTL</v>
      </c>
      <c r="N11873" s="169" t="str">
        <f t="shared" si="1481"/>
        <v>2300</v>
      </c>
      <c r="O11873" s="168" t="str">
        <f t="shared" si="1482"/>
        <v>2752</v>
      </c>
      <c r="P11873" s="168" t="str">
        <f t="shared" si="1483"/>
        <v>23002752</v>
      </c>
      <c r="Q11873" s="168">
        <f t="shared" si="1484"/>
        <v>3710</v>
      </c>
      <c r="R11873" s="168">
        <f t="shared" si="1485"/>
        <v>769</v>
      </c>
      <c r="S11873" s="168">
        <f t="shared" si="1486"/>
        <v>3000</v>
      </c>
      <c r="T11873" s="168">
        <f t="shared" si="1487"/>
        <v>990</v>
      </c>
    </row>
    <row r="11874" spans="1:20" x14ac:dyDescent="0.2">
      <c r="A11874" t="s">
        <v>7361</v>
      </c>
      <c r="M11874" s="170" t="str">
        <f t="shared" si="1480"/>
        <v>DTL</v>
      </c>
      <c r="N11874" s="169" t="str">
        <f t="shared" si="1481"/>
        <v>2300</v>
      </c>
      <c r="O11874" s="168" t="str">
        <f t="shared" si="1482"/>
        <v>2756</v>
      </c>
      <c r="P11874" s="168" t="str">
        <f t="shared" si="1483"/>
        <v>23002756</v>
      </c>
      <c r="Q11874" s="168">
        <f t="shared" si="1484"/>
        <v>5055</v>
      </c>
      <c r="R11874" s="168">
        <f t="shared" si="1485"/>
        <v>1033</v>
      </c>
      <c r="S11874" s="168">
        <f t="shared" si="1486"/>
        <v>5500</v>
      </c>
      <c r="T11874" s="168">
        <f t="shared" si="1487"/>
        <v>1368</v>
      </c>
    </row>
    <row r="11875" spans="1:20" x14ac:dyDescent="0.2">
      <c r="A11875" t="s">
        <v>7362</v>
      </c>
      <c r="M11875" s="170" t="str">
        <f t="shared" si="1480"/>
        <v>DTL</v>
      </c>
      <c r="N11875" s="169" t="str">
        <f t="shared" si="1481"/>
        <v>2300</v>
      </c>
      <c r="O11875" s="168" t="str">
        <f t="shared" si="1482"/>
        <v>2850</v>
      </c>
      <c r="P11875" s="168" t="str">
        <f t="shared" si="1483"/>
        <v>23002850</v>
      </c>
      <c r="Q11875" s="168">
        <f t="shared" si="1484"/>
        <v>49129</v>
      </c>
      <c r="R11875" s="168">
        <f t="shared" si="1485"/>
        <v>55159</v>
      </c>
      <c r="S11875" s="168">
        <f t="shared" si="1486"/>
        <v>41216</v>
      </c>
      <c r="T11875" s="168">
        <f t="shared" si="1487"/>
        <v>42811</v>
      </c>
    </row>
    <row r="11876" spans="1:20" x14ac:dyDescent="0.2">
      <c r="A11876" t="s">
        <v>7363</v>
      </c>
      <c r="M11876" s="170" t="str">
        <f t="shared" si="1480"/>
        <v>DTL</v>
      </c>
      <c r="N11876" s="169" t="str">
        <f t="shared" si="1481"/>
        <v>2300</v>
      </c>
      <c r="O11876" s="168" t="str">
        <f t="shared" si="1482"/>
        <v>2199</v>
      </c>
      <c r="P11876" s="168" t="str">
        <f t="shared" si="1483"/>
        <v>23002199</v>
      </c>
      <c r="Q11876" s="168">
        <f t="shared" si="1484"/>
        <v>0</v>
      </c>
      <c r="R11876" s="168">
        <f t="shared" si="1485"/>
        <v>389</v>
      </c>
      <c r="S11876" s="168">
        <f t="shared" si="1486"/>
        <v>0</v>
      </c>
      <c r="T11876" s="168">
        <f t="shared" si="1487"/>
        <v>0</v>
      </c>
    </row>
    <row r="11877" spans="1:20" x14ac:dyDescent="0.2">
      <c r="A11877" t="s">
        <v>7364</v>
      </c>
      <c r="M11877" s="170" t="str">
        <f t="shared" si="1480"/>
        <v>DTL</v>
      </c>
      <c r="N11877" s="169" t="str">
        <f t="shared" si="1481"/>
        <v>2300</v>
      </c>
      <c r="O11877" s="168" t="str">
        <f t="shared" si="1482"/>
        <v>2299</v>
      </c>
      <c r="P11877" s="168" t="str">
        <f t="shared" si="1483"/>
        <v>23002299</v>
      </c>
      <c r="Q11877" s="168">
        <f t="shared" si="1484"/>
        <v>0</v>
      </c>
      <c r="R11877" s="168">
        <f t="shared" si="1485"/>
        <v>0</v>
      </c>
      <c r="S11877" s="168">
        <f t="shared" si="1486"/>
        <v>600</v>
      </c>
      <c r="T11877" s="168">
        <f t="shared" si="1487"/>
        <v>0</v>
      </c>
    </row>
    <row r="11878" spans="1:20" x14ac:dyDescent="0.2">
      <c r="A11878" t="s">
        <v>4467</v>
      </c>
      <c r="M11878" s="170" t="str">
        <f t="shared" si="1480"/>
        <v>DTL</v>
      </c>
      <c r="N11878" s="169" t="str">
        <f t="shared" si="1481"/>
        <v>2300</v>
      </c>
      <c r="O11878" s="168" t="str">
        <f t="shared" si="1482"/>
        <v/>
      </c>
      <c r="P11878" s="168" t="str">
        <f t="shared" si="1483"/>
        <v/>
      </c>
      <c r="Q11878" s="168" t="str">
        <f t="shared" si="1484"/>
        <v/>
      </c>
      <c r="R11878" s="168" t="str">
        <f t="shared" si="1485"/>
        <v/>
      </c>
      <c r="S11878" s="168" t="str">
        <f t="shared" si="1486"/>
        <v/>
      </c>
      <c r="T11878" s="168" t="str">
        <f t="shared" si="1487"/>
        <v/>
      </c>
    </row>
    <row r="11879" spans="1:20" x14ac:dyDescent="0.2">
      <c r="A11879">
        <v>1</v>
      </c>
      <c r="M11879" s="170" t="str">
        <f t="shared" si="1480"/>
        <v>DTL</v>
      </c>
      <c r="N11879" s="169" t="str">
        <f t="shared" si="1481"/>
        <v>2300</v>
      </c>
      <c r="O11879" s="168" t="str">
        <f t="shared" si="1482"/>
        <v/>
      </c>
      <c r="P11879" s="168" t="str">
        <f t="shared" si="1483"/>
        <v/>
      </c>
      <c r="Q11879" s="168" t="str">
        <f t="shared" si="1484"/>
        <v/>
      </c>
      <c r="R11879" s="168" t="str">
        <f t="shared" si="1485"/>
        <v/>
      </c>
      <c r="S11879" s="168" t="str">
        <f t="shared" si="1486"/>
        <v/>
      </c>
      <c r="T11879" s="168" t="str">
        <f t="shared" si="1487"/>
        <v/>
      </c>
    </row>
    <row r="11880" spans="1:20" x14ac:dyDescent="0.2">
      <c r="M11880" s="170" t="str">
        <f t="shared" si="1480"/>
        <v>DTL</v>
      </c>
      <c r="N11880" s="169" t="str">
        <f t="shared" si="1481"/>
        <v>2300</v>
      </c>
      <c r="O11880" s="168" t="str">
        <f t="shared" si="1482"/>
        <v/>
      </c>
      <c r="P11880" s="168" t="str">
        <f t="shared" si="1483"/>
        <v/>
      </c>
      <c r="Q11880" s="168" t="str">
        <f t="shared" si="1484"/>
        <v/>
      </c>
      <c r="R11880" s="168" t="str">
        <f t="shared" si="1485"/>
        <v/>
      </c>
      <c r="S11880" s="168" t="str">
        <f t="shared" si="1486"/>
        <v/>
      </c>
      <c r="T11880" s="168" t="str">
        <f t="shared" si="1487"/>
        <v/>
      </c>
    </row>
    <row r="11881" spans="1:20" x14ac:dyDescent="0.2">
      <c r="A11881" t="s">
        <v>3789</v>
      </c>
      <c r="M11881" s="170" t="str">
        <f t="shared" si="1480"/>
        <v>H1</v>
      </c>
      <c r="N11881" s="169" t="str">
        <f t="shared" si="1481"/>
        <v>2300</v>
      </c>
      <c r="O11881" s="168" t="str">
        <f t="shared" si="1482"/>
        <v/>
      </c>
      <c r="P11881" s="168" t="str">
        <f t="shared" si="1483"/>
        <v/>
      </c>
      <c r="Q11881" s="168" t="str">
        <f t="shared" si="1484"/>
        <v/>
      </c>
      <c r="R11881" s="168" t="str">
        <f t="shared" si="1485"/>
        <v/>
      </c>
      <c r="S11881" s="168" t="str">
        <f t="shared" si="1486"/>
        <v/>
      </c>
      <c r="T11881" s="168" t="str">
        <f t="shared" si="1487"/>
        <v/>
      </c>
    </row>
    <row r="11882" spans="1:20" x14ac:dyDescent="0.2">
      <c r="A11882" t="s">
        <v>2600</v>
      </c>
      <c r="M11882" s="170" t="str">
        <f t="shared" si="1480"/>
        <v>H2</v>
      </c>
      <c r="N11882" s="169" t="str">
        <f t="shared" si="1481"/>
        <v>2300</v>
      </c>
      <c r="O11882" s="168" t="str">
        <f t="shared" si="1482"/>
        <v/>
      </c>
      <c r="P11882" s="168" t="str">
        <f t="shared" si="1483"/>
        <v/>
      </c>
      <c r="Q11882" s="168" t="str">
        <f t="shared" si="1484"/>
        <v/>
      </c>
      <c r="R11882" s="168" t="str">
        <f t="shared" si="1485"/>
        <v/>
      </c>
      <c r="S11882" s="168" t="str">
        <f t="shared" si="1486"/>
        <v/>
      </c>
      <c r="T11882" s="168" t="str">
        <f t="shared" si="1487"/>
        <v/>
      </c>
    </row>
    <row r="11883" spans="1:20" x14ac:dyDescent="0.2">
      <c r="A11883" t="s">
        <v>2601</v>
      </c>
      <c r="M11883" s="170" t="str">
        <f t="shared" si="1480"/>
        <v>H3</v>
      </c>
      <c r="N11883" s="169" t="str">
        <f t="shared" si="1481"/>
        <v>2300</v>
      </c>
      <c r="O11883" s="168" t="str">
        <f t="shared" si="1482"/>
        <v/>
      </c>
      <c r="P11883" s="168" t="str">
        <f t="shared" si="1483"/>
        <v/>
      </c>
      <c r="Q11883" s="168" t="str">
        <f t="shared" si="1484"/>
        <v/>
      </c>
      <c r="R11883" s="168" t="str">
        <f t="shared" si="1485"/>
        <v/>
      </c>
      <c r="S11883" s="168" t="str">
        <f t="shared" si="1486"/>
        <v/>
      </c>
      <c r="T11883" s="168" t="str">
        <f t="shared" si="1487"/>
        <v/>
      </c>
    </row>
    <row r="11884" spans="1:20" x14ac:dyDescent="0.2">
      <c r="A11884" t="s">
        <v>3761</v>
      </c>
      <c r="M11884" s="170" t="str">
        <f t="shared" si="1480"/>
        <v>H4</v>
      </c>
      <c r="N11884" s="169" t="str">
        <f t="shared" si="1481"/>
        <v>2300</v>
      </c>
      <c r="O11884" s="168" t="str">
        <f t="shared" si="1482"/>
        <v/>
      </c>
      <c r="P11884" s="168" t="str">
        <f t="shared" si="1483"/>
        <v/>
      </c>
      <c r="Q11884" s="168" t="str">
        <f t="shared" si="1484"/>
        <v/>
      </c>
      <c r="R11884" s="168" t="str">
        <f t="shared" si="1485"/>
        <v/>
      </c>
      <c r="S11884" s="168" t="str">
        <f t="shared" si="1486"/>
        <v/>
      </c>
      <c r="T11884" s="168" t="str">
        <f t="shared" si="1487"/>
        <v/>
      </c>
    </row>
    <row r="11885" spans="1:20" x14ac:dyDescent="0.2">
      <c r="A11885" t="s">
        <v>2603</v>
      </c>
      <c r="M11885" s="170" t="str">
        <f t="shared" si="1480"/>
        <v>H5</v>
      </c>
      <c r="N11885" s="169" t="str">
        <f t="shared" si="1481"/>
        <v>2300</v>
      </c>
      <c r="O11885" s="168" t="str">
        <f t="shared" si="1482"/>
        <v/>
      </c>
      <c r="P11885" s="168" t="str">
        <f t="shared" si="1483"/>
        <v/>
      </c>
      <c r="Q11885" s="168" t="str">
        <f t="shared" si="1484"/>
        <v/>
      </c>
      <c r="R11885" s="168" t="str">
        <f t="shared" si="1485"/>
        <v/>
      </c>
      <c r="S11885" s="168" t="str">
        <f t="shared" si="1486"/>
        <v/>
      </c>
      <c r="T11885" s="168" t="str">
        <f t="shared" si="1487"/>
        <v/>
      </c>
    </row>
    <row r="11886" spans="1:20" x14ac:dyDescent="0.2">
      <c r="A11886" t="s">
        <v>3783</v>
      </c>
      <c r="M11886" s="170" t="str">
        <f t="shared" si="1480"/>
        <v>H6</v>
      </c>
      <c r="N11886" s="169" t="str">
        <f t="shared" si="1481"/>
        <v>2300</v>
      </c>
      <c r="O11886" s="168" t="str">
        <f t="shared" si="1482"/>
        <v/>
      </c>
      <c r="P11886" s="168" t="str">
        <f t="shared" si="1483"/>
        <v/>
      </c>
      <c r="Q11886" s="168" t="str">
        <f t="shared" si="1484"/>
        <v/>
      </c>
      <c r="R11886" s="168" t="str">
        <f t="shared" si="1485"/>
        <v/>
      </c>
      <c r="S11886" s="168" t="str">
        <f t="shared" si="1486"/>
        <v/>
      </c>
      <c r="T11886" s="168" t="str">
        <f t="shared" si="1487"/>
        <v/>
      </c>
    </row>
    <row r="11887" spans="1:20" x14ac:dyDescent="0.2">
      <c r="A11887" t="s">
        <v>2605</v>
      </c>
      <c r="M11887" s="170" t="str">
        <f t="shared" si="1480"/>
        <v>H7</v>
      </c>
      <c r="N11887" s="169" t="str">
        <f t="shared" si="1481"/>
        <v>2300</v>
      </c>
      <c r="O11887" s="168" t="str">
        <f t="shared" si="1482"/>
        <v/>
      </c>
      <c r="P11887" s="168" t="str">
        <f t="shared" si="1483"/>
        <v/>
      </c>
      <c r="Q11887" s="168" t="str">
        <f t="shared" si="1484"/>
        <v/>
      </c>
      <c r="R11887" s="168" t="str">
        <f t="shared" si="1485"/>
        <v/>
      </c>
      <c r="S11887" s="168" t="str">
        <f t="shared" si="1486"/>
        <v/>
      </c>
      <c r="T11887" s="168" t="str">
        <f t="shared" si="1487"/>
        <v/>
      </c>
    </row>
    <row r="11888" spans="1:20" x14ac:dyDescent="0.2">
      <c r="A11888" t="s">
        <v>2606</v>
      </c>
      <c r="M11888" s="170" t="str">
        <f t="shared" si="1480"/>
        <v>H8</v>
      </c>
      <c r="N11888" s="169" t="str">
        <f t="shared" si="1481"/>
        <v>2300</v>
      </c>
      <c r="O11888" s="168" t="str">
        <f t="shared" si="1482"/>
        <v/>
      </c>
      <c r="P11888" s="168" t="str">
        <f t="shared" si="1483"/>
        <v/>
      </c>
      <c r="Q11888" s="168" t="str">
        <f t="shared" si="1484"/>
        <v/>
      </c>
      <c r="R11888" s="168" t="str">
        <f t="shared" si="1485"/>
        <v/>
      </c>
      <c r="S11888" s="168" t="str">
        <f t="shared" si="1486"/>
        <v/>
      </c>
      <c r="T11888" s="168" t="str">
        <f t="shared" si="1487"/>
        <v/>
      </c>
    </row>
    <row r="11889" spans="1:20" x14ac:dyDescent="0.2">
      <c r="A11889" t="s">
        <v>2607</v>
      </c>
      <c r="M11889" s="170" t="str">
        <f t="shared" si="1480"/>
        <v>H9</v>
      </c>
      <c r="N11889" s="169" t="str">
        <f t="shared" si="1481"/>
        <v>2300</v>
      </c>
      <c r="O11889" s="168" t="str">
        <f t="shared" si="1482"/>
        <v/>
      </c>
      <c r="P11889" s="168" t="str">
        <f t="shared" si="1483"/>
        <v/>
      </c>
      <c r="Q11889" s="168" t="str">
        <f t="shared" si="1484"/>
        <v/>
      </c>
      <c r="R11889" s="168" t="str">
        <f t="shared" si="1485"/>
        <v/>
      </c>
      <c r="S11889" s="168" t="str">
        <f t="shared" si="1486"/>
        <v/>
      </c>
      <c r="T11889" s="168" t="str">
        <f t="shared" si="1487"/>
        <v/>
      </c>
    </row>
    <row r="11890" spans="1:20" x14ac:dyDescent="0.2">
      <c r="A11890" t="s">
        <v>2608</v>
      </c>
      <c r="M11890" s="170" t="str">
        <f t="shared" si="1480"/>
        <v>H10</v>
      </c>
      <c r="N11890" s="169" t="str">
        <f t="shared" si="1481"/>
        <v>2300</v>
      </c>
      <c r="O11890" s="168" t="str">
        <f t="shared" si="1482"/>
        <v/>
      </c>
      <c r="P11890" s="168" t="str">
        <f t="shared" si="1483"/>
        <v/>
      </c>
      <c r="Q11890" s="168" t="str">
        <f t="shared" si="1484"/>
        <v/>
      </c>
      <c r="R11890" s="168" t="str">
        <f t="shared" si="1485"/>
        <v/>
      </c>
      <c r="S11890" s="168" t="str">
        <f t="shared" si="1486"/>
        <v/>
      </c>
      <c r="T11890" s="168" t="str">
        <f t="shared" si="1487"/>
        <v/>
      </c>
    </row>
    <row r="11891" spans="1:20" x14ac:dyDescent="0.2">
      <c r="A11891" t="s">
        <v>7365</v>
      </c>
      <c r="M11891" s="170" t="str">
        <f t="shared" si="1480"/>
        <v>DTL</v>
      </c>
      <c r="N11891" s="169" t="str">
        <f t="shared" si="1481"/>
        <v>2300</v>
      </c>
      <c r="O11891" s="168" t="str">
        <f t="shared" si="1482"/>
        <v>2399</v>
      </c>
      <c r="P11891" s="168" t="str">
        <f t="shared" si="1483"/>
        <v>23002399</v>
      </c>
      <c r="Q11891" s="168">
        <f t="shared" si="1484"/>
        <v>0</v>
      </c>
      <c r="R11891" s="168">
        <f t="shared" si="1485"/>
        <v>190</v>
      </c>
      <c r="S11891" s="168">
        <f t="shared" si="1486"/>
        <v>0</v>
      </c>
      <c r="T11891" s="168">
        <f t="shared" si="1487"/>
        <v>392</v>
      </c>
    </row>
    <row r="11892" spans="1:20" x14ac:dyDescent="0.2">
      <c r="A11892" t="s">
        <v>3790</v>
      </c>
      <c r="M11892" s="170" t="str">
        <f t="shared" si="1480"/>
        <v>DTL</v>
      </c>
      <c r="N11892" s="169" t="str">
        <f t="shared" si="1481"/>
        <v>2300</v>
      </c>
      <c r="O11892" s="168" t="str">
        <f t="shared" si="1482"/>
        <v>2101</v>
      </c>
      <c r="P11892" s="168" t="str">
        <f t="shared" si="1483"/>
        <v>23002101</v>
      </c>
      <c r="Q11892" s="168">
        <f t="shared" si="1484"/>
        <v>16019</v>
      </c>
      <c r="R11892" s="168">
        <f t="shared" si="1485"/>
        <v>22228</v>
      </c>
      <c r="S11892" s="168">
        <f t="shared" si="1486"/>
        <v>33801</v>
      </c>
      <c r="T11892" s="168">
        <f t="shared" si="1487"/>
        <v>33801</v>
      </c>
    </row>
    <row r="11893" spans="1:20" x14ac:dyDescent="0.2">
      <c r="A11893" t="s">
        <v>3791</v>
      </c>
      <c r="M11893" s="170" t="str">
        <f t="shared" si="1480"/>
        <v>DTL</v>
      </c>
      <c r="N11893" s="169" t="str">
        <f t="shared" si="1481"/>
        <v>2300</v>
      </c>
      <c r="O11893" s="168" t="str">
        <f t="shared" si="1482"/>
        <v>3291</v>
      </c>
      <c r="P11893" s="168" t="str">
        <f t="shared" si="1483"/>
        <v>23003291</v>
      </c>
      <c r="Q11893" s="168">
        <f t="shared" si="1484"/>
        <v>149923</v>
      </c>
      <c r="R11893" s="168">
        <f t="shared" si="1485"/>
        <v>159128</v>
      </c>
      <c r="S11893" s="168">
        <f t="shared" si="1486"/>
        <v>154463</v>
      </c>
      <c r="T11893" s="168">
        <f t="shared" si="1487"/>
        <v>154463</v>
      </c>
    </row>
    <row r="11894" spans="1:20" x14ac:dyDescent="0.2">
      <c r="A11894" t="s">
        <v>4246</v>
      </c>
      <c r="M11894" s="170" t="str">
        <f t="shared" si="1480"/>
        <v>DTL</v>
      </c>
      <c r="N11894" s="169" t="str">
        <f t="shared" si="1481"/>
        <v>2300</v>
      </c>
      <c r="O11894" s="168" t="str">
        <f t="shared" si="1482"/>
        <v/>
      </c>
      <c r="P11894" s="168" t="str">
        <f t="shared" si="1483"/>
        <v/>
      </c>
      <c r="Q11894" s="168" t="str">
        <f t="shared" si="1484"/>
        <v/>
      </c>
      <c r="R11894" s="168" t="str">
        <f t="shared" si="1485"/>
        <v/>
      </c>
      <c r="S11894" s="168" t="str">
        <f t="shared" si="1486"/>
        <v/>
      </c>
      <c r="T11894" s="168" t="str">
        <f t="shared" si="1487"/>
        <v/>
      </c>
    </row>
    <row r="11895" spans="1:20" x14ac:dyDescent="0.2">
      <c r="A11895" t="s">
        <v>2611</v>
      </c>
      <c r="M11895" s="170" t="str">
        <f t="shared" si="1480"/>
        <v>DTL</v>
      </c>
      <c r="N11895" s="169" t="str">
        <f t="shared" si="1481"/>
        <v>2300</v>
      </c>
      <c r="O11895" s="168" t="str">
        <f t="shared" si="1482"/>
        <v/>
      </c>
      <c r="P11895" s="168" t="str">
        <f t="shared" si="1483"/>
        <v/>
      </c>
      <c r="Q11895" s="168" t="str">
        <f t="shared" si="1484"/>
        <v/>
      </c>
      <c r="R11895" s="168" t="str">
        <f t="shared" si="1485"/>
        <v/>
      </c>
      <c r="S11895" s="168" t="str">
        <f t="shared" si="1486"/>
        <v/>
      </c>
      <c r="T11895" s="168" t="str">
        <f t="shared" si="1487"/>
        <v/>
      </c>
    </row>
    <row r="11896" spans="1:20" x14ac:dyDescent="0.2">
      <c r="A11896" t="s">
        <v>7366</v>
      </c>
      <c r="M11896" s="170" t="str">
        <f t="shared" si="1480"/>
        <v>Ttl</v>
      </c>
      <c r="N11896" s="169" t="str">
        <f t="shared" si="1481"/>
        <v>2300</v>
      </c>
      <c r="O11896" s="168" t="str">
        <f t="shared" si="1482"/>
        <v/>
      </c>
      <c r="P11896" s="168" t="str">
        <f t="shared" si="1483"/>
        <v/>
      </c>
      <c r="Q11896" s="168" t="str">
        <f t="shared" si="1484"/>
        <v/>
      </c>
      <c r="R11896" s="168" t="str">
        <f t="shared" si="1485"/>
        <v/>
      </c>
      <c r="S11896" s="168" t="str">
        <f t="shared" si="1486"/>
        <v/>
      </c>
      <c r="T11896" s="168" t="str">
        <f t="shared" si="1487"/>
        <v/>
      </c>
    </row>
    <row r="11897" spans="1:20" x14ac:dyDescent="0.2">
      <c r="A11897" t="s">
        <v>2611</v>
      </c>
      <c r="M11897" s="170" t="str">
        <f t="shared" si="1480"/>
        <v>DTL</v>
      </c>
      <c r="N11897" s="169" t="str">
        <f t="shared" si="1481"/>
        <v>2300</v>
      </c>
      <c r="O11897" s="168" t="str">
        <f t="shared" si="1482"/>
        <v/>
      </c>
      <c r="P11897" s="168" t="str">
        <f t="shared" si="1483"/>
        <v/>
      </c>
      <c r="Q11897" s="168" t="str">
        <f t="shared" si="1484"/>
        <v/>
      </c>
      <c r="R11897" s="168" t="str">
        <f t="shared" si="1485"/>
        <v/>
      </c>
      <c r="S11897" s="168" t="str">
        <f t="shared" si="1486"/>
        <v/>
      </c>
      <c r="T11897" s="168" t="str">
        <f t="shared" si="1487"/>
        <v/>
      </c>
    </row>
    <row r="11898" spans="1:20" x14ac:dyDescent="0.2">
      <c r="A11898" t="s">
        <v>7367</v>
      </c>
      <c r="M11898" s="170" t="str">
        <f t="shared" si="1480"/>
        <v>DTL</v>
      </c>
      <c r="N11898" s="169" t="str">
        <f t="shared" si="1481"/>
        <v>2300</v>
      </c>
      <c r="O11898" s="168" t="str">
        <f t="shared" si="1482"/>
        <v>3100</v>
      </c>
      <c r="P11898" s="168" t="str">
        <f t="shared" si="1483"/>
        <v>23003100</v>
      </c>
      <c r="Q11898" s="168">
        <f t="shared" si="1484"/>
        <v>9808</v>
      </c>
      <c r="R11898" s="168">
        <f t="shared" si="1485"/>
        <v>8076</v>
      </c>
      <c r="S11898" s="168">
        <f t="shared" si="1486"/>
        <v>13000</v>
      </c>
      <c r="T11898" s="168">
        <f t="shared" si="1487"/>
        <v>3097</v>
      </c>
    </row>
    <row r="11899" spans="1:20" x14ac:dyDescent="0.2">
      <c r="A11899" t="s">
        <v>7368</v>
      </c>
      <c r="M11899" s="170" t="str">
        <f t="shared" si="1480"/>
        <v>DTL</v>
      </c>
      <c r="N11899" s="169" t="str">
        <f t="shared" si="1481"/>
        <v>2300</v>
      </c>
      <c r="O11899" s="168" t="str">
        <f t="shared" si="1482"/>
        <v>3400</v>
      </c>
      <c r="P11899" s="168" t="str">
        <f t="shared" si="1483"/>
        <v>23003400</v>
      </c>
      <c r="Q11899" s="168">
        <f t="shared" si="1484"/>
        <v>63</v>
      </c>
      <c r="R11899" s="168">
        <f t="shared" si="1485"/>
        <v>0</v>
      </c>
      <c r="S11899" s="168">
        <f t="shared" si="1486"/>
        <v>0</v>
      </c>
      <c r="T11899" s="168">
        <f t="shared" si="1487"/>
        <v>0</v>
      </c>
    </row>
    <row r="11900" spans="1:20" x14ac:dyDescent="0.2">
      <c r="A11900" t="s">
        <v>4246</v>
      </c>
      <c r="M11900" s="170" t="str">
        <f t="shared" si="1480"/>
        <v>DTL</v>
      </c>
      <c r="N11900" s="169" t="str">
        <f t="shared" si="1481"/>
        <v>2300</v>
      </c>
      <c r="O11900" s="168" t="str">
        <f t="shared" si="1482"/>
        <v/>
      </c>
      <c r="P11900" s="168" t="str">
        <f t="shared" si="1483"/>
        <v/>
      </c>
      <c r="Q11900" s="168" t="str">
        <f t="shared" si="1484"/>
        <v/>
      </c>
      <c r="R11900" s="168" t="str">
        <f t="shared" si="1485"/>
        <v/>
      </c>
      <c r="S11900" s="168" t="str">
        <f t="shared" si="1486"/>
        <v/>
      </c>
      <c r="T11900" s="168" t="str">
        <f t="shared" si="1487"/>
        <v/>
      </c>
    </row>
    <row r="11901" spans="1:20" x14ac:dyDescent="0.2">
      <c r="A11901" t="s">
        <v>2611</v>
      </c>
      <c r="M11901" s="170" t="str">
        <f t="shared" si="1480"/>
        <v>DTL</v>
      </c>
      <c r="N11901" s="169" t="str">
        <f t="shared" si="1481"/>
        <v>2300</v>
      </c>
      <c r="O11901" s="168" t="str">
        <f t="shared" si="1482"/>
        <v/>
      </c>
      <c r="P11901" s="168" t="str">
        <f t="shared" si="1483"/>
        <v/>
      </c>
      <c r="Q11901" s="168" t="str">
        <f t="shared" si="1484"/>
        <v/>
      </c>
      <c r="R11901" s="168" t="str">
        <f t="shared" si="1485"/>
        <v/>
      </c>
      <c r="S11901" s="168" t="str">
        <f t="shared" si="1486"/>
        <v/>
      </c>
      <c r="T11901" s="168" t="str">
        <f t="shared" si="1487"/>
        <v/>
      </c>
    </row>
    <row r="11902" spans="1:20" x14ac:dyDescent="0.2">
      <c r="A11902" t="s">
        <v>7369</v>
      </c>
      <c r="M11902" s="170" t="str">
        <f t="shared" si="1480"/>
        <v>Ttl</v>
      </c>
      <c r="N11902" s="169" t="str">
        <f t="shared" si="1481"/>
        <v>2300</v>
      </c>
      <c r="O11902" s="168" t="str">
        <f t="shared" si="1482"/>
        <v/>
      </c>
      <c r="P11902" s="168" t="str">
        <f t="shared" si="1483"/>
        <v/>
      </c>
      <c r="Q11902" s="168" t="str">
        <f t="shared" si="1484"/>
        <v/>
      </c>
      <c r="R11902" s="168" t="str">
        <f t="shared" si="1485"/>
        <v/>
      </c>
      <c r="S11902" s="168" t="str">
        <f t="shared" si="1486"/>
        <v/>
      </c>
      <c r="T11902" s="168" t="str">
        <f t="shared" si="1487"/>
        <v/>
      </c>
    </row>
    <row r="11903" spans="1:20" x14ac:dyDescent="0.2">
      <c r="A11903" t="s">
        <v>2611</v>
      </c>
      <c r="M11903" s="170" t="str">
        <f t="shared" si="1480"/>
        <v>DTL</v>
      </c>
      <c r="N11903" s="169" t="str">
        <f t="shared" si="1481"/>
        <v>2300</v>
      </c>
      <c r="O11903" s="168" t="str">
        <f t="shared" si="1482"/>
        <v/>
      </c>
      <c r="P11903" s="168" t="str">
        <f t="shared" si="1483"/>
        <v/>
      </c>
      <c r="Q11903" s="168" t="str">
        <f t="shared" si="1484"/>
        <v/>
      </c>
      <c r="R11903" s="168" t="str">
        <f t="shared" si="1485"/>
        <v/>
      </c>
      <c r="S11903" s="168" t="str">
        <f t="shared" si="1486"/>
        <v/>
      </c>
      <c r="T11903" s="168" t="str">
        <f t="shared" si="1487"/>
        <v/>
      </c>
    </row>
    <row r="11904" spans="1:20" x14ac:dyDescent="0.2">
      <c r="A11904" t="s">
        <v>7370</v>
      </c>
      <c r="M11904" s="170" t="str">
        <f t="shared" si="1480"/>
        <v>DTL</v>
      </c>
      <c r="N11904" s="169" t="str">
        <f t="shared" si="1481"/>
        <v>2300</v>
      </c>
      <c r="O11904" s="168" t="str">
        <f t="shared" si="1482"/>
        <v>4300</v>
      </c>
      <c r="P11904" s="168" t="str">
        <f t="shared" si="1483"/>
        <v>23004300</v>
      </c>
      <c r="Q11904" s="168">
        <f t="shared" si="1484"/>
        <v>5470</v>
      </c>
      <c r="R11904" s="168">
        <f t="shared" si="1485"/>
        <v>0</v>
      </c>
      <c r="S11904" s="168">
        <f t="shared" si="1486"/>
        <v>0</v>
      </c>
      <c r="T11904" s="168">
        <f t="shared" si="1487"/>
        <v>0</v>
      </c>
    </row>
    <row r="11905" spans="1:20" x14ac:dyDescent="0.2">
      <c r="A11905" t="s">
        <v>4246</v>
      </c>
      <c r="M11905" s="170" t="str">
        <f t="shared" si="1480"/>
        <v>DTL</v>
      </c>
      <c r="N11905" s="169" t="str">
        <f t="shared" si="1481"/>
        <v>2300</v>
      </c>
      <c r="O11905" s="168" t="str">
        <f t="shared" si="1482"/>
        <v/>
      </c>
      <c r="P11905" s="168" t="str">
        <f t="shared" si="1483"/>
        <v/>
      </c>
      <c r="Q11905" s="168" t="str">
        <f t="shared" si="1484"/>
        <v/>
      </c>
      <c r="R11905" s="168" t="str">
        <f t="shared" si="1485"/>
        <v/>
      </c>
      <c r="S11905" s="168" t="str">
        <f t="shared" si="1486"/>
        <v/>
      </c>
      <c r="T11905" s="168" t="str">
        <f t="shared" si="1487"/>
        <v/>
      </c>
    </row>
    <row r="11906" spans="1:20" x14ac:dyDescent="0.2">
      <c r="A11906" t="s">
        <v>2611</v>
      </c>
      <c r="M11906" s="170" t="str">
        <f t="shared" si="1480"/>
        <v>DTL</v>
      </c>
      <c r="N11906" s="169" t="str">
        <f t="shared" si="1481"/>
        <v>2300</v>
      </c>
      <c r="O11906" s="168" t="str">
        <f t="shared" si="1482"/>
        <v/>
      </c>
      <c r="P11906" s="168" t="str">
        <f t="shared" si="1483"/>
        <v/>
      </c>
      <c r="Q11906" s="168" t="str">
        <f t="shared" si="1484"/>
        <v/>
      </c>
      <c r="R11906" s="168" t="str">
        <f t="shared" si="1485"/>
        <v/>
      </c>
      <c r="S11906" s="168" t="str">
        <f t="shared" si="1486"/>
        <v/>
      </c>
      <c r="T11906" s="168" t="str">
        <f t="shared" si="1487"/>
        <v/>
      </c>
    </row>
    <row r="11907" spans="1:20" x14ac:dyDescent="0.2">
      <c r="A11907" t="s">
        <v>7371</v>
      </c>
      <c r="M11907" s="170" t="str">
        <f t="shared" ref="M11907:M11970" si="1488">IF(ROW()&lt;23,"",
  IF(NOT(ISERROR(FIND("Trinity County",$A11907,30))),"H1",
  IF(M11906="H1","H2",
  IF(M11906="H2","H3",
  IF(M11906="H3","H4",
  IF(M11906="H4","H5",
  IF(M11906="H5","H6",
  IF(M11906="H6","H7",
  IF(M11906="H7","H8",
  IF(M11906="H8","H9",
  IF(M11906="H9","H10",
  IF(TRIM(LEFT($A11907,7))="Total","Ttl","DTL"))))))))))))</f>
        <v>Ttl</v>
      </c>
      <c r="N11907" s="169" t="str">
        <f t="shared" ref="N11907:N11970" si="1489">IF(ROW()&lt;23,"",
  IF($M11907="H6",TRIM(LEFT($A11907,5)),N11906))</f>
        <v>2300</v>
      </c>
      <c r="O11907" s="168" t="str">
        <f t="shared" ref="O11907:O11970" si="1490">IF($M11907&lt;&gt;"DTL","",
  IF(NOT(ISNUMBER(VALUE(MID($A11907,31,15)))),"",LEFT($A11907,4)))</f>
        <v/>
      </c>
      <c r="P11907" s="168" t="str">
        <f t="shared" ref="P11907:P11970" si="1491">IF(O11907="","",N11907&amp;O11907)</f>
        <v/>
      </c>
      <c r="Q11907" s="168" t="str">
        <f t="shared" ref="Q11907:Q11970" si="1492">IF($M11907&lt;&gt;"DTL","",
  IF(NOT(ISNUMBER(VALUE(MID($A11907,31,15)))),"",VALUE(TRIM(MID($A11907,47,15)))))</f>
        <v/>
      </c>
      <c r="R11907" s="168" t="str">
        <f t="shared" ref="R11907:R11970" si="1493">IF($M11907&lt;&gt;"DTL","",
  IF(NOT(ISNUMBER(VALUE(MID($A11907,31,15)))),"",VALUE(TRIM(MID($A11907,61,14)))))</f>
        <v/>
      </c>
      <c r="S11907" s="168" t="str">
        <f t="shared" ref="S11907:S11970" si="1494">IF($M11907&lt;&gt;"DTL","",
  IF(NOT(ISNUMBER(VALUE(MID($A11907,31,15)))),"",VALUE(TRIM(MID($A11907,76,14)))))</f>
        <v/>
      </c>
      <c r="T11907" s="168" t="str">
        <f t="shared" ref="T11907:T11970" si="1495">IF($M11907&lt;&gt;"DTL","",
  IF(NOT(ISNUMBER(VALUE(MID($A11907,31,15)))),"",VALUE(TRIM(MID($A11907,90,14)))))</f>
        <v/>
      </c>
    </row>
    <row r="11908" spans="1:20" x14ac:dyDescent="0.2">
      <c r="A11908" t="s">
        <v>2611</v>
      </c>
      <c r="M11908" s="170" t="str">
        <f t="shared" si="1488"/>
        <v>DTL</v>
      </c>
      <c r="N11908" s="169" t="str">
        <f t="shared" si="1489"/>
        <v>2300</v>
      </c>
      <c r="O11908" s="168" t="str">
        <f t="shared" si="1490"/>
        <v/>
      </c>
      <c r="P11908" s="168" t="str">
        <f t="shared" si="1491"/>
        <v/>
      </c>
      <c r="Q11908" s="168" t="str">
        <f t="shared" si="1492"/>
        <v/>
      </c>
      <c r="R11908" s="168" t="str">
        <f t="shared" si="1493"/>
        <v/>
      </c>
      <c r="S11908" s="168" t="str">
        <f t="shared" si="1494"/>
        <v/>
      </c>
      <c r="T11908" s="168" t="str">
        <f t="shared" si="1495"/>
        <v/>
      </c>
    </row>
    <row r="11909" spans="1:20" x14ac:dyDescent="0.2">
      <c r="A11909" t="s">
        <v>2611</v>
      </c>
      <c r="M11909" s="170" t="str">
        <f t="shared" si="1488"/>
        <v>DTL</v>
      </c>
      <c r="N11909" s="169" t="str">
        <f t="shared" si="1489"/>
        <v>2300</v>
      </c>
      <c r="O11909" s="168" t="str">
        <f t="shared" si="1490"/>
        <v/>
      </c>
      <c r="P11909" s="168" t="str">
        <f t="shared" si="1491"/>
        <v/>
      </c>
      <c r="Q11909" s="168" t="str">
        <f t="shared" si="1492"/>
        <v/>
      </c>
      <c r="R11909" s="168" t="str">
        <f t="shared" si="1493"/>
        <v/>
      </c>
      <c r="S11909" s="168" t="str">
        <f t="shared" si="1494"/>
        <v/>
      </c>
      <c r="T11909" s="168" t="str">
        <f t="shared" si="1495"/>
        <v/>
      </c>
    </row>
    <row r="11910" spans="1:20" x14ac:dyDescent="0.2">
      <c r="A11910" t="s">
        <v>7372</v>
      </c>
      <c r="M11910" s="170" t="str">
        <f t="shared" si="1488"/>
        <v>Ttl</v>
      </c>
      <c r="N11910" s="169" t="str">
        <f t="shared" si="1489"/>
        <v>2300</v>
      </c>
      <c r="O11910" s="168" t="str">
        <f t="shared" si="1490"/>
        <v/>
      </c>
      <c r="P11910" s="168" t="str">
        <f t="shared" si="1491"/>
        <v/>
      </c>
      <c r="Q11910" s="168" t="str">
        <f t="shared" si="1492"/>
        <v/>
      </c>
      <c r="R11910" s="168" t="str">
        <f t="shared" si="1493"/>
        <v/>
      </c>
      <c r="S11910" s="168" t="str">
        <f t="shared" si="1494"/>
        <v/>
      </c>
      <c r="T11910" s="168" t="str">
        <f t="shared" si="1495"/>
        <v/>
      </c>
    </row>
    <row r="11911" spans="1:20" x14ac:dyDescent="0.2">
      <c r="A11911" t="s">
        <v>2612</v>
      </c>
      <c r="M11911" s="170" t="str">
        <f t="shared" si="1488"/>
        <v>DTL</v>
      </c>
      <c r="N11911" s="169" t="str">
        <f t="shared" si="1489"/>
        <v>2300</v>
      </c>
      <c r="O11911" s="168" t="str">
        <f t="shared" si="1490"/>
        <v/>
      </c>
      <c r="P11911" s="168" t="str">
        <f t="shared" si="1491"/>
        <v/>
      </c>
      <c r="Q11911" s="168" t="str">
        <f t="shared" si="1492"/>
        <v/>
      </c>
      <c r="R11911" s="168" t="str">
        <f t="shared" si="1493"/>
        <v/>
      </c>
      <c r="S11911" s="168" t="str">
        <f t="shared" si="1494"/>
        <v/>
      </c>
      <c r="T11911" s="168" t="str">
        <f t="shared" si="1495"/>
        <v/>
      </c>
    </row>
    <row r="11912" spans="1:20" x14ac:dyDescent="0.2">
      <c r="A11912" t="s">
        <v>2611</v>
      </c>
      <c r="M11912" s="170" t="str">
        <f t="shared" si="1488"/>
        <v>DTL</v>
      </c>
      <c r="N11912" s="169" t="str">
        <f t="shared" si="1489"/>
        <v>2300</v>
      </c>
      <c r="O11912" s="168" t="str">
        <f t="shared" si="1490"/>
        <v/>
      </c>
      <c r="P11912" s="168" t="str">
        <f t="shared" si="1491"/>
        <v/>
      </c>
      <c r="Q11912" s="168" t="str">
        <f t="shared" si="1492"/>
        <v/>
      </c>
      <c r="R11912" s="168" t="str">
        <f t="shared" si="1493"/>
        <v/>
      </c>
      <c r="S11912" s="168" t="str">
        <f t="shared" si="1494"/>
        <v/>
      </c>
      <c r="T11912" s="168" t="str">
        <f t="shared" si="1495"/>
        <v/>
      </c>
    </row>
    <row r="11913" spans="1:20" x14ac:dyDescent="0.2">
      <c r="A11913" t="s">
        <v>2611</v>
      </c>
      <c r="M11913" s="170" t="str">
        <f t="shared" si="1488"/>
        <v>DTL</v>
      </c>
      <c r="N11913" s="169" t="str">
        <f t="shared" si="1489"/>
        <v>2300</v>
      </c>
      <c r="O11913" s="168" t="str">
        <f t="shared" si="1490"/>
        <v/>
      </c>
      <c r="P11913" s="168" t="str">
        <f t="shared" si="1491"/>
        <v/>
      </c>
      <c r="Q11913" s="168" t="str">
        <f t="shared" si="1492"/>
        <v/>
      </c>
      <c r="R11913" s="168" t="str">
        <f t="shared" si="1493"/>
        <v/>
      </c>
      <c r="S11913" s="168" t="str">
        <f t="shared" si="1494"/>
        <v/>
      </c>
      <c r="T11913" s="168" t="str">
        <f t="shared" si="1495"/>
        <v/>
      </c>
    </row>
    <row r="11914" spans="1:20" x14ac:dyDescent="0.2">
      <c r="A11914" t="s">
        <v>2673</v>
      </c>
      <c r="M11914" s="170" t="str">
        <f t="shared" si="1488"/>
        <v>DTL</v>
      </c>
      <c r="N11914" s="169" t="str">
        <f t="shared" si="1489"/>
        <v>2300</v>
      </c>
      <c r="O11914" s="168" t="str">
        <f t="shared" si="1490"/>
        <v/>
      </c>
      <c r="P11914" s="168" t="str">
        <f t="shared" si="1491"/>
        <v/>
      </c>
      <c r="Q11914" s="168" t="str">
        <f t="shared" si="1492"/>
        <v/>
      </c>
      <c r="R11914" s="168" t="str">
        <f t="shared" si="1493"/>
        <v/>
      </c>
      <c r="S11914" s="168" t="str">
        <f t="shared" si="1494"/>
        <v/>
      </c>
      <c r="T11914" s="168" t="str">
        <f t="shared" si="1495"/>
        <v/>
      </c>
    </row>
    <row r="11915" spans="1:20" x14ac:dyDescent="0.2">
      <c r="A11915" t="s">
        <v>7373</v>
      </c>
      <c r="M11915" s="170" t="str">
        <f t="shared" si="1488"/>
        <v>DTL</v>
      </c>
      <c r="N11915" s="169" t="str">
        <f t="shared" si="1489"/>
        <v>2300</v>
      </c>
      <c r="O11915" s="168" t="str">
        <f t="shared" si="1490"/>
        <v>9800</v>
      </c>
      <c r="P11915" s="168" t="str">
        <f t="shared" si="1491"/>
        <v>23009800</v>
      </c>
      <c r="Q11915" s="168">
        <f t="shared" si="1492"/>
        <v>120133</v>
      </c>
      <c r="R11915" s="168">
        <f t="shared" si="1493"/>
        <v>102355</v>
      </c>
      <c r="S11915" s="168">
        <f t="shared" si="1494"/>
        <v>122827</v>
      </c>
      <c r="T11915" s="168">
        <f t="shared" si="1495"/>
        <v>81947</v>
      </c>
    </row>
    <row r="11916" spans="1:20" x14ac:dyDescent="0.2">
      <c r="A11916" t="s">
        <v>4246</v>
      </c>
      <c r="M11916" s="170" t="str">
        <f t="shared" si="1488"/>
        <v>DTL</v>
      </c>
      <c r="N11916" s="169" t="str">
        <f t="shared" si="1489"/>
        <v>2300</v>
      </c>
      <c r="O11916" s="168" t="str">
        <f t="shared" si="1490"/>
        <v/>
      </c>
      <c r="P11916" s="168" t="str">
        <f t="shared" si="1491"/>
        <v/>
      </c>
      <c r="Q11916" s="168" t="str">
        <f t="shared" si="1492"/>
        <v/>
      </c>
      <c r="R11916" s="168" t="str">
        <f t="shared" si="1493"/>
        <v/>
      </c>
      <c r="S11916" s="168" t="str">
        <f t="shared" si="1494"/>
        <v/>
      </c>
      <c r="T11916" s="168" t="str">
        <f t="shared" si="1495"/>
        <v/>
      </c>
    </row>
    <row r="11917" spans="1:20" x14ac:dyDescent="0.2">
      <c r="A11917" t="s">
        <v>2611</v>
      </c>
      <c r="M11917" s="170" t="str">
        <f t="shared" si="1488"/>
        <v>DTL</v>
      </c>
      <c r="N11917" s="169" t="str">
        <f t="shared" si="1489"/>
        <v>2300</v>
      </c>
      <c r="O11917" s="168" t="str">
        <f t="shared" si="1490"/>
        <v/>
      </c>
      <c r="P11917" s="168" t="str">
        <f t="shared" si="1491"/>
        <v/>
      </c>
      <c r="Q11917" s="168" t="str">
        <f t="shared" si="1492"/>
        <v/>
      </c>
      <c r="R11917" s="168" t="str">
        <f t="shared" si="1493"/>
        <v/>
      </c>
      <c r="S11917" s="168" t="str">
        <f t="shared" si="1494"/>
        <v/>
      </c>
      <c r="T11917" s="168" t="str">
        <f t="shared" si="1495"/>
        <v/>
      </c>
    </row>
    <row r="11918" spans="1:20" x14ac:dyDescent="0.2">
      <c r="A11918" t="s">
        <v>7374</v>
      </c>
      <c r="M11918" s="170" t="str">
        <f t="shared" si="1488"/>
        <v>Ttl</v>
      </c>
      <c r="N11918" s="169" t="str">
        <f t="shared" si="1489"/>
        <v>2300</v>
      </c>
      <c r="O11918" s="168" t="str">
        <f t="shared" si="1490"/>
        <v/>
      </c>
      <c r="P11918" s="168" t="str">
        <f t="shared" si="1491"/>
        <v/>
      </c>
      <c r="Q11918" s="168" t="str">
        <f t="shared" si="1492"/>
        <v/>
      </c>
      <c r="R11918" s="168" t="str">
        <f t="shared" si="1493"/>
        <v/>
      </c>
      <c r="S11918" s="168" t="str">
        <f t="shared" si="1494"/>
        <v/>
      </c>
      <c r="T11918" s="168" t="str">
        <f t="shared" si="1495"/>
        <v/>
      </c>
    </row>
    <row r="11919" spans="1:20" x14ac:dyDescent="0.2">
      <c r="A11919" t="s">
        <v>2676</v>
      </c>
      <c r="M11919" s="170" t="str">
        <f t="shared" si="1488"/>
        <v>DTL</v>
      </c>
      <c r="N11919" s="169" t="str">
        <f t="shared" si="1489"/>
        <v>2300</v>
      </c>
      <c r="O11919" s="168" t="str">
        <f t="shared" si="1490"/>
        <v/>
      </c>
      <c r="P11919" s="168" t="str">
        <f t="shared" si="1491"/>
        <v/>
      </c>
      <c r="Q11919" s="168" t="str">
        <f t="shared" si="1492"/>
        <v/>
      </c>
      <c r="R11919" s="168" t="str">
        <f t="shared" si="1493"/>
        <v/>
      </c>
      <c r="S11919" s="168" t="str">
        <f t="shared" si="1494"/>
        <v/>
      </c>
      <c r="T11919" s="168" t="str">
        <f t="shared" si="1495"/>
        <v/>
      </c>
    </row>
    <row r="11920" spans="1:20" x14ac:dyDescent="0.2">
      <c r="A11920" t="s">
        <v>2611</v>
      </c>
      <c r="M11920" s="170" t="str">
        <f t="shared" si="1488"/>
        <v>DTL</v>
      </c>
      <c r="N11920" s="169" t="str">
        <f t="shared" si="1489"/>
        <v>2300</v>
      </c>
      <c r="O11920" s="168" t="str">
        <f t="shared" si="1490"/>
        <v/>
      </c>
      <c r="P11920" s="168" t="str">
        <f t="shared" si="1491"/>
        <v/>
      </c>
      <c r="Q11920" s="168" t="str">
        <f t="shared" si="1492"/>
        <v/>
      </c>
      <c r="R11920" s="168" t="str">
        <f t="shared" si="1493"/>
        <v/>
      </c>
      <c r="S11920" s="168" t="str">
        <f t="shared" si="1494"/>
        <v/>
      </c>
      <c r="T11920" s="168" t="str">
        <f t="shared" si="1495"/>
        <v/>
      </c>
    </row>
    <row r="11921" spans="1:20" x14ac:dyDescent="0.2">
      <c r="A11921" t="s">
        <v>2620</v>
      </c>
      <c r="M11921" s="170" t="str">
        <f t="shared" si="1488"/>
        <v>DTL</v>
      </c>
      <c r="N11921" s="169" t="str">
        <f t="shared" si="1489"/>
        <v>2300</v>
      </c>
      <c r="O11921" s="168" t="str">
        <f t="shared" si="1490"/>
        <v/>
      </c>
      <c r="P11921" s="168" t="str">
        <f t="shared" si="1491"/>
        <v/>
      </c>
      <c r="Q11921" s="168" t="str">
        <f t="shared" si="1492"/>
        <v/>
      </c>
      <c r="R11921" s="168" t="str">
        <f t="shared" si="1493"/>
        <v/>
      </c>
      <c r="S11921" s="168" t="str">
        <f t="shared" si="1494"/>
        <v/>
      </c>
      <c r="T11921" s="168" t="str">
        <f t="shared" si="1495"/>
        <v/>
      </c>
    </row>
    <row r="11922" spans="1:20" x14ac:dyDescent="0.2">
      <c r="A11922" t="s">
        <v>7375</v>
      </c>
      <c r="M11922" s="170" t="str">
        <f t="shared" si="1488"/>
        <v>Ttl</v>
      </c>
      <c r="N11922" s="169" t="str">
        <f t="shared" si="1489"/>
        <v>2300</v>
      </c>
      <c r="O11922" s="168" t="str">
        <f t="shared" si="1490"/>
        <v/>
      </c>
      <c r="P11922" s="168" t="str">
        <f t="shared" si="1491"/>
        <v/>
      </c>
      <c r="Q11922" s="168" t="str">
        <f t="shared" si="1492"/>
        <v/>
      </c>
      <c r="R11922" s="168" t="str">
        <f t="shared" si="1493"/>
        <v/>
      </c>
      <c r="S11922" s="168" t="str">
        <f t="shared" si="1494"/>
        <v/>
      </c>
      <c r="T11922" s="168" t="str">
        <f t="shared" si="1495"/>
        <v/>
      </c>
    </row>
    <row r="11923" spans="1:20" x14ac:dyDescent="0.2">
      <c r="A11923" t="s">
        <v>2611</v>
      </c>
      <c r="M11923" s="170" t="str">
        <f t="shared" si="1488"/>
        <v>DTL</v>
      </c>
      <c r="N11923" s="169" t="str">
        <f t="shared" si="1489"/>
        <v>2300</v>
      </c>
      <c r="O11923" s="168" t="str">
        <f t="shared" si="1490"/>
        <v/>
      </c>
      <c r="P11923" s="168" t="str">
        <f t="shared" si="1491"/>
        <v/>
      </c>
      <c r="Q11923" s="168" t="str">
        <f t="shared" si="1492"/>
        <v/>
      </c>
      <c r="R11923" s="168" t="str">
        <f t="shared" si="1493"/>
        <v/>
      </c>
      <c r="S11923" s="168" t="str">
        <f t="shared" si="1494"/>
        <v/>
      </c>
      <c r="T11923" s="168" t="str">
        <f t="shared" si="1495"/>
        <v/>
      </c>
    </row>
    <row r="11924" spans="1:20" x14ac:dyDescent="0.2">
      <c r="A11924" t="s">
        <v>7376</v>
      </c>
      <c r="M11924" s="170" t="str">
        <f t="shared" si="1488"/>
        <v>Ttl</v>
      </c>
      <c r="N11924" s="169" t="str">
        <f t="shared" si="1489"/>
        <v>2300</v>
      </c>
      <c r="O11924" s="168" t="str">
        <f t="shared" si="1490"/>
        <v/>
      </c>
      <c r="P11924" s="168" t="str">
        <f t="shared" si="1491"/>
        <v/>
      </c>
      <c r="Q11924" s="168" t="str">
        <f t="shared" si="1492"/>
        <v/>
      </c>
      <c r="R11924" s="168" t="str">
        <f t="shared" si="1493"/>
        <v/>
      </c>
      <c r="S11924" s="168" t="str">
        <f t="shared" si="1494"/>
        <v/>
      </c>
      <c r="T11924" s="168" t="str">
        <f t="shared" si="1495"/>
        <v/>
      </c>
    </row>
    <row r="11925" spans="1:20" x14ac:dyDescent="0.2">
      <c r="A11925" t="s">
        <v>4246</v>
      </c>
      <c r="M11925" s="170" t="str">
        <f t="shared" si="1488"/>
        <v>DTL</v>
      </c>
      <c r="N11925" s="169" t="str">
        <f t="shared" si="1489"/>
        <v>2300</v>
      </c>
      <c r="O11925" s="168" t="str">
        <f t="shared" si="1490"/>
        <v/>
      </c>
      <c r="P11925" s="168" t="str">
        <f t="shared" si="1491"/>
        <v/>
      </c>
      <c r="Q11925" s="168" t="str">
        <f t="shared" si="1492"/>
        <v/>
      </c>
      <c r="R11925" s="168" t="str">
        <f t="shared" si="1493"/>
        <v/>
      </c>
      <c r="S11925" s="168" t="str">
        <f t="shared" si="1494"/>
        <v/>
      </c>
      <c r="T11925" s="168" t="str">
        <f t="shared" si="1495"/>
        <v/>
      </c>
    </row>
    <row r="11926" spans="1:20" x14ac:dyDescent="0.2">
      <c r="A11926" t="s">
        <v>4467</v>
      </c>
      <c r="M11926" s="170" t="str">
        <f t="shared" si="1488"/>
        <v>DTL</v>
      </c>
      <c r="N11926" s="169" t="str">
        <f t="shared" si="1489"/>
        <v>2300</v>
      </c>
      <c r="O11926" s="168" t="str">
        <f t="shared" si="1490"/>
        <v/>
      </c>
      <c r="P11926" s="168" t="str">
        <f t="shared" si="1491"/>
        <v/>
      </c>
      <c r="Q11926" s="168" t="str">
        <f t="shared" si="1492"/>
        <v/>
      </c>
      <c r="R11926" s="168" t="str">
        <f t="shared" si="1493"/>
        <v/>
      </c>
      <c r="S11926" s="168" t="str">
        <f t="shared" si="1494"/>
        <v/>
      </c>
      <c r="T11926" s="168" t="str">
        <f t="shared" si="1495"/>
        <v/>
      </c>
    </row>
    <row r="11927" spans="1:20" x14ac:dyDescent="0.2">
      <c r="A11927">
        <v>1</v>
      </c>
      <c r="M11927" s="170" t="str">
        <f t="shared" si="1488"/>
        <v>DTL</v>
      </c>
      <c r="N11927" s="169" t="str">
        <f t="shared" si="1489"/>
        <v>2300</v>
      </c>
      <c r="O11927" s="168" t="str">
        <f t="shared" si="1490"/>
        <v/>
      </c>
      <c r="P11927" s="168" t="str">
        <f t="shared" si="1491"/>
        <v/>
      </c>
      <c r="Q11927" s="168" t="str">
        <f t="shared" si="1492"/>
        <v/>
      </c>
      <c r="R11927" s="168" t="str">
        <f t="shared" si="1493"/>
        <v/>
      </c>
      <c r="S11927" s="168" t="str">
        <f t="shared" si="1494"/>
        <v/>
      </c>
      <c r="T11927" s="168" t="str">
        <f t="shared" si="1495"/>
        <v/>
      </c>
    </row>
    <row r="11928" spans="1:20" x14ac:dyDescent="0.2">
      <c r="M11928" s="170" t="str">
        <f t="shared" si="1488"/>
        <v>DTL</v>
      </c>
      <c r="N11928" s="169" t="str">
        <f t="shared" si="1489"/>
        <v>2300</v>
      </c>
      <c r="O11928" s="168" t="str">
        <f t="shared" si="1490"/>
        <v/>
      </c>
      <c r="P11928" s="168" t="str">
        <f t="shared" si="1491"/>
        <v/>
      </c>
      <c r="Q11928" s="168" t="str">
        <f t="shared" si="1492"/>
        <v/>
      </c>
      <c r="R11928" s="168" t="str">
        <f t="shared" si="1493"/>
        <v/>
      </c>
      <c r="S11928" s="168" t="str">
        <f t="shared" si="1494"/>
        <v/>
      </c>
      <c r="T11928" s="168" t="str">
        <f t="shared" si="1495"/>
        <v/>
      </c>
    </row>
    <row r="11929" spans="1:20" x14ac:dyDescent="0.2">
      <c r="A11929" t="s">
        <v>3792</v>
      </c>
      <c r="M11929" s="170" t="str">
        <f t="shared" si="1488"/>
        <v>H1</v>
      </c>
      <c r="N11929" s="169" t="str">
        <f t="shared" si="1489"/>
        <v>2300</v>
      </c>
      <c r="O11929" s="168" t="str">
        <f t="shared" si="1490"/>
        <v/>
      </c>
      <c r="P11929" s="168" t="str">
        <f t="shared" si="1491"/>
        <v/>
      </c>
      <c r="Q11929" s="168" t="str">
        <f t="shared" si="1492"/>
        <v/>
      </c>
      <c r="R11929" s="168" t="str">
        <f t="shared" si="1493"/>
        <v/>
      </c>
      <c r="S11929" s="168" t="str">
        <f t="shared" si="1494"/>
        <v/>
      </c>
      <c r="T11929" s="168" t="str">
        <f t="shared" si="1495"/>
        <v/>
      </c>
    </row>
    <row r="11930" spans="1:20" x14ac:dyDescent="0.2">
      <c r="A11930" t="s">
        <v>2600</v>
      </c>
      <c r="M11930" s="170" t="str">
        <f t="shared" si="1488"/>
        <v>H2</v>
      </c>
      <c r="N11930" s="169" t="str">
        <f t="shared" si="1489"/>
        <v>2300</v>
      </c>
      <c r="O11930" s="168" t="str">
        <f t="shared" si="1490"/>
        <v/>
      </c>
      <c r="P11930" s="168" t="str">
        <f t="shared" si="1491"/>
        <v/>
      </c>
      <c r="Q11930" s="168" t="str">
        <f t="shared" si="1492"/>
        <v/>
      </c>
      <c r="R11930" s="168" t="str">
        <f t="shared" si="1493"/>
        <v/>
      </c>
      <c r="S11930" s="168" t="str">
        <f t="shared" si="1494"/>
        <v/>
      </c>
      <c r="T11930" s="168" t="str">
        <f t="shared" si="1495"/>
        <v/>
      </c>
    </row>
    <row r="11931" spans="1:20" x14ac:dyDescent="0.2">
      <c r="A11931" t="s">
        <v>2601</v>
      </c>
      <c r="M11931" s="170" t="str">
        <f t="shared" si="1488"/>
        <v>H3</v>
      </c>
      <c r="N11931" s="169" t="str">
        <f t="shared" si="1489"/>
        <v>2300</v>
      </c>
      <c r="O11931" s="168" t="str">
        <f t="shared" si="1490"/>
        <v/>
      </c>
      <c r="P11931" s="168" t="str">
        <f t="shared" si="1491"/>
        <v/>
      </c>
      <c r="Q11931" s="168" t="str">
        <f t="shared" si="1492"/>
        <v/>
      </c>
      <c r="R11931" s="168" t="str">
        <f t="shared" si="1493"/>
        <v/>
      </c>
      <c r="S11931" s="168" t="str">
        <f t="shared" si="1494"/>
        <v/>
      </c>
      <c r="T11931" s="168" t="str">
        <f t="shared" si="1495"/>
        <v/>
      </c>
    </row>
    <row r="11932" spans="1:20" x14ac:dyDescent="0.2">
      <c r="A11932" t="s">
        <v>3761</v>
      </c>
      <c r="M11932" s="170" t="str">
        <f t="shared" si="1488"/>
        <v>H4</v>
      </c>
      <c r="N11932" s="169" t="str">
        <f t="shared" si="1489"/>
        <v>2300</v>
      </c>
      <c r="O11932" s="168" t="str">
        <f t="shared" si="1490"/>
        <v/>
      </c>
      <c r="P11932" s="168" t="str">
        <f t="shared" si="1491"/>
        <v/>
      </c>
      <c r="Q11932" s="168" t="str">
        <f t="shared" si="1492"/>
        <v/>
      </c>
      <c r="R11932" s="168" t="str">
        <f t="shared" si="1493"/>
        <v/>
      </c>
      <c r="S11932" s="168" t="str">
        <f t="shared" si="1494"/>
        <v/>
      </c>
      <c r="T11932" s="168" t="str">
        <f t="shared" si="1495"/>
        <v/>
      </c>
    </row>
    <row r="11933" spans="1:20" x14ac:dyDescent="0.2">
      <c r="A11933" t="s">
        <v>2603</v>
      </c>
      <c r="M11933" s="170" t="str">
        <f t="shared" si="1488"/>
        <v>H5</v>
      </c>
      <c r="N11933" s="169" t="str">
        <f t="shared" si="1489"/>
        <v>2300</v>
      </c>
      <c r="O11933" s="168" t="str">
        <f t="shared" si="1490"/>
        <v/>
      </c>
      <c r="P11933" s="168" t="str">
        <f t="shared" si="1491"/>
        <v/>
      </c>
      <c r="Q11933" s="168" t="str">
        <f t="shared" si="1492"/>
        <v/>
      </c>
      <c r="R11933" s="168" t="str">
        <f t="shared" si="1493"/>
        <v/>
      </c>
      <c r="S11933" s="168" t="str">
        <f t="shared" si="1494"/>
        <v/>
      </c>
      <c r="T11933" s="168" t="str">
        <f t="shared" si="1495"/>
        <v/>
      </c>
    </row>
    <row r="11934" spans="1:20" x14ac:dyDescent="0.2">
      <c r="A11934" t="s">
        <v>3783</v>
      </c>
      <c r="M11934" s="170" t="str">
        <f t="shared" si="1488"/>
        <v>H6</v>
      </c>
      <c r="N11934" s="169" t="str">
        <f t="shared" si="1489"/>
        <v>2300</v>
      </c>
      <c r="O11934" s="168" t="str">
        <f t="shared" si="1490"/>
        <v/>
      </c>
      <c r="P11934" s="168" t="str">
        <f t="shared" si="1491"/>
        <v/>
      </c>
      <c r="Q11934" s="168" t="str">
        <f t="shared" si="1492"/>
        <v/>
      </c>
      <c r="R11934" s="168" t="str">
        <f t="shared" si="1493"/>
        <v/>
      </c>
      <c r="S11934" s="168" t="str">
        <f t="shared" si="1494"/>
        <v/>
      </c>
      <c r="T11934" s="168" t="str">
        <f t="shared" si="1495"/>
        <v/>
      </c>
    </row>
    <row r="11935" spans="1:20" x14ac:dyDescent="0.2">
      <c r="A11935" t="s">
        <v>2605</v>
      </c>
      <c r="M11935" s="170" t="str">
        <f t="shared" si="1488"/>
        <v>H7</v>
      </c>
      <c r="N11935" s="169" t="str">
        <f t="shared" si="1489"/>
        <v>2300</v>
      </c>
      <c r="O11935" s="168" t="str">
        <f t="shared" si="1490"/>
        <v/>
      </c>
      <c r="P11935" s="168" t="str">
        <f t="shared" si="1491"/>
        <v/>
      </c>
      <c r="Q11935" s="168" t="str">
        <f t="shared" si="1492"/>
        <v/>
      </c>
      <c r="R11935" s="168" t="str">
        <f t="shared" si="1493"/>
        <v/>
      </c>
      <c r="S11935" s="168" t="str">
        <f t="shared" si="1494"/>
        <v/>
      </c>
      <c r="T11935" s="168" t="str">
        <f t="shared" si="1495"/>
        <v/>
      </c>
    </row>
    <row r="11936" spans="1:20" x14ac:dyDescent="0.2">
      <c r="A11936" t="s">
        <v>2606</v>
      </c>
      <c r="M11936" s="170" t="str">
        <f t="shared" si="1488"/>
        <v>H8</v>
      </c>
      <c r="N11936" s="169" t="str">
        <f t="shared" si="1489"/>
        <v>2300</v>
      </c>
      <c r="O11936" s="168" t="str">
        <f t="shared" si="1490"/>
        <v/>
      </c>
      <c r="P11936" s="168" t="str">
        <f t="shared" si="1491"/>
        <v/>
      </c>
      <c r="Q11936" s="168" t="str">
        <f t="shared" si="1492"/>
        <v/>
      </c>
      <c r="R11936" s="168" t="str">
        <f t="shared" si="1493"/>
        <v/>
      </c>
      <c r="S11936" s="168" t="str">
        <f t="shared" si="1494"/>
        <v/>
      </c>
      <c r="T11936" s="168" t="str">
        <f t="shared" si="1495"/>
        <v/>
      </c>
    </row>
    <row r="11937" spans="1:20" x14ac:dyDescent="0.2">
      <c r="A11937" t="s">
        <v>2607</v>
      </c>
      <c r="M11937" s="170" t="str">
        <f t="shared" si="1488"/>
        <v>H9</v>
      </c>
      <c r="N11937" s="169" t="str">
        <f t="shared" si="1489"/>
        <v>2300</v>
      </c>
      <c r="O11937" s="168" t="str">
        <f t="shared" si="1490"/>
        <v/>
      </c>
      <c r="P11937" s="168" t="str">
        <f t="shared" si="1491"/>
        <v/>
      </c>
      <c r="Q11937" s="168" t="str">
        <f t="shared" si="1492"/>
        <v/>
      </c>
      <c r="R11937" s="168" t="str">
        <f t="shared" si="1493"/>
        <v/>
      </c>
      <c r="S11937" s="168" t="str">
        <f t="shared" si="1494"/>
        <v/>
      </c>
      <c r="T11937" s="168" t="str">
        <f t="shared" si="1495"/>
        <v/>
      </c>
    </row>
    <row r="11938" spans="1:20" x14ac:dyDescent="0.2">
      <c r="A11938" t="s">
        <v>2608</v>
      </c>
      <c r="M11938" s="170" t="str">
        <f t="shared" si="1488"/>
        <v>H10</v>
      </c>
      <c r="N11938" s="169" t="str">
        <f t="shared" si="1489"/>
        <v>2300</v>
      </c>
      <c r="O11938" s="168" t="str">
        <f t="shared" si="1490"/>
        <v/>
      </c>
      <c r="P11938" s="168" t="str">
        <f t="shared" si="1491"/>
        <v/>
      </c>
      <c r="Q11938" s="168" t="str">
        <f t="shared" si="1492"/>
        <v/>
      </c>
      <c r="R11938" s="168" t="str">
        <f t="shared" si="1493"/>
        <v/>
      </c>
      <c r="S11938" s="168" t="str">
        <f t="shared" si="1494"/>
        <v/>
      </c>
      <c r="T11938" s="168" t="str">
        <f t="shared" si="1495"/>
        <v/>
      </c>
    </row>
    <row r="11939" spans="1:20" x14ac:dyDescent="0.2">
      <c r="A11939" t="s">
        <v>7377</v>
      </c>
      <c r="M11939" s="170" t="str">
        <f t="shared" si="1488"/>
        <v>DTL</v>
      </c>
      <c r="N11939" s="169" t="str">
        <f t="shared" si="1489"/>
        <v>2300</v>
      </c>
      <c r="O11939" s="168" t="str">
        <f t="shared" si="1490"/>
        <v xml:space="preserve">    </v>
      </c>
      <c r="P11939" s="168" t="str">
        <f t="shared" si="1491"/>
        <v xml:space="preserve">2300    </v>
      </c>
      <c r="Q11939" s="168">
        <f t="shared" si="1492"/>
        <v>-2234054</v>
      </c>
      <c r="R11939" s="168">
        <f t="shared" si="1493"/>
        <v>-2264644</v>
      </c>
      <c r="S11939" s="168">
        <f t="shared" si="1494"/>
        <v>-2397494</v>
      </c>
      <c r="T11939" s="168">
        <f t="shared" si="1495"/>
        <v>-1718664</v>
      </c>
    </row>
    <row r="11940" spans="1:20" x14ac:dyDescent="0.2">
      <c r="A11940" t="s">
        <v>2611</v>
      </c>
      <c r="M11940" s="170" t="str">
        <f t="shared" si="1488"/>
        <v>DTL</v>
      </c>
      <c r="N11940" s="169" t="str">
        <f t="shared" si="1489"/>
        <v>2300</v>
      </c>
      <c r="O11940" s="168" t="str">
        <f t="shared" si="1490"/>
        <v/>
      </c>
      <c r="P11940" s="168" t="str">
        <f t="shared" si="1491"/>
        <v/>
      </c>
      <c r="Q11940" s="168" t="str">
        <f t="shared" si="1492"/>
        <v/>
      </c>
      <c r="R11940" s="168" t="str">
        <f t="shared" si="1493"/>
        <v/>
      </c>
      <c r="S11940" s="168" t="str">
        <f t="shared" si="1494"/>
        <v/>
      </c>
      <c r="T11940" s="168" t="str">
        <f t="shared" si="1495"/>
        <v/>
      </c>
    </row>
    <row r="11941" spans="1:20" x14ac:dyDescent="0.2">
      <c r="A11941" t="s">
        <v>7378</v>
      </c>
      <c r="M11941" s="170" t="str">
        <f t="shared" si="1488"/>
        <v>DTL</v>
      </c>
      <c r="N11941" s="169" t="str">
        <f t="shared" si="1489"/>
        <v>2300</v>
      </c>
      <c r="O11941" s="168" t="str">
        <f t="shared" si="1490"/>
        <v>Tran</v>
      </c>
      <c r="P11941" s="168" t="str">
        <f t="shared" si="1491"/>
        <v>2300Tran</v>
      </c>
      <c r="Q11941" s="168">
        <f t="shared" si="1492"/>
        <v>120133</v>
      </c>
      <c r="R11941" s="168">
        <f t="shared" si="1493"/>
        <v>102355</v>
      </c>
      <c r="S11941" s="168">
        <f t="shared" si="1494"/>
        <v>122827</v>
      </c>
      <c r="T11941" s="168">
        <f t="shared" si="1495"/>
        <v>81947</v>
      </c>
    </row>
    <row r="11942" spans="1:20" x14ac:dyDescent="0.2">
      <c r="A11942" t="s">
        <v>2611</v>
      </c>
      <c r="M11942" s="170" t="str">
        <f t="shared" si="1488"/>
        <v>DTL</v>
      </c>
      <c r="N11942" s="169" t="str">
        <f t="shared" si="1489"/>
        <v>2300</v>
      </c>
      <c r="O11942" s="168" t="str">
        <f t="shared" si="1490"/>
        <v/>
      </c>
      <c r="P11942" s="168" t="str">
        <f t="shared" si="1491"/>
        <v/>
      </c>
      <c r="Q11942" s="168" t="str">
        <f t="shared" si="1492"/>
        <v/>
      </c>
      <c r="R11942" s="168" t="str">
        <f t="shared" si="1493"/>
        <v/>
      </c>
      <c r="S11942" s="168" t="str">
        <f t="shared" si="1494"/>
        <v/>
      </c>
      <c r="T11942" s="168" t="str">
        <f t="shared" si="1495"/>
        <v/>
      </c>
    </row>
    <row r="11943" spans="1:20" x14ac:dyDescent="0.2">
      <c r="A11943" t="s">
        <v>2623</v>
      </c>
      <c r="M11943" s="170" t="str">
        <f t="shared" si="1488"/>
        <v>DTL</v>
      </c>
      <c r="N11943" s="169" t="str">
        <f t="shared" si="1489"/>
        <v>2300</v>
      </c>
      <c r="O11943" s="168" t="str">
        <f t="shared" si="1490"/>
        <v>Tran</v>
      </c>
      <c r="P11943" s="168" t="str">
        <f t="shared" si="1491"/>
        <v>2300Tran</v>
      </c>
      <c r="Q11943" s="168">
        <f t="shared" si="1492"/>
        <v>0</v>
      </c>
      <c r="R11943" s="168">
        <f t="shared" si="1493"/>
        <v>0</v>
      </c>
      <c r="S11943" s="168">
        <f t="shared" si="1494"/>
        <v>0</v>
      </c>
      <c r="T11943" s="168">
        <f t="shared" si="1495"/>
        <v>0</v>
      </c>
    </row>
    <row r="11944" spans="1:20" x14ac:dyDescent="0.2">
      <c r="A11944" t="s">
        <v>4246</v>
      </c>
      <c r="M11944" s="170" t="str">
        <f t="shared" si="1488"/>
        <v>DTL</v>
      </c>
      <c r="N11944" s="169" t="str">
        <f t="shared" si="1489"/>
        <v>2300</v>
      </c>
      <c r="O11944" s="168" t="str">
        <f t="shared" si="1490"/>
        <v/>
      </c>
      <c r="P11944" s="168" t="str">
        <f t="shared" si="1491"/>
        <v/>
      </c>
      <c r="Q11944" s="168" t="str">
        <f t="shared" si="1492"/>
        <v/>
      </c>
      <c r="R11944" s="168" t="str">
        <f t="shared" si="1493"/>
        <v/>
      </c>
      <c r="S11944" s="168" t="str">
        <f t="shared" si="1494"/>
        <v/>
      </c>
      <c r="T11944" s="168" t="str">
        <f t="shared" si="1495"/>
        <v/>
      </c>
    </row>
    <row r="11945" spans="1:20" x14ac:dyDescent="0.2">
      <c r="A11945" t="s">
        <v>2611</v>
      </c>
      <c r="M11945" s="170" t="str">
        <f t="shared" si="1488"/>
        <v>DTL</v>
      </c>
      <c r="N11945" s="169" t="str">
        <f t="shared" si="1489"/>
        <v>2300</v>
      </c>
      <c r="O11945" s="168" t="str">
        <f t="shared" si="1490"/>
        <v/>
      </c>
      <c r="P11945" s="168" t="str">
        <f t="shared" si="1491"/>
        <v/>
      </c>
      <c r="Q11945" s="168" t="str">
        <f t="shared" si="1492"/>
        <v/>
      </c>
      <c r="R11945" s="168" t="str">
        <f t="shared" si="1493"/>
        <v/>
      </c>
      <c r="S11945" s="168" t="str">
        <f t="shared" si="1494"/>
        <v/>
      </c>
      <c r="T11945" s="168" t="str">
        <f t="shared" si="1495"/>
        <v/>
      </c>
    </row>
    <row r="11946" spans="1:20" x14ac:dyDescent="0.2">
      <c r="A11946" t="s">
        <v>7379</v>
      </c>
      <c r="M11946" s="170" t="str">
        <f t="shared" si="1488"/>
        <v>Ttl</v>
      </c>
      <c r="N11946" s="169" t="str">
        <f t="shared" si="1489"/>
        <v>2300</v>
      </c>
      <c r="O11946" s="168" t="str">
        <f t="shared" si="1490"/>
        <v/>
      </c>
      <c r="P11946" s="168" t="str">
        <f t="shared" si="1491"/>
        <v/>
      </c>
      <c r="Q11946" s="168" t="str">
        <f t="shared" si="1492"/>
        <v/>
      </c>
      <c r="R11946" s="168" t="str">
        <f t="shared" si="1493"/>
        <v/>
      </c>
      <c r="S11946" s="168" t="str">
        <f t="shared" si="1494"/>
        <v/>
      </c>
      <c r="T11946" s="168" t="str">
        <f t="shared" si="1495"/>
        <v/>
      </c>
    </row>
    <row r="11947" spans="1:20" x14ac:dyDescent="0.2">
      <c r="A11947" t="s">
        <v>4467</v>
      </c>
      <c r="M11947" s="170" t="str">
        <f t="shared" si="1488"/>
        <v>DTL</v>
      </c>
      <c r="N11947" s="169" t="str">
        <f t="shared" si="1489"/>
        <v>2300</v>
      </c>
      <c r="O11947" s="168" t="str">
        <f t="shared" si="1490"/>
        <v/>
      </c>
      <c r="P11947" s="168" t="str">
        <f t="shared" si="1491"/>
        <v/>
      </c>
      <c r="Q11947" s="168" t="str">
        <f t="shared" si="1492"/>
        <v/>
      </c>
      <c r="R11947" s="168" t="str">
        <f t="shared" si="1493"/>
        <v/>
      </c>
      <c r="S11947" s="168" t="str">
        <f t="shared" si="1494"/>
        <v/>
      </c>
      <c r="T11947" s="168" t="str">
        <f t="shared" si="1495"/>
        <v/>
      </c>
    </row>
    <row r="11948" spans="1:20" x14ac:dyDescent="0.2">
      <c r="A11948">
        <v>1</v>
      </c>
      <c r="M11948" s="170" t="str">
        <f t="shared" si="1488"/>
        <v>DTL</v>
      </c>
      <c r="N11948" s="169" t="str">
        <f t="shared" si="1489"/>
        <v>2300</v>
      </c>
      <c r="O11948" s="168" t="str">
        <f t="shared" si="1490"/>
        <v/>
      </c>
      <c r="P11948" s="168" t="str">
        <f t="shared" si="1491"/>
        <v/>
      </c>
      <c r="Q11948" s="168" t="str">
        <f t="shared" si="1492"/>
        <v/>
      </c>
      <c r="R11948" s="168" t="str">
        <f t="shared" si="1493"/>
        <v/>
      </c>
      <c r="S11948" s="168" t="str">
        <f t="shared" si="1494"/>
        <v/>
      </c>
      <c r="T11948" s="168" t="str">
        <f t="shared" si="1495"/>
        <v/>
      </c>
    </row>
    <row r="11949" spans="1:20" x14ac:dyDescent="0.2">
      <c r="M11949" s="170" t="str">
        <f t="shared" si="1488"/>
        <v>DTL</v>
      </c>
      <c r="N11949" s="169" t="str">
        <f t="shared" si="1489"/>
        <v>2300</v>
      </c>
      <c r="O11949" s="168" t="str">
        <f t="shared" si="1490"/>
        <v/>
      </c>
      <c r="P11949" s="168" t="str">
        <f t="shared" si="1491"/>
        <v/>
      </c>
      <c r="Q11949" s="168" t="str">
        <f t="shared" si="1492"/>
        <v/>
      </c>
      <c r="R11949" s="168" t="str">
        <f t="shared" si="1493"/>
        <v/>
      </c>
      <c r="S11949" s="168" t="str">
        <f t="shared" si="1494"/>
        <v/>
      </c>
      <c r="T11949" s="168" t="str">
        <f t="shared" si="1495"/>
        <v/>
      </c>
    </row>
    <row r="11950" spans="1:20" x14ac:dyDescent="0.2">
      <c r="A11950" t="s">
        <v>3793</v>
      </c>
      <c r="M11950" s="170" t="str">
        <f t="shared" si="1488"/>
        <v>H1</v>
      </c>
      <c r="N11950" s="169" t="str">
        <f t="shared" si="1489"/>
        <v>2300</v>
      </c>
      <c r="O11950" s="168" t="str">
        <f t="shared" si="1490"/>
        <v/>
      </c>
      <c r="P11950" s="168" t="str">
        <f t="shared" si="1491"/>
        <v/>
      </c>
      <c r="Q11950" s="168" t="str">
        <f t="shared" si="1492"/>
        <v/>
      </c>
      <c r="R11950" s="168" t="str">
        <f t="shared" si="1493"/>
        <v/>
      </c>
      <c r="S11950" s="168" t="str">
        <f t="shared" si="1494"/>
        <v/>
      </c>
      <c r="T11950" s="168" t="str">
        <f t="shared" si="1495"/>
        <v/>
      </c>
    </row>
    <row r="11951" spans="1:20" x14ac:dyDescent="0.2">
      <c r="A11951" t="s">
        <v>2600</v>
      </c>
      <c r="M11951" s="170" t="str">
        <f t="shared" si="1488"/>
        <v>H2</v>
      </c>
      <c r="N11951" s="169" t="str">
        <f t="shared" si="1489"/>
        <v>2300</v>
      </c>
      <c r="O11951" s="168" t="str">
        <f t="shared" si="1490"/>
        <v/>
      </c>
      <c r="P11951" s="168" t="str">
        <f t="shared" si="1491"/>
        <v/>
      </c>
      <c r="Q11951" s="168" t="str">
        <f t="shared" si="1492"/>
        <v/>
      </c>
      <c r="R11951" s="168" t="str">
        <f t="shared" si="1493"/>
        <v/>
      </c>
      <c r="S11951" s="168" t="str">
        <f t="shared" si="1494"/>
        <v/>
      </c>
      <c r="T11951" s="168" t="str">
        <f t="shared" si="1495"/>
        <v/>
      </c>
    </row>
    <row r="11952" spans="1:20" x14ac:dyDescent="0.2">
      <c r="A11952" t="s">
        <v>2601</v>
      </c>
      <c r="M11952" s="170" t="str">
        <f t="shared" si="1488"/>
        <v>H3</v>
      </c>
      <c r="N11952" s="169" t="str">
        <f t="shared" si="1489"/>
        <v>2300</v>
      </c>
      <c r="O11952" s="168" t="str">
        <f t="shared" si="1490"/>
        <v/>
      </c>
      <c r="P11952" s="168" t="str">
        <f t="shared" si="1491"/>
        <v/>
      </c>
      <c r="Q11952" s="168" t="str">
        <f t="shared" si="1492"/>
        <v/>
      </c>
      <c r="R11952" s="168" t="str">
        <f t="shared" si="1493"/>
        <v/>
      </c>
      <c r="S11952" s="168" t="str">
        <f t="shared" si="1494"/>
        <v/>
      </c>
      <c r="T11952" s="168" t="str">
        <f t="shared" si="1495"/>
        <v/>
      </c>
    </row>
    <row r="11953" spans="1:20" x14ac:dyDescent="0.2">
      <c r="A11953" t="s">
        <v>3761</v>
      </c>
      <c r="M11953" s="170" t="str">
        <f t="shared" si="1488"/>
        <v>H4</v>
      </c>
      <c r="N11953" s="169" t="str">
        <f t="shared" si="1489"/>
        <v>2300</v>
      </c>
      <c r="O11953" s="168" t="str">
        <f t="shared" si="1490"/>
        <v/>
      </c>
      <c r="P11953" s="168" t="str">
        <f t="shared" si="1491"/>
        <v/>
      </c>
      <c r="Q11953" s="168" t="str">
        <f t="shared" si="1492"/>
        <v/>
      </c>
      <c r="R11953" s="168" t="str">
        <f t="shared" si="1493"/>
        <v/>
      </c>
      <c r="S11953" s="168" t="str">
        <f t="shared" si="1494"/>
        <v/>
      </c>
      <c r="T11953" s="168" t="str">
        <f t="shared" si="1495"/>
        <v/>
      </c>
    </row>
    <row r="11954" spans="1:20" x14ac:dyDescent="0.2">
      <c r="A11954" t="s">
        <v>2603</v>
      </c>
      <c r="M11954" s="170" t="str">
        <f t="shared" si="1488"/>
        <v>H5</v>
      </c>
      <c r="N11954" s="169" t="str">
        <f t="shared" si="1489"/>
        <v>2300</v>
      </c>
      <c r="O11954" s="168" t="str">
        <f t="shared" si="1490"/>
        <v/>
      </c>
      <c r="P11954" s="168" t="str">
        <f t="shared" si="1491"/>
        <v/>
      </c>
      <c r="Q11954" s="168" t="str">
        <f t="shared" si="1492"/>
        <v/>
      </c>
      <c r="R11954" s="168" t="str">
        <f t="shared" si="1493"/>
        <v/>
      </c>
      <c r="S11954" s="168" t="str">
        <f t="shared" si="1494"/>
        <v/>
      </c>
      <c r="T11954" s="168" t="str">
        <f t="shared" si="1495"/>
        <v/>
      </c>
    </row>
    <row r="11955" spans="1:20" x14ac:dyDescent="0.2">
      <c r="A11955" t="s">
        <v>3794</v>
      </c>
      <c r="M11955" s="170" t="str">
        <f t="shared" si="1488"/>
        <v>H6</v>
      </c>
      <c r="N11955" s="169" t="str">
        <f t="shared" si="1489"/>
        <v>2301</v>
      </c>
      <c r="O11955" s="168" t="str">
        <f t="shared" si="1490"/>
        <v/>
      </c>
      <c r="P11955" s="168" t="str">
        <f t="shared" si="1491"/>
        <v/>
      </c>
      <c r="Q11955" s="168" t="str">
        <f t="shared" si="1492"/>
        <v/>
      </c>
      <c r="R11955" s="168" t="str">
        <f t="shared" si="1493"/>
        <v/>
      </c>
      <c r="S11955" s="168" t="str">
        <f t="shared" si="1494"/>
        <v/>
      </c>
      <c r="T11955" s="168" t="str">
        <f t="shared" si="1495"/>
        <v/>
      </c>
    </row>
    <row r="11956" spans="1:20" x14ac:dyDescent="0.2">
      <c r="A11956" t="s">
        <v>2605</v>
      </c>
      <c r="M11956" s="170" t="str">
        <f t="shared" si="1488"/>
        <v>H7</v>
      </c>
      <c r="N11956" s="169" t="str">
        <f t="shared" si="1489"/>
        <v>2301</v>
      </c>
      <c r="O11956" s="168" t="str">
        <f t="shared" si="1490"/>
        <v/>
      </c>
      <c r="P11956" s="168" t="str">
        <f t="shared" si="1491"/>
        <v/>
      </c>
      <c r="Q11956" s="168" t="str">
        <f t="shared" si="1492"/>
        <v/>
      </c>
      <c r="R11956" s="168" t="str">
        <f t="shared" si="1493"/>
        <v/>
      </c>
      <c r="S11956" s="168" t="str">
        <f t="shared" si="1494"/>
        <v/>
      </c>
      <c r="T11956" s="168" t="str">
        <f t="shared" si="1495"/>
        <v/>
      </c>
    </row>
    <row r="11957" spans="1:20" x14ac:dyDescent="0.2">
      <c r="A11957" t="s">
        <v>2606</v>
      </c>
      <c r="M11957" s="170" t="str">
        <f t="shared" si="1488"/>
        <v>H8</v>
      </c>
      <c r="N11957" s="169" t="str">
        <f t="shared" si="1489"/>
        <v>2301</v>
      </c>
      <c r="O11957" s="168" t="str">
        <f t="shared" si="1490"/>
        <v/>
      </c>
      <c r="P11957" s="168" t="str">
        <f t="shared" si="1491"/>
        <v/>
      </c>
      <c r="Q11957" s="168" t="str">
        <f t="shared" si="1492"/>
        <v/>
      </c>
      <c r="R11957" s="168" t="str">
        <f t="shared" si="1493"/>
        <v/>
      </c>
      <c r="S11957" s="168" t="str">
        <f t="shared" si="1494"/>
        <v/>
      </c>
      <c r="T11957" s="168" t="str">
        <f t="shared" si="1495"/>
        <v/>
      </c>
    </row>
    <row r="11958" spans="1:20" x14ac:dyDescent="0.2">
      <c r="A11958" t="s">
        <v>2607</v>
      </c>
      <c r="M11958" s="170" t="str">
        <f t="shared" si="1488"/>
        <v>H9</v>
      </c>
      <c r="N11958" s="169" t="str">
        <f t="shared" si="1489"/>
        <v>2301</v>
      </c>
      <c r="O11958" s="168" t="str">
        <f t="shared" si="1490"/>
        <v/>
      </c>
      <c r="P11958" s="168" t="str">
        <f t="shared" si="1491"/>
        <v/>
      </c>
      <c r="Q11958" s="168" t="str">
        <f t="shared" si="1492"/>
        <v/>
      </c>
      <c r="R11958" s="168" t="str">
        <f t="shared" si="1493"/>
        <v/>
      </c>
      <c r="S11958" s="168" t="str">
        <f t="shared" si="1494"/>
        <v/>
      </c>
      <c r="T11958" s="168" t="str">
        <f t="shared" si="1495"/>
        <v/>
      </c>
    </row>
    <row r="11959" spans="1:20" x14ac:dyDescent="0.2">
      <c r="A11959" t="s">
        <v>2608</v>
      </c>
      <c r="M11959" s="170" t="str">
        <f t="shared" si="1488"/>
        <v>H10</v>
      </c>
      <c r="N11959" s="169" t="str">
        <f t="shared" si="1489"/>
        <v>2301</v>
      </c>
      <c r="O11959" s="168" t="str">
        <f t="shared" si="1490"/>
        <v/>
      </c>
      <c r="P11959" s="168" t="str">
        <f t="shared" si="1491"/>
        <v/>
      </c>
      <c r="Q11959" s="168" t="str">
        <f t="shared" si="1492"/>
        <v/>
      </c>
      <c r="R11959" s="168" t="str">
        <f t="shared" si="1493"/>
        <v/>
      </c>
      <c r="S11959" s="168" t="str">
        <f t="shared" si="1494"/>
        <v/>
      </c>
      <c r="T11959" s="168" t="str">
        <f t="shared" si="1495"/>
        <v/>
      </c>
    </row>
    <row r="11960" spans="1:20" x14ac:dyDescent="0.2">
      <c r="A11960" t="s">
        <v>2609</v>
      </c>
      <c r="M11960" s="170" t="str">
        <f t="shared" si="1488"/>
        <v>DTL</v>
      </c>
      <c r="N11960" s="169" t="str">
        <f t="shared" si="1489"/>
        <v>2301</v>
      </c>
      <c r="O11960" s="168" t="str">
        <f t="shared" si="1490"/>
        <v/>
      </c>
      <c r="P11960" s="168" t="str">
        <f t="shared" si="1491"/>
        <v/>
      </c>
      <c r="Q11960" s="168" t="str">
        <f t="shared" si="1492"/>
        <v/>
      </c>
      <c r="R11960" s="168" t="str">
        <f t="shared" si="1493"/>
        <v/>
      </c>
      <c r="S11960" s="168" t="str">
        <f t="shared" si="1494"/>
        <v/>
      </c>
      <c r="T11960" s="168" t="str">
        <f t="shared" si="1495"/>
        <v/>
      </c>
    </row>
    <row r="11961" spans="1:20" x14ac:dyDescent="0.2">
      <c r="A11961" t="s">
        <v>7380</v>
      </c>
      <c r="M11961" s="170" t="str">
        <f t="shared" si="1488"/>
        <v>DTL</v>
      </c>
      <c r="N11961" s="169" t="str">
        <f t="shared" si="1489"/>
        <v>2301</v>
      </c>
      <c r="O11961" s="168" t="str">
        <f t="shared" si="1490"/>
        <v>8304</v>
      </c>
      <c r="P11961" s="168" t="str">
        <f t="shared" si="1491"/>
        <v>23018304</v>
      </c>
      <c r="Q11961" s="168">
        <f t="shared" si="1492"/>
        <v>1131</v>
      </c>
      <c r="R11961" s="168">
        <f t="shared" si="1493"/>
        <v>964</v>
      </c>
      <c r="S11961" s="168">
        <f t="shared" si="1494"/>
        <v>700</v>
      </c>
      <c r="T11961" s="168">
        <f t="shared" si="1495"/>
        <v>939</v>
      </c>
    </row>
    <row r="11962" spans="1:20" x14ac:dyDescent="0.2">
      <c r="A11962" t="s">
        <v>4393</v>
      </c>
      <c r="M11962" s="170" t="str">
        <f t="shared" si="1488"/>
        <v>DTL</v>
      </c>
      <c r="N11962" s="169" t="str">
        <f t="shared" si="1489"/>
        <v>2301</v>
      </c>
      <c r="O11962" s="168" t="str">
        <f t="shared" si="1490"/>
        <v>9253</v>
      </c>
      <c r="P11962" s="168" t="str">
        <f t="shared" si="1491"/>
        <v>23019253</v>
      </c>
      <c r="Q11962" s="168">
        <f t="shared" si="1492"/>
        <v>0</v>
      </c>
      <c r="R11962" s="168">
        <f t="shared" si="1493"/>
        <v>0</v>
      </c>
      <c r="S11962" s="168">
        <f t="shared" si="1494"/>
        <v>0</v>
      </c>
      <c r="T11962" s="168">
        <f t="shared" si="1495"/>
        <v>5845</v>
      </c>
    </row>
    <row r="11963" spans="1:20" x14ac:dyDescent="0.2">
      <c r="A11963" t="s">
        <v>7381</v>
      </c>
      <c r="M11963" s="170" t="str">
        <f t="shared" si="1488"/>
        <v>DTL</v>
      </c>
      <c r="N11963" s="169" t="str">
        <f t="shared" si="1489"/>
        <v>2301</v>
      </c>
      <c r="O11963" s="168" t="str">
        <f t="shared" si="1490"/>
        <v>9590</v>
      </c>
      <c r="P11963" s="168" t="str">
        <f t="shared" si="1491"/>
        <v>23019590</v>
      </c>
      <c r="Q11963" s="168">
        <f t="shared" si="1492"/>
        <v>0</v>
      </c>
      <c r="R11963" s="168">
        <f t="shared" si="1493"/>
        <v>1512</v>
      </c>
      <c r="S11963" s="168">
        <f t="shared" si="1494"/>
        <v>0</v>
      </c>
      <c r="T11963" s="168">
        <f t="shared" si="1495"/>
        <v>0</v>
      </c>
    </row>
    <row r="11964" spans="1:20" x14ac:dyDescent="0.2">
      <c r="A11964" t="s">
        <v>4246</v>
      </c>
      <c r="M11964" s="170" t="str">
        <f t="shared" si="1488"/>
        <v>DTL</v>
      </c>
      <c r="N11964" s="169" t="str">
        <f t="shared" si="1489"/>
        <v>2301</v>
      </c>
      <c r="O11964" s="168" t="str">
        <f t="shared" si="1490"/>
        <v/>
      </c>
      <c r="P11964" s="168" t="str">
        <f t="shared" si="1491"/>
        <v/>
      </c>
      <c r="Q11964" s="168" t="str">
        <f t="shared" si="1492"/>
        <v/>
      </c>
      <c r="R11964" s="168" t="str">
        <f t="shared" si="1493"/>
        <v/>
      </c>
      <c r="S11964" s="168" t="str">
        <f t="shared" si="1494"/>
        <v/>
      </c>
      <c r="T11964" s="168" t="str">
        <f t="shared" si="1495"/>
        <v/>
      </c>
    </row>
    <row r="11965" spans="1:20" x14ac:dyDescent="0.2">
      <c r="A11965" t="s">
        <v>2611</v>
      </c>
      <c r="M11965" s="170" t="str">
        <f t="shared" si="1488"/>
        <v>DTL</v>
      </c>
      <c r="N11965" s="169" t="str">
        <f t="shared" si="1489"/>
        <v>2301</v>
      </c>
      <c r="O11965" s="168" t="str">
        <f t="shared" si="1490"/>
        <v/>
      </c>
      <c r="P11965" s="168" t="str">
        <f t="shared" si="1491"/>
        <v/>
      </c>
      <c r="Q11965" s="168" t="str">
        <f t="shared" si="1492"/>
        <v/>
      </c>
      <c r="R11965" s="168" t="str">
        <f t="shared" si="1493"/>
        <v/>
      </c>
      <c r="S11965" s="168" t="str">
        <f t="shared" si="1494"/>
        <v/>
      </c>
      <c r="T11965" s="168" t="str">
        <f t="shared" si="1495"/>
        <v/>
      </c>
    </row>
    <row r="11966" spans="1:20" x14ac:dyDescent="0.2">
      <c r="A11966" t="s">
        <v>7382</v>
      </c>
      <c r="M11966" s="170" t="str">
        <f t="shared" si="1488"/>
        <v>Ttl</v>
      </c>
      <c r="N11966" s="169" t="str">
        <f t="shared" si="1489"/>
        <v>2301</v>
      </c>
      <c r="O11966" s="168" t="str">
        <f t="shared" si="1490"/>
        <v/>
      </c>
      <c r="P11966" s="168" t="str">
        <f t="shared" si="1491"/>
        <v/>
      </c>
      <c r="Q11966" s="168" t="str">
        <f t="shared" si="1492"/>
        <v/>
      </c>
      <c r="R11966" s="168" t="str">
        <f t="shared" si="1493"/>
        <v/>
      </c>
      <c r="S11966" s="168" t="str">
        <f t="shared" si="1494"/>
        <v/>
      </c>
      <c r="T11966" s="168" t="str">
        <f t="shared" si="1495"/>
        <v/>
      </c>
    </row>
    <row r="11967" spans="1:20" x14ac:dyDescent="0.2">
      <c r="A11967" t="s">
        <v>2612</v>
      </c>
      <c r="M11967" s="170" t="str">
        <f t="shared" si="1488"/>
        <v>DTL</v>
      </c>
      <c r="N11967" s="169" t="str">
        <f t="shared" si="1489"/>
        <v>2301</v>
      </c>
      <c r="O11967" s="168" t="str">
        <f t="shared" si="1490"/>
        <v/>
      </c>
      <c r="P11967" s="168" t="str">
        <f t="shared" si="1491"/>
        <v/>
      </c>
      <c r="Q11967" s="168" t="str">
        <f t="shared" si="1492"/>
        <v/>
      </c>
      <c r="R11967" s="168" t="str">
        <f t="shared" si="1493"/>
        <v/>
      </c>
      <c r="S11967" s="168" t="str">
        <f t="shared" si="1494"/>
        <v/>
      </c>
      <c r="T11967" s="168" t="str">
        <f t="shared" si="1495"/>
        <v/>
      </c>
    </row>
    <row r="11968" spans="1:20" x14ac:dyDescent="0.2">
      <c r="A11968" t="s">
        <v>2611</v>
      </c>
      <c r="M11968" s="170" t="str">
        <f t="shared" si="1488"/>
        <v>DTL</v>
      </c>
      <c r="N11968" s="169" t="str">
        <f t="shared" si="1489"/>
        <v>2301</v>
      </c>
      <c r="O11968" s="168" t="str">
        <f t="shared" si="1490"/>
        <v/>
      </c>
      <c r="P11968" s="168" t="str">
        <f t="shared" si="1491"/>
        <v/>
      </c>
      <c r="Q11968" s="168" t="str">
        <f t="shared" si="1492"/>
        <v/>
      </c>
      <c r="R11968" s="168" t="str">
        <f t="shared" si="1493"/>
        <v/>
      </c>
      <c r="S11968" s="168" t="str">
        <f t="shared" si="1494"/>
        <v/>
      </c>
      <c r="T11968" s="168" t="str">
        <f t="shared" si="1495"/>
        <v/>
      </c>
    </row>
    <row r="11969" spans="1:20" x14ac:dyDescent="0.2">
      <c r="A11969" t="s">
        <v>2611</v>
      </c>
      <c r="M11969" s="170" t="str">
        <f t="shared" si="1488"/>
        <v>DTL</v>
      </c>
      <c r="N11969" s="169" t="str">
        <f t="shared" si="1489"/>
        <v>2301</v>
      </c>
      <c r="O11969" s="168" t="str">
        <f t="shared" si="1490"/>
        <v/>
      </c>
      <c r="P11969" s="168" t="str">
        <f t="shared" si="1491"/>
        <v/>
      </c>
      <c r="Q11969" s="168" t="str">
        <f t="shared" si="1492"/>
        <v/>
      </c>
      <c r="R11969" s="168" t="str">
        <f t="shared" si="1493"/>
        <v/>
      </c>
      <c r="S11969" s="168" t="str">
        <f t="shared" si="1494"/>
        <v/>
      </c>
      <c r="T11969" s="168" t="str">
        <f t="shared" si="1495"/>
        <v/>
      </c>
    </row>
    <row r="11970" spans="1:20" x14ac:dyDescent="0.2">
      <c r="A11970" t="s">
        <v>2613</v>
      </c>
      <c r="M11970" s="170" t="str">
        <f t="shared" si="1488"/>
        <v>DTL</v>
      </c>
      <c r="N11970" s="169" t="str">
        <f t="shared" si="1489"/>
        <v>2301</v>
      </c>
      <c r="O11970" s="168" t="str">
        <f t="shared" si="1490"/>
        <v/>
      </c>
      <c r="P11970" s="168" t="str">
        <f t="shared" si="1491"/>
        <v/>
      </c>
      <c r="Q11970" s="168" t="str">
        <f t="shared" si="1492"/>
        <v/>
      </c>
      <c r="R11970" s="168" t="str">
        <f t="shared" si="1493"/>
        <v/>
      </c>
      <c r="S11970" s="168" t="str">
        <f t="shared" si="1494"/>
        <v/>
      </c>
      <c r="T11970" s="168" t="str">
        <f t="shared" si="1495"/>
        <v/>
      </c>
    </row>
    <row r="11971" spans="1:20" x14ac:dyDescent="0.2">
      <c r="A11971" t="s">
        <v>7383</v>
      </c>
      <c r="M11971" s="170" t="str">
        <f t="shared" ref="M11971:M12034" si="1496">IF(ROW()&lt;23,"",
  IF(NOT(ISERROR(FIND("Trinity County",$A11971,30))),"H1",
  IF(M11970="H1","H2",
  IF(M11970="H2","H3",
  IF(M11970="H3","H4",
  IF(M11970="H4","H5",
  IF(M11970="H5","H6",
  IF(M11970="H6","H7",
  IF(M11970="H7","H8",
  IF(M11970="H8","H9",
  IF(M11970="H9","H10",
  IF(TRIM(LEFT($A11971,7))="Total","Ttl","DTL"))))))))))))</f>
        <v>DTL</v>
      </c>
      <c r="N11971" s="169" t="str">
        <f t="shared" ref="N11971:N12034" si="1497">IF(ROW()&lt;23,"",
  IF($M11971="H6",TRIM(LEFT($A11971,5)),N11970))</f>
        <v>2301</v>
      </c>
      <c r="O11971" s="168" t="str">
        <f t="shared" ref="O11971:O12034" si="1498">IF($M11971&lt;&gt;"DTL","",
  IF(NOT(ISNUMBER(VALUE(MID($A11971,31,15)))),"",LEFT($A11971,4)))</f>
        <v>1010</v>
      </c>
      <c r="P11971" s="168" t="str">
        <f t="shared" ref="P11971:P12034" si="1499">IF(O11971="","",N11971&amp;O11971)</f>
        <v>23011010</v>
      </c>
      <c r="Q11971" s="168">
        <f t="shared" ref="Q11971:Q12034" si="1500">IF($M11971&lt;&gt;"DTL","",
  IF(NOT(ISNUMBER(VALUE(MID($A11971,31,15)))),"",VALUE(TRIM(MID($A11971,47,15)))))</f>
        <v>38266</v>
      </c>
      <c r="R11971" s="168">
        <f t="shared" ref="R11971:R12034" si="1501">IF($M11971&lt;&gt;"DTL","",
  IF(NOT(ISNUMBER(VALUE(MID($A11971,31,15)))),"",VALUE(TRIM(MID($A11971,61,14)))))</f>
        <v>40570</v>
      </c>
      <c r="S11971" s="168">
        <f t="shared" ref="S11971:S12034" si="1502">IF($M11971&lt;&gt;"DTL","",
  IF(NOT(ISNUMBER(VALUE(MID($A11971,31,15)))),"",VALUE(TRIM(MID($A11971,76,14)))))</f>
        <v>43770</v>
      </c>
      <c r="T11971" s="168">
        <f t="shared" ref="T11971:T12034" si="1503">IF($M11971&lt;&gt;"DTL","",
  IF(NOT(ISNUMBER(VALUE(MID($A11971,31,15)))),"",VALUE(TRIM(MID($A11971,90,14)))))</f>
        <v>32846</v>
      </c>
    </row>
    <row r="11972" spans="1:20" x14ac:dyDescent="0.2">
      <c r="A11972" t="s">
        <v>7384</v>
      </c>
      <c r="M11972" s="170" t="str">
        <f t="shared" si="1496"/>
        <v>DTL</v>
      </c>
      <c r="N11972" s="169" t="str">
        <f t="shared" si="1497"/>
        <v>2301</v>
      </c>
      <c r="O11972" s="168" t="str">
        <f t="shared" si="1498"/>
        <v>1030</v>
      </c>
      <c r="P11972" s="168" t="str">
        <f t="shared" si="1499"/>
        <v>23011030</v>
      </c>
      <c r="Q11972" s="168">
        <f t="shared" si="1500"/>
        <v>1832</v>
      </c>
      <c r="R11972" s="168">
        <f t="shared" si="1501"/>
        <v>370</v>
      </c>
      <c r="S11972" s="168">
        <f t="shared" si="1502"/>
        <v>4000</v>
      </c>
      <c r="T11972" s="168">
        <f t="shared" si="1503"/>
        <v>383</v>
      </c>
    </row>
    <row r="11973" spans="1:20" x14ac:dyDescent="0.2">
      <c r="A11973" t="s">
        <v>7385</v>
      </c>
      <c r="M11973" s="170" t="str">
        <f t="shared" si="1496"/>
        <v>DTL</v>
      </c>
      <c r="N11973" s="169" t="str">
        <f t="shared" si="1497"/>
        <v>2301</v>
      </c>
      <c r="O11973" s="168" t="str">
        <f t="shared" si="1498"/>
        <v>1100</v>
      </c>
      <c r="P11973" s="168" t="str">
        <f t="shared" si="1499"/>
        <v>23011100</v>
      </c>
      <c r="Q11973" s="168">
        <f t="shared" si="1500"/>
        <v>3106</v>
      </c>
      <c r="R11973" s="168">
        <f t="shared" si="1501"/>
        <v>3148</v>
      </c>
      <c r="S11973" s="168">
        <f t="shared" si="1502"/>
        <v>3654</v>
      </c>
      <c r="T11973" s="168">
        <f t="shared" si="1503"/>
        <v>2558</v>
      </c>
    </row>
    <row r="11974" spans="1:20" x14ac:dyDescent="0.2">
      <c r="A11974" t="s">
        <v>7386</v>
      </c>
      <c r="M11974" s="170" t="str">
        <f t="shared" si="1496"/>
        <v>DTL</v>
      </c>
      <c r="N11974" s="169" t="str">
        <f t="shared" si="1497"/>
        <v>2301</v>
      </c>
      <c r="O11974" s="168" t="str">
        <f t="shared" si="1498"/>
        <v>1200</v>
      </c>
      <c r="P11974" s="168" t="str">
        <f t="shared" si="1499"/>
        <v>23011200</v>
      </c>
      <c r="Q11974" s="168">
        <f t="shared" si="1500"/>
        <v>4268</v>
      </c>
      <c r="R11974" s="168">
        <f t="shared" si="1501"/>
        <v>4902</v>
      </c>
      <c r="S11974" s="168">
        <f t="shared" si="1502"/>
        <v>5270</v>
      </c>
      <c r="T11974" s="168">
        <f t="shared" si="1503"/>
        <v>3955</v>
      </c>
    </row>
    <row r="11975" spans="1:20" x14ac:dyDescent="0.2">
      <c r="A11975" t="s">
        <v>7387</v>
      </c>
      <c r="M11975" s="170" t="str">
        <f t="shared" si="1496"/>
        <v>DTL</v>
      </c>
      <c r="N11975" s="169" t="str">
        <f t="shared" si="1497"/>
        <v>2301</v>
      </c>
      <c r="O11975" s="168" t="str">
        <f t="shared" si="1498"/>
        <v>1210</v>
      </c>
      <c r="P11975" s="168" t="str">
        <f t="shared" si="1499"/>
        <v>23011210</v>
      </c>
      <c r="Q11975" s="168">
        <f t="shared" si="1500"/>
        <v>1354</v>
      </c>
      <c r="R11975" s="168">
        <f t="shared" si="1501"/>
        <v>1437</v>
      </c>
      <c r="S11975" s="168">
        <f t="shared" si="1502"/>
        <v>1893</v>
      </c>
      <c r="T11975" s="168">
        <f t="shared" si="1503"/>
        <v>1148</v>
      </c>
    </row>
    <row r="11976" spans="1:20" x14ac:dyDescent="0.2">
      <c r="A11976" t="s">
        <v>7388</v>
      </c>
      <c r="M11976" s="170" t="str">
        <f t="shared" si="1496"/>
        <v>DTL</v>
      </c>
      <c r="N11976" s="169" t="str">
        <f t="shared" si="1497"/>
        <v>2301</v>
      </c>
      <c r="O11976" s="168" t="str">
        <f t="shared" si="1498"/>
        <v>1300</v>
      </c>
      <c r="P11976" s="168" t="str">
        <f t="shared" si="1499"/>
        <v>23011300</v>
      </c>
      <c r="Q11976" s="168">
        <f t="shared" si="1500"/>
        <v>8595</v>
      </c>
      <c r="R11976" s="168">
        <f t="shared" si="1501"/>
        <v>8594</v>
      </c>
      <c r="S11976" s="168">
        <f t="shared" si="1502"/>
        <v>8635</v>
      </c>
      <c r="T11976" s="168">
        <f t="shared" si="1503"/>
        <v>6476</v>
      </c>
    </row>
    <row r="11977" spans="1:20" x14ac:dyDescent="0.2">
      <c r="A11977" t="s">
        <v>3795</v>
      </c>
      <c r="M11977" s="170" t="str">
        <f t="shared" si="1496"/>
        <v>DTL</v>
      </c>
      <c r="N11977" s="169" t="str">
        <f t="shared" si="1497"/>
        <v>2301</v>
      </c>
      <c r="O11977" s="168" t="str">
        <f t="shared" si="1498"/>
        <v>1301</v>
      </c>
      <c r="P11977" s="168" t="str">
        <f t="shared" si="1499"/>
        <v>23011301</v>
      </c>
      <c r="Q11977" s="168">
        <f t="shared" si="1500"/>
        <v>0</v>
      </c>
      <c r="R11977" s="168">
        <f t="shared" si="1501"/>
        <v>0</v>
      </c>
      <c r="S11977" s="168">
        <f t="shared" si="1502"/>
        <v>13313</v>
      </c>
      <c r="T11977" s="168">
        <f t="shared" si="1503"/>
        <v>0</v>
      </c>
    </row>
    <row r="11978" spans="1:20" x14ac:dyDescent="0.2">
      <c r="A11978" t="s">
        <v>3796</v>
      </c>
      <c r="M11978" s="170" t="str">
        <f t="shared" si="1496"/>
        <v>DTL</v>
      </c>
      <c r="N11978" s="169" t="str">
        <f t="shared" si="1497"/>
        <v>2301</v>
      </c>
      <c r="O11978" s="168" t="str">
        <f t="shared" si="1498"/>
        <v>1400</v>
      </c>
      <c r="P11978" s="168" t="str">
        <f t="shared" si="1499"/>
        <v>23011400</v>
      </c>
      <c r="Q11978" s="168">
        <f t="shared" si="1500"/>
        <v>490</v>
      </c>
      <c r="R11978" s="168">
        <f t="shared" si="1501"/>
        <v>490</v>
      </c>
      <c r="S11978" s="168">
        <f t="shared" si="1502"/>
        <v>490</v>
      </c>
      <c r="T11978" s="168">
        <f t="shared" si="1503"/>
        <v>490</v>
      </c>
    </row>
    <row r="11979" spans="1:20" x14ac:dyDescent="0.2">
      <c r="A11979" t="s">
        <v>3797</v>
      </c>
      <c r="M11979" s="170" t="str">
        <f t="shared" si="1496"/>
        <v>DTL</v>
      </c>
      <c r="N11979" s="169" t="str">
        <f t="shared" si="1497"/>
        <v>2301</v>
      </c>
      <c r="O11979" s="168" t="str">
        <f t="shared" si="1498"/>
        <v>1500</v>
      </c>
      <c r="P11979" s="168" t="str">
        <f t="shared" si="1499"/>
        <v>23011500</v>
      </c>
      <c r="Q11979" s="168">
        <f t="shared" si="1500"/>
        <v>1370</v>
      </c>
      <c r="R11979" s="168">
        <f t="shared" si="1501"/>
        <v>1516</v>
      </c>
      <c r="S11979" s="168">
        <f t="shared" si="1502"/>
        <v>1523</v>
      </c>
      <c r="T11979" s="168">
        <f t="shared" si="1503"/>
        <v>1523</v>
      </c>
    </row>
    <row r="11980" spans="1:20" x14ac:dyDescent="0.2">
      <c r="A11980" t="s">
        <v>3798</v>
      </c>
      <c r="M11980" s="170" t="str">
        <f t="shared" si="1496"/>
        <v>DTL</v>
      </c>
      <c r="N11980" s="169" t="str">
        <f t="shared" si="1497"/>
        <v>2301</v>
      </c>
      <c r="O11980" s="168" t="str">
        <f t="shared" si="1498"/>
        <v>1299</v>
      </c>
      <c r="P11980" s="168" t="str">
        <f t="shared" si="1499"/>
        <v>23011299</v>
      </c>
      <c r="Q11980" s="168">
        <f t="shared" si="1500"/>
        <v>0</v>
      </c>
      <c r="R11980" s="168">
        <f t="shared" si="1501"/>
        <v>0</v>
      </c>
      <c r="S11980" s="168">
        <f t="shared" si="1502"/>
        <v>0</v>
      </c>
      <c r="T11980" s="168">
        <f t="shared" si="1503"/>
        <v>0</v>
      </c>
    </row>
    <row r="11981" spans="1:20" x14ac:dyDescent="0.2">
      <c r="A11981" t="s">
        <v>4246</v>
      </c>
      <c r="M11981" s="170" t="str">
        <f t="shared" si="1496"/>
        <v>DTL</v>
      </c>
      <c r="N11981" s="169" t="str">
        <f t="shared" si="1497"/>
        <v>2301</v>
      </c>
      <c r="O11981" s="168" t="str">
        <f t="shared" si="1498"/>
        <v/>
      </c>
      <c r="P11981" s="168" t="str">
        <f t="shared" si="1499"/>
        <v/>
      </c>
      <c r="Q11981" s="168" t="str">
        <f t="shared" si="1500"/>
        <v/>
      </c>
      <c r="R11981" s="168" t="str">
        <f t="shared" si="1501"/>
        <v/>
      </c>
      <c r="S11981" s="168" t="str">
        <f t="shared" si="1502"/>
        <v/>
      </c>
      <c r="T11981" s="168" t="str">
        <f t="shared" si="1503"/>
        <v/>
      </c>
    </row>
    <row r="11982" spans="1:20" x14ac:dyDescent="0.2">
      <c r="A11982" t="s">
        <v>2611</v>
      </c>
      <c r="M11982" s="170" t="str">
        <f t="shared" si="1496"/>
        <v>DTL</v>
      </c>
      <c r="N11982" s="169" t="str">
        <f t="shared" si="1497"/>
        <v>2301</v>
      </c>
      <c r="O11982" s="168" t="str">
        <f t="shared" si="1498"/>
        <v/>
      </c>
      <c r="P11982" s="168" t="str">
        <f t="shared" si="1499"/>
        <v/>
      </c>
      <c r="Q11982" s="168" t="str">
        <f t="shared" si="1500"/>
        <v/>
      </c>
      <c r="R11982" s="168" t="str">
        <f t="shared" si="1501"/>
        <v/>
      </c>
      <c r="S11982" s="168" t="str">
        <f t="shared" si="1502"/>
        <v/>
      </c>
      <c r="T11982" s="168" t="str">
        <f t="shared" si="1503"/>
        <v/>
      </c>
    </row>
    <row r="11983" spans="1:20" x14ac:dyDescent="0.2">
      <c r="A11983" t="s">
        <v>7389</v>
      </c>
      <c r="M11983" s="170" t="str">
        <f t="shared" si="1496"/>
        <v>Ttl</v>
      </c>
      <c r="N11983" s="169" t="str">
        <f t="shared" si="1497"/>
        <v>2301</v>
      </c>
      <c r="O11983" s="168" t="str">
        <f t="shared" si="1498"/>
        <v/>
      </c>
      <c r="P11983" s="168" t="str">
        <f t="shared" si="1499"/>
        <v/>
      </c>
      <c r="Q11983" s="168" t="str">
        <f t="shared" si="1500"/>
        <v/>
      </c>
      <c r="R11983" s="168" t="str">
        <f t="shared" si="1501"/>
        <v/>
      </c>
      <c r="S11983" s="168" t="str">
        <f t="shared" si="1502"/>
        <v/>
      </c>
      <c r="T11983" s="168" t="str">
        <f t="shared" si="1503"/>
        <v/>
      </c>
    </row>
    <row r="11984" spans="1:20" x14ac:dyDescent="0.2">
      <c r="A11984" t="s">
        <v>2611</v>
      </c>
      <c r="M11984" s="170" t="str">
        <f t="shared" si="1496"/>
        <v>DTL</v>
      </c>
      <c r="N11984" s="169" t="str">
        <f t="shared" si="1497"/>
        <v>2301</v>
      </c>
      <c r="O11984" s="168" t="str">
        <f t="shared" si="1498"/>
        <v/>
      </c>
      <c r="P11984" s="168" t="str">
        <f t="shared" si="1499"/>
        <v/>
      </c>
      <c r="Q11984" s="168" t="str">
        <f t="shared" si="1500"/>
        <v/>
      </c>
      <c r="R11984" s="168" t="str">
        <f t="shared" si="1501"/>
        <v/>
      </c>
      <c r="S11984" s="168" t="str">
        <f t="shared" si="1502"/>
        <v/>
      </c>
      <c r="T11984" s="168" t="str">
        <f t="shared" si="1503"/>
        <v/>
      </c>
    </row>
    <row r="11985" spans="1:20" x14ac:dyDescent="0.2">
      <c r="A11985" t="s">
        <v>3799</v>
      </c>
      <c r="M11985" s="170" t="str">
        <f t="shared" si="1496"/>
        <v>DTL</v>
      </c>
      <c r="N11985" s="169" t="str">
        <f t="shared" si="1497"/>
        <v>2301</v>
      </c>
      <c r="O11985" s="168" t="str">
        <f t="shared" si="1498"/>
        <v>2050</v>
      </c>
      <c r="P11985" s="168" t="str">
        <f t="shared" si="1499"/>
        <v>23012050</v>
      </c>
      <c r="Q11985" s="168">
        <f t="shared" si="1500"/>
        <v>800</v>
      </c>
      <c r="R11985" s="168">
        <f t="shared" si="1501"/>
        <v>800</v>
      </c>
      <c r="S11985" s="168">
        <f t="shared" si="1502"/>
        <v>800</v>
      </c>
      <c r="T11985" s="168">
        <f t="shared" si="1503"/>
        <v>800</v>
      </c>
    </row>
    <row r="11986" spans="1:20" x14ac:dyDescent="0.2">
      <c r="A11986" t="s">
        <v>7390</v>
      </c>
      <c r="M11986" s="170" t="str">
        <f t="shared" si="1496"/>
        <v>DTL</v>
      </c>
      <c r="N11986" s="169" t="str">
        <f t="shared" si="1497"/>
        <v>2301</v>
      </c>
      <c r="O11986" s="168" t="str">
        <f t="shared" si="1498"/>
        <v>2100</v>
      </c>
      <c r="P11986" s="168" t="str">
        <f t="shared" si="1499"/>
        <v>23012100</v>
      </c>
      <c r="Q11986" s="168">
        <f t="shared" si="1500"/>
        <v>75400</v>
      </c>
      <c r="R11986" s="168">
        <f t="shared" si="1501"/>
        <v>79243</v>
      </c>
      <c r="S11986" s="168">
        <f t="shared" si="1502"/>
        <v>81400</v>
      </c>
      <c r="T11986" s="168">
        <f t="shared" si="1503"/>
        <v>68755</v>
      </c>
    </row>
    <row r="11987" spans="1:20" x14ac:dyDescent="0.2">
      <c r="A11987" t="s">
        <v>7391</v>
      </c>
      <c r="M11987" s="170" t="str">
        <f t="shared" si="1496"/>
        <v>DTL</v>
      </c>
      <c r="N11987" s="169" t="str">
        <f t="shared" si="1497"/>
        <v>2301</v>
      </c>
      <c r="O11987" s="168" t="str">
        <f t="shared" si="1498"/>
        <v>2220</v>
      </c>
      <c r="P11987" s="168" t="str">
        <f t="shared" si="1499"/>
        <v>23012220</v>
      </c>
      <c r="Q11987" s="168">
        <f t="shared" si="1500"/>
        <v>458</v>
      </c>
      <c r="R11987" s="168">
        <f t="shared" si="1501"/>
        <v>851</v>
      </c>
      <c r="S11987" s="168">
        <f t="shared" si="1502"/>
        <v>500</v>
      </c>
      <c r="T11987" s="168">
        <f t="shared" si="1503"/>
        <v>0</v>
      </c>
    </row>
    <row r="11988" spans="1:20" x14ac:dyDescent="0.2">
      <c r="A11988" t="s">
        <v>7392</v>
      </c>
      <c r="M11988" s="170" t="str">
        <f t="shared" si="1496"/>
        <v>DTL</v>
      </c>
      <c r="N11988" s="169" t="str">
        <f t="shared" si="1497"/>
        <v>2301</v>
      </c>
      <c r="O11988" s="168" t="str">
        <f t="shared" si="1498"/>
        <v>2260</v>
      </c>
      <c r="P11988" s="168" t="str">
        <f t="shared" si="1499"/>
        <v>23012260</v>
      </c>
      <c r="Q11988" s="168">
        <f t="shared" si="1500"/>
        <v>557</v>
      </c>
      <c r="R11988" s="168">
        <f t="shared" si="1501"/>
        <v>0</v>
      </c>
      <c r="S11988" s="168">
        <f t="shared" si="1502"/>
        <v>600</v>
      </c>
      <c r="T11988" s="168">
        <f t="shared" si="1503"/>
        <v>322</v>
      </c>
    </row>
    <row r="11989" spans="1:20" x14ac:dyDescent="0.2">
      <c r="A11989" t="s">
        <v>7393</v>
      </c>
      <c r="M11989" s="170" t="str">
        <f t="shared" si="1496"/>
        <v>DTL</v>
      </c>
      <c r="N11989" s="169" t="str">
        <f t="shared" si="1497"/>
        <v>2301</v>
      </c>
      <c r="O11989" s="168" t="str">
        <f t="shared" si="1498"/>
        <v>2300</v>
      </c>
      <c r="P11989" s="168" t="str">
        <f t="shared" si="1499"/>
        <v>23012300</v>
      </c>
      <c r="Q11989" s="168">
        <f t="shared" si="1500"/>
        <v>1500</v>
      </c>
      <c r="R11989" s="168">
        <f t="shared" si="1501"/>
        <v>0</v>
      </c>
      <c r="S11989" s="168">
        <f t="shared" si="1502"/>
        <v>700</v>
      </c>
      <c r="T11989" s="168">
        <f t="shared" si="1503"/>
        <v>0</v>
      </c>
    </row>
    <row r="11990" spans="1:20" x14ac:dyDescent="0.2">
      <c r="A11990" t="s">
        <v>7394</v>
      </c>
      <c r="M11990" s="170" t="str">
        <f t="shared" si="1496"/>
        <v>DTL</v>
      </c>
      <c r="N11990" s="169" t="str">
        <f t="shared" si="1497"/>
        <v>2301</v>
      </c>
      <c r="O11990" s="168" t="str">
        <f t="shared" si="1498"/>
        <v>2303</v>
      </c>
      <c r="P11990" s="168" t="str">
        <f t="shared" si="1499"/>
        <v>23012303</v>
      </c>
      <c r="Q11990" s="168">
        <f t="shared" si="1500"/>
        <v>199792</v>
      </c>
      <c r="R11990" s="168">
        <f t="shared" si="1501"/>
        <v>146043</v>
      </c>
      <c r="S11990" s="168">
        <f t="shared" si="1502"/>
        <v>181133</v>
      </c>
      <c r="T11990" s="168">
        <f t="shared" si="1503"/>
        <v>111365</v>
      </c>
    </row>
    <row r="11991" spans="1:20" x14ac:dyDescent="0.2">
      <c r="A11991" t="s">
        <v>7395</v>
      </c>
      <c r="M11991" s="170" t="str">
        <f t="shared" si="1496"/>
        <v>DTL</v>
      </c>
      <c r="N11991" s="169" t="str">
        <f t="shared" si="1497"/>
        <v>2301</v>
      </c>
      <c r="O11991" s="168" t="str">
        <f t="shared" si="1498"/>
        <v>2700</v>
      </c>
      <c r="P11991" s="168" t="str">
        <f t="shared" si="1499"/>
        <v>23012700</v>
      </c>
      <c r="Q11991" s="168">
        <f t="shared" si="1500"/>
        <v>342</v>
      </c>
      <c r="R11991" s="168">
        <f t="shared" si="1501"/>
        <v>0</v>
      </c>
      <c r="S11991" s="168">
        <f t="shared" si="1502"/>
        <v>300</v>
      </c>
      <c r="T11991" s="168">
        <f t="shared" si="1503"/>
        <v>0</v>
      </c>
    </row>
    <row r="11992" spans="1:20" x14ac:dyDescent="0.2">
      <c r="A11992" t="s">
        <v>4467</v>
      </c>
      <c r="M11992" s="170" t="str">
        <f t="shared" si="1496"/>
        <v>DTL</v>
      </c>
      <c r="N11992" s="169" t="str">
        <f t="shared" si="1497"/>
        <v>2301</v>
      </c>
      <c r="O11992" s="168" t="str">
        <f t="shared" si="1498"/>
        <v/>
      </c>
      <c r="P11992" s="168" t="str">
        <f t="shared" si="1499"/>
        <v/>
      </c>
      <c r="Q11992" s="168" t="str">
        <f t="shared" si="1500"/>
        <v/>
      </c>
      <c r="R11992" s="168" t="str">
        <f t="shared" si="1501"/>
        <v/>
      </c>
      <c r="S11992" s="168" t="str">
        <f t="shared" si="1502"/>
        <v/>
      </c>
      <c r="T11992" s="168" t="str">
        <f t="shared" si="1503"/>
        <v/>
      </c>
    </row>
    <row r="11993" spans="1:20" x14ac:dyDescent="0.2">
      <c r="A11993">
        <v>1</v>
      </c>
      <c r="M11993" s="170" t="str">
        <f t="shared" si="1496"/>
        <v>DTL</v>
      </c>
      <c r="N11993" s="169" t="str">
        <f t="shared" si="1497"/>
        <v>2301</v>
      </c>
      <c r="O11993" s="168" t="str">
        <f t="shared" si="1498"/>
        <v/>
      </c>
      <c r="P11993" s="168" t="str">
        <f t="shared" si="1499"/>
        <v/>
      </c>
      <c r="Q11993" s="168" t="str">
        <f t="shared" si="1500"/>
        <v/>
      </c>
      <c r="R11993" s="168" t="str">
        <f t="shared" si="1501"/>
        <v/>
      </c>
      <c r="S11993" s="168" t="str">
        <f t="shared" si="1502"/>
        <v/>
      </c>
      <c r="T11993" s="168" t="str">
        <f t="shared" si="1503"/>
        <v/>
      </c>
    </row>
    <row r="11994" spans="1:20" x14ac:dyDescent="0.2">
      <c r="M11994" s="170" t="str">
        <f t="shared" si="1496"/>
        <v>DTL</v>
      </c>
      <c r="N11994" s="169" t="str">
        <f t="shared" si="1497"/>
        <v>2301</v>
      </c>
      <c r="O11994" s="168" t="str">
        <f t="shared" si="1498"/>
        <v/>
      </c>
      <c r="P11994" s="168" t="str">
        <f t="shared" si="1499"/>
        <v/>
      </c>
      <c r="Q11994" s="168" t="str">
        <f t="shared" si="1500"/>
        <v/>
      </c>
      <c r="R11994" s="168" t="str">
        <f t="shared" si="1501"/>
        <v/>
      </c>
      <c r="S11994" s="168" t="str">
        <f t="shared" si="1502"/>
        <v/>
      </c>
      <c r="T11994" s="168" t="str">
        <f t="shared" si="1503"/>
        <v/>
      </c>
    </row>
    <row r="11995" spans="1:20" x14ac:dyDescent="0.2">
      <c r="A11995" t="s">
        <v>3800</v>
      </c>
      <c r="M11995" s="170" t="str">
        <f t="shared" si="1496"/>
        <v>H1</v>
      </c>
      <c r="N11995" s="169" t="str">
        <f t="shared" si="1497"/>
        <v>2301</v>
      </c>
      <c r="O11995" s="168" t="str">
        <f t="shared" si="1498"/>
        <v/>
      </c>
      <c r="P11995" s="168" t="str">
        <f t="shared" si="1499"/>
        <v/>
      </c>
      <c r="Q11995" s="168" t="str">
        <f t="shared" si="1500"/>
        <v/>
      </c>
      <c r="R11995" s="168" t="str">
        <f t="shared" si="1501"/>
        <v/>
      </c>
      <c r="S11995" s="168" t="str">
        <f t="shared" si="1502"/>
        <v/>
      </c>
      <c r="T11995" s="168" t="str">
        <f t="shared" si="1503"/>
        <v/>
      </c>
    </row>
    <row r="11996" spans="1:20" x14ac:dyDescent="0.2">
      <c r="A11996" t="s">
        <v>2600</v>
      </c>
      <c r="M11996" s="170" t="str">
        <f t="shared" si="1496"/>
        <v>H2</v>
      </c>
      <c r="N11996" s="169" t="str">
        <f t="shared" si="1497"/>
        <v>2301</v>
      </c>
      <c r="O11996" s="168" t="str">
        <f t="shared" si="1498"/>
        <v/>
      </c>
      <c r="P11996" s="168" t="str">
        <f t="shared" si="1499"/>
        <v/>
      </c>
      <c r="Q11996" s="168" t="str">
        <f t="shared" si="1500"/>
        <v/>
      </c>
      <c r="R11996" s="168" t="str">
        <f t="shared" si="1501"/>
        <v/>
      </c>
      <c r="S11996" s="168" t="str">
        <f t="shared" si="1502"/>
        <v/>
      </c>
      <c r="T11996" s="168" t="str">
        <f t="shared" si="1503"/>
        <v/>
      </c>
    </row>
    <row r="11997" spans="1:20" x14ac:dyDescent="0.2">
      <c r="A11997" t="s">
        <v>2601</v>
      </c>
      <c r="M11997" s="170" t="str">
        <f t="shared" si="1496"/>
        <v>H3</v>
      </c>
      <c r="N11997" s="169" t="str">
        <f t="shared" si="1497"/>
        <v>2301</v>
      </c>
      <c r="O11997" s="168" t="str">
        <f t="shared" si="1498"/>
        <v/>
      </c>
      <c r="P11997" s="168" t="str">
        <f t="shared" si="1499"/>
        <v/>
      </c>
      <c r="Q11997" s="168" t="str">
        <f t="shared" si="1500"/>
        <v/>
      </c>
      <c r="R11997" s="168" t="str">
        <f t="shared" si="1501"/>
        <v/>
      </c>
      <c r="S11997" s="168" t="str">
        <f t="shared" si="1502"/>
        <v/>
      </c>
      <c r="T11997" s="168" t="str">
        <f t="shared" si="1503"/>
        <v/>
      </c>
    </row>
    <row r="11998" spans="1:20" x14ac:dyDescent="0.2">
      <c r="A11998" t="s">
        <v>3761</v>
      </c>
      <c r="M11998" s="170" t="str">
        <f t="shared" si="1496"/>
        <v>H4</v>
      </c>
      <c r="N11998" s="169" t="str">
        <f t="shared" si="1497"/>
        <v>2301</v>
      </c>
      <c r="O11998" s="168" t="str">
        <f t="shared" si="1498"/>
        <v/>
      </c>
      <c r="P11998" s="168" t="str">
        <f t="shared" si="1499"/>
        <v/>
      </c>
      <c r="Q11998" s="168" t="str">
        <f t="shared" si="1500"/>
        <v/>
      </c>
      <c r="R11998" s="168" t="str">
        <f t="shared" si="1501"/>
        <v/>
      </c>
      <c r="S11998" s="168" t="str">
        <f t="shared" si="1502"/>
        <v/>
      </c>
      <c r="T11998" s="168" t="str">
        <f t="shared" si="1503"/>
        <v/>
      </c>
    </row>
    <row r="11999" spans="1:20" x14ac:dyDescent="0.2">
      <c r="A11999" t="s">
        <v>2603</v>
      </c>
      <c r="M11999" s="170" t="str">
        <f t="shared" si="1496"/>
        <v>H5</v>
      </c>
      <c r="N11999" s="169" t="str">
        <f t="shared" si="1497"/>
        <v>2301</v>
      </c>
      <c r="O11999" s="168" t="str">
        <f t="shared" si="1498"/>
        <v/>
      </c>
      <c r="P11999" s="168" t="str">
        <f t="shared" si="1499"/>
        <v/>
      </c>
      <c r="Q11999" s="168" t="str">
        <f t="shared" si="1500"/>
        <v/>
      </c>
      <c r="R11999" s="168" t="str">
        <f t="shared" si="1501"/>
        <v/>
      </c>
      <c r="S11999" s="168" t="str">
        <f t="shared" si="1502"/>
        <v/>
      </c>
      <c r="T11999" s="168" t="str">
        <f t="shared" si="1503"/>
        <v/>
      </c>
    </row>
    <row r="12000" spans="1:20" x14ac:dyDescent="0.2">
      <c r="A12000" t="s">
        <v>3794</v>
      </c>
      <c r="M12000" s="170" t="str">
        <f t="shared" si="1496"/>
        <v>H6</v>
      </c>
      <c r="N12000" s="169" t="str">
        <f t="shared" si="1497"/>
        <v>2301</v>
      </c>
      <c r="O12000" s="168" t="str">
        <f t="shared" si="1498"/>
        <v/>
      </c>
      <c r="P12000" s="168" t="str">
        <f t="shared" si="1499"/>
        <v/>
      </c>
      <c r="Q12000" s="168" t="str">
        <f t="shared" si="1500"/>
        <v/>
      </c>
      <c r="R12000" s="168" t="str">
        <f t="shared" si="1501"/>
        <v/>
      </c>
      <c r="S12000" s="168" t="str">
        <f t="shared" si="1502"/>
        <v/>
      </c>
      <c r="T12000" s="168" t="str">
        <f t="shared" si="1503"/>
        <v/>
      </c>
    </row>
    <row r="12001" spans="1:20" x14ac:dyDescent="0.2">
      <c r="A12001" t="s">
        <v>2605</v>
      </c>
      <c r="M12001" s="170" t="str">
        <f t="shared" si="1496"/>
        <v>H7</v>
      </c>
      <c r="N12001" s="169" t="str">
        <f t="shared" si="1497"/>
        <v>2301</v>
      </c>
      <c r="O12001" s="168" t="str">
        <f t="shared" si="1498"/>
        <v/>
      </c>
      <c r="P12001" s="168" t="str">
        <f t="shared" si="1499"/>
        <v/>
      </c>
      <c r="Q12001" s="168" t="str">
        <f t="shared" si="1500"/>
        <v/>
      </c>
      <c r="R12001" s="168" t="str">
        <f t="shared" si="1501"/>
        <v/>
      </c>
      <c r="S12001" s="168" t="str">
        <f t="shared" si="1502"/>
        <v/>
      </c>
      <c r="T12001" s="168" t="str">
        <f t="shared" si="1503"/>
        <v/>
      </c>
    </row>
    <row r="12002" spans="1:20" x14ac:dyDescent="0.2">
      <c r="A12002" t="s">
        <v>2606</v>
      </c>
      <c r="M12002" s="170" t="str">
        <f t="shared" si="1496"/>
        <v>H8</v>
      </c>
      <c r="N12002" s="169" t="str">
        <f t="shared" si="1497"/>
        <v>2301</v>
      </c>
      <c r="O12002" s="168" t="str">
        <f t="shared" si="1498"/>
        <v/>
      </c>
      <c r="P12002" s="168" t="str">
        <f t="shared" si="1499"/>
        <v/>
      </c>
      <c r="Q12002" s="168" t="str">
        <f t="shared" si="1500"/>
        <v/>
      </c>
      <c r="R12002" s="168" t="str">
        <f t="shared" si="1501"/>
        <v/>
      </c>
      <c r="S12002" s="168" t="str">
        <f t="shared" si="1502"/>
        <v/>
      </c>
      <c r="T12002" s="168" t="str">
        <f t="shared" si="1503"/>
        <v/>
      </c>
    </row>
    <row r="12003" spans="1:20" x14ac:dyDescent="0.2">
      <c r="A12003" t="s">
        <v>2607</v>
      </c>
      <c r="M12003" s="170" t="str">
        <f t="shared" si="1496"/>
        <v>H9</v>
      </c>
      <c r="N12003" s="169" t="str">
        <f t="shared" si="1497"/>
        <v>2301</v>
      </c>
      <c r="O12003" s="168" t="str">
        <f t="shared" si="1498"/>
        <v/>
      </c>
      <c r="P12003" s="168" t="str">
        <f t="shared" si="1499"/>
        <v/>
      </c>
      <c r="Q12003" s="168" t="str">
        <f t="shared" si="1500"/>
        <v/>
      </c>
      <c r="R12003" s="168" t="str">
        <f t="shared" si="1501"/>
        <v/>
      </c>
      <c r="S12003" s="168" t="str">
        <f t="shared" si="1502"/>
        <v/>
      </c>
      <c r="T12003" s="168" t="str">
        <f t="shared" si="1503"/>
        <v/>
      </c>
    </row>
    <row r="12004" spans="1:20" x14ac:dyDescent="0.2">
      <c r="A12004" t="s">
        <v>2608</v>
      </c>
      <c r="M12004" s="170" t="str">
        <f t="shared" si="1496"/>
        <v>H10</v>
      </c>
      <c r="N12004" s="169" t="str">
        <f t="shared" si="1497"/>
        <v>2301</v>
      </c>
      <c r="O12004" s="168" t="str">
        <f t="shared" si="1498"/>
        <v/>
      </c>
      <c r="P12004" s="168" t="str">
        <f t="shared" si="1499"/>
        <v/>
      </c>
      <c r="Q12004" s="168" t="str">
        <f t="shared" si="1500"/>
        <v/>
      </c>
      <c r="R12004" s="168" t="str">
        <f t="shared" si="1501"/>
        <v/>
      </c>
      <c r="S12004" s="168" t="str">
        <f t="shared" si="1502"/>
        <v/>
      </c>
      <c r="T12004" s="168" t="str">
        <f t="shared" si="1503"/>
        <v/>
      </c>
    </row>
    <row r="12005" spans="1:20" x14ac:dyDescent="0.2">
      <c r="A12005" t="s">
        <v>3801</v>
      </c>
      <c r="M12005" s="170" t="str">
        <f t="shared" si="1496"/>
        <v>DTL</v>
      </c>
      <c r="N12005" s="169" t="str">
        <f t="shared" si="1497"/>
        <v>2301</v>
      </c>
      <c r="O12005" s="168" t="str">
        <f t="shared" si="1498"/>
        <v>2101</v>
      </c>
      <c r="P12005" s="168" t="str">
        <f t="shared" si="1499"/>
        <v>23012101</v>
      </c>
      <c r="Q12005" s="168">
        <f t="shared" si="1500"/>
        <v>140</v>
      </c>
      <c r="R12005" s="168">
        <f t="shared" si="1501"/>
        <v>160</v>
      </c>
      <c r="S12005" s="168">
        <f t="shared" si="1502"/>
        <v>321</v>
      </c>
      <c r="T12005" s="168">
        <f t="shared" si="1503"/>
        <v>321</v>
      </c>
    </row>
    <row r="12006" spans="1:20" x14ac:dyDescent="0.2">
      <c r="A12006" t="s">
        <v>3802</v>
      </c>
      <c r="M12006" s="170" t="str">
        <f t="shared" si="1496"/>
        <v>DTL</v>
      </c>
      <c r="N12006" s="169" t="str">
        <f t="shared" si="1497"/>
        <v>2301</v>
      </c>
      <c r="O12006" s="168" t="str">
        <f t="shared" si="1498"/>
        <v>3291</v>
      </c>
      <c r="P12006" s="168" t="str">
        <f t="shared" si="1499"/>
        <v>23013291</v>
      </c>
      <c r="Q12006" s="168">
        <f t="shared" si="1500"/>
        <v>6379</v>
      </c>
      <c r="R12006" s="168">
        <f t="shared" si="1501"/>
        <v>7540</v>
      </c>
      <c r="S12006" s="168">
        <f t="shared" si="1502"/>
        <v>6533</v>
      </c>
      <c r="T12006" s="168">
        <f t="shared" si="1503"/>
        <v>6533</v>
      </c>
    </row>
    <row r="12007" spans="1:20" x14ac:dyDescent="0.2">
      <c r="A12007" t="s">
        <v>4246</v>
      </c>
      <c r="M12007" s="170" t="str">
        <f t="shared" si="1496"/>
        <v>DTL</v>
      </c>
      <c r="N12007" s="169" t="str">
        <f t="shared" si="1497"/>
        <v>2301</v>
      </c>
      <c r="O12007" s="168" t="str">
        <f t="shared" si="1498"/>
        <v/>
      </c>
      <c r="P12007" s="168" t="str">
        <f t="shared" si="1499"/>
        <v/>
      </c>
      <c r="Q12007" s="168" t="str">
        <f t="shared" si="1500"/>
        <v/>
      </c>
      <c r="R12007" s="168" t="str">
        <f t="shared" si="1501"/>
        <v/>
      </c>
      <c r="S12007" s="168" t="str">
        <f t="shared" si="1502"/>
        <v/>
      </c>
      <c r="T12007" s="168" t="str">
        <f t="shared" si="1503"/>
        <v/>
      </c>
    </row>
    <row r="12008" spans="1:20" x14ac:dyDescent="0.2">
      <c r="A12008" t="s">
        <v>2611</v>
      </c>
      <c r="M12008" s="170" t="str">
        <f t="shared" si="1496"/>
        <v>DTL</v>
      </c>
      <c r="N12008" s="169" t="str">
        <f t="shared" si="1497"/>
        <v>2301</v>
      </c>
      <c r="O12008" s="168" t="str">
        <f t="shared" si="1498"/>
        <v/>
      </c>
      <c r="P12008" s="168" t="str">
        <f t="shared" si="1499"/>
        <v/>
      </c>
      <c r="Q12008" s="168" t="str">
        <f t="shared" si="1500"/>
        <v/>
      </c>
      <c r="R12008" s="168" t="str">
        <f t="shared" si="1501"/>
        <v/>
      </c>
      <c r="S12008" s="168" t="str">
        <f t="shared" si="1502"/>
        <v/>
      </c>
      <c r="T12008" s="168" t="str">
        <f t="shared" si="1503"/>
        <v/>
      </c>
    </row>
    <row r="12009" spans="1:20" x14ac:dyDescent="0.2">
      <c r="A12009" t="s">
        <v>7396</v>
      </c>
      <c r="M12009" s="170" t="str">
        <f t="shared" si="1496"/>
        <v>Ttl</v>
      </c>
      <c r="N12009" s="169" t="str">
        <f t="shared" si="1497"/>
        <v>2301</v>
      </c>
      <c r="O12009" s="168" t="str">
        <f t="shared" si="1498"/>
        <v/>
      </c>
      <c r="P12009" s="168" t="str">
        <f t="shared" si="1499"/>
        <v/>
      </c>
      <c r="Q12009" s="168" t="str">
        <f t="shared" si="1500"/>
        <v/>
      </c>
      <c r="R12009" s="168" t="str">
        <f t="shared" si="1501"/>
        <v/>
      </c>
      <c r="S12009" s="168" t="str">
        <f t="shared" si="1502"/>
        <v/>
      </c>
      <c r="T12009" s="168" t="str">
        <f t="shared" si="1503"/>
        <v/>
      </c>
    </row>
    <row r="12010" spans="1:20" x14ac:dyDescent="0.2">
      <c r="A12010" t="s">
        <v>2611</v>
      </c>
      <c r="M12010" s="170" t="str">
        <f t="shared" si="1496"/>
        <v>DTL</v>
      </c>
      <c r="N12010" s="169" t="str">
        <f t="shared" si="1497"/>
        <v>2301</v>
      </c>
      <c r="O12010" s="168" t="str">
        <f t="shared" si="1498"/>
        <v/>
      </c>
      <c r="P12010" s="168" t="str">
        <f t="shared" si="1499"/>
        <v/>
      </c>
      <c r="Q12010" s="168" t="str">
        <f t="shared" si="1500"/>
        <v/>
      </c>
      <c r="R12010" s="168" t="str">
        <f t="shared" si="1501"/>
        <v/>
      </c>
      <c r="S12010" s="168" t="str">
        <f t="shared" si="1502"/>
        <v/>
      </c>
      <c r="T12010" s="168" t="str">
        <f t="shared" si="1503"/>
        <v/>
      </c>
    </row>
    <row r="12011" spans="1:20" x14ac:dyDescent="0.2">
      <c r="A12011" t="s">
        <v>2611</v>
      </c>
      <c r="M12011" s="170" t="str">
        <f t="shared" si="1496"/>
        <v>DTL</v>
      </c>
      <c r="N12011" s="169" t="str">
        <f t="shared" si="1497"/>
        <v>2301</v>
      </c>
      <c r="O12011" s="168" t="str">
        <f t="shared" si="1498"/>
        <v/>
      </c>
      <c r="P12011" s="168" t="str">
        <f t="shared" si="1499"/>
        <v/>
      </c>
      <c r="Q12011" s="168" t="str">
        <f t="shared" si="1500"/>
        <v/>
      </c>
      <c r="R12011" s="168" t="str">
        <f t="shared" si="1501"/>
        <v/>
      </c>
      <c r="S12011" s="168" t="str">
        <f t="shared" si="1502"/>
        <v/>
      </c>
      <c r="T12011" s="168" t="str">
        <f t="shared" si="1503"/>
        <v/>
      </c>
    </row>
    <row r="12012" spans="1:20" x14ac:dyDescent="0.2">
      <c r="A12012" t="s">
        <v>7397</v>
      </c>
      <c r="M12012" s="170" t="str">
        <f t="shared" si="1496"/>
        <v>Ttl</v>
      </c>
      <c r="N12012" s="169" t="str">
        <f t="shared" si="1497"/>
        <v>2301</v>
      </c>
      <c r="O12012" s="168" t="str">
        <f t="shared" si="1498"/>
        <v/>
      </c>
      <c r="P12012" s="168" t="str">
        <f t="shared" si="1499"/>
        <v/>
      </c>
      <c r="Q12012" s="168" t="str">
        <f t="shared" si="1500"/>
        <v/>
      </c>
      <c r="R12012" s="168" t="str">
        <f t="shared" si="1501"/>
        <v/>
      </c>
      <c r="S12012" s="168" t="str">
        <f t="shared" si="1502"/>
        <v/>
      </c>
      <c r="T12012" s="168" t="str">
        <f t="shared" si="1503"/>
        <v/>
      </c>
    </row>
    <row r="12013" spans="1:20" x14ac:dyDescent="0.2">
      <c r="A12013" t="s">
        <v>2612</v>
      </c>
      <c r="M12013" s="170" t="str">
        <f t="shared" si="1496"/>
        <v>DTL</v>
      </c>
      <c r="N12013" s="169" t="str">
        <f t="shared" si="1497"/>
        <v>2301</v>
      </c>
      <c r="O12013" s="168" t="str">
        <f t="shared" si="1498"/>
        <v/>
      </c>
      <c r="P12013" s="168" t="str">
        <f t="shared" si="1499"/>
        <v/>
      </c>
      <c r="Q12013" s="168" t="str">
        <f t="shared" si="1500"/>
        <v/>
      </c>
      <c r="R12013" s="168" t="str">
        <f t="shared" si="1501"/>
        <v/>
      </c>
      <c r="S12013" s="168" t="str">
        <f t="shared" si="1502"/>
        <v/>
      </c>
      <c r="T12013" s="168" t="str">
        <f t="shared" si="1503"/>
        <v/>
      </c>
    </row>
    <row r="12014" spans="1:20" x14ac:dyDescent="0.2">
      <c r="A12014" t="s">
        <v>2611</v>
      </c>
      <c r="M12014" s="170" t="str">
        <f t="shared" si="1496"/>
        <v>DTL</v>
      </c>
      <c r="N12014" s="169" t="str">
        <f t="shared" si="1497"/>
        <v>2301</v>
      </c>
      <c r="O12014" s="168" t="str">
        <f t="shared" si="1498"/>
        <v/>
      </c>
      <c r="P12014" s="168" t="str">
        <f t="shared" si="1499"/>
        <v/>
      </c>
      <c r="Q12014" s="168" t="str">
        <f t="shared" si="1500"/>
        <v/>
      </c>
      <c r="R12014" s="168" t="str">
        <f t="shared" si="1501"/>
        <v/>
      </c>
      <c r="S12014" s="168" t="str">
        <f t="shared" si="1502"/>
        <v/>
      </c>
      <c r="T12014" s="168" t="str">
        <f t="shared" si="1503"/>
        <v/>
      </c>
    </row>
    <row r="12015" spans="1:20" x14ac:dyDescent="0.2">
      <c r="A12015" t="s">
        <v>2611</v>
      </c>
      <c r="M12015" s="170" t="str">
        <f t="shared" si="1496"/>
        <v>DTL</v>
      </c>
      <c r="N12015" s="169" t="str">
        <f t="shared" si="1497"/>
        <v>2301</v>
      </c>
      <c r="O12015" s="168" t="str">
        <f t="shared" si="1498"/>
        <v/>
      </c>
      <c r="P12015" s="168" t="str">
        <f t="shared" si="1499"/>
        <v/>
      </c>
      <c r="Q12015" s="168" t="str">
        <f t="shared" si="1500"/>
        <v/>
      </c>
      <c r="R12015" s="168" t="str">
        <f t="shared" si="1501"/>
        <v/>
      </c>
      <c r="S12015" s="168" t="str">
        <f t="shared" si="1502"/>
        <v/>
      </c>
      <c r="T12015" s="168" t="str">
        <f t="shared" si="1503"/>
        <v/>
      </c>
    </row>
    <row r="12016" spans="1:20" x14ac:dyDescent="0.2">
      <c r="A12016" t="s">
        <v>2673</v>
      </c>
      <c r="M12016" s="170" t="str">
        <f t="shared" si="1496"/>
        <v>DTL</v>
      </c>
      <c r="N12016" s="169" t="str">
        <f t="shared" si="1497"/>
        <v>2301</v>
      </c>
      <c r="O12016" s="168" t="str">
        <f t="shared" si="1498"/>
        <v/>
      </c>
      <c r="P12016" s="168" t="str">
        <f t="shared" si="1499"/>
        <v/>
      </c>
      <c r="Q12016" s="168" t="str">
        <f t="shared" si="1500"/>
        <v/>
      </c>
      <c r="R12016" s="168" t="str">
        <f t="shared" si="1501"/>
        <v/>
      </c>
      <c r="S12016" s="168" t="str">
        <f t="shared" si="1502"/>
        <v/>
      </c>
      <c r="T12016" s="168" t="str">
        <f t="shared" si="1503"/>
        <v/>
      </c>
    </row>
    <row r="12017" spans="1:20" x14ac:dyDescent="0.2">
      <c r="A12017" t="s">
        <v>7398</v>
      </c>
      <c r="M12017" s="170" t="str">
        <f t="shared" si="1496"/>
        <v>DTL</v>
      </c>
      <c r="N12017" s="169" t="str">
        <f t="shared" si="1497"/>
        <v>2301</v>
      </c>
      <c r="O12017" s="168" t="str">
        <f t="shared" si="1498"/>
        <v>9800</v>
      </c>
      <c r="P12017" s="168" t="str">
        <f t="shared" si="1499"/>
        <v>23019800</v>
      </c>
      <c r="Q12017" s="168">
        <f t="shared" si="1500"/>
        <v>354135</v>
      </c>
      <c r="R12017" s="168">
        <f t="shared" si="1501"/>
        <v>354135</v>
      </c>
      <c r="S12017" s="168">
        <f t="shared" si="1502"/>
        <v>354135</v>
      </c>
      <c r="T12017" s="168">
        <f t="shared" si="1503"/>
        <v>177068</v>
      </c>
    </row>
    <row r="12018" spans="1:20" x14ac:dyDescent="0.2">
      <c r="A12018" t="s">
        <v>4246</v>
      </c>
      <c r="M12018" s="170" t="str">
        <f t="shared" si="1496"/>
        <v>DTL</v>
      </c>
      <c r="N12018" s="169" t="str">
        <f t="shared" si="1497"/>
        <v>2301</v>
      </c>
      <c r="O12018" s="168" t="str">
        <f t="shared" si="1498"/>
        <v/>
      </c>
      <c r="P12018" s="168" t="str">
        <f t="shared" si="1499"/>
        <v/>
      </c>
      <c r="Q12018" s="168" t="str">
        <f t="shared" si="1500"/>
        <v/>
      </c>
      <c r="R12018" s="168" t="str">
        <f t="shared" si="1501"/>
        <v/>
      </c>
      <c r="S12018" s="168" t="str">
        <f t="shared" si="1502"/>
        <v/>
      </c>
      <c r="T12018" s="168" t="str">
        <f t="shared" si="1503"/>
        <v/>
      </c>
    </row>
    <row r="12019" spans="1:20" x14ac:dyDescent="0.2">
      <c r="A12019" t="s">
        <v>2611</v>
      </c>
      <c r="M12019" s="170" t="str">
        <f t="shared" si="1496"/>
        <v>DTL</v>
      </c>
      <c r="N12019" s="169" t="str">
        <f t="shared" si="1497"/>
        <v>2301</v>
      </c>
      <c r="O12019" s="168" t="str">
        <f t="shared" si="1498"/>
        <v/>
      </c>
      <c r="P12019" s="168" t="str">
        <f t="shared" si="1499"/>
        <v/>
      </c>
      <c r="Q12019" s="168" t="str">
        <f t="shared" si="1500"/>
        <v/>
      </c>
      <c r="R12019" s="168" t="str">
        <f t="shared" si="1501"/>
        <v/>
      </c>
      <c r="S12019" s="168" t="str">
        <f t="shared" si="1502"/>
        <v/>
      </c>
      <c r="T12019" s="168" t="str">
        <f t="shared" si="1503"/>
        <v/>
      </c>
    </row>
    <row r="12020" spans="1:20" x14ac:dyDescent="0.2">
      <c r="A12020" t="s">
        <v>7399</v>
      </c>
      <c r="M12020" s="170" t="str">
        <f t="shared" si="1496"/>
        <v>Ttl</v>
      </c>
      <c r="N12020" s="169" t="str">
        <f t="shared" si="1497"/>
        <v>2301</v>
      </c>
      <c r="O12020" s="168" t="str">
        <f t="shared" si="1498"/>
        <v/>
      </c>
      <c r="P12020" s="168" t="str">
        <f t="shared" si="1499"/>
        <v/>
      </c>
      <c r="Q12020" s="168" t="str">
        <f t="shared" si="1500"/>
        <v/>
      </c>
      <c r="R12020" s="168" t="str">
        <f t="shared" si="1501"/>
        <v/>
      </c>
      <c r="S12020" s="168" t="str">
        <f t="shared" si="1502"/>
        <v/>
      </c>
      <c r="T12020" s="168" t="str">
        <f t="shared" si="1503"/>
        <v/>
      </c>
    </row>
    <row r="12021" spans="1:20" x14ac:dyDescent="0.2">
      <c r="A12021" t="s">
        <v>2676</v>
      </c>
      <c r="M12021" s="170" t="str">
        <f t="shared" si="1496"/>
        <v>DTL</v>
      </c>
      <c r="N12021" s="169" t="str">
        <f t="shared" si="1497"/>
        <v>2301</v>
      </c>
      <c r="O12021" s="168" t="str">
        <f t="shared" si="1498"/>
        <v/>
      </c>
      <c r="P12021" s="168" t="str">
        <f t="shared" si="1499"/>
        <v/>
      </c>
      <c r="Q12021" s="168" t="str">
        <f t="shared" si="1500"/>
        <v/>
      </c>
      <c r="R12021" s="168" t="str">
        <f t="shared" si="1501"/>
        <v/>
      </c>
      <c r="S12021" s="168" t="str">
        <f t="shared" si="1502"/>
        <v/>
      </c>
      <c r="T12021" s="168" t="str">
        <f t="shared" si="1503"/>
        <v/>
      </c>
    </row>
    <row r="12022" spans="1:20" x14ac:dyDescent="0.2">
      <c r="A12022" t="s">
        <v>2611</v>
      </c>
      <c r="M12022" s="170" t="str">
        <f t="shared" si="1496"/>
        <v>DTL</v>
      </c>
      <c r="N12022" s="169" t="str">
        <f t="shared" si="1497"/>
        <v>2301</v>
      </c>
      <c r="O12022" s="168" t="str">
        <f t="shared" si="1498"/>
        <v/>
      </c>
      <c r="P12022" s="168" t="str">
        <f t="shared" si="1499"/>
        <v/>
      </c>
      <c r="Q12022" s="168" t="str">
        <f t="shared" si="1500"/>
        <v/>
      </c>
      <c r="R12022" s="168" t="str">
        <f t="shared" si="1501"/>
        <v/>
      </c>
      <c r="S12022" s="168" t="str">
        <f t="shared" si="1502"/>
        <v/>
      </c>
      <c r="T12022" s="168" t="str">
        <f t="shared" si="1503"/>
        <v/>
      </c>
    </row>
    <row r="12023" spans="1:20" x14ac:dyDescent="0.2">
      <c r="A12023" t="s">
        <v>2620</v>
      </c>
      <c r="M12023" s="170" t="str">
        <f t="shared" si="1496"/>
        <v>DTL</v>
      </c>
      <c r="N12023" s="169" t="str">
        <f t="shared" si="1497"/>
        <v>2301</v>
      </c>
      <c r="O12023" s="168" t="str">
        <f t="shared" si="1498"/>
        <v/>
      </c>
      <c r="P12023" s="168" t="str">
        <f t="shared" si="1499"/>
        <v/>
      </c>
      <c r="Q12023" s="168" t="str">
        <f t="shared" si="1500"/>
        <v/>
      </c>
      <c r="R12023" s="168" t="str">
        <f t="shared" si="1501"/>
        <v/>
      </c>
      <c r="S12023" s="168" t="str">
        <f t="shared" si="1502"/>
        <v/>
      </c>
      <c r="T12023" s="168" t="str">
        <f t="shared" si="1503"/>
        <v/>
      </c>
    </row>
    <row r="12024" spans="1:20" x14ac:dyDescent="0.2">
      <c r="A12024" t="s">
        <v>7400</v>
      </c>
      <c r="M12024" s="170" t="str">
        <f t="shared" si="1496"/>
        <v>Ttl</v>
      </c>
      <c r="N12024" s="169" t="str">
        <f t="shared" si="1497"/>
        <v>2301</v>
      </c>
      <c r="O12024" s="168" t="str">
        <f t="shared" si="1498"/>
        <v/>
      </c>
      <c r="P12024" s="168" t="str">
        <f t="shared" si="1499"/>
        <v/>
      </c>
      <c r="Q12024" s="168" t="str">
        <f t="shared" si="1500"/>
        <v/>
      </c>
      <c r="R12024" s="168" t="str">
        <f t="shared" si="1501"/>
        <v/>
      </c>
      <c r="S12024" s="168" t="str">
        <f t="shared" si="1502"/>
        <v/>
      </c>
      <c r="T12024" s="168" t="str">
        <f t="shared" si="1503"/>
        <v/>
      </c>
    </row>
    <row r="12025" spans="1:20" x14ac:dyDescent="0.2">
      <c r="A12025" t="s">
        <v>2611</v>
      </c>
      <c r="M12025" s="170" t="str">
        <f t="shared" si="1496"/>
        <v>DTL</v>
      </c>
      <c r="N12025" s="169" t="str">
        <f t="shared" si="1497"/>
        <v>2301</v>
      </c>
      <c r="O12025" s="168" t="str">
        <f t="shared" si="1498"/>
        <v/>
      </c>
      <c r="P12025" s="168" t="str">
        <f t="shared" si="1499"/>
        <v/>
      </c>
      <c r="Q12025" s="168" t="str">
        <f t="shared" si="1500"/>
        <v/>
      </c>
      <c r="R12025" s="168" t="str">
        <f t="shared" si="1501"/>
        <v/>
      </c>
      <c r="S12025" s="168" t="str">
        <f t="shared" si="1502"/>
        <v/>
      </c>
      <c r="T12025" s="168" t="str">
        <f t="shared" si="1503"/>
        <v/>
      </c>
    </row>
    <row r="12026" spans="1:20" x14ac:dyDescent="0.2">
      <c r="A12026" t="s">
        <v>7401</v>
      </c>
      <c r="M12026" s="170" t="str">
        <f t="shared" si="1496"/>
        <v>Ttl</v>
      </c>
      <c r="N12026" s="169" t="str">
        <f t="shared" si="1497"/>
        <v>2301</v>
      </c>
      <c r="O12026" s="168" t="str">
        <f t="shared" si="1498"/>
        <v/>
      </c>
      <c r="P12026" s="168" t="str">
        <f t="shared" si="1499"/>
        <v/>
      </c>
      <c r="Q12026" s="168" t="str">
        <f t="shared" si="1500"/>
        <v/>
      </c>
      <c r="R12026" s="168" t="str">
        <f t="shared" si="1501"/>
        <v/>
      </c>
      <c r="S12026" s="168" t="str">
        <f t="shared" si="1502"/>
        <v/>
      </c>
      <c r="T12026" s="168" t="str">
        <f t="shared" si="1503"/>
        <v/>
      </c>
    </row>
    <row r="12027" spans="1:20" x14ac:dyDescent="0.2">
      <c r="A12027" t="s">
        <v>4246</v>
      </c>
      <c r="M12027" s="170" t="str">
        <f t="shared" si="1496"/>
        <v>DTL</v>
      </c>
      <c r="N12027" s="169" t="str">
        <f t="shared" si="1497"/>
        <v>2301</v>
      </c>
      <c r="O12027" s="168" t="str">
        <f t="shared" si="1498"/>
        <v/>
      </c>
      <c r="P12027" s="168" t="str">
        <f t="shared" si="1499"/>
        <v/>
      </c>
      <c r="Q12027" s="168" t="str">
        <f t="shared" si="1500"/>
        <v/>
      </c>
      <c r="R12027" s="168" t="str">
        <f t="shared" si="1501"/>
        <v/>
      </c>
      <c r="S12027" s="168" t="str">
        <f t="shared" si="1502"/>
        <v/>
      </c>
      <c r="T12027" s="168" t="str">
        <f t="shared" si="1503"/>
        <v/>
      </c>
    </row>
    <row r="12028" spans="1:20" x14ac:dyDescent="0.2">
      <c r="A12028" t="s">
        <v>2611</v>
      </c>
      <c r="M12028" s="170" t="str">
        <f t="shared" si="1496"/>
        <v>DTL</v>
      </c>
      <c r="N12028" s="169" t="str">
        <f t="shared" si="1497"/>
        <v>2301</v>
      </c>
      <c r="O12028" s="168" t="str">
        <f t="shared" si="1498"/>
        <v/>
      </c>
      <c r="P12028" s="168" t="str">
        <f t="shared" si="1499"/>
        <v/>
      </c>
      <c r="Q12028" s="168" t="str">
        <f t="shared" si="1500"/>
        <v/>
      </c>
      <c r="R12028" s="168" t="str">
        <f t="shared" si="1501"/>
        <v/>
      </c>
      <c r="S12028" s="168" t="str">
        <f t="shared" si="1502"/>
        <v/>
      </c>
      <c r="T12028" s="168" t="str">
        <f t="shared" si="1503"/>
        <v/>
      </c>
    </row>
    <row r="12029" spans="1:20" x14ac:dyDescent="0.2">
      <c r="A12029" t="s">
        <v>7402</v>
      </c>
      <c r="M12029" s="170" t="str">
        <f t="shared" si="1496"/>
        <v>DTL</v>
      </c>
      <c r="N12029" s="169" t="str">
        <f t="shared" si="1497"/>
        <v>2301</v>
      </c>
      <c r="O12029" s="168" t="str">
        <f t="shared" si="1498"/>
        <v xml:space="preserve">    </v>
      </c>
      <c r="P12029" s="168" t="str">
        <f t="shared" si="1499"/>
        <v xml:space="preserve">2301    </v>
      </c>
      <c r="Q12029" s="168">
        <f t="shared" si="1500"/>
        <v>-343516</v>
      </c>
      <c r="R12029" s="168">
        <f t="shared" si="1501"/>
        <v>-293188</v>
      </c>
      <c r="S12029" s="168">
        <f t="shared" si="1502"/>
        <v>-354135</v>
      </c>
      <c r="T12029" s="168">
        <f t="shared" si="1503"/>
        <v>-230690</v>
      </c>
    </row>
    <row r="12030" spans="1:20" x14ac:dyDescent="0.2">
      <c r="A12030" t="s">
        <v>2611</v>
      </c>
      <c r="M12030" s="170" t="str">
        <f t="shared" si="1496"/>
        <v>DTL</v>
      </c>
      <c r="N12030" s="169" t="str">
        <f t="shared" si="1497"/>
        <v>2301</v>
      </c>
      <c r="O12030" s="168" t="str">
        <f t="shared" si="1498"/>
        <v/>
      </c>
      <c r="P12030" s="168" t="str">
        <f t="shared" si="1499"/>
        <v/>
      </c>
      <c r="Q12030" s="168" t="str">
        <f t="shared" si="1500"/>
        <v/>
      </c>
      <c r="R12030" s="168" t="str">
        <f t="shared" si="1501"/>
        <v/>
      </c>
      <c r="S12030" s="168" t="str">
        <f t="shared" si="1502"/>
        <v/>
      </c>
      <c r="T12030" s="168" t="str">
        <f t="shared" si="1503"/>
        <v/>
      </c>
    </row>
    <row r="12031" spans="1:20" x14ac:dyDescent="0.2">
      <c r="A12031" t="s">
        <v>7403</v>
      </c>
      <c r="M12031" s="170" t="str">
        <f t="shared" si="1496"/>
        <v>DTL</v>
      </c>
      <c r="N12031" s="169" t="str">
        <f t="shared" si="1497"/>
        <v>2301</v>
      </c>
      <c r="O12031" s="168" t="str">
        <f t="shared" si="1498"/>
        <v>Tran</v>
      </c>
      <c r="P12031" s="168" t="str">
        <f t="shared" si="1499"/>
        <v>2301Tran</v>
      </c>
      <c r="Q12031" s="168">
        <f t="shared" si="1500"/>
        <v>354135</v>
      </c>
      <c r="R12031" s="168">
        <f t="shared" si="1501"/>
        <v>354135</v>
      </c>
      <c r="S12031" s="168">
        <f t="shared" si="1502"/>
        <v>354135</v>
      </c>
      <c r="T12031" s="168">
        <f t="shared" si="1503"/>
        <v>177068</v>
      </c>
    </row>
    <row r="12032" spans="1:20" x14ac:dyDescent="0.2">
      <c r="A12032" t="s">
        <v>2611</v>
      </c>
      <c r="M12032" s="170" t="str">
        <f t="shared" si="1496"/>
        <v>DTL</v>
      </c>
      <c r="N12032" s="169" t="str">
        <f t="shared" si="1497"/>
        <v>2301</v>
      </c>
      <c r="O12032" s="168" t="str">
        <f t="shared" si="1498"/>
        <v/>
      </c>
      <c r="P12032" s="168" t="str">
        <f t="shared" si="1499"/>
        <v/>
      </c>
      <c r="Q12032" s="168" t="str">
        <f t="shared" si="1500"/>
        <v/>
      </c>
      <c r="R12032" s="168" t="str">
        <f t="shared" si="1501"/>
        <v/>
      </c>
      <c r="S12032" s="168" t="str">
        <f t="shared" si="1502"/>
        <v/>
      </c>
      <c r="T12032" s="168" t="str">
        <f t="shared" si="1503"/>
        <v/>
      </c>
    </row>
    <row r="12033" spans="1:20" x14ac:dyDescent="0.2">
      <c r="A12033" t="s">
        <v>2623</v>
      </c>
      <c r="M12033" s="170" t="str">
        <f t="shared" si="1496"/>
        <v>DTL</v>
      </c>
      <c r="N12033" s="169" t="str">
        <f t="shared" si="1497"/>
        <v>2301</v>
      </c>
      <c r="O12033" s="168" t="str">
        <f t="shared" si="1498"/>
        <v>Tran</v>
      </c>
      <c r="P12033" s="168" t="str">
        <f t="shared" si="1499"/>
        <v>2301Tran</v>
      </c>
      <c r="Q12033" s="168">
        <f t="shared" si="1500"/>
        <v>0</v>
      </c>
      <c r="R12033" s="168">
        <f t="shared" si="1501"/>
        <v>0</v>
      </c>
      <c r="S12033" s="168">
        <f t="shared" si="1502"/>
        <v>0</v>
      </c>
      <c r="T12033" s="168">
        <f t="shared" si="1503"/>
        <v>0</v>
      </c>
    </row>
    <row r="12034" spans="1:20" x14ac:dyDescent="0.2">
      <c r="A12034" t="s">
        <v>4246</v>
      </c>
      <c r="M12034" s="170" t="str">
        <f t="shared" si="1496"/>
        <v>DTL</v>
      </c>
      <c r="N12034" s="169" t="str">
        <f t="shared" si="1497"/>
        <v>2301</v>
      </c>
      <c r="O12034" s="168" t="str">
        <f t="shared" si="1498"/>
        <v/>
      </c>
      <c r="P12034" s="168" t="str">
        <f t="shared" si="1499"/>
        <v/>
      </c>
      <c r="Q12034" s="168" t="str">
        <f t="shared" si="1500"/>
        <v/>
      </c>
      <c r="R12034" s="168" t="str">
        <f t="shared" si="1501"/>
        <v/>
      </c>
      <c r="S12034" s="168" t="str">
        <f t="shared" si="1502"/>
        <v/>
      </c>
      <c r="T12034" s="168" t="str">
        <f t="shared" si="1503"/>
        <v/>
      </c>
    </row>
    <row r="12035" spans="1:20" x14ac:dyDescent="0.2">
      <c r="A12035" t="s">
        <v>2611</v>
      </c>
      <c r="M12035" s="170" t="str">
        <f t="shared" ref="M12035:M12098" si="1504">IF(ROW()&lt;23,"",
  IF(NOT(ISERROR(FIND("Trinity County",$A12035,30))),"H1",
  IF(M12034="H1","H2",
  IF(M12034="H2","H3",
  IF(M12034="H3","H4",
  IF(M12034="H4","H5",
  IF(M12034="H5","H6",
  IF(M12034="H6","H7",
  IF(M12034="H7","H8",
  IF(M12034="H8","H9",
  IF(M12034="H9","H10",
  IF(TRIM(LEFT($A12035,7))="Total","Ttl","DTL"))))))))))))</f>
        <v>DTL</v>
      </c>
      <c r="N12035" s="169" t="str">
        <f t="shared" ref="N12035:N12098" si="1505">IF(ROW()&lt;23,"",
  IF($M12035="H6",TRIM(LEFT($A12035,5)),N12034))</f>
        <v>2301</v>
      </c>
      <c r="O12035" s="168" t="str">
        <f t="shared" ref="O12035:O12098" si="1506">IF($M12035&lt;&gt;"DTL","",
  IF(NOT(ISNUMBER(VALUE(MID($A12035,31,15)))),"",LEFT($A12035,4)))</f>
        <v/>
      </c>
      <c r="P12035" s="168" t="str">
        <f t="shared" ref="P12035:P12098" si="1507">IF(O12035="","",N12035&amp;O12035)</f>
        <v/>
      </c>
      <c r="Q12035" s="168" t="str">
        <f t="shared" ref="Q12035:Q12098" si="1508">IF($M12035&lt;&gt;"DTL","",
  IF(NOT(ISNUMBER(VALUE(MID($A12035,31,15)))),"",VALUE(TRIM(MID($A12035,47,15)))))</f>
        <v/>
      </c>
      <c r="R12035" s="168" t="str">
        <f t="shared" ref="R12035:R12098" si="1509">IF($M12035&lt;&gt;"DTL","",
  IF(NOT(ISNUMBER(VALUE(MID($A12035,31,15)))),"",VALUE(TRIM(MID($A12035,61,14)))))</f>
        <v/>
      </c>
      <c r="S12035" s="168" t="str">
        <f t="shared" ref="S12035:S12098" si="1510">IF($M12035&lt;&gt;"DTL","",
  IF(NOT(ISNUMBER(VALUE(MID($A12035,31,15)))),"",VALUE(TRIM(MID($A12035,76,14)))))</f>
        <v/>
      </c>
      <c r="T12035" s="168" t="str">
        <f t="shared" ref="T12035:T12098" si="1511">IF($M12035&lt;&gt;"DTL","",
  IF(NOT(ISNUMBER(VALUE(MID($A12035,31,15)))),"",VALUE(TRIM(MID($A12035,90,14)))))</f>
        <v/>
      </c>
    </row>
    <row r="12036" spans="1:20" x14ac:dyDescent="0.2">
      <c r="A12036" t="s">
        <v>7404</v>
      </c>
      <c r="M12036" s="170" t="str">
        <f t="shared" si="1504"/>
        <v>Ttl</v>
      </c>
      <c r="N12036" s="169" t="str">
        <f t="shared" si="1505"/>
        <v>2301</v>
      </c>
      <c r="O12036" s="168" t="str">
        <f t="shared" si="1506"/>
        <v/>
      </c>
      <c r="P12036" s="168" t="str">
        <f t="shared" si="1507"/>
        <v/>
      </c>
      <c r="Q12036" s="168" t="str">
        <f t="shared" si="1508"/>
        <v/>
      </c>
      <c r="R12036" s="168" t="str">
        <f t="shared" si="1509"/>
        <v/>
      </c>
      <c r="S12036" s="168" t="str">
        <f t="shared" si="1510"/>
        <v/>
      </c>
      <c r="T12036" s="168" t="str">
        <f t="shared" si="1511"/>
        <v/>
      </c>
    </row>
    <row r="12037" spans="1:20" x14ac:dyDescent="0.2">
      <c r="A12037" t="s">
        <v>4467</v>
      </c>
      <c r="M12037" s="170" t="str">
        <f t="shared" si="1504"/>
        <v>DTL</v>
      </c>
      <c r="N12037" s="169" t="str">
        <f t="shared" si="1505"/>
        <v>2301</v>
      </c>
      <c r="O12037" s="168" t="str">
        <f t="shared" si="1506"/>
        <v/>
      </c>
      <c r="P12037" s="168" t="str">
        <f t="shared" si="1507"/>
        <v/>
      </c>
      <c r="Q12037" s="168" t="str">
        <f t="shared" si="1508"/>
        <v/>
      </c>
      <c r="R12037" s="168" t="str">
        <f t="shared" si="1509"/>
        <v/>
      </c>
      <c r="S12037" s="168" t="str">
        <f t="shared" si="1510"/>
        <v/>
      </c>
      <c r="T12037" s="168" t="str">
        <f t="shared" si="1511"/>
        <v/>
      </c>
    </row>
    <row r="12038" spans="1:20" x14ac:dyDescent="0.2">
      <c r="A12038">
        <v>1</v>
      </c>
      <c r="M12038" s="170" t="str">
        <f t="shared" si="1504"/>
        <v>DTL</v>
      </c>
      <c r="N12038" s="169" t="str">
        <f t="shared" si="1505"/>
        <v>2301</v>
      </c>
      <c r="O12038" s="168" t="str">
        <f t="shared" si="1506"/>
        <v/>
      </c>
      <c r="P12038" s="168" t="str">
        <f t="shared" si="1507"/>
        <v/>
      </c>
      <c r="Q12038" s="168" t="str">
        <f t="shared" si="1508"/>
        <v/>
      </c>
      <c r="R12038" s="168" t="str">
        <f t="shared" si="1509"/>
        <v/>
      </c>
      <c r="S12038" s="168" t="str">
        <f t="shared" si="1510"/>
        <v/>
      </c>
      <c r="T12038" s="168" t="str">
        <f t="shared" si="1511"/>
        <v/>
      </c>
    </row>
    <row r="12039" spans="1:20" x14ac:dyDescent="0.2">
      <c r="M12039" s="170" t="str">
        <f t="shared" si="1504"/>
        <v>DTL</v>
      </c>
      <c r="N12039" s="169" t="str">
        <f t="shared" si="1505"/>
        <v>2301</v>
      </c>
      <c r="O12039" s="168" t="str">
        <f t="shared" si="1506"/>
        <v/>
      </c>
      <c r="P12039" s="168" t="str">
        <f t="shared" si="1507"/>
        <v/>
      </c>
      <c r="Q12039" s="168" t="str">
        <f t="shared" si="1508"/>
        <v/>
      </c>
      <c r="R12039" s="168" t="str">
        <f t="shared" si="1509"/>
        <v/>
      </c>
      <c r="S12039" s="168" t="str">
        <f t="shared" si="1510"/>
        <v/>
      </c>
      <c r="T12039" s="168" t="str">
        <f t="shared" si="1511"/>
        <v/>
      </c>
    </row>
    <row r="12040" spans="1:20" x14ac:dyDescent="0.2">
      <c r="A12040" t="s">
        <v>3803</v>
      </c>
      <c r="M12040" s="170" t="str">
        <f t="shared" si="1504"/>
        <v>H1</v>
      </c>
      <c r="N12040" s="169" t="str">
        <f t="shared" si="1505"/>
        <v>2301</v>
      </c>
      <c r="O12040" s="168" t="str">
        <f t="shared" si="1506"/>
        <v/>
      </c>
      <c r="P12040" s="168" t="str">
        <f t="shared" si="1507"/>
        <v/>
      </c>
      <c r="Q12040" s="168" t="str">
        <f t="shared" si="1508"/>
        <v/>
      </c>
      <c r="R12040" s="168" t="str">
        <f t="shared" si="1509"/>
        <v/>
      </c>
      <c r="S12040" s="168" t="str">
        <f t="shared" si="1510"/>
        <v/>
      </c>
      <c r="T12040" s="168" t="str">
        <f t="shared" si="1511"/>
        <v/>
      </c>
    </row>
    <row r="12041" spans="1:20" x14ac:dyDescent="0.2">
      <c r="A12041" t="s">
        <v>2600</v>
      </c>
      <c r="M12041" s="170" t="str">
        <f t="shared" si="1504"/>
        <v>H2</v>
      </c>
      <c r="N12041" s="169" t="str">
        <f t="shared" si="1505"/>
        <v>2301</v>
      </c>
      <c r="O12041" s="168" t="str">
        <f t="shared" si="1506"/>
        <v/>
      </c>
      <c r="P12041" s="168" t="str">
        <f t="shared" si="1507"/>
        <v/>
      </c>
      <c r="Q12041" s="168" t="str">
        <f t="shared" si="1508"/>
        <v/>
      </c>
      <c r="R12041" s="168" t="str">
        <f t="shared" si="1509"/>
        <v/>
      </c>
      <c r="S12041" s="168" t="str">
        <f t="shared" si="1510"/>
        <v/>
      </c>
      <c r="T12041" s="168" t="str">
        <f t="shared" si="1511"/>
        <v/>
      </c>
    </row>
    <row r="12042" spans="1:20" x14ac:dyDescent="0.2">
      <c r="A12042" t="s">
        <v>2601</v>
      </c>
      <c r="M12042" s="170" t="str">
        <f t="shared" si="1504"/>
        <v>H3</v>
      </c>
      <c r="N12042" s="169" t="str">
        <f t="shared" si="1505"/>
        <v>2301</v>
      </c>
      <c r="O12042" s="168" t="str">
        <f t="shared" si="1506"/>
        <v/>
      </c>
      <c r="P12042" s="168" t="str">
        <f t="shared" si="1507"/>
        <v/>
      </c>
      <c r="Q12042" s="168" t="str">
        <f t="shared" si="1508"/>
        <v/>
      </c>
      <c r="R12042" s="168" t="str">
        <f t="shared" si="1509"/>
        <v/>
      </c>
      <c r="S12042" s="168" t="str">
        <f t="shared" si="1510"/>
        <v/>
      </c>
      <c r="T12042" s="168" t="str">
        <f t="shared" si="1511"/>
        <v/>
      </c>
    </row>
    <row r="12043" spans="1:20" x14ac:dyDescent="0.2">
      <c r="A12043" t="s">
        <v>3761</v>
      </c>
      <c r="M12043" s="170" t="str">
        <f t="shared" si="1504"/>
        <v>H4</v>
      </c>
      <c r="N12043" s="169" t="str">
        <f t="shared" si="1505"/>
        <v>2301</v>
      </c>
      <c r="O12043" s="168" t="str">
        <f t="shared" si="1506"/>
        <v/>
      </c>
      <c r="P12043" s="168" t="str">
        <f t="shared" si="1507"/>
        <v/>
      </c>
      <c r="Q12043" s="168" t="str">
        <f t="shared" si="1508"/>
        <v/>
      </c>
      <c r="R12043" s="168" t="str">
        <f t="shared" si="1509"/>
        <v/>
      </c>
      <c r="S12043" s="168" t="str">
        <f t="shared" si="1510"/>
        <v/>
      </c>
      <c r="T12043" s="168" t="str">
        <f t="shared" si="1511"/>
        <v/>
      </c>
    </row>
    <row r="12044" spans="1:20" x14ac:dyDescent="0.2">
      <c r="A12044" t="s">
        <v>2603</v>
      </c>
      <c r="M12044" s="170" t="str">
        <f t="shared" si="1504"/>
        <v>H5</v>
      </c>
      <c r="N12044" s="169" t="str">
        <f t="shared" si="1505"/>
        <v>2301</v>
      </c>
      <c r="O12044" s="168" t="str">
        <f t="shared" si="1506"/>
        <v/>
      </c>
      <c r="P12044" s="168" t="str">
        <f t="shared" si="1507"/>
        <v/>
      </c>
      <c r="Q12044" s="168" t="str">
        <f t="shared" si="1508"/>
        <v/>
      </c>
      <c r="R12044" s="168" t="str">
        <f t="shared" si="1509"/>
        <v/>
      </c>
      <c r="S12044" s="168" t="str">
        <f t="shared" si="1510"/>
        <v/>
      </c>
      <c r="T12044" s="168" t="str">
        <f t="shared" si="1511"/>
        <v/>
      </c>
    </row>
    <row r="12045" spans="1:20" x14ac:dyDescent="0.2">
      <c r="A12045" t="s">
        <v>3804</v>
      </c>
      <c r="M12045" s="170" t="str">
        <f t="shared" si="1504"/>
        <v>H6</v>
      </c>
      <c r="N12045" s="169" t="str">
        <f t="shared" si="1505"/>
        <v>2350</v>
      </c>
      <c r="O12045" s="168" t="str">
        <f t="shared" si="1506"/>
        <v/>
      </c>
      <c r="P12045" s="168" t="str">
        <f t="shared" si="1507"/>
        <v/>
      </c>
      <c r="Q12045" s="168" t="str">
        <f t="shared" si="1508"/>
        <v/>
      </c>
      <c r="R12045" s="168" t="str">
        <f t="shared" si="1509"/>
        <v/>
      </c>
      <c r="S12045" s="168" t="str">
        <f t="shared" si="1510"/>
        <v/>
      </c>
      <c r="T12045" s="168" t="str">
        <f t="shared" si="1511"/>
        <v/>
      </c>
    </row>
    <row r="12046" spans="1:20" x14ac:dyDescent="0.2">
      <c r="A12046" t="s">
        <v>2605</v>
      </c>
      <c r="M12046" s="170" t="str">
        <f t="shared" si="1504"/>
        <v>H7</v>
      </c>
      <c r="N12046" s="169" t="str">
        <f t="shared" si="1505"/>
        <v>2350</v>
      </c>
      <c r="O12046" s="168" t="str">
        <f t="shared" si="1506"/>
        <v/>
      </c>
      <c r="P12046" s="168" t="str">
        <f t="shared" si="1507"/>
        <v/>
      </c>
      <c r="Q12046" s="168" t="str">
        <f t="shared" si="1508"/>
        <v/>
      </c>
      <c r="R12046" s="168" t="str">
        <f t="shared" si="1509"/>
        <v/>
      </c>
      <c r="S12046" s="168" t="str">
        <f t="shared" si="1510"/>
        <v/>
      </c>
      <c r="T12046" s="168" t="str">
        <f t="shared" si="1511"/>
        <v/>
      </c>
    </row>
    <row r="12047" spans="1:20" x14ac:dyDescent="0.2">
      <c r="A12047" t="s">
        <v>2606</v>
      </c>
      <c r="M12047" s="170" t="str">
        <f t="shared" si="1504"/>
        <v>H8</v>
      </c>
      <c r="N12047" s="169" t="str">
        <f t="shared" si="1505"/>
        <v>2350</v>
      </c>
      <c r="O12047" s="168" t="str">
        <f t="shared" si="1506"/>
        <v/>
      </c>
      <c r="P12047" s="168" t="str">
        <f t="shared" si="1507"/>
        <v/>
      </c>
      <c r="Q12047" s="168" t="str">
        <f t="shared" si="1508"/>
        <v/>
      </c>
      <c r="R12047" s="168" t="str">
        <f t="shared" si="1509"/>
        <v/>
      </c>
      <c r="S12047" s="168" t="str">
        <f t="shared" si="1510"/>
        <v/>
      </c>
      <c r="T12047" s="168" t="str">
        <f t="shared" si="1511"/>
        <v/>
      </c>
    </row>
    <row r="12048" spans="1:20" x14ac:dyDescent="0.2">
      <c r="A12048" t="s">
        <v>2607</v>
      </c>
      <c r="M12048" s="170" t="str">
        <f t="shared" si="1504"/>
        <v>H9</v>
      </c>
      <c r="N12048" s="169" t="str">
        <f t="shared" si="1505"/>
        <v>2350</v>
      </c>
      <c r="O12048" s="168" t="str">
        <f t="shared" si="1506"/>
        <v/>
      </c>
      <c r="P12048" s="168" t="str">
        <f t="shared" si="1507"/>
        <v/>
      </c>
      <c r="Q12048" s="168" t="str">
        <f t="shared" si="1508"/>
        <v/>
      </c>
      <c r="R12048" s="168" t="str">
        <f t="shared" si="1509"/>
        <v/>
      </c>
      <c r="S12048" s="168" t="str">
        <f t="shared" si="1510"/>
        <v/>
      </c>
      <c r="T12048" s="168" t="str">
        <f t="shared" si="1511"/>
        <v/>
      </c>
    </row>
    <row r="12049" spans="1:20" x14ac:dyDescent="0.2">
      <c r="A12049" t="s">
        <v>2608</v>
      </c>
      <c r="M12049" s="170" t="str">
        <f t="shared" si="1504"/>
        <v>H10</v>
      </c>
      <c r="N12049" s="169" t="str">
        <f t="shared" si="1505"/>
        <v>2350</v>
      </c>
      <c r="O12049" s="168" t="str">
        <f t="shared" si="1506"/>
        <v/>
      </c>
      <c r="P12049" s="168" t="str">
        <f t="shared" si="1507"/>
        <v/>
      </c>
      <c r="Q12049" s="168" t="str">
        <f t="shared" si="1508"/>
        <v/>
      </c>
      <c r="R12049" s="168" t="str">
        <f t="shared" si="1509"/>
        <v/>
      </c>
      <c r="S12049" s="168" t="str">
        <f t="shared" si="1510"/>
        <v/>
      </c>
      <c r="T12049" s="168" t="str">
        <f t="shared" si="1511"/>
        <v/>
      </c>
    </row>
    <row r="12050" spans="1:20" x14ac:dyDescent="0.2">
      <c r="A12050" t="s">
        <v>2609</v>
      </c>
      <c r="M12050" s="170" t="str">
        <f t="shared" si="1504"/>
        <v>DTL</v>
      </c>
      <c r="N12050" s="169" t="str">
        <f t="shared" si="1505"/>
        <v>2350</v>
      </c>
      <c r="O12050" s="168" t="str">
        <f t="shared" si="1506"/>
        <v/>
      </c>
      <c r="P12050" s="168" t="str">
        <f t="shared" si="1507"/>
        <v/>
      </c>
      <c r="Q12050" s="168" t="str">
        <f t="shared" si="1508"/>
        <v/>
      </c>
      <c r="R12050" s="168" t="str">
        <f t="shared" si="1509"/>
        <v/>
      </c>
      <c r="S12050" s="168" t="str">
        <f t="shared" si="1510"/>
        <v/>
      </c>
      <c r="T12050" s="168" t="str">
        <f t="shared" si="1511"/>
        <v/>
      </c>
    </row>
    <row r="12051" spans="1:20" x14ac:dyDescent="0.2">
      <c r="A12051" t="s">
        <v>7405</v>
      </c>
      <c r="M12051" s="170" t="str">
        <f t="shared" si="1504"/>
        <v>DTL</v>
      </c>
      <c r="N12051" s="169" t="str">
        <f t="shared" si="1505"/>
        <v>2350</v>
      </c>
      <c r="O12051" s="168" t="str">
        <f t="shared" si="1506"/>
        <v>6101</v>
      </c>
      <c r="P12051" s="168" t="str">
        <f t="shared" si="1507"/>
        <v>23506101</v>
      </c>
      <c r="Q12051" s="168">
        <f t="shared" si="1508"/>
        <v>49444</v>
      </c>
      <c r="R12051" s="168">
        <f t="shared" si="1509"/>
        <v>44285</v>
      </c>
      <c r="S12051" s="168">
        <f t="shared" si="1510"/>
        <v>45500</v>
      </c>
      <c r="T12051" s="168">
        <f t="shared" si="1511"/>
        <v>29176</v>
      </c>
    </row>
    <row r="12052" spans="1:20" x14ac:dyDescent="0.2">
      <c r="A12052" t="s">
        <v>7406</v>
      </c>
      <c r="M12052" s="170" t="str">
        <f t="shared" si="1504"/>
        <v>DTL</v>
      </c>
      <c r="N12052" s="169" t="str">
        <f t="shared" si="1505"/>
        <v>2350</v>
      </c>
      <c r="O12052" s="168" t="str">
        <f t="shared" si="1506"/>
        <v>8202</v>
      </c>
      <c r="P12052" s="168" t="str">
        <f t="shared" si="1507"/>
        <v>23508202</v>
      </c>
      <c r="Q12052" s="168">
        <f t="shared" si="1508"/>
        <v>4731</v>
      </c>
      <c r="R12052" s="168">
        <f t="shared" si="1509"/>
        <v>4427</v>
      </c>
      <c r="S12052" s="168">
        <f t="shared" si="1510"/>
        <v>4000</v>
      </c>
      <c r="T12052" s="168">
        <f t="shared" si="1511"/>
        <v>4004</v>
      </c>
    </row>
    <row r="12053" spans="1:20" x14ac:dyDescent="0.2">
      <c r="A12053" t="s">
        <v>7407</v>
      </c>
      <c r="M12053" s="170" t="str">
        <f t="shared" si="1504"/>
        <v>DTL</v>
      </c>
      <c r="N12053" s="169" t="str">
        <f t="shared" si="1505"/>
        <v>2350</v>
      </c>
      <c r="O12053" s="168" t="str">
        <f t="shared" si="1506"/>
        <v>8621</v>
      </c>
      <c r="P12053" s="168" t="str">
        <f t="shared" si="1507"/>
        <v>23508621</v>
      </c>
      <c r="Q12053" s="168">
        <f t="shared" si="1508"/>
        <v>13528</v>
      </c>
      <c r="R12053" s="168">
        <f t="shared" si="1509"/>
        <v>11095</v>
      </c>
      <c r="S12053" s="168">
        <f t="shared" si="1510"/>
        <v>10000</v>
      </c>
      <c r="T12053" s="168">
        <f t="shared" si="1511"/>
        <v>9847</v>
      </c>
    </row>
    <row r="12054" spans="1:20" x14ac:dyDescent="0.2">
      <c r="A12054" t="s">
        <v>3805</v>
      </c>
      <c r="M12054" s="170" t="str">
        <f t="shared" si="1504"/>
        <v>DTL</v>
      </c>
      <c r="N12054" s="169" t="str">
        <f t="shared" si="1505"/>
        <v>2350</v>
      </c>
      <c r="O12054" s="168" t="str">
        <f t="shared" si="1506"/>
        <v>9253</v>
      </c>
      <c r="P12054" s="168" t="str">
        <f t="shared" si="1507"/>
        <v>23509253</v>
      </c>
      <c r="Q12054" s="168">
        <f t="shared" si="1508"/>
        <v>0</v>
      </c>
      <c r="R12054" s="168">
        <f t="shared" si="1509"/>
        <v>811</v>
      </c>
      <c r="S12054" s="168">
        <f t="shared" si="1510"/>
        <v>0</v>
      </c>
      <c r="T12054" s="168">
        <f t="shared" si="1511"/>
        <v>0</v>
      </c>
    </row>
    <row r="12055" spans="1:20" x14ac:dyDescent="0.2">
      <c r="A12055" t="s">
        <v>4394</v>
      </c>
      <c r="M12055" s="170" t="str">
        <f t="shared" si="1504"/>
        <v>DTL</v>
      </c>
      <c r="N12055" s="169" t="str">
        <f t="shared" si="1505"/>
        <v>2350</v>
      </c>
      <c r="O12055" s="168" t="str">
        <f t="shared" si="1506"/>
        <v>9254</v>
      </c>
      <c r="P12055" s="168" t="str">
        <f t="shared" si="1507"/>
        <v>23509254</v>
      </c>
      <c r="Q12055" s="168">
        <f t="shared" si="1508"/>
        <v>50</v>
      </c>
      <c r="R12055" s="168">
        <f t="shared" si="1509"/>
        <v>0</v>
      </c>
      <c r="S12055" s="168">
        <f t="shared" si="1510"/>
        <v>0</v>
      </c>
      <c r="T12055" s="168">
        <f t="shared" si="1511"/>
        <v>250</v>
      </c>
    </row>
    <row r="12056" spans="1:20" x14ac:dyDescent="0.2">
      <c r="A12056" t="s">
        <v>3806</v>
      </c>
      <c r="M12056" s="170" t="str">
        <f t="shared" si="1504"/>
        <v>DTL</v>
      </c>
      <c r="N12056" s="169" t="str">
        <f t="shared" si="1505"/>
        <v>2350</v>
      </c>
      <c r="O12056" s="168" t="str">
        <f t="shared" si="1506"/>
        <v>9255</v>
      </c>
      <c r="P12056" s="168" t="str">
        <f t="shared" si="1507"/>
        <v>23509255</v>
      </c>
      <c r="Q12056" s="168">
        <f t="shared" si="1508"/>
        <v>0</v>
      </c>
      <c r="R12056" s="168">
        <f t="shared" si="1509"/>
        <v>22</v>
      </c>
      <c r="S12056" s="168">
        <f t="shared" si="1510"/>
        <v>0</v>
      </c>
      <c r="T12056" s="168">
        <f t="shared" si="1511"/>
        <v>0</v>
      </c>
    </row>
    <row r="12057" spans="1:20" x14ac:dyDescent="0.2">
      <c r="A12057" t="s">
        <v>4246</v>
      </c>
      <c r="M12057" s="170" t="str">
        <f t="shared" si="1504"/>
        <v>DTL</v>
      </c>
      <c r="N12057" s="169" t="str">
        <f t="shared" si="1505"/>
        <v>2350</v>
      </c>
      <c r="O12057" s="168" t="str">
        <f t="shared" si="1506"/>
        <v/>
      </c>
      <c r="P12057" s="168" t="str">
        <f t="shared" si="1507"/>
        <v/>
      </c>
      <c r="Q12057" s="168" t="str">
        <f t="shared" si="1508"/>
        <v/>
      </c>
      <c r="R12057" s="168" t="str">
        <f t="shared" si="1509"/>
        <v/>
      </c>
      <c r="S12057" s="168" t="str">
        <f t="shared" si="1510"/>
        <v/>
      </c>
      <c r="T12057" s="168" t="str">
        <f t="shared" si="1511"/>
        <v/>
      </c>
    </row>
    <row r="12058" spans="1:20" x14ac:dyDescent="0.2">
      <c r="A12058" t="s">
        <v>2611</v>
      </c>
      <c r="M12058" s="170" t="str">
        <f t="shared" si="1504"/>
        <v>DTL</v>
      </c>
      <c r="N12058" s="169" t="str">
        <f t="shared" si="1505"/>
        <v>2350</v>
      </c>
      <c r="O12058" s="168" t="str">
        <f t="shared" si="1506"/>
        <v/>
      </c>
      <c r="P12058" s="168" t="str">
        <f t="shared" si="1507"/>
        <v/>
      </c>
      <c r="Q12058" s="168" t="str">
        <f t="shared" si="1508"/>
        <v/>
      </c>
      <c r="R12058" s="168" t="str">
        <f t="shared" si="1509"/>
        <v/>
      </c>
      <c r="S12058" s="168" t="str">
        <f t="shared" si="1510"/>
        <v/>
      </c>
      <c r="T12058" s="168" t="str">
        <f t="shared" si="1511"/>
        <v/>
      </c>
    </row>
    <row r="12059" spans="1:20" x14ac:dyDescent="0.2">
      <c r="A12059" t="s">
        <v>7408</v>
      </c>
      <c r="M12059" s="170" t="str">
        <f t="shared" si="1504"/>
        <v>Ttl</v>
      </c>
      <c r="N12059" s="169" t="str">
        <f t="shared" si="1505"/>
        <v>2350</v>
      </c>
      <c r="O12059" s="168" t="str">
        <f t="shared" si="1506"/>
        <v/>
      </c>
      <c r="P12059" s="168" t="str">
        <f t="shared" si="1507"/>
        <v/>
      </c>
      <c r="Q12059" s="168" t="str">
        <f t="shared" si="1508"/>
        <v/>
      </c>
      <c r="R12059" s="168" t="str">
        <f t="shared" si="1509"/>
        <v/>
      </c>
      <c r="S12059" s="168" t="str">
        <f t="shared" si="1510"/>
        <v/>
      </c>
      <c r="T12059" s="168" t="str">
        <f t="shared" si="1511"/>
        <v/>
      </c>
    </row>
    <row r="12060" spans="1:20" x14ac:dyDescent="0.2">
      <c r="A12060" t="s">
        <v>2612</v>
      </c>
      <c r="M12060" s="170" t="str">
        <f t="shared" si="1504"/>
        <v>DTL</v>
      </c>
      <c r="N12060" s="169" t="str">
        <f t="shared" si="1505"/>
        <v>2350</v>
      </c>
      <c r="O12060" s="168" t="str">
        <f t="shared" si="1506"/>
        <v/>
      </c>
      <c r="P12060" s="168" t="str">
        <f t="shared" si="1507"/>
        <v/>
      </c>
      <c r="Q12060" s="168" t="str">
        <f t="shared" si="1508"/>
        <v/>
      </c>
      <c r="R12060" s="168" t="str">
        <f t="shared" si="1509"/>
        <v/>
      </c>
      <c r="S12060" s="168" t="str">
        <f t="shared" si="1510"/>
        <v/>
      </c>
      <c r="T12060" s="168" t="str">
        <f t="shared" si="1511"/>
        <v/>
      </c>
    </row>
    <row r="12061" spans="1:20" x14ac:dyDescent="0.2">
      <c r="A12061" t="s">
        <v>2611</v>
      </c>
      <c r="M12061" s="170" t="str">
        <f t="shared" si="1504"/>
        <v>DTL</v>
      </c>
      <c r="N12061" s="169" t="str">
        <f t="shared" si="1505"/>
        <v>2350</v>
      </c>
      <c r="O12061" s="168" t="str">
        <f t="shared" si="1506"/>
        <v/>
      </c>
      <c r="P12061" s="168" t="str">
        <f t="shared" si="1507"/>
        <v/>
      </c>
      <c r="Q12061" s="168" t="str">
        <f t="shared" si="1508"/>
        <v/>
      </c>
      <c r="R12061" s="168" t="str">
        <f t="shared" si="1509"/>
        <v/>
      </c>
      <c r="S12061" s="168" t="str">
        <f t="shared" si="1510"/>
        <v/>
      </c>
      <c r="T12061" s="168" t="str">
        <f t="shared" si="1511"/>
        <v/>
      </c>
    </row>
    <row r="12062" spans="1:20" x14ac:dyDescent="0.2">
      <c r="A12062" t="s">
        <v>2611</v>
      </c>
      <c r="M12062" s="170" t="str">
        <f t="shared" si="1504"/>
        <v>DTL</v>
      </c>
      <c r="N12062" s="169" t="str">
        <f t="shared" si="1505"/>
        <v>2350</v>
      </c>
      <c r="O12062" s="168" t="str">
        <f t="shared" si="1506"/>
        <v/>
      </c>
      <c r="P12062" s="168" t="str">
        <f t="shared" si="1507"/>
        <v/>
      </c>
      <c r="Q12062" s="168" t="str">
        <f t="shared" si="1508"/>
        <v/>
      </c>
      <c r="R12062" s="168" t="str">
        <f t="shared" si="1509"/>
        <v/>
      </c>
      <c r="S12062" s="168" t="str">
        <f t="shared" si="1510"/>
        <v/>
      </c>
      <c r="T12062" s="168" t="str">
        <f t="shared" si="1511"/>
        <v/>
      </c>
    </row>
    <row r="12063" spans="1:20" x14ac:dyDescent="0.2">
      <c r="A12063" t="s">
        <v>2613</v>
      </c>
      <c r="M12063" s="170" t="str">
        <f t="shared" si="1504"/>
        <v>DTL</v>
      </c>
      <c r="N12063" s="169" t="str">
        <f t="shared" si="1505"/>
        <v>2350</v>
      </c>
      <c r="O12063" s="168" t="str">
        <f t="shared" si="1506"/>
        <v/>
      </c>
      <c r="P12063" s="168" t="str">
        <f t="shared" si="1507"/>
        <v/>
      </c>
      <c r="Q12063" s="168" t="str">
        <f t="shared" si="1508"/>
        <v/>
      </c>
      <c r="R12063" s="168" t="str">
        <f t="shared" si="1509"/>
        <v/>
      </c>
      <c r="S12063" s="168" t="str">
        <f t="shared" si="1510"/>
        <v/>
      </c>
      <c r="T12063" s="168" t="str">
        <f t="shared" si="1511"/>
        <v/>
      </c>
    </row>
    <row r="12064" spans="1:20" x14ac:dyDescent="0.2">
      <c r="A12064" t="s">
        <v>7409</v>
      </c>
      <c r="M12064" s="170" t="str">
        <f t="shared" si="1504"/>
        <v>DTL</v>
      </c>
      <c r="N12064" s="169" t="str">
        <f t="shared" si="1505"/>
        <v>2350</v>
      </c>
      <c r="O12064" s="168" t="str">
        <f t="shared" si="1506"/>
        <v>1010</v>
      </c>
      <c r="P12064" s="168" t="str">
        <f t="shared" si="1507"/>
        <v>23501010</v>
      </c>
      <c r="Q12064" s="168">
        <f t="shared" si="1508"/>
        <v>83906</v>
      </c>
      <c r="R12064" s="168">
        <f t="shared" si="1509"/>
        <v>89140</v>
      </c>
      <c r="S12064" s="168">
        <f t="shared" si="1510"/>
        <v>107560</v>
      </c>
      <c r="T12064" s="168">
        <f t="shared" si="1511"/>
        <v>68007</v>
      </c>
    </row>
    <row r="12065" spans="1:20" x14ac:dyDescent="0.2">
      <c r="A12065" t="s">
        <v>7410</v>
      </c>
      <c r="M12065" s="170" t="str">
        <f t="shared" si="1504"/>
        <v>DTL</v>
      </c>
      <c r="N12065" s="169" t="str">
        <f t="shared" si="1505"/>
        <v>2350</v>
      </c>
      <c r="O12065" s="168" t="str">
        <f t="shared" si="1506"/>
        <v>1020</v>
      </c>
      <c r="P12065" s="168" t="str">
        <f t="shared" si="1507"/>
        <v>23501020</v>
      </c>
      <c r="Q12065" s="168">
        <f t="shared" si="1508"/>
        <v>0</v>
      </c>
      <c r="R12065" s="168">
        <f t="shared" si="1509"/>
        <v>630</v>
      </c>
      <c r="S12065" s="168">
        <f t="shared" si="1510"/>
        <v>0</v>
      </c>
      <c r="T12065" s="168">
        <f t="shared" si="1511"/>
        <v>353</v>
      </c>
    </row>
    <row r="12066" spans="1:20" x14ac:dyDescent="0.2">
      <c r="A12066" t="s">
        <v>7411</v>
      </c>
      <c r="M12066" s="170" t="str">
        <f t="shared" si="1504"/>
        <v>DTL</v>
      </c>
      <c r="N12066" s="169" t="str">
        <f t="shared" si="1505"/>
        <v>2350</v>
      </c>
      <c r="O12066" s="168" t="str">
        <f t="shared" si="1506"/>
        <v>1030</v>
      </c>
      <c r="P12066" s="168" t="str">
        <f t="shared" si="1507"/>
        <v>23501030</v>
      </c>
      <c r="Q12066" s="168">
        <f t="shared" si="1508"/>
        <v>2668</v>
      </c>
      <c r="R12066" s="168">
        <f t="shared" si="1509"/>
        <v>1679</v>
      </c>
      <c r="S12066" s="168">
        <f t="shared" si="1510"/>
        <v>3000</v>
      </c>
      <c r="T12066" s="168">
        <f t="shared" si="1511"/>
        <v>1408</v>
      </c>
    </row>
    <row r="12067" spans="1:20" x14ac:dyDescent="0.2">
      <c r="A12067" t="s">
        <v>7412</v>
      </c>
      <c r="M12067" s="170" t="str">
        <f t="shared" si="1504"/>
        <v>DTL</v>
      </c>
      <c r="N12067" s="169" t="str">
        <f t="shared" si="1505"/>
        <v>2350</v>
      </c>
      <c r="O12067" s="168" t="str">
        <f t="shared" si="1506"/>
        <v>1100</v>
      </c>
      <c r="P12067" s="168" t="str">
        <f t="shared" si="1507"/>
        <v>23501100</v>
      </c>
      <c r="Q12067" s="168">
        <f t="shared" si="1508"/>
        <v>6684</v>
      </c>
      <c r="R12067" s="168">
        <f t="shared" si="1509"/>
        <v>7030</v>
      </c>
      <c r="S12067" s="168">
        <f t="shared" si="1510"/>
        <v>8458</v>
      </c>
      <c r="T12067" s="168">
        <f t="shared" si="1511"/>
        <v>5355</v>
      </c>
    </row>
    <row r="12068" spans="1:20" x14ac:dyDescent="0.2">
      <c r="A12068" t="s">
        <v>7413</v>
      </c>
      <c r="M12068" s="170" t="str">
        <f t="shared" si="1504"/>
        <v>DTL</v>
      </c>
      <c r="N12068" s="169" t="str">
        <f t="shared" si="1505"/>
        <v>2350</v>
      </c>
      <c r="O12068" s="168" t="str">
        <f t="shared" si="1506"/>
        <v>1200</v>
      </c>
      <c r="P12068" s="168" t="str">
        <f t="shared" si="1507"/>
        <v>23501200</v>
      </c>
      <c r="Q12068" s="168">
        <f t="shared" si="1508"/>
        <v>20428</v>
      </c>
      <c r="R12068" s="168">
        <f t="shared" si="1509"/>
        <v>22135</v>
      </c>
      <c r="S12068" s="168">
        <f t="shared" si="1510"/>
        <v>28101</v>
      </c>
      <c r="T12068" s="168">
        <f t="shared" si="1511"/>
        <v>16834</v>
      </c>
    </row>
    <row r="12069" spans="1:20" x14ac:dyDescent="0.2">
      <c r="A12069" t="s">
        <v>7414</v>
      </c>
      <c r="M12069" s="170" t="str">
        <f t="shared" si="1504"/>
        <v>DTL</v>
      </c>
      <c r="N12069" s="169" t="str">
        <f t="shared" si="1505"/>
        <v>2350</v>
      </c>
      <c r="O12069" s="168" t="str">
        <f t="shared" si="1506"/>
        <v>1210</v>
      </c>
      <c r="P12069" s="168" t="str">
        <f t="shared" si="1507"/>
        <v>23501210</v>
      </c>
      <c r="Q12069" s="168">
        <f t="shared" si="1508"/>
        <v>1354</v>
      </c>
      <c r="R12069" s="168">
        <f t="shared" si="1509"/>
        <v>1437</v>
      </c>
      <c r="S12069" s="168">
        <f t="shared" si="1510"/>
        <v>2524</v>
      </c>
      <c r="T12069" s="168">
        <f t="shared" si="1511"/>
        <v>1108</v>
      </c>
    </row>
    <row r="12070" spans="1:20" x14ac:dyDescent="0.2">
      <c r="A12070" t="s">
        <v>7415</v>
      </c>
      <c r="M12070" s="170" t="str">
        <f t="shared" si="1504"/>
        <v>DTL</v>
      </c>
      <c r="N12070" s="169" t="str">
        <f t="shared" si="1505"/>
        <v>2350</v>
      </c>
      <c r="O12070" s="168" t="str">
        <f t="shared" si="1506"/>
        <v>1300</v>
      </c>
      <c r="P12070" s="168" t="str">
        <f t="shared" si="1507"/>
        <v>23501300</v>
      </c>
      <c r="Q12070" s="168">
        <f t="shared" si="1508"/>
        <v>8592</v>
      </c>
      <c r="R12070" s="168">
        <f t="shared" si="1509"/>
        <v>8612</v>
      </c>
      <c r="S12070" s="168">
        <f t="shared" si="1510"/>
        <v>11513</v>
      </c>
      <c r="T12070" s="168">
        <f t="shared" si="1511"/>
        <v>6234</v>
      </c>
    </row>
    <row r="12071" spans="1:20" x14ac:dyDescent="0.2">
      <c r="A12071" t="s">
        <v>7416</v>
      </c>
      <c r="M12071" s="170" t="str">
        <f t="shared" si="1504"/>
        <v>DTL</v>
      </c>
      <c r="N12071" s="169" t="str">
        <f t="shared" si="1505"/>
        <v>2350</v>
      </c>
      <c r="O12071" s="168" t="str">
        <f t="shared" si="1506"/>
        <v>1301</v>
      </c>
      <c r="P12071" s="168" t="str">
        <f t="shared" si="1507"/>
        <v>23501301</v>
      </c>
      <c r="Q12071" s="168">
        <f t="shared" si="1508"/>
        <v>26938</v>
      </c>
      <c r="R12071" s="168">
        <f t="shared" si="1509"/>
        <v>29822</v>
      </c>
      <c r="S12071" s="168">
        <f t="shared" si="1510"/>
        <v>39939</v>
      </c>
      <c r="T12071" s="168">
        <f t="shared" si="1511"/>
        <v>19969</v>
      </c>
    </row>
    <row r="12072" spans="1:20" x14ac:dyDescent="0.2">
      <c r="A12072" t="s">
        <v>7417</v>
      </c>
      <c r="M12072" s="170" t="str">
        <f t="shared" si="1504"/>
        <v>DTL</v>
      </c>
      <c r="N12072" s="169" t="str">
        <f t="shared" si="1505"/>
        <v>2350</v>
      </c>
      <c r="O12072" s="168" t="str">
        <f t="shared" si="1506"/>
        <v>1400</v>
      </c>
      <c r="P12072" s="168" t="str">
        <f t="shared" si="1507"/>
        <v>23501400</v>
      </c>
      <c r="Q12072" s="168">
        <f t="shared" si="1508"/>
        <v>2133</v>
      </c>
      <c r="R12072" s="168">
        <f t="shared" si="1509"/>
        <v>2371</v>
      </c>
      <c r="S12072" s="168">
        <f t="shared" si="1510"/>
        <v>2450</v>
      </c>
      <c r="T12072" s="168">
        <f t="shared" si="1511"/>
        <v>1374</v>
      </c>
    </row>
    <row r="12073" spans="1:20" x14ac:dyDescent="0.2">
      <c r="A12073" t="s">
        <v>3807</v>
      </c>
      <c r="M12073" s="170" t="str">
        <f t="shared" si="1504"/>
        <v>DTL</v>
      </c>
      <c r="N12073" s="169" t="str">
        <f t="shared" si="1505"/>
        <v>2350</v>
      </c>
      <c r="O12073" s="168" t="str">
        <f t="shared" si="1506"/>
        <v>1500</v>
      </c>
      <c r="P12073" s="168" t="str">
        <f t="shared" si="1507"/>
        <v>23501500</v>
      </c>
      <c r="Q12073" s="168">
        <f t="shared" si="1508"/>
        <v>7594</v>
      </c>
      <c r="R12073" s="168">
        <f t="shared" si="1509"/>
        <v>8934</v>
      </c>
      <c r="S12073" s="168">
        <f t="shared" si="1510"/>
        <v>2090</v>
      </c>
      <c r="T12073" s="168">
        <f t="shared" si="1511"/>
        <v>2090</v>
      </c>
    </row>
    <row r="12074" spans="1:20" x14ac:dyDescent="0.2">
      <c r="A12074" t="s">
        <v>6783</v>
      </c>
      <c r="M12074" s="170" t="str">
        <f t="shared" si="1504"/>
        <v>DTL</v>
      </c>
      <c r="N12074" s="169" t="str">
        <f t="shared" si="1505"/>
        <v>2350</v>
      </c>
      <c r="O12074" s="168" t="str">
        <f t="shared" si="1506"/>
        <v>1299</v>
      </c>
      <c r="P12074" s="168" t="str">
        <f t="shared" si="1507"/>
        <v>23501299</v>
      </c>
      <c r="Q12074" s="168">
        <f t="shared" si="1508"/>
        <v>13618</v>
      </c>
      <c r="R12074" s="168">
        <f t="shared" si="1509"/>
        <v>13776</v>
      </c>
      <c r="S12074" s="168">
        <f t="shared" si="1510"/>
        <v>0</v>
      </c>
      <c r="T12074" s="168">
        <f t="shared" si="1511"/>
        <v>0</v>
      </c>
    </row>
    <row r="12075" spans="1:20" x14ac:dyDescent="0.2">
      <c r="A12075" t="s">
        <v>4246</v>
      </c>
      <c r="M12075" s="170" t="str">
        <f t="shared" si="1504"/>
        <v>DTL</v>
      </c>
      <c r="N12075" s="169" t="str">
        <f t="shared" si="1505"/>
        <v>2350</v>
      </c>
      <c r="O12075" s="168" t="str">
        <f t="shared" si="1506"/>
        <v/>
      </c>
      <c r="P12075" s="168" t="str">
        <f t="shared" si="1507"/>
        <v/>
      </c>
      <c r="Q12075" s="168" t="str">
        <f t="shared" si="1508"/>
        <v/>
      </c>
      <c r="R12075" s="168" t="str">
        <f t="shared" si="1509"/>
        <v/>
      </c>
      <c r="S12075" s="168" t="str">
        <f t="shared" si="1510"/>
        <v/>
      </c>
      <c r="T12075" s="168" t="str">
        <f t="shared" si="1511"/>
        <v/>
      </c>
    </row>
    <row r="12076" spans="1:20" x14ac:dyDescent="0.2">
      <c r="A12076" t="s">
        <v>2611</v>
      </c>
      <c r="M12076" s="170" t="str">
        <f t="shared" si="1504"/>
        <v>DTL</v>
      </c>
      <c r="N12076" s="169" t="str">
        <f t="shared" si="1505"/>
        <v>2350</v>
      </c>
      <c r="O12076" s="168" t="str">
        <f t="shared" si="1506"/>
        <v/>
      </c>
      <c r="P12076" s="168" t="str">
        <f t="shared" si="1507"/>
        <v/>
      </c>
      <c r="Q12076" s="168" t="str">
        <f t="shared" si="1508"/>
        <v/>
      </c>
      <c r="R12076" s="168" t="str">
        <f t="shared" si="1509"/>
        <v/>
      </c>
      <c r="S12076" s="168" t="str">
        <f t="shared" si="1510"/>
        <v/>
      </c>
      <c r="T12076" s="168" t="str">
        <f t="shared" si="1511"/>
        <v/>
      </c>
    </row>
    <row r="12077" spans="1:20" x14ac:dyDescent="0.2">
      <c r="A12077" t="s">
        <v>7418</v>
      </c>
      <c r="M12077" s="170" t="str">
        <f t="shared" si="1504"/>
        <v>Ttl</v>
      </c>
      <c r="N12077" s="169" t="str">
        <f t="shared" si="1505"/>
        <v>2350</v>
      </c>
      <c r="O12077" s="168" t="str">
        <f t="shared" si="1506"/>
        <v/>
      </c>
      <c r="P12077" s="168" t="str">
        <f t="shared" si="1507"/>
        <v/>
      </c>
      <c r="Q12077" s="168" t="str">
        <f t="shared" si="1508"/>
        <v/>
      </c>
      <c r="R12077" s="168" t="str">
        <f t="shared" si="1509"/>
        <v/>
      </c>
      <c r="S12077" s="168" t="str">
        <f t="shared" si="1510"/>
        <v/>
      </c>
      <c r="T12077" s="168" t="str">
        <f t="shared" si="1511"/>
        <v/>
      </c>
    </row>
    <row r="12078" spans="1:20" x14ac:dyDescent="0.2">
      <c r="A12078" t="s">
        <v>2611</v>
      </c>
      <c r="M12078" s="170" t="str">
        <f t="shared" si="1504"/>
        <v>DTL</v>
      </c>
      <c r="N12078" s="169" t="str">
        <f t="shared" si="1505"/>
        <v>2350</v>
      </c>
      <c r="O12078" s="168" t="str">
        <f t="shared" si="1506"/>
        <v/>
      </c>
      <c r="P12078" s="168" t="str">
        <f t="shared" si="1507"/>
        <v/>
      </c>
      <c r="Q12078" s="168" t="str">
        <f t="shared" si="1508"/>
        <v/>
      </c>
      <c r="R12078" s="168" t="str">
        <f t="shared" si="1509"/>
        <v/>
      </c>
      <c r="S12078" s="168" t="str">
        <f t="shared" si="1510"/>
        <v/>
      </c>
      <c r="T12078" s="168" t="str">
        <f t="shared" si="1511"/>
        <v/>
      </c>
    </row>
    <row r="12079" spans="1:20" x14ac:dyDescent="0.2">
      <c r="A12079" t="s">
        <v>7419</v>
      </c>
      <c r="M12079" s="170" t="str">
        <f t="shared" si="1504"/>
        <v>DTL</v>
      </c>
      <c r="N12079" s="169" t="str">
        <f t="shared" si="1505"/>
        <v>2350</v>
      </c>
      <c r="O12079" s="168" t="str">
        <f t="shared" si="1506"/>
        <v>2000</v>
      </c>
      <c r="P12079" s="168" t="str">
        <f t="shared" si="1507"/>
        <v>23502000</v>
      </c>
      <c r="Q12079" s="168">
        <f t="shared" si="1508"/>
        <v>0</v>
      </c>
      <c r="R12079" s="168">
        <f t="shared" si="1509"/>
        <v>0</v>
      </c>
      <c r="S12079" s="168">
        <f t="shared" si="1510"/>
        <v>0</v>
      </c>
      <c r="T12079" s="168">
        <f t="shared" si="1511"/>
        <v>811</v>
      </c>
    </row>
    <row r="12080" spans="1:20" x14ac:dyDescent="0.2">
      <c r="A12080" t="s">
        <v>3808</v>
      </c>
      <c r="M12080" s="170" t="str">
        <f t="shared" si="1504"/>
        <v>DTL</v>
      </c>
      <c r="N12080" s="169" t="str">
        <f t="shared" si="1505"/>
        <v>2350</v>
      </c>
      <c r="O12080" s="168" t="str">
        <f t="shared" si="1506"/>
        <v>2050</v>
      </c>
      <c r="P12080" s="168" t="str">
        <f t="shared" si="1507"/>
        <v>23502050</v>
      </c>
      <c r="Q12080" s="168">
        <f t="shared" si="1508"/>
        <v>800</v>
      </c>
      <c r="R12080" s="168">
        <f t="shared" si="1509"/>
        <v>800</v>
      </c>
      <c r="S12080" s="168">
        <f t="shared" si="1510"/>
        <v>1600</v>
      </c>
      <c r="T12080" s="168">
        <f t="shared" si="1511"/>
        <v>800</v>
      </c>
    </row>
    <row r="12081" spans="1:20" x14ac:dyDescent="0.2">
      <c r="A12081" t="s">
        <v>7420</v>
      </c>
      <c r="M12081" s="170" t="str">
        <f t="shared" si="1504"/>
        <v>DTL</v>
      </c>
      <c r="N12081" s="169" t="str">
        <f t="shared" si="1505"/>
        <v>2350</v>
      </c>
      <c r="O12081" s="168" t="str">
        <f t="shared" si="1506"/>
        <v>2060</v>
      </c>
      <c r="P12081" s="168" t="str">
        <f t="shared" si="1507"/>
        <v>23502060</v>
      </c>
      <c r="Q12081" s="168">
        <f t="shared" si="1508"/>
        <v>918</v>
      </c>
      <c r="R12081" s="168">
        <f t="shared" si="1509"/>
        <v>1088</v>
      </c>
      <c r="S12081" s="168">
        <f t="shared" si="1510"/>
        <v>900</v>
      </c>
      <c r="T12081" s="168">
        <f t="shared" si="1511"/>
        <v>816</v>
      </c>
    </row>
    <row r="12082" spans="1:20" x14ac:dyDescent="0.2">
      <c r="A12082" t="s">
        <v>4467</v>
      </c>
      <c r="M12082" s="170" t="str">
        <f t="shared" si="1504"/>
        <v>DTL</v>
      </c>
      <c r="N12082" s="169" t="str">
        <f t="shared" si="1505"/>
        <v>2350</v>
      </c>
      <c r="O12082" s="168" t="str">
        <f t="shared" si="1506"/>
        <v/>
      </c>
      <c r="P12082" s="168" t="str">
        <f t="shared" si="1507"/>
        <v/>
      </c>
      <c r="Q12082" s="168" t="str">
        <f t="shared" si="1508"/>
        <v/>
      </c>
      <c r="R12082" s="168" t="str">
        <f t="shared" si="1509"/>
        <v/>
      </c>
      <c r="S12082" s="168" t="str">
        <f t="shared" si="1510"/>
        <v/>
      </c>
      <c r="T12082" s="168" t="str">
        <f t="shared" si="1511"/>
        <v/>
      </c>
    </row>
    <row r="12083" spans="1:20" x14ac:dyDescent="0.2">
      <c r="A12083">
        <v>1</v>
      </c>
      <c r="M12083" s="170" t="str">
        <f t="shared" si="1504"/>
        <v>DTL</v>
      </c>
      <c r="N12083" s="169" t="str">
        <f t="shared" si="1505"/>
        <v>2350</v>
      </c>
      <c r="O12083" s="168" t="str">
        <f t="shared" si="1506"/>
        <v/>
      </c>
      <c r="P12083" s="168" t="str">
        <f t="shared" si="1507"/>
        <v/>
      </c>
      <c r="Q12083" s="168" t="str">
        <f t="shared" si="1508"/>
        <v/>
      </c>
      <c r="R12083" s="168" t="str">
        <f t="shared" si="1509"/>
        <v/>
      </c>
      <c r="S12083" s="168" t="str">
        <f t="shared" si="1510"/>
        <v/>
      </c>
      <c r="T12083" s="168" t="str">
        <f t="shared" si="1511"/>
        <v/>
      </c>
    </row>
    <row r="12084" spans="1:20" x14ac:dyDescent="0.2">
      <c r="M12084" s="170" t="str">
        <f t="shared" si="1504"/>
        <v>DTL</v>
      </c>
      <c r="N12084" s="169" t="str">
        <f t="shared" si="1505"/>
        <v>2350</v>
      </c>
      <c r="O12084" s="168" t="str">
        <f t="shared" si="1506"/>
        <v/>
      </c>
      <c r="P12084" s="168" t="str">
        <f t="shared" si="1507"/>
        <v/>
      </c>
      <c r="Q12084" s="168" t="str">
        <f t="shared" si="1508"/>
        <v/>
      </c>
      <c r="R12084" s="168" t="str">
        <f t="shared" si="1509"/>
        <v/>
      </c>
      <c r="S12084" s="168" t="str">
        <f t="shared" si="1510"/>
        <v/>
      </c>
      <c r="T12084" s="168" t="str">
        <f t="shared" si="1511"/>
        <v/>
      </c>
    </row>
    <row r="12085" spans="1:20" x14ac:dyDescent="0.2">
      <c r="A12085" t="s">
        <v>3809</v>
      </c>
      <c r="M12085" s="170" t="str">
        <f t="shared" si="1504"/>
        <v>H1</v>
      </c>
      <c r="N12085" s="169" t="str">
        <f t="shared" si="1505"/>
        <v>2350</v>
      </c>
      <c r="O12085" s="168" t="str">
        <f t="shared" si="1506"/>
        <v/>
      </c>
      <c r="P12085" s="168" t="str">
        <f t="shared" si="1507"/>
        <v/>
      </c>
      <c r="Q12085" s="168" t="str">
        <f t="shared" si="1508"/>
        <v/>
      </c>
      <c r="R12085" s="168" t="str">
        <f t="shared" si="1509"/>
        <v/>
      </c>
      <c r="S12085" s="168" t="str">
        <f t="shared" si="1510"/>
        <v/>
      </c>
      <c r="T12085" s="168" t="str">
        <f t="shared" si="1511"/>
        <v/>
      </c>
    </row>
    <row r="12086" spans="1:20" x14ac:dyDescent="0.2">
      <c r="A12086" t="s">
        <v>2600</v>
      </c>
      <c r="M12086" s="170" t="str">
        <f t="shared" si="1504"/>
        <v>H2</v>
      </c>
      <c r="N12086" s="169" t="str">
        <f t="shared" si="1505"/>
        <v>2350</v>
      </c>
      <c r="O12086" s="168" t="str">
        <f t="shared" si="1506"/>
        <v/>
      </c>
      <c r="P12086" s="168" t="str">
        <f t="shared" si="1507"/>
        <v/>
      </c>
      <c r="Q12086" s="168" t="str">
        <f t="shared" si="1508"/>
        <v/>
      </c>
      <c r="R12086" s="168" t="str">
        <f t="shared" si="1509"/>
        <v/>
      </c>
      <c r="S12086" s="168" t="str">
        <f t="shared" si="1510"/>
        <v/>
      </c>
      <c r="T12086" s="168" t="str">
        <f t="shared" si="1511"/>
        <v/>
      </c>
    </row>
    <row r="12087" spans="1:20" x14ac:dyDescent="0.2">
      <c r="A12087" t="s">
        <v>2601</v>
      </c>
      <c r="M12087" s="170" t="str">
        <f t="shared" si="1504"/>
        <v>H3</v>
      </c>
      <c r="N12087" s="169" t="str">
        <f t="shared" si="1505"/>
        <v>2350</v>
      </c>
      <c r="O12087" s="168" t="str">
        <f t="shared" si="1506"/>
        <v/>
      </c>
      <c r="P12087" s="168" t="str">
        <f t="shared" si="1507"/>
        <v/>
      </c>
      <c r="Q12087" s="168" t="str">
        <f t="shared" si="1508"/>
        <v/>
      </c>
      <c r="R12087" s="168" t="str">
        <f t="shared" si="1509"/>
        <v/>
      </c>
      <c r="S12087" s="168" t="str">
        <f t="shared" si="1510"/>
        <v/>
      </c>
      <c r="T12087" s="168" t="str">
        <f t="shared" si="1511"/>
        <v/>
      </c>
    </row>
    <row r="12088" spans="1:20" x14ac:dyDescent="0.2">
      <c r="A12088" t="s">
        <v>3761</v>
      </c>
      <c r="M12088" s="170" t="str">
        <f t="shared" si="1504"/>
        <v>H4</v>
      </c>
      <c r="N12088" s="169" t="str">
        <f t="shared" si="1505"/>
        <v>2350</v>
      </c>
      <c r="O12088" s="168" t="str">
        <f t="shared" si="1506"/>
        <v/>
      </c>
      <c r="P12088" s="168" t="str">
        <f t="shared" si="1507"/>
        <v/>
      </c>
      <c r="Q12088" s="168" t="str">
        <f t="shared" si="1508"/>
        <v/>
      </c>
      <c r="R12088" s="168" t="str">
        <f t="shared" si="1509"/>
        <v/>
      </c>
      <c r="S12088" s="168" t="str">
        <f t="shared" si="1510"/>
        <v/>
      </c>
      <c r="T12088" s="168" t="str">
        <f t="shared" si="1511"/>
        <v/>
      </c>
    </row>
    <row r="12089" spans="1:20" x14ac:dyDescent="0.2">
      <c r="A12089" t="s">
        <v>2603</v>
      </c>
      <c r="M12089" s="170" t="str">
        <f t="shared" si="1504"/>
        <v>H5</v>
      </c>
      <c r="N12089" s="169" t="str">
        <f t="shared" si="1505"/>
        <v>2350</v>
      </c>
      <c r="O12089" s="168" t="str">
        <f t="shared" si="1506"/>
        <v/>
      </c>
      <c r="P12089" s="168" t="str">
        <f t="shared" si="1507"/>
        <v/>
      </c>
      <c r="Q12089" s="168" t="str">
        <f t="shared" si="1508"/>
        <v/>
      </c>
      <c r="R12089" s="168" t="str">
        <f t="shared" si="1509"/>
        <v/>
      </c>
      <c r="S12089" s="168" t="str">
        <f t="shared" si="1510"/>
        <v/>
      </c>
      <c r="T12089" s="168" t="str">
        <f t="shared" si="1511"/>
        <v/>
      </c>
    </row>
    <row r="12090" spans="1:20" x14ac:dyDescent="0.2">
      <c r="A12090" t="s">
        <v>3804</v>
      </c>
      <c r="M12090" s="170" t="str">
        <f t="shared" si="1504"/>
        <v>H6</v>
      </c>
      <c r="N12090" s="169" t="str">
        <f t="shared" si="1505"/>
        <v>2350</v>
      </c>
      <c r="O12090" s="168" t="str">
        <f t="shared" si="1506"/>
        <v/>
      </c>
      <c r="P12090" s="168" t="str">
        <f t="shared" si="1507"/>
        <v/>
      </c>
      <c r="Q12090" s="168" t="str">
        <f t="shared" si="1508"/>
        <v/>
      </c>
      <c r="R12090" s="168" t="str">
        <f t="shared" si="1509"/>
        <v/>
      </c>
      <c r="S12090" s="168" t="str">
        <f t="shared" si="1510"/>
        <v/>
      </c>
      <c r="T12090" s="168" t="str">
        <f t="shared" si="1511"/>
        <v/>
      </c>
    </row>
    <row r="12091" spans="1:20" x14ac:dyDescent="0.2">
      <c r="A12091" t="s">
        <v>2605</v>
      </c>
      <c r="M12091" s="170" t="str">
        <f t="shared" si="1504"/>
        <v>H7</v>
      </c>
      <c r="N12091" s="169" t="str">
        <f t="shared" si="1505"/>
        <v>2350</v>
      </c>
      <c r="O12091" s="168" t="str">
        <f t="shared" si="1506"/>
        <v/>
      </c>
      <c r="P12091" s="168" t="str">
        <f t="shared" si="1507"/>
        <v/>
      </c>
      <c r="Q12091" s="168" t="str">
        <f t="shared" si="1508"/>
        <v/>
      </c>
      <c r="R12091" s="168" t="str">
        <f t="shared" si="1509"/>
        <v/>
      </c>
      <c r="S12091" s="168" t="str">
        <f t="shared" si="1510"/>
        <v/>
      </c>
      <c r="T12091" s="168" t="str">
        <f t="shared" si="1511"/>
        <v/>
      </c>
    </row>
    <row r="12092" spans="1:20" x14ac:dyDescent="0.2">
      <c r="A12092" t="s">
        <v>2606</v>
      </c>
      <c r="M12092" s="170" t="str">
        <f t="shared" si="1504"/>
        <v>H8</v>
      </c>
      <c r="N12092" s="169" t="str">
        <f t="shared" si="1505"/>
        <v>2350</v>
      </c>
      <c r="O12092" s="168" t="str">
        <f t="shared" si="1506"/>
        <v/>
      </c>
      <c r="P12092" s="168" t="str">
        <f t="shared" si="1507"/>
        <v/>
      </c>
      <c r="Q12092" s="168" t="str">
        <f t="shared" si="1508"/>
        <v/>
      </c>
      <c r="R12092" s="168" t="str">
        <f t="shared" si="1509"/>
        <v/>
      </c>
      <c r="S12092" s="168" t="str">
        <f t="shared" si="1510"/>
        <v/>
      </c>
      <c r="T12092" s="168" t="str">
        <f t="shared" si="1511"/>
        <v/>
      </c>
    </row>
    <row r="12093" spans="1:20" x14ac:dyDescent="0.2">
      <c r="A12093" t="s">
        <v>2607</v>
      </c>
      <c r="M12093" s="170" t="str">
        <f t="shared" si="1504"/>
        <v>H9</v>
      </c>
      <c r="N12093" s="169" t="str">
        <f t="shared" si="1505"/>
        <v>2350</v>
      </c>
      <c r="O12093" s="168" t="str">
        <f t="shared" si="1506"/>
        <v/>
      </c>
      <c r="P12093" s="168" t="str">
        <f t="shared" si="1507"/>
        <v/>
      </c>
      <c r="Q12093" s="168" t="str">
        <f t="shared" si="1508"/>
        <v/>
      </c>
      <c r="R12093" s="168" t="str">
        <f t="shared" si="1509"/>
        <v/>
      </c>
      <c r="S12093" s="168" t="str">
        <f t="shared" si="1510"/>
        <v/>
      </c>
      <c r="T12093" s="168" t="str">
        <f t="shared" si="1511"/>
        <v/>
      </c>
    </row>
    <row r="12094" spans="1:20" x14ac:dyDescent="0.2">
      <c r="A12094" t="s">
        <v>2608</v>
      </c>
      <c r="M12094" s="170" t="str">
        <f t="shared" si="1504"/>
        <v>H10</v>
      </c>
      <c r="N12094" s="169" t="str">
        <f t="shared" si="1505"/>
        <v>2350</v>
      </c>
      <c r="O12094" s="168" t="str">
        <f t="shared" si="1506"/>
        <v/>
      </c>
      <c r="P12094" s="168" t="str">
        <f t="shared" si="1507"/>
        <v/>
      </c>
      <c r="Q12094" s="168" t="str">
        <f t="shared" si="1508"/>
        <v/>
      </c>
      <c r="R12094" s="168" t="str">
        <f t="shared" si="1509"/>
        <v/>
      </c>
      <c r="S12094" s="168" t="str">
        <f t="shared" si="1510"/>
        <v/>
      </c>
      <c r="T12094" s="168" t="str">
        <f t="shared" si="1511"/>
        <v/>
      </c>
    </row>
    <row r="12095" spans="1:20" x14ac:dyDescent="0.2">
      <c r="A12095" t="s">
        <v>7421</v>
      </c>
      <c r="M12095" s="170" t="str">
        <f t="shared" si="1504"/>
        <v>DTL</v>
      </c>
      <c r="N12095" s="169" t="str">
        <f t="shared" si="1505"/>
        <v>2350</v>
      </c>
      <c r="O12095" s="168" t="str">
        <f t="shared" si="1506"/>
        <v>2090</v>
      </c>
      <c r="P12095" s="168" t="str">
        <f t="shared" si="1507"/>
        <v>23502090</v>
      </c>
      <c r="Q12095" s="168">
        <f t="shared" si="1508"/>
        <v>416</v>
      </c>
      <c r="R12095" s="168">
        <f t="shared" si="1509"/>
        <v>1386</v>
      </c>
      <c r="S12095" s="168">
        <f t="shared" si="1510"/>
        <v>400</v>
      </c>
      <c r="T12095" s="168">
        <f t="shared" si="1511"/>
        <v>174</v>
      </c>
    </row>
    <row r="12096" spans="1:20" x14ac:dyDescent="0.2">
      <c r="A12096" t="s">
        <v>7422</v>
      </c>
      <c r="M12096" s="170" t="str">
        <f t="shared" si="1504"/>
        <v>DTL</v>
      </c>
      <c r="N12096" s="169" t="str">
        <f t="shared" si="1505"/>
        <v>2350</v>
      </c>
      <c r="O12096" s="168" t="str">
        <f t="shared" si="1506"/>
        <v>2140</v>
      </c>
      <c r="P12096" s="168" t="str">
        <f t="shared" si="1507"/>
        <v>23502140</v>
      </c>
      <c r="Q12096" s="168">
        <f t="shared" si="1508"/>
        <v>231</v>
      </c>
      <c r="R12096" s="168">
        <f t="shared" si="1509"/>
        <v>30</v>
      </c>
      <c r="S12096" s="168">
        <f t="shared" si="1510"/>
        <v>1000</v>
      </c>
      <c r="T12096" s="168">
        <f t="shared" si="1511"/>
        <v>524</v>
      </c>
    </row>
    <row r="12097" spans="1:20" x14ac:dyDescent="0.2">
      <c r="A12097" t="s">
        <v>4395</v>
      </c>
      <c r="M12097" s="170" t="str">
        <f t="shared" si="1504"/>
        <v>DTL</v>
      </c>
      <c r="N12097" s="169" t="str">
        <f t="shared" si="1505"/>
        <v>2350</v>
      </c>
      <c r="O12097" s="168" t="str">
        <f t="shared" si="1506"/>
        <v>2150</v>
      </c>
      <c r="P12097" s="168" t="str">
        <f t="shared" si="1507"/>
        <v>23502150</v>
      </c>
      <c r="Q12097" s="168">
        <f t="shared" si="1508"/>
        <v>0</v>
      </c>
      <c r="R12097" s="168">
        <f t="shared" si="1509"/>
        <v>0</v>
      </c>
      <c r="S12097" s="168">
        <f t="shared" si="1510"/>
        <v>500</v>
      </c>
      <c r="T12097" s="168">
        <f t="shared" si="1511"/>
        <v>946</v>
      </c>
    </row>
    <row r="12098" spans="1:20" x14ac:dyDescent="0.2">
      <c r="A12098" t="s">
        <v>7423</v>
      </c>
      <c r="M12098" s="170" t="str">
        <f t="shared" si="1504"/>
        <v>DTL</v>
      </c>
      <c r="N12098" s="169" t="str">
        <f t="shared" si="1505"/>
        <v>2350</v>
      </c>
      <c r="O12098" s="168" t="str">
        <f t="shared" si="1506"/>
        <v>2260</v>
      </c>
      <c r="P12098" s="168" t="str">
        <f t="shared" si="1507"/>
        <v>23502260</v>
      </c>
      <c r="Q12098" s="168">
        <f t="shared" si="1508"/>
        <v>3312</v>
      </c>
      <c r="R12098" s="168">
        <f t="shared" si="1509"/>
        <v>2229</v>
      </c>
      <c r="S12098" s="168">
        <f t="shared" si="1510"/>
        <v>1700</v>
      </c>
      <c r="T12098" s="168">
        <f t="shared" si="1511"/>
        <v>1031</v>
      </c>
    </row>
    <row r="12099" spans="1:20" x14ac:dyDescent="0.2">
      <c r="A12099" t="s">
        <v>7424</v>
      </c>
      <c r="M12099" s="170" t="str">
        <f t="shared" ref="M12099:M12162" si="1512">IF(ROW()&lt;23,"",
  IF(NOT(ISERROR(FIND("Trinity County",$A12099,30))),"H1",
  IF(M12098="H1","H2",
  IF(M12098="H2","H3",
  IF(M12098="H3","H4",
  IF(M12098="H4","H5",
  IF(M12098="H5","H6",
  IF(M12098="H6","H7",
  IF(M12098="H7","H8",
  IF(M12098="H8","H9",
  IF(M12098="H9","H10",
  IF(TRIM(LEFT($A12099,7))="Total","Ttl","DTL"))))))))))))</f>
        <v>DTL</v>
      </c>
      <c r="N12099" s="169" t="str">
        <f t="shared" ref="N12099:N12162" si="1513">IF(ROW()&lt;23,"",
  IF($M12099="H6",TRIM(LEFT($A12099,5)),N12098))</f>
        <v>2350</v>
      </c>
      <c r="O12099" s="168" t="str">
        <f t="shared" ref="O12099:O12162" si="1514">IF($M12099&lt;&gt;"DTL","",
  IF(NOT(ISNUMBER(VALUE(MID($A12099,31,15)))),"",LEFT($A12099,4)))</f>
        <v>2300</v>
      </c>
      <c r="P12099" s="168" t="str">
        <f t="shared" ref="P12099:P12162" si="1515">IF(O12099="","",N12099&amp;O12099)</f>
        <v>23502300</v>
      </c>
      <c r="Q12099" s="168">
        <f t="shared" ref="Q12099:Q12162" si="1516">IF($M12099&lt;&gt;"DTL","",
  IF(NOT(ISNUMBER(VALUE(MID($A12099,31,15)))),"",VALUE(TRIM(MID($A12099,47,15)))))</f>
        <v>1081</v>
      </c>
      <c r="R12099" s="168">
        <f t="shared" ref="R12099:R12162" si="1517">IF($M12099&lt;&gt;"DTL","",
  IF(NOT(ISNUMBER(VALUE(MID($A12099,31,15)))),"",VALUE(TRIM(MID($A12099,61,14)))))</f>
        <v>866</v>
      </c>
      <c r="S12099" s="168">
        <f t="shared" ref="S12099:S12162" si="1518">IF($M12099&lt;&gt;"DTL","",
  IF(NOT(ISNUMBER(VALUE(MID($A12099,31,15)))),"",VALUE(TRIM(MID($A12099,76,14)))))</f>
        <v>1400</v>
      </c>
      <c r="T12099" s="168">
        <f t="shared" ref="T12099:T12162" si="1519">IF($M12099&lt;&gt;"DTL","",
  IF(NOT(ISNUMBER(VALUE(MID($A12099,31,15)))),"",VALUE(TRIM(MID($A12099,90,14)))))</f>
        <v>743</v>
      </c>
    </row>
    <row r="12100" spans="1:20" x14ac:dyDescent="0.2">
      <c r="A12100" t="s">
        <v>3810</v>
      </c>
      <c r="M12100" s="170" t="str">
        <f t="shared" si="1512"/>
        <v>DTL</v>
      </c>
      <c r="N12100" s="169" t="str">
        <f t="shared" si="1513"/>
        <v>2350</v>
      </c>
      <c r="O12100" s="168" t="str">
        <f t="shared" si="1514"/>
        <v>2313</v>
      </c>
      <c r="P12100" s="168" t="str">
        <f t="shared" si="1515"/>
        <v>23502313</v>
      </c>
      <c r="Q12100" s="168">
        <f t="shared" si="1516"/>
        <v>64</v>
      </c>
      <c r="R12100" s="168">
        <f t="shared" si="1517"/>
        <v>96</v>
      </c>
      <c r="S12100" s="168">
        <f t="shared" si="1518"/>
        <v>0</v>
      </c>
      <c r="T12100" s="168">
        <f t="shared" si="1519"/>
        <v>0</v>
      </c>
    </row>
    <row r="12101" spans="1:20" x14ac:dyDescent="0.2">
      <c r="A12101" t="s">
        <v>7425</v>
      </c>
      <c r="M12101" s="170" t="str">
        <f t="shared" si="1512"/>
        <v>DTL</v>
      </c>
      <c r="N12101" s="169" t="str">
        <f t="shared" si="1513"/>
        <v>2350</v>
      </c>
      <c r="O12101" s="168" t="str">
        <f t="shared" si="1514"/>
        <v>2500</v>
      </c>
      <c r="P12101" s="168" t="str">
        <f t="shared" si="1515"/>
        <v>23502500</v>
      </c>
      <c r="Q12101" s="168">
        <f t="shared" si="1516"/>
        <v>120</v>
      </c>
      <c r="R12101" s="168">
        <f t="shared" si="1517"/>
        <v>363</v>
      </c>
      <c r="S12101" s="168">
        <f t="shared" si="1518"/>
        <v>350</v>
      </c>
      <c r="T12101" s="168">
        <f t="shared" si="1519"/>
        <v>387</v>
      </c>
    </row>
    <row r="12102" spans="1:20" x14ac:dyDescent="0.2">
      <c r="A12102" t="s">
        <v>7426</v>
      </c>
      <c r="M12102" s="170" t="str">
        <f t="shared" si="1512"/>
        <v>DTL</v>
      </c>
      <c r="N12102" s="169" t="str">
        <f t="shared" si="1513"/>
        <v>2350</v>
      </c>
      <c r="O12102" s="168" t="str">
        <f t="shared" si="1514"/>
        <v>2700</v>
      </c>
      <c r="P12102" s="168" t="str">
        <f t="shared" si="1515"/>
        <v>23502700</v>
      </c>
      <c r="Q12102" s="168">
        <f t="shared" si="1516"/>
        <v>4610</v>
      </c>
      <c r="R12102" s="168">
        <f t="shared" si="1517"/>
        <v>5919</v>
      </c>
      <c r="S12102" s="168">
        <f t="shared" si="1518"/>
        <v>2000</v>
      </c>
      <c r="T12102" s="168">
        <f t="shared" si="1519"/>
        <v>3036</v>
      </c>
    </row>
    <row r="12103" spans="1:20" x14ac:dyDescent="0.2">
      <c r="A12103" t="s">
        <v>7427</v>
      </c>
      <c r="M12103" s="170" t="str">
        <f t="shared" si="1512"/>
        <v>DTL</v>
      </c>
      <c r="N12103" s="169" t="str">
        <f t="shared" si="1513"/>
        <v>2350</v>
      </c>
      <c r="O12103" s="168" t="str">
        <f t="shared" si="1514"/>
        <v>2750</v>
      </c>
      <c r="P12103" s="168" t="str">
        <f t="shared" si="1515"/>
        <v>23502750</v>
      </c>
      <c r="Q12103" s="168">
        <f t="shared" si="1516"/>
        <v>169</v>
      </c>
      <c r="R12103" s="168">
        <f t="shared" si="1517"/>
        <v>0</v>
      </c>
      <c r="S12103" s="168">
        <f t="shared" si="1518"/>
        <v>1000</v>
      </c>
      <c r="T12103" s="168">
        <f t="shared" si="1519"/>
        <v>0</v>
      </c>
    </row>
    <row r="12104" spans="1:20" x14ac:dyDescent="0.2">
      <c r="A12104" t="s">
        <v>3811</v>
      </c>
      <c r="M12104" s="170" t="str">
        <f t="shared" si="1512"/>
        <v>DTL</v>
      </c>
      <c r="N12104" s="169" t="str">
        <f t="shared" si="1513"/>
        <v>2350</v>
      </c>
      <c r="O12104" s="168" t="str">
        <f t="shared" si="1514"/>
        <v>2756</v>
      </c>
      <c r="P12104" s="168" t="str">
        <f t="shared" si="1515"/>
        <v>23502756</v>
      </c>
      <c r="Q12104" s="168">
        <f t="shared" si="1516"/>
        <v>0</v>
      </c>
      <c r="R12104" s="168">
        <f t="shared" si="1517"/>
        <v>0</v>
      </c>
      <c r="S12104" s="168">
        <f t="shared" si="1518"/>
        <v>300</v>
      </c>
      <c r="T12104" s="168">
        <f t="shared" si="1519"/>
        <v>55</v>
      </c>
    </row>
    <row r="12105" spans="1:20" x14ac:dyDescent="0.2">
      <c r="A12105" t="s">
        <v>7428</v>
      </c>
      <c r="M12105" s="170" t="str">
        <f t="shared" si="1512"/>
        <v>DTL</v>
      </c>
      <c r="N12105" s="169" t="str">
        <f t="shared" si="1513"/>
        <v>2350</v>
      </c>
      <c r="O12105" s="168" t="str">
        <f t="shared" si="1514"/>
        <v>2850</v>
      </c>
      <c r="P12105" s="168" t="str">
        <f t="shared" si="1515"/>
        <v>23502850</v>
      </c>
      <c r="Q12105" s="168">
        <f t="shared" si="1516"/>
        <v>4297</v>
      </c>
      <c r="R12105" s="168">
        <f t="shared" si="1517"/>
        <v>5183</v>
      </c>
      <c r="S12105" s="168">
        <f t="shared" si="1518"/>
        <v>4300</v>
      </c>
      <c r="T12105" s="168">
        <f t="shared" si="1519"/>
        <v>3297</v>
      </c>
    </row>
    <row r="12106" spans="1:20" x14ac:dyDescent="0.2">
      <c r="A12106" t="s">
        <v>7429</v>
      </c>
      <c r="M12106" s="170" t="str">
        <f t="shared" si="1512"/>
        <v>DTL</v>
      </c>
      <c r="N12106" s="169" t="str">
        <f t="shared" si="1513"/>
        <v>2350</v>
      </c>
      <c r="O12106" s="168" t="str">
        <f t="shared" si="1514"/>
        <v>2199</v>
      </c>
      <c r="P12106" s="168" t="str">
        <f t="shared" si="1515"/>
        <v>23502199</v>
      </c>
      <c r="Q12106" s="168">
        <f t="shared" si="1516"/>
        <v>1372</v>
      </c>
      <c r="R12106" s="168">
        <f t="shared" si="1517"/>
        <v>548</v>
      </c>
      <c r="S12106" s="168">
        <f t="shared" si="1518"/>
        <v>500</v>
      </c>
      <c r="T12106" s="168">
        <f t="shared" si="1519"/>
        <v>0</v>
      </c>
    </row>
    <row r="12107" spans="1:20" x14ac:dyDescent="0.2">
      <c r="A12107" t="s">
        <v>7430</v>
      </c>
      <c r="M12107" s="170" t="str">
        <f t="shared" si="1512"/>
        <v>DTL</v>
      </c>
      <c r="N12107" s="169" t="str">
        <f t="shared" si="1513"/>
        <v>2350</v>
      </c>
      <c r="O12107" s="168" t="str">
        <f t="shared" si="1514"/>
        <v>2799</v>
      </c>
      <c r="P12107" s="168" t="str">
        <f t="shared" si="1515"/>
        <v>23502799</v>
      </c>
      <c r="Q12107" s="168">
        <f t="shared" si="1516"/>
        <v>1395</v>
      </c>
      <c r="R12107" s="168">
        <f t="shared" si="1517"/>
        <v>682</v>
      </c>
      <c r="S12107" s="168">
        <f t="shared" si="1518"/>
        <v>2000</v>
      </c>
      <c r="T12107" s="168">
        <f t="shared" si="1519"/>
        <v>836</v>
      </c>
    </row>
    <row r="12108" spans="1:20" x14ac:dyDescent="0.2">
      <c r="A12108" t="s">
        <v>3812</v>
      </c>
      <c r="M12108" s="170" t="str">
        <f t="shared" si="1512"/>
        <v>DTL</v>
      </c>
      <c r="N12108" s="169" t="str">
        <f t="shared" si="1513"/>
        <v>2350</v>
      </c>
      <c r="O12108" s="168" t="str">
        <f t="shared" si="1514"/>
        <v>2101</v>
      </c>
      <c r="P12108" s="168" t="str">
        <f t="shared" si="1515"/>
        <v>23502101</v>
      </c>
      <c r="Q12108" s="168">
        <f t="shared" si="1516"/>
        <v>3799</v>
      </c>
      <c r="R12108" s="168">
        <f t="shared" si="1517"/>
        <v>3825</v>
      </c>
      <c r="S12108" s="168">
        <f t="shared" si="1518"/>
        <v>6355</v>
      </c>
      <c r="T12108" s="168">
        <f t="shared" si="1519"/>
        <v>6355</v>
      </c>
    </row>
    <row r="12109" spans="1:20" x14ac:dyDescent="0.2">
      <c r="A12109" t="s">
        <v>3813</v>
      </c>
      <c r="M12109" s="170" t="str">
        <f t="shared" si="1512"/>
        <v>DTL</v>
      </c>
      <c r="N12109" s="169" t="str">
        <f t="shared" si="1513"/>
        <v>2350</v>
      </c>
      <c r="O12109" s="168" t="str">
        <f t="shared" si="1514"/>
        <v>3291</v>
      </c>
      <c r="P12109" s="168" t="str">
        <f t="shared" si="1515"/>
        <v>23503291</v>
      </c>
      <c r="Q12109" s="168">
        <f t="shared" si="1516"/>
        <v>10117</v>
      </c>
      <c r="R12109" s="168">
        <f t="shared" si="1517"/>
        <v>11104</v>
      </c>
      <c r="S12109" s="168">
        <f t="shared" si="1518"/>
        <v>11716</v>
      </c>
      <c r="T12109" s="168">
        <f t="shared" si="1519"/>
        <v>11716</v>
      </c>
    </row>
    <row r="12110" spans="1:20" x14ac:dyDescent="0.2">
      <c r="A12110" t="s">
        <v>4246</v>
      </c>
      <c r="M12110" s="170" t="str">
        <f t="shared" si="1512"/>
        <v>DTL</v>
      </c>
      <c r="N12110" s="169" t="str">
        <f t="shared" si="1513"/>
        <v>2350</v>
      </c>
      <c r="O12110" s="168" t="str">
        <f t="shared" si="1514"/>
        <v/>
      </c>
      <c r="P12110" s="168" t="str">
        <f t="shared" si="1515"/>
        <v/>
      </c>
      <c r="Q12110" s="168" t="str">
        <f t="shared" si="1516"/>
        <v/>
      </c>
      <c r="R12110" s="168" t="str">
        <f t="shared" si="1517"/>
        <v/>
      </c>
      <c r="S12110" s="168" t="str">
        <f t="shared" si="1518"/>
        <v/>
      </c>
      <c r="T12110" s="168" t="str">
        <f t="shared" si="1519"/>
        <v/>
      </c>
    </row>
    <row r="12111" spans="1:20" x14ac:dyDescent="0.2">
      <c r="A12111" t="s">
        <v>2611</v>
      </c>
      <c r="M12111" s="170" t="str">
        <f t="shared" si="1512"/>
        <v>DTL</v>
      </c>
      <c r="N12111" s="169" t="str">
        <f t="shared" si="1513"/>
        <v>2350</v>
      </c>
      <c r="O12111" s="168" t="str">
        <f t="shared" si="1514"/>
        <v/>
      </c>
      <c r="P12111" s="168" t="str">
        <f t="shared" si="1515"/>
        <v/>
      </c>
      <c r="Q12111" s="168" t="str">
        <f t="shared" si="1516"/>
        <v/>
      </c>
      <c r="R12111" s="168" t="str">
        <f t="shared" si="1517"/>
        <v/>
      </c>
      <c r="S12111" s="168" t="str">
        <f t="shared" si="1518"/>
        <v/>
      </c>
      <c r="T12111" s="168" t="str">
        <f t="shared" si="1519"/>
        <v/>
      </c>
    </row>
    <row r="12112" spans="1:20" x14ac:dyDescent="0.2">
      <c r="A12112" t="s">
        <v>7431</v>
      </c>
      <c r="M12112" s="170" t="str">
        <f t="shared" si="1512"/>
        <v>Ttl</v>
      </c>
      <c r="N12112" s="169" t="str">
        <f t="shared" si="1513"/>
        <v>2350</v>
      </c>
      <c r="O12112" s="168" t="str">
        <f t="shared" si="1514"/>
        <v/>
      </c>
      <c r="P12112" s="168" t="str">
        <f t="shared" si="1515"/>
        <v/>
      </c>
      <c r="Q12112" s="168" t="str">
        <f t="shared" si="1516"/>
        <v/>
      </c>
      <c r="R12112" s="168" t="str">
        <f t="shared" si="1517"/>
        <v/>
      </c>
      <c r="S12112" s="168" t="str">
        <f t="shared" si="1518"/>
        <v/>
      </c>
      <c r="T12112" s="168" t="str">
        <f t="shared" si="1519"/>
        <v/>
      </c>
    </row>
    <row r="12113" spans="1:20" x14ac:dyDescent="0.2">
      <c r="A12113" t="s">
        <v>2611</v>
      </c>
      <c r="M12113" s="170" t="str">
        <f t="shared" si="1512"/>
        <v>DTL</v>
      </c>
      <c r="N12113" s="169" t="str">
        <f t="shared" si="1513"/>
        <v>2350</v>
      </c>
      <c r="O12113" s="168" t="str">
        <f t="shared" si="1514"/>
        <v/>
      </c>
      <c r="P12113" s="168" t="str">
        <f t="shared" si="1515"/>
        <v/>
      </c>
      <c r="Q12113" s="168" t="str">
        <f t="shared" si="1516"/>
        <v/>
      </c>
      <c r="R12113" s="168" t="str">
        <f t="shared" si="1517"/>
        <v/>
      </c>
      <c r="S12113" s="168" t="str">
        <f t="shared" si="1518"/>
        <v/>
      </c>
      <c r="T12113" s="168" t="str">
        <f t="shared" si="1519"/>
        <v/>
      </c>
    </row>
    <row r="12114" spans="1:20" x14ac:dyDescent="0.2">
      <c r="A12114" t="s">
        <v>7432</v>
      </c>
      <c r="M12114" s="170" t="str">
        <f t="shared" si="1512"/>
        <v>DTL</v>
      </c>
      <c r="N12114" s="169" t="str">
        <f t="shared" si="1513"/>
        <v>2350</v>
      </c>
      <c r="O12114" s="168" t="str">
        <f t="shared" si="1514"/>
        <v>3232</v>
      </c>
      <c r="P12114" s="168" t="str">
        <f t="shared" si="1515"/>
        <v>23503232</v>
      </c>
      <c r="Q12114" s="168">
        <f t="shared" si="1516"/>
        <v>0</v>
      </c>
      <c r="R12114" s="168">
        <f t="shared" si="1517"/>
        <v>30</v>
      </c>
      <c r="S12114" s="168">
        <f t="shared" si="1518"/>
        <v>0</v>
      </c>
      <c r="T12114" s="168">
        <f t="shared" si="1519"/>
        <v>20</v>
      </c>
    </row>
    <row r="12115" spans="1:20" x14ac:dyDescent="0.2">
      <c r="A12115" t="s">
        <v>4246</v>
      </c>
      <c r="M12115" s="170" t="str">
        <f t="shared" si="1512"/>
        <v>DTL</v>
      </c>
      <c r="N12115" s="169" t="str">
        <f t="shared" si="1513"/>
        <v>2350</v>
      </c>
      <c r="O12115" s="168" t="str">
        <f t="shared" si="1514"/>
        <v/>
      </c>
      <c r="P12115" s="168" t="str">
        <f t="shared" si="1515"/>
        <v/>
      </c>
      <c r="Q12115" s="168" t="str">
        <f t="shared" si="1516"/>
        <v/>
      </c>
      <c r="R12115" s="168" t="str">
        <f t="shared" si="1517"/>
        <v/>
      </c>
      <c r="S12115" s="168" t="str">
        <f t="shared" si="1518"/>
        <v/>
      </c>
      <c r="T12115" s="168" t="str">
        <f t="shared" si="1519"/>
        <v/>
      </c>
    </row>
    <row r="12116" spans="1:20" x14ac:dyDescent="0.2">
      <c r="A12116" t="s">
        <v>2611</v>
      </c>
      <c r="M12116" s="170" t="str">
        <f t="shared" si="1512"/>
        <v>DTL</v>
      </c>
      <c r="N12116" s="169" t="str">
        <f t="shared" si="1513"/>
        <v>2350</v>
      </c>
      <c r="O12116" s="168" t="str">
        <f t="shared" si="1514"/>
        <v/>
      </c>
      <c r="P12116" s="168" t="str">
        <f t="shared" si="1515"/>
        <v/>
      </c>
      <c r="Q12116" s="168" t="str">
        <f t="shared" si="1516"/>
        <v/>
      </c>
      <c r="R12116" s="168" t="str">
        <f t="shared" si="1517"/>
        <v/>
      </c>
      <c r="S12116" s="168" t="str">
        <f t="shared" si="1518"/>
        <v/>
      </c>
      <c r="T12116" s="168" t="str">
        <f t="shared" si="1519"/>
        <v/>
      </c>
    </row>
    <row r="12117" spans="1:20" x14ac:dyDescent="0.2">
      <c r="A12117" t="s">
        <v>7433</v>
      </c>
      <c r="M12117" s="170" t="str">
        <f t="shared" si="1512"/>
        <v>Ttl</v>
      </c>
      <c r="N12117" s="169" t="str">
        <f t="shared" si="1513"/>
        <v>2350</v>
      </c>
      <c r="O12117" s="168" t="str">
        <f t="shared" si="1514"/>
        <v/>
      </c>
      <c r="P12117" s="168" t="str">
        <f t="shared" si="1515"/>
        <v/>
      </c>
      <c r="Q12117" s="168" t="str">
        <f t="shared" si="1516"/>
        <v/>
      </c>
      <c r="R12117" s="168" t="str">
        <f t="shared" si="1517"/>
        <v/>
      </c>
      <c r="S12117" s="168" t="str">
        <f t="shared" si="1518"/>
        <v/>
      </c>
      <c r="T12117" s="168" t="str">
        <f t="shared" si="1519"/>
        <v/>
      </c>
    </row>
    <row r="12118" spans="1:20" x14ac:dyDescent="0.2">
      <c r="A12118" t="s">
        <v>2611</v>
      </c>
      <c r="M12118" s="170" t="str">
        <f t="shared" si="1512"/>
        <v>DTL</v>
      </c>
      <c r="N12118" s="169" t="str">
        <f t="shared" si="1513"/>
        <v>2350</v>
      </c>
      <c r="O12118" s="168" t="str">
        <f t="shared" si="1514"/>
        <v/>
      </c>
      <c r="P12118" s="168" t="str">
        <f t="shared" si="1515"/>
        <v/>
      </c>
      <c r="Q12118" s="168" t="str">
        <f t="shared" si="1516"/>
        <v/>
      </c>
      <c r="R12118" s="168" t="str">
        <f t="shared" si="1517"/>
        <v/>
      </c>
      <c r="S12118" s="168" t="str">
        <f t="shared" si="1518"/>
        <v/>
      </c>
      <c r="T12118" s="168" t="str">
        <f t="shared" si="1519"/>
        <v/>
      </c>
    </row>
    <row r="12119" spans="1:20" x14ac:dyDescent="0.2">
      <c r="A12119" t="s">
        <v>2611</v>
      </c>
      <c r="M12119" s="170" t="str">
        <f t="shared" si="1512"/>
        <v>DTL</v>
      </c>
      <c r="N12119" s="169" t="str">
        <f t="shared" si="1513"/>
        <v>2350</v>
      </c>
      <c r="O12119" s="168" t="str">
        <f t="shared" si="1514"/>
        <v/>
      </c>
      <c r="P12119" s="168" t="str">
        <f t="shared" si="1515"/>
        <v/>
      </c>
      <c r="Q12119" s="168" t="str">
        <f t="shared" si="1516"/>
        <v/>
      </c>
      <c r="R12119" s="168" t="str">
        <f t="shared" si="1517"/>
        <v/>
      </c>
      <c r="S12119" s="168" t="str">
        <f t="shared" si="1518"/>
        <v/>
      </c>
      <c r="T12119" s="168" t="str">
        <f t="shared" si="1519"/>
        <v/>
      </c>
    </row>
    <row r="12120" spans="1:20" x14ac:dyDescent="0.2">
      <c r="A12120" t="s">
        <v>7434</v>
      </c>
      <c r="M12120" s="170" t="str">
        <f t="shared" si="1512"/>
        <v>Ttl</v>
      </c>
      <c r="N12120" s="169" t="str">
        <f t="shared" si="1513"/>
        <v>2350</v>
      </c>
      <c r="O12120" s="168" t="str">
        <f t="shared" si="1514"/>
        <v/>
      </c>
      <c r="P12120" s="168" t="str">
        <f t="shared" si="1515"/>
        <v/>
      </c>
      <c r="Q12120" s="168" t="str">
        <f t="shared" si="1516"/>
        <v/>
      </c>
      <c r="R12120" s="168" t="str">
        <f t="shared" si="1517"/>
        <v/>
      </c>
      <c r="S12120" s="168" t="str">
        <f t="shared" si="1518"/>
        <v/>
      </c>
      <c r="T12120" s="168" t="str">
        <f t="shared" si="1519"/>
        <v/>
      </c>
    </row>
    <row r="12121" spans="1:20" x14ac:dyDescent="0.2">
      <c r="A12121" t="s">
        <v>2612</v>
      </c>
      <c r="M12121" s="170" t="str">
        <f t="shared" si="1512"/>
        <v>DTL</v>
      </c>
      <c r="N12121" s="169" t="str">
        <f t="shared" si="1513"/>
        <v>2350</v>
      </c>
      <c r="O12121" s="168" t="str">
        <f t="shared" si="1514"/>
        <v/>
      </c>
      <c r="P12121" s="168" t="str">
        <f t="shared" si="1515"/>
        <v/>
      </c>
      <c r="Q12121" s="168" t="str">
        <f t="shared" si="1516"/>
        <v/>
      </c>
      <c r="R12121" s="168" t="str">
        <f t="shared" si="1517"/>
        <v/>
      </c>
      <c r="S12121" s="168" t="str">
        <f t="shared" si="1518"/>
        <v/>
      </c>
      <c r="T12121" s="168" t="str">
        <f t="shared" si="1519"/>
        <v/>
      </c>
    </row>
    <row r="12122" spans="1:20" x14ac:dyDescent="0.2">
      <c r="A12122" t="s">
        <v>2611</v>
      </c>
      <c r="M12122" s="170" t="str">
        <f t="shared" si="1512"/>
        <v>DTL</v>
      </c>
      <c r="N12122" s="169" t="str">
        <f t="shared" si="1513"/>
        <v>2350</v>
      </c>
      <c r="O12122" s="168" t="str">
        <f t="shared" si="1514"/>
        <v/>
      </c>
      <c r="P12122" s="168" t="str">
        <f t="shared" si="1515"/>
        <v/>
      </c>
      <c r="Q12122" s="168" t="str">
        <f t="shared" si="1516"/>
        <v/>
      </c>
      <c r="R12122" s="168" t="str">
        <f t="shared" si="1517"/>
        <v/>
      </c>
      <c r="S12122" s="168" t="str">
        <f t="shared" si="1518"/>
        <v/>
      </c>
      <c r="T12122" s="168" t="str">
        <f t="shared" si="1519"/>
        <v/>
      </c>
    </row>
    <row r="12123" spans="1:20" x14ac:dyDescent="0.2">
      <c r="A12123" t="s">
        <v>2611</v>
      </c>
      <c r="M12123" s="170" t="str">
        <f t="shared" si="1512"/>
        <v>DTL</v>
      </c>
      <c r="N12123" s="169" t="str">
        <f t="shared" si="1513"/>
        <v>2350</v>
      </c>
      <c r="O12123" s="168" t="str">
        <f t="shared" si="1514"/>
        <v/>
      </c>
      <c r="P12123" s="168" t="str">
        <f t="shared" si="1515"/>
        <v/>
      </c>
      <c r="Q12123" s="168" t="str">
        <f t="shared" si="1516"/>
        <v/>
      </c>
      <c r="R12123" s="168" t="str">
        <f t="shared" si="1517"/>
        <v/>
      </c>
      <c r="S12123" s="168" t="str">
        <f t="shared" si="1518"/>
        <v/>
      </c>
      <c r="T12123" s="168" t="str">
        <f t="shared" si="1519"/>
        <v/>
      </c>
    </row>
    <row r="12124" spans="1:20" x14ac:dyDescent="0.2">
      <c r="A12124" t="s">
        <v>2673</v>
      </c>
      <c r="M12124" s="170" t="str">
        <f t="shared" si="1512"/>
        <v>DTL</v>
      </c>
      <c r="N12124" s="169" t="str">
        <f t="shared" si="1513"/>
        <v>2350</v>
      </c>
      <c r="O12124" s="168" t="str">
        <f t="shared" si="1514"/>
        <v/>
      </c>
      <c r="P12124" s="168" t="str">
        <f t="shared" si="1515"/>
        <v/>
      </c>
      <c r="Q12124" s="168" t="str">
        <f t="shared" si="1516"/>
        <v/>
      </c>
      <c r="R12124" s="168" t="str">
        <f t="shared" si="1517"/>
        <v/>
      </c>
      <c r="S12124" s="168" t="str">
        <f t="shared" si="1518"/>
        <v/>
      </c>
      <c r="T12124" s="168" t="str">
        <f t="shared" si="1519"/>
        <v/>
      </c>
    </row>
    <row r="12125" spans="1:20" x14ac:dyDescent="0.2">
      <c r="A12125" t="s">
        <v>7435</v>
      </c>
      <c r="M12125" s="170" t="str">
        <f t="shared" si="1512"/>
        <v>DTL</v>
      </c>
      <c r="N12125" s="169" t="str">
        <f t="shared" si="1513"/>
        <v>2350</v>
      </c>
      <c r="O12125" s="168" t="str">
        <f t="shared" si="1514"/>
        <v>9800</v>
      </c>
      <c r="P12125" s="168" t="str">
        <f t="shared" si="1515"/>
        <v>23509800</v>
      </c>
      <c r="Q12125" s="168">
        <f t="shared" si="1516"/>
        <v>105000</v>
      </c>
      <c r="R12125" s="168">
        <f t="shared" si="1517"/>
        <v>105000</v>
      </c>
      <c r="S12125" s="168">
        <f t="shared" si="1518"/>
        <v>105000</v>
      </c>
      <c r="T12125" s="168">
        <f t="shared" si="1519"/>
        <v>52500</v>
      </c>
    </row>
    <row r="12126" spans="1:20" x14ac:dyDescent="0.2">
      <c r="A12126" t="s">
        <v>4246</v>
      </c>
      <c r="M12126" s="170" t="str">
        <f t="shared" si="1512"/>
        <v>DTL</v>
      </c>
      <c r="N12126" s="169" t="str">
        <f t="shared" si="1513"/>
        <v>2350</v>
      </c>
      <c r="O12126" s="168" t="str">
        <f t="shared" si="1514"/>
        <v/>
      </c>
      <c r="P12126" s="168" t="str">
        <f t="shared" si="1515"/>
        <v/>
      </c>
      <c r="Q12126" s="168" t="str">
        <f t="shared" si="1516"/>
        <v/>
      </c>
      <c r="R12126" s="168" t="str">
        <f t="shared" si="1517"/>
        <v/>
      </c>
      <c r="S12126" s="168" t="str">
        <f t="shared" si="1518"/>
        <v/>
      </c>
      <c r="T12126" s="168" t="str">
        <f t="shared" si="1519"/>
        <v/>
      </c>
    </row>
    <row r="12127" spans="1:20" x14ac:dyDescent="0.2">
      <c r="A12127" t="s">
        <v>4467</v>
      </c>
      <c r="M12127" s="170" t="str">
        <f t="shared" si="1512"/>
        <v>DTL</v>
      </c>
      <c r="N12127" s="169" t="str">
        <f t="shared" si="1513"/>
        <v>2350</v>
      </c>
      <c r="O12127" s="168" t="str">
        <f t="shared" si="1514"/>
        <v/>
      </c>
      <c r="P12127" s="168" t="str">
        <f t="shared" si="1515"/>
        <v/>
      </c>
      <c r="Q12127" s="168" t="str">
        <f t="shared" si="1516"/>
        <v/>
      </c>
      <c r="R12127" s="168" t="str">
        <f t="shared" si="1517"/>
        <v/>
      </c>
      <c r="S12127" s="168" t="str">
        <f t="shared" si="1518"/>
        <v/>
      </c>
      <c r="T12127" s="168" t="str">
        <f t="shared" si="1519"/>
        <v/>
      </c>
    </row>
    <row r="12128" spans="1:20" x14ac:dyDescent="0.2">
      <c r="A12128">
        <v>1</v>
      </c>
      <c r="M12128" s="170" t="str">
        <f t="shared" si="1512"/>
        <v>DTL</v>
      </c>
      <c r="N12128" s="169" t="str">
        <f t="shared" si="1513"/>
        <v>2350</v>
      </c>
      <c r="O12128" s="168" t="str">
        <f t="shared" si="1514"/>
        <v/>
      </c>
      <c r="P12128" s="168" t="str">
        <f t="shared" si="1515"/>
        <v/>
      </c>
      <c r="Q12128" s="168" t="str">
        <f t="shared" si="1516"/>
        <v/>
      </c>
      <c r="R12128" s="168" t="str">
        <f t="shared" si="1517"/>
        <v/>
      </c>
      <c r="S12128" s="168" t="str">
        <f t="shared" si="1518"/>
        <v/>
      </c>
      <c r="T12128" s="168" t="str">
        <f t="shared" si="1519"/>
        <v/>
      </c>
    </row>
    <row r="12129" spans="1:20" x14ac:dyDescent="0.2">
      <c r="M12129" s="170" t="str">
        <f t="shared" si="1512"/>
        <v>DTL</v>
      </c>
      <c r="N12129" s="169" t="str">
        <f t="shared" si="1513"/>
        <v>2350</v>
      </c>
      <c r="O12129" s="168" t="str">
        <f t="shared" si="1514"/>
        <v/>
      </c>
      <c r="P12129" s="168" t="str">
        <f t="shared" si="1515"/>
        <v/>
      </c>
      <c r="Q12129" s="168" t="str">
        <f t="shared" si="1516"/>
        <v/>
      </c>
      <c r="R12129" s="168" t="str">
        <f t="shared" si="1517"/>
        <v/>
      </c>
      <c r="S12129" s="168" t="str">
        <f t="shared" si="1518"/>
        <v/>
      </c>
      <c r="T12129" s="168" t="str">
        <f t="shared" si="1519"/>
        <v/>
      </c>
    </row>
    <row r="12130" spans="1:20" x14ac:dyDescent="0.2">
      <c r="A12130" t="s">
        <v>3814</v>
      </c>
      <c r="M12130" s="170" t="str">
        <f t="shared" si="1512"/>
        <v>H1</v>
      </c>
      <c r="N12130" s="169" t="str">
        <f t="shared" si="1513"/>
        <v>2350</v>
      </c>
      <c r="O12130" s="168" t="str">
        <f t="shared" si="1514"/>
        <v/>
      </c>
      <c r="P12130" s="168" t="str">
        <f t="shared" si="1515"/>
        <v/>
      </c>
      <c r="Q12130" s="168" t="str">
        <f t="shared" si="1516"/>
        <v/>
      </c>
      <c r="R12130" s="168" t="str">
        <f t="shared" si="1517"/>
        <v/>
      </c>
      <c r="S12130" s="168" t="str">
        <f t="shared" si="1518"/>
        <v/>
      </c>
      <c r="T12130" s="168" t="str">
        <f t="shared" si="1519"/>
        <v/>
      </c>
    </row>
    <row r="12131" spans="1:20" x14ac:dyDescent="0.2">
      <c r="A12131" t="s">
        <v>2600</v>
      </c>
      <c r="M12131" s="170" t="str">
        <f t="shared" si="1512"/>
        <v>H2</v>
      </c>
      <c r="N12131" s="169" t="str">
        <f t="shared" si="1513"/>
        <v>2350</v>
      </c>
      <c r="O12131" s="168" t="str">
        <f t="shared" si="1514"/>
        <v/>
      </c>
      <c r="P12131" s="168" t="str">
        <f t="shared" si="1515"/>
        <v/>
      </c>
      <c r="Q12131" s="168" t="str">
        <f t="shared" si="1516"/>
        <v/>
      </c>
      <c r="R12131" s="168" t="str">
        <f t="shared" si="1517"/>
        <v/>
      </c>
      <c r="S12131" s="168" t="str">
        <f t="shared" si="1518"/>
        <v/>
      </c>
      <c r="T12131" s="168" t="str">
        <f t="shared" si="1519"/>
        <v/>
      </c>
    </row>
    <row r="12132" spans="1:20" x14ac:dyDescent="0.2">
      <c r="A12132" t="s">
        <v>2601</v>
      </c>
      <c r="M12132" s="170" t="str">
        <f t="shared" si="1512"/>
        <v>H3</v>
      </c>
      <c r="N12132" s="169" t="str">
        <f t="shared" si="1513"/>
        <v>2350</v>
      </c>
      <c r="O12132" s="168" t="str">
        <f t="shared" si="1514"/>
        <v/>
      </c>
      <c r="P12132" s="168" t="str">
        <f t="shared" si="1515"/>
        <v/>
      </c>
      <c r="Q12132" s="168" t="str">
        <f t="shared" si="1516"/>
        <v/>
      </c>
      <c r="R12132" s="168" t="str">
        <f t="shared" si="1517"/>
        <v/>
      </c>
      <c r="S12132" s="168" t="str">
        <f t="shared" si="1518"/>
        <v/>
      </c>
      <c r="T12132" s="168" t="str">
        <f t="shared" si="1519"/>
        <v/>
      </c>
    </row>
    <row r="12133" spans="1:20" x14ac:dyDescent="0.2">
      <c r="A12133" t="s">
        <v>3761</v>
      </c>
      <c r="M12133" s="170" t="str">
        <f t="shared" si="1512"/>
        <v>H4</v>
      </c>
      <c r="N12133" s="169" t="str">
        <f t="shared" si="1513"/>
        <v>2350</v>
      </c>
      <c r="O12133" s="168" t="str">
        <f t="shared" si="1514"/>
        <v/>
      </c>
      <c r="P12133" s="168" t="str">
        <f t="shared" si="1515"/>
        <v/>
      </c>
      <c r="Q12133" s="168" t="str">
        <f t="shared" si="1516"/>
        <v/>
      </c>
      <c r="R12133" s="168" t="str">
        <f t="shared" si="1517"/>
        <v/>
      </c>
      <c r="S12133" s="168" t="str">
        <f t="shared" si="1518"/>
        <v/>
      </c>
      <c r="T12133" s="168" t="str">
        <f t="shared" si="1519"/>
        <v/>
      </c>
    </row>
    <row r="12134" spans="1:20" x14ac:dyDescent="0.2">
      <c r="A12134" t="s">
        <v>2603</v>
      </c>
      <c r="M12134" s="170" t="str">
        <f t="shared" si="1512"/>
        <v>H5</v>
      </c>
      <c r="N12134" s="169" t="str">
        <f t="shared" si="1513"/>
        <v>2350</v>
      </c>
      <c r="O12134" s="168" t="str">
        <f t="shared" si="1514"/>
        <v/>
      </c>
      <c r="P12134" s="168" t="str">
        <f t="shared" si="1515"/>
        <v/>
      </c>
      <c r="Q12134" s="168" t="str">
        <f t="shared" si="1516"/>
        <v/>
      </c>
      <c r="R12134" s="168" t="str">
        <f t="shared" si="1517"/>
        <v/>
      </c>
      <c r="S12134" s="168" t="str">
        <f t="shared" si="1518"/>
        <v/>
      </c>
      <c r="T12134" s="168" t="str">
        <f t="shared" si="1519"/>
        <v/>
      </c>
    </row>
    <row r="12135" spans="1:20" x14ac:dyDescent="0.2">
      <c r="A12135" t="s">
        <v>3804</v>
      </c>
      <c r="M12135" s="170" t="str">
        <f t="shared" si="1512"/>
        <v>H6</v>
      </c>
      <c r="N12135" s="169" t="str">
        <f t="shared" si="1513"/>
        <v>2350</v>
      </c>
      <c r="O12135" s="168" t="str">
        <f t="shared" si="1514"/>
        <v/>
      </c>
      <c r="P12135" s="168" t="str">
        <f t="shared" si="1515"/>
        <v/>
      </c>
      <c r="Q12135" s="168" t="str">
        <f t="shared" si="1516"/>
        <v/>
      </c>
      <c r="R12135" s="168" t="str">
        <f t="shared" si="1517"/>
        <v/>
      </c>
      <c r="S12135" s="168" t="str">
        <f t="shared" si="1518"/>
        <v/>
      </c>
      <c r="T12135" s="168" t="str">
        <f t="shared" si="1519"/>
        <v/>
      </c>
    </row>
    <row r="12136" spans="1:20" x14ac:dyDescent="0.2">
      <c r="A12136" t="s">
        <v>2605</v>
      </c>
      <c r="M12136" s="170" t="str">
        <f t="shared" si="1512"/>
        <v>H7</v>
      </c>
      <c r="N12136" s="169" t="str">
        <f t="shared" si="1513"/>
        <v>2350</v>
      </c>
      <c r="O12136" s="168" t="str">
        <f t="shared" si="1514"/>
        <v/>
      </c>
      <c r="P12136" s="168" t="str">
        <f t="shared" si="1515"/>
        <v/>
      </c>
      <c r="Q12136" s="168" t="str">
        <f t="shared" si="1516"/>
        <v/>
      </c>
      <c r="R12136" s="168" t="str">
        <f t="shared" si="1517"/>
        <v/>
      </c>
      <c r="S12136" s="168" t="str">
        <f t="shared" si="1518"/>
        <v/>
      </c>
      <c r="T12136" s="168" t="str">
        <f t="shared" si="1519"/>
        <v/>
      </c>
    </row>
    <row r="12137" spans="1:20" x14ac:dyDescent="0.2">
      <c r="A12137" t="s">
        <v>2606</v>
      </c>
      <c r="M12137" s="170" t="str">
        <f t="shared" si="1512"/>
        <v>H8</v>
      </c>
      <c r="N12137" s="169" t="str">
        <f t="shared" si="1513"/>
        <v>2350</v>
      </c>
      <c r="O12137" s="168" t="str">
        <f t="shared" si="1514"/>
        <v/>
      </c>
      <c r="P12137" s="168" t="str">
        <f t="shared" si="1515"/>
        <v/>
      </c>
      <c r="Q12137" s="168" t="str">
        <f t="shared" si="1516"/>
        <v/>
      </c>
      <c r="R12137" s="168" t="str">
        <f t="shared" si="1517"/>
        <v/>
      </c>
      <c r="S12137" s="168" t="str">
        <f t="shared" si="1518"/>
        <v/>
      </c>
      <c r="T12137" s="168" t="str">
        <f t="shared" si="1519"/>
        <v/>
      </c>
    </row>
    <row r="12138" spans="1:20" x14ac:dyDescent="0.2">
      <c r="A12138" t="s">
        <v>2607</v>
      </c>
      <c r="M12138" s="170" t="str">
        <f t="shared" si="1512"/>
        <v>H9</v>
      </c>
      <c r="N12138" s="169" t="str">
        <f t="shared" si="1513"/>
        <v>2350</v>
      </c>
      <c r="O12138" s="168" t="str">
        <f t="shared" si="1514"/>
        <v/>
      </c>
      <c r="P12138" s="168" t="str">
        <f t="shared" si="1515"/>
        <v/>
      </c>
      <c r="Q12138" s="168" t="str">
        <f t="shared" si="1516"/>
        <v/>
      </c>
      <c r="R12138" s="168" t="str">
        <f t="shared" si="1517"/>
        <v/>
      </c>
      <c r="S12138" s="168" t="str">
        <f t="shared" si="1518"/>
        <v/>
      </c>
      <c r="T12138" s="168" t="str">
        <f t="shared" si="1519"/>
        <v/>
      </c>
    </row>
    <row r="12139" spans="1:20" x14ac:dyDescent="0.2">
      <c r="A12139" t="s">
        <v>2608</v>
      </c>
      <c r="M12139" s="170" t="str">
        <f t="shared" si="1512"/>
        <v>H10</v>
      </c>
      <c r="N12139" s="169" t="str">
        <f t="shared" si="1513"/>
        <v>2350</v>
      </c>
      <c r="O12139" s="168" t="str">
        <f t="shared" si="1514"/>
        <v/>
      </c>
      <c r="P12139" s="168" t="str">
        <f t="shared" si="1515"/>
        <v/>
      </c>
      <c r="Q12139" s="168" t="str">
        <f t="shared" si="1516"/>
        <v/>
      </c>
      <c r="R12139" s="168" t="str">
        <f t="shared" si="1517"/>
        <v/>
      </c>
      <c r="S12139" s="168" t="str">
        <f t="shared" si="1518"/>
        <v/>
      </c>
      <c r="T12139" s="168" t="str">
        <f t="shared" si="1519"/>
        <v/>
      </c>
    </row>
    <row r="12140" spans="1:20" x14ac:dyDescent="0.2">
      <c r="A12140" t="s">
        <v>7436</v>
      </c>
      <c r="M12140" s="170" t="str">
        <f t="shared" si="1512"/>
        <v>Ttl</v>
      </c>
      <c r="N12140" s="169" t="str">
        <f t="shared" si="1513"/>
        <v>2350</v>
      </c>
      <c r="O12140" s="168" t="str">
        <f t="shared" si="1514"/>
        <v/>
      </c>
      <c r="P12140" s="168" t="str">
        <f t="shared" si="1515"/>
        <v/>
      </c>
      <c r="Q12140" s="168" t="str">
        <f t="shared" si="1516"/>
        <v/>
      </c>
      <c r="R12140" s="168" t="str">
        <f t="shared" si="1517"/>
        <v/>
      </c>
      <c r="S12140" s="168" t="str">
        <f t="shared" si="1518"/>
        <v/>
      </c>
      <c r="T12140" s="168" t="str">
        <f t="shared" si="1519"/>
        <v/>
      </c>
    </row>
    <row r="12141" spans="1:20" x14ac:dyDescent="0.2">
      <c r="A12141" t="s">
        <v>2676</v>
      </c>
      <c r="M12141" s="170" t="str">
        <f t="shared" si="1512"/>
        <v>DTL</v>
      </c>
      <c r="N12141" s="169" t="str">
        <f t="shared" si="1513"/>
        <v>2350</v>
      </c>
      <c r="O12141" s="168" t="str">
        <f t="shared" si="1514"/>
        <v/>
      </c>
      <c r="P12141" s="168" t="str">
        <f t="shared" si="1515"/>
        <v/>
      </c>
      <c r="Q12141" s="168" t="str">
        <f t="shared" si="1516"/>
        <v/>
      </c>
      <c r="R12141" s="168" t="str">
        <f t="shared" si="1517"/>
        <v/>
      </c>
      <c r="S12141" s="168" t="str">
        <f t="shared" si="1518"/>
        <v/>
      </c>
      <c r="T12141" s="168" t="str">
        <f t="shared" si="1519"/>
        <v/>
      </c>
    </row>
    <row r="12142" spans="1:20" x14ac:dyDescent="0.2">
      <c r="A12142" t="s">
        <v>2611</v>
      </c>
      <c r="M12142" s="170" t="str">
        <f t="shared" si="1512"/>
        <v>DTL</v>
      </c>
      <c r="N12142" s="169" t="str">
        <f t="shared" si="1513"/>
        <v>2350</v>
      </c>
      <c r="O12142" s="168" t="str">
        <f t="shared" si="1514"/>
        <v/>
      </c>
      <c r="P12142" s="168" t="str">
        <f t="shared" si="1515"/>
        <v/>
      </c>
      <c r="Q12142" s="168" t="str">
        <f t="shared" si="1516"/>
        <v/>
      </c>
      <c r="R12142" s="168" t="str">
        <f t="shared" si="1517"/>
        <v/>
      </c>
      <c r="S12142" s="168" t="str">
        <f t="shared" si="1518"/>
        <v/>
      </c>
      <c r="T12142" s="168" t="str">
        <f t="shared" si="1519"/>
        <v/>
      </c>
    </row>
    <row r="12143" spans="1:20" x14ac:dyDescent="0.2">
      <c r="A12143" t="s">
        <v>2620</v>
      </c>
      <c r="M12143" s="170" t="str">
        <f t="shared" si="1512"/>
        <v>DTL</v>
      </c>
      <c r="N12143" s="169" t="str">
        <f t="shared" si="1513"/>
        <v>2350</v>
      </c>
      <c r="O12143" s="168" t="str">
        <f t="shared" si="1514"/>
        <v/>
      </c>
      <c r="P12143" s="168" t="str">
        <f t="shared" si="1515"/>
        <v/>
      </c>
      <c r="Q12143" s="168" t="str">
        <f t="shared" si="1516"/>
        <v/>
      </c>
      <c r="R12143" s="168" t="str">
        <f t="shared" si="1517"/>
        <v/>
      </c>
      <c r="S12143" s="168" t="str">
        <f t="shared" si="1518"/>
        <v/>
      </c>
      <c r="T12143" s="168" t="str">
        <f t="shared" si="1519"/>
        <v/>
      </c>
    </row>
    <row r="12144" spans="1:20" x14ac:dyDescent="0.2">
      <c r="A12144" t="s">
        <v>7437</v>
      </c>
      <c r="M12144" s="170" t="str">
        <f t="shared" si="1512"/>
        <v>Ttl</v>
      </c>
      <c r="N12144" s="169" t="str">
        <f t="shared" si="1513"/>
        <v>2350</v>
      </c>
      <c r="O12144" s="168" t="str">
        <f t="shared" si="1514"/>
        <v/>
      </c>
      <c r="P12144" s="168" t="str">
        <f t="shared" si="1515"/>
        <v/>
      </c>
      <c r="Q12144" s="168" t="str">
        <f t="shared" si="1516"/>
        <v/>
      </c>
      <c r="R12144" s="168" t="str">
        <f t="shared" si="1517"/>
        <v/>
      </c>
      <c r="S12144" s="168" t="str">
        <f t="shared" si="1518"/>
        <v/>
      </c>
      <c r="T12144" s="168" t="str">
        <f t="shared" si="1519"/>
        <v/>
      </c>
    </row>
    <row r="12145" spans="1:20" x14ac:dyDescent="0.2">
      <c r="A12145" t="s">
        <v>2611</v>
      </c>
      <c r="M12145" s="170" t="str">
        <f t="shared" si="1512"/>
        <v>DTL</v>
      </c>
      <c r="N12145" s="169" t="str">
        <f t="shared" si="1513"/>
        <v>2350</v>
      </c>
      <c r="O12145" s="168" t="str">
        <f t="shared" si="1514"/>
        <v/>
      </c>
      <c r="P12145" s="168" t="str">
        <f t="shared" si="1515"/>
        <v/>
      </c>
      <c r="Q12145" s="168" t="str">
        <f t="shared" si="1516"/>
        <v/>
      </c>
      <c r="R12145" s="168" t="str">
        <f t="shared" si="1517"/>
        <v/>
      </c>
      <c r="S12145" s="168" t="str">
        <f t="shared" si="1518"/>
        <v/>
      </c>
      <c r="T12145" s="168" t="str">
        <f t="shared" si="1519"/>
        <v/>
      </c>
    </row>
    <row r="12146" spans="1:20" x14ac:dyDescent="0.2">
      <c r="A12146" t="s">
        <v>7438</v>
      </c>
      <c r="M12146" s="170" t="str">
        <f t="shared" si="1512"/>
        <v>Ttl</v>
      </c>
      <c r="N12146" s="169" t="str">
        <f t="shared" si="1513"/>
        <v>2350</v>
      </c>
      <c r="O12146" s="168" t="str">
        <f t="shared" si="1514"/>
        <v/>
      </c>
      <c r="P12146" s="168" t="str">
        <f t="shared" si="1515"/>
        <v/>
      </c>
      <c r="Q12146" s="168" t="str">
        <f t="shared" si="1516"/>
        <v/>
      </c>
      <c r="R12146" s="168" t="str">
        <f t="shared" si="1517"/>
        <v/>
      </c>
      <c r="S12146" s="168" t="str">
        <f t="shared" si="1518"/>
        <v/>
      </c>
      <c r="T12146" s="168" t="str">
        <f t="shared" si="1519"/>
        <v/>
      </c>
    </row>
    <row r="12147" spans="1:20" x14ac:dyDescent="0.2">
      <c r="A12147" t="s">
        <v>4246</v>
      </c>
      <c r="M12147" s="170" t="str">
        <f t="shared" si="1512"/>
        <v>DTL</v>
      </c>
      <c r="N12147" s="169" t="str">
        <f t="shared" si="1513"/>
        <v>2350</v>
      </c>
      <c r="O12147" s="168" t="str">
        <f t="shared" si="1514"/>
        <v/>
      </c>
      <c r="P12147" s="168" t="str">
        <f t="shared" si="1515"/>
        <v/>
      </c>
      <c r="Q12147" s="168" t="str">
        <f t="shared" si="1516"/>
        <v/>
      </c>
      <c r="R12147" s="168" t="str">
        <f t="shared" si="1517"/>
        <v/>
      </c>
      <c r="S12147" s="168" t="str">
        <f t="shared" si="1518"/>
        <v/>
      </c>
      <c r="T12147" s="168" t="str">
        <f t="shared" si="1519"/>
        <v/>
      </c>
    </row>
    <row r="12148" spans="1:20" x14ac:dyDescent="0.2">
      <c r="A12148" t="s">
        <v>2611</v>
      </c>
      <c r="M12148" s="170" t="str">
        <f t="shared" si="1512"/>
        <v>DTL</v>
      </c>
      <c r="N12148" s="169" t="str">
        <f t="shared" si="1513"/>
        <v>2350</v>
      </c>
      <c r="O12148" s="168" t="str">
        <f t="shared" si="1514"/>
        <v/>
      </c>
      <c r="P12148" s="168" t="str">
        <f t="shared" si="1515"/>
        <v/>
      </c>
      <c r="Q12148" s="168" t="str">
        <f t="shared" si="1516"/>
        <v/>
      </c>
      <c r="R12148" s="168" t="str">
        <f t="shared" si="1517"/>
        <v/>
      </c>
      <c r="S12148" s="168" t="str">
        <f t="shared" si="1518"/>
        <v/>
      </c>
      <c r="T12148" s="168" t="str">
        <f t="shared" si="1519"/>
        <v/>
      </c>
    </row>
    <row r="12149" spans="1:20" x14ac:dyDescent="0.2">
      <c r="A12149" t="s">
        <v>7439</v>
      </c>
      <c r="M12149" s="170" t="str">
        <f t="shared" si="1512"/>
        <v>DTL</v>
      </c>
      <c r="N12149" s="169" t="str">
        <f t="shared" si="1513"/>
        <v>2350</v>
      </c>
      <c r="O12149" s="168" t="str">
        <f t="shared" si="1514"/>
        <v xml:space="preserve">    </v>
      </c>
      <c r="P12149" s="168" t="str">
        <f t="shared" si="1515"/>
        <v xml:space="preserve">2350    </v>
      </c>
      <c r="Q12149" s="168">
        <f t="shared" si="1516"/>
        <v>-138863</v>
      </c>
      <c r="R12149" s="168">
        <f t="shared" si="1517"/>
        <v>-159075</v>
      </c>
      <c r="S12149" s="168">
        <f t="shared" si="1518"/>
        <v>-182156</v>
      </c>
      <c r="T12149" s="168">
        <f t="shared" si="1519"/>
        <v>-111001</v>
      </c>
    </row>
    <row r="12150" spans="1:20" x14ac:dyDescent="0.2">
      <c r="A12150" t="s">
        <v>2611</v>
      </c>
      <c r="M12150" s="170" t="str">
        <f t="shared" si="1512"/>
        <v>DTL</v>
      </c>
      <c r="N12150" s="169" t="str">
        <f t="shared" si="1513"/>
        <v>2350</v>
      </c>
      <c r="O12150" s="168" t="str">
        <f t="shared" si="1514"/>
        <v/>
      </c>
      <c r="P12150" s="168" t="str">
        <f t="shared" si="1515"/>
        <v/>
      </c>
      <c r="Q12150" s="168" t="str">
        <f t="shared" si="1516"/>
        <v/>
      </c>
      <c r="R12150" s="168" t="str">
        <f t="shared" si="1517"/>
        <v/>
      </c>
      <c r="S12150" s="168" t="str">
        <f t="shared" si="1518"/>
        <v/>
      </c>
      <c r="T12150" s="168" t="str">
        <f t="shared" si="1519"/>
        <v/>
      </c>
    </row>
    <row r="12151" spans="1:20" x14ac:dyDescent="0.2">
      <c r="A12151" t="s">
        <v>7440</v>
      </c>
      <c r="M12151" s="170" t="str">
        <f t="shared" si="1512"/>
        <v>DTL</v>
      </c>
      <c r="N12151" s="169" t="str">
        <f t="shared" si="1513"/>
        <v>2350</v>
      </c>
      <c r="O12151" s="168" t="str">
        <f t="shared" si="1514"/>
        <v>Tran</v>
      </c>
      <c r="P12151" s="168" t="str">
        <f t="shared" si="1515"/>
        <v>2350Tran</v>
      </c>
      <c r="Q12151" s="168">
        <f t="shared" si="1516"/>
        <v>105000</v>
      </c>
      <c r="R12151" s="168">
        <f t="shared" si="1517"/>
        <v>105000</v>
      </c>
      <c r="S12151" s="168">
        <f t="shared" si="1518"/>
        <v>105000</v>
      </c>
      <c r="T12151" s="168">
        <f t="shared" si="1519"/>
        <v>52500</v>
      </c>
    </row>
    <row r="12152" spans="1:20" x14ac:dyDescent="0.2">
      <c r="A12152" t="s">
        <v>2611</v>
      </c>
      <c r="M12152" s="170" t="str">
        <f t="shared" si="1512"/>
        <v>DTL</v>
      </c>
      <c r="N12152" s="169" t="str">
        <f t="shared" si="1513"/>
        <v>2350</v>
      </c>
      <c r="O12152" s="168" t="str">
        <f t="shared" si="1514"/>
        <v/>
      </c>
      <c r="P12152" s="168" t="str">
        <f t="shared" si="1515"/>
        <v/>
      </c>
      <c r="Q12152" s="168" t="str">
        <f t="shared" si="1516"/>
        <v/>
      </c>
      <c r="R12152" s="168" t="str">
        <f t="shared" si="1517"/>
        <v/>
      </c>
      <c r="S12152" s="168" t="str">
        <f t="shared" si="1518"/>
        <v/>
      </c>
      <c r="T12152" s="168" t="str">
        <f t="shared" si="1519"/>
        <v/>
      </c>
    </row>
    <row r="12153" spans="1:20" x14ac:dyDescent="0.2">
      <c r="A12153" t="s">
        <v>2623</v>
      </c>
      <c r="M12153" s="170" t="str">
        <f t="shared" si="1512"/>
        <v>DTL</v>
      </c>
      <c r="N12153" s="169" t="str">
        <f t="shared" si="1513"/>
        <v>2350</v>
      </c>
      <c r="O12153" s="168" t="str">
        <f t="shared" si="1514"/>
        <v>Tran</v>
      </c>
      <c r="P12153" s="168" t="str">
        <f t="shared" si="1515"/>
        <v>2350Tran</v>
      </c>
      <c r="Q12153" s="168">
        <f t="shared" si="1516"/>
        <v>0</v>
      </c>
      <c r="R12153" s="168">
        <f t="shared" si="1517"/>
        <v>0</v>
      </c>
      <c r="S12153" s="168">
        <f t="shared" si="1518"/>
        <v>0</v>
      </c>
      <c r="T12153" s="168">
        <f t="shared" si="1519"/>
        <v>0</v>
      </c>
    </row>
    <row r="12154" spans="1:20" x14ac:dyDescent="0.2">
      <c r="A12154" t="s">
        <v>4246</v>
      </c>
      <c r="M12154" s="170" t="str">
        <f t="shared" si="1512"/>
        <v>DTL</v>
      </c>
      <c r="N12154" s="169" t="str">
        <f t="shared" si="1513"/>
        <v>2350</v>
      </c>
      <c r="O12154" s="168" t="str">
        <f t="shared" si="1514"/>
        <v/>
      </c>
      <c r="P12154" s="168" t="str">
        <f t="shared" si="1515"/>
        <v/>
      </c>
      <c r="Q12154" s="168" t="str">
        <f t="shared" si="1516"/>
        <v/>
      </c>
      <c r="R12154" s="168" t="str">
        <f t="shared" si="1517"/>
        <v/>
      </c>
      <c r="S12154" s="168" t="str">
        <f t="shared" si="1518"/>
        <v/>
      </c>
      <c r="T12154" s="168" t="str">
        <f t="shared" si="1519"/>
        <v/>
      </c>
    </row>
    <row r="12155" spans="1:20" x14ac:dyDescent="0.2">
      <c r="A12155" t="s">
        <v>2611</v>
      </c>
      <c r="M12155" s="170" t="str">
        <f t="shared" si="1512"/>
        <v>DTL</v>
      </c>
      <c r="N12155" s="169" t="str">
        <f t="shared" si="1513"/>
        <v>2350</v>
      </c>
      <c r="O12155" s="168" t="str">
        <f t="shared" si="1514"/>
        <v/>
      </c>
      <c r="P12155" s="168" t="str">
        <f t="shared" si="1515"/>
        <v/>
      </c>
      <c r="Q12155" s="168" t="str">
        <f t="shared" si="1516"/>
        <v/>
      </c>
      <c r="R12155" s="168" t="str">
        <f t="shared" si="1517"/>
        <v/>
      </c>
      <c r="S12155" s="168" t="str">
        <f t="shared" si="1518"/>
        <v/>
      </c>
      <c r="T12155" s="168" t="str">
        <f t="shared" si="1519"/>
        <v/>
      </c>
    </row>
    <row r="12156" spans="1:20" x14ac:dyDescent="0.2">
      <c r="A12156" t="s">
        <v>7441</v>
      </c>
      <c r="M12156" s="170" t="str">
        <f t="shared" si="1512"/>
        <v>Ttl</v>
      </c>
      <c r="N12156" s="169" t="str">
        <f t="shared" si="1513"/>
        <v>2350</v>
      </c>
      <c r="O12156" s="168" t="str">
        <f t="shared" si="1514"/>
        <v/>
      </c>
      <c r="P12156" s="168" t="str">
        <f t="shared" si="1515"/>
        <v/>
      </c>
      <c r="Q12156" s="168" t="str">
        <f t="shared" si="1516"/>
        <v/>
      </c>
      <c r="R12156" s="168" t="str">
        <f t="shared" si="1517"/>
        <v/>
      </c>
      <c r="S12156" s="168" t="str">
        <f t="shared" si="1518"/>
        <v/>
      </c>
      <c r="T12156" s="168" t="str">
        <f t="shared" si="1519"/>
        <v/>
      </c>
    </row>
    <row r="12157" spans="1:20" x14ac:dyDescent="0.2">
      <c r="A12157" t="s">
        <v>4467</v>
      </c>
      <c r="M12157" s="170" t="str">
        <f t="shared" si="1512"/>
        <v>DTL</v>
      </c>
      <c r="N12157" s="169" t="str">
        <f t="shared" si="1513"/>
        <v>2350</v>
      </c>
      <c r="O12157" s="168" t="str">
        <f t="shared" si="1514"/>
        <v/>
      </c>
      <c r="P12157" s="168" t="str">
        <f t="shared" si="1515"/>
        <v/>
      </c>
      <c r="Q12157" s="168" t="str">
        <f t="shared" si="1516"/>
        <v/>
      </c>
      <c r="R12157" s="168" t="str">
        <f t="shared" si="1517"/>
        <v/>
      </c>
      <c r="S12157" s="168" t="str">
        <f t="shared" si="1518"/>
        <v/>
      </c>
      <c r="T12157" s="168" t="str">
        <f t="shared" si="1519"/>
        <v/>
      </c>
    </row>
    <row r="12158" spans="1:20" x14ac:dyDescent="0.2">
      <c r="A12158">
        <v>1</v>
      </c>
      <c r="M12158" s="170" t="str">
        <f t="shared" si="1512"/>
        <v>DTL</v>
      </c>
      <c r="N12158" s="169" t="str">
        <f t="shared" si="1513"/>
        <v>2350</v>
      </c>
      <c r="O12158" s="168" t="str">
        <f t="shared" si="1514"/>
        <v/>
      </c>
      <c r="P12158" s="168" t="str">
        <f t="shared" si="1515"/>
        <v/>
      </c>
      <c r="Q12158" s="168" t="str">
        <f t="shared" si="1516"/>
        <v/>
      </c>
      <c r="R12158" s="168" t="str">
        <f t="shared" si="1517"/>
        <v/>
      </c>
      <c r="S12158" s="168" t="str">
        <f t="shared" si="1518"/>
        <v/>
      </c>
      <c r="T12158" s="168" t="str">
        <f t="shared" si="1519"/>
        <v/>
      </c>
    </row>
    <row r="12159" spans="1:20" x14ac:dyDescent="0.2">
      <c r="M12159" s="170" t="str">
        <f t="shared" si="1512"/>
        <v>DTL</v>
      </c>
      <c r="N12159" s="169" t="str">
        <f t="shared" si="1513"/>
        <v>2350</v>
      </c>
      <c r="O12159" s="168" t="str">
        <f t="shared" si="1514"/>
        <v/>
      </c>
      <c r="P12159" s="168" t="str">
        <f t="shared" si="1515"/>
        <v/>
      </c>
      <c r="Q12159" s="168" t="str">
        <f t="shared" si="1516"/>
        <v/>
      </c>
      <c r="R12159" s="168" t="str">
        <f t="shared" si="1517"/>
        <v/>
      </c>
      <c r="S12159" s="168" t="str">
        <f t="shared" si="1518"/>
        <v/>
      </c>
      <c r="T12159" s="168" t="str">
        <f t="shared" si="1519"/>
        <v/>
      </c>
    </row>
    <row r="12160" spans="1:20" x14ac:dyDescent="0.2">
      <c r="A12160" t="s">
        <v>3815</v>
      </c>
      <c r="M12160" s="170" t="str">
        <f t="shared" si="1512"/>
        <v>H1</v>
      </c>
      <c r="N12160" s="169" t="str">
        <f t="shared" si="1513"/>
        <v>2350</v>
      </c>
      <c r="O12160" s="168" t="str">
        <f t="shared" si="1514"/>
        <v/>
      </c>
      <c r="P12160" s="168" t="str">
        <f t="shared" si="1515"/>
        <v/>
      </c>
      <c r="Q12160" s="168" t="str">
        <f t="shared" si="1516"/>
        <v/>
      </c>
      <c r="R12160" s="168" t="str">
        <f t="shared" si="1517"/>
        <v/>
      </c>
      <c r="S12160" s="168" t="str">
        <f t="shared" si="1518"/>
        <v/>
      </c>
      <c r="T12160" s="168" t="str">
        <f t="shared" si="1519"/>
        <v/>
      </c>
    </row>
    <row r="12161" spans="1:20" x14ac:dyDescent="0.2">
      <c r="A12161" t="s">
        <v>2600</v>
      </c>
      <c r="M12161" s="170" t="str">
        <f t="shared" si="1512"/>
        <v>H2</v>
      </c>
      <c r="N12161" s="169" t="str">
        <f t="shared" si="1513"/>
        <v>2350</v>
      </c>
      <c r="O12161" s="168" t="str">
        <f t="shared" si="1514"/>
        <v/>
      </c>
      <c r="P12161" s="168" t="str">
        <f t="shared" si="1515"/>
        <v/>
      </c>
      <c r="Q12161" s="168" t="str">
        <f t="shared" si="1516"/>
        <v/>
      </c>
      <c r="R12161" s="168" t="str">
        <f t="shared" si="1517"/>
        <v/>
      </c>
      <c r="S12161" s="168" t="str">
        <f t="shared" si="1518"/>
        <v/>
      </c>
      <c r="T12161" s="168" t="str">
        <f t="shared" si="1519"/>
        <v/>
      </c>
    </row>
    <row r="12162" spans="1:20" x14ac:dyDescent="0.2">
      <c r="A12162" t="s">
        <v>2601</v>
      </c>
      <c r="M12162" s="170" t="str">
        <f t="shared" si="1512"/>
        <v>H3</v>
      </c>
      <c r="N12162" s="169" t="str">
        <f t="shared" si="1513"/>
        <v>2350</v>
      </c>
      <c r="O12162" s="168" t="str">
        <f t="shared" si="1514"/>
        <v/>
      </c>
      <c r="P12162" s="168" t="str">
        <f t="shared" si="1515"/>
        <v/>
      </c>
      <c r="Q12162" s="168" t="str">
        <f t="shared" si="1516"/>
        <v/>
      </c>
      <c r="R12162" s="168" t="str">
        <f t="shared" si="1517"/>
        <v/>
      </c>
      <c r="S12162" s="168" t="str">
        <f t="shared" si="1518"/>
        <v/>
      </c>
      <c r="T12162" s="168" t="str">
        <f t="shared" si="1519"/>
        <v/>
      </c>
    </row>
    <row r="12163" spans="1:20" x14ac:dyDescent="0.2">
      <c r="A12163" t="s">
        <v>3761</v>
      </c>
      <c r="M12163" s="170" t="str">
        <f t="shared" ref="M12163:M12226" si="1520">IF(ROW()&lt;23,"",
  IF(NOT(ISERROR(FIND("Trinity County",$A12163,30))),"H1",
  IF(M12162="H1","H2",
  IF(M12162="H2","H3",
  IF(M12162="H3","H4",
  IF(M12162="H4","H5",
  IF(M12162="H5","H6",
  IF(M12162="H6","H7",
  IF(M12162="H7","H8",
  IF(M12162="H8","H9",
  IF(M12162="H9","H10",
  IF(TRIM(LEFT($A12163,7))="Total","Ttl","DTL"))))))))))))</f>
        <v>H4</v>
      </c>
      <c r="N12163" s="169" t="str">
        <f t="shared" ref="N12163:N12226" si="1521">IF(ROW()&lt;23,"",
  IF($M12163="H6",TRIM(LEFT($A12163,5)),N12162))</f>
        <v>2350</v>
      </c>
      <c r="O12163" s="168" t="str">
        <f t="shared" ref="O12163:O12226" si="1522">IF($M12163&lt;&gt;"DTL","",
  IF(NOT(ISNUMBER(VALUE(MID($A12163,31,15)))),"",LEFT($A12163,4)))</f>
        <v/>
      </c>
      <c r="P12163" s="168" t="str">
        <f t="shared" ref="P12163:P12226" si="1523">IF(O12163="","",N12163&amp;O12163)</f>
        <v/>
      </c>
      <c r="Q12163" s="168" t="str">
        <f t="shared" ref="Q12163:Q12226" si="1524">IF($M12163&lt;&gt;"DTL","",
  IF(NOT(ISNUMBER(VALUE(MID($A12163,31,15)))),"",VALUE(TRIM(MID($A12163,47,15)))))</f>
        <v/>
      </c>
      <c r="R12163" s="168" t="str">
        <f t="shared" ref="R12163:R12226" si="1525">IF($M12163&lt;&gt;"DTL","",
  IF(NOT(ISNUMBER(VALUE(MID($A12163,31,15)))),"",VALUE(TRIM(MID($A12163,61,14)))))</f>
        <v/>
      </c>
      <c r="S12163" s="168" t="str">
        <f t="shared" ref="S12163:S12226" si="1526">IF($M12163&lt;&gt;"DTL","",
  IF(NOT(ISNUMBER(VALUE(MID($A12163,31,15)))),"",VALUE(TRIM(MID($A12163,76,14)))))</f>
        <v/>
      </c>
      <c r="T12163" s="168" t="str">
        <f t="shared" ref="T12163:T12226" si="1527">IF($M12163&lt;&gt;"DTL","",
  IF(NOT(ISNUMBER(VALUE(MID($A12163,31,15)))),"",VALUE(TRIM(MID($A12163,90,14)))))</f>
        <v/>
      </c>
    </row>
    <row r="12164" spans="1:20" x14ac:dyDescent="0.2">
      <c r="A12164" t="s">
        <v>3816</v>
      </c>
      <c r="M12164" s="170" t="str">
        <f t="shared" si="1520"/>
        <v>H5</v>
      </c>
      <c r="N12164" s="169" t="str">
        <f t="shared" si="1521"/>
        <v>2350</v>
      </c>
      <c r="O12164" s="168" t="str">
        <f t="shared" si="1522"/>
        <v/>
      </c>
      <c r="P12164" s="168" t="str">
        <f t="shared" si="1523"/>
        <v/>
      </c>
      <c r="Q12164" s="168" t="str">
        <f t="shared" si="1524"/>
        <v/>
      </c>
      <c r="R12164" s="168" t="str">
        <f t="shared" si="1525"/>
        <v/>
      </c>
      <c r="S12164" s="168" t="str">
        <f t="shared" si="1526"/>
        <v/>
      </c>
      <c r="T12164" s="168" t="str">
        <f t="shared" si="1527"/>
        <v/>
      </c>
    </row>
    <row r="12165" spans="1:20" x14ac:dyDescent="0.2">
      <c r="A12165" t="s">
        <v>3817</v>
      </c>
      <c r="M12165" s="170" t="str">
        <f t="shared" si="1520"/>
        <v>H6</v>
      </c>
      <c r="N12165" s="169" t="str">
        <f t="shared" si="1521"/>
        <v>2210</v>
      </c>
      <c r="O12165" s="168" t="str">
        <f t="shared" si="1522"/>
        <v/>
      </c>
      <c r="P12165" s="168" t="str">
        <f t="shared" si="1523"/>
        <v/>
      </c>
      <c r="Q12165" s="168" t="str">
        <f t="shared" si="1524"/>
        <v/>
      </c>
      <c r="R12165" s="168" t="str">
        <f t="shared" si="1525"/>
        <v/>
      </c>
      <c r="S12165" s="168" t="str">
        <f t="shared" si="1526"/>
        <v/>
      </c>
      <c r="T12165" s="168" t="str">
        <f t="shared" si="1527"/>
        <v/>
      </c>
    </row>
    <row r="12166" spans="1:20" x14ac:dyDescent="0.2">
      <c r="A12166" t="s">
        <v>2605</v>
      </c>
      <c r="M12166" s="170" t="str">
        <f t="shared" si="1520"/>
        <v>H7</v>
      </c>
      <c r="N12166" s="169" t="str">
        <f t="shared" si="1521"/>
        <v>2210</v>
      </c>
      <c r="O12166" s="168" t="str">
        <f t="shared" si="1522"/>
        <v/>
      </c>
      <c r="P12166" s="168" t="str">
        <f t="shared" si="1523"/>
        <v/>
      </c>
      <c r="Q12166" s="168" t="str">
        <f t="shared" si="1524"/>
        <v/>
      </c>
      <c r="R12166" s="168" t="str">
        <f t="shared" si="1525"/>
        <v/>
      </c>
      <c r="S12166" s="168" t="str">
        <f t="shared" si="1526"/>
        <v/>
      </c>
      <c r="T12166" s="168" t="str">
        <f t="shared" si="1527"/>
        <v/>
      </c>
    </row>
    <row r="12167" spans="1:20" x14ac:dyDescent="0.2">
      <c r="A12167" t="s">
        <v>2606</v>
      </c>
      <c r="M12167" s="170" t="str">
        <f t="shared" si="1520"/>
        <v>H8</v>
      </c>
      <c r="N12167" s="169" t="str">
        <f t="shared" si="1521"/>
        <v>2210</v>
      </c>
      <c r="O12167" s="168" t="str">
        <f t="shared" si="1522"/>
        <v/>
      </c>
      <c r="P12167" s="168" t="str">
        <f t="shared" si="1523"/>
        <v/>
      </c>
      <c r="Q12167" s="168" t="str">
        <f t="shared" si="1524"/>
        <v/>
      </c>
      <c r="R12167" s="168" t="str">
        <f t="shared" si="1525"/>
        <v/>
      </c>
      <c r="S12167" s="168" t="str">
        <f t="shared" si="1526"/>
        <v/>
      </c>
      <c r="T12167" s="168" t="str">
        <f t="shared" si="1527"/>
        <v/>
      </c>
    </row>
    <row r="12168" spans="1:20" x14ac:dyDescent="0.2">
      <c r="A12168" t="s">
        <v>2607</v>
      </c>
      <c r="M12168" s="170" t="str">
        <f t="shared" si="1520"/>
        <v>H9</v>
      </c>
      <c r="N12168" s="169" t="str">
        <f t="shared" si="1521"/>
        <v>2210</v>
      </c>
      <c r="O12168" s="168" t="str">
        <f t="shared" si="1522"/>
        <v/>
      </c>
      <c r="P12168" s="168" t="str">
        <f t="shared" si="1523"/>
        <v/>
      </c>
      <c r="Q12168" s="168" t="str">
        <f t="shared" si="1524"/>
        <v/>
      </c>
      <c r="R12168" s="168" t="str">
        <f t="shared" si="1525"/>
        <v/>
      </c>
      <c r="S12168" s="168" t="str">
        <f t="shared" si="1526"/>
        <v/>
      </c>
      <c r="T12168" s="168" t="str">
        <f t="shared" si="1527"/>
        <v/>
      </c>
    </row>
    <row r="12169" spans="1:20" x14ac:dyDescent="0.2">
      <c r="A12169" t="s">
        <v>2608</v>
      </c>
      <c r="M12169" s="170" t="str">
        <f t="shared" si="1520"/>
        <v>H10</v>
      </c>
      <c r="N12169" s="169" t="str">
        <f t="shared" si="1521"/>
        <v>2210</v>
      </c>
      <c r="O12169" s="168" t="str">
        <f t="shared" si="1522"/>
        <v/>
      </c>
      <c r="P12169" s="168" t="str">
        <f t="shared" si="1523"/>
        <v/>
      </c>
      <c r="Q12169" s="168" t="str">
        <f t="shared" si="1524"/>
        <v/>
      </c>
      <c r="R12169" s="168" t="str">
        <f t="shared" si="1525"/>
        <v/>
      </c>
      <c r="S12169" s="168" t="str">
        <f t="shared" si="1526"/>
        <v/>
      </c>
      <c r="T12169" s="168" t="str">
        <f t="shared" si="1527"/>
        <v/>
      </c>
    </row>
    <row r="12170" spans="1:20" x14ac:dyDescent="0.2">
      <c r="A12170" t="s">
        <v>2609</v>
      </c>
      <c r="M12170" s="170" t="str">
        <f t="shared" si="1520"/>
        <v>DTL</v>
      </c>
      <c r="N12170" s="169" t="str">
        <f t="shared" si="1521"/>
        <v>2210</v>
      </c>
      <c r="O12170" s="168" t="str">
        <f t="shared" si="1522"/>
        <v/>
      </c>
      <c r="P12170" s="168" t="str">
        <f t="shared" si="1523"/>
        <v/>
      </c>
      <c r="Q12170" s="168" t="str">
        <f t="shared" si="1524"/>
        <v/>
      </c>
      <c r="R12170" s="168" t="str">
        <f t="shared" si="1525"/>
        <v/>
      </c>
      <c r="S12170" s="168" t="str">
        <f t="shared" si="1526"/>
        <v/>
      </c>
      <c r="T12170" s="168" t="str">
        <f t="shared" si="1527"/>
        <v/>
      </c>
    </row>
    <row r="12171" spans="1:20" x14ac:dyDescent="0.2">
      <c r="A12171" t="s">
        <v>7442</v>
      </c>
      <c r="M12171" s="170" t="str">
        <f t="shared" si="1520"/>
        <v>DTL</v>
      </c>
      <c r="N12171" s="169" t="str">
        <f t="shared" si="1521"/>
        <v>2210</v>
      </c>
      <c r="O12171" s="168" t="str">
        <f t="shared" si="1522"/>
        <v>7461</v>
      </c>
      <c r="P12171" s="168" t="str">
        <f t="shared" si="1523"/>
        <v>22107461</v>
      </c>
      <c r="Q12171" s="168">
        <f t="shared" si="1524"/>
        <v>80075</v>
      </c>
      <c r="R12171" s="168">
        <f t="shared" si="1525"/>
        <v>128032</v>
      </c>
      <c r="S12171" s="168">
        <f t="shared" si="1526"/>
        <v>114543</v>
      </c>
      <c r="T12171" s="168">
        <f t="shared" si="1527"/>
        <v>49537</v>
      </c>
    </row>
    <row r="12172" spans="1:20" x14ac:dyDescent="0.2">
      <c r="A12172" t="s">
        <v>4246</v>
      </c>
      <c r="M12172" s="170" t="str">
        <f t="shared" si="1520"/>
        <v>DTL</v>
      </c>
      <c r="N12172" s="169" t="str">
        <f t="shared" si="1521"/>
        <v>2210</v>
      </c>
      <c r="O12172" s="168" t="str">
        <f t="shared" si="1522"/>
        <v/>
      </c>
      <c r="P12172" s="168" t="str">
        <f t="shared" si="1523"/>
        <v/>
      </c>
      <c r="Q12172" s="168" t="str">
        <f t="shared" si="1524"/>
        <v/>
      </c>
      <c r="R12172" s="168" t="str">
        <f t="shared" si="1525"/>
        <v/>
      </c>
      <c r="S12172" s="168" t="str">
        <f t="shared" si="1526"/>
        <v/>
      </c>
      <c r="T12172" s="168" t="str">
        <f t="shared" si="1527"/>
        <v/>
      </c>
    </row>
    <row r="12173" spans="1:20" x14ac:dyDescent="0.2">
      <c r="A12173" t="s">
        <v>2611</v>
      </c>
      <c r="M12173" s="170" t="str">
        <f t="shared" si="1520"/>
        <v>DTL</v>
      </c>
      <c r="N12173" s="169" t="str">
        <f t="shared" si="1521"/>
        <v>2210</v>
      </c>
      <c r="O12173" s="168" t="str">
        <f t="shared" si="1522"/>
        <v/>
      </c>
      <c r="P12173" s="168" t="str">
        <f t="shared" si="1523"/>
        <v/>
      </c>
      <c r="Q12173" s="168" t="str">
        <f t="shared" si="1524"/>
        <v/>
      </c>
      <c r="R12173" s="168" t="str">
        <f t="shared" si="1525"/>
        <v/>
      </c>
      <c r="S12173" s="168" t="str">
        <f t="shared" si="1526"/>
        <v/>
      </c>
      <c r="T12173" s="168" t="str">
        <f t="shared" si="1527"/>
        <v/>
      </c>
    </row>
    <row r="12174" spans="1:20" x14ac:dyDescent="0.2">
      <c r="A12174" t="s">
        <v>7443</v>
      </c>
      <c r="M12174" s="170" t="str">
        <f t="shared" si="1520"/>
        <v>Ttl</v>
      </c>
      <c r="N12174" s="169" t="str">
        <f t="shared" si="1521"/>
        <v>2210</v>
      </c>
      <c r="O12174" s="168" t="str">
        <f t="shared" si="1522"/>
        <v/>
      </c>
      <c r="P12174" s="168" t="str">
        <f t="shared" si="1523"/>
        <v/>
      </c>
      <c r="Q12174" s="168" t="str">
        <f t="shared" si="1524"/>
        <v/>
      </c>
      <c r="R12174" s="168" t="str">
        <f t="shared" si="1525"/>
        <v/>
      </c>
      <c r="S12174" s="168" t="str">
        <f t="shared" si="1526"/>
        <v/>
      </c>
      <c r="T12174" s="168" t="str">
        <f t="shared" si="1527"/>
        <v/>
      </c>
    </row>
    <row r="12175" spans="1:20" x14ac:dyDescent="0.2">
      <c r="A12175" t="s">
        <v>2612</v>
      </c>
      <c r="M12175" s="170" t="str">
        <f t="shared" si="1520"/>
        <v>DTL</v>
      </c>
      <c r="N12175" s="169" t="str">
        <f t="shared" si="1521"/>
        <v>2210</v>
      </c>
      <c r="O12175" s="168" t="str">
        <f t="shared" si="1522"/>
        <v/>
      </c>
      <c r="P12175" s="168" t="str">
        <f t="shared" si="1523"/>
        <v/>
      </c>
      <c r="Q12175" s="168" t="str">
        <f t="shared" si="1524"/>
        <v/>
      </c>
      <c r="R12175" s="168" t="str">
        <f t="shared" si="1525"/>
        <v/>
      </c>
      <c r="S12175" s="168" t="str">
        <f t="shared" si="1526"/>
        <v/>
      </c>
      <c r="T12175" s="168" t="str">
        <f t="shared" si="1527"/>
        <v/>
      </c>
    </row>
    <row r="12176" spans="1:20" x14ac:dyDescent="0.2">
      <c r="A12176" t="s">
        <v>2611</v>
      </c>
      <c r="M12176" s="170" t="str">
        <f t="shared" si="1520"/>
        <v>DTL</v>
      </c>
      <c r="N12176" s="169" t="str">
        <f t="shared" si="1521"/>
        <v>2210</v>
      </c>
      <c r="O12176" s="168" t="str">
        <f t="shared" si="1522"/>
        <v/>
      </c>
      <c r="P12176" s="168" t="str">
        <f t="shared" si="1523"/>
        <v/>
      </c>
      <c r="Q12176" s="168" t="str">
        <f t="shared" si="1524"/>
        <v/>
      </c>
      <c r="R12176" s="168" t="str">
        <f t="shared" si="1525"/>
        <v/>
      </c>
      <c r="S12176" s="168" t="str">
        <f t="shared" si="1526"/>
        <v/>
      </c>
      <c r="T12176" s="168" t="str">
        <f t="shared" si="1527"/>
        <v/>
      </c>
    </row>
    <row r="12177" spans="1:20" x14ac:dyDescent="0.2">
      <c r="A12177" t="s">
        <v>2611</v>
      </c>
      <c r="M12177" s="170" t="str">
        <f t="shared" si="1520"/>
        <v>DTL</v>
      </c>
      <c r="N12177" s="169" t="str">
        <f t="shared" si="1521"/>
        <v>2210</v>
      </c>
      <c r="O12177" s="168" t="str">
        <f t="shared" si="1522"/>
        <v/>
      </c>
      <c r="P12177" s="168" t="str">
        <f t="shared" si="1523"/>
        <v/>
      </c>
      <c r="Q12177" s="168" t="str">
        <f t="shared" si="1524"/>
        <v/>
      </c>
      <c r="R12177" s="168" t="str">
        <f t="shared" si="1525"/>
        <v/>
      </c>
      <c r="S12177" s="168" t="str">
        <f t="shared" si="1526"/>
        <v/>
      </c>
      <c r="T12177" s="168" t="str">
        <f t="shared" si="1527"/>
        <v/>
      </c>
    </row>
    <row r="12178" spans="1:20" x14ac:dyDescent="0.2">
      <c r="A12178" t="s">
        <v>2613</v>
      </c>
      <c r="M12178" s="170" t="str">
        <f t="shared" si="1520"/>
        <v>DTL</v>
      </c>
      <c r="N12178" s="169" t="str">
        <f t="shared" si="1521"/>
        <v>2210</v>
      </c>
      <c r="O12178" s="168" t="str">
        <f t="shared" si="1522"/>
        <v/>
      </c>
      <c r="P12178" s="168" t="str">
        <f t="shared" si="1523"/>
        <v/>
      </c>
      <c r="Q12178" s="168" t="str">
        <f t="shared" si="1524"/>
        <v/>
      </c>
      <c r="R12178" s="168" t="str">
        <f t="shared" si="1525"/>
        <v/>
      </c>
      <c r="S12178" s="168" t="str">
        <f t="shared" si="1526"/>
        <v/>
      </c>
      <c r="T12178" s="168" t="str">
        <f t="shared" si="1527"/>
        <v/>
      </c>
    </row>
    <row r="12179" spans="1:20" x14ac:dyDescent="0.2">
      <c r="A12179" t="s">
        <v>7444</v>
      </c>
      <c r="M12179" s="170" t="str">
        <f t="shared" si="1520"/>
        <v>DTL</v>
      </c>
      <c r="N12179" s="169" t="str">
        <f t="shared" si="1521"/>
        <v>2210</v>
      </c>
      <c r="O12179" s="168" t="str">
        <f t="shared" si="1522"/>
        <v>1010</v>
      </c>
      <c r="P12179" s="168" t="str">
        <f t="shared" si="1523"/>
        <v>22101010</v>
      </c>
      <c r="Q12179" s="168">
        <f t="shared" si="1524"/>
        <v>37575</v>
      </c>
      <c r="R12179" s="168">
        <f t="shared" si="1525"/>
        <v>43221</v>
      </c>
      <c r="S12179" s="168">
        <f t="shared" si="1526"/>
        <v>48008</v>
      </c>
      <c r="T12179" s="168">
        <f t="shared" si="1527"/>
        <v>21667</v>
      </c>
    </row>
    <row r="12180" spans="1:20" x14ac:dyDescent="0.2">
      <c r="A12180" t="s">
        <v>7445</v>
      </c>
      <c r="M12180" s="170" t="str">
        <f t="shared" si="1520"/>
        <v>DTL</v>
      </c>
      <c r="N12180" s="169" t="str">
        <f t="shared" si="1521"/>
        <v>2210</v>
      </c>
      <c r="O12180" s="168" t="str">
        <f t="shared" si="1522"/>
        <v>1030</v>
      </c>
      <c r="P12180" s="168" t="str">
        <f t="shared" si="1523"/>
        <v>22101030</v>
      </c>
      <c r="Q12180" s="168">
        <f t="shared" si="1524"/>
        <v>14591</v>
      </c>
      <c r="R12180" s="168">
        <f t="shared" si="1525"/>
        <v>20618</v>
      </c>
      <c r="S12180" s="168">
        <f t="shared" si="1526"/>
        <v>10000</v>
      </c>
      <c r="T12180" s="168">
        <f t="shared" si="1527"/>
        <v>5407</v>
      </c>
    </row>
    <row r="12181" spans="1:20" x14ac:dyDescent="0.2">
      <c r="A12181" t="s">
        <v>3818</v>
      </c>
      <c r="M12181" s="170" t="str">
        <f t="shared" si="1520"/>
        <v>DTL</v>
      </c>
      <c r="N12181" s="169" t="str">
        <f t="shared" si="1521"/>
        <v>2210</v>
      </c>
      <c r="O12181" s="168" t="str">
        <f t="shared" si="1522"/>
        <v>1090</v>
      </c>
      <c r="P12181" s="168" t="str">
        <f t="shared" si="1523"/>
        <v>22101090</v>
      </c>
      <c r="Q12181" s="168">
        <f t="shared" si="1524"/>
        <v>250</v>
      </c>
      <c r="R12181" s="168">
        <f t="shared" si="1525"/>
        <v>0</v>
      </c>
      <c r="S12181" s="168">
        <f t="shared" si="1526"/>
        <v>0</v>
      </c>
      <c r="T12181" s="168">
        <f t="shared" si="1527"/>
        <v>0</v>
      </c>
    </row>
    <row r="12182" spans="1:20" x14ac:dyDescent="0.2">
      <c r="A12182" t="s">
        <v>7446</v>
      </c>
      <c r="M12182" s="170" t="str">
        <f t="shared" si="1520"/>
        <v>DTL</v>
      </c>
      <c r="N12182" s="169" t="str">
        <f t="shared" si="1521"/>
        <v>2210</v>
      </c>
      <c r="O12182" s="168" t="str">
        <f t="shared" si="1522"/>
        <v>1100</v>
      </c>
      <c r="P12182" s="168" t="str">
        <f t="shared" si="1523"/>
        <v>22101100</v>
      </c>
      <c r="Q12182" s="168">
        <f t="shared" si="1524"/>
        <v>3968</v>
      </c>
      <c r="R12182" s="168">
        <f t="shared" si="1525"/>
        <v>4988</v>
      </c>
      <c r="S12182" s="168">
        <f t="shared" si="1526"/>
        <v>4438</v>
      </c>
      <c r="T12182" s="168">
        <f t="shared" si="1527"/>
        <v>2070</v>
      </c>
    </row>
    <row r="12183" spans="1:20" x14ac:dyDescent="0.2">
      <c r="A12183" t="s">
        <v>7447</v>
      </c>
      <c r="M12183" s="170" t="str">
        <f t="shared" si="1520"/>
        <v>DTL</v>
      </c>
      <c r="N12183" s="169" t="str">
        <f t="shared" si="1521"/>
        <v>2210</v>
      </c>
      <c r="O12183" s="168" t="str">
        <f t="shared" si="1522"/>
        <v>1200</v>
      </c>
      <c r="P12183" s="168" t="str">
        <f t="shared" si="1523"/>
        <v>22101200</v>
      </c>
      <c r="Q12183" s="168">
        <f t="shared" si="1524"/>
        <v>11835</v>
      </c>
      <c r="R12183" s="168">
        <f t="shared" si="1525"/>
        <v>15518</v>
      </c>
      <c r="S12183" s="168">
        <f t="shared" si="1526"/>
        <v>16279</v>
      </c>
      <c r="T12183" s="168">
        <f t="shared" si="1527"/>
        <v>7996</v>
      </c>
    </row>
    <row r="12184" spans="1:20" x14ac:dyDescent="0.2">
      <c r="A12184" t="s">
        <v>7448</v>
      </c>
      <c r="M12184" s="170" t="str">
        <f t="shared" si="1520"/>
        <v>DTL</v>
      </c>
      <c r="N12184" s="169" t="str">
        <f t="shared" si="1521"/>
        <v>2210</v>
      </c>
      <c r="O12184" s="168" t="str">
        <f t="shared" si="1522"/>
        <v>1210</v>
      </c>
      <c r="P12184" s="168" t="str">
        <f t="shared" si="1523"/>
        <v>22101210</v>
      </c>
      <c r="Q12184" s="168">
        <f t="shared" si="1524"/>
        <v>761</v>
      </c>
      <c r="R12184" s="168">
        <f t="shared" si="1525"/>
        <v>856</v>
      </c>
      <c r="S12184" s="168">
        <f t="shared" si="1526"/>
        <v>1262</v>
      </c>
      <c r="T12184" s="168">
        <f t="shared" si="1527"/>
        <v>460</v>
      </c>
    </row>
    <row r="12185" spans="1:20" x14ac:dyDescent="0.2">
      <c r="A12185" t="s">
        <v>7449</v>
      </c>
      <c r="M12185" s="170" t="str">
        <f t="shared" si="1520"/>
        <v>DTL</v>
      </c>
      <c r="N12185" s="169" t="str">
        <f t="shared" si="1521"/>
        <v>2210</v>
      </c>
      <c r="O12185" s="168" t="str">
        <f t="shared" si="1522"/>
        <v>1300</v>
      </c>
      <c r="P12185" s="168" t="str">
        <f t="shared" si="1523"/>
        <v>22101300</v>
      </c>
      <c r="Q12185" s="168">
        <f t="shared" si="1524"/>
        <v>5090</v>
      </c>
      <c r="R12185" s="168">
        <f t="shared" si="1525"/>
        <v>5323</v>
      </c>
      <c r="S12185" s="168">
        <f t="shared" si="1526"/>
        <v>5757</v>
      </c>
      <c r="T12185" s="168">
        <f t="shared" si="1527"/>
        <v>2656</v>
      </c>
    </row>
    <row r="12186" spans="1:20" x14ac:dyDescent="0.2">
      <c r="A12186" t="s">
        <v>7450</v>
      </c>
      <c r="M12186" s="170" t="str">
        <f t="shared" si="1520"/>
        <v>DTL</v>
      </c>
      <c r="N12186" s="169" t="str">
        <f t="shared" si="1521"/>
        <v>2210</v>
      </c>
      <c r="O12186" s="168" t="str">
        <f t="shared" si="1522"/>
        <v>1301</v>
      </c>
      <c r="P12186" s="168" t="str">
        <f t="shared" si="1523"/>
        <v>22101301</v>
      </c>
      <c r="Q12186" s="168">
        <f t="shared" si="1524"/>
        <v>3559</v>
      </c>
      <c r="R12186" s="168">
        <f t="shared" si="1525"/>
        <v>4970</v>
      </c>
      <c r="S12186" s="168">
        <f t="shared" si="1526"/>
        <v>26626</v>
      </c>
      <c r="T12186" s="168">
        <f t="shared" si="1527"/>
        <v>13313</v>
      </c>
    </row>
    <row r="12187" spans="1:20" x14ac:dyDescent="0.2">
      <c r="A12187" t="s">
        <v>7451</v>
      </c>
      <c r="M12187" s="170" t="str">
        <f t="shared" si="1520"/>
        <v>DTL</v>
      </c>
      <c r="N12187" s="169" t="str">
        <f t="shared" si="1521"/>
        <v>2210</v>
      </c>
      <c r="O12187" s="168" t="str">
        <f t="shared" si="1522"/>
        <v>1400</v>
      </c>
      <c r="P12187" s="168" t="str">
        <f t="shared" si="1523"/>
        <v>22101400</v>
      </c>
      <c r="Q12187" s="168">
        <f t="shared" si="1524"/>
        <v>143</v>
      </c>
      <c r="R12187" s="168">
        <f t="shared" si="1525"/>
        <v>1</v>
      </c>
      <c r="S12187" s="168">
        <f t="shared" si="1526"/>
        <v>327</v>
      </c>
      <c r="T12187" s="168">
        <f t="shared" si="1527"/>
        <v>0</v>
      </c>
    </row>
    <row r="12188" spans="1:20" x14ac:dyDescent="0.2">
      <c r="A12188" t="s">
        <v>3819</v>
      </c>
      <c r="M12188" s="170" t="str">
        <f t="shared" si="1520"/>
        <v>DTL</v>
      </c>
      <c r="N12188" s="169" t="str">
        <f t="shared" si="1521"/>
        <v>2210</v>
      </c>
      <c r="O12188" s="168" t="str">
        <f t="shared" si="1522"/>
        <v>1500</v>
      </c>
      <c r="P12188" s="168" t="str">
        <f t="shared" si="1523"/>
        <v>22101500</v>
      </c>
      <c r="Q12188" s="168">
        <f t="shared" si="1524"/>
        <v>0</v>
      </c>
      <c r="R12188" s="168">
        <f t="shared" si="1525"/>
        <v>1400</v>
      </c>
      <c r="S12188" s="168">
        <f t="shared" si="1526"/>
        <v>1393</v>
      </c>
      <c r="T12188" s="168">
        <f t="shared" si="1527"/>
        <v>1393</v>
      </c>
    </row>
    <row r="12189" spans="1:20" x14ac:dyDescent="0.2">
      <c r="A12189" t="s">
        <v>7452</v>
      </c>
      <c r="M12189" s="170" t="str">
        <f t="shared" si="1520"/>
        <v>DTL</v>
      </c>
      <c r="N12189" s="169" t="str">
        <f t="shared" si="1521"/>
        <v>2210</v>
      </c>
      <c r="O12189" s="168" t="str">
        <f t="shared" si="1522"/>
        <v>1299</v>
      </c>
      <c r="P12189" s="168" t="str">
        <f t="shared" si="1523"/>
        <v>22101299</v>
      </c>
      <c r="Q12189" s="168">
        <f t="shared" si="1524"/>
        <v>0</v>
      </c>
      <c r="R12189" s="168">
        <f t="shared" si="1525"/>
        <v>4488</v>
      </c>
      <c r="S12189" s="168">
        <f t="shared" si="1526"/>
        <v>0</v>
      </c>
      <c r="T12189" s="168">
        <f t="shared" si="1527"/>
        <v>0</v>
      </c>
    </row>
    <row r="12190" spans="1:20" x14ac:dyDescent="0.2">
      <c r="A12190" t="s">
        <v>4246</v>
      </c>
      <c r="M12190" s="170" t="str">
        <f t="shared" si="1520"/>
        <v>DTL</v>
      </c>
      <c r="N12190" s="169" t="str">
        <f t="shared" si="1521"/>
        <v>2210</v>
      </c>
      <c r="O12190" s="168" t="str">
        <f t="shared" si="1522"/>
        <v/>
      </c>
      <c r="P12190" s="168" t="str">
        <f t="shared" si="1523"/>
        <v/>
      </c>
      <c r="Q12190" s="168" t="str">
        <f t="shared" si="1524"/>
        <v/>
      </c>
      <c r="R12190" s="168" t="str">
        <f t="shared" si="1525"/>
        <v/>
      </c>
      <c r="S12190" s="168" t="str">
        <f t="shared" si="1526"/>
        <v/>
      </c>
      <c r="T12190" s="168" t="str">
        <f t="shared" si="1527"/>
        <v/>
      </c>
    </row>
    <row r="12191" spans="1:20" x14ac:dyDescent="0.2">
      <c r="A12191" t="s">
        <v>2611</v>
      </c>
      <c r="M12191" s="170" t="str">
        <f t="shared" si="1520"/>
        <v>DTL</v>
      </c>
      <c r="N12191" s="169" t="str">
        <f t="shared" si="1521"/>
        <v>2210</v>
      </c>
      <c r="O12191" s="168" t="str">
        <f t="shared" si="1522"/>
        <v/>
      </c>
      <c r="P12191" s="168" t="str">
        <f t="shared" si="1523"/>
        <v/>
      </c>
      <c r="Q12191" s="168" t="str">
        <f t="shared" si="1524"/>
        <v/>
      </c>
      <c r="R12191" s="168" t="str">
        <f t="shared" si="1525"/>
        <v/>
      </c>
      <c r="S12191" s="168" t="str">
        <f t="shared" si="1526"/>
        <v/>
      </c>
      <c r="T12191" s="168" t="str">
        <f t="shared" si="1527"/>
        <v/>
      </c>
    </row>
    <row r="12192" spans="1:20" x14ac:dyDescent="0.2">
      <c r="A12192" t="s">
        <v>7453</v>
      </c>
      <c r="M12192" s="170" t="str">
        <f t="shared" si="1520"/>
        <v>Ttl</v>
      </c>
      <c r="N12192" s="169" t="str">
        <f t="shared" si="1521"/>
        <v>2210</v>
      </c>
      <c r="O12192" s="168" t="str">
        <f t="shared" si="1522"/>
        <v/>
      </c>
      <c r="P12192" s="168" t="str">
        <f t="shared" si="1523"/>
        <v/>
      </c>
      <c r="Q12192" s="168" t="str">
        <f t="shared" si="1524"/>
        <v/>
      </c>
      <c r="R12192" s="168" t="str">
        <f t="shared" si="1525"/>
        <v/>
      </c>
      <c r="S12192" s="168" t="str">
        <f t="shared" si="1526"/>
        <v/>
      </c>
      <c r="T12192" s="168" t="str">
        <f t="shared" si="1527"/>
        <v/>
      </c>
    </row>
    <row r="12193" spans="1:20" x14ac:dyDescent="0.2">
      <c r="A12193" t="s">
        <v>2611</v>
      </c>
      <c r="M12193" s="170" t="str">
        <f t="shared" si="1520"/>
        <v>DTL</v>
      </c>
      <c r="N12193" s="169" t="str">
        <f t="shared" si="1521"/>
        <v>2210</v>
      </c>
      <c r="O12193" s="168" t="str">
        <f t="shared" si="1522"/>
        <v/>
      </c>
      <c r="P12193" s="168" t="str">
        <f t="shared" si="1523"/>
        <v/>
      </c>
      <c r="Q12193" s="168" t="str">
        <f t="shared" si="1524"/>
        <v/>
      </c>
      <c r="R12193" s="168" t="str">
        <f t="shared" si="1525"/>
        <v/>
      </c>
      <c r="S12193" s="168" t="str">
        <f t="shared" si="1526"/>
        <v/>
      </c>
      <c r="T12193" s="168" t="str">
        <f t="shared" si="1527"/>
        <v/>
      </c>
    </row>
    <row r="12194" spans="1:20" x14ac:dyDescent="0.2">
      <c r="A12194" t="s">
        <v>7454</v>
      </c>
      <c r="M12194" s="170" t="str">
        <f t="shared" si="1520"/>
        <v>DTL</v>
      </c>
      <c r="N12194" s="169" t="str">
        <f t="shared" si="1521"/>
        <v>2210</v>
      </c>
      <c r="O12194" s="168" t="str">
        <f t="shared" si="1522"/>
        <v>2050</v>
      </c>
      <c r="P12194" s="168" t="str">
        <f t="shared" si="1523"/>
        <v>22102050</v>
      </c>
      <c r="Q12194" s="168">
        <f t="shared" si="1524"/>
        <v>5162</v>
      </c>
      <c r="R12194" s="168">
        <f t="shared" si="1525"/>
        <v>1207</v>
      </c>
      <c r="S12194" s="168">
        <f t="shared" si="1526"/>
        <v>1500</v>
      </c>
      <c r="T12194" s="168">
        <f t="shared" si="1527"/>
        <v>749</v>
      </c>
    </row>
    <row r="12195" spans="1:20" x14ac:dyDescent="0.2">
      <c r="A12195" t="s">
        <v>7455</v>
      </c>
      <c r="M12195" s="170" t="str">
        <f t="shared" si="1520"/>
        <v>DTL</v>
      </c>
      <c r="N12195" s="169" t="str">
        <f t="shared" si="1521"/>
        <v>2210</v>
      </c>
      <c r="O12195" s="168" t="str">
        <f t="shared" si="1522"/>
        <v>2060</v>
      </c>
      <c r="P12195" s="168" t="str">
        <f t="shared" si="1523"/>
        <v>22102060</v>
      </c>
      <c r="Q12195" s="168">
        <f t="shared" si="1524"/>
        <v>15556</v>
      </c>
      <c r="R12195" s="168">
        <f t="shared" si="1525"/>
        <v>0</v>
      </c>
      <c r="S12195" s="168">
        <f t="shared" si="1526"/>
        <v>0</v>
      </c>
      <c r="T12195" s="168">
        <f t="shared" si="1527"/>
        <v>0</v>
      </c>
    </row>
    <row r="12196" spans="1:20" x14ac:dyDescent="0.2">
      <c r="A12196" t="s">
        <v>7456</v>
      </c>
      <c r="M12196" s="170" t="str">
        <f t="shared" si="1520"/>
        <v>DTL</v>
      </c>
      <c r="N12196" s="169" t="str">
        <f t="shared" si="1521"/>
        <v>2210</v>
      </c>
      <c r="O12196" s="168" t="str">
        <f t="shared" si="1522"/>
        <v>2080</v>
      </c>
      <c r="P12196" s="168" t="str">
        <f t="shared" si="1523"/>
        <v>22102080</v>
      </c>
      <c r="Q12196" s="168">
        <f t="shared" si="1524"/>
        <v>0</v>
      </c>
      <c r="R12196" s="168">
        <f t="shared" si="1525"/>
        <v>103</v>
      </c>
      <c r="S12196" s="168">
        <f t="shared" si="1526"/>
        <v>0</v>
      </c>
      <c r="T12196" s="168">
        <f t="shared" si="1527"/>
        <v>0</v>
      </c>
    </row>
    <row r="12197" spans="1:20" x14ac:dyDescent="0.2">
      <c r="A12197" t="s">
        <v>7457</v>
      </c>
      <c r="M12197" s="170" t="str">
        <f t="shared" si="1520"/>
        <v>DTL</v>
      </c>
      <c r="N12197" s="169" t="str">
        <f t="shared" si="1521"/>
        <v>2210</v>
      </c>
      <c r="O12197" s="168" t="str">
        <f t="shared" si="1522"/>
        <v>2090</v>
      </c>
      <c r="P12197" s="168" t="str">
        <f t="shared" si="1523"/>
        <v>22102090</v>
      </c>
      <c r="Q12197" s="168">
        <f t="shared" si="1524"/>
        <v>227</v>
      </c>
      <c r="R12197" s="168">
        <f t="shared" si="1525"/>
        <v>360</v>
      </c>
      <c r="S12197" s="168">
        <f t="shared" si="1526"/>
        <v>300</v>
      </c>
      <c r="T12197" s="168">
        <f t="shared" si="1527"/>
        <v>0</v>
      </c>
    </row>
    <row r="12198" spans="1:20" x14ac:dyDescent="0.2">
      <c r="A12198" t="s">
        <v>3820</v>
      </c>
      <c r="M12198" s="170" t="str">
        <f t="shared" si="1520"/>
        <v>DTL</v>
      </c>
      <c r="N12198" s="169" t="str">
        <f t="shared" si="1521"/>
        <v>2210</v>
      </c>
      <c r="O12198" s="168" t="str">
        <f t="shared" si="1522"/>
        <v>2100</v>
      </c>
      <c r="P12198" s="168" t="str">
        <f t="shared" si="1523"/>
        <v>22102100</v>
      </c>
      <c r="Q12198" s="168">
        <f t="shared" si="1524"/>
        <v>909</v>
      </c>
      <c r="R12198" s="168">
        <f t="shared" si="1525"/>
        <v>920</v>
      </c>
      <c r="S12198" s="168">
        <f t="shared" si="1526"/>
        <v>1022</v>
      </c>
      <c r="T12198" s="168">
        <f t="shared" si="1527"/>
        <v>1022</v>
      </c>
    </row>
    <row r="12199" spans="1:20" x14ac:dyDescent="0.2">
      <c r="A12199" t="s">
        <v>7458</v>
      </c>
      <c r="M12199" s="170" t="str">
        <f t="shared" si="1520"/>
        <v>DTL</v>
      </c>
      <c r="N12199" s="169" t="str">
        <f t="shared" si="1521"/>
        <v>2210</v>
      </c>
      <c r="O12199" s="168" t="str">
        <f t="shared" si="1522"/>
        <v>2140</v>
      </c>
      <c r="P12199" s="168" t="str">
        <f t="shared" si="1523"/>
        <v>22102140</v>
      </c>
      <c r="Q12199" s="168">
        <f t="shared" si="1524"/>
        <v>3734</v>
      </c>
      <c r="R12199" s="168">
        <f t="shared" si="1525"/>
        <v>1894</v>
      </c>
      <c r="S12199" s="168">
        <f t="shared" si="1526"/>
        <v>4500</v>
      </c>
      <c r="T12199" s="168">
        <f t="shared" si="1527"/>
        <v>669</v>
      </c>
    </row>
    <row r="12200" spans="1:20" x14ac:dyDescent="0.2">
      <c r="A12200" t="s">
        <v>3821</v>
      </c>
      <c r="M12200" s="170" t="str">
        <f t="shared" si="1520"/>
        <v>DTL</v>
      </c>
      <c r="N12200" s="169" t="str">
        <f t="shared" si="1521"/>
        <v>2210</v>
      </c>
      <c r="O12200" s="168" t="str">
        <f t="shared" si="1522"/>
        <v>2260</v>
      </c>
      <c r="P12200" s="168" t="str">
        <f t="shared" si="1523"/>
        <v>22102260</v>
      </c>
      <c r="Q12200" s="168">
        <f t="shared" si="1524"/>
        <v>175</v>
      </c>
      <c r="R12200" s="168">
        <f t="shared" si="1525"/>
        <v>0</v>
      </c>
      <c r="S12200" s="168">
        <f t="shared" si="1526"/>
        <v>0</v>
      </c>
      <c r="T12200" s="168">
        <f t="shared" si="1527"/>
        <v>0</v>
      </c>
    </row>
    <row r="12201" spans="1:20" x14ac:dyDescent="0.2">
      <c r="A12201" t="s">
        <v>4396</v>
      </c>
      <c r="M12201" s="170" t="str">
        <f t="shared" si="1520"/>
        <v>DTL</v>
      </c>
      <c r="N12201" s="169" t="str">
        <f t="shared" si="1521"/>
        <v>2210</v>
      </c>
      <c r="O12201" s="168" t="str">
        <f t="shared" si="1522"/>
        <v>2301</v>
      </c>
      <c r="P12201" s="168" t="str">
        <f t="shared" si="1523"/>
        <v>22102301</v>
      </c>
      <c r="Q12201" s="168">
        <f t="shared" si="1524"/>
        <v>0</v>
      </c>
      <c r="R12201" s="168">
        <f t="shared" si="1525"/>
        <v>0</v>
      </c>
      <c r="S12201" s="168">
        <f t="shared" si="1526"/>
        <v>0</v>
      </c>
      <c r="T12201" s="168">
        <f t="shared" si="1527"/>
        <v>8</v>
      </c>
    </row>
    <row r="12202" spans="1:20" x14ac:dyDescent="0.2">
      <c r="A12202" t="s">
        <v>4467</v>
      </c>
      <c r="M12202" s="170" t="str">
        <f t="shared" si="1520"/>
        <v>DTL</v>
      </c>
      <c r="N12202" s="169" t="str">
        <f t="shared" si="1521"/>
        <v>2210</v>
      </c>
      <c r="O12202" s="168" t="str">
        <f t="shared" si="1522"/>
        <v/>
      </c>
      <c r="P12202" s="168" t="str">
        <f t="shared" si="1523"/>
        <v/>
      </c>
      <c r="Q12202" s="168" t="str">
        <f t="shared" si="1524"/>
        <v/>
      </c>
      <c r="R12202" s="168" t="str">
        <f t="shared" si="1525"/>
        <v/>
      </c>
      <c r="S12202" s="168" t="str">
        <f t="shared" si="1526"/>
        <v/>
      </c>
      <c r="T12202" s="168" t="str">
        <f t="shared" si="1527"/>
        <v/>
      </c>
    </row>
    <row r="12203" spans="1:20" x14ac:dyDescent="0.2">
      <c r="A12203">
        <v>1</v>
      </c>
      <c r="M12203" s="170" t="str">
        <f t="shared" si="1520"/>
        <v>DTL</v>
      </c>
      <c r="N12203" s="169" t="str">
        <f t="shared" si="1521"/>
        <v>2210</v>
      </c>
      <c r="O12203" s="168" t="str">
        <f t="shared" si="1522"/>
        <v/>
      </c>
      <c r="P12203" s="168" t="str">
        <f t="shared" si="1523"/>
        <v/>
      </c>
      <c r="Q12203" s="168" t="str">
        <f t="shared" si="1524"/>
        <v/>
      </c>
      <c r="R12203" s="168" t="str">
        <f t="shared" si="1525"/>
        <v/>
      </c>
      <c r="S12203" s="168" t="str">
        <f t="shared" si="1526"/>
        <v/>
      </c>
      <c r="T12203" s="168" t="str">
        <f t="shared" si="1527"/>
        <v/>
      </c>
    </row>
    <row r="12204" spans="1:20" x14ac:dyDescent="0.2">
      <c r="M12204" s="170" t="str">
        <f t="shared" si="1520"/>
        <v>DTL</v>
      </c>
      <c r="N12204" s="169" t="str">
        <f t="shared" si="1521"/>
        <v>2210</v>
      </c>
      <c r="O12204" s="168" t="str">
        <f t="shared" si="1522"/>
        <v/>
      </c>
      <c r="P12204" s="168" t="str">
        <f t="shared" si="1523"/>
        <v/>
      </c>
      <c r="Q12204" s="168" t="str">
        <f t="shared" si="1524"/>
        <v/>
      </c>
      <c r="R12204" s="168" t="str">
        <f t="shared" si="1525"/>
        <v/>
      </c>
      <c r="S12204" s="168" t="str">
        <f t="shared" si="1526"/>
        <v/>
      </c>
      <c r="T12204" s="168" t="str">
        <f t="shared" si="1527"/>
        <v/>
      </c>
    </row>
    <row r="12205" spans="1:20" x14ac:dyDescent="0.2">
      <c r="A12205" t="s">
        <v>3822</v>
      </c>
      <c r="M12205" s="170" t="str">
        <f t="shared" si="1520"/>
        <v>H1</v>
      </c>
      <c r="N12205" s="169" t="str">
        <f t="shared" si="1521"/>
        <v>2210</v>
      </c>
      <c r="O12205" s="168" t="str">
        <f t="shared" si="1522"/>
        <v/>
      </c>
      <c r="P12205" s="168" t="str">
        <f t="shared" si="1523"/>
        <v/>
      </c>
      <c r="Q12205" s="168" t="str">
        <f t="shared" si="1524"/>
        <v/>
      </c>
      <c r="R12205" s="168" t="str">
        <f t="shared" si="1525"/>
        <v/>
      </c>
      <c r="S12205" s="168" t="str">
        <f t="shared" si="1526"/>
        <v/>
      </c>
      <c r="T12205" s="168" t="str">
        <f t="shared" si="1527"/>
        <v/>
      </c>
    </row>
    <row r="12206" spans="1:20" x14ac:dyDescent="0.2">
      <c r="A12206" t="s">
        <v>2600</v>
      </c>
      <c r="M12206" s="170" t="str">
        <f t="shared" si="1520"/>
        <v>H2</v>
      </c>
      <c r="N12206" s="169" t="str">
        <f t="shared" si="1521"/>
        <v>2210</v>
      </c>
      <c r="O12206" s="168" t="str">
        <f t="shared" si="1522"/>
        <v/>
      </c>
      <c r="P12206" s="168" t="str">
        <f t="shared" si="1523"/>
        <v/>
      </c>
      <c r="Q12206" s="168" t="str">
        <f t="shared" si="1524"/>
        <v/>
      </c>
      <c r="R12206" s="168" t="str">
        <f t="shared" si="1525"/>
        <v/>
      </c>
      <c r="S12206" s="168" t="str">
        <f t="shared" si="1526"/>
        <v/>
      </c>
      <c r="T12206" s="168" t="str">
        <f t="shared" si="1527"/>
        <v/>
      </c>
    </row>
    <row r="12207" spans="1:20" x14ac:dyDescent="0.2">
      <c r="A12207" t="s">
        <v>2601</v>
      </c>
      <c r="M12207" s="170" t="str">
        <f t="shared" si="1520"/>
        <v>H3</v>
      </c>
      <c r="N12207" s="169" t="str">
        <f t="shared" si="1521"/>
        <v>2210</v>
      </c>
      <c r="O12207" s="168" t="str">
        <f t="shared" si="1522"/>
        <v/>
      </c>
      <c r="P12207" s="168" t="str">
        <f t="shared" si="1523"/>
        <v/>
      </c>
      <c r="Q12207" s="168" t="str">
        <f t="shared" si="1524"/>
        <v/>
      </c>
      <c r="R12207" s="168" t="str">
        <f t="shared" si="1525"/>
        <v/>
      </c>
      <c r="S12207" s="168" t="str">
        <f t="shared" si="1526"/>
        <v/>
      </c>
      <c r="T12207" s="168" t="str">
        <f t="shared" si="1527"/>
        <v/>
      </c>
    </row>
    <row r="12208" spans="1:20" x14ac:dyDescent="0.2">
      <c r="A12208" t="s">
        <v>3761</v>
      </c>
      <c r="M12208" s="170" t="str">
        <f t="shared" si="1520"/>
        <v>H4</v>
      </c>
      <c r="N12208" s="169" t="str">
        <f t="shared" si="1521"/>
        <v>2210</v>
      </c>
      <c r="O12208" s="168" t="str">
        <f t="shared" si="1522"/>
        <v/>
      </c>
      <c r="P12208" s="168" t="str">
        <f t="shared" si="1523"/>
        <v/>
      </c>
      <c r="Q12208" s="168" t="str">
        <f t="shared" si="1524"/>
        <v/>
      </c>
      <c r="R12208" s="168" t="str">
        <f t="shared" si="1525"/>
        <v/>
      </c>
      <c r="S12208" s="168" t="str">
        <f t="shared" si="1526"/>
        <v/>
      </c>
      <c r="T12208" s="168" t="str">
        <f t="shared" si="1527"/>
        <v/>
      </c>
    </row>
    <row r="12209" spans="1:20" x14ac:dyDescent="0.2">
      <c r="A12209" t="s">
        <v>3816</v>
      </c>
      <c r="M12209" s="170" t="str">
        <f t="shared" si="1520"/>
        <v>H5</v>
      </c>
      <c r="N12209" s="169" t="str">
        <f t="shared" si="1521"/>
        <v>2210</v>
      </c>
      <c r="O12209" s="168" t="str">
        <f t="shared" si="1522"/>
        <v/>
      </c>
      <c r="P12209" s="168" t="str">
        <f t="shared" si="1523"/>
        <v/>
      </c>
      <c r="Q12209" s="168" t="str">
        <f t="shared" si="1524"/>
        <v/>
      </c>
      <c r="R12209" s="168" t="str">
        <f t="shared" si="1525"/>
        <v/>
      </c>
      <c r="S12209" s="168" t="str">
        <f t="shared" si="1526"/>
        <v/>
      </c>
      <c r="T12209" s="168" t="str">
        <f t="shared" si="1527"/>
        <v/>
      </c>
    </row>
    <row r="12210" spans="1:20" x14ac:dyDescent="0.2">
      <c r="A12210" t="s">
        <v>3817</v>
      </c>
      <c r="M12210" s="170" t="str">
        <f t="shared" si="1520"/>
        <v>H6</v>
      </c>
      <c r="N12210" s="169" t="str">
        <f t="shared" si="1521"/>
        <v>2210</v>
      </c>
      <c r="O12210" s="168" t="str">
        <f t="shared" si="1522"/>
        <v/>
      </c>
      <c r="P12210" s="168" t="str">
        <f t="shared" si="1523"/>
        <v/>
      </c>
      <c r="Q12210" s="168" t="str">
        <f t="shared" si="1524"/>
        <v/>
      </c>
      <c r="R12210" s="168" t="str">
        <f t="shared" si="1525"/>
        <v/>
      </c>
      <c r="S12210" s="168" t="str">
        <f t="shared" si="1526"/>
        <v/>
      </c>
      <c r="T12210" s="168" t="str">
        <f t="shared" si="1527"/>
        <v/>
      </c>
    </row>
    <row r="12211" spans="1:20" x14ac:dyDescent="0.2">
      <c r="A12211" t="s">
        <v>2605</v>
      </c>
      <c r="M12211" s="170" t="str">
        <f t="shared" si="1520"/>
        <v>H7</v>
      </c>
      <c r="N12211" s="169" t="str">
        <f t="shared" si="1521"/>
        <v>2210</v>
      </c>
      <c r="O12211" s="168" t="str">
        <f t="shared" si="1522"/>
        <v/>
      </c>
      <c r="P12211" s="168" t="str">
        <f t="shared" si="1523"/>
        <v/>
      </c>
      <c r="Q12211" s="168" t="str">
        <f t="shared" si="1524"/>
        <v/>
      </c>
      <c r="R12211" s="168" t="str">
        <f t="shared" si="1525"/>
        <v/>
      </c>
      <c r="S12211" s="168" t="str">
        <f t="shared" si="1526"/>
        <v/>
      </c>
      <c r="T12211" s="168" t="str">
        <f t="shared" si="1527"/>
        <v/>
      </c>
    </row>
    <row r="12212" spans="1:20" x14ac:dyDescent="0.2">
      <c r="A12212" t="s">
        <v>2606</v>
      </c>
      <c r="M12212" s="170" t="str">
        <f t="shared" si="1520"/>
        <v>H8</v>
      </c>
      <c r="N12212" s="169" t="str">
        <f t="shared" si="1521"/>
        <v>2210</v>
      </c>
      <c r="O12212" s="168" t="str">
        <f t="shared" si="1522"/>
        <v/>
      </c>
      <c r="P12212" s="168" t="str">
        <f t="shared" si="1523"/>
        <v/>
      </c>
      <c r="Q12212" s="168" t="str">
        <f t="shared" si="1524"/>
        <v/>
      </c>
      <c r="R12212" s="168" t="str">
        <f t="shared" si="1525"/>
        <v/>
      </c>
      <c r="S12212" s="168" t="str">
        <f t="shared" si="1526"/>
        <v/>
      </c>
      <c r="T12212" s="168" t="str">
        <f t="shared" si="1527"/>
        <v/>
      </c>
    </row>
    <row r="12213" spans="1:20" x14ac:dyDescent="0.2">
      <c r="A12213" t="s">
        <v>2607</v>
      </c>
      <c r="M12213" s="170" t="str">
        <f t="shared" si="1520"/>
        <v>H9</v>
      </c>
      <c r="N12213" s="169" t="str">
        <f t="shared" si="1521"/>
        <v>2210</v>
      </c>
      <c r="O12213" s="168" t="str">
        <f t="shared" si="1522"/>
        <v/>
      </c>
      <c r="P12213" s="168" t="str">
        <f t="shared" si="1523"/>
        <v/>
      </c>
      <c r="Q12213" s="168" t="str">
        <f t="shared" si="1524"/>
        <v/>
      </c>
      <c r="R12213" s="168" t="str">
        <f t="shared" si="1525"/>
        <v/>
      </c>
      <c r="S12213" s="168" t="str">
        <f t="shared" si="1526"/>
        <v/>
      </c>
      <c r="T12213" s="168" t="str">
        <f t="shared" si="1527"/>
        <v/>
      </c>
    </row>
    <row r="12214" spans="1:20" x14ac:dyDescent="0.2">
      <c r="A12214" t="s">
        <v>2608</v>
      </c>
      <c r="M12214" s="170" t="str">
        <f t="shared" si="1520"/>
        <v>H10</v>
      </c>
      <c r="N12214" s="169" t="str">
        <f t="shared" si="1521"/>
        <v>2210</v>
      </c>
      <c r="O12214" s="168" t="str">
        <f t="shared" si="1522"/>
        <v/>
      </c>
      <c r="P12214" s="168" t="str">
        <f t="shared" si="1523"/>
        <v/>
      </c>
      <c r="Q12214" s="168" t="str">
        <f t="shared" si="1524"/>
        <v/>
      </c>
      <c r="R12214" s="168" t="str">
        <f t="shared" si="1525"/>
        <v/>
      </c>
      <c r="S12214" s="168" t="str">
        <f t="shared" si="1526"/>
        <v/>
      </c>
      <c r="T12214" s="168" t="str">
        <f t="shared" si="1527"/>
        <v/>
      </c>
    </row>
    <row r="12215" spans="1:20" x14ac:dyDescent="0.2">
      <c r="A12215" t="s">
        <v>7459</v>
      </c>
      <c r="M12215" s="170" t="str">
        <f t="shared" si="1520"/>
        <v>DTL</v>
      </c>
      <c r="N12215" s="169" t="str">
        <f t="shared" si="1521"/>
        <v>2210</v>
      </c>
      <c r="O12215" s="168" t="str">
        <f t="shared" si="1522"/>
        <v>2630</v>
      </c>
      <c r="P12215" s="168" t="str">
        <f t="shared" si="1523"/>
        <v>22102630</v>
      </c>
      <c r="Q12215" s="168">
        <f t="shared" si="1524"/>
        <v>1925</v>
      </c>
      <c r="R12215" s="168">
        <f t="shared" si="1525"/>
        <v>700</v>
      </c>
      <c r="S12215" s="168">
        <f t="shared" si="1526"/>
        <v>2000</v>
      </c>
      <c r="T12215" s="168">
        <f t="shared" si="1527"/>
        <v>0</v>
      </c>
    </row>
    <row r="12216" spans="1:20" x14ac:dyDescent="0.2">
      <c r="A12216" t="s">
        <v>7460</v>
      </c>
      <c r="M12216" s="170" t="str">
        <f t="shared" si="1520"/>
        <v>DTL</v>
      </c>
      <c r="N12216" s="169" t="str">
        <f t="shared" si="1521"/>
        <v>2210</v>
      </c>
      <c r="O12216" s="168" t="str">
        <f t="shared" si="1522"/>
        <v>2700</v>
      </c>
      <c r="P12216" s="168" t="str">
        <f t="shared" si="1523"/>
        <v>22102700</v>
      </c>
      <c r="Q12216" s="168">
        <f t="shared" si="1524"/>
        <v>9264</v>
      </c>
      <c r="R12216" s="168">
        <f t="shared" si="1525"/>
        <v>10806</v>
      </c>
      <c r="S12216" s="168">
        <f t="shared" si="1526"/>
        <v>129</v>
      </c>
      <c r="T12216" s="168">
        <f t="shared" si="1527"/>
        <v>376</v>
      </c>
    </row>
    <row r="12217" spans="1:20" x14ac:dyDescent="0.2">
      <c r="A12217" t="s">
        <v>7461</v>
      </c>
      <c r="M12217" s="170" t="str">
        <f t="shared" si="1520"/>
        <v>DTL</v>
      </c>
      <c r="N12217" s="169" t="str">
        <f t="shared" si="1521"/>
        <v>2210</v>
      </c>
      <c r="O12217" s="168" t="str">
        <f t="shared" si="1522"/>
        <v>2710</v>
      </c>
      <c r="P12217" s="168" t="str">
        <f t="shared" si="1523"/>
        <v>22102710</v>
      </c>
      <c r="Q12217" s="168">
        <f t="shared" si="1524"/>
        <v>0</v>
      </c>
      <c r="R12217" s="168">
        <f t="shared" si="1525"/>
        <v>0</v>
      </c>
      <c r="S12217" s="168">
        <f t="shared" si="1526"/>
        <v>0</v>
      </c>
      <c r="T12217" s="168">
        <f t="shared" si="1527"/>
        <v>0</v>
      </c>
    </row>
    <row r="12218" spans="1:20" x14ac:dyDescent="0.2">
      <c r="A12218" t="s">
        <v>7462</v>
      </c>
      <c r="M12218" s="170" t="str">
        <f t="shared" si="1520"/>
        <v>DTL</v>
      </c>
      <c r="N12218" s="169" t="str">
        <f t="shared" si="1521"/>
        <v>2210</v>
      </c>
      <c r="O12218" s="168" t="str">
        <f t="shared" si="1522"/>
        <v>2750</v>
      </c>
      <c r="P12218" s="168" t="str">
        <f t="shared" si="1523"/>
        <v>22102750</v>
      </c>
      <c r="Q12218" s="168">
        <f t="shared" si="1524"/>
        <v>550</v>
      </c>
      <c r="R12218" s="168">
        <f t="shared" si="1525"/>
        <v>0</v>
      </c>
      <c r="S12218" s="168">
        <f t="shared" si="1526"/>
        <v>0</v>
      </c>
      <c r="T12218" s="168">
        <f t="shared" si="1527"/>
        <v>0</v>
      </c>
    </row>
    <row r="12219" spans="1:20" x14ac:dyDescent="0.2">
      <c r="A12219" t="s">
        <v>7463</v>
      </c>
      <c r="M12219" s="170" t="str">
        <f t="shared" si="1520"/>
        <v>DTL</v>
      </c>
      <c r="N12219" s="169" t="str">
        <f t="shared" si="1521"/>
        <v>2210</v>
      </c>
      <c r="O12219" s="168" t="str">
        <f t="shared" si="1522"/>
        <v>2751</v>
      </c>
      <c r="P12219" s="168" t="str">
        <f t="shared" si="1523"/>
        <v>22102751</v>
      </c>
      <c r="Q12219" s="168">
        <f t="shared" si="1524"/>
        <v>2547</v>
      </c>
      <c r="R12219" s="168">
        <f t="shared" si="1525"/>
        <v>3427</v>
      </c>
      <c r="S12219" s="168">
        <f t="shared" si="1526"/>
        <v>7000</v>
      </c>
      <c r="T12219" s="168">
        <f t="shared" si="1527"/>
        <v>3332</v>
      </c>
    </row>
    <row r="12220" spans="1:20" x14ac:dyDescent="0.2">
      <c r="A12220" t="s">
        <v>3823</v>
      </c>
      <c r="M12220" s="170" t="str">
        <f t="shared" si="1520"/>
        <v>DTL</v>
      </c>
      <c r="N12220" s="169" t="str">
        <f t="shared" si="1521"/>
        <v>2210</v>
      </c>
      <c r="O12220" s="168" t="str">
        <f t="shared" si="1522"/>
        <v>2752</v>
      </c>
      <c r="P12220" s="168" t="str">
        <f t="shared" si="1523"/>
        <v>22102752</v>
      </c>
      <c r="Q12220" s="168">
        <f t="shared" si="1524"/>
        <v>0</v>
      </c>
      <c r="R12220" s="168">
        <f t="shared" si="1525"/>
        <v>207</v>
      </c>
      <c r="S12220" s="168">
        <f t="shared" si="1526"/>
        <v>0</v>
      </c>
      <c r="T12220" s="168">
        <f t="shared" si="1527"/>
        <v>0</v>
      </c>
    </row>
    <row r="12221" spans="1:20" x14ac:dyDescent="0.2">
      <c r="A12221" t="s">
        <v>7464</v>
      </c>
      <c r="M12221" s="170" t="str">
        <f t="shared" si="1520"/>
        <v>DTL</v>
      </c>
      <c r="N12221" s="169" t="str">
        <f t="shared" si="1521"/>
        <v>2210</v>
      </c>
      <c r="O12221" s="168" t="str">
        <f t="shared" si="1522"/>
        <v>2850</v>
      </c>
      <c r="P12221" s="168" t="str">
        <f t="shared" si="1523"/>
        <v>22102850</v>
      </c>
      <c r="Q12221" s="168">
        <f t="shared" si="1524"/>
        <v>189</v>
      </c>
      <c r="R12221" s="168">
        <f t="shared" si="1525"/>
        <v>47</v>
      </c>
      <c r="S12221" s="168">
        <f t="shared" si="1526"/>
        <v>0</v>
      </c>
      <c r="T12221" s="168">
        <f t="shared" si="1527"/>
        <v>0</v>
      </c>
    </row>
    <row r="12222" spans="1:20" x14ac:dyDescent="0.2">
      <c r="A12222" t="s">
        <v>3824</v>
      </c>
      <c r="M12222" s="170" t="str">
        <f t="shared" si="1520"/>
        <v>DTL</v>
      </c>
      <c r="N12222" s="169" t="str">
        <f t="shared" si="1521"/>
        <v>2210</v>
      </c>
      <c r="O12222" s="168" t="str">
        <f t="shared" si="1522"/>
        <v>2199</v>
      </c>
      <c r="P12222" s="168" t="str">
        <f t="shared" si="1523"/>
        <v>22102199</v>
      </c>
      <c r="Q12222" s="168">
        <f t="shared" si="1524"/>
        <v>779</v>
      </c>
      <c r="R12222" s="168">
        <f t="shared" si="1525"/>
        <v>0</v>
      </c>
      <c r="S12222" s="168">
        <f t="shared" si="1526"/>
        <v>0</v>
      </c>
      <c r="T12222" s="168">
        <f t="shared" si="1527"/>
        <v>0</v>
      </c>
    </row>
    <row r="12223" spans="1:20" x14ac:dyDescent="0.2">
      <c r="A12223" t="s">
        <v>4246</v>
      </c>
      <c r="M12223" s="170" t="str">
        <f t="shared" si="1520"/>
        <v>DTL</v>
      </c>
      <c r="N12223" s="169" t="str">
        <f t="shared" si="1521"/>
        <v>2210</v>
      </c>
      <c r="O12223" s="168" t="str">
        <f t="shared" si="1522"/>
        <v/>
      </c>
      <c r="P12223" s="168" t="str">
        <f t="shared" si="1523"/>
        <v/>
      </c>
      <c r="Q12223" s="168" t="str">
        <f t="shared" si="1524"/>
        <v/>
      </c>
      <c r="R12223" s="168" t="str">
        <f t="shared" si="1525"/>
        <v/>
      </c>
      <c r="S12223" s="168" t="str">
        <f t="shared" si="1526"/>
        <v/>
      </c>
      <c r="T12223" s="168" t="str">
        <f t="shared" si="1527"/>
        <v/>
      </c>
    </row>
    <row r="12224" spans="1:20" x14ac:dyDescent="0.2">
      <c r="A12224" t="s">
        <v>2611</v>
      </c>
      <c r="M12224" s="170" t="str">
        <f t="shared" si="1520"/>
        <v>DTL</v>
      </c>
      <c r="N12224" s="169" t="str">
        <f t="shared" si="1521"/>
        <v>2210</v>
      </c>
      <c r="O12224" s="168" t="str">
        <f t="shared" si="1522"/>
        <v/>
      </c>
      <c r="P12224" s="168" t="str">
        <f t="shared" si="1523"/>
        <v/>
      </c>
      <c r="Q12224" s="168" t="str">
        <f t="shared" si="1524"/>
        <v/>
      </c>
      <c r="R12224" s="168" t="str">
        <f t="shared" si="1525"/>
        <v/>
      </c>
      <c r="S12224" s="168" t="str">
        <f t="shared" si="1526"/>
        <v/>
      </c>
      <c r="T12224" s="168" t="str">
        <f t="shared" si="1527"/>
        <v/>
      </c>
    </row>
    <row r="12225" spans="1:20" x14ac:dyDescent="0.2">
      <c r="A12225" t="s">
        <v>7465</v>
      </c>
      <c r="M12225" s="170" t="str">
        <f t="shared" si="1520"/>
        <v>Ttl</v>
      </c>
      <c r="N12225" s="169" t="str">
        <f t="shared" si="1521"/>
        <v>2210</v>
      </c>
      <c r="O12225" s="168" t="str">
        <f t="shared" si="1522"/>
        <v/>
      </c>
      <c r="P12225" s="168" t="str">
        <f t="shared" si="1523"/>
        <v/>
      </c>
      <c r="Q12225" s="168" t="str">
        <f t="shared" si="1524"/>
        <v/>
      </c>
      <c r="R12225" s="168" t="str">
        <f t="shared" si="1525"/>
        <v/>
      </c>
      <c r="S12225" s="168" t="str">
        <f t="shared" si="1526"/>
        <v/>
      </c>
      <c r="T12225" s="168" t="str">
        <f t="shared" si="1527"/>
        <v/>
      </c>
    </row>
    <row r="12226" spans="1:20" x14ac:dyDescent="0.2">
      <c r="A12226" t="s">
        <v>2611</v>
      </c>
      <c r="M12226" s="170" t="str">
        <f t="shared" si="1520"/>
        <v>DTL</v>
      </c>
      <c r="N12226" s="169" t="str">
        <f t="shared" si="1521"/>
        <v>2210</v>
      </c>
      <c r="O12226" s="168" t="str">
        <f t="shared" si="1522"/>
        <v/>
      </c>
      <c r="P12226" s="168" t="str">
        <f t="shared" si="1523"/>
        <v/>
      </c>
      <c r="Q12226" s="168" t="str">
        <f t="shared" si="1524"/>
        <v/>
      </c>
      <c r="R12226" s="168" t="str">
        <f t="shared" si="1525"/>
        <v/>
      </c>
      <c r="S12226" s="168" t="str">
        <f t="shared" si="1526"/>
        <v/>
      </c>
      <c r="T12226" s="168" t="str">
        <f t="shared" si="1527"/>
        <v/>
      </c>
    </row>
    <row r="12227" spans="1:20" x14ac:dyDescent="0.2">
      <c r="A12227" t="s">
        <v>4397</v>
      </c>
      <c r="M12227" s="170" t="str">
        <f t="shared" ref="M12227:M12290" si="1528">IF(ROW()&lt;23,"",
  IF(NOT(ISERROR(FIND("Trinity County",$A12227,30))),"H1",
  IF(M12226="H1","H2",
  IF(M12226="H2","H3",
  IF(M12226="H3","H4",
  IF(M12226="H4","H5",
  IF(M12226="H5","H6",
  IF(M12226="H6","H7",
  IF(M12226="H7","H8",
  IF(M12226="H8","H9",
  IF(M12226="H9","H10",
  IF(TRIM(LEFT($A12227,7))="Total","Ttl","DTL"))))))))))))</f>
        <v>DTL</v>
      </c>
      <c r="N12227" s="169" t="str">
        <f t="shared" ref="N12227:N12290" si="1529">IF(ROW()&lt;23,"",
  IF($M12227="H6",TRIM(LEFT($A12227,5)),N12226))</f>
        <v>2210</v>
      </c>
      <c r="O12227" s="168" t="str">
        <f t="shared" ref="O12227:O12290" si="1530">IF($M12227&lt;&gt;"DTL","",
  IF(NOT(ISNUMBER(VALUE(MID($A12227,31,15)))),"",LEFT($A12227,4)))</f>
        <v>3690</v>
      </c>
      <c r="P12227" s="168" t="str">
        <f t="shared" ref="P12227:P12290" si="1531">IF(O12227="","",N12227&amp;O12227)</f>
        <v>22103690</v>
      </c>
      <c r="Q12227" s="168">
        <f t="shared" ref="Q12227:Q12290" si="1532">IF($M12227&lt;&gt;"DTL","",
  IF(NOT(ISNUMBER(VALUE(MID($A12227,31,15)))),"",VALUE(TRIM(MID($A12227,47,15)))))</f>
        <v>0</v>
      </c>
      <c r="R12227" s="168">
        <f t="shared" ref="R12227:R12290" si="1533">IF($M12227&lt;&gt;"DTL","",
  IF(NOT(ISNUMBER(VALUE(MID($A12227,31,15)))),"",VALUE(TRIM(MID($A12227,61,14)))))</f>
        <v>0</v>
      </c>
      <c r="S12227" s="168">
        <f t="shared" ref="S12227:S12290" si="1534">IF($M12227&lt;&gt;"DTL","",
  IF(NOT(ISNUMBER(VALUE(MID($A12227,31,15)))),"",VALUE(TRIM(MID($A12227,76,14)))))</f>
        <v>0</v>
      </c>
      <c r="T12227" s="168">
        <f t="shared" ref="T12227:T12290" si="1535">IF($M12227&lt;&gt;"DTL","",
  IF(NOT(ISNUMBER(VALUE(MID($A12227,31,15)))),"",VALUE(TRIM(MID($A12227,90,14)))))</f>
        <v>-658</v>
      </c>
    </row>
    <row r="12228" spans="1:20" x14ac:dyDescent="0.2">
      <c r="A12228" t="s">
        <v>4246</v>
      </c>
      <c r="M12228" s="170" t="str">
        <f t="shared" si="1528"/>
        <v>DTL</v>
      </c>
      <c r="N12228" s="169" t="str">
        <f t="shared" si="1529"/>
        <v>2210</v>
      </c>
      <c r="O12228" s="168" t="str">
        <f t="shared" si="1530"/>
        <v/>
      </c>
      <c r="P12228" s="168" t="str">
        <f t="shared" si="1531"/>
        <v/>
      </c>
      <c r="Q12228" s="168" t="str">
        <f t="shared" si="1532"/>
        <v/>
      </c>
      <c r="R12228" s="168" t="str">
        <f t="shared" si="1533"/>
        <v/>
      </c>
      <c r="S12228" s="168" t="str">
        <f t="shared" si="1534"/>
        <v/>
      </c>
      <c r="T12228" s="168" t="str">
        <f t="shared" si="1535"/>
        <v/>
      </c>
    </row>
    <row r="12229" spans="1:20" x14ac:dyDescent="0.2">
      <c r="A12229" t="s">
        <v>2611</v>
      </c>
      <c r="M12229" s="170" t="str">
        <f t="shared" si="1528"/>
        <v>DTL</v>
      </c>
      <c r="N12229" s="169" t="str">
        <f t="shared" si="1529"/>
        <v>2210</v>
      </c>
      <c r="O12229" s="168" t="str">
        <f t="shared" si="1530"/>
        <v/>
      </c>
      <c r="P12229" s="168" t="str">
        <f t="shared" si="1531"/>
        <v/>
      </c>
      <c r="Q12229" s="168" t="str">
        <f t="shared" si="1532"/>
        <v/>
      </c>
      <c r="R12229" s="168" t="str">
        <f t="shared" si="1533"/>
        <v/>
      </c>
      <c r="S12229" s="168" t="str">
        <f t="shared" si="1534"/>
        <v/>
      </c>
      <c r="T12229" s="168" t="str">
        <f t="shared" si="1535"/>
        <v/>
      </c>
    </row>
    <row r="12230" spans="1:20" x14ac:dyDescent="0.2">
      <c r="A12230" t="s">
        <v>4398</v>
      </c>
      <c r="M12230" s="170" t="str">
        <f t="shared" si="1528"/>
        <v>Ttl</v>
      </c>
      <c r="N12230" s="169" t="str">
        <f t="shared" si="1529"/>
        <v>2210</v>
      </c>
      <c r="O12230" s="168" t="str">
        <f t="shared" si="1530"/>
        <v/>
      </c>
      <c r="P12230" s="168" t="str">
        <f t="shared" si="1531"/>
        <v/>
      </c>
      <c r="Q12230" s="168" t="str">
        <f t="shared" si="1532"/>
        <v/>
      </c>
      <c r="R12230" s="168" t="str">
        <f t="shared" si="1533"/>
        <v/>
      </c>
      <c r="S12230" s="168" t="str">
        <f t="shared" si="1534"/>
        <v/>
      </c>
      <c r="T12230" s="168" t="str">
        <f t="shared" si="1535"/>
        <v/>
      </c>
    </row>
    <row r="12231" spans="1:20" x14ac:dyDescent="0.2">
      <c r="A12231" t="s">
        <v>2611</v>
      </c>
      <c r="M12231" s="170" t="str">
        <f t="shared" si="1528"/>
        <v>DTL</v>
      </c>
      <c r="N12231" s="169" t="str">
        <f t="shared" si="1529"/>
        <v>2210</v>
      </c>
      <c r="O12231" s="168" t="str">
        <f t="shared" si="1530"/>
        <v/>
      </c>
      <c r="P12231" s="168" t="str">
        <f t="shared" si="1531"/>
        <v/>
      </c>
      <c r="Q12231" s="168" t="str">
        <f t="shared" si="1532"/>
        <v/>
      </c>
      <c r="R12231" s="168" t="str">
        <f t="shared" si="1533"/>
        <v/>
      </c>
      <c r="S12231" s="168" t="str">
        <f t="shared" si="1534"/>
        <v/>
      </c>
      <c r="T12231" s="168" t="str">
        <f t="shared" si="1535"/>
        <v/>
      </c>
    </row>
    <row r="12232" spans="1:20" x14ac:dyDescent="0.2">
      <c r="A12232" t="s">
        <v>2611</v>
      </c>
      <c r="M12232" s="170" t="str">
        <f t="shared" si="1528"/>
        <v>DTL</v>
      </c>
      <c r="N12232" s="169" t="str">
        <f t="shared" si="1529"/>
        <v>2210</v>
      </c>
      <c r="O12232" s="168" t="str">
        <f t="shared" si="1530"/>
        <v/>
      </c>
      <c r="P12232" s="168" t="str">
        <f t="shared" si="1531"/>
        <v/>
      </c>
      <c r="Q12232" s="168" t="str">
        <f t="shared" si="1532"/>
        <v/>
      </c>
      <c r="R12232" s="168" t="str">
        <f t="shared" si="1533"/>
        <v/>
      </c>
      <c r="S12232" s="168" t="str">
        <f t="shared" si="1534"/>
        <v/>
      </c>
      <c r="T12232" s="168" t="str">
        <f t="shared" si="1535"/>
        <v/>
      </c>
    </row>
    <row r="12233" spans="1:20" x14ac:dyDescent="0.2">
      <c r="A12233" t="s">
        <v>7466</v>
      </c>
      <c r="M12233" s="170" t="str">
        <f t="shared" si="1528"/>
        <v>Ttl</v>
      </c>
      <c r="N12233" s="169" t="str">
        <f t="shared" si="1529"/>
        <v>2210</v>
      </c>
      <c r="O12233" s="168" t="str">
        <f t="shared" si="1530"/>
        <v/>
      </c>
      <c r="P12233" s="168" t="str">
        <f t="shared" si="1531"/>
        <v/>
      </c>
      <c r="Q12233" s="168" t="str">
        <f t="shared" si="1532"/>
        <v/>
      </c>
      <c r="R12233" s="168" t="str">
        <f t="shared" si="1533"/>
        <v/>
      </c>
      <c r="S12233" s="168" t="str">
        <f t="shared" si="1534"/>
        <v/>
      </c>
      <c r="T12233" s="168" t="str">
        <f t="shared" si="1535"/>
        <v/>
      </c>
    </row>
    <row r="12234" spans="1:20" x14ac:dyDescent="0.2">
      <c r="A12234" t="s">
        <v>2612</v>
      </c>
      <c r="M12234" s="170" t="str">
        <f t="shared" si="1528"/>
        <v>DTL</v>
      </c>
      <c r="N12234" s="169" t="str">
        <f t="shared" si="1529"/>
        <v>2210</v>
      </c>
      <c r="O12234" s="168" t="str">
        <f t="shared" si="1530"/>
        <v/>
      </c>
      <c r="P12234" s="168" t="str">
        <f t="shared" si="1531"/>
        <v/>
      </c>
      <c r="Q12234" s="168" t="str">
        <f t="shared" si="1532"/>
        <v/>
      </c>
      <c r="R12234" s="168" t="str">
        <f t="shared" si="1533"/>
        <v/>
      </c>
      <c r="S12234" s="168" t="str">
        <f t="shared" si="1534"/>
        <v/>
      </c>
      <c r="T12234" s="168" t="str">
        <f t="shared" si="1535"/>
        <v/>
      </c>
    </row>
    <row r="12235" spans="1:20" x14ac:dyDescent="0.2">
      <c r="A12235" t="s">
        <v>2611</v>
      </c>
      <c r="M12235" s="170" t="str">
        <f t="shared" si="1528"/>
        <v>DTL</v>
      </c>
      <c r="N12235" s="169" t="str">
        <f t="shared" si="1529"/>
        <v>2210</v>
      </c>
      <c r="O12235" s="168" t="str">
        <f t="shared" si="1530"/>
        <v/>
      </c>
      <c r="P12235" s="168" t="str">
        <f t="shared" si="1531"/>
        <v/>
      </c>
      <c r="Q12235" s="168" t="str">
        <f t="shared" si="1532"/>
        <v/>
      </c>
      <c r="R12235" s="168" t="str">
        <f t="shared" si="1533"/>
        <v/>
      </c>
      <c r="S12235" s="168" t="str">
        <f t="shared" si="1534"/>
        <v/>
      </c>
      <c r="T12235" s="168" t="str">
        <f t="shared" si="1535"/>
        <v/>
      </c>
    </row>
    <row r="12236" spans="1:20" x14ac:dyDescent="0.2">
      <c r="A12236" t="s">
        <v>2611</v>
      </c>
      <c r="M12236" s="170" t="str">
        <f t="shared" si="1528"/>
        <v>DTL</v>
      </c>
      <c r="N12236" s="169" t="str">
        <f t="shared" si="1529"/>
        <v>2210</v>
      </c>
      <c r="O12236" s="168" t="str">
        <f t="shared" si="1530"/>
        <v/>
      </c>
      <c r="P12236" s="168" t="str">
        <f t="shared" si="1531"/>
        <v/>
      </c>
      <c r="Q12236" s="168" t="str">
        <f t="shared" si="1532"/>
        <v/>
      </c>
      <c r="R12236" s="168" t="str">
        <f t="shared" si="1533"/>
        <v/>
      </c>
      <c r="S12236" s="168" t="str">
        <f t="shared" si="1534"/>
        <v/>
      </c>
      <c r="T12236" s="168" t="str">
        <f t="shared" si="1535"/>
        <v/>
      </c>
    </row>
    <row r="12237" spans="1:20" x14ac:dyDescent="0.2">
      <c r="A12237" t="s">
        <v>2673</v>
      </c>
      <c r="M12237" s="170" t="str">
        <f t="shared" si="1528"/>
        <v>DTL</v>
      </c>
      <c r="N12237" s="169" t="str">
        <f t="shared" si="1529"/>
        <v>2210</v>
      </c>
      <c r="O12237" s="168" t="str">
        <f t="shared" si="1530"/>
        <v/>
      </c>
      <c r="P12237" s="168" t="str">
        <f t="shared" si="1531"/>
        <v/>
      </c>
      <c r="Q12237" s="168" t="str">
        <f t="shared" si="1532"/>
        <v/>
      </c>
      <c r="R12237" s="168" t="str">
        <f t="shared" si="1533"/>
        <v/>
      </c>
      <c r="S12237" s="168" t="str">
        <f t="shared" si="1534"/>
        <v/>
      </c>
      <c r="T12237" s="168" t="str">
        <f t="shared" si="1535"/>
        <v/>
      </c>
    </row>
    <row r="12238" spans="1:20" x14ac:dyDescent="0.2">
      <c r="A12238" t="s">
        <v>3825</v>
      </c>
      <c r="M12238" s="170" t="str">
        <f t="shared" si="1528"/>
        <v>DTL</v>
      </c>
      <c r="N12238" s="169" t="str">
        <f t="shared" si="1529"/>
        <v>2210</v>
      </c>
      <c r="O12238" s="168" t="str">
        <f t="shared" si="1530"/>
        <v>9800</v>
      </c>
      <c r="P12238" s="168" t="str">
        <f t="shared" si="1531"/>
        <v>22109800</v>
      </c>
      <c r="Q12238" s="168">
        <f t="shared" si="1532"/>
        <v>10375</v>
      </c>
      <c r="R12238" s="168">
        <f t="shared" si="1533"/>
        <v>12881</v>
      </c>
      <c r="S12238" s="168">
        <f t="shared" si="1534"/>
        <v>15997</v>
      </c>
      <c r="T12238" s="168">
        <f t="shared" si="1535"/>
        <v>15997</v>
      </c>
    </row>
    <row r="12239" spans="1:20" x14ac:dyDescent="0.2">
      <c r="A12239" t="s">
        <v>4246</v>
      </c>
      <c r="M12239" s="170" t="str">
        <f t="shared" si="1528"/>
        <v>DTL</v>
      </c>
      <c r="N12239" s="169" t="str">
        <f t="shared" si="1529"/>
        <v>2210</v>
      </c>
      <c r="O12239" s="168" t="str">
        <f t="shared" si="1530"/>
        <v/>
      </c>
      <c r="P12239" s="168" t="str">
        <f t="shared" si="1531"/>
        <v/>
      </c>
      <c r="Q12239" s="168" t="str">
        <f t="shared" si="1532"/>
        <v/>
      </c>
      <c r="R12239" s="168" t="str">
        <f t="shared" si="1533"/>
        <v/>
      </c>
      <c r="S12239" s="168" t="str">
        <f t="shared" si="1534"/>
        <v/>
      </c>
      <c r="T12239" s="168" t="str">
        <f t="shared" si="1535"/>
        <v/>
      </c>
    </row>
    <row r="12240" spans="1:20" x14ac:dyDescent="0.2">
      <c r="A12240" t="s">
        <v>2611</v>
      </c>
      <c r="M12240" s="170" t="str">
        <f t="shared" si="1528"/>
        <v>DTL</v>
      </c>
      <c r="N12240" s="169" t="str">
        <f t="shared" si="1529"/>
        <v>2210</v>
      </c>
      <c r="O12240" s="168" t="str">
        <f t="shared" si="1530"/>
        <v/>
      </c>
      <c r="P12240" s="168" t="str">
        <f t="shared" si="1531"/>
        <v/>
      </c>
      <c r="Q12240" s="168" t="str">
        <f t="shared" si="1532"/>
        <v/>
      </c>
      <c r="R12240" s="168" t="str">
        <f t="shared" si="1533"/>
        <v/>
      </c>
      <c r="S12240" s="168" t="str">
        <f t="shared" si="1534"/>
        <v/>
      </c>
      <c r="T12240" s="168" t="str">
        <f t="shared" si="1535"/>
        <v/>
      </c>
    </row>
    <row r="12241" spans="1:20" x14ac:dyDescent="0.2">
      <c r="A12241" t="s">
        <v>3826</v>
      </c>
      <c r="M12241" s="170" t="str">
        <f t="shared" si="1528"/>
        <v>Ttl</v>
      </c>
      <c r="N12241" s="169" t="str">
        <f t="shared" si="1529"/>
        <v>2210</v>
      </c>
      <c r="O12241" s="168" t="str">
        <f t="shared" si="1530"/>
        <v/>
      </c>
      <c r="P12241" s="168" t="str">
        <f t="shared" si="1531"/>
        <v/>
      </c>
      <c r="Q12241" s="168" t="str">
        <f t="shared" si="1532"/>
        <v/>
      </c>
      <c r="R12241" s="168" t="str">
        <f t="shared" si="1533"/>
        <v/>
      </c>
      <c r="S12241" s="168" t="str">
        <f t="shared" si="1534"/>
        <v/>
      </c>
      <c r="T12241" s="168" t="str">
        <f t="shared" si="1535"/>
        <v/>
      </c>
    </row>
    <row r="12242" spans="1:20" x14ac:dyDescent="0.2">
      <c r="A12242" t="s">
        <v>2676</v>
      </c>
      <c r="M12242" s="170" t="str">
        <f t="shared" si="1528"/>
        <v>DTL</v>
      </c>
      <c r="N12242" s="169" t="str">
        <f t="shared" si="1529"/>
        <v>2210</v>
      </c>
      <c r="O12242" s="168" t="str">
        <f t="shared" si="1530"/>
        <v/>
      </c>
      <c r="P12242" s="168" t="str">
        <f t="shared" si="1531"/>
        <v/>
      </c>
      <c r="Q12242" s="168" t="str">
        <f t="shared" si="1532"/>
        <v/>
      </c>
      <c r="R12242" s="168" t="str">
        <f t="shared" si="1533"/>
        <v/>
      </c>
      <c r="S12242" s="168" t="str">
        <f t="shared" si="1534"/>
        <v/>
      </c>
      <c r="T12242" s="168" t="str">
        <f t="shared" si="1535"/>
        <v/>
      </c>
    </row>
    <row r="12243" spans="1:20" x14ac:dyDescent="0.2">
      <c r="A12243" t="s">
        <v>2611</v>
      </c>
      <c r="M12243" s="170" t="str">
        <f t="shared" si="1528"/>
        <v>DTL</v>
      </c>
      <c r="N12243" s="169" t="str">
        <f t="shared" si="1529"/>
        <v>2210</v>
      </c>
      <c r="O12243" s="168" t="str">
        <f t="shared" si="1530"/>
        <v/>
      </c>
      <c r="P12243" s="168" t="str">
        <f t="shared" si="1531"/>
        <v/>
      </c>
      <c r="Q12243" s="168" t="str">
        <f t="shared" si="1532"/>
        <v/>
      </c>
      <c r="R12243" s="168" t="str">
        <f t="shared" si="1533"/>
        <v/>
      </c>
      <c r="S12243" s="168" t="str">
        <f t="shared" si="1534"/>
        <v/>
      </c>
      <c r="T12243" s="168" t="str">
        <f t="shared" si="1535"/>
        <v/>
      </c>
    </row>
    <row r="12244" spans="1:20" x14ac:dyDescent="0.2">
      <c r="A12244" t="s">
        <v>2620</v>
      </c>
      <c r="M12244" s="170" t="str">
        <f t="shared" si="1528"/>
        <v>DTL</v>
      </c>
      <c r="N12244" s="169" t="str">
        <f t="shared" si="1529"/>
        <v>2210</v>
      </c>
      <c r="O12244" s="168" t="str">
        <f t="shared" si="1530"/>
        <v/>
      </c>
      <c r="P12244" s="168" t="str">
        <f t="shared" si="1531"/>
        <v/>
      </c>
      <c r="Q12244" s="168" t="str">
        <f t="shared" si="1532"/>
        <v/>
      </c>
      <c r="R12244" s="168" t="str">
        <f t="shared" si="1533"/>
        <v/>
      </c>
      <c r="S12244" s="168" t="str">
        <f t="shared" si="1534"/>
        <v/>
      </c>
      <c r="T12244" s="168" t="str">
        <f t="shared" si="1535"/>
        <v/>
      </c>
    </row>
    <row r="12245" spans="1:20" x14ac:dyDescent="0.2">
      <c r="A12245" t="s">
        <v>7467</v>
      </c>
      <c r="M12245" s="170" t="str">
        <f t="shared" si="1528"/>
        <v>Ttl</v>
      </c>
      <c r="N12245" s="169" t="str">
        <f t="shared" si="1529"/>
        <v>2210</v>
      </c>
      <c r="O12245" s="168" t="str">
        <f t="shared" si="1530"/>
        <v/>
      </c>
      <c r="P12245" s="168" t="str">
        <f t="shared" si="1531"/>
        <v/>
      </c>
      <c r="Q12245" s="168" t="str">
        <f t="shared" si="1532"/>
        <v/>
      </c>
      <c r="R12245" s="168" t="str">
        <f t="shared" si="1533"/>
        <v/>
      </c>
      <c r="S12245" s="168" t="str">
        <f t="shared" si="1534"/>
        <v/>
      </c>
      <c r="T12245" s="168" t="str">
        <f t="shared" si="1535"/>
        <v/>
      </c>
    </row>
    <row r="12246" spans="1:20" x14ac:dyDescent="0.2">
      <c r="A12246" t="s">
        <v>2611</v>
      </c>
      <c r="M12246" s="170" t="str">
        <f t="shared" si="1528"/>
        <v>DTL</v>
      </c>
      <c r="N12246" s="169" t="str">
        <f t="shared" si="1529"/>
        <v>2210</v>
      </c>
      <c r="O12246" s="168" t="str">
        <f t="shared" si="1530"/>
        <v/>
      </c>
      <c r="P12246" s="168" t="str">
        <f t="shared" si="1531"/>
        <v/>
      </c>
      <c r="Q12246" s="168" t="str">
        <f t="shared" si="1532"/>
        <v/>
      </c>
      <c r="R12246" s="168" t="str">
        <f t="shared" si="1533"/>
        <v/>
      </c>
      <c r="S12246" s="168" t="str">
        <f t="shared" si="1534"/>
        <v/>
      </c>
      <c r="T12246" s="168" t="str">
        <f t="shared" si="1535"/>
        <v/>
      </c>
    </row>
    <row r="12247" spans="1:20" x14ac:dyDescent="0.2">
      <c r="A12247" t="s">
        <v>7468</v>
      </c>
      <c r="M12247" s="170" t="str">
        <f t="shared" si="1528"/>
        <v>Ttl</v>
      </c>
      <c r="N12247" s="169" t="str">
        <f t="shared" si="1529"/>
        <v>2210</v>
      </c>
      <c r="O12247" s="168" t="str">
        <f t="shared" si="1530"/>
        <v/>
      </c>
      <c r="P12247" s="168" t="str">
        <f t="shared" si="1531"/>
        <v/>
      </c>
      <c r="Q12247" s="168" t="str">
        <f t="shared" si="1532"/>
        <v/>
      </c>
      <c r="R12247" s="168" t="str">
        <f t="shared" si="1533"/>
        <v/>
      </c>
      <c r="S12247" s="168" t="str">
        <f t="shared" si="1534"/>
        <v/>
      </c>
      <c r="T12247" s="168" t="str">
        <f t="shared" si="1535"/>
        <v/>
      </c>
    </row>
    <row r="12248" spans="1:20" x14ac:dyDescent="0.2">
      <c r="A12248" t="s">
        <v>4246</v>
      </c>
      <c r="M12248" s="170" t="str">
        <f t="shared" si="1528"/>
        <v>DTL</v>
      </c>
      <c r="N12248" s="169" t="str">
        <f t="shared" si="1529"/>
        <v>2210</v>
      </c>
      <c r="O12248" s="168" t="str">
        <f t="shared" si="1530"/>
        <v/>
      </c>
      <c r="P12248" s="168" t="str">
        <f t="shared" si="1531"/>
        <v/>
      </c>
      <c r="Q12248" s="168" t="str">
        <f t="shared" si="1532"/>
        <v/>
      </c>
      <c r="R12248" s="168" t="str">
        <f t="shared" si="1533"/>
        <v/>
      </c>
      <c r="S12248" s="168" t="str">
        <f t="shared" si="1534"/>
        <v/>
      </c>
      <c r="T12248" s="168" t="str">
        <f t="shared" si="1535"/>
        <v/>
      </c>
    </row>
    <row r="12249" spans="1:20" x14ac:dyDescent="0.2">
      <c r="A12249" t="s">
        <v>4467</v>
      </c>
      <c r="M12249" s="170" t="str">
        <f t="shared" si="1528"/>
        <v>DTL</v>
      </c>
      <c r="N12249" s="169" t="str">
        <f t="shared" si="1529"/>
        <v>2210</v>
      </c>
      <c r="O12249" s="168" t="str">
        <f t="shared" si="1530"/>
        <v/>
      </c>
      <c r="P12249" s="168" t="str">
        <f t="shared" si="1531"/>
        <v/>
      </c>
      <c r="Q12249" s="168" t="str">
        <f t="shared" si="1532"/>
        <v/>
      </c>
      <c r="R12249" s="168" t="str">
        <f t="shared" si="1533"/>
        <v/>
      </c>
      <c r="S12249" s="168" t="str">
        <f t="shared" si="1534"/>
        <v/>
      </c>
      <c r="T12249" s="168" t="str">
        <f t="shared" si="1535"/>
        <v/>
      </c>
    </row>
    <row r="12250" spans="1:20" x14ac:dyDescent="0.2">
      <c r="A12250">
        <v>1</v>
      </c>
      <c r="M12250" s="170" t="str">
        <f t="shared" si="1528"/>
        <v>DTL</v>
      </c>
      <c r="N12250" s="169" t="str">
        <f t="shared" si="1529"/>
        <v>2210</v>
      </c>
      <c r="O12250" s="168" t="str">
        <f t="shared" si="1530"/>
        <v/>
      </c>
      <c r="P12250" s="168" t="str">
        <f t="shared" si="1531"/>
        <v/>
      </c>
      <c r="Q12250" s="168" t="str">
        <f t="shared" si="1532"/>
        <v/>
      </c>
      <c r="R12250" s="168" t="str">
        <f t="shared" si="1533"/>
        <v/>
      </c>
      <c r="S12250" s="168" t="str">
        <f t="shared" si="1534"/>
        <v/>
      </c>
      <c r="T12250" s="168" t="str">
        <f t="shared" si="1535"/>
        <v/>
      </c>
    </row>
    <row r="12251" spans="1:20" x14ac:dyDescent="0.2">
      <c r="M12251" s="170" t="str">
        <f t="shared" si="1528"/>
        <v>DTL</v>
      </c>
      <c r="N12251" s="169" t="str">
        <f t="shared" si="1529"/>
        <v>2210</v>
      </c>
      <c r="O12251" s="168" t="str">
        <f t="shared" si="1530"/>
        <v/>
      </c>
      <c r="P12251" s="168" t="str">
        <f t="shared" si="1531"/>
        <v/>
      </c>
      <c r="Q12251" s="168" t="str">
        <f t="shared" si="1532"/>
        <v/>
      </c>
      <c r="R12251" s="168" t="str">
        <f t="shared" si="1533"/>
        <v/>
      </c>
      <c r="S12251" s="168" t="str">
        <f t="shared" si="1534"/>
        <v/>
      </c>
      <c r="T12251" s="168" t="str">
        <f t="shared" si="1535"/>
        <v/>
      </c>
    </row>
    <row r="12252" spans="1:20" x14ac:dyDescent="0.2">
      <c r="A12252" t="s">
        <v>3827</v>
      </c>
      <c r="M12252" s="170" t="str">
        <f t="shared" si="1528"/>
        <v>H1</v>
      </c>
      <c r="N12252" s="169" t="str">
        <f t="shared" si="1529"/>
        <v>2210</v>
      </c>
      <c r="O12252" s="168" t="str">
        <f t="shared" si="1530"/>
        <v/>
      </c>
      <c r="P12252" s="168" t="str">
        <f t="shared" si="1531"/>
        <v/>
      </c>
      <c r="Q12252" s="168" t="str">
        <f t="shared" si="1532"/>
        <v/>
      </c>
      <c r="R12252" s="168" t="str">
        <f t="shared" si="1533"/>
        <v/>
      </c>
      <c r="S12252" s="168" t="str">
        <f t="shared" si="1534"/>
        <v/>
      </c>
      <c r="T12252" s="168" t="str">
        <f t="shared" si="1535"/>
        <v/>
      </c>
    </row>
    <row r="12253" spans="1:20" x14ac:dyDescent="0.2">
      <c r="A12253" t="s">
        <v>2600</v>
      </c>
      <c r="M12253" s="170" t="str">
        <f t="shared" si="1528"/>
        <v>H2</v>
      </c>
      <c r="N12253" s="169" t="str">
        <f t="shared" si="1529"/>
        <v>2210</v>
      </c>
      <c r="O12253" s="168" t="str">
        <f t="shared" si="1530"/>
        <v/>
      </c>
      <c r="P12253" s="168" t="str">
        <f t="shared" si="1531"/>
        <v/>
      </c>
      <c r="Q12253" s="168" t="str">
        <f t="shared" si="1532"/>
        <v/>
      </c>
      <c r="R12253" s="168" t="str">
        <f t="shared" si="1533"/>
        <v/>
      </c>
      <c r="S12253" s="168" t="str">
        <f t="shared" si="1534"/>
        <v/>
      </c>
      <c r="T12253" s="168" t="str">
        <f t="shared" si="1535"/>
        <v/>
      </c>
    </row>
    <row r="12254" spans="1:20" x14ac:dyDescent="0.2">
      <c r="A12254" t="s">
        <v>2601</v>
      </c>
      <c r="M12254" s="170" t="str">
        <f t="shared" si="1528"/>
        <v>H3</v>
      </c>
      <c r="N12254" s="169" t="str">
        <f t="shared" si="1529"/>
        <v>2210</v>
      </c>
      <c r="O12254" s="168" t="str">
        <f t="shared" si="1530"/>
        <v/>
      </c>
      <c r="P12254" s="168" t="str">
        <f t="shared" si="1531"/>
        <v/>
      </c>
      <c r="Q12254" s="168" t="str">
        <f t="shared" si="1532"/>
        <v/>
      </c>
      <c r="R12254" s="168" t="str">
        <f t="shared" si="1533"/>
        <v/>
      </c>
      <c r="S12254" s="168" t="str">
        <f t="shared" si="1534"/>
        <v/>
      </c>
      <c r="T12254" s="168" t="str">
        <f t="shared" si="1535"/>
        <v/>
      </c>
    </row>
    <row r="12255" spans="1:20" x14ac:dyDescent="0.2">
      <c r="A12255" t="s">
        <v>3761</v>
      </c>
      <c r="M12255" s="170" t="str">
        <f t="shared" si="1528"/>
        <v>H4</v>
      </c>
      <c r="N12255" s="169" t="str">
        <f t="shared" si="1529"/>
        <v>2210</v>
      </c>
      <c r="O12255" s="168" t="str">
        <f t="shared" si="1530"/>
        <v/>
      </c>
      <c r="P12255" s="168" t="str">
        <f t="shared" si="1531"/>
        <v/>
      </c>
      <c r="Q12255" s="168" t="str">
        <f t="shared" si="1532"/>
        <v/>
      </c>
      <c r="R12255" s="168" t="str">
        <f t="shared" si="1533"/>
        <v/>
      </c>
      <c r="S12255" s="168" t="str">
        <f t="shared" si="1534"/>
        <v/>
      </c>
      <c r="T12255" s="168" t="str">
        <f t="shared" si="1535"/>
        <v/>
      </c>
    </row>
    <row r="12256" spans="1:20" x14ac:dyDescent="0.2">
      <c r="A12256" t="s">
        <v>3816</v>
      </c>
      <c r="M12256" s="170" t="str">
        <f t="shared" si="1528"/>
        <v>H5</v>
      </c>
      <c r="N12256" s="169" t="str">
        <f t="shared" si="1529"/>
        <v>2210</v>
      </c>
      <c r="O12256" s="168" t="str">
        <f t="shared" si="1530"/>
        <v/>
      </c>
      <c r="P12256" s="168" t="str">
        <f t="shared" si="1531"/>
        <v/>
      </c>
      <c r="Q12256" s="168" t="str">
        <f t="shared" si="1532"/>
        <v/>
      </c>
      <c r="R12256" s="168" t="str">
        <f t="shared" si="1533"/>
        <v/>
      </c>
      <c r="S12256" s="168" t="str">
        <f t="shared" si="1534"/>
        <v/>
      </c>
      <c r="T12256" s="168" t="str">
        <f t="shared" si="1535"/>
        <v/>
      </c>
    </row>
    <row r="12257" spans="1:20" x14ac:dyDescent="0.2">
      <c r="A12257" t="s">
        <v>3817</v>
      </c>
      <c r="M12257" s="170" t="str">
        <f t="shared" si="1528"/>
        <v>H6</v>
      </c>
      <c r="N12257" s="169" t="str">
        <f t="shared" si="1529"/>
        <v>2210</v>
      </c>
      <c r="O12257" s="168" t="str">
        <f t="shared" si="1530"/>
        <v/>
      </c>
      <c r="P12257" s="168" t="str">
        <f t="shared" si="1531"/>
        <v/>
      </c>
      <c r="Q12257" s="168" t="str">
        <f t="shared" si="1532"/>
        <v/>
      </c>
      <c r="R12257" s="168" t="str">
        <f t="shared" si="1533"/>
        <v/>
      </c>
      <c r="S12257" s="168" t="str">
        <f t="shared" si="1534"/>
        <v/>
      </c>
      <c r="T12257" s="168" t="str">
        <f t="shared" si="1535"/>
        <v/>
      </c>
    </row>
    <row r="12258" spans="1:20" x14ac:dyDescent="0.2">
      <c r="A12258" t="s">
        <v>2605</v>
      </c>
      <c r="M12258" s="170" t="str">
        <f t="shared" si="1528"/>
        <v>H7</v>
      </c>
      <c r="N12258" s="169" t="str">
        <f t="shared" si="1529"/>
        <v>2210</v>
      </c>
      <c r="O12258" s="168" t="str">
        <f t="shared" si="1530"/>
        <v/>
      </c>
      <c r="P12258" s="168" t="str">
        <f t="shared" si="1531"/>
        <v/>
      </c>
      <c r="Q12258" s="168" t="str">
        <f t="shared" si="1532"/>
        <v/>
      </c>
      <c r="R12258" s="168" t="str">
        <f t="shared" si="1533"/>
        <v/>
      </c>
      <c r="S12258" s="168" t="str">
        <f t="shared" si="1534"/>
        <v/>
      </c>
      <c r="T12258" s="168" t="str">
        <f t="shared" si="1535"/>
        <v/>
      </c>
    </row>
    <row r="12259" spans="1:20" x14ac:dyDescent="0.2">
      <c r="A12259" t="s">
        <v>2606</v>
      </c>
      <c r="M12259" s="170" t="str">
        <f t="shared" si="1528"/>
        <v>H8</v>
      </c>
      <c r="N12259" s="169" t="str">
        <f t="shared" si="1529"/>
        <v>2210</v>
      </c>
      <c r="O12259" s="168" t="str">
        <f t="shared" si="1530"/>
        <v/>
      </c>
      <c r="P12259" s="168" t="str">
        <f t="shared" si="1531"/>
        <v/>
      </c>
      <c r="Q12259" s="168" t="str">
        <f t="shared" si="1532"/>
        <v/>
      </c>
      <c r="R12259" s="168" t="str">
        <f t="shared" si="1533"/>
        <v/>
      </c>
      <c r="S12259" s="168" t="str">
        <f t="shared" si="1534"/>
        <v/>
      </c>
      <c r="T12259" s="168" t="str">
        <f t="shared" si="1535"/>
        <v/>
      </c>
    </row>
    <row r="12260" spans="1:20" x14ac:dyDescent="0.2">
      <c r="A12260" t="s">
        <v>2607</v>
      </c>
      <c r="M12260" s="170" t="str">
        <f t="shared" si="1528"/>
        <v>H9</v>
      </c>
      <c r="N12260" s="169" t="str">
        <f t="shared" si="1529"/>
        <v>2210</v>
      </c>
      <c r="O12260" s="168" t="str">
        <f t="shared" si="1530"/>
        <v/>
      </c>
      <c r="P12260" s="168" t="str">
        <f t="shared" si="1531"/>
        <v/>
      </c>
      <c r="Q12260" s="168" t="str">
        <f t="shared" si="1532"/>
        <v/>
      </c>
      <c r="R12260" s="168" t="str">
        <f t="shared" si="1533"/>
        <v/>
      </c>
      <c r="S12260" s="168" t="str">
        <f t="shared" si="1534"/>
        <v/>
      </c>
      <c r="T12260" s="168" t="str">
        <f t="shared" si="1535"/>
        <v/>
      </c>
    </row>
    <row r="12261" spans="1:20" x14ac:dyDescent="0.2">
      <c r="A12261" t="s">
        <v>2608</v>
      </c>
      <c r="M12261" s="170" t="str">
        <f t="shared" si="1528"/>
        <v>H10</v>
      </c>
      <c r="N12261" s="169" t="str">
        <f t="shared" si="1529"/>
        <v>2210</v>
      </c>
      <c r="O12261" s="168" t="str">
        <f t="shared" si="1530"/>
        <v/>
      </c>
      <c r="P12261" s="168" t="str">
        <f t="shared" si="1531"/>
        <v/>
      </c>
      <c r="Q12261" s="168" t="str">
        <f t="shared" si="1532"/>
        <v/>
      </c>
      <c r="R12261" s="168" t="str">
        <f t="shared" si="1533"/>
        <v/>
      </c>
      <c r="S12261" s="168" t="str">
        <f t="shared" si="1534"/>
        <v/>
      </c>
      <c r="T12261" s="168" t="str">
        <f t="shared" si="1535"/>
        <v/>
      </c>
    </row>
    <row r="12262" spans="1:20" x14ac:dyDescent="0.2">
      <c r="A12262" t="s">
        <v>7469</v>
      </c>
      <c r="M12262" s="170" t="str">
        <f t="shared" si="1528"/>
        <v>DTL</v>
      </c>
      <c r="N12262" s="169" t="str">
        <f t="shared" si="1529"/>
        <v>2210</v>
      </c>
      <c r="O12262" s="168" t="str">
        <f t="shared" si="1530"/>
        <v xml:space="preserve">    </v>
      </c>
      <c r="P12262" s="168" t="str">
        <f t="shared" si="1531"/>
        <v xml:space="preserve">2210    </v>
      </c>
      <c r="Q12262" s="168">
        <f t="shared" si="1532"/>
        <v>-38715</v>
      </c>
      <c r="R12262" s="168">
        <f t="shared" si="1533"/>
        <v>6976</v>
      </c>
      <c r="S12262" s="168">
        <f t="shared" si="1534"/>
        <v>-15998</v>
      </c>
      <c r="T12262" s="168">
        <f t="shared" si="1535"/>
        <v>-10923</v>
      </c>
    </row>
    <row r="12263" spans="1:20" x14ac:dyDescent="0.2">
      <c r="A12263" t="s">
        <v>2611</v>
      </c>
      <c r="M12263" s="170" t="str">
        <f t="shared" si="1528"/>
        <v>DTL</v>
      </c>
      <c r="N12263" s="169" t="str">
        <f t="shared" si="1529"/>
        <v>2210</v>
      </c>
      <c r="O12263" s="168" t="str">
        <f t="shared" si="1530"/>
        <v/>
      </c>
      <c r="P12263" s="168" t="str">
        <f t="shared" si="1531"/>
        <v/>
      </c>
      <c r="Q12263" s="168" t="str">
        <f t="shared" si="1532"/>
        <v/>
      </c>
      <c r="R12263" s="168" t="str">
        <f t="shared" si="1533"/>
        <v/>
      </c>
      <c r="S12263" s="168" t="str">
        <f t="shared" si="1534"/>
        <v/>
      </c>
      <c r="T12263" s="168" t="str">
        <f t="shared" si="1535"/>
        <v/>
      </c>
    </row>
    <row r="12264" spans="1:20" x14ac:dyDescent="0.2">
      <c r="A12264" t="s">
        <v>3828</v>
      </c>
      <c r="M12264" s="170" t="str">
        <f t="shared" si="1528"/>
        <v>DTL</v>
      </c>
      <c r="N12264" s="169" t="str">
        <f t="shared" si="1529"/>
        <v>2210</v>
      </c>
      <c r="O12264" s="168" t="str">
        <f t="shared" si="1530"/>
        <v>Tran</v>
      </c>
      <c r="P12264" s="168" t="str">
        <f t="shared" si="1531"/>
        <v>2210Tran</v>
      </c>
      <c r="Q12264" s="168">
        <f t="shared" si="1532"/>
        <v>10375</v>
      </c>
      <c r="R12264" s="168">
        <f t="shared" si="1533"/>
        <v>12881</v>
      </c>
      <c r="S12264" s="168">
        <f t="shared" si="1534"/>
        <v>15997</v>
      </c>
      <c r="T12264" s="168">
        <f t="shared" si="1535"/>
        <v>15997</v>
      </c>
    </row>
    <row r="12265" spans="1:20" x14ac:dyDescent="0.2">
      <c r="A12265" t="s">
        <v>2611</v>
      </c>
      <c r="M12265" s="170" t="str">
        <f t="shared" si="1528"/>
        <v>DTL</v>
      </c>
      <c r="N12265" s="169" t="str">
        <f t="shared" si="1529"/>
        <v>2210</v>
      </c>
      <c r="O12265" s="168" t="str">
        <f t="shared" si="1530"/>
        <v/>
      </c>
      <c r="P12265" s="168" t="str">
        <f t="shared" si="1531"/>
        <v/>
      </c>
      <c r="Q12265" s="168" t="str">
        <f t="shared" si="1532"/>
        <v/>
      </c>
      <c r="R12265" s="168" t="str">
        <f t="shared" si="1533"/>
        <v/>
      </c>
      <c r="S12265" s="168" t="str">
        <f t="shared" si="1534"/>
        <v/>
      </c>
      <c r="T12265" s="168" t="str">
        <f t="shared" si="1535"/>
        <v/>
      </c>
    </row>
    <row r="12266" spans="1:20" x14ac:dyDescent="0.2">
      <c r="A12266" t="s">
        <v>2623</v>
      </c>
      <c r="M12266" s="170" t="str">
        <f t="shared" si="1528"/>
        <v>DTL</v>
      </c>
      <c r="N12266" s="169" t="str">
        <f t="shared" si="1529"/>
        <v>2210</v>
      </c>
      <c r="O12266" s="168" t="str">
        <f t="shared" si="1530"/>
        <v>Tran</v>
      </c>
      <c r="P12266" s="168" t="str">
        <f t="shared" si="1531"/>
        <v>2210Tran</v>
      </c>
      <c r="Q12266" s="168">
        <f t="shared" si="1532"/>
        <v>0</v>
      </c>
      <c r="R12266" s="168">
        <f t="shared" si="1533"/>
        <v>0</v>
      </c>
      <c r="S12266" s="168">
        <f t="shared" si="1534"/>
        <v>0</v>
      </c>
      <c r="T12266" s="168">
        <f t="shared" si="1535"/>
        <v>0</v>
      </c>
    </row>
    <row r="12267" spans="1:20" x14ac:dyDescent="0.2">
      <c r="A12267" t="s">
        <v>4246</v>
      </c>
      <c r="M12267" s="170" t="str">
        <f t="shared" si="1528"/>
        <v>DTL</v>
      </c>
      <c r="N12267" s="169" t="str">
        <f t="shared" si="1529"/>
        <v>2210</v>
      </c>
      <c r="O12267" s="168" t="str">
        <f t="shared" si="1530"/>
        <v/>
      </c>
      <c r="P12267" s="168" t="str">
        <f t="shared" si="1531"/>
        <v/>
      </c>
      <c r="Q12267" s="168" t="str">
        <f t="shared" si="1532"/>
        <v/>
      </c>
      <c r="R12267" s="168" t="str">
        <f t="shared" si="1533"/>
        <v/>
      </c>
      <c r="S12267" s="168" t="str">
        <f t="shared" si="1534"/>
        <v/>
      </c>
      <c r="T12267" s="168" t="str">
        <f t="shared" si="1535"/>
        <v/>
      </c>
    </row>
    <row r="12268" spans="1:20" x14ac:dyDescent="0.2">
      <c r="A12268" t="s">
        <v>2611</v>
      </c>
      <c r="M12268" s="170" t="str">
        <f t="shared" si="1528"/>
        <v>DTL</v>
      </c>
      <c r="N12268" s="169" t="str">
        <f t="shared" si="1529"/>
        <v>2210</v>
      </c>
      <c r="O12268" s="168" t="str">
        <f t="shared" si="1530"/>
        <v/>
      </c>
      <c r="P12268" s="168" t="str">
        <f t="shared" si="1531"/>
        <v/>
      </c>
      <c r="Q12268" s="168" t="str">
        <f t="shared" si="1532"/>
        <v/>
      </c>
      <c r="R12268" s="168" t="str">
        <f t="shared" si="1533"/>
        <v/>
      </c>
      <c r="S12268" s="168" t="str">
        <f t="shared" si="1534"/>
        <v/>
      </c>
      <c r="T12268" s="168" t="str">
        <f t="shared" si="1535"/>
        <v/>
      </c>
    </row>
    <row r="12269" spans="1:20" x14ac:dyDescent="0.2">
      <c r="A12269" t="s">
        <v>7470</v>
      </c>
      <c r="M12269" s="170" t="str">
        <f t="shared" si="1528"/>
        <v>Ttl</v>
      </c>
      <c r="N12269" s="169" t="str">
        <f t="shared" si="1529"/>
        <v>2210</v>
      </c>
      <c r="O12269" s="168" t="str">
        <f t="shared" si="1530"/>
        <v/>
      </c>
      <c r="P12269" s="168" t="str">
        <f t="shared" si="1531"/>
        <v/>
      </c>
      <c r="Q12269" s="168" t="str">
        <f t="shared" si="1532"/>
        <v/>
      </c>
      <c r="R12269" s="168" t="str">
        <f t="shared" si="1533"/>
        <v/>
      </c>
      <c r="S12269" s="168" t="str">
        <f t="shared" si="1534"/>
        <v/>
      </c>
      <c r="T12269" s="168" t="str">
        <f t="shared" si="1535"/>
        <v/>
      </c>
    </row>
    <row r="12270" spans="1:20" x14ac:dyDescent="0.2">
      <c r="A12270" t="s">
        <v>4467</v>
      </c>
      <c r="M12270" s="170" t="str">
        <f t="shared" si="1528"/>
        <v>DTL</v>
      </c>
      <c r="N12270" s="169" t="str">
        <f t="shared" si="1529"/>
        <v>2210</v>
      </c>
      <c r="O12270" s="168" t="str">
        <f t="shared" si="1530"/>
        <v/>
      </c>
      <c r="P12270" s="168" t="str">
        <f t="shared" si="1531"/>
        <v/>
      </c>
      <c r="Q12270" s="168" t="str">
        <f t="shared" si="1532"/>
        <v/>
      </c>
      <c r="R12270" s="168" t="str">
        <f t="shared" si="1533"/>
        <v/>
      </c>
      <c r="S12270" s="168" t="str">
        <f t="shared" si="1534"/>
        <v/>
      </c>
      <c r="T12270" s="168" t="str">
        <f t="shared" si="1535"/>
        <v/>
      </c>
    </row>
    <row r="12271" spans="1:20" x14ac:dyDescent="0.2">
      <c r="A12271">
        <v>1</v>
      </c>
      <c r="M12271" s="170" t="str">
        <f t="shared" si="1528"/>
        <v>DTL</v>
      </c>
      <c r="N12271" s="169" t="str">
        <f t="shared" si="1529"/>
        <v>2210</v>
      </c>
      <c r="O12271" s="168" t="str">
        <f t="shared" si="1530"/>
        <v/>
      </c>
      <c r="P12271" s="168" t="str">
        <f t="shared" si="1531"/>
        <v/>
      </c>
      <c r="Q12271" s="168" t="str">
        <f t="shared" si="1532"/>
        <v/>
      </c>
      <c r="R12271" s="168" t="str">
        <f t="shared" si="1533"/>
        <v/>
      </c>
      <c r="S12271" s="168" t="str">
        <f t="shared" si="1534"/>
        <v/>
      </c>
      <c r="T12271" s="168" t="str">
        <f t="shared" si="1535"/>
        <v/>
      </c>
    </row>
    <row r="12272" spans="1:20" x14ac:dyDescent="0.2">
      <c r="M12272" s="170" t="str">
        <f t="shared" si="1528"/>
        <v>DTL</v>
      </c>
      <c r="N12272" s="169" t="str">
        <f t="shared" si="1529"/>
        <v>2210</v>
      </c>
      <c r="O12272" s="168" t="str">
        <f t="shared" si="1530"/>
        <v/>
      </c>
      <c r="P12272" s="168" t="str">
        <f t="shared" si="1531"/>
        <v/>
      </c>
      <c r="Q12272" s="168" t="str">
        <f t="shared" si="1532"/>
        <v/>
      </c>
      <c r="R12272" s="168" t="str">
        <f t="shared" si="1533"/>
        <v/>
      </c>
      <c r="S12272" s="168" t="str">
        <f t="shared" si="1534"/>
        <v/>
      </c>
      <c r="T12272" s="168" t="str">
        <f t="shared" si="1535"/>
        <v/>
      </c>
    </row>
    <row r="12273" spans="1:20" x14ac:dyDescent="0.2">
      <c r="A12273" t="s">
        <v>3829</v>
      </c>
      <c r="M12273" s="170" t="str">
        <f t="shared" si="1528"/>
        <v>H1</v>
      </c>
      <c r="N12273" s="169" t="str">
        <f t="shared" si="1529"/>
        <v>2210</v>
      </c>
      <c r="O12273" s="168" t="str">
        <f t="shared" si="1530"/>
        <v/>
      </c>
      <c r="P12273" s="168" t="str">
        <f t="shared" si="1531"/>
        <v/>
      </c>
      <c r="Q12273" s="168" t="str">
        <f t="shared" si="1532"/>
        <v/>
      </c>
      <c r="R12273" s="168" t="str">
        <f t="shared" si="1533"/>
        <v/>
      </c>
      <c r="S12273" s="168" t="str">
        <f t="shared" si="1534"/>
        <v/>
      </c>
      <c r="T12273" s="168" t="str">
        <f t="shared" si="1535"/>
        <v/>
      </c>
    </row>
    <row r="12274" spans="1:20" x14ac:dyDescent="0.2">
      <c r="A12274" t="s">
        <v>2600</v>
      </c>
      <c r="M12274" s="170" t="str">
        <f t="shared" si="1528"/>
        <v>H2</v>
      </c>
      <c r="N12274" s="169" t="str">
        <f t="shared" si="1529"/>
        <v>2210</v>
      </c>
      <c r="O12274" s="168" t="str">
        <f t="shared" si="1530"/>
        <v/>
      </c>
      <c r="P12274" s="168" t="str">
        <f t="shared" si="1531"/>
        <v/>
      </c>
      <c r="Q12274" s="168" t="str">
        <f t="shared" si="1532"/>
        <v/>
      </c>
      <c r="R12274" s="168" t="str">
        <f t="shared" si="1533"/>
        <v/>
      </c>
      <c r="S12274" s="168" t="str">
        <f t="shared" si="1534"/>
        <v/>
      </c>
      <c r="T12274" s="168" t="str">
        <f t="shared" si="1535"/>
        <v/>
      </c>
    </row>
    <row r="12275" spans="1:20" x14ac:dyDescent="0.2">
      <c r="A12275" t="s">
        <v>2601</v>
      </c>
      <c r="M12275" s="170" t="str">
        <f t="shared" si="1528"/>
        <v>H3</v>
      </c>
      <c r="N12275" s="169" t="str">
        <f t="shared" si="1529"/>
        <v>2210</v>
      </c>
      <c r="O12275" s="168" t="str">
        <f t="shared" si="1530"/>
        <v/>
      </c>
      <c r="P12275" s="168" t="str">
        <f t="shared" si="1531"/>
        <v/>
      </c>
      <c r="Q12275" s="168" t="str">
        <f t="shared" si="1532"/>
        <v/>
      </c>
      <c r="R12275" s="168" t="str">
        <f t="shared" si="1533"/>
        <v/>
      </c>
      <c r="S12275" s="168" t="str">
        <f t="shared" si="1534"/>
        <v/>
      </c>
      <c r="T12275" s="168" t="str">
        <f t="shared" si="1535"/>
        <v/>
      </c>
    </row>
    <row r="12276" spans="1:20" x14ac:dyDescent="0.2">
      <c r="A12276" t="s">
        <v>3761</v>
      </c>
      <c r="M12276" s="170" t="str">
        <f t="shared" si="1528"/>
        <v>H4</v>
      </c>
      <c r="N12276" s="169" t="str">
        <f t="shared" si="1529"/>
        <v>2210</v>
      </c>
      <c r="O12276" s="168" t="str">
        <f t="shared" si="1530"/>
        <v/>
      </c>
      <c r="P12276" s="168" t="str">
        <f t="shared" si="1531"/>
        <v/>
      </c>
      <c r="Q12276" s="168" t="str">
        <f t="shared" si="1532"/>
        <v/>
      </c>
      <c r="R12276" s="168" t="str">
        <f t="shared" si="1533"/>
        <v/>
      </c>
      <c r="S12276" s="168" t="str">
        <f t="shared" si="1534"/>
        <v/>
      </c>
      <c r="T12276" s="168" t="str">
        <f t="shared" si="1535"/>
        <v/>
      </c>
    </row>
    <row r="12277" spans="1:20" x14ac:dyDescent="0.2">
      <c r="A12277" t="s">
        <v>3830</v>
      </c>
      <c r="M12277" s="170" t="str">
        <f t="shared" si="1528"/>
        <v>H5</v>
      </c>
      <c r="N12277" s="169" t="str">
        <f t="shared" si="1529"/>
        <v>2210</v>
      </c>
      <c r="O12277" s="168" t="str">
        <f t="shared" si="1530"/>
        <v/>
      </c>
      <c r="P12277" s="168" t="str">
        <f t="shared" si="1531"/>
        <v/>
      </c>
      <c r="Q12277" s="168" t="str">
        <f t="shared" si="1532"/>
        <v/>
      </c>
      <c r="R12277" s="168" t="str">
        <f t="shared" si="1533"/>
        <v/>
      </c>
      <c r="S12277" s="168" t="str">
        <f t="shared" si="1534"/>
        <v/>
      </c>
      <c r="T12277" s="168" t="str">
        <f t="shared" si="1535"/>
        <v/>
      </c>
    </row>
    <row r="12278" spans="1:20" x14ac:dyDescent="0.2">
      <c r="A12278" t="s">
        <v>3831</v>
      </c>
      <c r="M12278" s="170" t="str">
        <f t="shared" si="1528"/>
        <v>H6</v>
      </c>
      <c r="N12278" s="169" t="str">
        <f t="shared" si="1529"/>
        <v>2240</v>
      </c>
      <c r="O12278" s="168" t="str">
        <f t="shared" si="1530"/>
        <v/>
      </c>
      <c r="P12278" s="168" t="str">
        <f t="shared" si="1531"/>
        <v/>
      </c>
      <c r="Q12278" s="168" t="str">
        <f t="shared" si="1532"/>
        <v/>
      </c>
      <c r="R12278" s="168" t="str">
        <f t="shared" si="1533"/>
        <v/>
      </c>
      <c r="S12278" s="168" t="str">
        <f t="shared" si="1534"/>
        <v/>
      </c>
      <c r="T12278" s="168" t="str">
        <f t="shared" si="1535"/>
        <v/>
      </c>
    </row>
    <row r="12279" spans="1:20" x14ac:dyDescent="0.2">
      <c r="A12279" t="s">
        <v>2605</v>
      </c>
      <c r="M12279" s="170" t="str">
        <f t="shared" si="1528"/>
        <v>H7</v>
      </c>
      <c r="N12279" s="169" t="str">
        <f t="shared" si="1529"/>
        <v>2240</v>
      </c>
      <c r="O12279" s="168" t="str">
        <f t="shared" si="1530"/>
        <v/>
      </c>
      <c r="P12279" s="168" t="str">
        <f t="shared" si="1531"/>
        <v/>
      </c>
      <c r="Q12279" s="168" t="str">
        <f t="shared" si="1532"/>
        <v/>
      </c>
      <c r="R12279" s="168" t="str">
        <f t="shared" si="1533"/>
        <v/>
      </c>
      <c r="S12279" s="168" t="str">
        <f t="shared" si="1534"/>
        <v/>
      </c>
      <c r="T12279" s="168" t="str">
        <f t="shared" si="1535"/>
        <v/>
      </c>
    </row>
    <row r="12280" spans="1:20" x14ac:dyDescent="0.2">
      <c r="A12280" t="s">
        <v>2606</v>
      </c>
      <c r="M12280" s="170" t="str">
        <f t="shared" si="1528"/>
        <v>H8</v>
      </c>
      <c r="N12280" s="169" t="str">
        <f t="shared" si="1529"/>
        <v>2240</v>
      </c>
      <c r="O12280" s="168" t="str">
        <f t="shared" si="1530"/>
        <v/>
      </c>
      <c r="P12280" s="168" t="str">
        <f t="shared" si="1531"/>
        <v/>
      </c>
      <c r="Q12280" s="168" t="str">
        <f t="shared" si="1532"/>
        <v/>
      </c>
      <c r="R12280" s="168" t="str">
        <f t="shared" si="1533"/>
        <v/>
      </c>
      <c r="S12280" s="168" t="str">
        <f t="shared" si="1534"/>
        <v/>
      </c>
      <c r="T12280" s="168" t="str">
        <f t="shared" si="1535"/>
        <v/>
      </c>
    </row>
    <row r="12281" spans="1:20" x14ac:dyDescent="0.2">
      <c r="A12281" t="s">
        <v>2607</v>
      </c>
      <c r="M12281" s="170" t="str">
        <f t="shared" si="1528"/>
        <v>H9</v>
      </c>
      <c r="N12281" s="169" t="str">
        <f t="shared" si="1529"/>
        <v>2240</v>
      </c>
      <c r="O12281" s="168" t="str">
        <f t="shared" si="1530"/>
        <v/>
      </c>
      <c r="P12281" s="168" t="str">
        <f t="shared" si="1531"/>
        <v/>
      </c>
      <c r="Q12281" s="168" t="str">
        <f t="shared" si="1532"/>
        <v/>
      </c>
      <c r="R12281" s="168" t="str">
        <f t="shared" si="1533"/>
        <v/>
      </c>
      <c r="S12281" s="168" t="str">
        <f t="shared" si="1534"/>
        <v/>
      </c>
      <c r="T12281" s="168" t="str">
        <f t="shared" si="1535"/>
        <v/>
      </c>
    </row>
    <row r="12282" spans="1:20" x14ac:dyDescent="0.2">
      <c r="A12282" t="s">
        <v>2608</v>
      </c>
      <c r="M12282" s="170" t="str">
        <f t="shared" si="1528"/>
        <v>H10</v>
      </c>
      <c r="N12282" s="169" t="str">
        <f t="shared" si="1529"/>
        <v>2240</v>
      </c>
      <c r="O12282" s="168" t="str">
        <f t="shared" si="1530"/>
        <v/>
      </c>
      <c r="P12282" s="168" t="str">
        <f t="shared" si="1531"/>
        <v/>
      </c>
      <c r="Q12282" s="168" t="str">
        <f t="shared" si="1532"/>
        <v/>
      </c>
      <c r="R12282" s="168" t="str">
        <f t="shared" si="1533"/>
        <v/>
      </c>
      <c r="S12282" s="168" t="str">
        <f t="shared" si="1534"/>
        <v/>
      </c>
      <c r="T12282" s="168" t="str">
        <f t="shared" si="1535"/>
        <v/>
      </c>
    </row>
    <row r="12283" spans="1:20" x14ac:dyDescent="0.2">
      <c r="A12283" t="s">
        <v>2609</v>
      </c>
      <c r="M12283" s="170" t="str">
        <f t="shared" si="1528"/>
        <v>DTL</v>
      </c>
      <c r="N12283" s="169" t="str">
        <f t="shared" si="1529"/>
        <v>2240</v>
      </c>
      <c r="O12283" s="168" t="str">
        <f t="shared" si="1530"/>
        <v/>
      </c>
      <c r="P12283" s="168" t="str">
        <f t="shared" si="1531"/>
        <v/>
      </c>
      <c r="Q12283" s="168" t="str">
        <f t="shared" si="1532"/>
        <v/>
      </c>
      <c r="R12283" s="168" t="str">
        <f t="shared" si="1533"/>
        <v/>
      </c>
      <c r="S12283" s="168" t="str">
        <f t="shared" si="1534"/>
        <v/>
      </c>
      <c r="T12283" s="168" t="str">
        <f t="shared" si="1535"/>
        <v/>
      </c>
    </row>
    <row r="12284" spans="1:20" x14ac:dyDescent="0.2">
      <c r="A12284" t="s">
        <v>3832</v>
      </c>
      <c r="M12284" s="170" t="str">
        <f t="shared" si="1528"/>
        <v>DTL</v>
      </c>
      <c r="N12284" s="169" t="str">
        <f t="shared" si="1529"/>
        <v>2240</v>
      </c>
      <c r="O12284" s="168" t="str">
        <f t="shared" si="1530"/>
        <v>7718</v>
      </c>
      <c r="P12284" s="168" t="str">
        <f t="shared" si="1531"/>
        <v>22407718</v>
      </c>
      <c r="Q12284" s="168">
        <f t="shared" si="1532"/>
        <v>0</v>
      </c>
      <c r="R12284" s="168">
        <f t="shared" si="1533"/>
        <v>0</v>
      </c>
      <c r="S12284" s="168">
        <f t="shared" si="1534"/>
        <v>0</v>
      </c>
      <c r="T12284" s="168">
        <f t="shared" si="1535"/>
        <v>0</v>
      </c>
    </row>
    <row r="12285" spans="1:20" x14ac:dyDescent="0.2">
      <c r="A12285" t="s">
        <v>4246</v>
      </c>
      <c r="M12285" s="170" t="str">
        <f t="shared" si="1528"/>
        <v>DTL</v>
      </c>
      <c r="N12285" s="169" t="str">
        <f t="shared" si="1529"/>
        <v>2240</v>
      </c>
      <c r="O12285" s="168" t="str">
        <f t="shared" si="1530"/>
        <v/>
      </c>
      <c r="P12285" s="168" t="str">
        <f t="shared" si="1531"/>
        <v/>
      </c>
      <c r="Q12285" s="168" t="str">
        <f t="shared" si="1532"/>
        <v/>
      </c>
      <c r="R12285" s="168" t="str">
        <f t="shared" si="1533"/>
        <v/>
      </c>
      <c r="S12285" s="168" t="str">
        <f t="shared" si="1534"/>
        <v/>
      </c>
      <c r="T12285" s="168" t="str">
        <f t="shared" si="1535"/>
        <v/>
      </c>
    </row>
    <row r="12286" spans="1:20" x14ac:dyDescent="0.2">
      <c r="A12286" t="s">
        <v>2611</v>
      </c>
      <c r="M12286" s="170" t="str">
        <f t="shared" si="1528"/>
        <v>DTL</v>
      </c>
      <c r="N12286" s="169" t="str">
        <f t="shared" si="1529"/>
        <v>2240</v>
      </c>
      <c r="O12286" s="168" t="str">
        <f t="shared" si="1530"/>
        <v/>
      </c>
      <c r="P12286" s="168" t="str">
        <f t="shared" si="1531"/>
        <v/>
      </c>
      <c r="Q12286" s="168" t="str">
        <f t="shared" si="1532"/>
        <v/>
      </c>
      <c r="R12286" s="168" t="str">
        <f t="shared" si="1533"/>
        <v/>
      </c>
      <c r="S12286" s="168" t="str">
        <f t="shared" si="1534"/>
        <v/>
      </c>
      <c r="T12286" s="168" t="str">
        <f t="shared" si="1535"/>
        <v/>
      </c>
    </row>
    <row r="12287" spans="1:20" x14ac:dyDescent="0.2">
      <c r="A12287" t="s">
        <v>3833</v>
      </c>
      <c r="M12287" s="170" t="str">
        <f t="shared" si="1528"/>
        <v>Ttl</v>
      </c>
      <c r="N12287" s="169" t="str">
        <f t="shared" si="1529"/>
        <v>2240</v>
      </c>
      <c r="O12287" s="168" t="str">
        <f t="shared" si="1530"/>
        <v/>
      </c>
      <c r="P12287" s="168" t="str">
        <f t="shared" si="1531"/>
        <v/>
      </c>
      <c r="Q12287" s="168" t="str">
        <f t="shared" si="1532"/>
        <v/>
      </c>
      <c r="R12287" s="168" t="str">
        <f t="shared" si="1533"/>
        <v/>
      </c>
      <c r="S12287" s="168" t="str">
        <f t="shared" si="1534"/>
        <v/>
      </c>
      <c r="T12287" s="168" t="str">
        <f t="shared" si="1535"/>
        <v/>
      </c>
    </row>
    <row r="12288" spans="1:20" x14ac:dyDescent="0.2">
      <c r="A12288" t="s">
        <v>2612</v>
      </c>
      <c r="M12288" s="170" t="str">
        <f t="shared" si="1528"/>
        <v>DTL</v>
      </c>
      <c r="N12288" s="169" t="str">
        <f t="shared" si="1529"/>
        <v>2240</v>
      </c>
      <c r="O12288" s="168" t="str">
        <f t="shared" si="1530"/>
        <v/>
      </c>
      <c r="P12288" s="168" t="str">
        <f t="shared" si="1531"/>
        <v/>
      </c>
      <c r="Q12288" s="168" t="str">
        <f t="shared" si="1532"/>
        <v/>
      </c>
      <c r="R12288" s="168" t="str">
        <f t="shared" si="1533"/>
        <v/>
      </c>
      <c r="S12288" s="168" t="str">
        <f t="shared" si="1534"/>
        <v/>
      </c>
      <c r="T12288" s="168" t="str">
        <f t="shared" si="1535"/>
        <v/>
      </c>
    </row>
    <row r="12289" spans="1:20" x14ac:dyDescent="0.2">
      <c r="A12289" t="s">
        <v>2611</v>
      </c>
      <c r="M12289" s="170" t="str">
        <f t="shared" si="1528"/>
        <v>DTL</v>
      </c>
      <c r="N12289" s="169" t="str">
        <f t="shared" si="1529"/>
        <v>2240</v>
      </c>
      <c r="O12289" s="168" t="str">
        <f t="shared" si="1530"/>
        <v/>
      </c>
      <c r="P12289" s="168" t="str">
        <f t="shared" si="1531"/>
        <v/>
      </c>
      <c r="Q12289" s="168" t="str">
        <f t="shared" si="1532"/>
        <v/>
      </c>
      <c r="R12289" s="168" t="str">
        <f t="shared" si="1533"/>
        <v/>
      </c>
      <c r="S12289" s="168" t="str">
        <f t="shared" si="1534"/>
        <v/>
      </c>
      <c r="T12289" s="168" t="str">
        <f t="shared" si="1535"/>
        <v/>
      </c>
    </row>
    <row r="12290" spans="1:20" x14ac:dyDescent="0.2">
      <c r="A12290" t="s">
        <v>2611</v>
      </c>
      <c r="M12290" s="170" t="str">
        <f t="shared" si="1528"/>
        <v>DTL</v>
      </c>
      <c r="N12290" s="169" t="str">
        <f t="shared" si="1529"/>
        <v>2240</v>
      </c>
      <c r="O12290" s="168" t="str">
        <f t="shared" si="1530"/>
        <v/>
      </c>
      <c r="P12290" s="168" t="str">
        <f t="shared" si="1531"/>
        <v/>
      </c>
      <c r="Q12290" s="168" t="str">
        <f t="shared" si="1532"/>
        <v/>
      </c>
      <c r="R12290" s="168" t="str">
        <f t="shared" si="1533"/>
        <v/>
      </c>
      <c r="S12290" s="168" t="str">
        <f t="shared" si="1534"/>
        <v/>
      </c>
      <c r="T12290" s="168" t="str">
        <f t="shared" si="1535"/>
        <v/>
      </c>
    </row>
    <row r="12291" spans="1:20" x14ac:dyDescent="0.2">
      <c r="A12291" t="s">
        <v>2613</v>
      </c>
      <c r="M12291" s="170" t="str">
        <f t="shared" ref="M12291:M12354" si="1536">IF(ROW()&lt;23,"",
  IF(NOT(ISERROR(FIND("Trinity County",$A12291,30))),"H1",
  IF(M12290="H1","H2",
  IF(M12290="H2","H3",
  IF(M12290="H3","H4",
  IF(M12290="H4","H5",
  IF(M12290="H5","H6",
  IF(M12290="H6","H7",
  IF(M12290="H7","H8",
  IF(M12290="H8","H9",
  IF(M12290="H9","H10",
  IF(TRIM(LEFT($A12291,7))="Total","Ttl","DTL"))))))))))))</f>
        <v>DTL</v>
      </c>
      <c r="N12291" s="169" t="str">
        <f t="shared" ref="N12291:N12354" si="1537">IF(ROW()&lt;23,"",
  IF($M12291="H6",TRIM(LEFT($A12291,5)),N12290))</f>
        <v>2240</v>
      </c>
      <c r="O12291" s="168" t="str">
        <f t="shared" ref="O12291:O12354" si="1538">IF($M12291&lt;&gt;"DTL","",
  IF(NOT(ISNUMBER(VALUE(MID($A12291,31,15)))),"",LEFT($A12291,4)))</f>
        <v/>
      </c>
      <c r="P12291" s="168" t="str">
        <f t="shared" ref="P12291:P12354" si="1539">IF(O12291="","",N12291&amp;O12291)</f>
        <v/>
      </c>
      <c r="Q12291" s="168" t="str">
        <f t="shared" ref="Q12291:Q12354" si="1540">IF($M12291&lt;&gt;"DTL","",
  IF(NOT(ISNUMBER(VALUE(MID($A12291,31,15)))),"",VALUE(TRIM(MID($A12291,47,15)))))</f>
        <v/>
      </c>
      <c r="R12291" s="168" t="str">
        <f t="shared" ref="R12291:R12354" si="1541">IF($M12291&lt;&gt;"DTL","",
  IF(NOT(ISNUMBER(VALUE(MID($A12291,31,15)))),"",VALUE(TRIM(MID($A12291,61,14)))))</f>
        <v/>
      </c>
      <c r="S12291" s="168" t="str">
        <f t="shared" ref="S12291:S12354" si="1542">IF($M12291&lt;&gt;"DTL","",
  IF(NOT(ISNUMBER(VALUE(MID($A12291,31,15)))),"",VALUE(TRIM(MID($A12291,76,14)))))</f>
        <v/>
      </c>
      <c r="T12291" s="168" t="str">
        <f t="shared" ref="T12291:T12354" si="1543">IF($M12291&lt;&gt;"DTL","",
  IF(NOT(ISNUMBER(VALUE(MID($A12291,31,15)))),"",VALUE(TRIM(MID($A12291,90,14)))))</f>
        <v/>
      </c>
    </row>
    <row r="12292" spans="1:20" x14ac:dyDescent="0.2">
      <c r="A12292" t="s">
        <v>4399</v>
      </c>
      <c r="M12292" s="170" t="str">
        <f t="shared" si="1536"/>
        <v>DTL</v>
      </c>
      <c r="N12292" s="169" t="str">
        <f t="shared" si="1537"/>
        <v>2240</v>
      </c>
      <c r="O12292" s="168" t="str">
        <f t="shared" si="1538"/>
        <v>2301</v>
      </c>
      <c r="P12292" s="168" t="str">
        <f t="shared" si="1539"/>
        <v>22402301</v>
      </c>
      <c r="Q12292" s="168">
        <f t="shared" si="1540"/>
        <v>0</v>
      </c>
      <c r="R12292" s="168">
        <f t="shared" si="1541"/>
        <v>0</v>
      </c>
      <c r="S12292" s="168">
        <f t="shared" si="1542"/>
        <v>0</v>
      </c>
      <c r="T12292" s="168">
        <f t="shared" si="1543"/>
        <v>3</v>
      </c>
    </row>
    <row r="12293" spans="1:20" x14ac:dyDescent="0.2">
      <c r="A12293" t="s">
        <v>4246</v>
      </c>
      <c r="M12293" s="170" t="str">
        <f t="shared" si="1536"/>
        <v>DTL</v>
      </c>
      <c r="N12293" s="169" t="str">
        <f t="shared" si="1537"/>
        <v>2240</v>
      </c>
      <c r="O12293" s="168" t="str">
        <f t="shared" si="1538"/>
        <v/>
      </c>
      <c r="P12293" s="168" t="str">
        <f t="shared" si="1539"/>
        <v/>
      </c>
      <c r="Q12293" s="168" t="str">
        <f t="shared" si="1540"/>
        <v/>
      </c>
      <c r="R12293" s="168" t="str">
        <f t="shared" si="1541"/>
        <v/>
      </c>
      <c r="S12293" s="168" t="str">
        <f t="shared" si="1542"/>
        <v/>
      </c>
      <c r="T12293" s="168" t="str">
        <f t="shared" si="1543"/>
        <v/>
      </c>
    </row>
    <row r="12294" spans="1:20" x14ac:dyDescent="0.2">
      <c r="A12294" t="s">
        <v>2611</v>
      </c>
      <c r="M12294" s="170" t="str">
        <f t="shared" si="1536"/>
        <v>DTL</v>
      </c>
      <c r="N12294" s="169" t="str">
        <f t="shared" si="1537"/>
        <v>2240</v>
      </c>
      <c r="O12294" s="168" t="str">
        <f t="shared" si="1538"/>
        <v/>
      </c>
      <c r="P12294" s="168" t="str">
        <f t="shared" si="1539"/>
        <v/>
      </c>
      <c r="Q12294" s="168" t="str">
        <f t="shared" si="1540"/>
        <v/>
      </c>
      <c r="R12294" s="168" t="str">
        <f t="shared" si="1541"/>
        <v/>
      </c>
      <c r="S12294" s="168" t="str">
        <f t="shared" si="1542"/>
        <v/>
      </c>
      <c r="T12294" s="168" t="str">
        <f t="shared" si="1543"/>
        <v/>
      </c>
    </row>
    <row r="12295" spans="1:20" x14ac:dyDescent="0.2">
      <c r="A12295" t="s">
        <v>4400</v>
      </c>
      <c r="M12295" s="170" t="str">
        <f t="shared" si="1536"/>
        <v>Ttl</v>
      </c>
      <c r="N12295" s="169" t="str">
        <f t="shared" si="1537"/>
        <v>2240</v>
      </c>
      <c r="O12295" s="168" t="str">
        <f t="shared" si="1538"/>
        <v/>
      </c>
      <c r="P12295" s="168" t="str">
        <f t="shared" si="1539"/>
        <v/>
      </c>
      <c r="Q12295" s="168" t="str">
        <f t="shared" si="1540"/>
        <v/>
      </c>
      <c r="R12295" s="168" t="str">
        <f t="shared" si="1541"/>
        <v/>
      </c>
      <c r="S12295" s="168" t="str">
        <f t="shared" si="1542"/>
        <v/>
      </c>
      <c r="T12295" s="168" t="str">
        <f t="shared" si="1543"/>
        <v/>
      </c>
    </row>
    <row r="12296" spans="1:20" x14ac:dyDescent="0.2">
      <c r="A12296" t="s">
        <v>2611</v>
      </c>
      <c r="M12296" s="170" t="str">
        <f t="shared" si="1536"/>
        <v>DTL</v>
      </c>
      <c r="N12296" s="169" t="str">
        <f t="shared" si="1537"/>
        <v>2240</v>
      </c>
      <c r="O12296" s="168" t="str">
        <f t="shared" si="1538"/>
        <v/>
      </c>
      <c r="P12296" s="168" t="str">
        <f t="shared" si="1539"/>
        <v/>
      </c>
      <c r="Q12296" s="168" t="str">
        <f t="shared" si="1540"/>
        <v/>
      </c>
      <c r="R12296" s="168" t="str">
        <f t="shared" si="1541"/>
        <v/>
      </c>
      <c r="S12296" s="168" t="str">
        <f t="shared" si="1542"/>
        <v/>
      </c>
      <c r="T12296" s="168" t="str">
        <f t="shared" si="1543"/>
        <v/>
      </c>
    </row>
    <row r="12297" spans="1:20" x14ac:dyDescent="0.2">
      <c r="A12297" t="s">
        <v>2611</v>
      </c>
      <c r="M12297" s="170" t="str">
        <f t="shared" si="1536"/>
        <v>DTL</v>
      </c>
      <c r="N12297" s="169" t="str">
        <f t="shared" si="1537"/>
        <v>2240</v>
      </c>
      <c r="O12297" s="168" t="str">
        <f t="shared" si="1538"/>
        <v/>
      </c>
      <c r="P12297" s="168" t="str">
        <f t="shared" si="1539"/>
        <v/>
      </c>
      <c r="Q12297" s="168" t="str">
        <f t="shared" si="1540"/>
        <v/>
      </c>
      <c r="R12297" s="168" t="str">
        <f t="shared" si="1541"/>
        <v/>
      </c>
      <c r="S12297" s="168" t="str">
        <f t="shared" si="1542"/>
        <v/>
      </c>
      <c r="T12297" s="168" t="str">
        <f t="shared" si="1543"/>
        <v/>
      </c>
    </row>
    <row r="12298" spans="1:20" x14ac:dyDescent="0.2">
      <c r="A12298" t="s">
        <v>7471</v>
      </c>
      <c r="M12298" s="170" t="str">
        <f t="shared" si="1536"/>
        <v>Ttl</v>
      </c>
      <c r="N12298" s="169" t="str">
        <f t="shared" si="1537"/>
        <v>2240</v>
      </c>
      <c r="O12298" s="168" t="str">
        <f t="shared" si="1538"/>
        <v/>
      </c>
      <c r="P12298" s="168" t="str">
        <f t="shared" si="1539"/>
        <v/>
      </c>
      <c r="Q12298" s="168" t="str">
        <f t="shared" si="1540"/>
        <v/>
      </c>
      <c r="R12298" s="168" t="str">
        <f t="shared" si="1541"/>
        <v/>
      </c>
      <c r="S12298" s="168" t="str">
        <f t="shared" si="1542"/>
        <v/>
      </c>
      <c r="T12298" s="168" t="str">
        <f t="shared" si="1543"/>
        <v/>
      </c>
    </row>
    <row r="12299" spans="1:20" x14ac:dyDescent="0.2">
      <c r="A12299" t="s">
        <v>2612</v>
      </c>
      <c r="M12299" s="170" t="str">
        <f t="shared" si="1536"/>
        <v>DTL</v>
      </c>
      <c r="N12299" s="169" t="str">
        <f t="shared" si="1537"/>
        <v>2240</v>
      </c>
      <c r="O12299" s="168" t="str">
        <f t="shared" si="1538"/>
        <v/>
      </c>
      <c r="P12299" s="168" t="str">
        <f t="shared" si="1539"/>
        <v/>
      </c>
      <c r="Q12299" s="168" t="str">
        <f t="shared" si="1540"/>
        <v/>
      </c>
      <c r="R12299" s="168" t="str">
        <f t="shared" si="1541"/>
        <v/>
      </c>
      <c r="S12299" s="168" t="str">
        <f t="shared" si="1542"/>
        <v/>
      </c>
      <c r="T12299" s="168" t="str">
        <f t="shared" si="1543"/>
        <v/>
      </c>
    </row>
    <row r="12300" spans="1:20" x14ac:dyDescent="0.2">
      <c r="A12300" t="s">
        <v>2611</v>
      </c>
      <c r="M12300" s="170" t="str">
        <f t="shared" si="1536"/>
        <v>DTL</v>
      </c>
      <c r="N12300" s="169" t="str">
        <f t="shared" si="1537"/>
        <v>2240</v>
      </c>
      <c r="O12300" s="168" t="str">
        <f t="shared" si="1538"/>
        <v/>
      </c>
      <c r="P12300" s="168" t="str">
        <f t="shared" si="1539"/>
        <v/>
      </c>
      <c r="Q12300" s="168" t="str">
        <f t="shared" si="1540"/>
        <v/>
      </c>
      <c r="R12300" s="168" t="str">
        <f t="shared" si="1541"/>
        <v/>
      </c>
      <c r="S12300" s="168" t="str">
        <f t="shared" si="1542"/>
        <v/>
      </c>
      <c r="T12300" s="168" t="str">
        <f t="shared" si="1543"/>
        <v/>
      </c>
    </row>
    <row r="12301" spans="1:20" x14ac:dyDescent="0.2">
      <c r="A12301" t="s">
        <v>2620</v>
      </c>
      <c r="M12301" s="170" t="str">
        <f t="shared" si="1536"/>
        <v>DTL</v>
      </c>
      <c r="N12301" s="169" t="str">
        <f t="shared" si="1537"/>
        <v>2240</v>
      </c>
      <c r="O12301" s="168" t="str">
        <f t="shared" si="1538"/>
        <v/>
      </c>
      <c r="P12301" s="168" t="str">
        <f t="shared" si="1539"/>
        <v/>
      </c>
      <c r="Q12301" s="168" t="str">
        <f t="shared" si="1540"/>
        <v/>
      </c>
      <c r="R12301" s="168" t="str">
        <f t="shared" si="1541"/>
        <v/>
      </c>
      <c r="S12301" s="168" t="str">
        <f t="shared" si="1542"/>
        <v/>
      </c>
      <c r="T12301" s="168" t="str">
        <f t="shared" si="1543"/>
        <v/>
      </c>
    </row>
    <row r="12302" spans="1:20" x14ac:dyDescent="0.2">
      <c r="A12302" t="s">
        <v>3834</v>
      </c>
      <c r="M12302" s="170" t="str">
        <f t="shared" si="1536"/>
        <v>Ttl</v>
      </c>
      <c r="N12302" s="169" t="str">
        <f t="shared" si="1537"/>
        <v>2240</v>
      </c>
      <c r="O12302" s="168" t="str">
        <f t="shared" si="1538"/>
        <v/>
      </c>
      <c r="P12302" s="168" t="str">
        <f t="shared" si="1539"/>
        <v/>
      </c>
      <c r="Q12302" s="168" t="str">
        <f t="shared" si="1540"/>
        <v/>
      </c>
      <c r="R12302" s="168" t="str">
        <f t="shared" si="1541"/>
        <v/>
      </c>
      <c r="S12302" s="168" t="str">
        <f t="shared" si="1542"/>
        <v/>
      </c>
      <c r="T12302" s="168" t="str">
        <f t="shared" si="1543"/>
        <v/>
      </c>
    </row>
    <row r="12303" spans="1:20" x14ac:dyDescent="0.2">
      <c r="A12303" t="s">
        <v>2611</v>
      </c>
      <c r="M12303" s="170" t="str">
        <f t="shared" si="1536"/>
        <v>DTL</v>
      </c>
      <c r="N12303" s="169" t="str">
        <f t="shared" si="1537"/>
        <v>2240</v>
      </c>
      <c r="O12303" s="168" t="str">
        <f t="shared" si="1538"/>
        <v/>
      </c>
      <c r="P12303" s="168" t="str">
        <f t="shared" si="1539"/>
        <v/>
      </c>
      <c r="Q12303" s="168" t="str">
        <f t="shared" si="1540"/>
        <v/>
      </c>
      <c r="R12303" s="168" t="str">
        <f t="shared" si="1541"/>
        <v/>
      </c>
      <c r="S12303" s="168" t="str">
        <f t="shared" si="1542"/>
        <v/>
      </c>
      <c r="T12303" s="168" t="str">
        <f t="shared" si="1543"/>
        <v/>
      </c>
    </row>
    <row r="12304" spans="1:20" x14ac:dyDescent="0.2">
      <c r="A12304" t="s">
        <v>7472</v>
      </c>
      <c r="M12304" s="170" t="str">
        <f t="shared" si="1536"/>
        <v>Ttl</v>
      </c>
      <c r="N12304" s="169" t="str">
        <f t="shared" si="1537"/>
        <v>2240</v>
      </c>
      <c r="O12304" s="168" t="str">
        <f t="shared" si="1538"/>
        <v/>
      </c>
      <c r="P12304" s="168" t="str">
        <f t="shared" si="1539"/>
        <v/>
      </c>
      <c r="Q12304" s="168" t="str">
        <f t="shared" si="1540"/>
        <v/>
      </c>
      <c r="R12304" s="168" t="str">
        <f t="shared" si="1541"/>
        <v/>
      </c>
      <c r="S12304" s="168" t="str">
        <f t="shared" si="1542"/>
        <v/>
      </c>
      <c r="T12304" s="168" t="str">
        <f t="shared" si="1543"/>
        <v/>
      </c>
    </row>
    <row r="12305" spans="1:20" x14ac:dyDescent="0.2">
      <c r="A12305" t="s">
        <v>4246</v>
      </c>
      <c r="M12305" s="170" t="str">
        <f t="shared" si="1536"/>
        <v>DTL</v>
      </c>
      <c r="N12305" s="169" t="str">
        <f t="shared" si="1537"/>
        <v>2240</v>
      </c>
      <c r="O12305" s="168" t="str">
        <f t="shared" si="1538"/>
        <v/>
      </c>
      <c r="P12305" s="168" t="str">
        <f t="shared" si="1539"/>
        <v/>
      </c>
      <c r="Q12305" s="168" t="str">
        <f t="shared" si="1540"/>
        <v/>
      </c>
      <c r="R12305" s="168" t="str">
        <f t="shared" si="1541"/>
        <v/>
      </c>
      <c r="S12305" s="168" t="str">
        <f t="shared" si="1542"/>
        <v/>
      </c>
      <c r="T12305" s="168" t="str">
        <f t="shared" si="1543"/>
        <v/>
      </c>
    </row>
    <row r="12306" spans="1:20" x14ac:dyDescent="0.2">
      <c r="A12306" t="s">
        <v>2611</v>
      </c>
      <c r="M12306" s="170" t="str">
        <f t="shared" si="1536"/>
        <v>DTL</v>
      </c>
      <c r="N12306" s="169" t="str">
        <f t="shared" si="1537"/>
        <v>2240</v>
      </c>
      <c r="O12306" s="168" t="str">
        <f t="shared" si="1538"/>
        <v/>
      </c>
      <c r="P12306" s="168" t="str">
        <f t="shared" si="1539"/>
        <v/>
      </c>
      <c r="Q12306" s="168" t="str">
        <f t="shared" si="1540"/>
        <v/>
      </c>
      <c r="R12306" s="168" t="str">
        <f t="shared" si="1541"/>
        <v/>
      </c>
      <c r="S12306" s="168" t="str">
        <f t="shared" si="1542"/>
        <v/>
      </c>
      <c r="T12306" s="168" t="str">
        <f t="shared" si="1543"/>
        <v/>
      </c>
    </row>
    <row r="12307" spans="1:20" x14ac:dyDescent="0.2">
      <c r="A12307" t="s">
        <v>7473</v>
      </c>
      <c r="M12307" s="170" t="str">
        <f t="shared" si="1536"/>
        <v>DTL</v>
      </c>
      <c r="N12307" s="169" t="str">
        <f t="shared" si="1537"/>
        <v>2240</v>
      </c>
      <c r="O12307" s="168" t="str">
        <f t="shared" si="1538"/>
        <v xml:space="preserve">    </v>
      </c>
      <c r="P12307" s="168" t="str">
        <f t="shared" si="1539"/>
        <v xml:space="preserve">2240    </v>
      </c>
      <c r="Q12307" s="168">
        <f t="shared" si="1540"/>
        <v>0</v>
      </c>
      <c r="R12307" s="168">
        <f t="shared" si="1541"/>
        <v>0</v>
      </c>
      <c r="S12307" s="168">
        <f t="shared" si="1542"/>
        <v>0</v>
      </c>
      <c r="T12307" s="168">
        <f t="shared" si="1543"/>
        <v>-3</v>
      </c>
    </row>
    <row r="12308" spans="1:20" x14ac:dyDescent="0.2">
      <c r="A12308" t="s">
        <v>2611</v>
      </c>
      <c r="M12308" s="170" t="str">
        <f t="shared" si="1536"/>
        <v>DTL</v>
      </c>
      <c r="N12308" s="169" t="str">
        <f t="shared" si="1537"/>
        <v>2240</v>
      </c>
      <c r="O12308" s="168" t="str">
        <f t="shared" si="1538"/>
        <v/>
      </c>
      <c r="P12308" s="168" t="str">
        <f t="shared" si="1539"/>
        <v/>
      </c>
      <c r="Q12308" s="168" t="str">
        <f t="shared" si="1540"/>
        <v/>
      </c>
      <c r="R12308" s="168" t="str">
        <f t="shared" si="1541"/>
        <v/>
      </c>
      <c r="S12308" s="168" t="str">
        <f t="shared" si="1542"/>
        <v/>
      </c>
      <c r="T12308" s="168" t="str">
        <f t="shared" si="1543"/>
        <v/>
      </c>
    </row>
    <row r="12309" spans="1:20" x14ac:dyDescent="0.2">
      <c r="A12309" t="s">
        <v>2622</v>
      </c>
      <c r="M12309" s="170" t="str">
        <f t="shared" si="1536"/>
        <v>DTL</v>
      </c>
      <c r="N12309" s="169" t="str">
        <f t="shared" si="1537"/>
        <v>2240</v>
      </c>
      <c r="O12309" s="168" t="str">
        <f t="shared" si="1538"/>
        <v>Tran</v>
      </c>
      <c r="P12309" s="168" t="str">
        <f t="shared" si="1539"/>
        <v>2240Tran</v>
      </c>
      <c r="Q12309" s="168">
        <f t="shared" si="1540"/>
        <v>0</v>
      </c>
      <c r="R12309" s="168">
        <f t="shared" si="1541"/>
        <v>0</v>
      </c>
      <c r="S12309" s="168">
        <f t="shared" si="1542"/>
        <v>0</v>
      </c>
      <c r="T12309" s="168">
        <f t="shared" si="1543"/>
        <v>0</v>
      </c>
    </row>
    <row r="12310" spans="1:20" x14ac:dyDescent="0.2">
      <c r="A12310" t="s">
        <v>2611</v>
      </c>
      <c r="M12310" s="170" t="str">
        <f t="shared" si="1536"/>
        <v>DTL</v>
      </c>
      <c r="N12310" s="169" t="str">
        <f t="shared" si="1537"/>
        <v>2240</v>
      </c>
      <c r="O12310" s="168" t="str">
        <f t="shared" si="1538"/>
        <v/>
      </c>
      <c r="P12310" s="168" t="str">
        <f t="shared" si="1539"/>
        <v/>
      </c>
      <c r="Q12310" s="168" t="str">
        <f t="shared" si="1540"/>
        <v/>
      </c>
      <c r="R12310" s="168" t="str">
        <f t="shared" si="1541"/>
        <v/>
      </c>
      <c r="S12310" s="168" t="str">
        <f t="shared" si="1542"/>
        <v/>
      </c>
      <c r="T12310" s="168" t="str">
        <f t="shared" si="1543"/>
        <v/>
      </c>
    </row>
    <row r="12311" spans="1:20" x14ac:dyDescent="0.2">
      <c r="A12311" t="s">
        <v>2623</v>
      </c>
      <c r="M12311" s="170" t="str">
        <f t="shared" si="1536"/>
        <v>DTL</v>
      </c>
      <c r="N12311" s="169" t="str">
        <f t="shared" si="1537"/>
        <v>2240</v>
      </c>
      <c r="O12311" s="168" t="str">
        <f t="shared" si="1538"/>
        <v>Tran</v>
      </c>
      <c r="P12311" s="168" t="str">
        <f t="shared" si="1539"/>
        <v>2240Tran</v>
      </c>
      <c r="Q12311" s="168">
        <f t="shared" si="1540"/>
        <v>0</v>
      </c>
      <c r="R12311" s="168">
        <f t="shared" si="1541"/>
        <v>0</v>
      </c>
      <c r="S12311" s="168">
        <f t="shared" si="1542"/>
        <v>0</v>
      </c>
      <c r="T12311" s="168">
        <f t="shared" si="1543"/>
        <v>0</v>
      </c>
    </row>
    <row r="12312" spans="1:20" x14ac:dyDescent="0.2">
      <c r="A12312" t="s">
        <v>4246</v>
      </c>
      <c r="M12312" s="170" t="str">
        <f t="shared" si="1536"/>
        <v>DTL</v>
      </c>
      <c r="N12312" s="169" t="str">
        <f t="shared" si="1537"/>
        <v>2240</v>
      </c>
      <c r="O12312" s="168" t="str">
        <f t="shared" si="1538"/>
        <v/>
      </c>
      <c r="P12312" s="168" t="str">
        <f t="shared" si="1539"/>
        <v/>
      </c>
      <c r="Q12312" s="168" t="str">
        <f t="shared" si="1540"/>
        <v/>
      </c>
      <c r="R12312" s="168" t="str">
        <f t="shared" si="1541"/>
        <v/>
      </c>
      <c r="S12312" s="168" t="str">
        <f t="shared" si="1542"/>
        <v/>
      </c>
      <c r="T12312" s="168" t="str">
        <f t="shared" si="1543"/>
        <v/>
      </c>
    </row>
    <row r="12313" spans="1:20" x14ac:dyDescent="0.2">
      <c r="A12313" t="s">
        <v>2611</v>
      </c>
      <c r="M12313" s="170" t="str">
        <f t="shared" si="1536"/>
        <v>DTL</v>
      </c>
      <c r="N12313" s="169" t="str">
        <f t="shared" si="1537"/>
        <v>2240</v>
      </c>
      <c r="O12313" s="168" t="str">
        <f t="shared" si="1538"/>
        <v/>
      </c>
      <c r="P12313" s="168" t="str">
        <f t="shared" si="1539"/>
        <v/>
      </c>
      <c r="Q12313" s="168" t="str">
        <f t="shared" si="1540"/>
        <v/>
      </c>
      <c r="R12313" s="168" t="str">
        <f t="shared" si="1541"/>
        <v/>
      </c>
      <c r="S12313" s="168" t="str">
        <f t="shared" si="1542"/>
        <v/>
      </c>
      <c r="T12313" s="168" t="str">
        <f t="shared" si="1543"/>
        <v/>
      </c>
    </row>
    <row r="12314" spans="1:20" x14ac:dyDescent="0.2">
      <c r="A12314" t="s">
        <v>7474</v>
      </c>
      <c r="M12314" s="170" t="str">
        <f t="shared" si="1536"/>
        <v>Ttl</v>
      </c>
      <c r="N12314" s="169" t="str">
        <f t="shared" si="1537"/>
        <v>2240</v>
      </c>
      <c r="O12314" s="168" t="str">
        <f t="shared" si="1538"/>
        <v/>
      </c>
      <c r="P12314" s="168" t="str">
        <f t="shared" si="1539"/>
        <v/>
      </c>
      <c r="Q12314" s="168" t="str">
        <f t="shared" si="1540"/>
        <v/>
      </c>
      <c r="R12314" s="168" t="str">
        <f t="shared" si="1541"/>
        <v/>
      </c>
      <c r="S12314" s="168" t="str">
        <f t="shared" si="1542"/>
        <v/>
      </c>
      <c r="T12314" s="168" t="str">
        <f t="shared" si="1543"/>
        <v/>
      </c>
    </row>
    <row r="12315" spans="1:20" x14ac:dyDescent="0.2">
      <c r="A12315" t="s">
        <v>4467</v>
      </c>
      <c r="M12315" s="170" t="str">
        <f t="shared" si="1536"/>
        <v>DTL</v>
      </c>
      <c r="N12315" s="169" t="str">
        <f t="shared" si="1537"/>
        <v>2240</v>
      </c>
      <c r="O12315" s="168" t="str">
        <f t="shared" si="1538"/>
        <v/>
      </c>
      <c r="P12315" s="168" t="str">
        <f t="shared" si="1539"/>
        <v/>
      </c>
      <c r="Q12315" s="168" t="str">
        <f t="shared" si="1540"/>
        <v/>
      </c>
      <c r="R12315" s="168" t="str">
        <f t="shared" si="1541"/>
        <v/>
      </c>
      <c r="S12315" s="168" t="str">
        <f t="shared" si="1542"/>
        <v/>
      </c>
      <c r="T12315" s="168" t="str">
        <f t="shared" si="1543"/>
        <v/>
      </c>
    </row>
    <row r="12316" spans="1:20" x14ac:dyDescent="0.2">
      <c r="A12316">
        <v>1</v>
      </c>
      <c r="M12316" s="170" t="str">
        <f t="shared" si="1536"/>
        <v>DTL</v>
      </c>
      <c r="N12316" s="169" t="str">
        <f t="shared" si="1537"/>
        <v>2240</v>
      </c>
      <c r="O12316" s="168" t="str">
        <f t="shared" si="1538"/>
        <v/>
      </c>
      <c r="P12316" s="168" t="str">
        <f t="shared" si="1539"/>
        <v/>
      </c>
      <c r="Q12316" s="168" t="str">
        <f t="shared" si="1540"/>
        <v/>
      </c>
      <c r="R12316" s="168" t="str">
        <f t="shared" si="1541"/>
        <v/>
      </c>
      <c r="S12316" s="168" t="str">
        <f t="shared" si="1542"/>
        <v/>
      </c>
      <c r="T12316" s="168" t="str">
        <f t="shared" si="1543"/>
        <v/>
      </c>
    </row>
    <row r="12317" spans="1:20" x14ac:dyDescent="0.2">
      <c r="M12317" s="170" t="str">
        <f t="shared" si="1536"/>
        <v>DTL</v>
      </c>
      <c r="N12317" s="169" t="str">
        <f t="shared" si="1537"/>
        <v>2240</v>
      </c>
      <c r="O12317" s="168" t="str">
        <f t="shared" si="1538"/>
        <v/>
      </c>
      <c r="P12317" s="168" t="str">
        <f t="shared" si="1539"/>
        <v/>
      </c>
      <c r="Q12317" s="168" t="str">
        <f t="shared" si="1540"/>
        <v/>
      </c>
      <c r="R12317" s="168" t="str">
        <f t="shared" si="1541"/>
        <v/>
      </c>
      <c r="S12317" s="168" t="str">
        <f t="shared" si="1542"/>
        <v/>
      </c>
      <c r="T12317" s="168" t="str">
        <f t="shared" si="1543"/>
        <v/>
      </c>
    </row>
    <row r="12318" spans="1:20" x14ac:dyDescent="0.2">
      <c r="A12318" t="s">
        <v>3835</v>
      </c>
      <c r="M12318" s="170" t="str">
        <f t="shared" si="1536"/>
        <v>H1</v>
      </c>
      <c r="N12318" s="169" t="str">
        <f t="shared" si="1537"/>
        <v>2240</v>
      </c>
      <c r="O12318" s="168" t="str">
        <f t="shared" si="1538"/>
        <v/>
      </c>
      <c r="P12318" s="168" t="str">
        <f t="shared" si="1539"/>
        <v/>
      </c>
      <c r="Q12318" s="168" t="str">
        <f t="shared" si="1540"/>
        <v/>
      </c>
      <c r="R12318" s="168" t="str">
        <f t="shared" si="1541"/>
        <v/>
      </c>
      <c r="S12318" s="168" t="str">
        <f t="shared" si="1542"/>
        <v/>
      </c>
      <c r="T12318" s="168" t="str">
        <f t="shared" si="1543"/>
        <v/>
      </c>
    </row>
    <row r="12319" spans="1:20" x14ac:dyDescent="0.2">
      <c r="A12319" t="s">
        <v>2600</v>
      </c>
      <c r="M12319" s="170" t="str">
        <f t="shared" si="1536"/>
        <v>H2</v>
      </c>
      <c r="N12319" s="169" t="str">
        <f t="shared" si="1537"/>
        <v>2240</v>
      </c>
      <c r="O12319" s="168" t="str">
        <f t="shared" si="1538"/>
        <v/>
      </c>
      <c r="P12319" s="168" t="str">
        <f t="shared" si="1539"/>
        <v/>
      </c>
      <c r="Q12319" s="168" t="str">
        <f t="shared" si="1540"/>
        <v/>
      </c>
      <c r="R12319" s="168" t="str">
        <f t="shared" si="1541"/>
        <v/>
      </c>
      <c r="S12319" s="168" t="str">
        <f t="shared" si="1542"/>
        <v/>
      </c>
      <c r="T12319" s="168" t="str">
        <f t="shared" si="1543"/>
        <v/>
      </c>
    </row>
    <row r="12320" spans="1:20" x14ac:dyDescent="0.2">
      <c r="A12320" t="s">
        <v>2601</v>
      </c>
      <c r="M12320" s="170" t="str">
        <f t="shared" si="1536"/>
        <v>H3</v>
      </c>
      <c r="N12320" s="169" t="str">
        <f t="shared" si="1537"/>
        <v>2240</v>
      </c>
      <c r="O12320" s="168" t="str">
        <f t="shared" si="1538"/>
        <v/>
      </c>
      <c r="P12320" s="168" t="str">
        <f t="shared" si="1539"/>
        <v/>
      </c>
      <c r="Q12320" s="168" t="str">
        <f t="shared" si="1540"/>
        <v/>
      </c>
      <c r="R12320" s="168" t="str">
        <f t="shared" si="1541"/>
        <v/>
      </c>
      <c r="S12320" s="168" t="str">
        <f t="shared" si="1542"/>
        <v/>
      </c>
      <c r="T12320" s="168" t="str">
        <f t="shared" si="1543"/>
        <v/>
      </c>
    </row>
    <row r="12321" spans="1:20" x14ac:dyDescent="0.2">
      <c r="A12321" t="s">
        <v>3761</v>
      </c>
      <c r="M12321" s="170" t="str">
        <f t="shared" si="1536"/>
        <v>H4</v>
      </c>
      <c r="N12321" s="169" t="str">
        <f t="shared" si="1537"/>
        <v>2240</v>
      </c>
      <c r="O12321" s="168" t="str">
        <f t="shared" si="1538"/>
        <v/>
      </c>
      <c r="P12321" s="168" t="str">
        <f t="shared" si="1539"/>
        <v/>
      </c>
      <c r="Q12321" s="168" t="str">
        <f t="shared" si="1540"/>
        <v/>
      </c>
      <c r="R12321" s="168" t="str">
        <f t="shared" si="1541"/>
        <v/>
      </c>
      <c r="S12321" s="168" t="str">
        <f t="shared" si="1542"/>
        <v/>
      </c>
      <c r="T12321" s="168" t="str">
        <f t="shared" si="1543"/>
        <v/>
      </c>
    </row>
    <row r="12322" spans="1:20" x14ac:dyDescent="0.2">
      <c r="A12322" t="s">
        <v>3836</v>
      </c>
      <c r="M12322" s="170" t="str">
        <f t="shared" si="1536"/>
        <v>H5</v>
      </c>
      <c r="N12322" s="169" t="str">
        <f t="shared" si="1537"/>
        <v>2240</v>
      </c>
      <c r="O12322" s="168" t="str">
        <f t="shared" si="1538"/>
        <v/>
      </c>
      <c r="P12322" s="168" t="str">
        <f t="shared" si="1539"/>
        <v/>
      </c>
      <c r="Q12322" s="168" t="str">
        <f t="shared" si="1540"/>
        <v/>
      </c>
      <c r="R12322" s="168" t="str">
        <f t="shared" si="1541"/>
        <v/>
      </c>
      <c r="S12322" s="168" t="str">
        <f t="shared" si="1542"/>
        <v/>
      </c>
      <c r="T12322" s="168" t="str">
        <f t="shared" si="1543"/>
        <v/>
      </c>
    </row>
    <row r="12323" spans="1:20" x14ac:dyDescent="0.2">
      <c r="A12323" t="s">
        <v>3837</v>
      </c>
      <c r="M12323" s="170" t="str">
        <f t="shared" si="1536"/>
        <v>H6</v>
      </c>
      <c r="N12323" s="169" t="str">
        <f t="shared" si="1537"/>
        <v>2250</v>
      </c>
      <c r="O12323" s="168" t="str">
        <f t="shared" si="1538"/>
        <v/>
      </c>
      <c r="P12323" s="168" t="str">
        <f t="shared" si="1539"/>
        <v/>
      </c>
      <c r="Q12323" s="168" t="str">
        <f t="shared" si="1540"/>
        <v/>
      </c>
      <c r="R12323" s="168" t="str">
        <f t="shared" si="1541"/>
        <v/>
      </c>
      <c r="S12323" s="168" t="str">
        <f t="shared" si="1542"/>
        <v/>
      </c>
      <c r="T12323" s="168" t="str">
        <f t="shared" si="1543"/>
        <v/>
      </c>
    </row>
    <row r="12324" spans="1:20" x14ac:dyDescent="0.2">
      <c r="A12324" t="s">
        <v>2605</v>
      </c>
      <c r="M12324" s="170" t="str">
        <f t="shared" si="1536"/>
        <v>H7</v>
      </c>
      <c r="N12324" s="169" t="str">
        <f t="shared" si="1537"/>
        <v>2250</v>
      </c>
      <c r="O12324" s="168" t="str">
        <f t="shared" si="1538"/>
        <v/>
      </c>
      <c r="P12324" s="168" t="str">
        <f t="shared" si="1539"/>
        <v/>
      </c>
      <c r="Q12324" s="168" t="str">
        <f t="shared" si="1540"/>
        <v/>
      </c>
      <c r="R12324" s="168" t="str">
        <f t="shared" si="1541"/>
        <v/>
      </c>
      <c r="S12324" s="168" t="str">
        <f t="shared" si="1542"/>
        <v/>
      </c>
      <c r="T12324" s="168" t="str">
        <f t="shared" si="1543"/>
        <v/>
      </c>
    </row>
    <row r="12325" spans="1:20" x14ac:dyDescent="0.2">
      <c r="A12325" t="s">
        <v>2606</v>
      </c>
      <c r="M12325" s="170" t="str">
        <f t="shared" si="1536"/>
        <v>H8</v>
      </c>
      <c r="N12325" s="169" t="str">
        <f t="shared" si="1537"/>
        <v>2250</v>
      </c>
      <c r="O12325" s="168" t="str">
        <f t="shared" si="1538"/>
        <v/>
      </c>
      <c r="P12325" s="168" t="str">
        <f t="shared" si="1539"/>
        <v/>
      </c>
      <c r="Q12325" s="168" t="str">
        <f t="shared" si="1540"/>
        <v/>
      </c>
      <c r="R12325" s="168" t="str">
        <f t="shared" si="1541"/>
        <v/>
      </c>
      <c r="S12325" s="168" t="str">
        <f t="shared" si="1542"/>
        <v/>
      </c>
      <c r="T12325" s="168" t="str">
        <f t="shared" si="1543"/>
        <v/>
      </c>
    </row>
    <row r="12326" spans="1:20" x14ac:dyDescent="0.2">
      <c r="A12326" t="s">
        <v>2607</v>
      </c>
      <c r="M12326" s="170" t="str">
        <f t="shared" si="1536"/>
        <v>H9</v>
      </c>
      <c r="N12326" s="169" t="str">
        <f t="shared" si="1537"/>
        <v>2250</v>
      </c>
      <c r="O12326" s="168" t="str">
        <f t="shared" si="1538"/>
        <v/>
      </c>
      <c r="P12326" s="168" t="str">
        <f t="shared" si="1539"/>
        <v/>
      </c>
      <c r="Q12326" s="168" t="str">
        <f t="shared" si="1540"/>
        <v/>
      </c>
      <c r="R12326" s="168" t="str">
        <f t="shared" si="1541"/>
        <v/>
      </c>
      <c r="S12326" s="168" t="str">
        <f t="shared" si="1542"/>
        <v/>
      </c>
      <c r="T12326" s="168" t="str">
        <f t="shared" si="1543"/>
        <v/>
      </c>
    </row>
    <row r="12327" spans="1:20" x14ac:dyDescent="0.2">
      <c r="A12327" t="s">
        <v>2608</v>
      </c>
      <c r="M12327" s="170" t="str">
        <f t="shared" si="1536"/>
        <v>H10</v>
      </c>
      <c r="N12327" s="169" t="str">
        <f t="shared" si="1537"/>
        <v>2250</v>
      </c>
      <c r="O12327" s="168" t="str">
        <f t="shared" si="1538"/>
        <v/>
      </c>
      <c r="P12327" s="168" t="str">
        <f t="shared" si="1539"/>
        <v/>
      </c>
      <c r="Q12327" s="168" t="str">
        <f t="shared" si="1540"/>
        <v/>
      </c>
      <c r="R12327" s="168" t="str">
        <f t="shared" si="1541"/>
        <v/>
      </c>
      <c r="S12327" s="168" t="str">
        <f t="shared" si="1542"/>
        <v/>
      </c>
      <c r="T12327" s="168" t="str">
        <f t="shared" si="1543"/>
        <v/>
      </c>
    </row>
    <row r="12328" spans="1:20" x14ac:dyDescent="0.2">
      <c r="A12328" t="s">
        <v>2609</v>
      </c>
      <c r="M12328" s="170" t="str">
        <f t="shared" si="1536"/>
        <v>DTL</v>
      </c>
      <c r="N12328" s="169" t="str">
        <f t="shared" si="1537"/>
        <v>2250</v>
      </c>
      <c r="O12328" s="168" t="str">
        <f t="shared" si="1538"/>
        <v/>
      </c>
      <c r="P12328" s="168" t="str">
        <f t="shared" si="1539"/>
        <v/>
      </c>
      <c r="Q12328" s="168" t="str">
        <f t="shared" si="1540"/>
        <v/>
      </c>
      <c r="R12328" s="168" t="str">
        <f t="shared" si="1541"/>
        <v/>
      </c>
      <c r="S12328" s="168" t="str">
        <f t="shared" si="1542"/>
        <v/>
      </c>
      <c r="T12328" s="168" t="str">
        <f t="shared" si="1543"/>
        <v/>
      </c>
    </row>
    <row r="12329" spans="1:20" x14ac:dyDescent="0.2">
      <c r="A12329" t="s">
        <v>7475</v>
      </c>
      <c r="M12329" s="170" t="str">
        <f t="shared" si="1536"/>
        <v>DTL</v>
      </c>
      <c r="N12329" s="169" t="str">
        <f t="shared" si="1537"/>
        <v>2250</v>
      </c>
      <c r="O12329" s="168" t="str">
        <f t="shared" si="1538"/>
        <v>6601</v>
      </c>
      <c r="P12329" s="168" t="str">
        <f t="shared" si="1539"/>
        <v>22506601</v>
      </c>
      <c r="Q12329" s="168">
        <f t="shared" si="1540"/>
        <v>0</v>
      </c>
      <c r="R12329" s="168">
        <f t="shared" si="1541"/>
        <v>0</v>
      </c>
      <c r="S12329" s="168">
        <f t="shared" si="1542"/>
        <v>0</v>
      </c>
      <c r="T12329" s="168">
        <f t="shared" si="1543"/>
        <v>0</v>
      </c>
    </row>
    <row r="12330" spans="1:20" x14ac:dyDescent="0.2">
      <c r="A12330" t="s">
        <v>3838</v>
      </c>
      <c r="M12330" s="170" t="str">
        <f t="shared" si="1536"/>
        <v>DTL</v>
      </c>
      <c r="N12330" s="169" t="str">
        <f t="shared" si="1537"/>
        <v>2250</v>
      </c>
      <c r="O12330" s="168" t="str">
        <f t="shared" si="1538"/>
        <v>7719</v>
      </c>
      <c r="P12330" s="168" t="str">
        <f t="shared" si="1539"/>
        <v>22507719</v>
      </c>
      <c r="Q12330" s="168">
        <f t="shared" si="1540"/>
        <v>0</v>
      </c>
      <c r="R12330" s="168">
        <f t="shared" si="1541"/>
        <v>0</v>
      </c>
      <c r="S12330" s="168">
        <f t="shared" si="1542"/>
        <v>0</v>
      </c>
      <c r="T12330" s="168">
        <f t="shared" si="1543"/>
        <v>0</v>
      </c>
    </row>
    <row r="12331" spans="1:20" x14ac:dyDescent="0.2">
      <c r="A12331" t="s">
        <v>4246</v>
      </c>
      <c r="M12331" s="170" t="str">
        <f t="shared" si="1536"/>
        <v>DTL</v>
      </c>
      <c r="N12331" s="169" t="str">
        <f t="shared" si="1537"/>
        <v>2250</v>
      </c>
      <c r="O12331" s="168" t="str">
        <f t="shared" si="1538"/>
        <v/>
      </c>
      <c r="P12331" s="168" t="str">
        <f t="shared" si="1539"/>
        <v/>
      </c>
      <c r="Q12331" s="168" t="str">
        <f t="shared" si="1540"/>
        <v/>
      </c>
      <c r="R12331" s="168" t="str">
        <f t="shared" si="1541"/>
        <v/>
      </c>
      <c r="S12331" s="168" t="str">
        <f t="shared" si="1542"/>
        <v/>
      </c>
      <c r="T12331" s="168" t="str">
        <f t="shared" si="1543"/>
        <v/>
      </c>
    </row>
    <row r="12332" spans="1:20" x14ac:dyDescent="0.2">
      <c r="A12332" t="s">
        <v>2611</v>
      </c>
      <c r="M12332" s="170" t="str">
        <f t="shared" si="1536"/>
        <v>DTL</v>
      </c>
      <c r="N12332" s="169" t="str">
        <f t="shared" si="1537"/>
        <v>2250</v>
      </c>
      <c r="O12332" s="168" t="str">
        <f t="shared" si="1538"/>
        <v/>
      </c>
      <c r="P12332" s="168" t="str">
        <f t="shared" si="1539"/>
        <v/>
      </c>
      <c r="Q12332" s="168" t="str">
        <f t="shared" si="1540"/>
        <v/>
      </c>
      <c r="R12332" s="168" t="str">
        <f t="shared" si="1541"/>
        <v/>
      </c>
      <c r="S12332" s="168" t="str">
        <f t="shared" si="1542"/>
        <v/>
      </c>
      <c r="T12332" s="168" t="str">
        <f t="shared" si="1543"/>
        <v/>
      </c>
    </row>
    <row r="12333" spans="1:20" x14ac:dyDescent="0.2">
      <c r="A12333" t="s">
        <v>7476</v>
      </c>
      <c r="M12333" s="170" t="str">
        <f t="shared" si="1536"/>
        <v>Ttl</v>
      </c>
      <c r="N12333" s="169" t="str">
        <f t="shared" si="1537"/>
        <v>2250</v>
      </c>
      <c r="O12333" s="168" t="str">
        <f t="shared" si="1538"/>
        <v/>
      </c>
      <c r="P12333" s="168" t="str">
        <f t="shared" si="1539"/>
        <v/>
      </c>
      <c r="Q12333" s="168" t="str">
        <f t="shared" si="1540"/>
        <v/>
      </c>
      <c r="R12333" s="168" t="str">
        <f t="shared" si="1541"/>
        <v/>
      </c>
      <c r="S12333" s="168" t="str">
        <f t="shared" si="1542"/>
        <v/>
      </c>
      <c r="T12333" s="168" t="str">
        <f t="shared" si="1543"/>
        <v/>
      </c>
    </row>
    <row r="12334" spans="1:20" x14ac:dyDescent="0.2">
      <c r="A12334" t="s">
        <v>2612</v>
      </c>
      <c r="M12334" s="170" t="str">
        <f t="shared" si="1536"/>
        <v>DTL</v>
      </c>
      <c r="N12334" s="169" t="str">
        <f t="shared" si="1537"/>
        <v>2250</v>
      </c>
      <c r="O12334" s="168" t="str">
        <f t="shared" si="1538"/>
        <v/>
      </c>
      <c r="P12334" s="168" t="str">
        <f t="shared" si="1539"/>
        <v/>
      </c>
      <c r="Q12334" s="168" t="str">
        <f t="shared" si="1540"/>
        <v/>
      </c>
      <c r="R12334" s="168" t="str">
        <f t="shared" si="1541"/>
        <v/>
      </c>
      <c r="S12334" s="168" t="str">
        <f t="shared" si="1542"/>
        <v/>
      </c>
      <c r="T12334" s="168" t="str">
        <f t="shared" si="1543"/>
        <v/>
      </c>
    </row>
    <row r="12335" spans="1:20" x14ac:dyDescent="0.2">
      <c r="A12335" t="s">
        <v>2611</v>
      </c>
      <c r="M12335" s="170" t="str">
        <f t="shared" si="1536"/>
        <v>DTL</v>
      </c>
      <c r="N12335" s="169" t="str">
        <f t="shared" si="1537"/>
        <v>2250</v>
      </c>
      <c r="O12335" s="168" t="str">
        <f t="shared" si="1538"/>
        <v/>
      </c>
      <c r="P12335" s="168" t="str">
        <f t="shared" si="1539"/>
        <v/>
      </c>
      <c r="Q12335" s="168" t="str">
        <f t="shared" si="1540"/>
        <v/>
      </c>
      <c r="R12335" s="168" t="str">
        <f t="shared" si="1541"/>
        <v/>
      </c>
      <c r="S12335" s="168" t="str">
        <f t="shared" si="1542"/>
        <v/>
      </c>
      <c r="T12335" s="168" t="str">
        <f t="shared" si="1543"/>
        <v/>
      </c>
    </row>
    <row r="12336" spans="1:20" x14ac:dyDescent="0.2">
      <c r="A12336" t="s">
        <v>2611</v>
      </c>
      <c r="M12336" s="170" t="str">
        <f t="shared" si="1536"/>
        <v>DTL</v>
      </c>
      <c r="N12336" s="169" t="str">
        <f t="shared" si="1537"/>
        <v>2250</v>
      </c>
      <c r="O12336" s="168" t="str">
        <f t="shared" si="1538"/>
        <v/>
      </c>
      <c r="P12336" s="168" t="str">
        <f t="shared" si="1539"/>
        <v/>
      </c>
      <c r="Q12336" s="168" t="str">
        <f t="shared" si="1540"/>
        <v/>
      </c>
      <c r="R12336" s="168" t="str">
        <f t="shared" si="1541"/>
        <v/>
      </c>
      <c r="S12336" s="168" t="str">
        <f t="shared" si="1542"/>
        <v/>
      </c>
      <c r="T12336" s="168" t="str">
        <f t="shared" si="1543"/>
        <v/>
      </c>
    </row>
    <row r="12337" spans="1:20" x14ac:dyDescent="0.2">
      <c r="A12337" t="s">
        <v>2613</v>
      </c>
      <c r="M12337" s="170" t="str">
        <f t="shared" si="1536"/>
        <v>DTL</v>
      </c>
      <c r="N12337" s="169" t="str">
        <f t="shared" si="1537"/>
        <v>2250</v>
      </c>
      <c r="O12337" s="168" t="str">
        <f t="shared" si="1538"/>
        <v/>
      </c>
      <c r="P12337" s="168" t="str">
        <f t="shared" si="1539"/>
        <v/>
      </c>
      <c r="Q12337" s="168" t="str">
        <f t="shared" si="1540"/>
        <v/>
      </c>
      <c r="R12337" s="168" t="str">
        <f t="shared" si="1541"/>
        <v/>
      </c>
      <c r="S12337" s="168" t="str">
        <f t="shared" si="1542"/>
        <v/>
      </c>
      <c r="T12337" s="168" t="str">
        <f t="shared" si="1543"/>
        <v/>
      </c>
    </row>
    <row r="12338" spans="1:20" x14ac:dyDescent="0.2">
      <c r="A12338" t="s">
        <v>3839</v>
      </c>
      <c r="M12338" s="170" t="str">
        <f t="shared" si="1536"/>
        <v>DTL</v>
      </c>
      <c r="N12338" s="169" t="str">
        <f t="shared" si="1537"/>
        <v>2250</v>
      </c>
      <c r="O12338" s="168" t="str">
        <f t="shared" si="1538"/>
        <v>1010</v>
      </c>
      <c r="P12338" s="168" t="str">
        <f t="shared" si="1539"/>
        <v>22501010</v>
      </c>
      <c r="Q12338" s="168">
        <f t="shared" si="1540"/>
        <v>0</v>
      </c>
      <c r="R12338" s="168">
        <f t="shared" si="1541"/>
        <v>0</v>
      </c>
      <c r="S12338" s="168">
        <f t="shared" si="1542"/>
        <v>0</v>
      </c>
      <c r="T12338" s="168">
        <f t="shared" si="1543"/>
        <v>0</v>
      </c>
    </row>
    <row r="12339" spans="1:20" x14ac:dyDescent="0.2">
      <c r="A12339" t="s">
        <v>3840</v>
      </c>
      <c r="M12339" s="170" t="str">
        <f t="shared" si="1536"/>
        <v>DTL</v>
      </c>
      <c r="N12339" s="169" t="str">
        <f t="shared" si="1537"/>
        <v>2250</v>
      </c>
      <c r="O12339" s="168" t="str">
        <f t="shared" si="1538"/>
        <v>1100</v>
      </c>
      <c r="P12339" s="168" t="str">
        <f t="shared" si="1539"/>
        <v>22501100</v>
      </c>
      <c r="Q12339" s="168">
        <f t="shared" si="1540"/>
        <v>0</v>
      </c>
      <c r="R12339" s="168">
        <f t="shared" si="1541"/>
        <v>0</v>
      </c>
      <c r="S12339" s="168">
        <f t="shared" si="1542"/>
        <v>0</v>
      </c>
      <c r="T12339" s="168">
        <f t="shared" si="1543"/>
        <v>0</v>
      </c>
    </row>
    <row r="12340" spans="1:20" x14ac:dyDescent="0.2">
      <c r="A12340" t="s">
        <v>3841</v>
      </c>
      <c r="M12340" s="170" t="str">
        <f t="shared" si="1536"/>
        <v>DTL</v>
      </c>
      <c r="N12340" s="169" t="str">
        <f t="shared" si="1537"/>
        <v>2250</v>
      </c>
      <c r="O12340" s="168" t="str">
        <f t="shared" si="1538"/>
        <v>1200</v>
      </c>
      <c r="P12340" s="168" t="str">
        <f t="shared" si="1539"/>
        <v>22501200</v>
      </c>
      <c r="Q12340" s="168">
        <f t="shared" si="1540"/>
        <v>0</v>
      </c>
      <c r="R12340" s="168">
        <f t="shared" si="1541"/>
        <v>0</v>
      </c>
      <c r="S12340" s="168">
        <f t="shared" si="1542"/>
        <v>0</v>
      </c>
      <c r="T12340" s="168">
        <f t="shared" si="1543"/>
        <v>0</v>
      </c>
    </row>
    <row r="12341" spans="1:20" x14ac:dyDescent="0.2">
      <c r="A12341" t="s">
        <v>3842</v>
      </c>
      <c r="M12341" s="170" t="str">
        <f t="shared" si="1536"/>
        <v>DTL</v>
      </c>
      <c r="N12341" s="169" t="str">
        <f t="shared" si="1537"/>
        <v>2250</v>
      </c>
      <c r="O12341" s="168" t="str">
        <f t="shared" si="1538"/>
        <v>1210</v>
      </c>
      <c r="P12341" s="168" t="str">
        <f t="shared" si="1539"/>
        <v>22501210</v>
      </c>
      <c r="Q12341" s="168">
        <f t="shared" si="1540"/>
        <v>0</v>
      </c>
      <c r="R12341" s="168">
        <f t="shared" si="1541"/>
        <v>0</v>
      </c>
      <c r="S12341" s="168">
        <f t="shared" si="1542"/>
        <v>0</v>
      </c>
      <c r="T12341" s="168">
        <f t="shared" si="1543"/>
        <v>0</v>
      </c>
    </row>
    <row r="12342" spans="1:20" x14ac:dyDescent="0.2">
      <c r="A12342" t="s">
        <v>3843</v>
      </c>
      <c r="M12342" s="170" t="str">
        <f t="shared" si="1536"/>
        <v>DTL</v>
      </c>
      <c r="N12342" s="169" t="str">
        <f t="shared" si="1537"/>
        <v>2250</v>
      </c>
      <c r="O12342" s="168" t="str">
        <f t="shared" si="1538"/>
        <v>1300</v>
      </c>
      <c r="P12342" s="168" t="str">
        <f t="shared" si="1539"/>
        <v>22501300</v>
      </c>
      <c r="Q12342" s="168">
        <f t="shared" si="1540"/>
        <v>0</v>
      </c>
      <c r="R12342" s="168">
        <f t="shared" si="1541"/>
        <v>0</v>
      </c>
      <c r="S12342" s="168">
        <f t="shared" si="1542"/>
        <v>0</v>
      </c>
      <c r="T12342" s="168">
        <f t="shared" si="1543"/>
        <v>0</v>
      </c>
    </row>
    <row r="12343" spans="1:20" x14ac:dyDescent="0.2">
      <c r="A12343" t="s">
        <v>3844</v>
      </c>
      <c r="M12343" s="170" t="str">
        <f t="shared" si="1536"/>
        <v>DTL</v>
      </c>
      <c r="N12343" s="169" t="str">
        <f t="shared" si="1537"/>
        <v>2250</v>
      </c>
      <c r="O12343" s="168" t="str">
        <f t="shared" si="1538"/>
        <v>1301</v>
      </c>
      <c r="P12343" s="168" t="str">
        <f t="shared" si="1539"/>
        <v>22501301</v>
      </c>
      <c r="Q12343" s="168">
        <f t="shared" si="1540"/>
        <v>0</v>
      </c>
      <c r="R12343" s="168">
        <f t="shared" si="1541"/>
        <v>0</v>
      </c>
      <c r="S12343" s="168">
        <f t="shared" si="1542"/>
        <v>0</v>
      </c>
      <c r="T12343" s="168">
        <f t="shared" si="1543"/>
        <v>0</v>
      </c>
    </row>
    <row r="12344" spans="1:20" x14ac:dyDescent="0.2">
      <c r="A12344" t="s">
        <v>3845</v>
      </c>
      <c r="M12344" s="170" t="str">
        <f t="shared" si="1536"/>
        <v>DTL</v>
      </c>
      <c r="N12344" s="169" t="str">
        <f t="shared" si="1537"/>
        <v>2250</v>
      </c>
      <c r="O12344" s="168" t="str">
        <f t="shared" si="1538"/>
        <v>1299</v>
      </c>
      <c r="P12344" s="168" t="str">
        <f t="shared" si="1539"/>
        <v>22501299</v>
      </c>
      <c r="Q12344" s="168">
        <f t="shared" si="1540"/>
        <v>0</v>
      </c>
      <c r="R12344" s="168">
        <f t="shared" si="1541"/>
        <v>0</v>
      </c>
      <c r="S12344" s="168">
        <f t="shared" si="1542"/>
        <v>0</v>
      </c>
      <c r="T12344" s="168">
        <f t="shared" si="1543"/>
        <v>0</v>
      </c>
    </row>
    <row r="12345" spans="1:20" x14ac:dyDescent="0.2">
      <c r="A12345" t="s">
        <v>4246</v>
      </c>
      <c r="M12345" s="170" t="str">
        <f t="shared" si="1536"/>
        <v>DTL</v>
      </c>
      <c r="N12345" s="169" t="str">
        <f t="shared" si="1537"/>
        <v>2250</v>
      </c>
      <c r="O12345" s="168" t="str">
        <f t="shared" si="1538"/>
        <v/>
      </c>
      <c r="P12345" s="168" t="str">
        <f t="shared" si="1539"/>
        <v/>
      </c>
      <c r="Q12345" s="168" t="str">
        <f t="shared" si="1540"/>
        <v/>
      </c>
      <c r="R12345" s="168" t="str">
        <f t="shared" si="1541"/>
        <v/>
      </c>
      <c r="S12345" s="168" t="str">
        <f t="shared" si="1542"/>
        <v/>
      </c>
      <c r="T12345" s="168" t="str">
        <f t="shared" si="1543"/>
        <v/>
      </c>
    </row>
    <row r="12346" spans="1:20" x14ac:dyDescent="0.2">
      <c r="A12346" t="s">
        <v>2611</v>
      </c>
      <c r="M12346" s="170" t="str">
        <f t="shared" si="1536"/>
        <v>DTL</v>
      </c>
      <c r="N12346" s="169" t="str">
        <f t="shared" si="1537"/>
        <v>2250</v>
      </c>
      <c r="O12346" s="168" t="str">
        <f t="shared" si="1538"/>
        <v/>
      </c>
      <c r="P12346" s="168" t="str">
        <f t="shared" si="1539"/>
        <v/>
      </c>
      <c r="Q12346" s="168" t="str">
        <f t="shared" si="1540"/>
        <v/>
      </c>
      <c r="R12346" s="168" t="str">
        <f t="shared" si="1541"/>
        <v/>
      </c>
      <c r="S12346" s="168" t="str">
        <f t="shared" si="1542"/>
        <v/>
      </c>
      <c r="T12346" s="168" t="str">
        <f t="shared" si="1543"/>
        <v/>
      </c>
    </row>
    <row r="12347" spans="1:20" x14ac:dyDescent="0.2">
      <c r="A12347" t="s">
        <v>3846</v>
      </c>
      <c r="M12347" s="170" t="str">
        <f t="shared" si="1536"/>
        <v>Ttl</v>
      </c>
      <c r="N12347" s="169" t="str">
        <f t="shared" si="1537"/>
        <v>2250</v>
      </c>
      <c r="O12347" s="168" t="str">
        <f t="shared" si="1538"/>
        <v/>
      </c>
      <c r="P12347" s="168" t="str">
        <f t="shared" si="1539"/>
        <v/>
      </c>
      <c r="Q12347" s="168" t="str">
        <f t="shared" si="1540"/>
        <v/>
      </c>
      <c r="R12347" s="168" t="str">
        <f t="shared" si="1541"/>
        <v/>
      </c>
      <c r="S12347" s="168" t="str">
        <f t="shared" si="1542"/>
        <v/>
      </c>
      <c r="T12347" s="168" t="str">
        <f t="shared" si="1543"/>
        <v/>
      </c>
    </row>
    <row r="12348" spans="1:20" x14ac:dyDescent="0.2">
      <c r="A12348" t="s">
        <v>2611</v>
      </c>
      <c r="M12348" s="170" t="str">
        <f t="shared" si="1536"/>
        <v>DTL</v>
      </c>
      <c r="N12348" s="169" t="str">
        <f t="shared" si="1537"/>
        <v>2250</v>
      </c>
      <c r="O12348" s="168" t="str">
        <f t="shared" si="1538"/>
        <v/>
      </c>
      <c r="P12348" s="168" t="str">
        <f t="shared" si="1539"/>
        <v/>
      </c>
      <c r="Q12348" s="168" t="str">
        <f t="shared" si="1540"/>
        <v/>
      </c>
      <c r="R12348" s="168" t="str">
        <f t="shared" si="1541"/>
        <v/>
      </c>
      <c r="S12348" s="168" t="str">
        <f t="shared" si="1542"/>
        <v/>
      </c>
      <c r="T12348" s="168" t="str">
        <f t="shared" si="1543"/>
        <v/>
      </c>
    </row>
    <row r="12349" spans="1:20" x14ac:dyDescent="0.2">
      <c r="A12349" t="s">
        <v>4401</v>
      </c>
      <c r="M12349" s="170" t="str">
        <f t="shared" si="1536"/>
        <v>DTL</v>
      </c>
      <c r="N12349" s="169" t="str">
        <f t="shared" si="1537"/>
        <v>2250</v>
      </c>
      <c r="O12349" s="168" t="str">
        <f t="shared" si="1538"/>
        <v>2050</v>
      </c>
      <c r="P12349" s="168" t="str">
        <f t="shared" si="1539"/>
        <v>22502050</v>
      </c>
      <c r="Q12349" s="168">
        <f t="shared" si="1540"/>
        <v>0</v>
      </c>
      <c r="R12349" s="168">
        <f t="shared" si="1541"/>
        <v>0</v>
      </c>
      <c r="S12349" s="168">
        <f t="shared" si="1542"/>
        <v>0</v>
      </c>
      <c r="T12349" s="168">
        <f t="shared" si="1543"/>
        <v>0</v>
      </c>
    </row>
    <row r="12350" spans="1:20" x14ac:dyDescent="0.2">
      <c r="A12350" t="s">
        <v>4402</v>
      </c>
      <c r="M12350" s="170" t="str">
        <f t="shared" si="1536"/>
        <v>DTL</v>
      </c>
      <c r="N12350" s="169" t="str">
        <f t="shared" si="1537"/>
        <v>2250</v>
      </c>
      <c r="O12350" s="168" t="str">
        <f t="shared" si="1538"/>
        <v>2301</v>
      </c>
      <c r="P12350" s="168" t="str">
        <f t="shared" si="1539"/>
        <v>22502301</v>
      </c>
      <c r="Q12350" s="168">
        <f t="shared" si="1540"/>
        <v>0</v>
      </c>
      <c r="R12350" s="168">
        <f t="shared" si="1541"/>
        <v>0</v>
      </c>
      <c r="S12350" s="168">
        <f t="shared" si="1542"/>
        <v>0</v>
      </c>
      <c r="T12350" s="168">
        <f t="shared" si="1543"/>
        <v>0</v>
      </c>
    </row>
    <row r="12351" spans="1:20" x14ac:dyDescent="0.2">
      <c r="A12351" t="s">
        <v>4246</v>
      </c>
      <c r="M12351" s="170" t="str">
        <f t="shared" si="1536"/>
        <v>DTL</v>
      </c>
      <c r="N12351" s="169" t="str">
        <f t="shared" si="1537"/>
        <v>2250</v>
      </c>
      <c r="O12351" s="168" t="str">
        <f t="shared" si="1538"/>
        <v/>
      </c>
      <c r="P12351" s="168" t="str">
        <f t="shared" si="1539"/>
        <v/>
      </c>
      <c r="Q12351" s="168" t="str">
        <f t="shared" si="1540"/>
        <v/>
      </c>
      <c r="R12351" s="168" t="str">
        <f t="shared" si="1541"/>
        <v/>
      </c>
      <c r="S12351" s="168" t="str">
        <f t="shared" si="1542"/>
        <v/>
      </c>
      <c r="T12351" s="168" t="str">
        <f t="shared" si="1543"/>
        <v/>
      </c>
    </row>
    <row r="12352" spans="1:20" x14ac:dyDescent="0.2">
      <c r="A12352" t="s">
        <v>2611</v>
      </c>
      <c r="M12352" s="170" t="str">
        <f t="shared" si="1536"/>
        <v>DTL</v>
      </c>
      <c r="N12352" s="169" t="str">
        <f t="shared" si="1537"/>
        <v>2250</v>
      </c>
      <c r="O12352" s="168" t="str">
        <f t="shared" si="1538"/>
        <v/>
      </c>
      <c r="P12352" s="168" t="str">
        <f t="shared" si="1539"/>
        <v/>
      </c>
      <c r="Q12352" s="168" t="str">
        <f t="shared" si="1540"/>
        <v/>
      </c>
      <c r="R12352" s="168" t="str">
        <f t="shared" si="1541"/>
        <v/>
      </c>
      <c r="S12352" s="168" t="str">
        <f t="shared" si="1542"/>
        <v/>
      </c>
      <c r="T12352" s="168" t="str">
        <f t="shared" si="1543"/>
        <v/>
      </c>
    </row>
    <row r="12353" spans="1:20" x14ac:dyDescent="0.2">
      <c r="A12353" t="s">
        <v>4403</v>
      </c>
      <c r="M12353" s="170" t="str">
        <f t="shared" si="1536"/>
        <v>Ttl</v>
      </c>
      <c r="N12353" s="169" t="str">
        <f t="shared" si="1537"/>
        <v>2250</v>
      </c>
      <c r="O12353" s="168" t="str">
        <f t="shared" si="1538"/>
        <v/>
      </c>
      <c r="P12353" s="168" t="str">
        <f t="shared" si="1539"/>
        <v/>
      </c>
      <c r="Q12353" s="168" t="str">
        <f t="shared" si="1540"/>
        <v/>
      </c>
      <c r="R12353" s="168" t="str">
        <f t="shared" si="1541"/>
        <v/>
      </c>
      <c r="S12353" s="168" t="str">
        <f t="shared" si="1542"/>
        <v/>
      </c>
      <c r="T12353" s="168" t="str">
        <f t="shared" si="1543"/>
        <v/>
      </c>
    </row>
    <row r="12354" spans="1:20" x14ac:dyDescent="0.2">
      <c r="A12354" t="s">
        <v>2611</v>
      </c>
      <c r="M12354" s="170" t="str">
        <f t="shared" si="1536"/>
        <v>DTL</v>
      </c>
      <c r="N12354" s="169" t="str">
        <f t="shared" si="1537"/>
        <v>2250</v>
      </c>
      <c r="O12354" s="168" t="str">
        <f t="shared" si="1538"/>
        <v/>
      </c>
      <c r="P12354" s="168" t="str">
        <f t="shared" si="1539"/>
        <v/>
      </c>
      <c r="Q12354" s="168" t="str">
        <f t="shared" si="1540"/>
        <v/>
      </c>
      <c r="R12354" s="168" t="str">
        <f t="shared" si="1541"/>
        <v/>
      </c>
      <c r="S12354" s="168" t="str">
        <f t="shared" si="1542"/>
        <v/>
      </c>
      <c r="T12354" s="168" t="str">
        <f t="shared" si="1543"/>
        <v/>
      </c>
    </row>
    <row r="12355" spans="1:20" x14ac:dyDescent="0.2">
      <c r="A12355" t="s">
        <v>2611</v>
      </c>
      <c r="M12355" s="170" t="str">
        <f t="shared" ref="M12355:M12418" si="1544">IF(ROW()&lt;23,"",
  IF(NOT(ISERROR(FIND("Trinity County",$A12355,30))),"H1",
  IF(M12354="H1","H2",
  IF(M12354="H2","H3",
  IF(M12354="H3","H4",
  IF(M12354="H4","H5",
  IF(M12354="H5","H6",
  IF(M12354="H6","H7",
  IF(M12354="H7","H8",
  IF(M12354="H8","H9",
  IF(M12354="H9","H10",
  IF(TRIM(LEFT($A12355,7))="Total","Ttl","DTL"))))))))))))</f>
        <v>DTL</v>
      </c>
      <c r="N12355" s="169" t="str">
        <f t="shared" ref="N12355:N12418" si="1545">IF(ROW()&lt;23,"",
  IF($M12355="H6",TRIM(LEFT($A12355,5)),N12354))</f>
        <v>2250</v>
      </c>
      <c r="O12355" s="168" t="str">
        <f t="shared" ref="O12355:O12418" si="1546">IF($M12355&lt;&gt;"DTL","",
  IF(NOT(ISNUMBER(VALUE(MID($A12355,31,15)))),"",LEFT($A12355,4)))</f>
        <v/>
      </c>
      <c r="P12355" s="168" t="str">
        <f t="shared" ref="P12355:P12418" si="1547">IF(O12355="","",N12355&amp;O12355)</f>
        <v/>
      </c>
      <c r="Q12355" s="168" t="str">
        <f t="shared" ref="Q12355:Q12418" si="1548">IF($M12355&lt;&gt;"DTL","",
  IF(NOT(ISNUMBER(VALUE(MID($A12355,31,15)))),"",VALUE(TRIM(MID($A12355,47,15)))))</f>
        <v/>
      </c>
      <c r="R12355" s="168" t="str">
        <f t="shared" ref="R12355:R12418" si="1549">IF($M12355&lt;&gt;"DTL","",
  IF(NOT(ISNUMBER(VALUE(MID($A12355,31,15)))),"",VALUE(TRIM(MID($A12355,61,14)))))</f>
        <v/>
      </c>
      <c r="S12355" s="168" t="str">
        <f t="shared" ref="S12355:S12418" si="1550">IF($M12355&lt;&gt;"DTL","",
  IF(NOT(ISNUMBER(VALUE(MID($A12355,31,15)))),"",VALUE(TRIM(MID($A12355,76,14)))))</f>
        <v/>
      </c>
      <c r="T12355" s="168" t="str">
        <f t="shared" ref="T12355:T12418" si="1551">IF($M12355&lt;&gt;"DTL","",
  IF(NOT(ISNUMBER(VALUE(MID($A12355,31,15)))),"",VALUE(TRIM(MID($A12355,90,14)))))</f>
        <v/>
      </c>
    </row>
    <row r="12356" spans="1:20" x14ac:dyDescent="0.2">
      <c r="A12356" t="s">
        <v>3847</v>
      </c>
      <c r="M12356" s="170" t="str">
        <f t="shared" si="1544"/>
        <v>Ttl</v>
      </c>
      <c r="N12356" s="169" t="str">
        <f t="shared" si="1545"/>
        <v>2250</v>
      </c>
      <c r="O12356" s="168" t="str">
        <f t="shared" si="1546"/>
        <v/>
      </c>
      <c r="P12356" s="168" t="str">
        <f t="shared" si="1547"/>
        <v/>
      </c>
      <c r="Q12356" s="168" t="str">
        <f t="shared" si="1548"/>
        <v/>
      </c>
      <c r="R12356" s="168" t="str">
        <f t="shared" si="1549"/>
        <v/>
      </c>
      <c r="S12356" s="168" t="str">
        <f t="shared" si="1550"/>
        <v/>
      </c>
      <c r="T12356" s="168" t="str">
        <f t="shared" si="1551"/>
        <v/>
      </c>
    </row>
    <row r="12357" spans="1:20" x14ac:dyDescent="0.2">
      <c r="A12357" t="s">
        <v>2612</v>
      </c>
      <c r="M12357" s="170" t="str">
        <f t="shared" si="1544"/>
        <v>DTL</v>
      </c>
      <c r="N12357" s="169" t="str">
        <f t="shared" si="1545"/>
        <v>2250</v>
      </c>
      <c r="O12357" s="168" t="str">
        <f t="shared" si="1546"/>
        <v/>
      </c>
      <c r="P12357" s="168" t="str">
        <f t="shared" si="1547"/>
        <v/>
      </c>
      <c r="Q12357" s="168" t="str">
        <f t="shared" si="1548"/>
        <v/>
      </c>
      <c r="R12357" s="168" t="str">
        <f t="shared" si="1549"/>
        <v/>
      </c>
      <c r="S12357" s="168" t="str">
        <f t="shared" si="1550"/>
        <v/>
      </c>
      <c r="T12357" s="168" t="str">
        <f t="shared" si="1551"/>
        <v/>
      </c>
    </row>
    <row r="12358" spans="1:20" x14ac:dyDescent="0.2">
      <c r="A12358" t="s">
        <v>2611</v>
      </c>
      <c r="M12358" s="170" t="str">
        <f t="shared" si="1544"/>
        <v>DTL</v>
      </c>
      <c r="N12358" s="169" t="str">
        <f t="shared" si="1545"/>
        <v>2250</v>
      </c>
      <c r="O12358" s="168" t="str">
        <f t="shared" si="1546"/>
        <v/>
      </c>
      <c r="P12358" s="168" t="str">
        <f t="shared" si="1547"/>
        <v/>
      </c>
      <c r="Q12358" s="168" t="str">
        <f t="shared" si="1548"/>
        <v/>
      </c>
      <c r="R12358" s="168" t="str">
        <f t="shared" si="1549"/>
        <v/>
      </c>
      <c r="S12358" s="168" t="str">
        <f t="shared" si="1550"/>
        <v/>
      </c>
      <c r="T12358" s="168" t="str">
        <f t="shared" si="1551"/>
        <v/>
      </c>
    </row>
    <row r="12359" spans="1:20" x14ac:dyDescent="0.2">
      <c r="A12359" t="s">
        <v>2611</v>
      </c>
      <c r="M12359" s="170" t="str">
        <f t="shared" si="1544"/>
        <v>DTL</v>
      </c>
      <c r="N12359" s="169" t="str">
        <f t="shared" si="1545"/>
        <v>2250</v>
      </c>
      <c r="O12359" s="168" t="str">
        <f t="shared" si="1546"/>
        <v/>
      </c>
      <c r="P12359" s="168" t="str">
        <f t="shared" si="1547"/>
        <v/>
      </c>
      <c r="Q12359" s="168" t="str">
        <f t="shared" si="1548"/>
        <v/>
      </c>
      <c r="R12359" s="168" t="str">
        <f t="shared" si="1549"/>
        <v/>
      </c>
      <c r="S12359" s="168" t="str">
        <f t="shared" si="1550"/>
        <v/>
      </c>
      <c r="T12359" s="168" t="str">
        <f t="shared" si="1551"/>
        <v/>
      </c>
    </row>
    <row r="12360" spans="1:20" x14ac:dyDescent="0.2">
      <c r="A12360" t="s">
        <v>2642</v>
      </c>
      <c r="M12360" s="170" t="str">
        <f t="shared" si="1544"/>
        <v>DTL</v>
      </c>
      <c r="N12360" s="169" t="str">
        <f t="shared" si="1545"/>
        <v>2250</v>
      </c>
      <c r="O12360" s="168" t="str">
        <f t="shared" si="1546"/>
        <v/>
      </c>
      <c r="P12360" s="168" t="str">
        <f t="shared" si="1547"/>
        <v/>
      </c>
      <c r="Q12360" s="168" t="str">
        <f t="shared" si="1548"/>
        <v/>
      </c>
      <c r="R12360" s="168" t="str">
        <f t="shared" si="1549"/>
        <v/>
      </c>
      <c r="S12360" s="168" t="str">
        <f t="shared" si="1550"/>
        <v/>
      </c>
      <c r="T12360" s="168" t="str">
        <f t="shared" si="1551"/>
        <v/>
      </c>
    </row>
    <row r="12361" spans="1:20" x14ac:dyDescent="0.2">
      <c r="A12361" t="s">
        <v>7477</v>
      </c>
      <c r="M12361" s="170" t="str">
        <f t="shared" si="1544"/>
        <v>DTL</v>
      </c>
      <c r="N12361" s="169" t="str">
        <f t="shared" si="1545"/>
        <v>2250</v>
      </c>
      <c r="O12361" s="168" t="str">
        <f t="shared" si="1546"/>
        <v>5500</v>
      </c>
      <c r="P12361" s="168" t="str">
        <f t="shared" si="1547"/>
        <v>22505500</v>
      </c>
      <c r="Q12361" s="168">
        <f t="shared" si="1548"/>
        <v>0</v>
      </c>
      <c r="R12361" s="168">
        <f t="shared" si="1549"/>
        <v>0</v>
      </c>
      <c r="S12361" s="168">
        <f t="shared" si="1550"/>
        <v>0</v>
      </c>
      <c r="T12361" s="168">
        <f t="shared" si="1551"/>
        <v>0</v>
      </c>
    </row>
    <row r="12362" spans="1:20" x14ac:dyDescent="0.2">
      <c r="A12362" t="s">
        <v>4246</v>
      </c>
      <c r="M12362" s="170" t="str">
        <f t="shared" si="1544"/>
        <v>DTL</v>
      </c>
      <c r="N12362" s="169" t="str">
        <f t="shared" si="1545"/>
        <v>2250</v>
      </c>
      <c r="O12362" s="168" t="str">
        <f t="shared" si="1546"/>
        <v/>
      </c>
      <c r="P12362" s="168" t="str">
        <f t="shared" si="1547"/>
        <v/>
      </c>
      <c r="Q12362" s="168" t="str">
        <f t="shared" si="1548"/>
        <v/>
      </c>
      <c r="R12362" s="168" t="str">
        <f t="shared" si="1549"/>
        <v/>
      </c>
      <c r="S12362" s="168" t="str">
        <f t="shared" si="1550"/>
        <v/>
      </c>
      <c r="T12362" s="168" t="str">
        <f t="shared" si="1551"/>
        <v/>
      </c>
    </row>
    <row r="12363" spans="1:20" x14ac:dyDescent="0.2">
      <c r="A12363" t="s">
        <v>4467</v>
      </c>
      <c r="M12363" s="170" t="str">
        <f t="shared" si="1544"/>
        <v>DTL</v>
      </c>
      <c r="N12363" s="169" t="str">
        <f t="shared" si="1545"/>
        <v>2250</v>
      </c>
      <c r="O12363" s="168" t="str">
        <f t="shared" si="1546"/>
        <v/>
      </c>
      <c r="P12363" s="168" t="str">
        <f t="shared" si="1547"/>
        <v/>
      </c>
      <c r="Q12363" s="168" t="str">
        <f t="shared" si="1548"/>
        <v/>
      </c>
      <c r="R12363" s="168" t="str">
        <f t="shared" si="1549"/>
        <v/>
      </c>
      <c r="S12363" s="168" t="str">
        <f t="shared" si="1550"/>
        <v/>
      </c>
      <c r="T12363" s="168" t="str">
        <f t="shared" si="1551"/>
        <v/>
      </c>
    </row>
    <row r="12364" spans="1:20" x14ac:dyDescent="0.2">
      <c r="A12364">
        <v>1</v>
      </c>
      <c r="M12364" s="170" t="str">
        <f t="shared" si="1544"/>
        <v>DTL</v>
      </c>
      <c r="N12364" s="169" t="str">
        <f t="shared" si="1545"/>
        <v>2250</v>
      </c>
      <c r="O12364" s="168" t="str">
        <f t="shared" si="1546"/>
        <v/>
      </c>
      <c r="P12364" s="168" t="str">
        <f t="shared" si="1547"/>
        <v/>
      </c>
      <c r="Q12364" s="168" t="str">
        <f t="shared" si="1548"/>
        <v/>
      </c>
      <c r="R12364" s="168" t="str">
        <f t="shared" si="1549"/>
        <v/>
      </c>
      <c r="S12364" s="168" t="str">
        <f t="shared" si="1550"/>
        <v/>
      </c>
      <c r="T12364" s="168" t="str">
        <f t="shared" si="1551"/>
        <v/>
      </c>
    </row>
    <row r="12365" spans="1:20" x14ac:dyDescent="0.2">
      <c r="M12365" s="170" t="str">
        <f t="shared" si="1544"/>
        <v>DTL</v>
      </c>
      <c r="N12365" s="169" t="str">
        <f t="shared" si="1545"/>
        <v>2250</v>
      </c>
      <c r="O12365" s="168" t="str">
        <f t="shared" si="1546"/>
        <v/>
      </c>
      <c r="P12365" s="168" t="str">
        <f t="shared" si="1547"/>
        <v/>
      </c>
      <c r="Q12365" s="168" t="str">
        <f t="shared" si="1548"/>
        <v/>
      </c>
      <c r="R12365" s="168" t="str">
        <f t="shared" si="1549"/>
        <v/>
      </c>
      <c r="S12365" s="168" t="str">
        <f t="shared" si="1550"/>
        <v/>
      </c>
      <c r="T12365" s="168" t="str">
        <f t="shared" si="1551"/>
        <v/>
      </c>
    </row>
    <row r="12366" spans="1:20" x14ac:dyDescent="0.2">
      <c r="A12366" t="s">
        <v>3848</v>
      </c>
      <c r="M12366" s="170" t="str">
        <f t="shared" si="1544"/>
        <v>H1</v>
      </c>
      <c r="N12366" s="169" t="str">
        <f t="shared" si="1545"/>
        <v>2250</v>
      </c>
      <c r="O12366" s="168" t="str">
        <f t="shared" si="1546"/>
        <v/>
      </c>
      <c r="P12366" s="168" t="str">
        <f t="shared" si="1547"/>
        <v/>
      </c>
      <c r="Q12366" s="168" t="str">
        <f t="shared" si="1548"/>
        <v/>
      </c>
      <c r="R12366" s="168" t="str">
        <f t="shared" si="1549"/>
        <v/>
      </c>
      <c r="S12366" s="168" t="str">
        <f t="shared" si="1550"/>
        <v/>
      </c>
      <c r="T12366" s="168" t="str">
        <f t="shared" si="1551"/>
        <v/>
      </c>
    </row>
    <row r="12367" spans="1:20" x14ac:dyDescent="0.2">
      <c r="A12367" t="s">
        <v>2600</v>
      </c>
      <c r="M12367" s="170" t="str">
        <f t="shared" si="1544"/>
        <v>H2</v>
      </c>
      <c r="N12367" s="169" t="str">
        <f t="shared" si="1545"/>
        <v>2250</v>
      </c>
      <c r="O12367" s="168" t="str">
        <f t="shared" si="1546"/>
        <v/>
      </c>
      <c r="P12367" s="168" t="str">
        <f t="shared" si="1547"/>
        <v/>
      </c>
      <c r="Q12367" s="168" t="str">
        <f t="shared" si="1548"/>
        <v/>
      </c>
      <c r="R12367" s="168" t="str">
        <f t="shared" si="1549"/>
        <v/>
      </c>
      <c r="S12367" s="168" t="str">
        <f t="shared" si="1550"/>
        <v/>
      </c>
      <c r="T12367" s="168" t="str">
        <f t="shared" si="1551"/>
        <v/>
      </c>
    </row>
    <row r="12368" spans="1:20" x14ac:dyDescent="0.2">
      <c r="A12368" t="s">
        <v>2601</v>
      </c>
      <c r="M12368" s="170" t="str">
        <f t="shared" si="1544"/>
        <v>H3</v>
      </c>
      <c r="N12368" s="169" t="str">
        <f t="shared" si="1545"/>
        <v>2250</v>
      </c>
      <c r="O12368" s="168" t="str">
        <f t="shared" si="1546"/>
        <v/>
      </c>
      <c r="P12368" s="168" t="str">
        <f t="shared" si="1547"/>
        <v/>
      </c>
      <c r="Q12368" s="168" t="str">
        <f t="shared" si="1548"/>
        <v/>
      </c>
      <c r="R12368" s="168" t="str">
        <f t="shared" si="1549"/>
        <v/>
      </c>
      <c r="S12368" s="168" t="str">
        <f t="shared" si="1550"/>
        <v/>
      </c>
      <c r="T12368" s="168" t="str">
        <f t="shared" si="1551"/>
        <v/>
      </c>
    </row>
    <row r="12369" spans="1:20" x14ac:dyDescent="0.2">
      <c r="A12369" t="s">
        <v>3761</v>
      </c>
      <c r="M12369" s="170" t="str">
        <f t="shared" si="1544"/>
        <v>H4</v>
      </c>
      <c r="N12369" s="169" t="str">
        <f t="shared" si="1545"/>
        <v>2250</v>
      </c>
      <c r="O12369" s="168" t="str">
        <f t="shared" si="1546"/>
        <v/>
      </c>
      <c r="P12369" s="168" t="str">
        <f t="shared" si="1547"/>
        <v/>
      </c>
      <c r="Q12369" s="168" t="str">
        <f t="shared" si="1548"/>
        <v/>
      </c>
      <c r="R12369" s="168" t="str">
        <f t="shared" si="1549"/>
        <v/>
      </c>
      <c r="S12369" s="168" t="str">
        <f t="shared" si="1550"/>
        <v/>
      </c>
      <c r="T12369" s="168" t="str">
        <f t="shared" si="1551"/>
        <v/>
      </c>
    </row>
    <row r="12370" spans="1:20" x14ac:dyDescent="0.2">
      <c r="A12370" t="s">
        <v>3836</v>
      </c>
      <c r="M12370" s="170" t="str">
        <f t="shared" si="1544"/>
        <v>H5</v>
      </c>
      <c r="N12370" s="169" t="str">
        <f t="shared" si="1545"/>
        <v>2250</v>
      </c>
      <c r="O12370" s="168" t="str">
        <f t="shared" si="1546"/>
        <v/>
      </c>
      <c r="P12370" s="168" t="str">
        <f t="shared" si="1547"/>
        <v/>
      </c>
      <c r="Q12370" s="168" t="str">
        <f t="shared" si="1548"/>
        <v/>
      </c>
      <c r="R12370" s="168" t="str">
        <f t="shared" si="1549"/>
        <v/>
      </c>
      <c r="S12370" s="168" t="str">
        <f t="shared" si="1550"/>
        <v/>
      </c>
      <c r="T12370" s="168" t="str">
        <f t="shared" si="1551"/>
        <v/>
      </c>
    </row>
    <row r="12371" spans="1:20" x14ac:dyDescent="0.2">
      <c r="A12371" t="s">
        <v>3837</v>
      </c>
      <c r="M12371" s="170" t="str">
        <f t="shared" si="1544"/>
        <v>H6</v>
      </c>
      <c r="N12371" s="169" t="str">
        <f t="shared" si="1545"/>
        <v>2250</v>
      </c>
      <c r="O12371" s="168" t="str">
        <f t="shared" si="1546"/>
        <v/>
      </c>
      <c r="P12371" s="168" t="str">
        <f t="shared" si="1547"/>
        <v/>
      </c>
      <c r="Q12371" s="168" t="str">
        <f t="shared" si="1548"/>
        <v/>
      </c>
      <c r="R12371" s="168" t="str">
        <f t="shared" si="1549"/>
        <v/>
      </c>
      <c r="S12371" s="168" t="str">
        <f t="shared" si="1550"/>
        <v/>
      </c>
      <c r="T12371" s="168" t="str">
        <f t="shared" si="1551"/>
        <v/>
      </c>
    </row>
    <row r="12372" spans="1:20" x14ac:dyDescent="0.2">
      <c r="A12372" t="s">
        <v>2605</v>
      </c>
      <c r="M12372" s="170" t="str">
        <f t="shared" si="1544"/>
        <v>H7</v>
      </c>
      <c r="N12372" s="169" t="str">
        <f t="shared" si="1545"/>
        <v>2250</v>
      </c>
      <c r="O12372" s="168" t="str">
        <f t="shared" si="1546"/>
        <v/>
      </c>
      <c r="P12372" s="168" t="str">
        <f t="shared" si="1547"/>
        <v/>
      </c>
      <c r="Q12372" s="168" t="str">
        <f t="shared" si="1548"/>
        <v/>
      </c>
      <c r="R12372" s="168" t="str">
        <f t="shared" si="1549"/>
        <v/>
      </c>
      <c r="S12372" s="168" t="str">
        <f t="shared" si="1550"/>
        <v/>
      </c>
      <c r="T12372" s="168" t="str">
        <f t="shared" si="1551"/>
        <v/>
      </c>
    </row>
    <row r="12373" spans="1:20" x14ac:dyDescent="0.2">
      <c r="A12373" t="s">
        <v>2606</v>
      </c>
      <c r="M12373" s="170" t="str">
        <f t="shared" si="1544"/>
        <v>H8</v>
      </c>
      <c r="N12373" s="169" t="str">
        <f t="shared" si="1545"/>
        <v>2250</v>
      </c>
      <c r="O12373" s="168" t="str">
        <f t="shared" si="1546"/>
        <v/>
      </c>
      <c r="P12373" s="168" t="str">
        <f t="shared" si="1547"/>
        <v/>
      </c>
      <c r="Q12373" s="168" t="str">
        <f t="shared" si="1548"/>
        <v/>
      </c>
      <c r="R12373" s="168" t="str">
        <f t="shared" si="1549"/>
        <v/>
      </c>
      <c r="S12373" s="168" t="str">
        <f t="shared" si="1550"/>
        <v/>
      </c>
      <c r="T12373" s="168" t="str">
        <f t="shared" si="1551"/>
        <v/>
      </c>
    </row>
    <row r="12374" spans="1:20" x14ac:dyDescent="0.2">
      <c r="A12374" t="s">
        <v>2607</v>
      </c>
      <c r="M12374" s="170" t="str">
        <f t="shared" si="1544"/>
        <v>H9</v>
      </c>
      <c r="N12374" s="169" t="str">
        <f t="shared" si="1545"/>
        <v>2250</v>
      </c>
      <c r="O12374" s="168" t="str">
        <f t="shared" si="1546"/>
        <v/>
      </c>
      <c r="P12374" s="168" t="str">
        <f t="shared" si="1547"/>
        <v/>
      </c>
      <c r="Q12374" s="168" t="str">
        <f t="shared" si="1548"/>
        <v/>
      </c>
      <c r="R12374" s="168" t="str">
        <f t="shared" si="1549"/>
        <v/>
      </c>
      <c r="S12374" s="168" t="str">
        <f t="shared" si="1550"/>
        <v/>
      </c>
      <c r="T12374" s="168" t="str">
        <f t="shared" si="1551"/>
        <v/>
      </c>
    </row>
    <row r="12375" spans="1:20" x14ac:dyDescent="0.2">
      <c r="A12375" t="s">
        <v>2608</v>
      </c>
      <c r="M12375" s="170" t="str">
        <f t="shared" si="1544"/>
        <v>H10</v>
      </c>
      <c r="N12375" s="169" t="str">
        <f t="shared" si="1545"/>
        <v>2250</v>
      </c>
      <c r="O12375" s="168" t="str">
        <f t="shared" si="1546"/>
        <v/>
      </c>
      <c r="P12375" s="168" t="str">
        <f t="shared" si="1547"/>
        <v/>
      </c>
      <c r="Q12375" s="168" t="str">
        <f t="shared" si="1548"/>
        <v/>
      </c>
      <c r="R12375" s="168" t="str">
        <f t="shared" si="1549"/>
        <v/>
      </c>
      <c r="S12375" s="168" t="str">
        <f t="shared" si="1550"/>
        <v/>
      </c>
      <c r="T12375" s="168" t="str">
        <f t="shared" si="1551"/>
        <v/>
      </c>
    </row>
    <row r="12376" spans="1:20" x14ac:dyDescent="0.2">
      <c r="A12376" t="s">
        <v>7478</v>
      </c>
      <c r="M12376" s="170" t="str">
        <f t="shared" si="1544"/>
        <v>Ttl</v>
      </c>
      <c r="N12376" s="169" t="str">
        <f t="shared" si="1545"/>
        <v>2250</v>
      </c>
      <c r="O12376" s="168" t="str">
        <f t="shared" si="1546"/>
        <v/>
      </c>
      <c r="P12376" s="168" t="str">
        <f t="shared" si="1547"/>
        <v/>
      </c>
      <c r="Q12376" s="168" t="str">
        <f t="shared" si="1548"/>
        <v/>
      </c>
      <c r="R12376" s="168" t="str">
        <f t="shared" si="1549"/>
        <v/>
      </c>
      <c r="S12376" s="168" t="str">
        <f t="shared" si="1550"/>
        <v/>
      </c>
      <c r="T12376" s="168" t="str">
        <f t="shared" si="1551"/>
        <v/>
      </c>
    </row>
    <row r="12377" spans="1:20" x14ac:dyDescent="0.2">
      <c r="A12377" t="s">
        <v>2611</v>
      </c>
      <c r="M12377" s="170" t="str">
        <f t="shared" si="1544"/>
        <v>DTL</v>
      </c>
      <c r="N12377" s="169" t="str">
        <f t="shared" si="1545"/>
        <v>2250</v>
      </c>
      <c r="O12377" s="168" t="str">
        <f t="shared" si="1546"/>
        <v/>
      </c>
      <c r="P12377" s="168" t="str">
        <f t="shared" si="1547"/>
        <v/>
      </c>
      <c r="Q12377" s="168" t="str">
        <f t="shared" si="1548"/>
        <v/>
      </c>
      <c r="R12377" s="168" t="str">
        <f t="shared" si="1549"/>
        <v/>
      </c>
      <c r="S12377" s="168" t="str">
        <f t="shared" si="1550"/>
        <v/>
      </c>
      <c r="T12377" s="168" t="str">
        <f t="shared" si="1551"/>
        <v/>
      </c>
    </row>
    <row r="12378" spans="1:20" x14ac:dyDescent="0.2">
      <c r="A12378" t="s">
        <v>2611</v>
      </c>
      <c r="M12378" s="170" t="str">
        <f t="shared" si="1544"/>
        <v>DTL</v>
      </c>
      <c r="N12378" s="169" t="str">
        <f t="shared" si="1545"/>
        <v>2250</v>
      </c>
      <c r="O12378" s="168" t="str">
        <f t="shared" si="1546"/>
        <v/>
      </c>
      <c r="P12378" s="168" t="str">
        <f t="shared" si="1547"/>
        <v/>
      </c>
      <c r="Q12378" s="168" t="str">
        <f t="shared" si="1548"/>
        <v/>
      </c>
      <c r="R12378" s="168" t="str">
        <f t="shared" si="1549"/>
        <v/>
      </c>
      <c r="S12378" s="168" t="str">
        <f t="shared" si="1550"/>
        <v/>
      </c>
      <c r="T12378" s="168" t="str">
        <f t="shared" si="1551"/>
        <v/>
      </c>
    </row>
    <row r="12379" spans="1:20" x14ac:dyDescent="0.2">
      <c r="A12379" t="s">
        <v>7479</v>
      </c>
      <c r="M12379" s="170" t="str">
        <f t="shared" si="1544"/>
        <v>Ttl</v>
      </c>
      <c r="N12379" s="169" t="str">
        <f t="shared" si="1545"/>
        <v>2250</v>
      </c>
      <c r="O12379" s="168" t="str">
        <f t="shared" si="1546"/>
        <v/>
      </c>
      <c r="P12379" s="168" t="str">
        <f t="shared" si="1547"/>
        <v/>
      </c>
      <c r="Q12379" s="168" t="str">
        <f t="shared" si="1548"/>
        <v/>
      </c>
      <c r="R12379" s="168" t="str">
        <f t="shared" si="1549"/>
        <v/>
      </c>
      <c r="S12379" s="168" t="str">
        <f t="shared" si="1550"/>
        <v/>
      </c>
      <c r="T12379" s="168" t="str">
        <f t="shared" si="1551"/>
        <v/>
      </c>
    </row>
    <row r="12380" spans="1:20" x14ac:dyDescent="0.2">
      <c r="A12380" t="s">
        <v>2643</v>
      </c>
      <c r="M12380" s="170" t="str">
        <f t="shared" si="1544"/>
        <v>DTL</v>
      </c>
      <c r="N12380" s="169" t="str">
        <f t="shared" si="1545"/>
        <v>2250</v>
      </c>
      <c r="O12380" s="168" t="str">
        <f t="shared" si="1546"/>
        <v/>
      </c>
      <c r="P12380" s="168" t="str">
        <f t="shared" si="1547"/>
        <v/>
      </c>
      <c r="Q12380" s="168" t="str">
        <f t="shared" si="1548"/>
        <v/>
      </c>
      <c r="R12380" s="168" t="str">
        <f t="shared" si="1549"/>
        <v/>
      </c>
      <c r="S12380" s="168" t="str">
        <f t="shared" si="1550"/>
        <v/>
      </c>
      <c r="T12380" s="168" t="str">
        <f t="shared" si="1551"/>
        <v/>
      </c>
    </row>
    <row r="12381" spans="1:20" x14ac:dyDescent="0.2">
      <c r="A12381" t="s">
        <v>2611</v>
      </c>
      <c r="M12381" s="170" t="str">
        <f t="shared" si="1544"/>
        <v>DTL</v>
      </c>
      <c r="N12381" s="169" t="str">
        <f t="shared" si="1545"/>
        <v>2250</v>
      </c>
      <c r="O12381" s="168" t="str">
        <f t="shared" si="1546"/>
        <v/>
      </c>
      <c r="P12381" s="168" t="str">
        <f t="shared" si="1547"/>
        <v/>
      </c>
      <c r="Q12381" s="168" t="str">
        <f t="shared" si="1548"/>
        <v/>
      </c>
      <c r="R12381" s="168" t="str">
        <f t="shared" si="1549"/>
        <v/>
      </c>
      <c r="S12381" s="168" t="str">
        <f t="shared" si="1550"/>
        <v/>
      </c>
      <c r="T12381" s="168" t="str">
        <f t="shared" si="1551"/>
        <v/>
      </c>
    </row>
    <row r="12382" spans="1:20" x14ac:dyDescent="0.2">
      <c r="A12382" t="s">
        <v>2620</v>
      </c>
      <c r="M12382" s="170" t="str">
        <f t="shared" si="1544"/>
        <v>DTL</v>
      </c>
      <c r="N12382" s="169" t="str">
        <f t="shared" si="1545"/>
        <v>2250</v>
      </c>
      <c r="O12382" s="168" t="str">
        <f t="shared" si="1546"/>
        <v/>
      </c>
      <c r="P12382" s="168" t="str">
        <f t="shared" si="1547"/>
        <v/>
      </c>
      <c r="Q12382" s="168" t="str">
        <f t="shared" si="1548"/>
        <v/>
      </c>
      <c r="R12382" s="168" t="str">
        <f t="shared" si="1549"/>
        <v/>
      </c>
      <c r="S12382" s="168" t="str">
        <f t="shared" si="1550"/>
        <v/>
      </c>
      <c r="T12382" s="168" t="str">
        <f t="shared" si="1551"/>
        <v/>
      </c>
    </row>
    <row r="12383" spans="1:20" x14ac:dyDescent="0.2">
      <c r="A12383" t="s">
        <v>7480</v>
      </c>
      <c r="M12383" s="170" t="str">
        <f t="shared" si="1544"/>
        <v>Ttl</v>
      </c>
      <c r="N12383" s="169" t="str">
        <f t="shared" si="1545"/>
        <v>2250</v>
      </c>
      <c r="O12383" s="168" t="str">
        <f t="shared" si="1546"/>
        <v/>
      </c>
      <c r="P12383" s="168" t="str">
        <f t="shared" si="1547"/>
        <v/>
      </c>
      <c r="Q12383" s="168" t="str">
        <f t="shared" si="1548"/>
        <v/>
      </c>
      <c r="R12383" s="168" t="str">
        <f t="shared" si="1549"/>
        <v/>
      </c>
      <c r="S12383" s="168" t="str">
        <f t="shared" si="1550"/>
        <v/>
      </c>
      <c r="T12383" s="168" t="str">
        <f t="shared" si="1551"/>
        <v/>
      </c>
    </row>
    <row r="12384" spans="1:20" x14ac:dyDescent="0.2">
      <c r="A12384" t="s">
        <v>2611</v>
      </c>
      <c r="M12384" s="170" t="str">
        <f t="shared" si="1544"/>
        <v>DTL</v>
      </c>
      <c r="N12384" s="169" t="str">
        <f t="shared" si="1545"/>
        <v>2250</v>
      </c>
      <c r="O12384" s="168" t="str">
        <f t="shared" si="1546"/>
        <v/>
      </c>
      <c r="P12384" s="168" t="str">
        <f t="shared" si="1547"/>
        <v/>
      </c>
      <c r="Q12384" s="168" t="str">
        <f t="shared" si="1548"/>
        <v/>
      </c>
      <c r="R12384" s="168" t="str">
        <f t="shared" si="1549"/>
        <v/>
      </c>
      <c r="S12384" s="168" t="str">
        <f t="shared" si="1550"/>
        <v/>
      </c>
      <c r="T12384" s="168" t="str">
        <f t="shared" si="1551"/>
        <v/>
      </c>
    </row>
    <row r="12385" spans="1:20" x14ac:dyDescent="0.2">
      <c r="A12385" t="s">
        <v>3849</v>
      </c>
      <c r="M12385" s="170" t="str">
        <f t="shared" si="1544"/>
        <v>Ttl</v>
      </c>
      <c r="N12385" s="169" t="str">
        <f t="shared" si="1545"/>
        <v>2250</v>
      </c>
      <c r="O12385" s="168" t="str">
        <f t="shared" si="1546"/>
        <v/>
      </c>
      <c r="P12385" s="168" t="str">
        <f t="shared" si="1547"/>
        <v/>
      </c>
      <c r="Q12385" s="168" t="str">
        <f t="shared" si="1548"/>
        <v/>
      </c>
      <c r="R12385" s="168" t="str">
        <f t="shared" si="1549"/>
        <v/>
      </c>
      <c r="S12385" s="168" t="str">
        <f t="shared" si="1550"/>
        <v/>
      </c>
      <c r="T12385" s="168" t="str">
        <f t="shared" si="1551"/>
        <v/>
      </c>
    </row>
    <row r="12386" spans="1:20" x14ac:dyDescent="0.2">
      <c r="A12386" t="s">
        <v>4246</v>
      </c>
      <c r="M12386" s="170" t="str">
        <f t="shared" si="1544"/>
        <v>DTL</v>
      </c>
      <c r="N12386" s="169" t="str">
        <f t="shared" si="1545"/>
        <v>2250</v>
      </c>
      <c r="O12386" s="168" t="str">
        <f t="shared" si="1546"/>
        <v/>
      </c>
      <c r="P12386" s="168" t="str">
        <f t="shared" si="1547"/>
        <v/>
      </c>
      <c r="Q12386" s="168" t="str">
        <f t="shared" si="1548"/>
        <v/>
      </c>
      <c r="R12386" s="168" t="str">
        <f t="shared" si="1549"/>
        <v/>
      </c>
      <c r="S12386" s="168" t="str">
        <f t="shared" si="1550"/>
        <v/>
      </c>
      <c r="T12386" s="168" t="str">
        <f t="shared" si="1551"/>
        <v/>
      </c>
    </row>
    <row r="12387" spans="1:20" x14ac:dyDescent="0.2">
      <c r="A12387" t="s">
        <v>2611</v>
      </c>
      <c r="M12387" s="170" t="str">
        <f t="shared" si="1544"/>
        <v>DTL</v>
      </c>
      <c r="N12387" s="169" t="str">
        <f t="shared" si="1545"/>
        <v>2250</v>
      </c>
      <c r="O12387" s="168" t="str">
        <f t="shared" si="1546"/>
        <v/>
      </c>
      <c r="P12387" s="168" t="str">
        <f t="shared" si="1547"/>
        <v/>
      </c>
      <c r="Q12387" s="168" t="str">
        <f t="shared" si="1548"/>
        <v/>
      </c>
      <c r="R12387" s="168" t="str">
        <f t="shared" si="1549"/>
        <v/>
      </c>
      <c r="S12387" s="168" t="str">
        <f t="shared" si="1550"/>
        <v/>
      </c>
      <c r="T12387" s="168" t="str">
        <f t="shared" si="1551"/>
        <v/>
      </c>
    </row>
    <row r="12388" spans="1:20" x14ac:dyDescent="0.2">
      <c r="A12388" t="s">
        <v>7481</v>
      </c>
      <c r="M12388" s="170" t="str">
        <f t="shared" si="1544"/>
        <v>DTL</v>
      </c>
      <c r="N12388" s="169" t="str">
        <f t="shared" si="1545"/>
        <v>2250</v>
      </c>
      <c r="O12388" s="168" t="str">
        <f t="shared" si="1546"/>
        <v xml:space="preserve">    </v>
      </c>
      <c r="P12388" s="168" t="str">
        <f t="shared" si="1547"/>
        <v xml:space="preserve">2250    </v>
      </c>
      <c r="Q12388" s="168">
        <f t="shared" si="1548"/>
        <v>0</v>
      </c>
      <c r="R12388" s="168">
        <f t="shared" si="1549"/>
        <v>0</v>
      </c>
      <c r="S12388" s="168">
        <f t="shared" si="1550"/>
        <v>0</v>
      </c>
      <c r="T12388" s="168">
        <f t="shared" si="1551"/>
        <v>0</v>
      </c>
    </row>
    <row r="12389" spans="1:20" x14ac:dyDescent="0.2">
      <c r="A12389" t="s">
        <v>2611</v>
      </c>
      <c r="M12389" s="170" t="str">
        <f t="shared" si="1544"/>
        <v>DTL</v>
      </c>
      <c r="N12389" s="169" t="str">
        <f t="shared" si="1545"/>
        <v>2250</v>
      </c>
      <c r="O12389" s="168" t="str">
        <f t="shared" si="1546"/>
        <v/>
      </c>
      <c r="P12389" s="168" t="str">
        <f t="shared" si="1547"/>
        <v/>
      </c>
      <c r="Q12389" s="168" t="str">
        <f t="shared" si="1548"/>
        <v/>
      </c>
      <c r="R12389" s="168" t="str">
        <f t="shared" si="1549"/>
        <v/>
      </c>
      <c r="S12389" s="168" t="str">
        <f t="shared" si="1550"/>
        <v/>
      </c>
      <c r="T12389" s="168" t="str">
        <f t="shared" si="1551"/>
        <v/>
      </c>
    </row>
    <row r="12390" spans="1:20" x14ac:dyDescent="0.2">
      <c r="A12390" t="s">
        <v>2622</v>
      </c>
      <c r="M12390" s="170" t="str">
        <f t="shared" si="1544"/>
        <v>DTL</v>
      </c>
      <c r="N12390" s="169" t="str">
        <f t="shared" si="1545"/>
        <v>2250</v>
      </c>
      <c r="O12390" s="168" t="str">
        <f t="shared" si="1546"/>
        <v>Tran</v>
      </c>
      <c r="P12390" s="168" t="str">
        <f t="shared" si="1547"/>
        <v>2250Tran</v>
      </c>
      <c r="Q12390" s="168">
        <f t="shared" si="1548"/>
        <v>0</v>
      </c>
      <c r="R12390" s="168">
        <f t="shared" si="1549"/>
        <v>0</v>
      </c>
      <c r="S12390" s="168">
        <f t="shared" si="1550"/>
        <v>0</v>
      </c>
      <c r="T12390" s="168">
        <f t="shared" si="1551"/>
        <v>0</v>
      </c>
    </row>
    <row r="12391" spans="1:20" x14ac:dyDescent="0.2">
      <c r="A12391" t="s">
        <v>2611</v>
      </c>
      <c r="M12391" s="170" t="str">
        <f t="shared" si="1544"/>
        <v>DTL</v>
      </c>
      <c r="N12391" s="169" t="str">
        <f t="shared" si="1545"/>
        <v>2250</v>
      </c>
      <c r="O12391" s="168" t="str">
        <f t="shared" si="1546"/>
        <v/>
      </c>
      <c r="P12391" s="168" t="str">
        <f t="shared" si="1547"/>
        <v/>
      </c>
      <c r="Q12391" s="168" t="str">
        <f t="shared" si="1548"/>
        <v/>
      </c>
      <c r="R12391" s="168" t="str">
        <f t="shared" si="1549"/>
        <v/>
      </c>
      <c r="S12391" s="168" t="str">
        <f t="shared" si="1550"/>
        <v/>
      </c>
      <c r="T12391" s="168" t="str">
        <f t="shared" si="1551"/>
        <v/>
      </c>
    </row>
    <row r="12392" spans="1:20" x14ac:dyDescent="0.2">
      <c r="A12392" t="s">
        <v>7482</v>
      </c>
      <c r="M12392" s="170" t="str">
        <f t="shared" si="1544"/>
        <v>DTL</v>
      </c>
      <c r="N12392" s="169" t="str">
        <f t="shared" si="1545"/>
        <v>2250</v>
      </c>
      <c r="O12392" s="168" t="str">
        <f t="shared" si="1546"/>
        <v>Tran</v>
      </c>
      <c r="P12392" s="168" t="str">
        <f t="shared" si="1547"/>
        <v>2250Tran</v>
      </c>
      <c r="Q12392" s="168">
        <f t="shared" si="1548"/>
        <v>0</v>
      </c>
      <c r="R12392" s="168">
        <f t="shared" si="1549"/>
        <v>0</v>
      </c>
      <c r="S12392" s="168">
        <f t="shared" si="1550"/>
        <v>0</v>
      </c>
      <c r="T12392" s="168">
        <f t="shared" si="1551"/>
        <v>0</v>
      </c>
    </row>
    <row r="12393" spans="1:20" x14ac:dyDescent="0.2">
      <c r="A12393" t="s">
        <v>4246</v>
      </c>
      <c r="M12393" s="170" t="str">
        <f t="shared" si="1544"/>
        <v>DTL</v>
      </c>
      <c r="N12393" s="169" t="str">
        <f t="shared" si="1545"/>
        <v>2250</v>
      </c>
      <c r="O12393" s="168" t="str">
        <f t="shared" si="1546"/>
        <v/>
      </c>
      <c r="P12393" s="168" t="str">
        <f t="shared" si="1547"/>
        <v/>
      </c>
      <c r="Q12393" s="168" t="str">
        <f t="shared" si="1548"/>
        <v/>
      </c>
      <c r="R12393" s="168" t="str">
        <f t="shared" si="1549"/>
        <v/>
      </c>
      <c r="S12393" s="168" t="str">
        <f t="shared" si="1550"/>
        <v/>
      </c>
      <c r="T12393" s="168" t="str">
        <f t="shared" si="1551"/>
        <v/>
      </c>
    </row>
    <row r="12394" spans="1:20" x14ac:dyDescent="0.2">
      <c r="A12394" t="s">
        <v>2611</v>
      </c>
      <c r="M12394" s="170" t="str">
        <f t="shared" si="1544"/>
        <v>DTL</v>
      </c>
      <c r="N12394" s="169" t="str">
        <f t="shared" si="1545"/>
        <v>2250</v>
      </c>
      <c r="O12394" s="168" t="str">
        <f t="shared" si="1546"/>
        <v/>
      </c>
      <c r="P12394" s="168" t="str">
        <f t="shared" si="1547"/>
        <v/>
      </c>
      <c r="Q12394" s="168" t="str">
        <f t="shared" si="1548"/>
        <v/>
      </c>
      <c r="R12394" s="168" t="str">
        <f t="shared" si="1549"/>
        <v/>
      </c>
      <c r="S12394" s="168" t="str">
        <f t="shared" si="1550"/>
        <v/>
      </c>
      <c r="T12394" s="168" t="str">
        <f t="shared" si="1551"/>
        <v/>
      </c>
    </row>
    <row r="12395" spans="1:20" x14ac:dyDescent="0.2">
      <c r="A12395" t="s">
        <v>7483</v>
      </c>
      <c r="M12395" s="170" t="str">
        <f t="shared" si="1544"/>
        <v>Ttl</v>
      </c>
      <c r="N12395" s="169" t="str">
        <f t="shared" si="1545"/>
        <v>2250</v>
      </c>
      <c r="O12395" s="168" t="str">
        <f t="shared" si="1546"/>
        <v/>
      </c>
      <c r="P12395" s="168" t="str">
        <f t="shared" si="1547"/>
        <v/>
      </c>
      <c r="Q12395" s="168" t="str">
        <f t="shared" si="1548"/>
        <v/>
      </c>
      <c r="R12395" s="168" t="str">
        <f t="shared" si="1549"/>
        <v/>
      </c>
      <c r="S12395" s="168" t="str">
        <f t="shared" si="1550"/>
        <v/>
      </c>
      <c r="T12395" s="168" t="str">
        <f t="shared" si="1551"/>
        <v/>
      </c>
    </row>
    <row r="12396" spans="1:20" x14ac:dyDescent="0.2">
      <c r="A12396" t="s">
        <v>4467</v>
      </c>
      <c r="M12396" s="170" t="str">
        <f t="shared" si="1544"/>
        <v>DTL</v>
      </c>
      <c r="N12396" s="169" t="str">
        <f t="shared" si="1545"/>
        <v>2250</v>
      </c>
      <c r="O12396" s="168" t="str">
        <f t="shared" si="1546"/>
        <v/>
      </c>
      <c r="P12396" s="168" t="str">
        <f t="shared" si="1547"/>
        <v/>
      </c>
      <c r="Q12396" s="168" t="str">
        <f t="shared" si="1548"/>
        <v/>
      </c>
      <c r="R12396" s="168" t="str">
        <f t="shared" si="1549"/>
        <v/>
      </c>
      <c r="S12396" s="168" t="str">
        <f t="shared" si="1550"/>
        <v/>
      </c>
      <c r="T12396" s="168" t="str">
        <f t="shared" si="1551"/>
        <v/>
      </c>
    </row>
    <row r="12397" spans="1:20" x14ac:dyDescent="0.2">
      <c r="A12397">
        <v>1</v>
      </c>
      <c r="M12397" s="170" t="str">
        <f t="shared" si="1544"/>
        <v>DTL</v>
      </c>
      <c r="N12397" s="169" t="str">
        <f t="shared" si="1545"/>
        <v>2250</v>
      </c>
      <c r="O12397" s="168" t="str">
        <f t="shared" si="1546"/>
        <v/>
      </c>
      <c r="P12397" s="168" t="str">
        <f t="shared" si="1547"/>
        <v/>
      </c>
      <c r="Q12397" s="168" t="str">
        <f t="shared" si="1548"/>
        <v/>
      </c>
      <c r="R12397" s="168" t="str">
        <f t="shared" si="1549"/>
        <v/>
      </c>
      <c r="S12397" s="168" t="str">
        <f t="shared" si="1550"/>
        <v/>
      </c>
      <c r="T12397" s="168" t="str">
        <f t="shared" si="1551"/>
        <v/>
      </c>
    </row>
    <row r="12398" spans="1:20" x14ac:dyDescent="0.2">
      <c r="M12398" s="170" t="str">
        <f t="shared" si="1544"/>
        <v>DTL</v>
      </c>
      <c r="N12398" s="169" t="str">
        <f t="shared" si="1545"/>
        <v>2250</v>
      </c>
      <c r="O12398" s="168" t="str">
        <f t="shared" si="1546"/>
        <v/>
      </c>
      <c r="P12398" s="168" t="str">
        <f t="shared" si="1547"/>
        <v/>
      </c>
      <c r="Q12398" s="168" t="str">
        <f t="shared" si="1548"/>
        <v/>
      </c>
      <c r="R12398" s="168" t="str">
        <f t="shared" si="1549"/>
        <v/>
      </c>
      <c r="S12398" s="168" t="str">
        <f t="shared" si="1550"/>
        <v/>
      </c>
      <c r="T12398" s="168" t="str">
        <f t="shared" si="1551"/>
        <v/>
      </c>
    </row>
    <row r="12399" spans="1:20" x14ac:dyDescent="0.2">
      <c r="A12399" t="s">
        <v>3850</v>
      </c>
      <c r="M12399" s="170" t="str">
        <f t="shared" si="1544"/>
        <v>H1</v>
      </c>
      <c r="N12399" s="169" t="str">
        <f t="shared" si="1545"/>
        <v>2250</v>
      </c>
      <c r="O12399" s="168" t="str">
        <f t="shared" si="1546"/>
        <v/>
      </c>
      <c r="P12399" s="168" t="str">
        <f t="shared" si="1547"/>
        <v/>
      </c>
      <c r="Q12399" s="168" t="str">
        <f t="shared" si="1548"/>
        <v/>
      </c>
      <c r="R12399" s="168" t="str">
        <f t="shared" si="1549"/>
        <v/>
      </c>
      <c r="S12399" s="168" t="str">
        <f t="shared" si="1550"/>
        <v/>
      </c>
      <c r="T12399" s="168" t="str">
        <f t="shared" si="1551"/>
        <v/>
      </c>
    </row>
    <row r="12400" spans="1:20" x14ac:dyDescent="0.2">
      <c r="A12400" t="s">
        <v>2600</v>
      </c>
      <c r="M12400" s="170" t="str">
        <f t="shared" si="1544"/>
        <v>H2</v>
      </c>
      <c r="N12400" s="169" t="str">
        <f t="shared" si="1545"/>
        <v>2250</v>
      </c>
      <c r="O12400" s="168" t="str">
        <f t="shared" si="1546"/>
        <v/>
      </c>
      <c r="P12400" s="168" t="str">
        <f t="shared" si="1547"/>
        <v/>
      </c>
      <c r="Q12400" s="168" t="str">
        <f t="shared" si="1548"/>
        <v/>
      </c>
      <c r="R12400" s="168" t="str">
        <f t="shared" si="1549"/>
        <v/>
      </c>
      <c r="S12400" s="168" t="str">
        <f t="shared" si="1550"/>
        <v/>
      </c>
      <c r="T12400" s="168" t="str">
        <f t="shared" si="1551"/>
        <v/>
      </c>
    </row>
    <row r="12401" spans="1:20" x14ac:dyDescent="0.2">
      <c r="A12401" t="s">
        <v>2601</v>
      </c>
      <c r="M12401" s="170" t="str">
        <f t="shared" si="1544"/>
        <v>H3</v>
      </c>
      <c r="N12401" s="169" t="str">
        <f t="shared" si="1545"/>
        <v>2250</v>
      </c>
      <c r="O12401" s="168" t="str">
        <f t="shared" si="1546"/>
        <v/>
      </c>
      <c r="P12401" s="168" t="str">
        <f t="shared" si="1547"/>
        <v/>
      </c>
      <c r="Q12401" s="168" t="str">
        <f t="shared" si="1548"/>
        <v/>
      </c>
      <c r="R12401" s="168" t="str">
        <f t="shared" si="1549"/>
        <v/>
      </c>
      <c r="S12401" s="168" t="str">
        <f t="shared" si="1550"/>
        <v/>
      </c>
      <c r="T12401" s="168" t="str">
        <f t="shared" si="1551"/>
        <v/>
      </c>
    </row>
    <row r="12402" spans="1:20" x14ac:dyDescent="0.2">
      <c r="A12402" t="s">
        <v>3761</v>
      </c>
      <c r="M12402" s="170" t="str">
        <f t="shared" si="1544"/>
        <v>H4</v>
      </c>
      <c r="N12402" s="169" t="str">
        <f t="shared" si="1545"/>
        <v>2250</v>
      </c>
      <c r="O12402" s="168" t="str">
        <f t="shared" si="1546"/>
        <v/>
      </c>
      <c r="P12402" s="168" t="str">
        <f t="shared" si="1547"/>
        <v/>
      </c>
      <c r="Q12402" s="168" t="str">
        <f t="shared" si="1548"/>
        <v/>
      </c>
      <c r="R12402" s="168" t="str">
        <f t="shared" si="1549"/>
        <v/>
      </c>
      <c r="S12402" s="168" t="str">
        <f t="shared" si="1550"/>
        <v/>
      </c>
      <c r="T12402" s="168" t="str">
        <f t="shared" si="1551"/>
        <v/>
      </c>
    </row>
    <row r="12403" spans="1:20" x14ac:dyDescent="0.2">
      <c r="A12403" t="s">
        <v>3851</v>
      </c>
      <c r="M12403" s="170" t="str">
        <f t="shared" si="1544"/>
        <v>H5</v>
      </c>
      <c r="N12403" s="169" t="str">
        <f t="shared" si="1545"/>
        <v>2250</v>
      </c>
      <c r="O12403" s="168" t="str">
        <f t="shared" si="1546"/>
        <v/>
      </c>
      <c r="P12403" s="168" t="str">
        <f t="shared" si="1547"/>
        <v/>
      </c>
      <c r="Q12403" s="168" t="str">
        <f t="shared" si="1548"/>
        <v/>
      </c>
      <c r="R12403" s="168" t="str">
        <f t="shared" si="1549"/>
        <v/>
      </c>
      <c r="S12403" s="168" t="str">
        <f t="shared" si="1550"/>
        <v/>
      </c>
      <c r="T12403" s="168" t="str">
        <f t="shared" si="1551"/>
        <v/>
      </c>
    </row>
    <row r="12404" spans="1:20" x14ac:dyDescent="0.2">
      <c r="A12404" t="s">
        <v>3852</v>
      </c>
      <c r="M12404" s="170" t="str">
        <f t="shared" si="1544"/>
        <v>H6</v>
      </c>
      <c r="N12404" s="169" t="str">
        <f t="shared" si="1545"/>
        <v>2280</v>
      </c>
      <c r="O12404" s="168" t="str">
        <f t="shared" si="1546"/>
        <v/>
      </c>
      <c r="P12404" s="168" t="str">
        <f t="shared" si="1547"/>
        <v/>
      </c>
      <c r="Q12404" s="168" t="str">
        <f t="shared" si="1548"/>
        <v/>
      </c>
      <c r="R12404" s="168" t="str">
        <f t="shared" si="1549"/>
        <v/>
      </c>
      <c r="S12404" s="168" t="str">
        <f t="shared" si="1550"/>
        <v/>
      </c>
      <c r="T12404" s="168" t="str">
        <f t="shared" si="1551"/>
        <v/>
      </c>
    </row>
    <row r="12405" spans="1:20" x14ac:dyDescent="0.2">
      <c r="A12405" t="s">
        <v>2605</v>
      </c>
      <c r="M12405" s="170" t="str">
        <f t="shared" si="1544"/>
        <v>H7</v>
      </c>
      <c r="N12405" s="169" t="str">
        <f t="shared" si="1545"/>
        <v>2280</v>
      </c>
      <c r="O12405" s="168" t="str">
        <f t="shared" si="1546"/>
        <v/>
      </c>
      <c r="P12405" s="168" t="str">
        <f t="shared" si="1547"/>
        <v/>
      </c>
      <c r="Q12405" s="168" t="str">
        <f t="shared" si="1548"/>
        <v/>
      </c>
      <c r="R12405" s="168" t="str">
        <f t="shared" si="1549"/>
        <v/>
      </c>
      <c r="S12405" s="168" t="str">
        <f t="shared" si="1550"/>
        <v/>
      </c>
      <c r="T12405" s="168" t="str">
        <f t="shared" si="1551"/>
        <v/>
      </c>
    </row>
    <row r="12406" spans="1:20" x14ac:dyDescent="0.2">
      <c r="A12406" t="s">
        <v>2606</v>
      </c>
      <c r="M12406" s="170" t="str">
        <f t="shared" si="1544"/>
        <v>H8</v>
      </c>
      <c r="N12406" s="169" t="str">
        <f t="shared" si="1545"/>
        <v>2280</v>
      </c>
      <c r="O12406" s="168" t="str">
        <f t="shared" si="1546"/>
        <v/>
      </c>
      <c r="P12406" s="168" t="str">
        <f t="shared" si="1547"/>
        <v/>
      </c>
      <c r="Q12406" s="168" t="str">
        <f t="shared" si="1548"/>
        <v/>
      </c>
      <c r="R12406" s="168" t="str">
        <f t="shared" si="1549"/>
        <v/>
      </c>
      <c r="S12406" s="168" t="str">
        <f t="shared" si="1550"/>
        <v/>
      </c>
      <c r="T12406" s="168" t="str">
        <f t="shared" si="1551"/>
        <v/>
      </c>
    </row>
    <row r="12407" spans="1:20" x14ac:dyDescent="0.2">
      <c r="A12407" t="s">
        <v>2607</v>
      </c>
      <c r="M12407" s="170" t="str">
        <f t="shared" si="1544"/>
        <v>H9</v>
      </c>
      <c r="N12407" s="169" t="str">
        <f t="shared" si="1545"/>
        <v>2280</v>
      </c>
      <c r="O12407" s="168" t="str">
        <f t="shared" si="1546"/>
        <v/>
      </c>
      <c r="P12407" s="168" t="str">
        <f t="shared" si="1547"/>
        <v/>
      </c>
      <c r="Q12407" s="168" t="str">
        <f t="shared" si="1548"/>
        <v/>
      </c>
      <c r="R12407" s="168" t="str">
        <f t="shared" si="1549"/>
        <v/>
      </c>
      <c r="S12407" s="168" t="str">
        <f t="shared" si="1550"/>
        <v/>
      </c>
      <c r="T12407" s="168" t="str">
        <f t="shared" si="1551"/>
        <v/>
      </c>
    </row>
    <row r="12408" spans="1:20" x14ac:dyDescent="0.2">
      <c r="A12408" t="s">
        <v>2608</v>
      </c>
      <c r="M12408" s="170" t="str">
        <f t="shared" si="1544"/>
        <v>H10</v>
      </c>
      <c r="N12408" s="169" t="str">
        <f t="shared" si="1545"/>
        <v>2280</v>
      </c>
      <c r="O12408" s="168" t="str">
        <f t="shared" si="1546"/>
        <v/>
      </c>
      <c r="P12408" s="168" t="str">
        <f t="shared" si="1547"/>
        <v/>
      </c>
      <c r="Q12408" s="168" t="str">
        <f t="shared" si="1548"/>
        <v/>
      </c>
      <c r="R12408" s="168" t="str">
        <f t="shared" si="1549"/>
        <v/>
      </c>
      <c r="S12408" s="168" t="str">
        <f t="shared" si="1550"/>
        <v/>
      </c>
      <c r="T12408" s="168" t="str">
        <f t="shared" si="1551"/>
        <v/>
      </c>
    </row>
    <row r="12409" spans="1:20" x14ac:dyDescent="0.2">
      <c r="A12409" t="s">
        <v>2609</v>
      </c>
      <c r="M12409" s="170" t="str">
        <f t="shared" si="1544"/>
        <v>DTL</v>
      </c>
      <c r="N12409" s="169" t="str">
        <f t="shared" si="1545"/>
        <v>2280</v>
      </c>
      <c r="O12409" s="168" t="str">
        <f t="shared" si="1546"/>
        <v/>
      </c>
      <c r="P12409" s="168" t="str">
        <f t="shared" si="1547"/>
        <v/>
      </c>
      <c r="Q12409" s="168" t="str">
        <f t="shared" si="1548"/>
        <v/>
      </c>
      <c r="R12409" s="168" t="str">
        <f t="shared" si="1549"/>
        <v/>
      </c>
      <c r="S12409" s="168" t="str">
        <f t="shared" si="1550"/>
        <v/>
      </c>
      <c r="T12409" s="168" t="str">
        <f t="shared" si="1551"/>
        <v/>
      </c>
    </row>
    <row r="12410" spans="1:20" x14ac:dyDescent="0.2">
      <c r="A12410" t="s">
        <v>7484</v>
      </c>
      <c r="M12410" s="170" t="str">
        <f t="shared" si="1544"/>
        <v>DTL</v>
      </c>
      <c r="N12410" s="169" t="str">
        <f t="shared" si="1545"/>
        <v>2280</v>
      </c>
      <c r="O12410" s="168" t="str">
        <f t="shared" si="1546"/>
        <v>6601</v>
      </c>
      <c r="P12410" s="168" t="str">
        <f t="shared" si="1547"/>
        <v>22806601</v>
      </c>
      <c r="Q12410" s="168">
        <f t="shared" si="1548"/>
        <v>165</v>
      </c>
      <c r="R12410" s="168">
        <f t="shared" si="1549"/>
        <v>181</v>
      </c>
      <c r="S12410" s="168">
        <f t="shared" si="1550"/>
        <v>0</v>
      </c>
      <c r="T12410" s="168">
        <f t="shared" si="1551"/>
        <v>181</v>
      </c>
    </row>
    <row r="12411" spans="1:20" x14ac:dyDescent="0.2">
      <c r="A12411" t="s">
        <v>7485</v>
      </c>
      <c r="M12411" s="170" t="str">
        <f t="shared" si="1544"/>
        <v>DTL</v>
      </c>
      <c r="N12411" s="169" t="str">
        <f t="shared" si="1545"/>
        <v>2280</v>
      </c>
      <c r="O12411" s="168" t="str">
        <f t="shared" si="1546"/>
        <v>7804</v>
      </c>
      <c r="P12411" s="168" t="str">
        <f t="shared" si="1547"/>
        <v>22807804</v>
      </c>
      <c r="Q12411" s="168">
        <f t="shared" si="1548"/>
        <v>75961</v>
      </c>
      <c r="R12411" s="168">
        <f t="shared" si="1549"/>
        <v>85048</v>
      </c>
      <c r="S12411" s="168">
        <f t="shared" si="1550"/>
        <v>54729</v>
      </c>
      <c r="T12411" s="168">
        <f t="shared" si="1551"/>
        <v>47704</v>
      </c>
    </row>
    <row r="12412" spans="1:20" x14ac:dyDescent="0.2">
      <c r="A12412" t="s">
        <v>4246</v>
      </c>
      <c r="M12412" s="170" t="str">
        <f t="shared" si="1544"/>
        <v>DTL</v>
      </c>
      <c r="N12412" s="169" t="str">
        <f t="shared" si="1545"/>
        <v>2280</v>
      </c>
      <c r="O12412" s="168" t="str">
        <f t="shared" si="1546"/>
        <v/>
      </c>
      <c r="P12412" s="168" t="str">
        <f t="shared" si="1547"/>
        <v/>
      </c>
      <c r="Q12412" s="168" t="str">
        <f t="shared" si="1548"/>
        <v/>
      </c>
      <c r="R12412" s="168" t="str">
        <f t="shared" si="1549"/>
        <v/>
      </c>
      <c r="S12412" s="168" t="str">
        <f t="shared" si="1550"/>
        <v/>
      </c>
      <c r="T12412" s="168" t="str">
        <f t="shared" si="1551"/>
        <v/>
      </c>
    </row>
    <row r="12413" spans="1:20" x14ac:dyDescent="0.2">
      <c r="A12413" t="s">
        <v>2611</v>
      </c>
      <c r="M12413" s="170" t="str">
        <f t="shared" si="1544"/>
        <v>DTL</v>
      </c>
      <c r="N12413" s="169" t="str">
        <f t="shared" si="1545"/>
        <v>2280</v>
      </c>
      <c r="O12413" s="168" t="str">
        <f t="shared" si="1546"/>
        <v/>
      </c>
      <c r="P12413" s="168" t="str">
        <f t="shared" si="1547"/>
        <v/>
      </c>
      <c r="Q12413" s="168" t="str">
        <f t="shared" si="1548"/>
        <v/>
      </c>
      <c r="R12413" s="168" t="str">
        <f t="shared" si="1549"/>
        <v/>
      </c>
      <c r="S12413" s="168" t="str">
        <f t="shared" si="1550"/>
        <v/>
      </c>
      <c r="T12413" s="168" t="str">
        <f t="shared" si="1551"/>
        <v/>
      </c>
    </row>
    <row r="12414" spans="1:20" x14ac:dyDescent="0.2">
      <c r="A12414" t="s">
        <v>7486</v>
      </c>
      <c r="M12414" s="170" t="str">
        <f t="shared" si="1544"/>
        <v>Ttl</v>
      </c>
      <c r="N12414" s="169" t="str">
        <f t="shared" si="1545"/>
        <v>2280</v>
      </c>
      <c r="O12414" s="168" t="str">
        <f t="shared" si="1546"/>
        <v/>
      </c>
      <c r="P12414" s="168" t="str">
        <f t="shared" si="1547"/>
        <v/>
      </c>
      <c r="Q12414" s="168" t="str">
        <f t="shared" si="1548"/>
        <v/>
      </c>
      <c r="R12414" s="168" t="str">
        <f t="shared" si="1549"/>
        <v/>
      </c>
      <c r="S12414" s="168" t="str">
        <f t="shared" si="1550"/>
        <v/>
      </c>
      <c r="T12414" s="168" t="str">
        <f t="shared" si="1551"/>
        <v/>
      </c>
    </row>
    <row r="12415" spans="1:20" x14ac:dyDescent="0.2">
      <c r="A12415" t="s">
        <v>2612</v>
      </c>
      <c r="M12415" s="170" t="str">
        <f t="shared" si="1544"/>
        <v>DTL</v>
      </c>
      <c r="N12415" s="169" t="str">
        <f t="shared" si="1545"/>
        <v>2280</v>
      </c>
      <c r="O12415" s="168" t="str">
        <f t="shared" si="1546"/>
        <v/>
      </c>
      <c r="P12415" s="168" t="str">
        <f t="shared" si="1547"/>
        <v/>
      </c>
      <c r="Q12415" s="168" t="str">
        <f t="shared" si="1548"/>
        <v/>
      </c>
      <c r="R12415" s="168" t="str">
        <f t="shared" si="1549"/>
        <v/>
      </c>
      <c r="S12415" s="168" t="str">
        <f t="shared" si="1550"/>
        <v/>
      </c>
      <c r="T12415" s="168" t="str">
        <f t="shared" si="1551"/>
        <v/>
      </c>
    </row>
    <row r="12416" spans="1:20" x14ac:dyDescent="0.2">
      <c r="A12416" t="s">
        <v>2611</v>
      </c>
      <c r="M12416" s="170" t="str">
        <f t="shared" si="1544"/>
        <v>DTL</v>
      </c>
      <c r="N12416" s="169" t="str">
        <f t="shared" si="1545"/>
        <v>2280</v>
      </c>
      <c r="O12416" s="168" t="str">
        <f t="shared" si="1546"/>
        <v/>
      </c>
      <c r="P12416" s="168" t="str">
        <f t="shared" si="1547"/>
        <v/>
      </c>
      <c r="Q12416" s="168" t="str">
        <f t="shared" si="1548"/>
        <v/>
      </c>
      <c r="R12416" s="168" t="str">
        <f t="shared" si="1549"/>
        <v/>
      </c>
      <c r="S12416" s="168" t="str">
        <f t="shared" si="1550"/>
        <v/>
      </c>
      <c r="T12416" s="168" t="str">
        <f t="shared" si="1551"/>
        <v/>
      </c>
    </row>
    <row r="12417" spans="1:20" x14ac:dyDescent="0.2">
      <c r="A12417" t="s">
        <v>2611</v>
      </c>
      <c r="M12417" s="170" t="str">
        <f t="shared" si="1544"/>
        <v>DTL</v>
      </c>
      <c r="N12417" s="169" t="str">
        <f t="shared" si="1545"/>
        <v>2280</v>
      </c>
      <c r="O12417" s="168" t="str">
        <f t="shared" si="1546"/>
        <v/>
      </c>
      <c r="P12417" s="168" t="str">
        <f t="shared" si="1547"/>
        <v/>
      </c>
      <c r="Q12417" s="168" t="str">
        <f t="shared" si="1548"/>
        <v/>
      </c>
      <c r="R12417" s="168" t="str">
        <f t="shared" si="1549"/>
        <v/>
      </c>
      <c r="S12417" s="168" t="str">
        <f t="shared" si="1550"/>
        <v/>
      </c>
      <c r="T12417" s="168" t="str">
        <f t="shared" si="1551"/>
        <v/>
      </c>
    </row>
    <row r="12418" spans="1:20" x14ac:dyDescent="0.2">
      <c r="A12418" t="s">
        <v>2613</v>
      </c>
      <c r="M12418" s="170" t="str">
        <f t="shared" si="1544"/>
        <v>DTL</v>
      </c>
      <c r="N12418" s="169" t="str">
        <f t="shared" si="1545"/>
        <v>2280</v>
      </c>
      <c r="O12418" s="168" t="str">
        <f t="shared" si="1546"/>
        <v/>
      </c>
      <c r="P12418" s="168" t="str">
        <f t="shared" si="1547"/>
        <v/>
      </c>
      <c r="Q12418" s="168" t="str">
        <f t="shared" si="1548"/>
        <v/>
      </c>
      <c r="R12418" s="168" t="str">
        <f t="shared" si="1549"/>
        <v/>
      </c>
      <c r="S12418" s="168" t="str">
        <f t="shared" si="1550"/>
        <v/>
      </c>
      <c r="T12418" s="168" t="str">
        <f t="shared" si="1551"/>
        <v/>
      </c>
    </row>
    <row r="12419" spans="1:20" x14ac:dyDescent="0.2">
      <c r="A12419" t="s">
        <v>7487</v>
      </c>
      <c r="M12419" s="170" t="str">
        <f t="shared" ref="M12419:M12482" si="1552">IF(ROW()&lt;23,"",
  IF(NOT(ISERROR(FIND("Trinity County",$A12419,30))),"H1",
  IF(M12418="H1","H2",
  IF(M12418="H2","H3",
  IF(M12418="H3","H4",
  IF(M12418="H4","H5",
  IF(M12418="H5","H6",
  IF(M12418="H6","H7",
  IF(M12418="H7","H8",
  IF(M12418="H8","H9",
  IF(M12418="H9","H10",
  IF(TRIM(LEFT($A12419,7))="Total","Ttl","DTL"))))))))))))</f>
        <v>DTL</v>
      </c>
      <c r="N12419" s="169" t="str">
        <f t="shared" ref="N12419:N12482" si="1553">IF(ROW()&lt;23,"",
  IF($M12419="H6",TRIM(LEFT($A12419,5)),N12418))</f>
        <v>2280</v>
      </c>
      <c r="O12419" s="168" t="str">
        <f t="shared" ref="O12419:O12482" si="1554">IF($M12419&lt;&gt;"DTL","",
  IF(NOT(ISNUMBER(VALUE(MID($A12419,31,15)))),"",LEFT($A12419,4)))</f>
        <v>1030</v>
      </c>
      <c r="P12419" s="168" t="str">
        <f t="shared" ref="P12419:P12482" si="1555">IF(O12419="","",N12419&amp;O12419)</f>
        <v>22801030</v>
      </c>
      <c r="Q12419" s="168">
        <f t="shared" ref="Q12419:Q12482" si="1556">IF($M12419&lt;&gt;"DTL","",
  IF(NOT(ISNUMBER(VALUE(MID($A12419,31,15)))),"",VALUE(TRIM(MID($A12419,47,15)))))</f>
        <v>40333</v>
      </c>
      <c r="R12419" s="168">
        <f t="shared" ref="R12419:R12482" si="1557">IF($M12419&lt;&gt;"DTL","",
  IF(NOT(ISNUMBER(VALUE(MID($A12419,31,15)))),"",VALUE(TRIM(MID($A12419,61,14)))))</f>
        <v>36874</v>
      </c>
      <c r="S12419" s="168">
        <f t="shared" ref="S12419:S12482" si="1558">IF($M12419&lt;&gt;"DTL","",
  IF(NOT(ISNUMBER(VALUE(MID($A12419,31,15)))),"",VALUE(TRIM(MID($A12419,76,14)))))</f>
        <v>30000</v>
      </c>
      <c r="T12419" s="168">
        <f t="shared" ref="T12419:T12482" si="1559">IF($M12419&lt;&gt;"DTL","",
  IF(NOT(ISNUMBER(VALUE(MID($A12419,31,15)))),"",VALUE(TRIM(MID($A12419,90,14)))))</f>
        <v>19253</v>
      </c>
    </row>
    <row r="12420" spans="1:20" x14ac:dyDescent="0.2">
      <c r="A12420" t="s">
        <v>7488</v>
      </c>
      <c r="M12420" s="170" t="str">
        <f t="shared" si="1552"/>
        <v>DTL</v>
      </c>
      <c r="N12420" s="169" t="str">
        <f t="shared" si="1553"/>
        <v>2280</v>
      </c>
      <c r="O12420" s="168" t="str">
        <f t="shared" si="1554"/>
        <v>1300</v>
      </c>
      <c r="P12420" s="168" t="str">
        <f t="shared" si="1555"/>
        <v>22801300</v>
      </c>
      <c r="Q12420" s="168">
        <f t="shared" si="1556"/>
        <v>0</v>
      </c>
      <c r="R12420" s="168">
        <f t="shared" si="1557"/>
        <v>0</v>
      </c>
      <c r="S12420" s="168">
        <f t="shared" si="1558"/>
        <v>0</v>
      </c>
      <c r="T12420" s="168">
        <f t="shared" si="1559"/>
        <v>-252</v>
      </c>
    </row>
    <row r="12421" spans="1:20" x14ac:dyDescent="0.2">
      <c r="A12421" t="s">
        <v>4246</v>
      </c>
      <c r="M12421" s="170" t="str">
        <f t="shared" si="1552"/>
        <v>DTL</v>
      </c>
      <c r="N12421" s="169" t="str">
        <f t="shared" si="1553"/>
        <v>2280</v>
      </c>
      <c r="O12421" s="168" t="str">
        <f t="shared" si="1554"/>
        <v/>
      </c>
      <c r="P12421" s="168" t="str">
        <f t="shared" si="1555"/>
        <v/>
      </c>
      <c r="Q12421" s="168" t="str">
        <f t="shared" si="1556"/>
        <v/>
      </c>
      <c r="R12421" s="168" t="str">
        <f t="shared" si="1557"/>
        <v/>
      </c>
      <c r="S12421" s="168" t="str">
        <f t="shared" si="1558"/>
        <v/>
      </c>
      <c r="T12421" s="168" t="str">
        <f t="shared" si="1559"/>
        <v/>
      </c>
    </row>
    <row r="12422" spans="1:20" x14ac:dyDescent="0.2">
      <c r="A12422" t="s">
        <v>2611</v>
      </c>
      <c r="M12422" s="170" t="str">
        <f t="shared" si="1552"/>
        <v>DTL</v>
      </c>
      <c r="N12422" s="169" t="str">
        <f t="shared" si="1553"/>
        <v>2280</v>
      </c>
      <c r="O12422" s="168" t="str">
        <f t="shared" si="1554"/>
        <v/>
      </c>
      <c r="P12422" s="168" t="str">
        <f t="shared" si="1555"/>
        <v/>
      </c>
      <c r="Q12422" s="168" t="str">
        <f t="shared" si="1556"/>
        <v/>
      </c>
      <c r="R12422" s="168" t="str">
        <f t="shared" si="1557"/>
        <v/>
      </c>
      <c r="S12422" s="168" t="str">
        <f t="shared" si="1558"/>
        <v/>
      </c>
      <c r="T12422" s="168" t="str">
        <f t="shared" si="1559"/>
        <v/>
      </c>
    </row>
    <row r="12423" spans="1:20" x14ac:dyDescent="0.2">
      <c r="A12423" t="s">
        <v>7489</v>
      </c>
      <c r="M12423" s="170" t="str">
        <f t="shared" si="1552"/>
        <v>Ttl</v>
      </c>
      <c r="N12423" s="169" t="str">
        <f t="shared" si="1553"/>
        <v>2280</v>
      </c>
      <c r="O12423" s="168" t="str">
        <f t="shared" si="1554"/>
        <v/>
      </c>
      <c r="P12423" s="168" t="str">
        <f t="shared" si="1555"/>
        <v/>
      </c>
      <c r="Q12423" s="168" t="str">
        <f t="shared" si="1556"/>
        <v/>
      </c>
      <c r="R12423" s="168" t="str">
        <f t="shared" si="1557"/>
        <v/>
      </c>
      <c r="S12423" s="168" t="str">
        <f t="shared" si="1558"/>
        <v/>
      </c>
      <c r="T12423" s="168" t="str">
        <f t="shared" si="1559"/>
        <v/>
      </c>
    </row>
    <row r="12424" spans="1:20" x14ac:dyDescent="0.2">
      <c r="A12424" t="s">
        <v>2611</v>
      </c>
      <c r="M12424" s="170" t="str">
        <f t="shared" si="1552"/>
        <v>DTL</v>
      </c>
      <c r="N12424" s="169" t="str">
        <f t="shared" si="1553"/>
        <v>2280</v>
      </c>
      <c r="O12424" s="168" t="str">
        <f t="shared" si="1554"/>
        <v/>
      </c>
      <c r="P12424" s="168" t="str">
        <f t="shared" si="1555"/>
        <v/>
      </c>
      <c r="Q12424" s="168" t="str">
        <f t="shared" si="1556"/>
        <v/>
      </c>
      <c r="R12424" s="168" t="str">
        <f t="shared" si="1557"/>
        <v/>
      </c>
      <c r="S12424" s="168" t="str">
        <f t="shared" si="1558"/>
        <v/>
      </c>
      <c r="T12424" s="168" t="str">
        <f t="shared" si="1559"/>
        <v/>
      </c>
    </row>
    <row r="12425" spans="1:20" x14ac:dyDescent="0.2">
      <c r="A12425" t="s">
        <v>7490</v>
      </c>
      <c r="M12425" s="170" t="str">
        <f t="shared" si="1552"/>
        <v>DTL</v>
      </c>
      <c r="N12425" s="169" t="str">
        <f t="shared" si="1553"/>
        <v>2280</v>
      </c>
      <c r="O12425" s="168" t="str">
        <f t="shared" si="1554"/>
        <v>2050</v>
      </c>
      <c r="P12425" s="168" t="str">
        <f t="shared" si="1555"/>
        <v>22802050</v>
      </c>
      <c r="Q12425" s="168">
        <f t="shared" si="1556"/>
        <v>4792</v>
      </c>
      <c r="R12425" s="168">
        <f t="shared" si="1557"/>
        <v>1610</v>
      </c>
      <c r="S12425" s="168">
        <f t="shared" si="1558"/>
        <v>0</v>
      </c>
      <c r="T12425" s="168">
        <f t="shared" si="1559"/>
        <v>3728</v>
      </c>
    </row>
    <row r="12426" spans="1:20" x14ac:dyDescent="0.2">
      <c r="A12426" t="s">
        <v>3853</v>
      </c>
      <c r="M12426" s="170" t="str">
        <f t="shared" si="1552"/>
        <v>DTL</v>
      </c>
      <c r="N12426" s="169" t="str">
        <f t="shared" si="1553"/>
        <v>2280</v>
      </c>
      <c r="O12426" s="168" t="str">
        <f t="shared" si="1554"/>
        <v>2060</v>
      </c>
      <c r="P12426" s="168" t="str">
        <f t="shared" si="1555"/>
        <v>22802060</v>
      </c>
      <c r="Q12426" s="168">
        <f t="shared" si="1556"/>
        <v>0</v>
      </c>
      <c r="R12426" s="168">
        <f t="shared" si="1557"/>
        <v>26</v>
      </c>
      <c r="S12426" s="168">
        <f t="shared" si="1558"/>
        <v>0</v>
      </c>
      <c r="T12426" s="168">
        <f t="shared" si="1559"/>
        <v>0</v>
      </c>
    </row>
    <row r="12427" spans="1:20" x14ac:dyDescent="0.2">
      <c r="A12427" t="s">
        <v>7491</v>
      </c>
      <c r="M12427" s="170" t="str">
        <f t="shared" si="1552"/>
        <v>DTL</v>
      </c>
      <c r="N12427" s="169" t="str">
        <f t="shared" si="1553"/>
        <v>2280</v>
      </c>
      <c r="O12427" s="168" t="str">
        <f t="shared" si="1554"/>
        <v>2080</v>
      </c>
      <c r="P12427" s="168" t="str">
        <f t="shared" si="1555"/>
        <v>22802080</v>
      </c>
      <c r="Q12427" s="168">
        <f t="shared" si="1556"/>
        <v>0</v>
      </c>
      <c r="R12427" s="168">
        <f t="shared" si="1557"/>
        <v>254</v>
      </c>
      <c r="S12427" s="168">
        <f t="shared" si="1558"/>
        <v>200</v>
      </c>
      <c r="T12427" s="168">
        <f t="shared" si="1559"/>
        <v>0</v>
      </c>
    </row>
    <row r="12428" spans="1:20" x14ac:dyDescent="0.2">
      <c r="A12428" t="s">
        <v>7492</v>
      </c>
      <c r="M12428" s="170" t="str">
        <f t="shared" si="1552"/>
        <v>DTL</v>
      </c>
      <c r="N12428" s="169" t="str">
        <f t="shared" si="1553"/>
        <v>2280</v>
      </c>
      <c r="O12428" s="168" t="str">
        <f t="shared" si="1554"/>
        <v>2140</v>
      </c>
      <c r="P12428" s="168" t="str">
        <f t="shared" si="1555"/>
        <v>22802140</v>
      </c>
      <c r="Q12428" s="168">
        <f t="shared" si="1556"/>
        <v>2842</v>
      </c>
      <c r="R12428" s="168">
        <f t="shared" si="1557"/>
        <v>4717</v>
      </c>
      <c r="S12428" s="168">
        <f t="shared" si="1558"/>
        <v>0</v>
      </c>
      <c r="T12428" s="168">
        <f t="shared" si="1559"/>
        <v>3566</v>
      </c>
    </row>
    <row r="12429" spans="1:20" x14ac:dyDescent="0.2">
      <c r="A12429" t="s">
        <v>7493</v>
      </c>
      <c r="M12429" s="170" t="str">
        <f t="shared" si="1552"/>
        <v>DTL</v>
      </c>
      <c r="N12429" s="169" t="str">
        <f t="shared" si="1553"/>
        <v>2280</v>
      </c>
      <c r="O12429" s="168" t="str">
        <f t="shared" si="1554"/>
        <v>2220</v>
      </c>
      <c r="P12429" s="168" t="str">
        <f t="shared" si="1555"/>
        <v>22802220</v>
      </c>
      <c r="Q12429" s="168">
        <f t="shared" si="1556"/>
        <v>0</v>
      </c>
      <c r="R12429" s="168">
        <f t="shared" si="1557"/>
        <v>673</v>
      </c>
      <c r="S12429" s="168">
        <f t="shared" si="1558"/>
        <v>0</v>
      </c>
      <c r="T12429" s="168">
        <f t="shared" si="1559"/>
        <v>0</v>
      </c>
    </row>
    <row r="12430" spans="1:20" x14ac:dyDescent="0.2">
      <c r="A12430" t="s">
        <v>4404</v>
      </c>
      <c r="M12430" s="170" t="str">
        <f t="shared" si="1552"/>
        <v>DTL</v>
      </c>
      <c r="N12430" s="169" t="str">
        <f t="shared" si="1553"/>
        <v>2280</v>
      </c>
      <c r="O12430" s="168" t="str">
        <f t="shared" si="1554"/>
        <v>2260</v>
      </c>
      <c r="P12430" s="168" t="str">
        <f t="shared" si="1555"/>
        <v>22802260</v>
      </c>
      <c r="Q12430" s="168">
        <f t="shared" si="1556"/>
        <v>0</v>
      </c>
      <c r="R12430" s="168">
        <f t="shared" si="1557"/>
        <v>-26</v>
      </c>
      <c r="S12430" s="168">
        <f t="shared" si="1558"/>
        <v>0</v>
      </c>
      <c r="T12430" s="168">
        <f t="shared" si="1559"/>
        <v>0</v>
      </c>
    </row>
    <row r="12431" spans="1:20" x14ac:dyDescent="0.2">
      <c r="A12431" t="s">
        <v>3854</v>
      </c>
      <c r="M12431" s="170" t="str">
        <f t="shared" si="1552"/>
        <v>DTL</v>
      </c>
      <c r="N12431" s="169" t="str">
        <f t="shared" si="1553"/>
        <v>2280</v>
      </c>
      <c r="O12431" s="168" t="str">
        <f t="shared" si="1554"/>
        <v>2300</v>
      </c>
      <c r="P12431" s="168" t="str">
        <f t="shared" si="1555"/>
        <v>22802300</v>
      </c>
      <c r="Q12431" s="168">
        <f t="shared" si="1556"/>
        <v>20243</v>
      </c>
      <c r="R12431" s="168">
        <f t="shared" si="1557"/>
        <v>29050</v>
      </c>
      <c r="S12431" s="168">
        <f t="shared" si="1558"/>
        <v>24529</v>
      </c>
      <c r="T12431" s="168">
        <f t="shared" si="1559"/>
        <v>15715</v>
      </c>
    </row>
    <row r="12432" spans="1:20" x14ac:dyDescent="0.2">
      <c r="A12432" t="s">
        <v>4405</v>
      </c>
      <c r="M12432" s="170" t="str">
        <f t="shared" si="1552"/>
        <v>DTL</v>
      </c>
      <c r="N12432" s="169" t="str">
        <f t="shared" si="1553"/>
        <v>2280</v>
      </c>
      <c r="O12432" s="168" t="str">
        <f t="shared" si="1554"/>
        <v>2301</v>
      </c>
      <c r="P12432" s="168" t="str">
        <f t="shared" si="1555"/>
        <v>22802301</v>
      </c>
      <c r="Q12432" s="168">
        <f t="shared" si="1556"/>
        <v>0</v>
      </c>
      <c r="R12432" s="168">
        <f t="shared" si="1557"/>
        <v>0</v>
      </c>
      <c r="S12432" s="168">
        <f t="shared" si="1558"/>
        <v>0</v>
      </c>
      <c r="T12432" s="168">
        <f t="shared" si="1559"/>
        <v>128</v>
      </c>
    </row>
    <row r="12433" spans="1:20" x14ac:dyDescent="0.2">
      <c r="A12433" t="s">
        <v>7494</v>
      </c>
      <c r="M12433" s="170" t="str">
        <f t="shared" si="1552"/>
        <v>DTL</v>
      </c>
      <c r="N12433" s="169" t="str">
        <f t="shared" si="1553"/>
        <v>2280</v>
      </c>
      <c r="O12433" s="168" t="str">
        <f t="shared" si="1554"/>
        <v>2700</v>
      </c>
      <c r="P12433" s="168" t="str">
        <f t="shared" si="1555"/>
        <v>22802700</v>
      </c>
      <c r="Q12433" s="168">
        <f t="shared" si="1556"/>
        <v>2699</v>
      </c>
      <c r="R12433" s="168">
        <f t="shared" si="1557"/>
        <v>9783</v>
      </c>
      <c r="S12433" s="168">
        <f t="shared" si="1558"/>
        <v>0</v>
      </c>
      <c r="T12433" s="168">
        <f t="shared" si="1559"/>
        <v>0</v>
      </c>
    </row>
    <row r="12434" spans="1:20" x14ac:dyDescent="0.2">
      <c r="A12434" t="s">
        <v>7495</v>
      </c>
      <c r="M12434" s="170" t="str">
        <f t="shared" si="1552"/>
        <v>DTL</v>
      </c>
      <c r="N12434" s="169" t="str">
        <f t="shared" si="1553"/>
        <v>2280</v>
      </c>
      <c r="O12434" s="168" t="str">
        <f t="shared" si="1554"/>
        <v>2750</v>
      </c>
      <c r="P12434" s="168" t="str">
        <f t="shared" si="1555"/>
        <v>22802750</v>
      </c>
      <c r="Q12434" s="168">
        <f t="shared" si="1556"/>
        <v>2767</v>
      </c>
      <c r="R12434" s="168">
        <f t="shared" si="1557"/>
        <v>1553</v>
      </c>
      <c r="S12434" s="168">
        <f t="shared" si="1558"/>
        <v>0</v>
      </c>
      <c r="T12434" s="168">
        <f t="shared" si="1559"/>
        <v>1588</v>
      </c>
    </row>
    <row r="12435" spans="1:20" x14ac:dyDescent="0.2">
      <c r="A12435" t="s">
        <v>7496</v>
      </c>
      <c r="M12435" s="170" t="str">
        <f t="shared" si="1552"/>
        <v>DTL</v>
      </c>
      <c r="N12435" s="169" t="str">
        <f t="shared" si="1553"/>
        <v>2280</v>
      </c>
      <c r="O12435" s="168" t="str">
        <f t="shared" si="1554"/>
        <v>2752</v>
      </c>
      <c r="P12435" s="168" t="str">
        <f t="shared" si="1555"/>
        <v>22802752</v>
      </c>
      <c r="Q12435" s="168">
        <f t="shared" si="1556"/>
        <v>166</v>
      </c>
      <c r="R12435" s="168">
        <f t="shared" si="1557"/>
        <v>535</v>
      </c>
      <c r="S12435" s="168">
        <f t="shared" si="1558"/>
        <v>0</v>
      </c>
      <c r="T12435" s="168">
        <f t="shared" si="1559"/>
        <v>0</v>
      </c>
    </row>
    <row r="12436" spans="1:20" x14ac:dyDescent="0.2">
      <c r="A12436" t="s">
        <v>3855</v>
      </c>
      <c r="M12436" s="170" t="str">
        <f t="shared" si="1552"/>
        <v>DTL</v>
      </c>
      <c r="N12436" s="169" t="str">
        <f t="shared" si="1553"/>
        <v>2280</v>
      </c>
      <c r="O12436" s="168" t="str">
        <f t="shared" si="1554"/>
        <v>2756</v>
      </c>
      <c r="P12436" s="168" t="str">
        <f t="shared" si="1555"/>
        <v>22802756</v>
      </c>
      <c r="Q12436" s="168">
        <f t="shared" si="1556"/>
        <v>2120</v>
      </c>
      <c r="R12436" s="168">
        <f t="shared" si="1557"/>
        <v>0</v>
      </c>
      <c r="S12436" s="168">
        <f t="shared" si="1558"/>
        <v>0</v>
      </c>
      <c r="T12436" s="168">
        <f t="shared" si="1559"/>
        <v>0</v>
      </c>
    </row>
    <row r="12437" spans="1:20" x14ac:dyDescent="0.2">
      <c r="A12437" t="s">
        <v>3856</v>
      </c>
      <c r="M12437" s="170" t="str">
        <f t="shared" si="1552"/>
        <v>DTL</v>
      </c>
      <c r="N12437" s="169" t="str">
        <f t="shared" si="1553"/>
        <v>2280</v>
      </c>
      <c r="O12437" s="168" t="str">
        <f t="shared" si="1554"/>
        <v>2799</v>
      </c>
      <c r="P12437" s="168" t="str">
        <f t="shared" si="1555"/>
        <v>22802799</v>
      </c>
      <c r="Q12437" s="168">
        <f t="shared" si="1556"/>
        <v>0</v>
      </c>
      <c r="R12437" s="168">
        <f t="shared" si="1557"/>
        <v>0</v>
      </c>
      <c r="S12437" s="168">
        <f t="shared" si="1558"/>
        <v>0</v>
      </c>
      <c r="T12437" s="168">
        <f t="shared" si="1559"/>
        <v>0</v>
      </c>
    </row>
    <row r="12438" spans="1:20" x14ac:dyDescent="0.2">
      <c r="A12438" t="s">
        <v>4246</v>
      </c>
      <c r="M12438" s="170" t="str">
        <f t="shared" si="1552"/>
        <v>DTL</v>
      </c>
      <c r="N12438" s="169" t="str">
        <f t="shared" si="1553"/>
        <v>2280</v>
      </c>
      <c r="O12438" s="168" t="str">
        <f t="shared" si="1554"/>
        <v/>
      </c>
      <c r="P12438" s="168" t="str">
        <f t="shared" si="1555"/>
        <v/>
      </c>
      <c r="Q12438" s="168" t="str">
        <f t="shared" si="1556"/>
        <v/>
      </c>
      <c r="R12438" s="168" t="str">
        <f t="shared" si="1557"/>
        <v/>
      </c>
      <c r="S12438" s="168" t="str">
        <f t="shared" si="1558"/>
        <v/>
      </c>
      <c r="T12438" s="168" t="str">
        <f t="shared" si="1559"/>
        <v/>
      </c>
    </row>
    <row r="12439" spans="1:20" x14ac:dyDescent="0.2">
      <c r="A12439" t="s">
        <v>2611</v>
      </c>
      <c r="M12439" s="170" t="str">
        <f t="shared" si="1552"/>
        <v>DTL</v>
      </c>
      <c r="N12439" s="169" t="str">
        <f t="shared" si="1553"/>
        <v>2280</v>
      </c>
      <c r="O12439" s="168" t="str">
        <f t="shared" si="1554"/>
        <v/>
      </c>
      <c r="P12439" s="168" t="str">
        <f t="shared" si="1555"/>
        <v/>
      </c>
      <c r="Q12439" s="168" t="str">
        <f t="shared" si="1556"/>
        <v/>
      </c>
      <c r="R12439" s="168" t="str">
        <f t="shared" si="1557"/>
        <v/>
      </c>
      <c r="S12439" s="168" t="str">
        <f t="shared" si="1558"/>
        <v/>
      </c>
      <c r="T12439" s="168" t="str">
        <f t="shared" si="1559"/>
        <v/>
      </c>
    </row>
    <row r="12440" spans="1:20" x14ac:dyDescent="0.2">
      <c r="A12440" t="s">
        <v>7497</v>
      </c>
      <c r="M12440" s="170" t="str">
        <f t="shared" si="1552"/>
        <v>Ttl</v>
      </c>
      <c r="N12440" s="169" t="str">
        <f t="shared" si="1553"/>
        <v>2280</v>
      </c>
      <c r="O12440" s="168" t="str">
        <f t="shared" si="1554"/>
        <v/>
      </c>
      <c r="P12440" s="168" t="str">
        <f t="shared" si="1555"/>
        <v/>
      </c>
      <c r="Q12440" s="168" t="str">
        <f t="shared" si="1556"/>
        <v/>
      </c>
      <c r="R12440" s="168" t="str">
        <f t="shared" si="1557"/>
        <v/>
      </c>
      <c r="S12440" s="168" t="str">
        <f t="shared" si="1558"/>
        <v/>
      </c>
      <c r="T12440" s="168" t="str">
        <f t="shared" si="1559"/>
        <v/>
      </c>
    </row>
    <row r="12441" spans="1:20" x14ac:dyDescent="0.2">
      <c r="A12441" t="s">
        <v>2611</v>
      </c>
      <c r="M12441" s="170" t="str">
        <f t="shared" si="1552"/>
        <v>DTL</v>
      </c>
      <c r="N12441" s="169" t="str">
        <f t="shared" si="1553"/>
        <v>2280</v>
      </c>
      <c r="O12441" s="168" t="str">
        <f t="shared" si="1554"/>
        <v/>
      </c>
      <c r="P12441" s="168" t="str">
        <f t="shared" si="1555"/>
        <v/>
      </c>
      <c r="Q12441" s="168" t="str">
        <f t="shared" si="1556"/>
        <v/>
      </c>
      <c r="R12441" s="168" t="str">
        <f t="shared" si="1557"/>
        <v/>
      </c>
      <c r="S12441" s="168" t="str">
        <f t="shared" si="1558"/>
        <v/>
      </c>
      <c r="T12441" s="168" t="str">
        <f t="shared" si="1559"/>
        <v/>
      </c>
    </row>
    <row r="12442" spans="1:20" x14ac:dyDescent="0.2">
      <c r="A12442" t="s">
        <v>4467</v>
      </c>
      <c r="M12442" s="170" t="str">
        <f t="shared" si="1552"/>
        <v>DTL</v>
      </c>
      <c r="N12442" s="169" t="str">
        <f t="shared" si="1553"/>
        <v>2280</v>
      </c>
      <c r="O12442" s="168" t="str">
        <f t="shared" si="1554"/>
        <v/>
      </c>
      <c r="P12442" s="168" t="str">
        <f t="shared" si="1555"/>
        <v/>
      </c>
      <c r="Q12442" s="168" t="str">
        <f t="shared" si="1556"/>
        <v/>
      </c>
      <c r="R12442" s="168" t="str">
        <f t="shared" si="1557"/>
        <v/>
      </c>
      <c r="S12442" s="168" t="str">
        <f t="shared" si="1558"/>
        <v/>
      </c>
      <c r="T12442" s="168" t="str">
        <f t="shared" si="1559"/>
        <v/>
      </c>
    </row>
    <row r="12443" spans="1:20" x14ac:dyDescent="0.2">
      <c r="A12443">
        <v>1</v>
      </c>
      <c r="M12443" s="170" t="str">
        <f t="shared" si="1552"/>
        <v>DTL</v>
      </c>
      <c r="N12443" s="169" t="str">
        <f t="shared" si="1553"/>
        <v>2280</v>
      </c>
      <c r="O12443" s="168" t="str">
        <f t="shared" si="1554"/>
        <v/>
      </c>
      <c r="P12443" s="168" t="str">
        <f t="shared" si="1555"/>
        <v/>
      </c>
      <c r="Q12443" s="168" t="str">
        <f t="shared" si="1556"/>
        <v/>
      </c>
      <c r="R12443" s="168" t="str">
        <f t="shared" si="1557"/>
        <v/>
      </c>
      <c r="S12443" s="168" t="str">
        <f t="shared" si="1558"/>
        <v/>
      </c>
      <c r="T12443" s="168" t="str">
        <f t="shared" si="1559"/>
        <v/>
      </c>
    </row>
    <row r="12444" spans="1:20" x14ac:dyDescent="0.2">
      <c r="M12444" s="170" t="str">
        <f t="shared" si="1552"/>
        <v>DTL</v>
      </c>
      <c r="N12444" s="169" t="str">
        <f t="shared" si="1553"/>
        <v>2280</v>
      </c>
      <c r="O12444" s="168" t="str">
        <f t="shared" si="1554"/>
        <v/>
      </c>
      <c r="P12444" s="168" t="str">
        <f t="shared" si="1555"/>
        <v/>
      </c>
      <c r="Q12444" s="168" t="str">
        <f t="shared" si="1556"/>
        <v/>
      </c>
      <c r="R12444" s="168" t="str">
        <f t="shared" si="1557"/>
        <v/>
      </c>
      <c r="S12444" s="168" t="str">
        <f t="shared" si="1558"/>
        <v/>
      </c>
      <c r="T12444" s="168" t="str">
        <f t="shared" si="1559"/>
        <v/>
      </c>
    </row>
    <row r="12445" spans="1:20" x14ac:dyDescent="0.2">
      <c r="A12445" t="s">
        <v>3857</v>
      </c>
      <c r="M12445" s="170" t="str">
        <f t="shared" si="1552"/>
        <v>H1</v>
      </c>
      <c r="N12445" s="169" t="str">
        <f t="shared" si="1553"/>
        <v>2280</v>
      </c>
      <c r="O12445" s="168" t="str">
        <f t="shared" si="1554"/>
        <v/>
      </c>
      <c r="P12445" s="168" t="str">
        <f t="shared" si="1555"/>
        <v/>
      </c>
      <c r="Q12445" s="168" t="str">
        <f t="shared" si="1556"/>
        <v/>
      </c>
      <c r="R12445" s="168" t="str">
        <f t="shared" si="1557"/>
        <v/>
      </c>
      <c r="S12445" s="168" t="str">
        <f t="shared" si="1558"/>
        <v/>
      </c>
      <c r="T12445" s="168" t="str">
        <f t="shared" si="1559"/>
        <v/>
      </c>
    </row>
    <row r="12446" spans="1:20" x14ac:dyDescent="0.2">
      <c r="A12446" t="s">
        <v>2600</v>
      </c>
      <c r="M12446" s="170" t="str">
        <f t="shared" si="1552"/>
        <v>H2</v>
      </c>
      <c r="N12446" s="169" t="str">
        <f t="shared" si="1553"/>
        <v>2280</v>
      </c>
      <c r="O12446" s="168" t="str">
        <f t="shared" si="1554"/>
        <v/>
      </c>
      <c r="P12446" s="168" t="str">
        <f t="shared" si="1555"/>
        <v/>
      </c>
      <c r="Q12446" s="168" t="str">
        <f t="shared" si="1556"/>
        <v/>
      </c>
      <c r="R12446" s="168" t="str">
        <f t="shared" si="1557"/>
        <v/>
      </c>
      <c r="S12446" s="168" t="str">
        <f t="shared" si="1558"/>
        <v/>
      </c>
      <c r="T12446" s="168" t="str">
        <f t="shared" si="1559"/>
        <v/>
      </c>
    </row>
    <row r="12447" spans="1:20" x14ac:dyDescent="0.2">
      <c r="A12447" t="s">
        <v>2601</v>
      </c>
      <c r="M12447" s="170" t="str">
        <f t="shared" si="1552"/>
        <v>H3</v>
      </c>
      <c r="N12447" s="169" t="str">
        <f t="shared" si="1553"/>
        <v>2280</v>
      </c>
      <c r="O12447" s="168" t="str">
        <f t="shared" si="1554"/>
        <v/>
      </c>
      <c r="P12447" s="168" t="str">
        <f t="shared" si="1555"/>
        <v/>
      </c>
      <c r="Q12447" s="168" t="str">
        <f t="shared" si="1556"/>
        <v/>
      </c>
      <c r="R12447" s="168" t="str">
        <f t="shared" si="1557"/>
        <v/>
      </c>
      <c r="S12447" s="168" t="str">
        <f t="shared" si="1558"/>
        <v/>
      </c>
      <c r="T12447" s="168" t="str">
        <f t="shared" si="1559"/>
        <v/>
      </c>
    </row>
    <row r="12448" spans="1:20" x14ac:dyDescent="0.2">
      <c r="A12448" t="s">
        <v>3761</v>
      </c>
      <c r="M12448" s="170" t="str">
        <f t="shared" si="1552"/>
        <v>H4</v>
      </c>
      <c r="N12448" s="169" t="str">
        <f t="shared" si="1553"/>
        <v>2280</v>
      </c>
      <c r="O12448" s="168" t="str">
        <f t="shared" si="1554"/>
        <v/>
      </c>
      <c r="P12448" s="168" t="str">
        <f t="shared" si="1555"/>
        <v/>
      </c>
      <c r="Q12448" s="168" t="str">
        <f t="shared" si="1556"/>
        <v/>
      </c>
      <c r="R12448" s="168" t="str">
        <f t="shared" si="1557"/>
        <v/>
      </c>
      <c r="S12448" s="168" t="str">
        <f t="shared" si="1558"/>
        <v/>
      </c>
      <c r="T12448" s="168" t="str">
        <f t="shared" si="1559"/>
        <v/>
      </c>
    </row>
    <row r="12449" spans="1:20" x14ac:dyDescent="0.2">
      <c r="A12449" t="s">
        <v>3851</v>
      </c>
      <c r="M12449" s="170" t="str">
        <f t="shared" si="1552"/>
        <v>H5</v>
      </c>
      <c r="N12449" s="169" t="str">
        <f t="shared" si="1553"/>
        <v>2280</v>
      </c>
      <c r="O12449" s="168" t="str">
        <f t="shared" si="1554"/>
        <v/>
      </c>
      <c r="P12449" s="168" t="str">
        <f t="shared" si="1555"/>
        <v/>
      </c>
      <c r="Q12449" s="168" t="str">
        <f t="shared" si="1556"/>
        <v/>
      </c>
      <c r="R12449" s="168" t="str">
        <f t="shared" si="1557"/>
        <v/>
      </c>
      <c r="S12449" s="168" t="str">
        <f t="shared" si="1558"/>
        <v/>
      </c>
      <c r="T12449" s="168" t="str">
        <f t="shared" si="1559"/>
        <v/>
      </c>
    </row>
    <row r="12450" spans="1:20" x14ac:dyDescent="0.2">
      <c r="A12450" t="s">
        <v>3852</v>
      </c>
      <c r="M12450" s="170" t="str">
        <f t="shared" si="1552"/>
        <v>H6</v>
      </c>
      <c r="N12450" s="169" t="str">
        <f t="shared" si="1553"/>
        <v>2280</v>
      </c>
      <c r="O12450" s="168" t="str">
        <f t="shared" si="1554"/>
        <v/>
      </c>
      <c r="P12450" s="168" t="str">
        <f t="shared" si="1555"/>
        <v/>
      </c>
      <c r="Q12450" s="168" t="str">
        <f t="shared" si="1556"/>
        <v/>
      </c>
      <c r="R12450" s="168" t="str">
        <f t="shared" si="1557"/>
        <v/>
      </c>
      <c r="S12450" s="168" t="str">
        <f t="shared" si="1558"/>
        <v/>
      </c>
      <c r="T12450" s="168" t="str">
        <f t="shared" si="1559"/>
        <v/>
      </c>
    </row>
    <row r="12451" spans="1:20" x14ac:dyDescent="0.2">
      <c r="A12451" t="s">
        <v>2605</v>
      </c>
      <c r="M12451" s="170" t="str">
        <f t="shared" si="1552"/>
        <v>H7</v>
      </c>
      <c r="N12451" s="169" t="str">
        <f t="shared" si="1553"/>
        <v>2280</v>
      </c>
      <c r="O12451" s="168" t="str">
        <f t="shared" si="1554"/>
        <v/>
      </c>
      <c r="P12451" s="168" t="str">
        <f t="shared" si="1555"/>
        <v/>
      </c>
      <c r="Q12451" s="168" t="str">
        <f t="shared" si="1556"/>
        <v/>
      </c>
      <c r="R12451" s="168" t="str">
        <f t="shared" si="1557"/>
        <v/>
      </c>
      <c r="S12451" s="168" t="str">
        <f t="shared" si="1558"/>
        <v/>
      </c>
      <c r="T12451" s="168" t="str">
        <f t="shared" si="1559"/>
        <v/>
      </c>
    </row>
    <row r="12452" spans="1:20" x14ac:dyDescent="0.2">
      <c r="A12452" t="s">
        <v>2606</v>
      </c>
      <c r="M12452" s="170" t="str">
        <f t="shared" si="1552"/>
        <v>H8</v>
      </c>
      <c r="N12452" s="169" t="str">
        <f t="shared" si="1553"/>
        <v>2280</v>
      </c>
      <c r="O12452" s="168" t="str">
        <f t="shared" si="1554"/>
        <v/>
      </c>
      <c r="P12452" s="168" t="str">
        <f t="shared" si="1555"/>
        <v/>
      </c>
      <c r="Q12452" s="168" t="str">
        <f t="shared" si="1556"/>
        <v/>
      </c>
      <c r="R12452" s="168" t="str">
        <f t="shared" si="1557"/>
        <v/>
      </c>
      <c r="S12452" s="168" t="str">
        <f t="shared" si="1558"/>
        <v/>
      </c>
      <c r="T12452" s="168" t="str">
        <f t="shared" si="1559"/>
        <v/>
      </c>
    </row>
    <row r="12453" spans="1:20" x14ac:dyDescent="0.2">
      <c r="A12453" t="s">
        <v>2607</v>
      </c>
      <c r="M12453" s="170" t="str">
        <f t="shared" si="1552"/>
        <v>H9</v>
      </c>
      <c r="N12453" s="169" t="str">
        <f t="shared" si="1553"/>
        <v>2280</v>
      </c>
      <c r="O12453" s="168" t="str">
        <f t="shared" si="1554"/>
        <v/>
      </c>
      <c r="P12453" s="168" t="str">
        <f t="shared" si="1555"/>
        <v/>
      </c>
      <c r="Q12453" s="168" t="str">
        <f t="shared" si="1556"/>
        <v/>
      </c>
      <c r="R12453" s="168" t="str">
        <f t="shared" si="1557"/>
        <v/>
      </c>
      <c r="S12453" s="168" t="str">
        <f t="shared" si="1558"/>
        <v/>
      </c>
      <c r="T12453" s="168" t="str">
        <f t="shared" si="1559"/>
        <v/>
      </c>
    </row>
    <row r="12454" spans="1:20" x14ac:dyDescent="0.2">
      <c r="A12454" t="s">
        <v>2608</v>
      </c>
      <c r="M12454" s="170" t="str">
        <f t="shared" si="1552"/>
        <v>H10</v>
      </c>
      <c r="N12454" s="169" t="str">
        <f t="shared" si="1553"/>
        <v>2280</v>
      </c>
      <c r="O12454" s="168" t="str">
        <f t="shared" si="1554"/>
        <v/>
      </c>
      <c r="P12454" s="168" t="str">
        <f t="shared" si="1555"/>
        <v/>
      </c>
      <c r="Q12454" s="168" t="str">
        <f t="shared" si="1556"/>
        <v/>
      </c>
      <c r="R12454" s="168" t="str">
        <f t="shared" si="1557"/>
        <v/>
      </c>
      <c r="S12454" s="168" t="str">
        <f t="shared" si="1558"/>
        <v/>
      </c>
      <c r="T12454" s="168" t="str">
        <f t="shared" si="1559"/>
        <v/>
      </c>
    </row>
    <row r="12455" spans="1:20" x14ac:dyDescent="0.2">
      <c r="A12455" t="s">
        <v>7498</v>
      </c>
      <c r="M12455" s="170" t="str">
        <f t="shared" si="1552"/>
        <v>Ttl</v>
      </c>
      <c r="N12455" s="169" t="str">
        <f t="shared" si="1553"/>
        <v>2280</v>
      </c>
      <c r="O12455" s="168" t="str">
        <f t="shared" si="1554"/>
        <v/>
      </c>
      <c r="P12455" s="168" t="str">
        <f t="shared" si="1555"/>
        <v/>
      </c>
      <c r="Q12455" s="168" t="str">
        <f t="shared" si="1556"/>
        <v/>
      </c>
      <c r="R12455" s="168" t="str">
        <f t="shared" si="1557"/>
        <v/>
      </c>
      <c r="S12455" s="168" t="str">
        <f t="shared" si="1558"/>
        <v/>
      </c>
      <c r="T12455" s="168" t="str">
        <f t="shared" si="1559"/>
        <v/>
      </c>
    </row>
    <row r="12456" spans="1:20" x14ac:dyDescent="0.2">
      <c r="A12456" t="s">
        <v>2612</v>
      </c>
      <c r="M12456" s="170" t="str">
        <f t="shared" si="1552"/>
        <v>DTL</v>
      </c>
      <c r="N12456" s="169" t="str">
        <f t="shared" si="1553"/>
        <v>2280</v>
      </c>
      <c r="O12456" s="168" t="str">
        <f t="shared" si="1554"/>
        <v/>
      </c>
      <c r="P12456" s="168" t="str">
        <f t="shared" si="1555"/>
        <v/>
      </c>
      <c r="Q12456" s="168" t="str">
        <f t="shared" si="1556"/>
        <v/>
      </c>
      <c r="R12456" s="168" t="str">
        <f t="shared" si="1557"/>
        <v/>
      </c>
      <c r="S12456" s="168" t="str">
        <f t="shared" si="1558"/>
        <v/>
      </c>
      <c r="T12456" s="168" t="str">
        <f t="shared" si="1559"/>
        <v/>
      </c>
    </row>
    <row r="12457" spans="1:20" x14ac:dyDescent="0.2">
      <c r="A12457" t="s">
        <v>2611</v>
      </c>
      <c r="M12457" s="170" t="str">
        <f t="shared" si="1552"/>
        <v>DTL</v>
      </c>
      <c r="N12457" s="169" t="str">
        <f t="shared" si="1553"/>
        <v>2280</v>
      </c>
      <c r="O12457" s="168" t="str">
        <f t="shared" si="1554"/>
        <v/>
      </c>
      <c r="P12457" s="168" t="str">
        <f t="shared" si="1555"/>
        <v/>
      </c>
      <c r="Q12457" s="168" t="str">
        <f t="shared" si="1556"/>
        <v/>
      </c>
      <c r="R12457" s="168" t="str">
        <f t="shared" si="1557"/>
        <v/>
      </c>
      <c r="S12457" s="168" t="str">
        <f t="shared" si="1558"/>
        <v/>
      </c>
      <c r="T12457" s="168" t="str">
        <f t="shared" si="1559"/>
        <v/>
      </c>
    </row>
    <row r="12458" spans="1:20" x14ac:dyDescent="0.2">
      <c r="A12458" t="s">
        <v>2620</v>
      </c>
      <c r="M12458" s="170" t="str">
        <f t="shared" si="1552"/>
        <v>DTL</v>
      </c>
      <c r="N12458" s="169" t="str">
        <f t="shared" si="1553"/>
        <v>2280</v>
      </c>
      <c r="O12458" s="168" t="str">
        <f t="shared" si="1554"/>
        <v/>
      </c>
      <c r="P12458" s="168" t="str">
        <f t="shared" si="1555"/>
        <v/>
      </c>
      <c r="Q12458" s="168" t="str">
        <f t="shared" si="1556"/>
        <v/>
      </c>
      <c r="R12458" s="168" t="str">
        <f t="shared" si="1557"/>
        <v/>
      </c>
      <c r="S12458" s="168" t="str">
        <f t="shared" si="1558"/>
        <v/>
      </c>
      <c r="T12458" s="168" t="str">
        <f t="shared" si="1559"/>
        <v/>
      </c>
    </row>
    <row r="12459" spans="1:20" x14ac:dyDescent="0.2">
      <c r="A12459" t="s">
        <v>7499</v>
      </c>
      <c r="M12459" s="170" t="str">
        <f t="shared" si="1552"/>
        <v>Ttl</v>
      </c>
      <c r="N12459" s="169" t="str">
        <f t="shared" si="1553"/>
        <v>2280</v>
      </c>
      <c r="O12459" s="168" t="str">
        <f t="shared" si="1554"/>
        <v/>
      </c>
      <c r="P12459" s="168" t="str">
        <f t="shared" si="1555"/>
        <v/>
      </c>
      <c r="Q12459" s="168" t="str">
        <f t="shared" si="1556"/>
        <v/>
      </c>
      <c r="R12459" s="168" t="str">
        <f t="shared" si="1557"/>
        <v/>
      </c>
      <c r="S12459" s="168" t="str">
        <f t="shared" si="1558"/>
        <v/>
      </c>
      <c r="T12459" s="168" t="str">
        <f t="shared" si="1559"/>
        <v/>
      </c>
    </row>
    <row r="12460" spans="1:20" x14ac:dyDescent="0.2">
      <c r="A12460" t="s">
        <v>2611</v>
      </c>
      <c r="M12460" s="170" t="str">
        <f t="shared" si="1552"/>
        <v>DTL</v>
      </c>
      <c r="N12460" s="169" t="str">
        <f t="shared" si="1553"/>
        <v>2280</v>
      </c>
      <c r="O12460" s="168" t="str">
        <f t="shared" si="1554"/>
        <v/>
      </c>
      <c r="P12460" s="168" t="str">
        <f t="shared" si="1555"/>
        <v/>
      </c>
      <c r="Q12460" s="168" t="str">
        <f t="shared" si="1556"/>
        <v/>
      </c>
      <c r="R12460" s="168" t="str">
        <f t="shared" si="1557"/>
        <v/>
      </c>
      <c r="S12460" s="168" t="str">
        <f t="shared" si="1558"/>
        <v/>
      </c>
      <c r="T12460" s="168" t="str">
        <f t="shared" si="1559"/>
        <v/>
      </c>
    </row>
    <row r="12461" spans="1:20" x14ac:dyDescent="0.2">
      <c r="A12461" t="s">
        <v>7500</v>
      </c>
      <c r="M12461" s="170" t="str">
        <f t="shared" si="1552"/>
        <v>Ttl</v>
      </c>
      <c r="N12461" s="169" t="str">
        <f t="shared" si="1553"/>
        <v>2280</v>
      </c>
      <c r="O12461" s="168" t="str">
        <f t="shared" si="1554"/>
        <v/>
      </c>
      <c r="P12461" s="168" t="str">
        <f t="shared" si="1555"/>
        <v/>
      </c>
      <c r="Q12461" s="168" t="str">
        <f t="shared" si="1556"/>
        <v/>
      </c>
      <c r="R12461" s="168" t="str">
        <f t="shared" si="1557"/>
        <v/>
      </c>
      <c r="S12461" s="168" t="str">
        <f t="shared" si="1558"/>
        <v/>
      </c>
      <c r="T12461" s="168" t="str">
        <f t="shared" si="1559"/>
        <v/>
      </c>
    </row>
    <row r="12462" spans="1:20" x14ac:dyDescent="0.2">
      <c r="A12462" t="s">
        <v>4246</v>
      </c>
      <c r="M12462" s="170" t="str">
        <f t="shared" si="1552"/>
        <v>DTL</v>
      </c>
      <c r="N12462" s="169" t="str">
        <f t="shared" si="1553"/>
        <v>2280</v>
      </c>
      <c r="O12462" s="168" t="str">
        <f t="shared" si="1554"/>
        <v/>
      </c>
      <c r="P12462" s="168" t="str">
        <f t="shared" si="1555"/>
        <v/>
      </c>
      <c r="Q12462" s="168" t="str">
        <f t="shared" si="1556"/>
        <v/>
      </c>
      <c r="R12462" s="168" t="str">
        <f t="shared" si="1557"/>
        <v/>
      </c>
      <c r="S12462" s="168" t="str">
        <f t="shared" si="1558"/>
        <v/>
      </c>
      <c r="T12462" s="168" t="str">
        <f t="shared" si="1559"/>
        <v/>
      </c>
    </row>
    <row r="12463" spans="1:20" x14ac:dyDescent="0.2">
      <c r="A12463" t="s">
        <v>2611</v>
      </c>
      <c r="M12463" s="170" t="str">
        <f t="shared" si="1552"/>
        <v>DTL</v>
      </c>
      <c r="N12463" s="169" t="str">
        <f t="shared" si="1553"/>
        <v>2280</v>
      </c>
      <c r="O12463" s="168" t="str">
        <f t="shared" si="1554"/>
        <v/>
      </c>
      <c r="P12463" s="168" t="str">
        <f t="shared" si="1555"/>
        <v/>
      </c>
      <c r="Q12463" s="168" t="str">
        <f t="shared" si="1556"/>
        <v/>
      </c>
      <c r="R12463" s="168" t="str">
        <f t="shared" si="1557"/>
        <v/>
      </c>
      <c r="S12463" s="168" t="str">
        <f t="shared" si="1558"/>
        <v/>
      </c>
      <c r="T12463" s="168" t="str">
        <f t="shared" si="1559"/>
        <v/>
      </c>
    </row>
    <row r="12464" spans="1:20" x14ac:dyDescent="0.2">
      <c r="A12464" t="s">
        <v>7501</v>
      </c>
      <c r="M12464" s="170" t="str">
        <f t="shared" si="1552"/>
        <v>DTL</v>
      </c>
      <c r="N12464" s="169" t="str">
        <f t="shared" si="1553"/>
        <v>2280</v>
      </c>
      <c r="O12464" s="168" t="str">
        <f t="shared" si="1554"/>
        <v xml:space="preserve">    </v>
      </c>
      <c r="P12464" s="168" t="str">
        <f t="shared" si="1555"/>
        <v xml:space="preserve">2280    </v>
      </c>
      <c r="Q12464" s="168">
        <f t="shared" si="1556"/>
        <v>165</v>
      </c>
      <c r="R12464" s="168">
        <f t="shared" si="1557"/>
        <v>180</v>
      </c>
      <c r="S12464" s="168">
        <f t="shared" si="1558"/>
        <v>0</v>
      </c>
      <c r="T12464" s="168">
        <f t="shared" si="1559"/>
        <v>4159</v>
      </c>
    </row>
    <row r="12465" spans="1:20" x14ac:dyDescent="0.2">
      <c r="A12465" t="s">
        <v>2611</v>
      </c>
      <c r="M12465" s="170" t="str">
        <f t="shared" si="1552"/>
        <v>DTL</v>
      </c>
      <c r="N12465" s="169" t="str">
        <f t="shared" si="1553"/>
        <v>2280</v>
      </c>
      <c r="O12465" s="168" t="str">
        <f t="shared" si="1554"/>
        <v/>
      </c>
      <c r="P12465" s="168" t="str">
        <f t="shared" si="1555"/>
        <v/>
      </c>
      <c r="Q12465" s="168" t="str">
        <f t="shared" si="1556"/>
        <v/>
      </c>
      <c r="R12465" s="168" t="str">
        <f t="shared" si="1557"/>
        <v/>
      </c>
      <c r="S12465" s="168" t="str">
        <f t="shared" si="1558"/>
        <v/>
      </c>
      <c r="T12465" s="168" t="str">
        <f t="shared" si="1559"/>
        <v/>
      </c>
    </row>
    <row r="12466" spans="1:20" x14ac:dyDescent="0.2">
      <c r="A12466" t="s">
        <v>2622</v>
      </c>
      <c r="M12466" s="170" t="str">
        <f t="shared" si="1552"/>
        <v>DTL</v>
      </c>
      <c r="N12466" s="169" t="str">
        <f t="shared" si="1553"/>
        <v>2280</v>
      </c>
      <c r="O12466" s="168" t="str">
        <f t="shared" si="1554"/>
        <v>Tran</v>
      </c>
      <c r="P12466" s="168" t="str">
        <f t="shared" si="1555"/>
        <v>2280Tran</v>
      </c>
      <c r="Q12466" s="168">
        <f t="shared" si="1556"/>
        <v>0</v>
      </c>
      <c r="R12466" s="168">
        <f t="shared" si="1557"/>
        <v>0</v>
      </c>
      <c r="S12466" s="168">
        <f t="shared" si="1558"/>
        <v>0</v>
      </c>
      <c r="T12466" s="168">
        <f t="shared" si="1559"/>
        <v>0</v>
      </c>
    </row>
    <row r="12467" spans="1:20" x14ac:dyDescent="0.2">
      <c r="A12467" t="s">
        <v>2611</v>
      </c>
      <c r="M12467" s="170" t="str">
        <f t="shared" si="1552"/>
        <v>DTL</v>
      </c>
      <c r="N12467" s="169" t="str">
        <f t="shared" si="1553"/>
        <v>2280</v>
      </c>
      <c r="O12467" s="168" t="str">
        <f t="shared" si="1554"/>
        <v/>
      </c>
      <c r="P12467" s="168" t="str">
        <f t="shared" si="1555"/>
        <v/>
      </c>
      <c r="Q12467" s="168" t="str">
        <f t="shared" si="1556"/>
        <v/>
      </c>
      <c r="R12467" s="168" t="str">
        <f t="shared" si="1557"/>
        <v/>
      </c>
      <c r="S12467" s="168" t="str">
        <f t="shared" si="1558"/>
        <v/>
      </c>
      <c r="T12467" s="168" t="str">
        <f t="shared" si="1559"/>
        <v/>
      </c>
    </row>
    <row r="12468" spans="1:20" x14ac:dyDescent="0.2">
      <c r="A12468" t="s">
        <v>2623</v>
      </c>
      <c r="M12468" s="170" t="str">
        <f t="shared" si="1552"/>
        <v>DTL</v>
      </c>
      <c r="N12468" s="169" t="str">
        <f t="shared" si="1553"/>
        <v>2280</v>
      </c>
      <c r="O12468" s="168" t="str">
        <f t="shared" si="1554"/>
        <v>Tran</v>
      </c>
      <c r="P12468" s="168" t="str">
        <f t="shared" si="1555"/>
        <v>2280Tran</v>
      </c>
      <c r="Q12468" s="168">
        <f t="shared" si="1556"/>
        <v>0</v>
      </c>
      <c r="R12468" s="168">
        <f t="shared" si="1557"/>
        <v>0</v>
      </c>
      <c r="S12468" s="168">
        <f t="shared" si="1558"/>
        <v>0</v>
      </c>
      <c r="T12468" s="168">
        <f t="shared" si="1559"/>
        <v>0</v>
      </c>
    </row>
    <row r="12469" spans="1:20" x14ac:dyDescent="0.2">
      <c r="A12469" t="s">
        <v>4246</v>
      </c>
      <c r="M12469" s="170" t="str">
        <f t="shared" si="1552"/>
        <v>DTL</v>
      </c>
      <c r="N12469" s="169" t="str">
        <f t="shared" si="1553"/>
        <v>2280</v>
      </c>
      <c r="O12469" s="168" t="str">
        <f t="shared" si="1554"/>
        <v/>
      </c>
      <c r="P12469" s="168" t="str">
        <f t="shared" si="1555"/>
        <v/>
      </c>
      <c r="Q12469" s="168" t="str">
        <f t="shared" si="1556"/>
        <v/>
      </c>
      <c r="R12469" s="168" t="str">
        <f t="shared" si="1557"/>
        <v/>
      </c>
      <c r="S12469" s="168" t="str">
        <f t="shared" si="1558"/>
        <v/>
      </c>
      <c r="T12469" s="168" t="str">
        <f t="shared" si="1559"/>
        <v/>
      </c>
    </row>
    <row r="12470" spans="1:20" x14ac:dyDescent="0.2">
      <c r="A12470" t="s">
        <v>2611</v>
      </c>
      <c r="M12470" s="170" t="str">
        <f t="shared" si="1552"/>
        <v>DTL</v>
      </c>
      <c r="N12470" s="169" t="str">
        <f t="shared" si="1553"/>
        <v>2280</v>
      </c>
      <c r="O12470" s="168" t="str">
        <f t="shared" si="1554"/>
        <v/>
      </c>
      <c r="P12470" s="168" t="str">
        <f t="shared" si="1555"/>
        <v/>
      </c>
      <c r="Q12470" s="168" t="str">
        <f t="shared" si="1556"/>
        <v/>
      </c>
      <c r="R12470" s="168" t="str">
        <f t="shared" si="1557"/>
        <v/>
      </c>
      <c r="S12470" s="168" t="str">
        <f t="shared" si="1558"/>
        <v/>
      </c>
      <c r="T12470" s="168" t="str">
        <f t="shared" si="1559"/>
        <v/>
      </c>
    </row>
    <row r="12471" spans="1:20" x14ac:dyDescent="0.2">
      <c r="A12471" t="s">
        <v>7502</v>
      </c>
      <c r="M12471" s="170" t="str">
        <f t="shared" si="1552"/>
        <v>Ttl</v>
      </c>
      <c r="N12471" s="169" t="str">
        <f t="shared" si="1553"/>
        <v>2280</v>
      </c>
      <c r="O12471" s="168" t="str">
        <f t="shared" si="1554"/>
        <v/>
      </c>
      <c r="P12471" s="168" t="str">
        <f t="shared" si="1555"/>
        <v/>
      </c>
      <c r="Q12471" s="168" t="str">
        <f t="shared" si="1556"/>
        <v/>
      </c>
      <c r="R12471" s="168" t="str">
        <f t="shared" si="1557"/>
        <v/>
      </c>
      <c r="S12471" s="168" t="str">
        <f t="shared" si="1558"/>
        <v/>
      </c>
      <c r="T12471" s="168" t="str">
        <f t="shared" si="1559"/>
        <v/>
      </c>
    </row>
    <row r="12472" spans="1:20" x14ac:dyDescent="0.2">
      <c r="A12472" t="s">
        <v>4467</v>
      </c>
      <c r="M12472" s="170" t="str">
        <f t="shared" si="1552"/>
        <v>DTL</v>
      </c>
      <c r="N12472" s="169" t="str">
        <f t="shared" si="1553"/>
        <v>2280</v>
      </c>
      <c r="O12472" s="168" t="str">
        <f t="shared" si="1554"/>
        <v/>
      </c>
      <c r="P12472" s="168" t="str">
        <f t="shared" si="1555"/>
        <v/>
      </c>
      <c r="Q12472" s="168" t="str">
        <f t="shared" si="1556"/>
        <v/>
      </c>
      <c r="R12472" s="168" t="str">
        <f t="shared" si="1557"/>
        <v/>
      </c>
      <c r="S12472" s="168" t="str">
        <f t="shared" si="1558"/>
        <v/>
      </c>
      <c r="T12472" s="168" t="str">
        <f t="shared" si="1559"/>
        <v/>
      </c>
    </row>
    <row r="12473" spans="1:20" x14ac:dyDescent="0.2">
      <c r="A12473">
        <v>1</v>
      </c>
      <c r="M12473" s="170" t="str">
        <f t="shared" si="1552"/>
        <v>DTL</v>
      </c>
      <c r="N12473" s="169" t="str">
        <f t="shared" si="1553"/>
        <v>2280</v>
      </c>
      <c r="O12473" s="168" t="str">
        <f t="shared" si="1554"/>
        <v/>
      </c>
      <c r="P12473" s="168" t="str">
        <f t="shared" si="1555"/>
        <v/>
      </c>
      <c r="Q12473" s="168" t="str">
        <f t="shared" si="1556"/>
        <v/>
      </c>
      <c r="R12473" s="168" t="str">
        <f t="shared" si="1557"/>
        <v/>
      </c>
      <c r="S12473" s="168" t="str">
        <f t="shared" si="1558"/>
        <v/>
      </c>
      <c r="T12473" s="168" t="str">
        <f t="shared" si="1559"/>
        <v/>
      </c>
    </row>
    <row r="12474" spans="1:20" x14ac:dyDescent="0.2">
      <c r="M12474" s="170" t="str">
        <f t="shared" si="1552"/>
        <v>DTL</v>
      </c>
      <c r="N12474" s="169" t="str">
        <f t="shared" si="1553"/>
        <v>2280</v>
      </c>
      <c r="O12474" s="168" t="str">
        <f t="shared" si="1554"/>
        <v/>
      </c>
      <c r="P12474" s="168" t="str">
        <f t="shared" si="1555"/>
        <v/>
      </c>
      <c r="Q12474" s="168" t="str">
        <f t="shared" si="1556"/>
        <v/>
      </c>
      <c r="R12474" s="168" t="str">
        <f t="shared" si="1557"/>
        <v/>
      </c>
      <c r="S12474" s="168" t="str">
        <f t="shared" si="1558"/>
        <v/>
      </c>
      <c r="T12474" s="168" t="str">
        <f t="shared" si="1559"/>
        <v/>
      </c>
    </row>
    <row r="12475" spans="1:20" x14ac:dyDescent="0.2">
      <c r="A12475" t="s">
        <v>3858</v>
      </c>
      <c r="M12475" s="170" t="str">
        <f t="shared" si="1552"/>
        <v>H1</v>
      </c>
      <c r="N12475" s="169" t="str">
        <f t="shared" si="1553"/>
        <v>2280</v>
      </c>
      <c r="O12475" s="168" t="str">
        <f t="shared" si="1554"/>
        <v/>
      </c>
      <c r="P12475" s="168" t="str">
        <f t="shared" si="1555"/>
        <v/>
      </c>
      <c r="Q12475" s="168" t="str">
        <f t="shared" si="1556"/>
        <v/>
      </c>
      <c r="R12475" s="168" t="str">
        <f t="shared" si="1557"/>
        <v/>
      </c>
      <c r="S12475" s="168" t="str">
        <f t="shared" si="1558"/>
        <v/>
      </c>
      <c r="T12475" s="168" t="str">
        <f t="shared" si="1559"/>
        <v/>
      </c>
    </row>
    <row r="12476" spans="1:20" x14ac:dyDescent="0.2">
      <c r="A12476" t="s">
        <v>2600</v>
      </c>
      <c r="M12476" s="170" t="str">
        <f t="shared" si="1552"/>
        <v>H2</v>
      </c>
      <c r="N12476" s="169" t="str">
        <f t="shared" si="1553"/>
        <v>2280</v>
      </c>
      <c r="O12476" s="168" t="str">
        <f t="shared" si="1554"/>
        <v/>
      </c>
      <c r="P12476" s="168" t="str">
        <f t="shared" si="1555"/>
        <v/>
      </c>
      <c r="Q12476" s="168" t="str">
        <f t="shared" si="1556"/>
        <v/>
      </c>
      <c r="R12476" s="168" t="str">
        <f t="shared" si="1557"/>
        <v/>
      </c>
      <c r="S12476" s="168" t="str">
        <f t="shared" si="1558"/>
        <v/>
      </c>
      <c r="T12476" s="168" t="str">
        <f t="shared" si="1559"/>
        <v/>
      </c>
    </row>
    <row r="12477" spans="1:20" x14ac:dyDescent="0.2">
      <c r="A12477" t="s">
        <v>2601</v>
      </c>
      <c r="M12477" s="170" t="str">
        <f t="shared" si="1552"/>
        <v>H3</v>
      </c>
      <c r="N12477" s="169" t="str">
        <f t="shared" si="1553"/>
        <v>2280</v>
      </c>
      <c r="O12477" s="168" t="str">
        <f t="shared" si="1554"/>
        <v/>
      </c>
      <c r="P12477" s="168" t="str">
        <f t="shared" si="1555"/>
        <v/>
      </c>
      <c r="Q12477" s="168" t="str">
        <f t="shared" si="1556"/>
        <v/>
      </c>
      <c r="R12477" s="168" t="str">
        <f t="shared" si="1557"/>
        <v/>
      </c>
      <c r="S12477" s="168" t="str">
        <f t="shared" si="1558"/>
        <v/>
      </c>
      <c r="T12477" s="168" t="str">
        <f t="shared" si="1559"/>
        <v/>
      </c>
    </row>
    <row r="12478" spans="1:20" x14ac:dyDescent="0.2">
      <c r="A12478" t="s">
        <v>3761</v>
      </c>
      <c r="M12478" s="170" t="str">
        <f t="shared" si="1552"/>
        <v>H4</v>
      </c>
      <c r="N12478" s="169" t="str">
        <f t="shared" si="1553"/>
        <v>2280</v>
      </c>
      <c r="O12478" s="168" t="str">
        <f t="shared" si="1554"/>
        <v/>
      </c>
      <c r="P12478" s="168" t="str">
        <f t="shared" si="1555"/>
        <v/>
      </c>
      <c r="Q12478" s="168" t="str">
        <f t="shared" si="1556"/>
        <v/>
      </c>
      <c r="R12478" s="168" t="str">
        <f t="shared" si="1557"/>
        <v/>
      </c>
      <c r="S12478" s="168" t="str">
        <f t="shared" si="1558"/>
        <v/>
      </c>
      <c r="T12478" s="168" t="str">
        <f t="shared" si="1559"/>
        <v/>
      </c>
    </row>
    <row r="12479" spans="1:20" x14ac:dyDescent="0.2">
      <c r="A12479" t="s">
        <v>3859</v>
      </c>
      <c r="M12479" s="170" t="str">
        <f t="shared" si="1552"/>
        <v>H5</v>
      </c>
      <c r="N12479" s="169" t="str">
        <f t="shared" si="1553"/>
        <v>2280</v>
      </c>
      <c r="O12479" s="168" t="str">
        <f t="shared" si="1554"/>
        <v/>
      </c>
      <c r="P12479" s="168" t="str">
        <f t="shared" si="1555"/>
        <v/>
      </c>
      <c r="Q12479" s="168" t="str">
        <f t="shared" si="1556"/>
        <v/>
      </c>
      <c r="R12479" s="168" t="str">
        <f t="shared" si="1557"/>
        <v/>
      </c>
      <c r="S12479" s="168" t="str">
        <f t="shared" si="1558"/>
        <v/>
      </c>
      <c r="T12479" s="168" t="str">
        <f t="shared" si="1559"/>
        <v/>
      </c>
    </row>
    <row r="12480" spans="1:20" x14ac:dyDescent="0.2">
      <c r="A12480" t="s">
        <v>3860</v>
      </c>
      <c r="M12480" s="170" t="str">
        <f t="shared" si="1552"/>
        <v>H6</v>
      </c>
      <c r="N12480" s="169" t="str">
        <f t="shared" si="1553"/>
        <v>2290</v>
      </c>
      <c r="O12480" s="168" t="str">
        <f t="shared" si="1554"/>
        <v/>
      </c>
      <c r="P12480" s="168" t="str">
        <f t="shared" si="1555"/>
        <v/>
      </c>
      <c r="Q12480" s="168" t="str">
        <f t="shared" si="1556"/>
        <v/>
      </c>
      <c r="R12480" s="168" t="str">
        <f t="shared" si="1557"/>
        <v/>
      </c>
      <c r="S12480" s="168" t="str">
        <f t="shared" si="1558"/>
        <v/>
      </c>
      <c r="T12480" s="168" t="str">
        <f t="shared" si="1559"/>
        <v/>
      </c>
    </row>
    <row r="12481" spans="1:20" x14ac:dyDescent="0.2">
      <c r="A12481" t="s">
        <v>2605</v>
      </c>
      <c r="M12481" s="170" t="str">
        <f t="shared" si="1552"/>
        <v>H7</v>
      </c>
      <c r="N12481" s="169" t="str">
        <f t="shared" si="1553"/>
        <v>2290</v>
      </c>
      <c r="O12481" s="168" t="str">
        <f t="shared" si="1554"/>
        <v/>
      </c>
      <c r="P12481" s="168" t="str">
        <f t="shared" si="1555"/>
        <v/>
      </c>
      <c r="Q12481" s="168" t="str">
        <f t="shared" si="1556"/>
        <v/>
      </c>
      <c r="R12481" s="168" t="str">
        <f t="shared" si="1557"/>
        <v/>
      </c>
      <c r="S12481" s="168" t="str">
        <f t="shared" si="1558"/>
        <v/>
      </c>
      <c r="T12481" s="168" t="str">
        <f t="shared" si="1559"/>
        <v/>
      </c>
    </row>
    <row r="12482" spans="1:20" x14ac:dyDescent="0.2">
      <c r="A12482" t="s">
        <v>2606</v>
      </c>
      <c r="M12482" s="170" t="str">
        <f t="shared" si="1552"/>
        <v>H8</v>
      </c>
      <c r="N12482" s="169" t="str">
        <f t="shared" si="1553"/>
        <v>2290</v>
      </c>
      <c r="O12482" s="168" t="str">
        <f t="shared" si="1554"/>
        <v/>
      </c>
      <c r="P12482" s="168" t="str">
        <f t="shared" si="1555"/>
        <v/>
      </c>
      <c r="Q12482" s="168" t="str">
        <f t="shared" si="1556"/>
        <v/>
      </c>
      <c r="R12482" s="168" t="str">
        <f t="shared" si="1557"/>
        <v/>
      </c>
      <c r="S12482" s="168" t="str">
        <f t="shared" si="1558"/>
        <v/>
      </c>
      <c r="T12482" s="168" t="str">
        <f t="shared" si="1559"/>
        <v/>
      </c>
    </row>
    <row r="12483" spans="1:20" x14ac:dyDescent="0.2">
      <c r="A12483" t="s">
        <v>2607</v>
      </c>
      <c r="M12483" s="170" t="str">
        <f t="shared" ref="M12483:M12546" si="1560">IF(ROW()&lt;23,"",
  IF(NOT(ISERROR(FIND("Trinity County",$A12483,30))),"H1",
  IF(M12482="H1","H2",
  IF(M12482="H2","H3",
  IF(M12482="H3","H4",
  IF(M12482="H4","H5",
  IF(M12482="H5","H6",
  IF(M12482="H6","H7",
  IF(M12482="H7","H8",
  IF(M12482="H8","H9",
  IF(M12482="H9","H10",
  IF(TRIM(LEFT($A12483,7))="Total","Ttl","DTL"))))))))))))</f>
        <v>H9</v>
      </c>
      <c r="N12483" s="169" t="str">
        <f t="shared" ref="N12483:N12546" si="1561">IF(ROW()&lt;23,"",
  IF($M12483="H6",TRIM(LEFT($A12483,5)),N12482))</f>
        <v>2290</v>
      </c>
      <c r="O12483" s="168" t="str">
        <f t="shared" ref="O12483:O12546" si="1562">IF($M12483&lt;&gt;"DTL","",
  IF(NOT(ISNUMBER(VALUE(MID($A12483,31,15)))),"",LEFT($A12483,4)))</f>
        <v/>
      </c>
      <c r="P12483" s="168" t="str">
        <f t="shared" ref="P12483:P12546" si="1563">IF(O12483="","",N12483&amp;O12483)</f>
        <v/>
      </c>
      <c r="Q12483" s="168" t="str">
        <f t="shared" ref="Q12483:Q12546" si="1564">IF($M12483&lt;&gt;"DTL","",
  IF(NOT(ISNUMBER(VALUE(MID($A12483,31,15)))),"",VALUE(TRIM(MID($A12483,47,15)))))</f>
        <v/>
      </c>
      <c r="R12483" s="168" t="str">
        <f t="shared" ref="R12483:R12546" si="1565">IF($M12483&lt;&gt;"DTL","",
  IF(NOT(ISNUMBER(VALUE(MID($A12483,31,15)))),"",VALUE(TRIM(MID($A12483,61,14)))))</f>
        <v/>
      </c>
      <c r="S12483" s="168" t="str">
        <f t="shared" ref="S12483:S12546" si="1566">IF($M12483&lt;&gt;"DTL","",
  IF(NOT(ISNUMBER(VALUE(MID($A12483,31,15)))),"",VALUE(TRIM(MID($A12483,76,14)))))</f>
        <v/>
      </c>
      <c r="T12483" s="168" t="str">
        <f t="shared" ref="T12483:T12546" si="1567">IF($M12483&lt;&gt;"DTL","",
  IF(NOT(ISNUMBER(VALUE(MID($A12483,31,15)))),"",VALUE(TRIM(MID($A12483,90,14)))))</f>
        <v/>
      </c>
    </row>
    <row r="12484" spans="1:20" x14ac:dyDescent="0.2">
      <c r="A12484" t="s">
        <v>2608</v>
      </c>
      <c r="M12484" s="170" t="str">
        <f t="shared" si="1560"/>
        <v>H10</v>
      </c>
      <c r="N12484" s="169" t="str">
        <f t="shared" si="1561"/>
        <v>2290</v>
      </c>
      <c r="O12484" s="168" t="str">
        <f t="shared" si="1562"/>
        <v/>
      </c>
      <c r="P12484" s="168" t="str">
        <f t="shared" si="1563"/>
        <v/>
      </c>
      <c r="Q12484" s="168" t="str">
        <f t="shared" si="1564"/>
        <v/>
      </c>
      <c r="R12484" s="168" t="str">
        <f t="shared" si="1565"/>
        <v/>
      </c>
      <c r="S12484" s="168" t="str">
        <f t="shared" si="1566"/>
        <v/>
      </c>
      <c r="T12484" s="168" t="str">
        <f t="shared" si="1567"/>
        <v/>
      </c>
    </row>
    <row r="12485" spans="1:20" x14ac:dyDescent="0.2">
      <c r="A12485" t="s">
        <v>2609</v>
      </c>
      <c r="M12485" s="170" t="str">
        <f t="shared" si="1560"/>
        <v>DTL</v>
      </c>
      <c r="N12485" s="169" t="str">
        <f t="shared" si="1561"/>
        <v>2290</v>
      </c>
      <c r="O12485" s="168" t="str">
        <f t="shared" si="1562"/>
        <v/>
      </c>
      <c r="P12485" s="168" t="str">
        <f t="shared" si="1563"/>
        <v/>
      </c>
      <c r="Q12485" s="168" t="str">
        <f t="shared" si="1564"/>
        <v/>
      </c>
      <c r="R12485" s="168" t="str">
        <f t="shared" si="1565"/>
        <v/>
      </c>
      <c r="S12485" s="168" t="str">
        <f t="shared" si="1566"/>
        <v/>
      </c>
      <c r="T12485" s="168" t="str">
        <f t="shared" si="1567"/>
        <v/>
      </c>
    </row>
    <row r="12486" spans="1:20" x14ac:dyDescent="0.2">
      <c r="A12486" t="s">
        <v>7503</v>
      </c>
      <c r="M12486" s="170" t="str">
        <f t="shared" si="1560"/>
        <v>DTL</v>
      </c>
      <c r="N12486" s="169" t="str">
        <f t="shared" si="1561"/>
        <v>2290</v>
      </c>
      <c r="O12486" s="168" t="str">
        <f t="shared" si="1562"/>
        <v>7804</v>
      </c>
      <c r="P12486" s="168" t="str">
        <f t="shared" si="1563"/>
        <v>22907804</v>
      </c>
      <c r="Q12486" s="168">
        <f t="shared" si="1564"/>
        <v>29000</v>
      </c>
      <c r="R12486" s="168">
        <f t="shared" si="1565"/>
        <v>31120</v>
      </c>
      <c r="S12486" s="168">
        <f t="shared" si="1566"/>
        <v>40000</v>
      </c>
      <c r="T12486" s="168">
        <f t="shared" si="1567"/>
        <v>0</v>
      </c>
    </row>
    <row r="12487" spans="1:20" x14ac:dyDescent="0.2">
      <c r="A12487" t="s">
        <v>4246</v>
      </c>
      <c r="M12487" s="170" t="str">
        <f t="shared" si="1560"/>
        <v>DTL</v>
      </c>
      <c r="N12487" s="169" t="str">
        <f t="shared" si="1561"/>
        <v>2290</v>
      </c>
      <c r="O12487" s="168" t="str">
        <f t="shared" si="1562"/>
        <v/>
      </c>
      <c r="P12487" s="168" t="str">
        <f t="shared" si="1563"/>
        <v/>
      </c>
      <c r="Q12487" s="168" t="str">
        <f t="shared" si="1564"/>
        <v/>
      </c>
      <c r="R12487" s="168" t="str">
        <f t="shared" si="1565"/>
        <v/>
      </c>
      <c r="S12487" s="168" t="str">
        <f t="shared" si="1566"/>
        <v/>
      </c>
      <c r="T12487" s="168" t="str">
        <f t="shared" si="1567"/>
        <v/>
      </c>
    </row>
    <row r="12488" spans="1:20" x14ac:dyDescent="0.2">
      <c r="A12488" t="s">
        <v>2611</v>
      </c>
      <c r="M12488" s="170" t="str">
        <f t="shared" si="1560"/>
        <v>DTL</v>
      </c>
      <c r="N12488" s="169" t="str">
        <f t="shared" si="1561"/>
        <v>2290</v>
      </c>
      <c r="O12488" s="168" t="str">
        <f t="shared" si="1562"/>
        <v/>
      </c>
      <c r="P12488" s="168" t="str">
        <f t="shared" si="1563"/>
        <v/>
      </c>
      <c r="Q12488" s="168" t="str">
        <f t="shared" si="1564"/>
        <v/>
      </c>
      <c r="R12488" s="168" t="str">
        <f t="shared" si="1565"/>
        <v/>
      </c>
      <c r="S12488" s="168" t="str">
        <f t="shared" si="1566"/>
        <v/>
      </c>
      <c r="T12488" s="168" t="str">
        <f t="shared" si="1567"/>
        <v/>
      </c>
    </row>
    <row r="12489" spans="1:20" x14ac:dyDescent="0.2">
      <c r="A12489" t="s">
        <v>7504</v>
      </c>
      <c r="M12489" s="170" t="str">
        <f t="shared" si="1560"/>
        <v>Ttl</v>
      </c>
      <c r="N12489" s="169" t="str">
        <f t="shared" si="1561"/>
        <v>2290</v>
      </c>
      <c r="O12489" s="168" t="str">
        <f t="shared" si="1562"/>
        <v/>
      </c>
      <c r="P12489" s="168" t="str">
        <f t="shared" si="1563"/>
        <v/>
      </c>
      <c r="Q12489" s="168" t="str">
        <f t="shared" si="1564"/>
        <v/>
      </c>
      <c r="R12489" s="168" t="str">
        <f t="shared" si="1565"/>
        <v/>
      </c>
      <c r="S12489" s="168" t="str">
        <f t="shared" si="1566"/>
        <v/>
      </c>
      <c r="T12489" s="168" t="str">
        <f t="shared" si="1567"/>
        <v/>
      </c>
    </row>
    <row r="12490" spans="1:20" x14ac:dyDescent="0.2">
      <c r="A12490" t="s">
        <v>2612</v>
      </c>
      <c r="M12490" s="170" t="str">
        <f t="shared" si="1560"/>
        <v>DTL</v>
      </c>
      <c r="N12490" s="169" t="str">
        <f t="shared" si="1561"/>
        <v>2290</v>
      </c>
      <c r="O12490" s="168" t="str">
        <f t="shared" si="1562"/>
        <v/>
      </c>
      <c r="P12490" s="168" t="str">
        <f t="shared" si="1563"/>
        <v/>
      </c>
      <c r="Q12490" s="168" t="str">
        <f t="shared" si="1564"/>
        <v/>
      </c>
      <c r="R12490" s="168" t="str">
        <f t="shared" si="1565"/>
        <v/>
      </c>
      <c r="S12490" s="168" t="str">
        <f t="shared" si="1566"/>
        <v/>
      </c>
      <c r="T12490" s="168" t="str">
        <f t="shared" si="1567"/>
        <v/>
      </c>
    </row>
    <row r="12491" spans="1:20" x14ac:dyDescent="0.2">
      <c r="A12491" t="s">
        <v>2611</v>
      </c>
      <c r="M12491" s="170" t="str">
        <f t="shared" si="1560"/>
        <v>DTL</v>
      </c>
      <c r="N12491" s="169" t="str">
        <f t="shared" si="1561"/>
        <v>2290</v>
      </c>
      <c r="O12491" s="168" t="str">
        <f t="shared" si="1562"/>
        <v/>
      </c>
      <c r="P12491" s="168" t="str">
        <f t="shared" si="1563"/>
        <v/>
      </c>
      <c r="Q12491" s="168" t="str">
        <f t="shared" si="1564"/>
        <v/>
      </c>
      <c r="R12491" s="168" t="str">
        <f t="shared" si="1565"/>
        <v/>
      </c>
      <c r="S12491" s="168" t="str">
        <f t="shared" si="1566"/>
        <v/>
      </c>
      <c r="T12491" s="168" t="str">
        <f t="shared" si="1567"/>
        <v/>
      </c>
    </row>
    <row r="12492" spans="1:20" x14ac:dyDescent="0.2">
      <c r="A12492" t="s">
        <v>2611</v>
      </c>
      <c r="M12492" s="170" t="str">
        <f t="shared" si="1560"/>
        <v>DTL</v>
      </c>
      <c r="N12492" s="169" t="str">
        <f t="shared" si="1561"/>
        <v>2290</v>
      </c>
      <c r="O12492" s="168" t="str">
        <f t="shared" si="1562"/>
        <v/>
      </c>
      <c r="P12492" s="168" t="str">
        <f t="shared" si="1563"/>
        <v/>
      </c>
      <c r="Q12492" s="168" t="str">
        <f t="shared" si="1564"/>
        <v/>
      </c>
      <c r="R12492" s="168" t="str">
        <f t="shared" si="1565"/>
        <v/>
      </c>
      <c r="S12492" s="168" t="str">
        <f t="shared" si="1566"/>
        <v/>
      </c>
      <c r="T12492" s="168" t="str">
        <f t="shared" si="1567"/>
        <v/>
      </c>
    </row>
    <row r="12493" spans="1:20" x14ac:dyDescent="0.2">
      <c r="A12493" t="s">
        <v>2613</v>
      </c>
      <c r="M12493" s="170" t="str">
        <f t="shared" si="1560"/>
        <v>DTL</v>
      </c>
      <c r="N12493" s="169" t="str">
        <f t="shared" si="1561"/>
        <v>2290</v>
      </c>
      <c r="O12493" s="168" t="str">
        <f t="shared" si="1562"/>
        <v/>
      </c>
      <c r="P12493" s="168" t="str">
        <f t="shared" si="1563"/>
        <v/>
      </c>
      <c r="Q12493" s="168" t="str">
        <f t="shared" si="1564"/>
        <v/>
      </c>
      <c r="R12493" s="168" t="str">
        <f t="shared" si="1565"/>
        <v/>
      </c>
      <c r="S12493" s="168" t="str">
        <f t="shared" si="1566"/>
        <v/>
      </c>
      <c r="T12493" s="168" t="str">
        <f t="shared" si="1567"/>
        <v/>
      </c>
    </row>
    <row r="12494" spans="1:20" x14ac:dyDescent="0.2">
      <c r="A12494" t="s">
        <v>3861</v>
      </c>
      <c r="M12494" s="170" t="str">
        <f t="shared" si="1560"/>
        <v>DTL</v>
      </c>
      <c r="N12494" s="169" t="str">
        <f t="shared" si="1561"/>
        <v>2290</v>
      </c>
      <c r="O12494" s="168" t="str">
        <f t="shared" si="1562"/>
        <v>1010</v>
      </c>
      <c r="P12494" s="168" t="str">
        <f t="shared" si="1563"/>
        <v>22901010</v>
      </c>
      <c r="Q12494" s="168">
        <f t="shared" si="1564"/>
        <v>29000</v>
      </c>
      <c r="R12494" s="168">
        <f t="shared" si="1565"/>
        <v>27040</v>
      </c>
      <c r="S12494" s="168">
        <f t="shared" si="1566"/>
        <v>0</v>
      </c>
      <c r="T12494" s="168">
        <f t="shared" si="1567"/>
        <v>0</v>
      </c>
    </row>
    <row r="12495" spans="1:20" x14ac:dyDescent="0.2">
      <c r="A12495" t="s">
        <v>3862</v>
      </c>
      <c r="M12495" s="170" t="str">
        <f t="shared" si="1560"/>
        <v>DTL</v>
      </c>
      <c r="N12495" s="169" t="str">
        <f t="shared" si="1561"/>
        <v>2290</v>
      </c>
      <c r="O12495" s="168" t="str">
        <f t="shared" si="1562"/>
        <v>1020</v>
      </c>
      <c r="P12495" s="168" t="str">
        <f t="shared" si="1563"/>
        <v>22901020</v>
      </c>
      <c r="Q12495" s="168">
        <f t="shared" si="1564"/>
        <v>0</v>
      </c>
      <c r="R12495" s="168">
        <f t="shared" si="1565"/>
        <v>0</v>
      </c>
      <c r="S12495" s="168">
        <f t="shared" si="1566"/>
        <v>0</v>
      </c>
      <c r="T12495" s="168">
        <f t="shared" si="1567"/>
        <v>0</v>
      </c>
    </row>
    <row r="12496" spans="1:20" x14ac:dyDescent="0.2">
      <c r="A12496" t="s">
        <v>3863</v>
      </c>
      <c r="M12496" s="170" t="str">
        <f t="shared" si="1560"/>
        <v>DTL</v>
      </c>
      <c r="N12496" s="169" t="str">
        <f t="shared" si="1561"/>
        <v>2290</v>
      </c>
      <c r="O12496" s="168" t="str">
        <f t="shared" si="1562"/>
        <v>1030</v>
      </c>
      <c r="P12496" s="168" t="str">
        <f t="shared" si="1563"/>
        <v>22901030</v>
      </c>
      <c r="Q12496" s="168">
        <f t="shared" si="1564"/>
        <v>0</v>
      </c>
      <c r="R12496" s="168">
        <f t="shared" si="1565"/>
        <v>4260</v>
      </c>
      <c r="S12496" s="168">
        <f t="shared" si="1566"/>
        <v>0</v>
      </c>
      <c r="T12496" s="168">
        <f t="shared" si="1567"/>
        <v>0</v>
      </c>
    </row>
    <row r="12497" spans="1:20" x14ac:dyDescent="0.2">
      <c r="A12497" t="s">
        <v>3864</v>
      </c>
      <c r="M12497" s="170" t="str">
        <f t="shared" si="1560"/>
        <v>DTL</v>
      </c>
      <c r="N12497" s="169" t="str">
        <f t="shared" si="1561"/>
        <v>2290</v>
      </c>
      <c r="O12497" s="168" t="str">
        <f t="shared" si="1562"/>
        <v>1090</v>
      </c>
      <c r="P12497" s="168" t="str">
        <f t="shared" si="1563"/>
        <v>22901090</v>
      </c>
      <c r="Q12497" s="168">
        <f t="shared" si="1564"/>
        <v>0</v>
      </c>
      <c r="R12497" s="168">
        <f t="shared" si="1565"/>
        <v>0</v>
      </c>
      <c r="S12497" s="168">
        <f t="shared" si="1566"/>
        <v>0</v>
      </c>
      <c r="T12497" s="168">
        <f t="shared" si="1567"/>
        <v>0</v>
      </c>
    </row>
    <row r="12498" spans="1:20" x14ac:dyDescent="0.2">
      <c r="A12498" t="s">
        <v>3865</v>
      </c>
      <c r="M12498" s="170" t="str">
        <f t="shared" si="1560"/>
        <v>DTL</v>
      </c>
      <c r="N12498" s="169" t="str">
        <f t="shared" si="1561"/>
        <v>2290</v>
      </c>
      <c r="O12498" s="168" t="str">
        <f t="shared" si="1562"/>
        <v>1100</v>
      </c>
      <c r="P12498" s="168" t="str">
        <f t="shared" si="1563"/>
        <v>22901100</v>
      </c>
      <c r="Q12498" s="168">
        <f t="shared" si="1564"/>
        <v>0</v>
      </c>
      <c r="R12498" s="168">
        <f t="shared" si="1565"/>
        <v>0</v>
      </c>
      <c r="S12498" s="168">
        <f t="shared" si="1566"/>
        <v>0</v>
      </c>
      <c r="T12498" s="168">
        <f t="shared" si="1567"/>
        <v>0</v>
      </c>
    </row>
    <row r="12499" spans="1:20" x14ac:dyDescent="0.2">
      <c r="A12499" t="s">
        <v>3866</v>
      </c>
      <c r="M12499" s="170" t="str">
        <f t="shared" si="1560"/>
        <v>DTL</v>
      </c>
      <c r="N12499" s="169" t="str">
        <f t="shared" si="1561"/>
        <v>2290</v>
      </c>
      <c r="O12499" s="168" t="str">
        <f t="shared" si="1562"/>
        <v>1400</v>
      </c>
      <c r="P12499" s="168" t="str">
        <f t="shared" si="1563"/>
        <v>22901400</v>
      </c>
      <c r="Q12499" s="168">
        <f t="shared" si="1564"/>
        <v>0</v>
      </c>
      <c r="R12499" s="168">
        <f t="shared" si="1565"/>
        <v>0</v>
      </c>
      <c r="S12499" s="168">
        <f t="shared" si="1566"/>
        <v>0</v>
      </c>
      <c r="T12499" s="168">
        <f t="shared" si="1567"/>
        <v>0</v>
      </c>
    </row>
    <row r="12500" spans="1:20" x14ac:dyDescent="0.2">
      <c r="A12500" t="s">
        <v>4246</v>
      </c>
      <c r="M12500" s="170" t="str">
        <f t="shared" si="1560"/>
        <v>DTL</v>
      </c>
      <c r="N12500" s="169" t="str">
        <f t="shared" si="1561"/>
        <v>2290</v>
      </c>
      <c r="O12500" s="168" t="str">
        <f t="shared" si="1562"/>
        <v/>
      </c>
      <c r="P12500" s="168" t="str">
        <f t="shared" si="1563"/>
        <v/>
      </c>
      <c r="Q12500" s="168" t="str">
        <f t="shared" si="1564"/>
        <v/>
      </c>
      <c r="R12500" s="168" t="str">
        <f t="shared" si="1565"/>
        <v/>
      </c>
      <c r="S12500" s="168" t="str">
        <f t="shared" si="1566"/>
        <v/>
      </c>
      <c r="T12500" s="168" t="str">
        <f t="shared" si="1567"/>
        <v/>
      </c>
    </row>
    <row r="12501" spans="1:20" x14ac:dyDescent="0.2">
      <c r="A12501" t="s">
        <v>2611</v>
      </c>
      <c r="M12501" s="170" t="str">
        <f t="shared" si="1560"/>
        <v>DTL</v>
      </c>
      <c r="N12501" s="169" t="str">
        <f t="shared" si="1561"/>
        <v>2290</v>
      </c>
      <c r="O12501" s="168" t="str">
        <f t="shared" si="1562"/>
        <v/>
      </c>
      <c r="P12501" s="168" t="str">
        <f t="shared" si="1563"/>
        <v/>
      </c>
      <c r="Q12501" s="168" t="str">
        <f t="shared" si="1564"/>
        <v/>
      </c>
      <c r="R12501" s="168" t="str">
        <f t="shared" si="1565"/>
        <v/>
      </c>
      <c r="S12501" s="168" t="str">
        <f t="shared" si="1566"/>
        <v/>
      </c>
      <c r="T12501" s="168" t="str">
        <f t="shared" si="1567"/>
        <v/>
      </c>
    </row>
    <row r="12502" spans="1:20" x14ac:dyDescent="0.2">
      <c r="A12502" t="s">
        <v>3867</v>
      </c>
      <c r="M12502" s="170" t="str">
        <f t="shared" si="1560"/>
        <v>Ttl</v>
      </c>
      <c r="N12502" s="169" t="str">
        <f t="shared" si="1561"/>
        <v>2290</v>
      </c>
      <c r="O12502" s="168" t="str">
        <f t="shared" si="1562"/>
        <v/>
      </c>
      <c r="P12502" s="168" t="str">
        <f t="shared" si="1563"/>
        <v/>
      </c>
      <c r="Q12502" s="168" t="str">
        <f t="shared" si="1564"/>
        <v/>
      </c>
      <c r="R12502" s="168" t="str">
        <f t="shared" si="1565"/>
        <v/>
      </c>
      <c r="S12502" s="168" t="str">
        <f t="shared" si="1566"/>
        <v/>
      </c>
      <c r="T12502" s="168" t="str">
        <f t="shared" si="1567"/>
        <v/>
      </c>
    </row>
    <row r="12503" spans="1:20" x14ac:dyDescent="0.2">
      <c r="A12503" t="s">
        <v>2611</v>
      </c>
      <c r="M12503" s="170" t="str">
        <f t="shared" si="1560"/>
        <v>DTL</v>
      </c>
      <c r="N12503" s="169" t="str">
        <f t="shared" si="1561"/>
        <v>2290</v>
      </c>
      <c r="O12503" s="168" t="str">
        <f t="shared" si="1562"/>
        <v/>
      </c>
      <c r="P12503" s="168" t="str">
        <f t="shared" si="1563"/>
        <v/>
      </c>
      <c r="Q12503" s="168" t="str">
        <f t="shared" si="1564"/>
        <v/>
      </c>
      <c r="R12503" s="168" t="str">
        <f t="shared" si="1565"/>
        <v/>
      </c>
      <c r="S12503" s="168" t="str">
        <f t="shared" si="1566"/>
        <v/>
      </c>
      <c r="T12503" s="168" t="str">
        <f t="shared" si="1567"/>
        <v/>
      </c>
    </row>
    <row r="12504" spans="1:20" x14ac:dyDescent="0.2">
      <c r="A12504" t="s">
        <v>4406</v>
      </c>
      <c r="M12504" s="170" t="str">
        <f t="shared" si="1560"/>
        <v>DTL</v>
      </c>
      <c r="N12504" s="169" t="str">
        <f t="shared" si="1561"/>
        <v>2290</v>
      </c>
      <c r="O12504" s="168" t="str">
        <f t="shared" si="1562"/>
        <v>2301</v>
      </c>
      <c r="P12504" s="168" t="str">
        <f t="shared" si="1563"/>
        <v>22902301</v>
      </c>
      <c r="Q12504" s="168">
        <f t="shared" si="1564"/>
        <v>0</v>
      </c>
      <c r="R12504" s="168">
        <f t="shared" si="1565"/>
        <v>0</v>
      </c>
      <c r="S12504" s="168">
        <f t="shared" si="1566"/>
        <v>0</v>
      </c>
      <c r="T12504" s="168">
        <f t="shared" si="1567"/>
        <v>38</v>
      </c>
    </row>
    <row r="12505" spans="1:20" x14ac:dyDescent="0.2">
      <c r="A12505" t="s">
        <v>4246</v>
      </c>
      <c r="M12505" s="170" t="str">
        <f t="shared" si="1560"/>
        <v>DTL</v>
      </c>
      <c r="N12505" s="169" t="str">
        <f t="shared" si="1561"/>
        <v>2290</v>
      </c>
      <c r="O12505" s="168" t="str">
        <f t="shared" si="1562"/>
        <v/>
      </c>
      <c r="P12505" s="168" t="str">
        <f t="shared" si="1563"/>
        <v/>
      </c>
      <c r="Q12505" s="168" t="str">
        <f t="shared" si="1564"/>
        <v/>
      </c>
      <c r="R12505" s="168" t="str">
        <f t="shared" si="1565"/>
        <v/>
      </c>
      <c r="S12505" s="168" t="str">
        <f t="shared" si="1566"/>
        <v/>
      </c>
      <c r="T12505" s="168" t="str">
        <f t="shared" si="1567"/>
        <v/>
      </c>
    </row>
    <row r="12506" spans="1:20" x14ac:dyDescent="0.2">
      <c r="A12506" t="s">
        <v>2611</v>
      </c>
      <c r="M12506" s="170" t="str">
        <f t="shared" si="1560"/>
        <v>DTL</v>
      </c>
      <c r="N12506" s="169" t="str">
        <f t="shared" si="1561"/>
        <v>2290</v>
      </c>
      <c r="O12506" s="168" t="str">
        <f t="shared" si="1562"/>
        <v/>
      </c>
      <c r="P12506" s="168" t="str">
        <f t="shared" si="1563"/>
        <v/>
      </c>
      <c r="Q12506" s="168" t="str">
        <f t="shared" si="1564"/>
        <v/>
      </c>
      <c r="R12506" s="168" t="str">
        <f t="shared" si="1565"/>
        <v/>
      </c>
      <c r="S12506" s="168" t="str">
        <f t="shared" si="1566"/>
        <v/>
      </c>
      <c r="T12506" s="168" t="str">
        <f t="shared" si="1567"/>
        <v/>
      </c>
    </row>
    <row r="12507" spans="1:20" x14ac:dyDescent="0.2">
      <c r="A12507" t="s">
        <v>4407</v>
      </c>
      <c r="M12507" s="170" t="str">
        <f t="shared" si="1560"/>
        <v>Ttl</v>
      </c>
      <c r="N12507" s="169" t="str">
        <f t="shared" si="1561"/>
        <v>2290</v>
      </c>
      <c r="O12507" s="168" t="str">
        <f t="shared" si="1562"/>
        <v/>
      </c>
      <c r="P12507" s="168" t="str">
        <f t="shared" si="1563"/>
        <v/>
      </c>
      <c r="Q12507" s="168" t="str">
        <f t="shared" si="1564"/>
        <v/>
      </c>
      <c r="R12507" s="168" t="str">
        <f t="shared" si="1565"/>
        <v/>
      </c>
      <c r="S12507" s="168" t="str">
        <f t="shared" si="1566"/>
        <v/>
      </c>
      <c r="T12507" s="168" t="str">
        <f t="shared" si="1567"/>
        <v/>
      </c>
    </row>
    <row r="12508" spans="1:20" x14ac:dyDescent="0.2">
      <c r="A12508" t="s">
        <v>2611</v>
      </c>
      <c r="M12508" s="170" t="str">
        <f t="shared" si="1560"/>
        <v>DTL</v>
      </c>
      <c r="N12508" s="169" t="str">
        <f t="shared" si="1561"/>
        <v>2290</v>
      </c>
      <c r="O12508" s="168" t="str">
        <f t="shared" si="1562"/>
        <v/>
      </c>
      <c r="P12508" s="168" t="str">
        <f t="shared" si="1563"/>
        <v/>
      </c>
      <c r="Q12508" s="168" t="str">
        <f t="shared" si="1564"/>
        <v/>
      </c>
      <c r="R12508" s="168" t="str">
        <f t="shared" si="1565"/>
        <v/>
      </c>
      <c r="S12508" s="168" t="str">
        <f t="shared" si="1566"/>
        <v/>
      </c>
      <c r="T12508" s="168" t="str">
        <f t="shared" si="1567"/>
        <v/>
      </c>
    </row>
    <row r="12509" spans="1:20" x14ac:dyDescent="0.2">
      <c r="A12509" t="s">
        <v>2611</v>
      </c>
      <c r="M12509" s="170" t="str">
        <f t="shared" si="1560"/>
        <v>DTL</v>
      </c>
      <c r="N12509" s="169" t="str">
        <f t="shared" si="1561"/>
        <v>2290</v>
      </c>
      <c r="O12509" s="168" t="str">
        <f t="shared" si="1562"/>
        <v/>
      </c>
      <c r="P12509" s="168" t="str">
        <f t="shared" si="1563"/>
        <v/>
      </c>
      <c r="Q12509" s="168" t="str">
        <f t="shared" si="1564"/>
        <v/>
      </c>
      <c r="R12509" s="168" t="str">
        <f t="shared" si="1565"/>
        <v/>
      </c>
      <c r="S12509" s="168" t="str">
        <f t="shared" si="1566"/>
        <v/>
      </c>
      <c r="T12509" s="168" t="str">
        <f t="shared" si="1567"/>
        <v/>
      </c>
    </row>
    <row r="12510" spans="1:20" x14ac:dyDescent="0.2">
      <c r="A12510" t="s">
        <v>4408</v>
      </c>
      <c r="M12510" s="170" t="str">
        <f t="shared" si="1560"/>
        <v>Ttl</v>
      </c>
      <c r="N12510" s="169" t="str">
        <f t="shared" si="1561"/>
        <v>2290</v>
      </c>
      <c r="O12510" s="168" t="str">
        <f t="shared" si="1562"/>
        <v/>
      </c>
      <c r="P12510" s="168" t="str">
        <f t="shared" si="1563"/>
        <v/>
      </c>
      <c r="Q12510" s="168" t="str">
        <f t="shared" si="1564"/>
        <v/>
      </c>
      <c r="R12510" s="168" t="str">
        <f t="shared" si="1565"/>
        <v/>
      </c>
      <c r="S12510" s="168" t="str">
        <f t="shared" si="1566"/>
        <v/>
      </c>
      <c r="T12510" s="168" t="str">
        <f t="shared" si="1567"/>
        <v/>
      </c>
    </row>
    <row r="12511" spans="1:20" x14ac:dyDescent="0.2">
      <c r="A12511" t="s">
        <v>2612</v>
      </c>
      <c r="M12511" s="170" t="str">
        <f t="shared" si="1560"/>
        <v>DTL</v>
      </c>
      <c r="N12511" s="169" t="str">
        <f t="shared" si="1561"/>
        <v>2290</v>
      </c>
      <c r="O12511" s="168" t="str">
        <f t="shared" si="1562"/>
        <v/>
      </c>
      <c r="P12511" s="168" t="str">
        <f t="shared" si="1563"/>
        <v/>
      </c>
      <c r="Q12511" s="168" t="str">
        <f t="shared" si="1564"/>
        <v/>
      </c>
      <c r="R12511" s="168" t="str">
        <f t="shared" si="1565"/>
        <v/>
      </c>
      <c r="S12511" s="168" t="str">
        <f t="shared" si="1566"/>
        <v/>
      </c>
      <c r="T12511" s="168" t="str">
        <f t="shared" si="1567"/>
        <v/>
      </c>
    </row>
    <row r="12512" spans="1:20" x14ac:dyDescent="0.2">
      <c r="A12512" t="s">
        <v>2611</v>
      </c>
      <c r="M12512" s="170" t="str">
        <f t="shared" si="1560"/>
        <v>DTL</v>
      </c>
      <c r="N12512" s="169" t="str">
        <f t="shared" si="1561"/>
        <v>2290</v>
      </c>
      <c r="O12512" s="168" t="str">
        <f t="shared" si="1562"/>
        <v/>
      </c>
      <c r="P12512" s="168" t="str">
        <f t="shared" si="1563"/>
        <v/>
      </c>
      <c r="Q12512" s="168" t="str">
        <f t="shared" si="1564"/>
        <v/>
      </c>
      <c r="R12512" s="168" t="str">
        <f t="shared" si="1565"/>
        <v/>
      </c>
      <c r="S12512" s="168" t="str">
        <f t="shared" si="1566"/>
        <v/>
      </c>
      <c r="T12512" s="168" t="str">
        <f t="shared" si="1567"/>
        <v/>
      </c>
    </row>
    <row r="12513" spans="1:20" x14ac:dyDescent="0.2">
      <c r="A12513" t="s">
        <v>2611</v>
      </c>
      <c r="M12513" s="170" t="str">
        <f t="shared" si="1560"/>
        <v>DTL</v>
      </c>
      <c r="N12513" s="169" t="str">
        <f t="shared" si="1561"/>
        <v>2290</v>
      </c>
      <c r="O12513" s="168" t="str">
        <f t="shared" si="1562"/>
        <v/>
      </c>
      <c r="P12513" s="168" t="str">
        <f t="shared" si="1563"/>
        <v/>
      </c>
      <c r="Q12513" s="168" t="str">
        <f t="shared" si="1564"/>
        <v/>
      </c>
      <c r="R12513" s="168" t="str">
        <f t="shared" si="1565"/>
        <v/>
      </c>
      <c r="S12513" s="168" t="str">
        <f t="shared" si="1566"/>
        <v/>
      </c>
      <c r="T12513" s="168" t="str">
        <f t="shared" si="1567"/>
        <v/>
      </c>
    </row>
    <row r="12514" spans="1:20" x14ac:dyDescent="0.2">
      <c r="A12514" t="s">
        <v>2642</v>
      </c>
      <c r="M12514" s="170" t="str">
        <f t="shared" si="1560"/>
        <v>DTL</v>
      </c>
      <c r="N12514" s="169" t="str">
        <f t="shared" si="1561"/>
        <v>2290</v>
      </c>
      <c r="O12514" s="168" t="str">
        <f t="shared" si="1562"/>
        <v/>
      </c>
      <c r="P12514" s="168" t="str">
        <f t="shared" si="1563"/>
        <v/>
      </c>
      <c r="Q12514" s="168" t="str">
        <f t="shared" si="1564"/>
        <v/>
      </c>
      <c r="R12514" s="168" t="str">
        <f t="shared" si="1565"/>
        <v/>
      </c>
      <c r="S12514" s="168" t="str">
        <f t="shared" si="1566"/>
        <v/>
      </c>
      <c r="T12514" s="168" t="str">
        <f t="shared" si="1567"/>
        <v/>
      </c>
    </row>
    <row r="12515" spans="1:20" x14ac:dyDescent="0.2">
      <c r="A12515" t="s">
        <v>3868</v>
      </c>
      <c r="M12515" s="170" t="str">
        <f t="shared" si="1560"/>
        <v>DTL</v>
      </c>
      <c r="N12515" s="169" t="str">
        <f t="shared" si="1561"/>
        <v>2290</v>
      </c>
      <c r="O12515" s="168" t="str">
        <f t="shared" si="1562"/>
        <v>5500</v>
      </c>
      <c r="P12515" s="168" t="str">
        <f t="shared" si="1563"/>
        <v>22905500</v>
      </c>
      <c r="Q12515" s="168">
        <f t="shared" si="1564"/>
        <v>0</v>
      </c>
      <c r="R12515" s="168">
        <f t="shared" si="1565"/>
        <v>0</v>
      </c>
      <c r="S12515" s="168">
        <f t="shared" si="1566"/>
        <v>96454</v>
      </c>
      <c r="T12515" s="168">
        <f t="shared" si="1567"/>
        <v>0</v>
      </c>
    </row>
    <row r="12516" spans="1:20" x14ac:dyDescent="0.2">
      <c r="A12516" t="s">
        <v>4246</v>
      </c>
      <c r="M12516" s="170" t="str">
        <f t="shared" si="1560"/>
        <v>DTL</v>
      </c>
      <c r="N12516" s="169" t="str">
        <f t="shared" si="1561"/>
        <v>2290</v>
      </c>
      <c r="O12516" s="168" t="str">
        <f t="shared" si="1562"/>
        <v/>
      </c>
      <c r="P12516" s="168" t="str">
        <f t="shared" si="1563"/>
        <v/>
      </c>
      <c r="Q12516" s="168" t="str">
        <f t="shared" si="1564"/>
        <v/>
      </c>
      <c r="R12516" s="168" t="str">
        <f t="shared" si="1565"/>
        <v/>
      </c>
      <c r="S12516" s="168" t="str">
        <f t="shared" si="1566"/>
        <v/>
      </c>
      <c r="T12516" s="168" t="str">
        <f t="shared" si="1567"/>
        <v/>
      </c>
    </row>
    <row r="12517" spans="1:20" x14ac:dyDescent="0.2">
      <c r="A12517" t="s">
        <v>2611</v>
      </c>
      <c r="M12517" s="170" t="str">
        <f t="shared" si="1560"/>
        <v>DTL</v>
      </c>
      <c r="N12517" s="169" t="str">
        <f t="shared" si="1561"/>
        <v>2290</v>
      </c>
      <c r="O12517" s="168" t="str">
        <f t="shared" si="1562"/>
        <v/>
      </c>
      <c r="P12517" s="168" t="str">
        <f t="shared" si="1563"/>
        <v/>
      </c>
      <c r="Q12517" s="168" t="str">
        <f t="shared" si="1564"/>
        <v/>
      </c>
      <c r="R12517" s="168" t="str">
        <f t="shared" si="1565"/>
        <v/>
      </c>
      <c r="S12517" s="168" t="str">
        <f t="shared" si="1566"/>
        <v/>
      </c>
      <c r="T12517" s="168" t="str">
        <f t="shared" si="1567"/>
        <v/>
      </c>
    </row>
    <row r="12518" spans="1:20" x14ac:dyDescent="0.2">
      <c r="A12518" t="s">
        <v>3869</v>
      </c>
      <c r="M12518" s="170" t="str">
        <f t="shared" si="1560"/>
        <v>Ttl</v>
      </c>
      <c r="N12518" s="169" t="str">
        <f t="shared" si="1561"/>
        <v>2290</v>
      </c>
      <c r="O12518" s="168" t="str">
        <f t="shared" si="1562"/>
        <v/>
      </c>
      <c r="P12518" s="168" t="str">
        <f t="shared" si="1563"/>
        <v/>
      </c>
      <c r="Q12518" s="168" t="str">
        <f t="shared" si="1564"/>
        <v/>
      </c>
      <c r="R12518" s="168" t="str">
        <f t="shared" si="1565"/>
        <v/>
      </c>
      <c r="S12518" s="168" t="str">
        <f t="shared" si="1566"/>
        <v/>
      </c>
      <c r="T12518" s="168" t="str">
        <f t="shared" si="1567"/>
        <v/>
      </c>
    </row>
    <row r="12519" spans="1:20" x14ac:dyDescent="0.2">
      <c r="A12519" t="s">
        <v>2611</v>
      </c>
      <c r="M12519" s="170" t="str">
        <f t="shared" si="1560"/>
        <v>DTL</v>
      </c>
      <c r="N12519" s="169" t="str">
        <f t="shared" si="1561"/>
        <v>2290</v>
      </c>
      <c r="O12519" s="168" t="str">
        <f t="shared" si="1562"/>
        <v/>
      </c>
      <c r="P12519" s="168" t="str">
        <f t="shared" si="1563"/>
        <v/>
      </c>
      <c r="Q12519" s="168" t="str">
        <f t="shared" si="1564"/>
        <v/>
      </c>
      <c r="R12519" s="168" t="str">
        <f t="shared" si="1565"/>
        <v/>
      </c>
      <c r="S12519" s="168" t="str">
        <f t="shared" si="1566"/>
        <v/>
      </c>
      <c r="T12519" s="168" t="str">
        <f t="shared" si="1567"/>
        <v/>
      </c>
    </row>
    <row r="12520" spans="1:20" x14ac:dyDescent="0.2">
      <c r="A12520" t="s">
        <v>4467</v>
      </c>
      <c r="M12520" s="170" t="str">
        <f t="shared" si="1560"/>
        <v>DTL</v>
      </c>
      <c r="N12520" s="169" t="str">
        <f t="shared" si="1561"/>
        <v>2290</v>
      </c>
      <c r="O12520" s="168" t="str">
        <f t="shared" si="1562"/>
        <v/>
      </c>
      <c r="P12520" s="168" t="str">
        <f t="shared" si="1563"/>
        <v/>
      </c>
      <c r="Q12520" s="168" t="str">
        <f t="shared" si="1564"/>
        <v/>
      </c>
      <c r="R12520" s="168" t="str">
        <f t="shared" si="1565"/>
        <v/>
      </c>
      <c r="S12520" s="168" t="str">
        <f t="shared" si="1566"/>
        <v/>
      </c>
      <c r="T12520" s="168" t="str">
        <f t="shared" si="1567"/>
        <v/>
      </c>
    </row>
    <row r="12521" spans="1:20" x14ac:dyDescent="0.2">
      <c r="A12521">
        <v>1</v>
      </c>
      <c r="M12521" s="170" t="str">
        <f t="shared" si="1560"/>
        <v>DTL</v>
      </c>
      <c r="N12521" s="169" t="str">
        <f t="shared" si="1561"/>
        <v>2290</v>
      </c>
      <c r="O12521" s="168" t="str">
        <f t="shared" si="1562"/>
        <v/>
      </c>
      <c r="P12521" s="168" t="str">
        <f t="shared" si="1563"/>
        <v/>
      </c>
      <c r="Q12521" s="168" t="str">
        <f t="shared" si="1564"/>
        <v/>
      </c>
      <c r="R12521" s="168" t="str">
        <f t="shared" si="1565"/>
        <v/>
      </c>
      <c r="S12521" s="168" t="str">
        <f t="shared" si="1566"/>
        <v/>
      </c>
      <c r="T12521" s="168" t="str">
        <f t="shared" si="1567"/>
        <v/>
      </c>
    </row>
    <row r="12522" spans="1:20" x14ac:dyDescent="0.2">
      <c r="M12522" s="170" t="str">
        <f t="shared" si="1560"/>
        <v>DTL</v>
      </c>
      <c r="N12522" s="169" t="str">
        <f t="shared" si="1561"/>
        <v>2290</v>
      </c>
      <c r="O12522" s="168" t="str">
        <f t="shared" si="1562"/>
        <v/>
      </c>
      <c r="P12522" s="168" t="str">
        <f t="shared" si="1563"/>
        <v/>
      </c>
      <c r="Q12522" s="168" t="str">
        <f t="shared" si="1564"/>
        <v/>
      </c>
      <c r="R12522" s="168" t="str">
        <f t="shared" si="1565"/>
        <v/>
      </c>
      <c r="S12522" s="168" t="str">
        <f t="shared" si="1566"/>
        <v/>
      </c>
      <c r="T12522" s="168" t="str">
        <f t="shared" si="1567"/>
        <v/>
      </c>
    </row>
    <row r="12523" spans="1:20" x14ac:dyDescent="0.2">
      <c r="A12523" t="s">
        <v>3870</v>
      </c>
      <c r="M12523" s="170" t="str">
        <f t="shared" si="1560"/>
        <v>H1</v>
      </c>
      <c r="N12523" s="169" t="str">
        <f t="shared" si="1561"/>
        <v>2290</v>
      </c>
      <c r="O12523" s="168" t="str">
        <f t="shared" si="1562"/>
        <v/>
      </c>
      <c r="P12523" s="168" t="str">
        <f t="shared" si="1563"/>
        <v/>
      </c>
      <c r="Q12523" s="168" t="str">
        <f t="shared" si="1564"/>
        <v/>
      </c>
      <c r="R12523" s="168" t="str">
        <f t="shared" si="1565"/>
        <v/>
      </c>
      <c r="S12523" s="168" t="str">
        <f t="shared" si="1566"/>
        <v/>
      </c>
      <c r="T12523" s="168" t="str">
        <f t="shared" si="1567"/>
        <v/>
      </c>
    </row>
    <row r="12524" spans="1:20" x14ac:dyDescent="0.2">
      <c r="A12524" t="s">
        <v>2600</v>
      </c>
      <c r="M12524" s="170" t="str">
        <f t="shared" si="1560"/>
        <v>H2</v>
      </c>
      <c r="N12524" s="169" t="str">
        <f t="shared" si="1561"/>
        <v>2290</v>
      </c>
      <c r="O12524" s="168" t="str">
        <f t="shared" si="1562"/>
        <v/>
      </c>
      <c r="P12524" s="168" t="str">
        <f t="shared" si="1563"/>
        <v/>
      </c>
      <c r="Q12524" s="168" t="str">
        <f t="shared" si="1564"/>
        <v/>
      </c>
      <c r="R12524" s="168" t="str">
        <f t="shared" si="1565"/>
        <v/>
      </c>
      <c r="S12524" s="168" t="str">
        <f t="shared" si="1566"/>
        <v/>
      </c>
      <c r="T12524" s="168" t="str">
        <f t="shared" si="1567"/>
        <v/>
      </c>
    </row>
    <row r="12525" spans="1:20" x14ac:dyDescent="0.2">
      <c r="A12525" t="s">
        <v>2601</v>
      </c>
      <c r="M12525" s="170" t="str">
        <f t="shared" si="1560"/>
        <v>H3</v>
      </c>
      <c r="N12525" s="169" t="str">
        <f t="shared" si="1561"/>
        <v>2290</v>
      </c>
      <c r="O12525" s="168" t="str">
        <f t="shared" si="1562"/>
        <v/>
      </c>
      <c r="P12525" s="168" t="str">
        <f t="shared" si="1563"/>
        <v/>
      </c>
      <c r="Q12525" s="168" t="str">
        <f t="shared" si="1564"/>
        <v/>
      </c>
      <c r="R12525" s="168" t="str">
        <f t="shared" si="1565"/>
        <v/>
      </c>
      <c r="S12525" s="168" t="str">
        <f t="shared" si="1566"/>
        <v/>
      </c>
      <c r="T12525" s="168" t="str">
        <f t="shared" si="1567"/>
        <v/>
      </c>
    </row>
    <row r="12526" spans="1:20" x14ac:dyDescent="0.2">
      <c r="A12526" t="s">
        <v>3761</v>
      </c>
      <c r="M12526" s="170" t="str">
        <f t="shared" si="1560"/>
        <v>H4</v>
      </c>
      <c r="N12526" s="169" t="str">
        <f t="shared" si="1561"/>
        <v>2290</v>
      </c>
      <c r="O12526" s="168" t="str">
        <f t="shared" si="1562"/>
        <v/>
      </c>
      <c r="P12526" s="168" t="str">
        <f t="shared" si="1563"/>
        <v/>
      </c>
      <c r="Q12526" s="168" t="str">
        <f t="shared" si="1564"/>
        <v/>
      </c>
      <c r="R12526" s="168" t="str">
        <f t="shared" si="1565"/>
        <v/>
      </c>
      <c r="S12526" s="168" t="str">
        <f t="shared" si="1566"/>
        <v/>
      </c>
      <c r="T12526" s="168" t="str">
        <f t="shared" si="1567"/>
        <v/>
      </c>
    </row>
    <row r="12527" spans="1:20" x14ac:dyDescent="0.2">
      <c r="A12527" t="s">
        <v>3859</v>
      </c>
      <c r="M12527" s="170" t="str">
        <f t="shared" si="1560"/>
        <v>H5</v>
      </c>
      <c r="N12527" s="169" t="str">
        <f t="shared" si="1561"/>
        <v>2290</v>
      </c>
      <c r="O12527" s="168" t="str">
        <f t="shared" si="1562"/>
        <v/>
      </c>
      <c r="P12527" s="168" t="str">
        <f t="shared" si="1563"/>
        <v/>
      </c>
      <c r="Q12527" s="168" t="str">
        <f t="shared" si="1564"/>
        <v/>
      </c>
      <c r="R12527" s="168" t="str">
        <f t="shared" si="1565"/>
        <v/>
      </c>
      <c r="S12527" s="168" t="str">
        <f t="shared" si="1566"/>
        <v/>
      </c>
      <c r="T12527" s="168" t="str">
        <f t="shared" si="1567"/>
        <v/>
      </c>
    </row>
    <row r="12528" spans="1:20" x14ac:dyDescent="0.2">
      <c r="A12528" t="s">
        <v>3860</v>
      </c>
      <c r="M12528" s="170" t="str">
        <f t="shared" si="1560"/>
        <v>H6</v>
      </c>
      <c r="N12528" s="169" t="str">
        <f t="shared" si="1561"/>
        <v>2290</v>
      </c>
      <c r="O12528" s="168" t="str">
        <f t="shared" si="1562"/>
        <v/>
      </c>
      <c r="P12528" s="168" t="str">
        <f t="shared" si="1563"/>
        <v/>
      </c>
      <c r="Q12528" s="168" t="str">
        <f t="shared" si="1564"/>
        <v/>
      </c>
      <c r="R12528" s="168" t="str">
        <f t="shared" si="1565"/>
        <v/>
      </c>
      <c r="S12528" s="168" t="str">
        <f t="shared" si="1566"/>
        <v/>
      </c>
      <c r="T12528" s="168" t="str">
        <f t="shared" si="1567"/>
        <v/>
      </c>
    </row>
    <row r="12529" spans="1:20" x14ac:dyDescent="0.2">
      <c r="A12529" t="s">
        <v>2605</v>
      </c>
      <c r="M12529" s="170" t="str">
        <f t="shared" si="1560"/>
        <v>H7</v>
      </c>
      <c r="N12529" s="169" t="str">
        <f t="shared" si="1561"/>
        <v>2290</v>
      </c>
      <c r="O12529" s="168" t="str">
        <f t="shared" si="1562"/>
        <v/>
      </c>
      <c r="P12529" s="168" t="str">
        <f t="shared" si="1563"/>
        <v/>
      </c>
      <c r="Q12529" s="168" t="str">
        <f t="shared" si="1564"/>
        <v/>
      </c>
      <c r="R12529" s="168" t="str">
        <f t="shared" si="1565"/>
        <v/>
      </c>
      <c r="S12529" s="168" t="str">
        <f t="shared" si="1566"/>
        <v/>
      </c>
      <c r="T12529" s="168" t="str">
        <f t="shared" si="1567"/>
        <v/>
      </c>
    </row>
    <row r="12530" spans="1:20" x14ac:dyDescent="0.2">
      <c r="A12530" t="s">
        <v>2606</v>
      </c>
      <c r="M12530" s="170" t="str">
        <f t="shared" si="1560"/>
        <v>H8</v>
      </c>
      <c r="N12530" s="169" t="str">
        <f t="shared" si="1561"/>
        <v>2290</v>
      </c>
      <c r="O12530" s="168" t="str">
        <f t="shared" si="1562"/>
        <v/>
      </c>
      <c r="P12530" s="168" t="str">
        <f t="shared" si="1563"/>
        <v/>
      </c>
      <c r="Q12530" s="168" t="str">
        <f t="shared" si="1564"/>
        <v/>
      </c>
      <c r="R12530" s="168" t="str">
        <f t="shared" si="1565"/>
        <v/>
      </c>
      <c r="S12530" s="168" t="str">
        <f t="shared" si="1566"/>
        <v/>
      </c>
      <c r="T12530" s="168" t="str">
        <f t="shared" si="1567"/>
        <v/>
      </c>
    </row>
    <row r="12531" spans="1:20" x14ac:dyDescent="0.2">
      <c r="A12531" t="s">
        <v>2607</v>
      </c>
      <c r="M12531" s="170" t="str">
        <f t="shared" si="1560"/>
        <v>H9</v>
      </c>
      <c r="N12531" s="169" t="str">
        <f t="shared" si="1561"/>
        <v>2290</v>
      </c>
      <c r="O12531" s="168" t="str">
        <f t="shared" si="1562"/>
        <v/>
      </c>
      <c r="P12531" s="168" t="str">
        <f t="shared" si="1563"/>
        <v/>
      </c>
      <c r="Q12531" s="168" t="str">
        <f t="shared" si="1564"/>
        <v/>
      </c>
      <c r="R12531" s="168" t="str">
        <f t="shared" si="1565"/>
        <v/>
      </c>
      <c r="S12531" s="168" t="str">
        <f t="shared" si="1566"/>
        <v/>
      </c>
      <c r="T12531" s="168" t="str">
        <f t="shared" si="1567"/>
        <v/>
      </c>
    </row>
    <row r="12532" spans="1:20" x14ac:dyDescent="0.2">
      <c r="A12532" t="s">
        <v>2608</v>
      </c>
      <c r="M12532" s="170" t="str">
        <f t="shared" si="1560"/>
        <v>H10</v>
      </c>
      <c r="N12532" s="169" t="str">
        <f t="shared" si="1561"/>
        <v>2290</v>
      </c>
      <c r="O12532" s="168" t="str">
        <f t="shared" si="1562"/>
        <v/>
      </c>
      <c r="P12532" s="168" t="str">
        <f t="shared" si="1563"/>
        <v/>
      </c>
      <c r="Q12532" s="168" t="str">
        <f t="shared" si="1564"/>
        <v/>
      </c>
      <c r="R12532" s="168" t="str">
        <f t="shared" si="1565"/>
        <v/>
      </c>
      <c r="S12532" s="168" t="str">
        <f t="shared" si="1566"/>
        <v/>
      </c>
      <c r="T12532" s="168" t="str">
        <f t="shared" si="1567"/>
        <v/>
      </c>
    </row>
    <row r="12533" spans="1:20" x14ac:dyDescent="0.2">
      <c r="A12533" t="s">
        <v>3871</v>
      </c>
      <c r="M12533" s="170" t="str">
        <f t="shared" si="1560"/>
        <v>Ttl</v>
      </c>
      <c r="N12533" s="169" t="str">
        <f t="shared" si="1561"/>
        <v>2290</v>
      </c>
      <c r="O12533" s="168" t="str">
        <f t="shared" si="1562"/>
        <v/>
      </c>
      <c r="P12533" s="168" t="str">
        <f t="shared" si="1563"/>
        <v/>
      </c>
      <c r="Q12533" s="168" t="str">
        <f t="shared" si="1564"/>
        <v/>
      </c>
      <c r="R12533" s="168" t="str">
        <f t="shared" si="1565"/>
        <v/>
      </c>
      <c r="S12533" s="168" t="str">
        <f t="shared" si="1566"/>
        <v/>
      </c>
      <c r="T12533" s="168" t="str">
        <f t="shared" si="1567"/>
        <v/>
      </c>
    </row>
    <row r="12534" spans="1:20" x14ac:dyDescent="0.2">
      <c r="A12534" t="s">
        <v>2643</v>
      </c>
      <c r="M12534" s="170" t="str">
        <f t="shared" si="1560"/>
        <v>DTL</v>
      </c>
      <c r="N12534" s="169" t="str">
        <f t="shared" si="1561"/>
        <v>2290</v>
      </c>
      <c r="O12534" s="168" t="str">
        <f t="shared" si="1562"/>
        <v/>
      </c>
      <c r="P12534" s="168" t="str">
        <f t="shared" si="1563"/>
        <v/>
      </c>
      <c r="Q12534" s="168" t="str">
        <f t="shared" si="1564"/>
        <v/>
      </c>
      <c r="R12534" s="168" t="str">
        <f t="shared" si="1565"/>
        <v/>
      </c>
      <c r="S12534" s="168" t="str">
        <f t="shared" si="1566"/>
        <v/>
      </c>
      <c r="T12534" s="168" t="str">
        <f t="shared" si="1567"/>
        <v/>
      </c>
    </row>
    <row r="12535" spans="1:20" x14ac:dyDescent="0.2">
      <c r="A12535" t="s">
        <v>2611</v>
      </c>
      <c r="M12535" s="170" t="str">
        <f t="shared" si="1560"/>
        <v>DTL</v>
      </c>
      <c r="N12535" s="169" t="str">
        <f t="shared" si="1561"/>
        <v>2290</v>
      </c>
      <c r="O12535" s="168" t="str">
        <f t="shared" si="1562"/>
        <v/>
      </c>
      <c r="P12535" s="168" t="str">
        <f t="shared" si="1563"/>
        <v/>
      </c>
      <c r="Q12535" s="168" t="str">
        <f t="shared" si="1564"/>
        <v/>
      </c>
      <c r="R12535" s="168" t="str">
        <f t="shared" si="1565"/>
        <v/>
      </c>
      <c r="S12535" s="168" t="str">
        <f t="shared" si="1566"/>
        <v/>
      </c>
      <c r="T12535" s="168" t="str">
        <f t="shared" si="1567"/>
        <v/>
      </c>
    </row>
    <row r="12536" spans="1:20" x14ac:dyDescent="0.2">
      <c r="A12536" t="s">
        <v>2620</v>
      </c>
      <c r="M12536" s="170" t="str">
        <f t="shared" si="1560"/>
        <v>DTL</v>
      </c>
      <c r="N12536" s="169" t="str">
        <f t="shared" si="1561"/>
        <v>2290</v>
      </c>
      <c r="O12536" s="168" t="str">
        <f t="shared" si="1562"/>
        <v/>
      </c>
      <c r="P12536" s="168" t="str">
        <f t="shared" si="1563"/>
        <v/>
      </c>
      <c r="Q12536" s="168" t="str">
        <f t="shared" si="1564"/>
        <v/>
      </c>
      <c r="R12536" s="168" t="str">
        <f t="shared" si="1565"/>
        <v/>
      </c>
      <c r="S12536" s="168" t="str">
        <f t="shared" si="1566"/>
        <v/>
      </c>
      <c r="T12536" s="168" t="str">
        <f t="shared" si="1567"/>
        <v/>
      </c>
    </row>
    <row r="12537" spans="1:20" x14ac:dyDescent="0.2">
      <c r="A12537" t="s">
        <v>7505</v>
      </c>
      <c r="M12537" s="170" t="str">
        <f t="shared" si="1560"/>
        <v>Ttl</v>
      </c>
      <c r="N12537" s="169" t="str">
        <f t="shared" si="1561"/>
        <v>2290</v>
      </c>
      <c r="O12537" s="168" t="str">
        <f t="shared" si="1562"/>
        <v/>
      </c>
      <c r="P12537" s="168" t="str">
        <f t="shared" si="1563"/>
        <v/>
      </c>
      <c r="Q12537" s="168" t="str">
        <f t="shared" si="1564"/>
        <v/>
      </c>
      <c r="R12537" s="168" t="str">
        <f t="shared" si="1565"/>
        <v/>
      </c>
      <c r="S12537" s="168" t="str">
        <f t="shared" si="1566"/>
        <v/>
      </c>
      <c r="T12537" s="168" t="str">
        <f t="shared" si="1567"/>
        <v/>
      </c>
    </row>
    <row r="12538" spans="1:20" x14ac:dyDescent="0.2">
      <c r="A12538" t="s">
        <v>2611</v>
      </c>
      <c r="M12538" s="170" t="str">
        <f t="shared" si="1560"/>
        <v>DTL</v>
      </c>
      <c r="N12538" s="169" t="str">
        <f t="shared" si="1561"/>
        <v>2290</v>
      </c>
      <c r="O12538" s="168" t="str">
        <f t="shared" si="1562"/>
        <v/>
      </c>
      <c r="P12538" s="168" t="str">
        <f t="shared" si="1563"/>
        <v/>
      </c>
      <c r="Q12538" s="168" t="str">
        <f t="shared" si="1564"/>
        <v/>
      </c>
      <c r="R12538" s="168" t="str">
        <f t="shared" si="1565"/>
        <v/>
      </c>
      <c r="S12538" s="168" t="str">
        <f t="shared" si="1566"/>
        <v/>
      </c>
      <c r="T12538" s="168" t="str">
        <f t="shared" si="1567"/>
        <v/>
      </c>
    </row>
    <row r="12539" spans="1:20" x14ac:dyDescent="0.2">
      <c r="A12539" t="s">
        <v>4409</v>
      </c>
      <c r="M12539" s="170" t="str">
        <f t="shared" si="1560"/>
        <v>Ttl</v>
      </c>
      <c r="N12539" s="169" t="str">
        <f t="shared" si="1561"/>
        <v>2290</v>
      </c>
      <c r="O12539" s="168" t="str">
        <f t="shared" si="1562"/>
        <v/>
      </c>
      <c r="P12539" s="168" t="str">
        <f t="shared" si="1563"/>
        <v/>
      </c>
      <c r="Q12539" s="168" t="str">
        <f t="shared" si="1564"/>
        <v/>
      </c>
      <c r="R12539" s="168" t="str">
        <f t="shared" si="1565"/>
        <v/>
      </c>
      <c r="S12539" s="168" t="str">
        <f t="shared" si="1566"/>
        <v/>
      </c>
      <c r="T12539" s="168" t="str">
        <f t="shared" si="1567"/>
        <v/>
      </c>
    </row>
    <row r="12540" spans="1:20" x14ac:dyDescent="0.2">
      <c r="A12540" t="s">
        <v>4246</v>
      </c>
      <c r="M12540" s="170" t="str">
        <f t="shared" si="1560"/>
        <v>DTL</v>
      </c>
      <c r="N12540" s="169" t="str">
        <f t="shared" si="1561"/>
        <v>2290</v>
      </c>
      <c r="O12540" s="168" t="str">
        <f t="shared" si="1562"/>
        <v/>
      </c>
      <c r="P12540" s="168" t="str">
        <f t="shared" si="1563"/>
        <v/>
      </c>
      <c r="Q12540" s="168" t="str">
        <f t="shared" si="1564"/>
        <v/>
      </c>
      <c r="R12540" s="168" t="str">
        <f t="shared" si="1565"/>
        <v/>
      </c>
      <c r="S12540" s="168" t="str">
        <f t="shared" si="1566"/>
        <v/>
      </c>
      <c r="T12540" s="168" t="str">
        <f t="shared" si="1567"/>
        <v/>
      </c>
    </row>
    <row r="12541" spans="1:20" x14ac:dyDescent="0.2">
      <c r="A12541" t="s">
        <v>2611</v>
      </c>
      <c r="M12541" s="170" t="str">
        <f t="shared" si="1560"/>
        <v>DTL</v>
      </c>
      <c r="N12541" s="169" t="str">
        <f t="shared" si="1561"/>
        <v>2290</v>
      </c>
      <c r="O12541" s="168" t="str">
        <f t="shared" si="1562"/>
        <v/>
      </c>
      <c r="P12541" s="168" t="str">
        <f t="shared" si="1563"/>
        <v/>
      </c>
      <c r="Q12541" s="168" t="str">
        <f t="shared" si="1564"/>
        <v/>
      </c>
      <c r="R12541" s="168" t="str">
        <f t="shared" si="1565"/>
        <v/>
      </c>
      <c r="S12541" s="168" t="str">
        <f t="shared" si="1566"/>
        <v/>
      </c>
      <c r="T12541" s="168" t="str">
        <f t="shared" si="1567"/>
        <v/>
      </c>
    </row>
    <row r="12542" spans="1:20" x14ac:dyDescent="0.2">
      <c r="A12542" t="s">
        <v>7506</v>
      </c>
      <c r="M12542" s="170" t="str">
        <f t="shared" si="1560"/>
        <v>DTL</v>
      </c>
      <c r="N12542" s="169" t="str">
        <f t="shared" si="1561"/>
        <v>2290</v>
      </c>
      <c r="O12542" s="168" t="str">
        <f t="shared" si="1562"/>
        <v xml:space="preserve">    </v>
      </c>
      <c r="P12542" s="168" t="str">
        <f t="shared" si="1563"/>
        <v xml:space="preserve">2290    </v>
      </c>
      <c r="Q12542" s="168">
        <f t="shared" si="1564"/>
        <v>0</v>
      </c>
      <c r="R12542" s="168">
        <f t="shared" si="1565"/>
        <v>-180</v>
      </c>
      <c r="S12542" s="168">
        <f t="shared" si="1566"/>
        <v>40000</v>
      </c>
      <c r="T12542" s="168">
        <f t="shared" si="1567"/>
        <v>-37</v>
      </c>
    </row>
    <row r="12543" spans="1:20" x14ac:dyDescent="0.2">
      <c r="A12543" t="s">
        <v>2611</v>
      </c>
      <c r="M12543" s="170" t="str">
        <f t="shared" si="1560"/>
        <v>DTL</v>
      </c>
      <c r="N12543" s="169" t="str">
        <f t="shared" si="1561"/>
        <v>2290</v>
      </c>
      <c r="O12543" s="168" t="str">
        <f t="shared" si="1562"/>
        <v/>
      </c>
      <c r="P12543" s="168" t="str">
        <f t="shared" si="1563"/>
        <v/>
      </c>
      <c r="Q12543" s="168" t="str">
        <f t="shared" si="1564"/>
        <v/>
      </c>
      <c r="R12543" s="168" t="str">
        <f t="shared" si="1565"/>
        <v/>
      </c>
      <c r="S12543" s="168" t="str">
        <f t="shared" si="1566"/>
        <v/>
      </c>
      <c r="T12543" s="168" t="str">
        <f t="shared" si="1567"/>
        <v/>
      </c>
    </row>
    <row r="12544" spans="1:20" x14ac:dyDescent="0.2">
      <c r="A12544" t="s">
        <v>2622</v>
      </c>
      <c r="M12544" s="170" t="str">
        <f t="shared" si="1560"/>
        <v>DTL</v>
      </c>
      <c r="N12544" s="169" t="str">
        <f t="shared" si="1561"/>
        <v>2290</v>
      </c>
      <c r="O12544" s="168" t="str">
        <f t="shared" si="1562"/>
        <v>Tran</v>
      </c>
      <c r="P12544" s="168" t="str">
        <f t="shared" si="1563"/>
        <v>2290Tran</v>
      </c>
      <c r="Q12544" s="168">
        <f t="shared" si="1564"/>
        <v>0</v>
      </c>
      <c r="R12544" s="168">
        <f t="shared" si="1565"/>
        <v>0</v>
      </c>
      <c r="S12544" s="168">
        <f t="shared" si="1566"/>
        <v>0</v>
      </c>
      <c r="T12544" s="168">
        <f t="shared" si="1567"/>
        <v>0</v>
      </c>
    </row>
    <row r="12545" spans="1:20" x14ac:dyDescent="0.2">
      <c r="A12545" t="s">
        <v>2611</v>
      </c>
      <c r="M12545" s="170" t="str">
        <f t="shared" si="1560"/>
        <v>DTL</v>
      </c>
      <c r="N12545" s="169" t="str">
        <f t="shared" si="1561"/>
        <v>2290</v>
      </c>
      <c r="O12545" s="168" t="str">
        <f t="shared" si="1562"/>
        <v/>
      </c>
      <c r="P12545" s="168" t="str">
        <f t="shared" si="1563"/>
        <v/>
      </c>
      <c r="Q12545" s="168" t="str">
        <f t="shared" si="1564"/>
        <v/>
      </c>
      <c r="R12545" s="168" t="str">
        <f t="shared" si="1565"/>
        <v/>
      </c>
      <c r="S12545" s="168" t="str">
        <f t="shared" si="1566"/>
        <v/>
      </c>
      <c r="T12545" s="168" t="str">
        <f t="shared" si="1567"/>
        <v/>
      </c>
    </row>
    <row r="12546" spans="1:20" x14ac:dyDescent="0.2">
      <c r="A12546" t="s">
        <v>3872</v>
      </c>
      <c r="M12546" s="170" t="str">
        <f t="shared" si="1560"/>
        <v>DTL</v>
      </c>
      <c r="N12546" s="169" t="str">
        <f t="shared" si="1561"/>
        <v>2290</v>
      </c>
      <c r="O12546" s="168" t="str">
        <f t="shared" si="1562"/>
        <v>Tran</v>
      </c>
      <c r="P12546" s="168" t="str">
        <f t="shared" si="1563"/>
        <v>2290Tran</v>
      </c>
      <c r="Q12546" s="168">
        <f t="shared" si="1564"/>
        <v>0</v>
      </c>
      <c r="R12546" s="168">
        <f t="shared" si="1565"/>
        <v>0</v>
      </c>
      <c r="S12546" s="168">
        <f t="shared" si="1566"/>
        <v>96454</v>
      </c>
      <c r="T12546" s="168">
        <f t="shared" si="1567"/>
        <v>0</v>
      </c>
    </row>
    <row r="12547" spans="1:20" x14ac:dyDescent="0.2">
      <c r="A12547" t="s">
        <v>4246</v>
      </c>
      <c r="M12547" s="170" t="str">
        <f t="shared" ref="M12547:M12610" si="1568">IF(ROW()&lt;23,"",
  IF(NOT(ISERROR(FIND("Trinity County",$A12547,30))),"H1",
  IF(M12546="H1","H2",
  IF(M12546="H2","H3",
  IF(M12546="H3","H4",
  IF(M12546="H4","H5",
  IF(M12546="H5","H6",
  IF(M12546="H6","H7",
  IF(M12546="H7","H8",
  IF(M12546="H8","H9",
  IF(M12546="H9","H10",
  IF(TRIM(LEFT($A12547,7))="Total","Ttl","DTL"))))))))))))</f>
        <v>DTL</v>
      </c>
      <c r="N12547" s="169" t="str">
        <f t="shared" ref="N12547:N12610" si="1569">IF(ROW()&lt;23,"",
  IF($M12547="H6",TRIM(LEFT($A12547,5)),N12546))</f>
        <v>2290</v>
      </c>
      <c r="O12547" s="168" t="str">
        <f t="shared" ref="O12547:O12610" si="1570">IF($M12547&lt;&gt;"DTL","",
  IF(NOT(ISNUMBER(VALUE(MID($A12547,31,15)))),"",LEFT($A12547,4)))</f>
        <v/>
      </c>
      <c r="P12547" s="168" t="str">
        <f t="shared" ref="P12547:P12610" si="1571">IF(O12547="","",N12547&amp;O12547)</f>
        <v/>
      </c>
      <c r="Q12547" s="168" t="str">
        <f t="shared" ref="Q12547:Q12610" si="1572">IF($M12547&lt;&gt;"DTL","",
  IF(NOT(ISNUMBER(VALUE(MID($A12547,31,15)))),"",VALUE(TRIM(MID($A12547,47,15)))))</f>
        <v/>
      </c>
      <c r="R12547" s="168" t="str">
        <f t="shared" ref="R12547:R12610" si="1573">IF($M12547&lt;&gt;"DTL","",
  IF(NOT(ISNUMBER(VALUE(MID($A12547,31,15)))),"",VALUE(TRIM(MID($A12547,61,14)))))</f>
        <v/>
      </c>
      <c r="S12547" s="168" t="str">
        <f t="shared" ref="S12547:S12610" si="1574">IF($M12547&lt;&gt;"DTL","",
  IF(NOT(ISNUMBER(VALUE(MID($A12547,31,15)))),"",VALUE(TRIM(MID($A12547,76,14)))))</f>
        <v/>
      </c>
      <c r="T12547" s="168" t="str">
        <f t="shared" ref="T12547:T12610" si="1575">IF($M12547&lt;&gt;"DTL","",
  IF(NOT(ISNUMBER(VALUE(MID($A12547,31,15)))),"",VALUE(TRIM(MID($A12547,90,14)))))</f>
        <v/>
      </c>
    </row>
    <row r="12548" spans="1:20" x14ac:dyDescent="0.2">
      <c r="A12548" t="s">
        <v>2611</v>
      </c>
      <c r="M12548" s="170" t="str">
        <f t="shared" si="1568"/>
        <v>DTL</v>
      </c>
      <c r="N12548" s="169" t="str">
        <f t="shared" si="1569"/>
        <v>2290</v>
      </c>
      <c r="O12548" s="168" t="str">
        <f t="shared" si="1570"/>
        <v/>
      </c>
      <c r="P12548" s="168" t="str">
        <f t="shared" si="1571"/>
        <v/>
      </c>
      <c r="Q12548" s="168" t="str">
        <f t="shared" si="1572"/>
        <v/>
      </c>
      <c r="R12548" s="168" t="str">
        <f t="shared" si="1573"/>
        <v/>
      </c>
      <c r="S12548" s="168" t="str">
        <f t="shared" si="1574"/>
        <v/>
      </c>
      <c r="T12548" s="168" t="str">
        <f t="shared" si="1575"/>
        <v/>
      </c>
    </row>
    <row r="12549" spans="1:20" x14ac:dyDescent="0.2">
      <c r="A12549" t="s">
        <v>7507</v>
      </c>
      <c r="M12549" s="170" t="str">
        <f t="shared" si="1568"/>
        <v>Ttl</v>
      </c>
      <c r="N12549" s="169" t="str">
        <f t="shared" si="1569"/>
        <v>2290</v>
      </c>
      <c r="O12549" s="168" t="str">
        <f t="shared" si="1570"/>
        <v/>
      </c>
      <c r="P12549" s="168" t="str">
        <f t="shared" si="1571"/>
        <v/>
      </c>
      <c r="Q12549" s="168" t="str">
        <f t="shared" si="1572"/>
        <v/>
      </c>
      <c r="R12549" s="168" t="str">
        <f t="shared" si="1573"/>
        <v/>
      </c>
      <c r="S12549" s="168" t="str">
        <f t="shared" si="1574"/>
        <v/>
      </c>
      <c r="T12549" s="168" t="str">
        <f t="shared" si="1575"/>
        <v/>
      </c>
    </row>
    <row r="12550" spans="1:20" x14ac:dyDescent="0.2">
      <c r="A12550" t="s">
        <v>4467</v>
      </c>
      <c r="M12550" s="170" t="str">
        <f t="shared" si="1568"/>
        <v>DTL</v>
      </c>
      <c r="N12550" s="169" t="str">
        <f t="shared" si="1569"/>
        <v>2290</v>
      </c>
      <c r="O12550" s="168" t="str">
        <f t="shared" si="1570"/>
        <v/>
      </c>
      <c r="P12550" s="168" t="str">
        <f t="shared" si="1571"/>
        <v/>
      </c>
      <c r="Q12550" s="168" t="str">
        <f t="shared" si="1572"/>
        <v/>
      </c>
      <c r="R12550" s="168" t="str">
        <f t="shared" si="1573"/>
        <v/>
      </c>
      <c r="S12550" s="168" t="str">
        <f t="shared" si="1574"/>
        <v/>
      </c>
      <c r="T12550" s="168" t="str">
        <f t="shared" si="1575"/>
        <v/>
      </c>
    </row>
    <row r="12551" spans="1:20" x14ac:dyDescent="0.2">
      <c r="A12551">
        <v>1</v>
      </c>
      <c r="M12551" s="170" t="str">
        <f t="shared" si="1568"/>
        <v>DTL</v>
      </c>
      <c r="N12551" s="169" t="str">
        <f t="shared" si="1569"/>
        <v>2290</v>
      </c>
      <c r="O12551" s="168" t="str">
        <f t="shared" si="1570"/>
        <v/>
      </c>
      <c r="P12551" s="168" t="str">
        <f t="shared" si="1571"/>
        <v/>
      </c>
      <c r="Q12551" s="168" t="str">
        <f t="shared" si="1572"/>
        <v/>
      </c>
      <c r="R12551" s="168" t="str">
        <f t="shared" si="1573"/>
        <v/>
      </c>
      <c r="S12551" s="168" t="str">
        <f t="shared" si="1574"/>
        <v/>
      </c>
      <c r="T12551" s="168" t="str">
        <f t="shared" si="1575"/>
        <v/>
      </c>
    </row>
    <row r="12552" spans="1:20" x14ac:dyDescent="0.2">
      <c r="M12552" s="170" t="str">
        <f t="shared" si="1568"/>
        <v>DTL</v>
      </c>
      <c r="N12552" s="169" t="str">
        <f t="shared" si="1569"/>
        <v>2290</v>
      </c>
      <c r="O12552" s="168" t="str">
        <f t="shared" si="1570"/>
        <v/>
      </c>
      <c r="P12552" s="168" t="str">
        <f t="shared" si="1571"/>
        <v/>
      </c>
      <c r="Q12552" s="168" t="str">
        <f t="shared" si="1572"/>
        <v/>
      </c>
      <c r="R12552" s="168" t="str">
        <f t="shared" si="1573"/>
        <v/>
      </c>
      <c r="S12552" s="168" t="str">
        <f t="shared" si="1574"/>
        <v/>
      </c>
      <c r="T12552" s="168" t="str">
        <f t="shared" si="1575"/>
        <v/>
      </c>
    </row>
    <row r="12553" spans="1:20" x14ac:dyDescent="0.2">
      <c r="A12553" t="s">
        <v>3873</v>
      </c>
      <c r="M12553" s="170" t="str">
        <f t="shared" si="1568"/>
        <v>H1</v>
      </c>
      <c r="N12553" s="169" t="str">
        <f t="shared" si="1569"/>
        <v>2290</v>
      </c>
      <c r="O12553" s="168" t="str">
        <f t="shared" si="1570"/>
        <v/>
      </c>
      <c r="P12553" s="168" t="str">
        <f t="shared" si="1571"/>
        <v/>
      </c>
      <c r="Q12553" s="168" t="str">
        <f t="shared" si="1572"/>
        <v/>
      </c>
      <c r="R12553" s="168" t="str">
        <f t="shared" si="1573"/>
        <v/>
      </c>
      <c r="S12553" s="168" t="str">
        <f t="shared" si="1574"/>
        <v/>
      </c>
      <c r="T12553" s="168" t="str">
        <f t="shared" si="1575"/>
        <v/>
      </c>
    </row>
    <row r="12554" spans="1:20" x14ac:dyDescent="0.2">
      <c r="A12554" t="s">
        <v>2600</v>
      </c>
      <c r="M12554" s="170" t="str">
        <f t="shared" si="1568"/>
        <v>H2</v>
      </c>
      <c r="N12554" s="169" t="str">
        <f t="shared" si="1569"/>
        <v>2290</v>
      </c>
      <c r="O12554" s="168" t="str">
        <f t="shared" si="1570"/>
        <v/>
      </c>
      <c r="P12554" s="168" t="str">
        <f t="shared" si="1571"/>
        <v/>
      </c>
      <c r="Q12554" s="168" t="str">
        <f t="shared" si="1572"/>
        <v/>
      </c>
      <c r="R12554" s="168" t="str">
        <f t="shared" si="1573"/>
        <v/>
      </c>
      <c r="S12554" s="168" t="str">
        <f t="shared" si="1574"/>
        <v/>
      </c>
      <c r="T12554" s="168" t="str">
        <f t="shared" si="1575"/>
        <v/>
      </c>
    </row>
    <row r="12555" spans="1:20" x14ac:dyDescent="0.2">
      <c r="A12555" t="s">
        <v>2601</v>
      </c>
      <c r="M12555" s="170" t="str">
        <f t="shared" si="1568"/>
        <v>H3</v>
      </c>
      <c r="N12555" s="169" t="str">
        <f t="shared" si="1569"/>
        <v>2290</v>
      </c>
      <c r="O12555" s="168" t="str">
        <f t="shared" si="1570"/>
        <v/>
      </c>
      <c r="P12555" s="168" t="str">
        <f t="shared" si="1571"/>
        <v/>
      </c>
      <c r="Q12555" s="168" t="str">
        <f t="shared" si="1572"/>
        <v/>
      </c>
      <c r="R12555" s="168" t="str">
        <f t="shared" si="1573"/>
        <v/>
      </c>
      <c r="S12555" s="168" t="str">
        <f t="shared" si="1574"/>
        <v/>
      </c>
      <c r="T12555" s="168" t="str">
        <f t="shared" si="1575"/>
        <v/>
      </c>
    </row>
    <row r="12556" spans="1:20" x14ac:dyDescent="0.2">
      <c r="A12556" t="s">
        <v>3761</v>
      </c>
      <c r="M12556" s="170" t="str">
        <f t="shared" si="1568"/>
        <v>H4</v>
      </c>
      <c r="N12556" s="169" t="str">
        <f t="shared" si="1569"/>
        <v>2290</v>
      </c>
      <c r="O12556" s="168" t="str">
        <f t="shared" si="1570"/>
        <v/>
      </c>
      <c r="P12556" s="168" t="str">
        <f t="shared" si="1571"/>
        <v/>
      </c>
      <c r="Q12556" s="168" t="str">
        <f t="shared" si="1572"/>
        <v/>
      </c>
      <c r="R12556" s="168" t="str">
        <f t="shared" si="1573"/>
        <v/>
      </c>
      <c r="S12556" s="168" t="str">
        <f t="shared" si="1574"/>
        <v/>
      </c>
      <c r="T12556" s="168" t="str">
        <f t="shared" si="1575"/>
        <v/>
      </c>
    </row>
    <row r="12557" spans="1:20" x14ac:dyDescent="0.2">
      <c r="A12557" t="s">
        <v>3874</v>
      </c>
      <c r="M12557" s="170" t="str">
        <f t="shared" si="1568"/>
        <v>H5</v>
      </c>
      <c r="N12557" s="169" t="str">
        <f t="shared" si="1569"/>
        <v>2290</v>
      </c>
      <c r="O12557" s="168" t="str">
        <f t="shared" si="1570"/>
        <v/>
      </c>
      <c r="P12557" s="168" t="str">
        <f t="shared" si="1571"/>
        <v/>
      </c>
      <c r="Q12557" s="168" t="str">
        <f t="shared" si="1572"/>
        <v/>
      </c>
      <c r="R12557" s="168" t="str">
        <f t="shared" si="1573"/>
        <v/>
      </c>
      <c r="S12557" s="168" t="str">
        <f t="shared" si="1574"/>
        <v/>
      </c>
      <c r="T12557" s="168" t="str">
        <f t="shared" si="1575"/>
        <v/>
      </c>
    </row>
    <row r="12558" spans="1:20" x14ac:dyDescent="0.2">
      <c r="A12558" t="s">
        <v>3875</v>
      </c>
      <c r="M12558" s="170" t="str">
        <f t="shared" si="1568"/>
        <v>H6</v>
      </c>
      <c r="N12558" s="169" t="str">
        <f t="shared" si="1569"/>
        <v>2245</v>
      </c>
      <c r="O12558" s="168" t="str">
        <f t="shared" si="1570"/>
        <v/>
      </c>
      <c r="P12558" s="168" t="str">
        <f t="shared" si="1571"/>
        <v/>
      </c>
      <c r="Q12558" s="168" t="str">
        <f t="shared" si="1572"/>
        <v/>
      </c>
      <c r="R12558" s="168" t="str">
        <f t="shared" si="1573"/>
        <v/>
      </c>
      <c r="S12558" s="168" t="str">
        <f t="shared" si="1574"/>
        <v/>
      </c>
      <c r="T12558" s="168" t="str">
        <f t="shared" si="1575"/>
        <v/>
      </c>
    </row>
    <row r="12559" spans="1:20" x14ac:dyDescent="0.2">
      <c r="A12559" t="s">
        <v>2605</v>
      </c>
      <c r="M12559" s="170" t="str">
        <f t="shared" si="1568"/>
        <v>H7</v>
      </c>
      <c r="N12559" s="169" t="str">
        <f t="shared" si="1569"/>
        <v>2245</v>
      </c>
      <c r="O12559" s="168" t="str">
        <f t="shared" si="1570"/>
        <v/>
      </c>
      <c r="P12559" s="168" t="str">
        <f t="shared" si="1571"/>
        <v/>
      </c>
      <c r="Q12559" s="168" t="str">
        <f t="shared" si="1572"/>
        <v/>
      </c>
      <c r="R12559" s="168" t="str">
        <f t="shared" si="1573"/>
        <v/>
      </c>
      <c r="S12559" s="168" t="str">
        <f t="shared" si="1574"/>
        <v/>
      </c>
      <c r="T12559" s="168" t="str">
        <f t="shared" si="1575"/>
        <v/>
      </c>
    </row>
    <row r="12560" spans="1:20" x14ac:dyDescent="0.2">
      <c r="A12560" t="s">
        <v>2606</v>
      </c>
      <c r="M12560" s="170" t="str">
        <f t="shared" si="1568"/>
        <v>H8</v>
      </c>
      <c r="N12560" s="169" t="str">
        <f t="shared" si="1569"/>
        <v>2245</v>
      </c>
      <c r="O12560" s="168" t="str">
        <f t="shared" si="1570"/>
        <v/>
      </c>
      <c r="P12560" s="168" t="str">
        <f t="shared" si="1571"/>
        <v/>
      </c>
      <c r="Q12560" s="168" t="str">
        <f t="shared" si="1572"/>
        <v/>
      </c>
      <c r="R12560" s="168" t="str">
        <f t="shared" si="1573"/>
        <v/>
      </c>
      <c r="S12560" s="168" t="str">
        <f t="shared" si="1574"/>
        <v/>
      </c>
      <c r="T12560" s="168" t="str">
        <f t="shared" si="1575"/>
        <v/>
      </c>
    </row>
    <row r="12561" spans="1:20" x14ac:dyDescent="0.2">
      <c r="A12561" t="s">
        <v>2607</v>
      </c>
      <c r="M12561" s="170" t="str">
        <f t="shared" si="1568"/>
        <v>H9</v>
      </c>
      <c r="N12561" s="169" t="str">
        <f t="shared" si="1569"/>
        <v>2245</v>
      </c>
      <c r="O12561" s="168" t="str">
        <f t="shared" si="1570"/>
        <v/>
      </c>
      <c r="P12561" s="168" t="str">
        <f t="shared" si="1571"/>
        <v/>
      </c>
      <c r="Q12561" s="168" t="str">
        <f t="shared" si="1572"/>
        <v/>
      </c>
      <c r="R12561" s="168" t="str">
        <f t="shared" si="1573"/>
        <v/>
      </c>
      <c r="S12561" s="168" t="str">
        <f t="shared" si="1574"/>
        <v/>
      </c>
      <c r="T12561" s="168" t="str">
        <f t="shared" si="1575"/>
        <v/>
      </c>
    </row>
    <row r="12562" spans="1:20" x14ac:dyDescent="0.2">
      <c r="A12562" t="s">
        <v>2608</v>
      </c>
      <c r="M12562" s="170" t="str">
        <f t="shared" si="1568"/>
        <v>H10</v>
      </c>
      <c r="N12562" s="169" t="str">
        <f t="shared" si="1569"/>
        <v>2245</v>
      </c>
      <c r="O12562" s="168" t="str">
        <f t="shared" si="1570"/>
        <v/>
      </c>
      <c r="P12562" s="168" t="str">
        <f t="shared" si="1571"/>
        <v/>
      </c>
      <c r="Q12562" s="168" t="str">
        <f t="shared" si="1572"/>
        <v/>
      </c>
      <c r="R12562" s="168" t="str">
        <f t="shared" si="1573"/>
        <v/>
      </c>
      <c r="S12562" s="168" t="str">
        <f t="shared" si="1574"/>
        <v/>
      </c>
      <c r="T12562" s="168" t="str">
        <f t="shared" si="1575"/>
        <v/>
      </c>
    </row>
    <row r="12563" spans="1:20" x14ac:dyDescent="0.2">
      <c r="A12563" t="s">
        <v>2609</v>
      </c>
      <c r="M12563" s="170" t="str">
        <f t="shared" si="1568"/>
        <v>DTL</v>
      </c>
      <c r="N12563" s="169" t="str">
        <f t="shared" si="1569"/>
        <v>2245</v>
      </c>
      <c r="O12563" s="168" t="str">
        <f t="shared" si="1570"/>
        <v/>
      </c>
      <c r="P12563" s="168" t="str">
        <f t="shared" si="1571"/>
        <v/>
      </c>
      <c r="Q12563" s="168" t="str">
        <f t="shared" si="1572"/>
        <v/>
      </c>
      <c r="R12563" s="168" t="str">
        <f t="shared" si="1573"/>
        <v/>
      </c>
      <c r="S12563" s="168" t="str">
        <f t="shared" si="1574"/>
        <v/>
      </c>
      <c r="T12563" s="168" t="str">
        <f t="shared" si="1575"/>
        <v/>
      </c>
    </row>
    <row r="12564" spans="1:20" x14ac:dyDescent="0.2">
      <c r="A12564" t="s">
        <v>7508</v>
      </c>
      <c r="M12564" s="170" t="str">
        <f t="shared" si="1568"/>
        <v>DTL</v>
      </c>
      <c r="N12564" s="169" t="str">
        <f t="shared" si="1569"/>
        <v>2245</v>
      </c>
      <c r="O12564" s="168" t="str">
        <f t="shared" si="1570"/>
        <v>6601</v>
      </c>
      <c r="P12564" s="168" t="str">
        <f t="shared" si="1571"/>
        <v>22456601</v>
      </c>
      <c r="Q12564" s="168">
        <f t="shared" si="1572"/>
        <v>26</v>
      </c>
      <c r="R12564" s="168">
        <f t="shared" si="1573"/>
        <v>49</v>
      </c>
      <c r="S12564" s="168">
        <f t="shared" si="1574"/>
        <v>0</v>
      </c>
      <c r="T12564" s="168">
        <f t="shared" si="1575"/>
        <v>36</v>
      </c>
    </row>
    <row r="12565" spans="1:20" x14ac:dyDescent="0.2">
      <c r="A12565" t="s">
        <v>4246</v>
      </c>
      <c r="M12565" s="170" t="str">
        <f t="shared" si="1568"/>
        <v>DTL</v>
      </c>
      <c r="N12565" s="169" t="str">
        <f t="shared" si="1569"/>
        <v>2245</v>
      </c>
      <c r="O12565" s="168" t="str">
        <f t="shared" si="1570"/>
        <v/>
      </c>
      <c r="P12565" s="168" t="str">
        <f t="shared" si="1571"/>
        <v/>
      </c>
      <c r="Q12565" s="168" t="str">
        <f t="shared" si="1572"/>
        <v/>
      </c>
      <c r="R12565" s="168" t="str">
        <f t="shared" si="1573"/>
        <v/>
      </c>
      <c r="S12565" s="168" t="str">
        <f t="shared" si="1574"/>
        <v/>
      </c>
      <c r="T12565" s="168" t="str">
        <f t="shared" si="1575"/>
        <v/>
      </c>
    </row>
    <row r="12566" spans="1:20" x14ac:dyDescent="0.2">
      <c r="A12566" t="s">
        <v>2611</v>
      </c>
      <c r="M12566" s="170" t="str">
        <f t="shared" si="1568"/>
        <v>DTL</v>
      </c>
      <c r="N12566" s="169" t="str">
        <f t="shared" si="1569"/>
        <v>2245</v>
      </c>
      <c r="O12566" s="168" t="str">
        <f t="shared" si="1570"/>
        <v/>
      </c>
      <c r="P12566" s="168" t="str">
        <f t="shared" si="1571"/>
        <v/>
      </c>
      <c r="Q12566" s="168" t="str">
        <f t="shared" si="1572"/>
        <v/>
      </c>
      <c r="R12566" s="168" t="str">
        <f t="shared" si="1573"/>
        <v/>
      </c>
      <c r="S12566" s="168" t="str">
        <f t="shared" si="1574"/>
        <v/>
      </c>
      <c r="T12566" s="168" t="str">
        <f t="shared" si="1575"/>
        <v/>
      </c>
    </row>
    <row r="12567" spans="1:20" x14ac:dyDescent="0.2">
      <c r="A12567" t="s">
        <v>7509</v>
      </c>
      <c r="M12567" s="170" t="str">
        <f t="shared" si="1568"/>
        <v>Ttl</v>
      </c>
      <c r="N12567" s="169" t="str">
        <f t="shared" si="1569"/>
        <v>2245</v>
      </c>
      <c r="O12567" s="168" t="str">
        <f t="shared" si="1570"/>
        <v/>
      </c>
      <c r="P12567" s="168" t="str">
        <f t="shared" si="1571"/>
        <v/>
      </c>
      <c r="Q12567" s="168" t="str">
        <f t="shared" si="1572"/>
        <v/>
      </c>
      <c r="R12567" s="168" t="str">
        <f t="shared" si="1573"/>
        <v/>
      </c>
      <c r="S12567" s="168" t="str">
        <f t="shared" si="1574"/>
        <v/>
      </c>
      <c r="T12567" s="168" t="str">
        <f t="shared" si="1575"/>
        <v/>
      </c>
    </row>
    <row r="12568" spans="1:20" x14ac:dyDescent="0.2">
      <c r="A12568" t="s">
        <v>2612</v>
      </c>
      <c r="M12568" s="170" t="str">
        <f t="shared" si="1568"/>
        <v>DTL</v>
      </c>
      <c r="N12568" s="169" t="str">
        <f t="shared" si="1569"/>
        <v>2245</v>
      </c>
      <c r="O12568" s="168" t="str">
        <f t="shared" si="1570"/>
        <v/>
      </c>
      <c r="P12568" s="168" t="str">
        <f t="shared" si="1571"/>
        <v/>
      </c>
      <c r="Q12568" s="168" t="str">
        <f t="shared" si="1572"/>
        <v/>
      </c>
      <c r="R12568" s="168" t="str">
        <f t="shared" si="1573"/>
        <v/>
      </c>
      <c r="S12568" s="168" t="str">
        <f t="shared" si="1574"/>
        <v/>
      </c>
      <c r="T12568" s="168" t="str">
        <f t="shared" si="1575"/>
        <v/>
      </c>
    </row>
    <row r="12569" spans="1:20" x14ac:dyDescent="0.2">
      <c r="A12569" t="s">
        <v>2611</v>
      </c>
      <c r="M12569" s="170" t="str">
        <f t="shared" si="1568"/>
        <v>DTL</v>
      </c>
      <c r="N12569" s="169" t="str">
        <f t="shared" si="1569"/>
        <v>2245</v>
      </c>
      <c r="O12569" s="168" t="str">
        <f t="shared" si="1570"/>
        <v/>
      </c>
      <c r="P12569" s="168" t="str">
        <f t="shared" si="1571"/>
        <v/>
      </c>
      <c r="Q12569" s="168" t="str">
        <f t="shared" si="1572"/>
        <v/>
      </c>
      <c r="R12569" s="168" t="str">
        <f t="shared" si="1573"/>
        <v/>
      </c>
      <c r="S12569" s="168" t="str">
        <f t="shared" si="1574"/>
        <v/>
      </c>
      <c r="T12569" s="168" t="str">
        <f t="shared" si="1575"/>
        <v/>
      </c>
    </row>
    <row r="12570" spans="1:20" x14ac:dyDescent="0.2">
      <c r="A12570" t="s">
        <v>2611</v>
      </c>
      <c r="M12570" s="170" t="str">
        <f t="shared" si="1568"/>
        <v>DTL</v>
      </c>
      <c r="N12570" s="169" t="str">
        <f t="shared" si="1569"/>
        <v>2245</v>
      </c>
      <c r="O12570" s="168" t="str">
        <f t="shared" si="1570"/>
        <v/>
      </c>
      <c r="P12570" s="168" t="str">
        <f t="shared" si="1571"/>
        <v/>
      </c>
      <c r="Q12570" s="168" t="str">
        <f t="shared" si="1572"/>
        <v/>
      </c>
      <c r="R12570" s="168" t="str">
        <f t="shared" si="1573"/>
        <v/>
      </c>
      <c r="S12570" s="168" t="str">
        <f t="shared" si="1574"/>
        <v/>
      </c>
      <c r="T12570" s="168" t="str">
        <f t="shared" si="1575"/>
        <v/>
      </c>
    </row>
    <row r="12571" spans="1:20" x14ac:dyDescent="0.2">
      <c r="A12571" t="s">
        <v>2613</v>
      </c>
      <c r="M12571" s="170" t="str">
        <f t="shared" si="1568"/>
        <v>DTL</v>
      </c>
      <c r="N12571" s="169" t="str">
        <f t="shared" si="1569"/>
        <v>2245</v>
      </c>
      <c r="O12571" s="168" t="str">
        <f t="shared" si="1570"/>
        <v/>
      </c>
      <c r="P12571" s="168" t="str">
        <f t="shared" si="1571"/>
        <v/>
      </c>
      <c r="Q12571" s="168" t="str">
        <f t="shared" si="1572"/>
        <v/>
      </c>
      <c r="R12571" s="168" t="str">
        <f t="shared" si="1573"/>
        <v/>
      </c>
      <c r="S12571" s="168" t="str">
        <f t="shared" si="1574"/>
        <v/>
      </c>
      <c r="T12571" s="168" t="str">
        <f t="shared" si="1575"/>
        <v/>
      </c>
    </row>
    <row r="12572" spans="1:20" x14ac:dyDescent="0.2">
      <c r="A12572" t="s">
        <v>4410</v>
      </c>
      <c r="M12572" s="170" t="str">
        <f t="shared" si="1568"/>
        <v>DTL</v>
      </c>
      <c r="N12572" s="169" t="str">
        <f t="shared" si="1569"/>
        <v>2245</v>
      </c>
      <c r="O12572" s="168" t="str">
        <f t="shared" si="1570"/>
        <v>2301</v>
      </c>
      <c r="P12572" s="168" t="str">
        <f t="shared" si="1571"/>
        <v>22452301</v>
      </c>
      <c r="Q12572" s="168">
        <f t="shared" si="1572"/>
        <v>0</v>
      </c>
      <c r="R12572" s="168">
        <f t="shared" si="1573"/>
        <v>0</v>
      </c>
      <c r="S12572" s="168">
        <f t="shared" si="1574"/>
        <v>0</v>
      </c>
      <c r="T12572" s="168">
        <f t="shared" si="1575"/>
        <v>1</v>
      </c>
    </row>
    <row r="12573" spans="1:20" x14ac:dyDescent="0.2">
      <c r="A12573" t="s">
        <v>4246</v>
      </c>
      <c r="M12573" s="170" t="str">
        <f t="shared" si="1568"/>
        <v>DTL</v>
      </c>
      <c r="N12573" s="169" t="str">
        <f t="shared" si="1569"/>
        <v>2245</v>
      </c>
      <c r="O12573" s="168" t="str">
        <f t="shared" si="1570"/>
        <v/>
      </c>
      <c r="P12573" s="168" t="str">
        <f t="shared" si="1571"/>
        <v/>
      </c>
      <c r="Q12573" s="168" t="str">
        <f t="shared" si="1572"/>
        <v/>
      </c>
      <c r="R12573" s="168" t="str">
        <f t="shared" si="1573"/>
        <v/>
      </c>
      <c r="S12573" s="168" t="str">
        <f t="shared" si="1574"/>
        <v/>
      </c>
      <c r="T12573" s="168" t="str">
        <f t="shared" si="1575"/>
        <v/>
      </c>
    </row>
    <row r="12574" spans="1:20" x14ac:dyDescent="0.2">
      <c r="A12574" t="s">
        <v>2611</v>
      </c>
      <c r="M12574" s="170" t="str">
        <f t="shared" si="1568"/>
        <v>DTL</v>
      </c>
      <c r="N12574" s="169" t="str">
        <f t="shared" si="1569"/>
        <v>2245</v>
      </c>
      <c r="O12574" s="168" t="str">
        <f t="shared" si="1570"/>
        <v/>
      </c>
      <c r="P12574" s="168" t="str">
        <f t="shared" si="1571"/>
        <v/>
      </c>
      <c r="Q12574" s="168" t="str">
        <f t="shared" si="1572"/>
        <v/>
      </c>
      <c r="R12574" s="168" t="str">
        <f t="shared" si="1573"/>
        <v/>
      </c>
      <c r="S12574" s="168" t="str">
        <f t="shared" si="1574"/>
        <v/>
      </c>
      <c r="T12574" s="168" t="str">
        <f t="shared" si="1575"/>
        <v/>
      </c>
    </row>
    <row r="12575" spans="1:20" x14ac:dyDescent="0.2">
      <c r="A12575" t="s">
        <v>4411</v>
      </c>
      <c r="M12575" s="170" t="str">
        <f t="shared" si="1568"/>
        <v>Ttl</v>
      </c>
      <c r="N12575" s="169" t="str">
        <f t="shared" si="1569"/>
        <v>2245</v>
      </c>
      <c r="O12575" s="168" t="str">
        <f t="shared" si="1570"/>
        <v/>
      </c>
      <c r="P12575" s="168" t="str">
        <f t="shared" si="1571"/>
        <v/>
      </c>
      <c r="Q12575" s="168" t="str">
        <f t="shared" si="1572"/>
        <v/>
      </c>
      <c r="R12575" s="168" t="str">
        <f t="shared" si="1573"/>
        <v/>
      </c>
      <c r="S12575" s="168" t="str">
        <f t="shared" si="1574"/>
        <v/>
      </c>
      <c r="T12575" s="168" t="str">
        <f t="shared" si="1575"/>
        <v/>
      </c>
    </row>
    <row r="12576" spans="1:20" x14ac:dyDescent="0.2">
      <c r="A12576" t="s">
        <v>2611</v>
      </c>
      <c r="M12576" s="170" t="str">
        <f t="shared" si="1568"/>
        <v>DTL</v>
      </c>
      <c r="N12576" s="169" t="str">
        <f t="shared" si="1569"/>
        <v>2245</v>
      </c>
      <c r="O12576" s="168" t="str">
        <f t="shared" si="1570"/>
        <v/>
      </c>
      <c r="P12576" s="168" t="str">
        <f t="shared" si="1571"/>
        <v/>
      </c>
      <c r="Q12576" s="168" t="str">
        <f t="shared" si="1572"/>
        <v/>
      </c>
      <c r="R12576" s="168" t="str">
        <f t="shared" si="1573"/>
        <v/>
      </c>
      <c r="S12576" s="168" t="str">
        <f t="shared" si="1574"/>
        <v/>
      </c>
      <c r="T12576" s="168" t="str">
        <f t="shared" si="1575"/>
        <v/>
      </c>
    </row>
    <row r="12577" spans="1:20" x14ac:dyDescent="0.2">
      <c r="A12577" t="s">
        <v>2611</v>
      </c>
      <c r="M12577" s="170" t="str">
        <f t="shared" si="1568"/>
        <v>DTL</v>
      </c>
      <c r="N12577" s="169" t="str">
        <f t="shared" si="1569"/>
        <v>2245</v>
      </c>
      <c r="O12577" s="168" t="str">
        <f t="shared" si="1570"/>
        <v/>
      </c>
      <c r="P12577" s="168" t="str">
        <f t="shared" si="1571"/>
        <v/>
      </c>
      <c r="Q12577" s="168" t="str">
        <f t="shared" si="1572"/>
        <v/>
      </c>
      <c r="R12577" s="168" t="str">
        <f t="shared" si="1573"/>
        <v/>
      </c>
      <c r="S12577" s="168" t="str">
        <f t="shared" si="1574"/>
        <v/>
      </c>
      <c r="T12577" s="168" t="str">
        <f t="shared" si="1575"/>
        <v/>
      </c>
    </row>
    <row r="12578" spans="1:20" x14ac:dyDescent="0.2">
      <c r="A12578" t="s">
        <v>4412</v>
      </c>
      <c r="M12578" s="170" t="str">
        <f t="shared" si="1568"/>
        <v>Ttl</v>
      </c>
      <c r="N12578" s="169" t="str">
        <f t="shared" si="1569"/>
        <v>2245</v>
      </c>
      <c r="O12578" s="168" t="str">
        <f t="shared" si="1570"/>
        <v/>
      </c>
      <c r="P12578" s="168" t="str">
        <f t="shared" si="1571"/>
        <v/>
      </c>
      <c r="Q12578" s="168" t="str">
        <f t="shared" si="1572"/>
        <v/>
      </c>
      <c r="R12578" s="168" t="str">
        <f t="shared" si="1573"/>
        <v/>
      </c>
      <c r="S12578" s="168" t="str">
        <f t="shared" si="1574"/>
        <v/>
      </c>
      <c r="T12578" s="168" t="str">
        <f t="shared" si="1575"/>
        <v/>
      </c>
    </row>
    <row r="12579" spans="1:20" x14ac:dyDescent="0.2">
      <c r="A12579" t="s">
        <v>2612</v>
      </c>
      <c r="M12579" s="170" t="str">
        <f t="shared" si="1568"/>
        <v>DTL</v>
      </c>
      <c r="N12579" s="169" t="str">
        <f t="shared" si="1569"/>
        <v>2245</v>
      </c>
      <c r="O12579" s="168" t="str">
        <f t="shared" si="1570"/>
        <v/>
      </c>
      <c r="P12579" s="168" t="str">
        <f t="shared" si="1571"/>
        <v/>
      </c>
      <c r="Q12579" s="168" t="str">
        <f t="shared" si="1572"/>
        <v/>
      </c>
      <c r="R12579" s="168" t="str">
        <f t="shared" si="1573"/>
        <v/>
      </c>
      <c r="S12579" s="168" t="str">
        <f t="shared" si="1574"/>
        <v/>
      </c>
      <c r="T12579" s="168" t="str">
        <f t="shared" si="1575"/>
        <v/>
      </c>
    </row>
    <row r="12580" spans="1:20" x14ac:dyDescent="0.2">
      <c r="A12580" t="s">
        <v>2611</v>
      </c>
      <c r="M12580" s="170" t="str">
        <f t="shared" si="1568"/>
        <v>DTL</v>
      </c>
      <c r="N12580" s="169" t="str">
        <f t="shared" si="1569"/>
        <v>2245</v>
      </c>
      <c r="O12580" s="168" t="str">
        <f t="shared" si="1570"/>
        <v/>
      </c>
      <c r="P12580" s="168" t="str">
        <f t="shared" si="1571"/>
        <v/>
      </c>
      <c r="Q12580" s="168" t="str">
        <f t="shared" si="1572"/>
        <v/>
      </c>
      <c r="R12580" s="168" t="str">
        <f t="shared" si="1573"/>
        <v/>
      </c>
      <c r="S12580" s="168" t="str">
        <f t="shared" si="1574"/>
        <v/>
      </c>
      <c r="T12580" s="168" t="str">
        <f t="shared" si="1575"/>
        <v/>
      </c>
    </row>
    <row r="12581" spans="1:20" x14ac:dyDescent="0.2">
      <c r="A12581" t="s">
        <v>2620</v>
      </c>
      <c r="M12581" s="170" t="str">
        <f t="shared" si="1568"/>
        <v>DTL</v>
      </c>
      <c r="N12581" s="169" t="str">
        <f t="shared" si="1569"/>
        <v>2245</v>
      </c>
      <c r="O12581" s="168" t="str">
        <f t="shared" si="1570"/>
        <v/>
      </c>
      <c r="P12581" s="168" t="str">
        <f t="shared" si="1571"/>
        <v/>
      </c>
      <c r="Q12581" s="168" t="str">
        <f t="shared" si="1572"/>
        <v/>
      </c>
      <c r="R12581" s="168" t="str">
        <f t="shared" si="1573"/>
        <v/>
      </c>
      <c r="S12581" s="168" t="str">
        <f t="shared" si="1574"/>
        <v/>
      </c>
      <c r="T12581" s="168" t="str">
        <f t="shared" si="1575"/>
        <v/>
      </c>
    </row>
    <row r="12582" spans="1:20" x14ac:dyDescent="0.2">
      <c r="A12582" t="s">
        <v>7510</v>
      </c>
      <c r="M12582" s="170" t="str">
        <f t="shared" si="1568"/>
        <v>Ttl</v>
      </c>
      <c r="N12582" s="169" t="str">
        <f t="shared" si="1569"/>
        <v>2245</v>
      </c>
      <c r="O12582" s="168" t="str">
        <f t="shared" si="1570"/>
        <v/>
      </c>
      <c r="P12582" s="168" t="str">
        <f t="shared" si="1571"/>
        <v/>
      </c>
      <c r="Q12582" s="168" t="str">
        <f t="shared" si="1572"/>
        <v/>
      </c>
      <c r="R12582" s="168" t="str">
        <f t="shared" si="1573"/>
        <v/>
      </c>
      <c r="S12582" s="168" t="str">
        <f t="shared" si="1574"/>
        <v/>
      </c>
      <c r="T12582" s="168" t="str">
        <f t="shared" si="1575"/>
        <v/>
      </c>
    </row>
    <row r="12583" spans="1:20" x14ac:dyDescent="0.2">
      <c r="A12583" t="s">
        <v>2611</v>
      </c>
      <c r="M12583" s="170" t="str">
        <f t="shared" si="1568"/>
        <v>DTL</v>
      </c>
      <c r="N12583" s="169" t="str">
        <f t="shared" si="1569"/>
        <v>2245</v>
      </c>
      <c r="O12583" s="168" t="str">
        <f t="shared" si="1570"/>
        <v/>
      </c>
      <c r="P12583" s="168" t="str">
        <f t="shared" si="1571"/>
        <v/>
      </c>
      <c r="Q12583" s="168" t="str">
        <f t="shared" si="1572"/>
        <v/>
      </c>
      <c r="R12583" s="168" t="str">
        <f t="shared" si="1573"/>
        <v/>
      </c>
      <c r="S12583" s="168" t="str">
        <f t="shared" si="1574"/>
        <v/>
      </c>
      <c r="T12583" s="168" t="str">
        <f t="shared" si="1575"/>
        <v/>
      </c>
    </row>
    <row r="12584" spans="1:20" x14ac:dyDescent="0.2">
      <c r="A12584" t="s">
        <v>4413</v>
      </c>
      <c r="M12584" s="170" t="str">
        <f t="shared" si="1568"/>
        <v>Ttl</v>
      </c>
      <c r="N12584" s="169" t="str">
        <f t="shared" si="1569"/>
        <v>2245</v>
      </c>
      <c r="O12584" s="168" t="str">
        <f t="shared" si="1570"/>
        <v/>
      </c>
      <c r="P12584" s="168" t="str">
        <f t="shared" si="1571"/>
        <v/>
      </c>
      <c r="Q12584" s="168" t="str">
        <f t="shared" si="1572"/>
        <v/>
      </c>
      <c r="R12584" s="168" t="str">
        <f t="shared" si="1573"/>
        <v/>
      </c>
      <c r="S12584" s="168" t="str">
        <f t="shared" si="1574"/>
        <v/>
      </c>
      <c r="T12584" s="168" t="str">
        <f t="shared" si="1575"/>
        <v/>
      </c>
    </row>
    <row r="12585" spans="1:20" x14ac:dyDescent="0.2">
      <c r="A12585" t="s">
        <v>4246</v>
      </c>
      <c r="M12585" s="170" t="str">
        <f t="shared" si="1568"/>
        <v>DTL</v>
      </c>
      <c r="N12585" s="169" t="str">
        <f t="shared" si="1569"/>
        <v>2245</v>
      </c>
      <c r="O12585" s="168" t="str">
        <f t="shared" si="1570"/>
        <v/>
      </c>
      <c r="P12585" s="168" t="str">
        <f t="shared" si="1571"/>
        <v/>
      </c>
      <c r="Q12585" s="168" t="str">
        <f t="shared" si="1572"/>
        <v/>
      </c>
      <c r="R12585" s="168" t="str">
        <f t="shared" si="1573"/>
        <v/>
      </c>
      <c r="S12585" s="168" t="str">
        <f t="shared" si="1574"/>
        <v/>
      </c>
      <c r="T12585" s="168" t="str">
        <f t="shared" si="1575"/>
        <v/>
      </c>
    </row>
    <row r="12586" spans="1:20" x14ac:dyDescent="0.2">
      <c r="A12586" t="s">
        <v>2611</v>
      </c>
      <c r="M12586" s="170" t="str">
        <f t="shared" si="1568"/>
        <v>DTL</v>
      </c>
      <c r="N12586" s="169" t="str">
        <f t="shared" si="1569"/>
        <v>2245</v>
      </c>
      <c r="O12586" s="168" t="str">
        <f t="shared" si="1570"/>
        <v/>
      </c>
      <c r="P12586" s="168" t="str">
        <f t="shared" si="1571"/>
        <v/>
      </c>
      <c r="Q12586" s="168" t="str">
        <f t="shared" si="1572"/>
        <v/>
      </c>
      <c r="R12586" s="168" t="str">
        <f t="shared" si="1573"/>
        <v/>
      </c>
      <c r="S12586" s="168" t="str">
        <f t="shared" si="1574"/>
        <v/>
      </c>
      <c r="T12586" s="168" t="str">
        <f t="shared" si="1575"/>
        <v/>
      </c>
    </row>
    <row r="12587" spans="1:20" x14ac:dyDescent="0.2">
      <c r="A12587" t="s">
        <v>7511</v>
      </c>
      <c r="M12587" s="170" t="str">
        <f t="shared" si="1568"/>
        <v>DTL</v>
      </c>
      <c r="N12587" s="169" t="str">
        <f t="shared" si="1569"/>
        <v>2245</v>
      </c>
      <c r="O12587" s="168" t="str">
        <f t="shared" si="1570"/>
        <v xml:space="preserve">    </v>
      </c>
      <c r="P12587" s="168" t="str">
        <f t="shared" si="1571"/>
        <v xml:space="preserve">2245    </v>
      </c>
      <c r="Q12587" s="168">
        <f t="shared" si="1572"/>
        <v>26</v>
      </c>
      <c r="R12587" s="168">
        <f t="shared" si="1573"/>
        <v>49</v>
      </c>
      <c r="S12587" s="168">
        <f t="shared" si="1574"/>
        <v>0</v>
      </c>
      <c r="T12587" s="168">
        <f t="shared" si="1575"/>
        <v>35</v>
      </c>
    </row>
    <row r="12588" spans="1:20" x14ac:dyDescent="0.2">
      <c r="A12588" t="s">
        <v>2611</v>
      </c>
      <c r="M12588" s="170" t="str">
        <f t="shared" si="1568"/>
        <v>DTL</v>
      </c>
      <c r="N12588" s="169" t="str">
        <f t="shared" si="1569"/>
        <v>2245</v>
      </c>
      <c r="O12588" s="168" t="str">
        <f t="shared" si="1570"/>
        <v/>
      </c>
      <c r="P12588" s="168" t="str">
        <f t="shared" si="1571"/>
        <v/>
      </c>
      <c r="Q12588" s="168" t="str">
        <f t="shared" si="1572"/>
        <v/>
      </c>
      <c r="R12588" s="168" t="str">
        <f t="shared" si="1573"/>
        <v/>
      </c>
      <c r="S12588" s="168" t="str">
        <f t="shared" si="1574"/>
        <v/>
      </c>
      <c r="T12588" s="168" t="str">
        <f t="shared" si="1575"/>
        <v/>
      </c>
    </row>
    <row r="12589" spans="1:20" x14ac:dyDescent="0.2">
      <c r="A12589" t="s">
        <v>2622</v>
      </c>
      <c r="M12589" s="170" t="str">
        <f t="shared" si="1568"/>
        <v>DTL</v>
      </c>
      <c r="N12589" s="169" t="str">
        <f t="shared" si="1569"/>
        <v>2245</v>
      </c>
      <c r="O12589" s="168" t="str">
        <f t="shared" si="1570"/>
        <v>Tran</v>
      </c>
      <c r="P12589" s="168" t="str">
        <f t="shared" si="1571"/>
        <v>2245Tran</v>
      </c>
      <c r="Q12589" s="168">
        <f t="shared" si="1572"/>
        <v>0</v>
      </c>
      <c r="R12589" s="168">
        <f t="shared" si="1573"/>
        <v>0</v>
      </c>
      <c r="S12589" s="168">
        <f t="shared" si="1574"/>
        <v>0</v>
      </c>
      <c r="T12589" s="168">
        <f t="shared" si="1575"/>
        <v>0</v>
      </c>
    </row>
    <row r="12590" spans="1:20" x14ac:dyDescent="0.2">
      <c r="A12590" t="s">
        <v>2611</v>
      </c>
      <c r="M12590" s="170" t="str">
        <f t="shared" si="1568"/>
        <v>DTL</v>
      </c>
      <c r="N12590" s="169" t="str">
        <f t="shared" si="1569"/>
        <v>2245</v>
      </c>
      <c r="O12590" s="168" t="str">
        <f t="shared" si="1570"/>
        <v/>
      </c>
      <c r="P12590" s="168" t="str">
        <f t="shared" si="1571"/>
        <v/>
      </c>
      <c r="Q12590" s="168" t="str">
        <f t="shared" si="1572"/>
        <v/>
      </c>
      <c r="R12590" s="168" t="str">
        <f t="shared" si="1573"/>
        <v/>
      </c>
      <c r="S12590" s="168" t="str">
        <f t="shared" si="1574"/>
        <v/>
      </c>
      <c r="T12590" s="168" t="str">
        <f t="shared" si="1575"/>
        <v/>
      </c>
    </row>
    <row r="12591" spans="1:20" x14ac:dyDescent="0.2">
      <c r="A12591" t="s">
        <v>2623</v>
      </c>
      <c r="M12591" s="170" t="str">
        <f t="shared" si="1568"/>
        <v>DTL</v>
      </c>
      <c r="N12591" s="169" t="str">
        <f t="shared" si="1569"/>
        <v>2245</v>
      </c>
      <c r="O12591" s="168" t="str">
        <f t="shared" si="1570"/>
        <v>Tran</v>
      </c>
      <c r="P12591" s="168" t="str">
        <f t="shared" si="1571"/>
        <v>2245Tran</v>
      </c>
      <c r="Q12591" s="168">
        <f t="shared" si="1572"/>
        <v>0</v>
      </c>
      <c r="R12591" s="168">
        <f t="shared" si="1573"/>
        <v>0</v>
      </c>
      <c r="S12591" s="168">
        <f t="shared" si="1574"/>
        <v>0</v>
      </c>
      <c r="T12591" s="168">
        <f t="shared" si="1575"/>
        <v>0</v>
      </c>
    </row>
    <row r="12592" spans="1:20" x14ac:dyDescent="0.2">
      <c r="A12592" t="s">
        <v>4246</v>
      </c>
      <c r="M12592" s="170" t="str">
        <f t="shared" si="1568"/>
        <v>DTL</v>
      </c>
      <c r="N12592" s="169" t="str">
        <f t="shared" si="1569"/>
        <v>2245</v>
      </c>
      <c r="O12592" s="168" t="str">
        <f t="shared" si="1570"/>
        <v/>
      </c>
      <c r="P12592" s="168" t="str">
        <f t="shared" si="1571"/>
        <v/>
      </c>
      <c r="Q12592" s="168" t="str">
        <f t="shared" si="1572"/>
        <v/>
      </c>
      <c r="R12592" s="168" t="str">
        <f t="shared" si="1573"/>
        <v/>
      </c>
      <c r="S12592" s="168" t="str">
        <f t="shared" si="1574"/>
        <v/>
      </c>
      <c r="T12592" s="168" t="str">
        <f t="shared" si="1575"/>
        <v/>
      </c>
    </row>
    <row r="12593" spans="1:20" x14ac:dyDescent="0.2">
      <c r="A12593" t="s">
        <v>2611</v>
      </c>
      <c r="M12593" s="170" t="str">
        <f t="shared" si="1568"/>
        <v>DTL</v>
      </c>
      <c r="N12593" s="169" t="str">
        <f t="shared" si="1569"/>
        <v>2245</v>
      </c>
      <c r="O12593" s="168" t="str">
        <f t="shared" si="1570"/>
        <v/>
      </c>
      <c r="P12593" s="168" t="str">
        <f t="shared" si="1571"/>
        <v/>
      </c>
      <c r="Q12593" s="168" t="str">
        <f t="shared" si="1572"/>
        <v/>
      </c>
      <c r="R12593" s="168" t="str">
        <f t="shared" si="1573"/>
        <v/>
      </c>
      <c r="S12593" s="168" t="str">
        <f t="shared" si="1574"/>
        <v/>
      </c>
      <c r="T12593" s="168" t="str">
        <f t="shared" si="1575"/>
        <v/>
      </c>
    </row>
    <row r="12594" spans="1:20" x14ac:dyDescent="0.2">
      <c r="A12594" t="s">
        <v>7512</v>
      </c>
      <c r="M12594" s="170" t="str">
        <f t="shared" si="1568"/>
        <v>Ttl</v>
      </c>
      <c r="N12594" s="169" t="str">
        <f t="shared" si="1569"/>
        <v>2245</v>
      </c>
      <c r="O12594" s="168" t="str">
        <f t="shared" si="1570"/>
        <v/>
      </c>
      <c r="P12594" s="168" t="str">
        <f t="shared" si="1571"/>
        <v/>
      </c>
      <c r="Q12594" s="168" t="str">
        <f t="shared" si="1572"/>
        <v/>
      </c>
      <c r="R12594" s="168" t="str">
        <f t="shared" si="1573"/>
        <v/>
      </c>
      <c r="S12594" s="168" t="str">
        <f t="shared" si="1574"/>
        <v/>
      </c>
      <c r="T12594" s="168" t="str">
        <f t="shared" si="1575"/>
        <v/>
      </c>
    </row>
    <row r="12595" spans="1:20" x14ac:dyDescent="0.2">
      <c r="A12595" t="s">
        <v>4467</v>
      </c>
      <c r="M12595" s="170" t="str">
        <f t="shared" si="1568"/>
        <v>DTL</v>
      </c>
      <c r="N12595" s="169" t="str">
        <f t="shared" si="1569"/>
        <v>2245</v>
      </c>
      <c r="O12595" s="168" t="str">
        <f t="shared" si="1570"/>
        <v/>
      </c>
      <c r="P12595" s="168" t="str">
        <f t="shared" si="1571"/>
        <v/>
      </c>
      <c r="Q12595" s="168" t="str">
        <f t="shared" si="1572"/>
        <v/>
      </c>
      <c r="R12595" s="168" t="str">
        <f t="shared" si="1573"/>
        <v/>
      </c>
      <c r="S12595" s="168" t="str">
        <f t="shared" si="1574"/>
        <v/>
      </c>
      <c r="T12595" s="168" t="str">
        <f t="shared" si="1575"/>
        <v/>
      </c>
    </row>
    <row r="12596" spans="1:20" x14ac:dyDescent="0.2">
      <c r="A12596">
        <v>1</v>
      </c>
      <c r="M12596" s="170" t="str">
        <f t="shared" si="1568"/>
        <v>DTL</v>
      </c>
      <c r="N12596" s="169" t="str">
        <f t="shared" si="1569"/>
        <v>2245</v>
      </c>
      <c r="O12596" s="168" t="str">
        <f t="shared" si="1570"/>
        <v/>
      </c>
      <c r="P12596" s="168" t="str">
        <f t="shared" si="1571"/>
        <v/>
      </c>
      <c r="Q12596" s="168" t="str">
        <f t="shared" si="1572"/>
        <v/>
      </c>
      <c r="R12596" s="168" t="str">
        <f t="shared" si="1573"/>
        <v/>
      </c>
      <c r="S12596" s="168" t="str">
        <f t="shared" si="1574"/>
        <v/>
      </c>
      <c r="T12596" s="168" t="str">
        <f t="shared" si="1575"/>
        <v/>
      </c>
    </row>
    <row r="12597" spans="1:20" x14ac:dyDescent="0.2">
      <c r="M12597" s="170" t="str">
        <f t="shared" si="1568"/>
        <v>DTL</v>
      </c>
      <c r="N12597" s="169" t="str">
        <f t="shared" si="1569"/>
        <v>2245</v>
      </c>
      <c r="O12597" s="168" t="str">
        <f t="shared" si="1570"/>
        <v/>
      </c>
      <c r="P12597" s="168" t="str">
        <f t="shared" si="1571"/>
        <v/>
      </c>
      <c r="Q12597" s="168" t="str">
        <f t="shared" si="1572"/>
        <v/>
      </c>
      <c r="R12597" s="168" t="str">
        <f t="shared" si="1573"/>
        <v/>
      </c>
      <c r="S12597" s="168" t="str">
        <f t="shared" si="1574"/>
        <v/>
      </c>
      <c r="T12597" s="168" t="str">
        <f t="shared" si="1575"/>
        <v/>
      </c>
    </row>
    <row r="12598" spans="1:20" x14ac:dyDescent="0.2">
      <c r="A12598" t="s">
        <v>3876</v>
      </c>
      <c r="M12598" s="170" t="str">
        <f t="shared" si="1568"/>
        <v>H1</v>
      </c>
      <c r="N12598" s="169" t="str">
        <f t="shared" si="1569"/>
        <v>2245</v>
      </c>
      <c r="O12598" s="168" t="str">
        <f t="shared" si="1570"/>
        <v/>
      </c>
      <c r="P12598" s="168" t="str">
        <f t="shared" si="1571"/>
        <v/>
      </c>
      <c r="Q12598" s="168" t="str">
        <f t="shared" si="1572"/>
        <v/>
      </c>
      <c r="R12598" s="168" t="str">
        <f t="shared" si="1573"/>
        <v/>
      </c>
      <c r="S12598" s="168" t="str">
        <f t="shared" si="1574"/>
        <v/>
      </c>
      <c r="T12598" s="168" t="str">
        <f t="shared" si="1575"/>
        <v/>
      </c>
    </row>
    <row r="12599" spans="1:20" x14ac:dyDescent="0.2">
      <c r="A12599" t="s">
        <v>2600</v>
      </c>
      <c r="M12599" s="170" t="str">
        <f t="shared" si="1568"/>
        <v>H2</v>
      </c>
      <c r="N12599" s="169" t="str">
        <f t="shared" si="1569"/>
        <v>2245</v>
      </c>
      <c r="O12599" s="168" t="str">
        <f t="shared" si="1570"/>
        <v/>
      </c>
      <c r="P12599" s="168" t="str">
        <f t="shared" si="1571"/>
        <v/>
      </c>
      <c r="Q12599" s="168" t="str">
        <f t="shared" si="1572"/>
        <v/>
      </c>
      <c r="R12599" s="168" t="str">
        <f t="shared" si="1573"/>
        <v/>
      </c>
      <c r="S12599" s="168" t="str">
        <f t="shared" si="1574"/>
        <v/>
      </c>
      <c r="T12599" s="168" t="str">
        <f t="shared" si="1575"/>
        <v/>
      </c>
    </row>
    <row r="12600" spans="1:20" x14ac:dyDescent="0.2">
      <c r="A12600" t="s">
        <v>2601</v>
      </c>
      <c r="M12600" s="170" t="str">
        <f t="shared" si="1568"/>
        <v>H3</v>
      </c>
      <c r="N12600" s="169" t="str">
        <f t="shared" si="1569"/>
        <v>2245</v>
      </c>
      <c r="O12600" s="168" t="str">
        <f t="shared" si="1570"/>
        <v/>
      </c>
      <c r="P12600" s="168" t="str">
        <f t="shared" si="1571"/>
        <v/>
      </c>
      <c r="Q12600" s="168" t="str">
        <f t="shared" si="1572"/>
        <v/>
      </c>
      <c r="R12600" s="168" t="str">
        <f t="shared" si="1573"/>
        <v/>
      </c>
      <c r="S12600" s="168" t="str">
        <f t="shared" si="1574"/>
        <v/>
      </c>
      <c r="T12600" s="168" t="str">
        <f t="shared" si="1575"/>
        <v/>
      </c>
    </row>
    <row r="12601" spans="1:20" x14ac:dyDescent="0.2">
      <c r="A12601" t="s">
        <v>3761</v>
      </c>
      <c r="M12601" s="170" t="str">
        <f t="shared" si="1568"/>
        <v>H4</v>
      </c>
      <c r="N12601" s="169" t="str">
        <f t="shared" si="1569"/>
        <v>2245</v>
      </c>
      <c r="O12601" s="168" t="str">
        <f t="shared" si="1570"/>
        <v/>
      </c>
      <c r="P12601" s="168" t="str">
        <f t="shared" si="1571"/>
        <v/>
      </c>
      <c r="Q12601" s="168" t="str">
        <f t="shared" si="1572"/>
        <v/>
      </c>
      <c r="R12601" s="168" t="str">
        <f t="shared" si="1573"/>
        <v/>
      </c>
      <c r="S12601" s="168" t="str">
        <f t="shared" si="1574"/>
        <v/>
      </c>
      <c r="T12601" s="168" t="str">
        <f t="shared" si="1575"/>
        <v/>
      </c>
    </row>
    <row r="12602" spans="1:20" x14ac:dyDescent="0.2">
      <c r="A12602" t="s">
        <v>3877</v>
      </c>
      <c r="M12602" s="170" t="str">
        <f t="shared" si="1568"/>
        <v>H5</v>
      </c>
      <c r="N12602" s="169" t="str">
        <f t="shared" si="1569"/>
        <v>2245</v>
      </c>
      <c r="O12602" s="168" t="str">
        <f t="shared" si="1570"/>
        <v/>
      </c>
      <c r="P12602" s="168" t="str">
        <f t="shared" si="1571"/>
        <v/>
      </c>
      <c r="Q12602" s="168" t="str">
        <f t="shared" si="1572"/>
        <v/>
      </c>
      <c r="R12602" s="168" t="str">
        <f t="shared" si="1573"/>
        <v/>
      </c>
      <c r="S12602" s="168" t="str">
        <f t="shared" si="1574"/>
        <v/>
      </c>
      <c r="T12602" s="168" t="str">
        <f t="shared" si="1575"/>
        <v/>
      </c>
    </row>
    <row r="12603" spans="1:20" x14ac:dyDescent="0.2">
      <c r="A12603" t="s">
        <v>3878</v>
      </c>
      <c r="M12603" s="170" t="str">
        <f t="shared" si="1568"/>
        <v>H6</v>
      </c>
      <c r="N12603" s="169" t="str">
        <f t="shared" si="1569"/>
        <v>8523</v>
      </c>
      <c r="O12603" s="168" t="str">
        <f t="shared" si="1570"/>
        <v/>
      </c>
      <c r="P12603" s="168" t="str">
        <f t="shared" si="1571"/>
        <v/>
      </c>
      <c r="Q12603" s="168" t="str">
        <f t="shared" si="1572"/>
        <v/>
      </c>
      <c r="R12603" s="168" t="str">
        <f t="shared" si="1573"/>
        <v/>
      </c>
      <c r="S12603" s="168" t="str">
        <f t="shared" si="1574"/>
        <v/>
      </c>
      <c r="T12603" s="168" t="str">
        <f t="shared" si="1575"/>
        <v/>
      </c>
    </row>
    <row r="12604" spans="1:20" x14ac:dyDescent="0.2">
      <c r="A12604" t="s">
        <v>2605</v>
      </c>
      <c r="M12604" s="170" t="str">
        <f t="shared" si="1568"/>
        <v>H7</v>
      </c>
      <c r="N12604" s="169" t="str">
        <f t="shared" si="1569"/>
        <v>8523</v>
      </c>
      <c r="O12604" s="168" t="str">
        <f t="shared" si="1570"/>
        <v/>
      </c>
      <c r="P12604" s="168" t="str">
        <f t="shared" si="1571"/>
        <v/>
      </c>
      <c r="Q12604" s="168" t="str">
        <f t="shared" si="1572"/>
        <v/>
      </c>
      <c r="R12604" s="168" t="str">
        <f t="shared" si="1573"/>
        <v/>
      </c>
      <c r="S12604" s="168" t="str">
        <f t="shared" si="1574"/>
        <v/>
      </c>
      <c r="T12604" s="168" t="str">
        <f t="shared" si="1575"/>
        <v/>
      </c>
    </row>
    <row r="12605" spans="1:20" x14ac:dyDescent="0.2">
      <c r="A12605" t="s">
        <v>2606</v>
      </c>
      <c r="M12605" s="170" t="str">
        <f t="shared" si="1568"/>
        <v>H8</v>
      </c>
      <c r="N12605" s="169" t="str">
        <f t="shared" si="1569"/>
        <v>8523</v>
      </c>
      <c r="O12605" s="168" t="str">
        <f t="shared" si="1570"/>
        <v/>
      </c>
      <c r="P12605" s="168" t="str">
        <f t="shared" si="1571"/>
        <v/>
      </c>
      <c r="Q12605" s="168" t="str">
        <f t="shared" si="1572"/>
        <v/>
      </c>
      <c r="R12605" s="168" t="str">
        <f t="shared" si="1573"/>
        <v/>
      </c>
      <c r="S12605" s="168" t="str">
        <f t="shared" si="1574"/>
        <v/>
      </c>
      <c r="T12605" s="168" t="str">
        <f t="shared" si="1575"/>
        <v/>
      </c>
    </row>
    <row r="12606" spans="1:20" x14ac:dyDescent="0.2">
      <c r="A12606" t="s">
        <v>2607</v>
      </c>
      <c r="M12606" s="170" t="str">
        <f t="shared" si="1568"/>
        <v>H9</v>
      </c>
      <c r="N12606" s="169" t="str">
        <f t="shared" si="1569"/>
        <v>8523</v>
      </c>
      <c r="O12606" s="168" t="str">
        <f t="shared" si="1570"/>
        <v/>
      </c>
      <c r="P12606" s="168" t="str">
        <f t="shared" si="1571"/>
        <v/>
      </c>
      <c r="Q12606" s="168" t="str">
        <f t="shared" si="1572"/>
        <v/>
      </c>
      <c r="R12606" s="168" t="str">
        <f t="shared" si="1573"/>
        <v/>
      </c>
      <c r="S12606" s="168" t="str">
        <f t="shared" si="1574"/>
        <v/>
      </c>
      <c r="T12606" s="168" t="str">
        <f t="shared" si="1575"/>
        <v/>
      </c>
    </row>
    <row r="12607" spans="1:20" x14ac:dyDescent="0.2">
      <c r="A12607" t="s">
        <v>2608</v>
      </c>
      <c r="M12607" s="170" t="str">
        <f t="shared" si="1568"/>
        <v>H10</v>
      </c>
      <c r="N12607" s="169" t="str">
        <f t="shared" si="1569"/>
        <v>8523</v>
      </c>
      <c r="O12607" s="168" t="str">
        <f t="shared" si="1570"/>
        <v/>
      </c>
      <c r="P12607" s="168" t="str">
        <f t="shared" si="1571"/>
        <v/>
      </c>
      <c r="Q12607" s="168" t="str">
        <f t="shared" si="1572"/>
        <v/>
      </c>
      <c r="R12607" s="168" t="str">
        <f t="shared" si="1573"/>
        <v/>
      </c>
      <c r="S12607" s="168" t="str">
        <f t="shared" si="1574"/>
        <v/>
      </c>
      <c r="T12607" s="168" t="str">
        <f t="shared" si="1575"/>
        <v/>
      </c>
    </row>
    <row r="12608" spans="1:20" x14ac:dyDescent="0.2">
      <c r="A12608" t="s">
        <v>2609</v>
      </c>
      <c r="M12608" s="170" t="str">
        <f t="shared" si="1568"/>
        <v>DTL</v>
      </c>
      <c r="N12608" s="169" t="str">
        <f t="shared" si="1569"/>
        <v>8523</v>
      </c>
      <c r="O12608" s="168" t="str">
        <f t="shared" si="1570"/>
        <v/>
      </c>
      <c r="P12608" s="168" t="str">
        <f t="shared" si="1571"/>
        <v/>
      </c>
      <c r="Q12608" s="168" t="str">
        <f t="shared" si="1572"/>
        <v/>
      </c>
      <c r="R12608" s="168" t="str">
        <f t="shared" si="1573"/>
        <v/>
      </c>
      <c r="S12608" s="168" t="str">
        <f t="shared" si="1574"/>
        <v/>
      </c>
      <c r="T12608" s="168" t="str">
        <f t="shared" si="1575"/>
        <v/>
      </c>
    </row>
    <row r="12609" spans="1:20" x14ac:dyDescent="0.2">
      <c r="A12609" t="s">
        <v>7513</v>
      </c>
      <c r="M12609" s="170" t="str">
        <f t="shared" si="1568"/>
        <v>DTL</v>
      </c>
      <c r="N12609" s="169" t="str">
        <f t="shared" si="1569"/>
        <v>8523</v>
      </c>
      <c r="O12609" s="168" t="str">
        <f t="shared" si="1570"/>
        <v>6601</v>
      </c>
      <c r="P12609" s="168" t="str">
        <f t="shared" si="1571"/>
        <v>85236601</v>
      </c>
      <c r="Q12609" s="168">
        <f t="shared" si="1572"/>
        <v>75</v>
      </c>
      <c r="R12609" s="168">
        <f t="shared" si="1573"/>
        <v>139</v>
      </c>
      <c r="S12609" s="168">
        <f t="shared" si="1574"/>
        <v>0</v>
      </c>
      <c r="T12609" s="168">
        <f t="shared" si="1575"/>
        <v>-205</v>
      </c>
    </row>
    <row r="12610" spans="1:20" x14ac:dyDescent="0.2">
      <c r="A12610" t="s">
        <v>4246</v>
      </c>
      <c r="M12610" s="170" t="str">
        <f t="shared" si="1568"/>
        <v>DTL</v>
      </c>
      <c r="N12610" s="169" t="str">
        <f t="shared" si="1569"/>
        <v>8523</v>
      </c>
      <c r="O12610" s="168" t="str">
        <f t="shared" si="1570"/>
        <v/>
      </c>
      <c r="P12610" s="168" t="str">
        <f t="shared" si="1571"/>
        <v/>
      </c>
      <c r="Q12610" s="168" t="str">
        <f t="shared" si="1572"/>
        <v/>
      </c>
      <c r="R12610" s="168" t="str">
        <f t="shared" si="1573"/>
        <v/>
      </c>
      <c r="S12610" s="168" t="str">
        <f t="shared" si="1574"/>
        <v/>
      </c>
      <c r="T12610" s="168" t="str">
        <f t="shared" si="1575"/>
        <v/>
      </c>
    </row>
    <row r="12611" spans="1:20" x14ac:dyDescent="0.2">
      <c r="A12611" t="s">
        <v>2611</v>
      </c>
      <c r="M12611" s="170" t="str">
        <f t="shared" ref="M12611:M12674" si="1576">IF(ROW()&lt;23,"",
  IF(NOT(ISERROR(FIND("Trinity County",$A12611,30))),"H1",
  IF(M12610="H1","H2",
  IF(M12610="H2","H3",
  IF(M12610="H3","H4",
  IF(M12610="H4","H5",
  IF(M12610="H5","H6",
  IF(M12610="H6","H7",
  IF(M12610="H7","H8",
  IF(M12610="H8","H9",
  IF(M12610="H9","H10",
  IF(TRIM(LEFT($A12611,7))="Total","Ttl","DTL"))))))))))))</f>
        <v>DTL</v>
      </c>
      <c r="N12611" s="169" t="str">
        <f t="shared" ref="N12611:N12674" si="1577">IF(ROW()&lt;23,"",
  IF($M12611="H6",TRIM(LEFT($A12611,5)),N12610))</f>
        <v>8523</v>
      </c>
      <c r="O12611" s="168" t="str">
        <f t="shared" ref="O12611:O12674" si="1578">IF($M12611&lt;&gt;"DTL","",
  IF(NOT(ISNUMBER(VALUE(MID($A12611,31,15)))),"",LEFT($A12611,4)))</f>
        <v/>
      </c>
      <c r="P12611" s="168" t="str">
        <f t="shared" ref="P12611:P12674" si="1579">IF(O12611="","",N12611&amp;O12611)</f>
        <v/>
      </c>
      <c r="Q12611" s="168" t="str">
        <f t="shared" ref="Q12611:Q12674" si="1580">IF($M12611&lt;&gt;"DTL","",
  IF(NOT(ISNUMBER(VALUE(MID($A12611,31,15)))),"",VALUE(TRIM(MID($A12611,47,15)))))</f>
        <v/>
      </c>
      <c r="R12611" s="168" t="str">
        <f t="shared" ref="R12611:R12674" si="1581">IF($M12611&lt;&gt;"DTL","",
  IF(NOT(ISNUMBER(VALUE(MID($A12611,31,15)))),"",VALUE(TRIM(MID($A12611,61,14)))))</f>
        <v/>
      </c>
      <c r="S12611" s="168" t="str">
        <f t="shared" ref="S12611:S12674" si="1582">IF($M12611&lt;&gt;"DTL","",
  IF(NOT(ISNUMBER(VALUE(MID($A12611,31,15)))),"",VALUE(TRIM(MID($A12611,76,14)))))</f>
        <v/>
      </c>
      <c r="T12611" s="168" t="str">
        <f t="shared" ref="T12611:T12674" si="1583">IF($M12611&lt;&gt;"DTL","",
  IF(NOT(ISNUMBER(VALUE(MID($A12611,31,15)))),"",VALUE(TRIM(MID($A12611,90,14)))))</f>
        <v/>
      </c>
    </row>
    <row r="12612" spans="1:20" x14ac:dyDescent="0.2">
      <c r="A12612" t="s">
        <v>7514</v>
      </c>
      <c r="M12612" s="170" t="str">
        <f t="shared" si="1576"/>
        <v>Ttl</v>
      </c>
      <c r="N12612" s="169" t="str">
        <f t="shared" si="1577"/>
        <v>8523</v>
      </c>
      <c r="O12612" s="168" t="str">
        <f t="shared" si="1578"/>
        <v/>
      </c>
      <c r="P12612" s="168" t="str">
        <f t="shared" si="1579"/>
        <v/>
      </c>
      <c r="Q12612" s="168" t="str">
        <f t="shared" si="1580"/>
        <v/>
      </c>
      <c r="R12612" s="168" t="str">
        <f t="shared" si="1581"/>
        <v/>
      </c>
      <c r="S12612" s="168" t="str">
        <f t="shared" si="1582"/>
        <v/>
      </c>
      <c r="T12612" s="168" t="str">
        <f t="shared" si="1583"/>
        <v/>
      </c>
    </row>
    <row r="12613" spans="1:20" x14ac:dyDescent="0.2">
      <c r="A12613" t="s">
        <v>2612</v>
      </c>
      <c r="M12613" s="170" t="str">
        <f t="shared" si="1576"/>
        <v>DTL</v>
      </c>
      <c r="N12613" s="169" t="str">
        <f t="shared" si="1577"/>
        <v>8523</v>
      </c>
      <c r="O12613" s="168" t="str">
        <f t="shared" si="1578"/>
        <v/>
      </c>
      <c r="P12613" s="168" t="str">
        <f t="shared" si="1579"/>
        <v/>
      </c>
      <c r="Q12613" s="168" t="str">
        <f t="shared" si="1580"/>
        <v/>
      </c>
      <c r="R12613" s="168" t="str">
        <f t="shared" si="1581"/>
        <v/>
      </c>
      <c r="S12613" s="168" t="str">
        <f t="shared" si="1582"/>
        <v/>
      </c>
      <c r="T12613" s="168" t="str">
        <f t="shared" si="1583"/>
        <v/>
      </c>
    </row>
    <row r="12614" spans="1:20" x14ac:dyDescent="0.2">
      <c r="A12614" t="s">
        <v>2611</v>
      </c>
      <c r="M12614" s="170" t="str">
        <f t="shared" si="1576"/>
        <v>DTL</v>
      </c>
      <c r="N12614" s="169" t="str">
        <f t="shared" si="1577"/>
        <v>8523</v>
      </c>
      <c r="O12614" s="168" t="str">
        <f t="shared" si="1578"/>
        <v/>
      </c>
      <c r="P12614" s="168" t="str">
        <f t="shared" si="1579"/>
        <v/>
      </c>
      <c r="Q12614" s="168" t="str">
        <f t="shared" si="1580"/>
        <v/>
      </c>
      <c r="R12614" s="168" t="str">
        <f t="shared" si="1581"/>
        <v/>
      </c>
      <c r="S12614" s="168" t="str">
        <f t="shared" si="1582"/>
        <v/>
      </c>
      <c r="T12614" s="168" t="str">
        <f t="shared" si="1583"/>
        <v/>
      </c>
    </row>
    <row r="12615" spans="1:20" x14ac:dyDescent="0.2">
      <c r="A12615" t="s">
        <v>2611</v>
      </c>
      <c r="M12615" s="170" t="str">
        <f t="shared" si="1576"/>
        <v>DTL</v>
      </c>
      <c r="N12615" s="169" t="str">
        <f t="shared" si="1577"/>
        <v>8523</v>
      </c>
      <c r="O12615" s="168" t="str">
        <f t="shared" si="1578"/>
        <v/>
      </c>
      <c r="P12615" s="168" t="str">
        <f t="shared" si="1579"/>
        <v/>
      </c>
      <c r="Q12615" s="168" t="str">
        <f t="shared" si="1580"/>
        <v/>
      </c>
      <c r="R12615" s="168" t="str">
        <f t="shared" si="1581"/>
        <v/>
      </c>
      <c r="S12615" s="168" t="str">
        <f t="shared" si="1582"/>
        <v/>
      </c>
      <c r="T12615" s="168" t="str">
        <f t="shared" si="1583"/>
        <v/>
      </c>
    </row>
    <row r="12616" spans="1:20" x14ac:dyDescent="0.2">
      <c r="A12616" t="s">
        <v>2613</v>
      </c>
      <c r="M12616" s="170" t="str">
        <f t="shared" si="1576"/>
        <v>DTL</v>
      </c>
      <c r="N12616" s="169" t="str">
        <f t="shared" si="1577"/>
        <v>8523</v>
      </c>
      <c r="O12616" s="168" t="str">
        <f t="shared" si="1578"/>
        <v/>
      </c>
      <c r="P12616" s="168" t="str">
        <f t="shared" si="1579"/>
        <v/>
      </c>
      <c r="Q12616" s="168" t="str">
        <f t="shared" si="1580"/>
        <v/>
      </c>
      <c r="R12616" s="168" t="str">
        <f t="shared" si="1581"/>
        <v/>
      </c>
      <c r="S12616" s="168" t="str">
        <f t="shared" si="1582"/>
        <v/>
      </c>
      <c r="T12616" s="168" t="str">
        <f t="shared" si="1583"/>
        <v/>
      </c>
    </row>
    <row r="12617" spans="1:20" x14ac:dyDescent="0.2">
      <c r="A12617" t="s">
        <v>7515</v>
      </c>
      <c r="M12617" s="170" t="str">
        <f t="shared" si="1576"/>
        <v>DTL</v>
      </c>
      <c r="N12617" s="169" t="str">
        <f t="shared" si="1577"/>
        <v>8523</v>
      </c>
      <c r="O12617" s="168" t="str">
        <f t="shared" si="1578"/>
        <v>2301</v>
      </c>
      <c r="P12617" s="168" t="str">
        <f t="shared" si="1579"/>
        <v>85232301</v>
      </c>
      <c r="Q12617" s="168">
        <f t="shared" si="1580"/>
        <v>0</v>
      </c>
      <c r="R12617" s="168">
        <f t="shared" si="1581"/>
        <v>10</v>
      </c>
      <c r="S12617" s="168">
        <f t="shared" si="1582"/>
        <v>0</v>
      </c>
      <c r="T12617" s="168">
        <f t="shared" si="1583"/>
        <v>0</v>
      </c>
    </row>
    <row r="12618" spans="1:20" x14ac:dyDescent="0.2">
      <c r="A12618" t="s">
        <v>4246</v>
      </c>
      <c r="M12618" s="170" t="str">
        <f t="shared" si="1576"/>
        <v>DTL</v>
      </c>
      <c r="N12618" s="169" t="str">
        <f t="shared" si="1577"/>
        <v>8523</v>
      </c>
      <c r="O12618" s="168" t="str">
        <f t="shared" si="1578"/>
        <v/>
      </c>
      <c r="P12618" s="168" t="str">
        <f t="shared" si="1579"/>
        <v/>
      </c>
      <c r="Q12618" s="168" t="str">
        <f t="shared" si="1580"/>
        <v/>
      </c>
      <c r="R12618" s="168" t="str">
        <f t="shared" si="1581"/>
        <v/>
      </c>
      <c r="S12618" s="168" t="str">
        <f t="shared" si="1582"/>
        <v/>
      </c>
      <c r="T12618" s="168" t="str">
        <f t="shared" si="1583"/>
        <v/>
      </c>
    </row>
    <row r="12619" spans="1:20" x14ac:dyDescent="0.2">
      <c r="A12619" t="s">
        <v>2611</v>
      </c>
      <c r="M12619" s="170" t="str">
        <f t="shared" si="1576"/>
        <v>DTL</v>
      </c>
      <c r="N12619" s="169" t="str">
        <f t="shared" si="1577"/>
        <v>8523</v>
      </c>
      <c r="O12619" s="168" t="str">
        <f t="shared" si="1578"/>
        <v/>
      </c>
      <c r="P12619" s="168" t="str">
        <f t="shared" si="1579"/>
        <v/>
      </c>
      <c r="Q12619" s="168" t="str">
        <f t="shared" si="1580"/>
        <v/>
      </c>
      <c r="R12619" s="168" t="str">
        <f t="shared" si="1581"/>
        <v/>
      </c>
      <c r="S12619" s="168" t="str">
        <f t="shared" si="1582"/>
        <v/>
      </c>
      <c r="T12619" s="168" t="str">
        <f t="shared" si="1583"/>
        <v/>
      </c>
    </row>
    <row r="12620" spans="1:20" x14ac:dyDescent="0.2">
      <c r="A12620" t="s">
        <v>7516</v>
      </c>
      <c r="M12620" s="170" t="str">
        <f t="shared" si="1576"/>
        <v>Ttl</v>
      </c>
      <c r="N12620" s="169" t="str">
        <f t="shared" si="1577"/>
        <v>8523</v>
      </c>
      <c r="O12620" s="168" t="str">
        <f t="shared" si="1578"/>
        <v/>
      </c>
      <c r="P12620" s="168" t="str">
        <f t="shared" si="1579"/>
        <v/>
      </c>
      <c r="Q12620" s="168" t="str">
        <f t="shared" si="1580"/>
        <v/>
      </c>
      <c r="R12620" s="168" t="str">
        <f t="shared" si="1581"/>
        <v/>
      </c>
      <c r="S12620" s="168" t="str">
        <f t="shared" si="1582"/>
        <v/>
      </c>
      <c r="T12620" s="168" t="str">
        <f t="shared" si="1583"/>
        <v/>
      </c>
    </row>
    <row r="12621" spans="1:20" x14ac:dyDescent="0.2">
      <c r="A12621" t="s">
        <v>2611</v>
      </c>
      <c r="M12621" s="170" t="str">
        <f t="shared" si="1576"/>
        <v>DTL</v>
      </c>
      <c r="N12621" s="169" t="str">
        <f t="shared" si="1577"/>
        <v>8523</v>
      </c>
      <c r="O12621" s="168" t="str">
        <f t="shared" si="1578"/>
        <v/>
      </c>
      <c r="P12621" s="168" t="str">
        <f t="shared" si="1579"/>
        <v/>
      </c>
      <c r="Q12621" s="168" t="str">
        <f t="shared" si="1580"/>
        <v/>
      </c>
      <c r="R12621" s="168" t="str">
        <f t="shared" si="1581"/>
        <v/>
      </c>
      <c r="S12621" s="168" t="str">
        <f t="shared" si="1582"/>
        <v/>
      </c>
      <c r="T12621" s="168" t="str">
        <f t="shared" si="1583"/>
        <v/>
      </c>
    </row>
    <row r="12622" spans="1:20" x14ac:dyDescent="0.2">
      <c r="A12622" t="s">
        <v>2611</v>
      </c>
      <c r="M12622" s="170" t="str">
        <f t="shared" si="1576"/>
        <v>DTL</v>
      </c>
      <c r="N12622" s="169" t="str">
        <f t="shared" si="1577"/>
        <v>8523</v>
      </c>
      <c r="O12622" s="168" t="str">
        <f t="shared" si="1578"/>
        <v/>
      </c>
      <c r="P12622" s="168" t="str">
        <f t="shared" si="1579"/>
        <v/>
      </c>
      <c r="Q12622" s="168" t="str">
        <f t="shared" si="1580"/>
        <v/>
      </c>
      <c r="R12622" s="168" t="str">
        <f t="shared" si="1581"/>
        <v/>
      </c>
      <c r="S12622" s="168" t="str">
        <f t="shared" si="1582"/>
        <v/>
      </c>
      <c r="T12622" s="168" t="str">
        <f t="shared" si="1583"/>
        <v/>
      </c>
    </row>
    <row r="12623" spans="1:20" x14ac:dyDescent="0.2">
      <c r="A12623" t="s">
        <v>7517</v>
      </c>
      <c r="M12623" s="170" t="str">
        <f t="shared" si="1576"/>
        <v>Ttl</v>
      </c>
      <c r="N12623" s="169" t="str">
        <f t="shared" si="1577"/>
        <v>8523</v>
      </c>
      <c r="O12623" s="168" t="str">
        <f t="shared" si="1578"/>
        <v/>
      </c>
      <c r="P12623" s="168" t="str">
        <f t="shared" si="1579"/>
        <v/>
      </c>
      <c r="Q12623" s="168" t="str">
        <f t="shared" si="1580"/>
        <v/>
      </c>
      <c r="R12623" s="168" t="str">
        <f t="shared" si="1581"/>
        <v/>
      </c>
      <c r="S12623" s="168" t="str">
        <f t="shared" si="1582"/>
        <v/>
      </c>
      <c r="T12623" s="168" t="str">
        <f t="shared" si="1583"/>
        <v/>
      </c>
    </row>
    <row r="12624" spans="1:20" x14ac:dyDescent="0.2">
      <c r="A12624" t="s">
        <v>2612</v>
      </c>
      <c r="M12624" s="170" t="str">
        <f t="shared" si="1576"/>
        <v>DTL</v>
      </c>
      <c r="N12624" s="169" t="str">
        <f t="shared" si="1577"/>
        <v>8523</v>
      </c>
      <c r="O12624" s="168" t="str">
        <f t="shared" si="1578"/>
        <v/>
      </c>
      <c r="P12624" s="168" t="str">
        <f t="shared" si="1579"/>
        <v/>
      </c>
      <c r="Q12624" s="168" t="str">
        <f t="shared" si="1580"/>
        <v/>
      </c>
      <c r="R12624" s="168" t="str">
        <f t="shared" si="1581"/>
        <v/>
      </c>
      <c r="S12624" s="168" t="str">
        <f t="shared" si="1582"/>
        <v/>
      </c>
      <c r="T12624" s="168" t="str">
        <f t="shared" si="1583"/>
        <v/>
      </c>
    </row>
    <row r="12625" spans="1:20" x14ac:dyDescent="0.2">
      <c r="A12625" t="s">
        <v>2611</v>
      </c>
      <c r="M12625" s="170" t="str">
        <f t="shared" si="1576"/>
        <v>DTL</v>
      </c>
      <c r="N12625" s="169" t="str">
        <f t="shared" si="1577"/>
        <v>8523</v>
      </c>
      <c r="O12625" s="168" t="str">
        <f t="shared" si="1578"/>
        <v/>
      </c>
      <c r="P12625" s="168" t="str">
        <f t="shared" si="1579"/>
        <v/>
      </c>
      <c r="Q12625" s="168" t="str">
        <f t="shared" si="1580"/>
        <v/>
      </c>
      <c r="R12625" s="168" t="str">
        <f t="shared" si="1581"/>
        <v/>
      </c>
      <c r="S12625" s="168" t="str">
        <f t="shared" si="1582"/>
        <v/>
      </c>
      <c r="T12625" s="168" t="str">
        <f t="shared" si="1583"/>
        <v/>
      </c>
    </row>
    <row r="12626" spans="1:20" x14ac:dyDescent="0.2">
      <c r="A12626" t="s">
        <v>2620</v>
      </c>
      <c r="M12626" s="170" t="str">
        <f t="shared" si="1576"/>
        <v>DTL</v>
      </c>
      <c r="N12626" s="169" t="str">
        <f t="shared" si="1577"/>
        <v>8523</v>
      </c>
      <c r="O12626" s="168" t="str">
        <f t="shared" si="1578"/>
        <v/>
      </c>
      <c r="P12626" s="168" t="str">
        <f t="shared" si="1579"/>
        <v/>
      </c>
      <c r="Q12626" s="168" t="str">
        <f t="shared" si="1580"/>
        <v/>
      </c>
      <c r="R12626" s="168" t="str">
        <f t="shared" si="1581"/>
        <v/>
      </c>
      <c r="S12626" s="168" t="str">
        <f t="shared" si="1582"/>
        <v/>
      </c>
      <c r="T12626" s="168" t="str">
        <f t="shared" si="1583"/>
        <v/>
      </c>
    </row>
    <row r="12627" spans="1:20" x14ac:dyDescent="0.2">
      <c r="A12627" t="s">
        <v>7518</v>
      </c>
      <c r="M12627" s="170" t="str">
        <f t="shared" si="1576"/>
        <v>Ttl</v>
      </c>
      <c r="N12627" s="169" t="str">
        <f t="shared" si="1577"/>
        <v>8523</v>
      </c>
      <c r="O12627" s="168" t="str">
        <f t="shared" si="1578"/>
        <v/>
      </c>
      <c r="P12627" s="168" t="str">
        <f t="shared" si="1579"/>
        <v/>
      </c>
      <c r="Q12627" s="168" t="str">
        <f t="shared" si="1580"/>
        <v/>
      </c>
      <c r="R12627" s="168" t="str">
        <f t="shared" si="1581"/>
        <v/>
      </c>
      <c r="S12627" s="168" t="str">
        <f t="shared" si="1582"/>
        <v/>
      </c>
      <c r="T12627" s="168" t="str">
        <f t="shared" si="1583"/>
        <v/>
      </c>
    </row>
    <row r="12628" spans="1:20" x14ac:dyDescent="0.2">
      <c r="A12628" t="s">
        <v>2611</v>
      </c>
      <c r="M12628" s="170" t="str">
        <f t="shared" si="1576"/>
        <v>DTL</v>
      </c>
      <c r="N12628" s="169" t="str">
        <f t="shared" si="1577"/>
        <v>8523</v>
      </c>
      <c r="O12628" s="168" t="str">
        <f t="shared" si="1578"/>
        <v/>
      </c>
      <c r="P12628" s="168" t="str">
        <f t="shared" si="1579"/>
        <v/>
      </c>
      <c r="Q12628" s="168" t="str">
        <f t="shared" si="1580"/>
        <v/>
      </c>
      <c r="R12628" s="168" t="str">
        <f t="shared" si="1581"/>
        <v/>
      </c>
      <c r="S12628" s="168" t="str">
        <f t="shared" si="1582"/>
        <v/>
      </c>
      <c r="T12628" s="168" t="str">
        <f t="shared" si="1583"/>
        <v/>
      </c>
    </row>
    <row r="12629" spans="1:20" x14ac:dyDescent="0.2">
      <c r="A12629" t="s">
        <v>7519</v>
      </c>
      <c r="M12629" s="170" t="str">
        <f t="shared" si="1576"/>
        <v>Ttl</v>
      </c>
      <c r="N12629" s="169" t="str">
        <f t="shared" si="1577"/>
        <v>8523</v>
      </c>
      <c r="O12629" s="168" t="str">
        <f t="shared" si="1578"/>
        <v/>
      </c>
      <c r="P12629" s="168" t="str">
        <f t="shared" si="1579"/>
        <v/>
      </c>
      <c r="Q12629" s="168" t="str">
        <f t="shared" si="1580"/>
        <v/>
      </c>
      <c r="R12629" s="168" t="str">
        <f t="shared" si="1581"/>
        <v/>
      </c>
      <c r="S12629" s="168" t="str">
        <f t="shared" si="1582"/>
        <v/>
      </c>
      <c r="T12629" s="168" t="str">
        <f t="shared" si="1583"/>
        <v/>
      </c>
    </row>
    <row r="12630" spans="1:20" x14ac:dyDescent="0.2">
      <c r="A12630" t="s">
        <v>4246</v>
      </c>
      <c r="M12630" s="170" t="str">
        <f t="shared" si="1576"/>
        <v>DTL</v>
      </c>
      <c r="N12630" s="169" t="str">
        <f t="shared" si="1577"/>
        <v>8523</v>
      </c>
      <c r="O12630" s="168" t="str">
        <f t="shared" si="1578"/>
        <v/>
      </c>
      <c r="P12630" s="168" t="str">
        <f t="shared" si="1579"/>
        <v/>
      </c>
      <c r="Q12630" s="168" t="str">
        <f t="shared" si="1580"/>
        <v/>
      </c>
      <c r="R12630" s="168" t="str">
        <f t="shared" si="1581"/>
        <v/>
      </c>
      <c r="S12630" s="168" t="str">
        <f t="shared" si="1582"/>
        <v/>
      </c>
      <c r="T12630" s="168" t="str">
        <f t="shared" si="1583"/>
        <v/>
      </c>
    </row>
    <row r="12631" spans="1:20" x14ac:dyDescent="0.2">
      <c r="A12631" t="s">
        <v>2611</v>
      </c>
      <c r="M12631" s="170" t="str">
        <f t="shared" si="1576"/>
        <v>DTL</v>
      </c>
      <c r="N12631" s="169" t="str">
        <f t="shared" si="1577"/>
        <v>8523</v>
      </c>
      <c r="O12631" s="168" t="str">
        <f t="shared" si="1578"/>
        <v/>
      </c>
      <c r="P12631" s="168" t="str">
        <f t="shared" si="1579"/>
        <v/>
      </c>
      <c r="Q12631" s="168" t="str">
        <f t="shared" si="1580"/>
        <v/>
      </c>
      <c r="R12631" s="168" t="str">
        <f t="shared" si="1581"/>
        <v/>
      </c>
      <c r="S12631" s="168" t="str">
        <f t="shared" si="1582"/>
        <v/>
      </c>
      <c r="T12631" s="168" t="str">
        <f t="shared" si="1583"/>
        <v/>
      </c>
    </row>
    <row r="12632" spans="1:20" x14ac:dyDescent="0.2">
      <c r="A12632" t="s">
        <v>7520</v>
      </c>
      <c r="M12632" s="170" t="str">
        <f t="shared" si="1576"/>
        <v>DTL</v>
      </c>
      <c r="N12632" s="169" t="str">
        <f t="shared" si="1577"/>
        <v>8523</v>
      </c>
      <c r="O12632" s="168" t="str">
        <f t="shared" si="1578"/>
        <v xml:space="preserve">    </v>
      </c>
      <c r="P12632" s="168" t="str">
        <f t="shared" si="1579"/>
        <v xml:space="preserve">8523    </v>
      </c>
      <c r="Q12632" s="168">
        <f t="shared" si="1580"/>
        <v>75</v>
      </c>
      <c r="R12632" s="168">
        <f t="shared" si="1581"/>
        <v>128</v>
      </c>
      <c r="S12632" s="168">
        <f t="shared" si="1582"/>
        <v>0</v>
      </c>
      <c r="T12632" s="168">
        <f t="shared" si="1583"/>
        <v>-205</v>
      </c>
    </row>
    <row r="12633" spans="1:20" x14ac:dyDescent="0.2">
      <c r="A12633" t="s">
        <v>2611</v>
      </c>
      <c r="M12633" s="170" t="str">
        <f t="shared" si="1576"/>
        <v>DTL</v>
      </c>
      <c r="N12633" s="169" t="str">
        <f t="shared" si="1577"/>
        <v>8523</v>
      </c>
      <c r="O12633" s="168" t="str">
        <f t="shared" si="1578"/>
        <v/>
      </c>
      <c r="P12633" s="168" t="str">
        <f t="shared" si="1579"/>
        <v/>
      </c>
      <c r="Q12633" s="168" t="str">
        <f t="shared" si="1580"/>
        <v/>
      </c>
      <c r="R12633" s="168" t="str">
        <f t="shared" si="1581"/>
        <v/>
      </c>
      <c r="S12633" s="168" t="str">
        <f t="shared" si="1582"/>
        <v/>
      </c>
      <c r="T12633" s="168" t="str">
        <f t="shared" si="1583"/>
        <v/>
      </c>
    </row>
    <row r="12634" spans="1:20" x14ac:dyDescent="0.2">
      <c r="A12634" t="s">
        <v>2622</v>
      </c>
      <c r="M12634" s="170" t="str">
        <f t="shared" si="1576"/>
        <v>DTL</v>
      </c>
      <c r="N12634" s="169" t="str">
        <f t="shared" si="1577"/>
        <v>8523</v>
      </c>
      <c r="O12634" s="168" t="str">
        <f t="shared" si="1578"/>
        <v>Tran</v>
      </c>
      <c r="P12634" s="168" t="str">
        <f t="shared" si="1579"/>
        <v>8523Tran</v>
      </c>
      <c r="Q12634" s="168">
        <f t="shared" si="1580"/>
        <v>0</v>
      </c>
      <c r="R12634" s="168">
        <f t="shared" si="1581"/>
        <v>0</v>
      </c>
      <c r="S12634" s="168">
        <f t="shared" si="1582"/>
        <v>0</v>
      </c>
      <c r="T12634" s="168">
        <f t="shared" si="1583"/>
        <v>0</v>
      </c>
    </row>
    <row r="12635" spans="1:20" x14ac:dyDescent="0.2">
      <c r="A12635" t="s">
        <v>2611</v>
      </c>
      <c r="M12635" s="170" t="str">
        <f t="shared" si="1576"/>
        <v>DTL</v>
      </c>
      <c r="N12635" s="169" t="str">
        <f t="shared" si="1577"/>
        <v>8523</v>
      </c>
      <c r="O12635" s="168" t="str">
        <f t="shared" si="1578"/>
        <v/>
      </c>
      <c r="P12635" s="168" t="str">
        <f t="shared" si="1579"/>
        <v/>
      </c>
      <c r="Q12635" s="168" t="str">
        <f t="shared" si="1580"/>
        <v/>
      </c>
      <c r="R12635" s="168" t="str">
        <f t="shared" si="1581"/>
        <v/>
      </c>
      <c r="S12635" s="168" t="str">
        <f t="shared" si="1582"/>
        <v/>
      </c>
      <c r="T12635" s="168" t="str">
        <f t="shared" si="1583"/>
        <v/>
      </c>
    </row>
    <row r="12636" spans="1:20" x14ac:dyDescent="0.2">
      <c r="A12636" t="s">
        <v>2623</v>
      </c>
      <c r="M12636" s="170" t="str">
        <f t="shared" si="1576"/>
        <v>DTL</v>
      </c>
      <c r="N12636" s="169" t="str">
        <f t="shared" si="1577"/>
        <v>8523</v>
      </c>
      <c r="O12636" s="168" t="str">
        <f t="shared" si="1578"/>
        <v>Tran</v>
      </c>
      <c r="P12636" s="168" t="str">
        <f t="shared" si="1579"/>
        <v>8523Tran</v>
      </c>
      <c r="Q12636" s="168">
        <f t="shared" si="1580"/>
        <v>0</v>
      </c>
      <c r="R12636" s="168">
        <f t="shared" si="1581"/>
        <v>0</v>
      </c>
      <c r="S12636" s="168">
        <f t="shared" si="1582"/>
        <v>0</v>
      </c>
      <c r="T12636" s="168">
        <f t="shared" si="1583"/>
        <v>0</v>
      </c>
    </row>
    <row r="12637" spans="1:20" x14ac:dyDescent="0.2">
      <c r="A12637" t="s">
        <v>4246</v>
      </c>
      <c r="M12637" s="170" t="str">
        <f t="shared" si="1576"/>
        <v>DTL</v>
      </c>
      <c r="N12637" s="169" t="str">
        <f t="shared" si="1577"/>
        <v>8523</v>
      </c>
      <c r="O12637" s="168" t="str">
        <f t="shared" si="1578"/>
        <v/>
      </c>
      <c r="P12637" s="168" t="str">
        <f t="shared" si="1579"/>
        <v/>
      </c>
      <c r="Q12637" s="168" t="str">
        <f t="shared" si="1580"/>
        <v/>
      </c>
      <c r="R12637" s="168" t="str">
        <f t="shared" si="1581"/>
        <v/>
      </c>
      <c r="S12637" s="168" t="str">
        <f t="shared" si="1582"/>
        <v/>
      </c>
      <c r="T12637" s="168" t="str">
        <f t="shared" si="1583"/>
        <v/>
      </c>
    </row>
    <row r="12638" spans="1:20" x14ac:dyDescent="0.2">
      <c r="A12638" t="s">
        <v>2611</v>
      </c>
      <c r="M12638" s="170" t="str">
        <f t="shared" si="1576"/>
        <v>DTL</v>
      </c>
      <c r="N12638" s="169" t="str">
        <f t="shared" si="1577"/>
        <v>8523</v>
      </c>
      <c r="O12638" s="168" t="str">
        <f t="shared" si="1578"/>
        <v/>
      </c>
      <c r="P12638" s="168" t="str">
        <f t="shared" si="1579"/>
        <v/>
      </c>
      <c r="Q12638" s="168" t="str">
        <f t="shared" si="1580"/>
        <v/>
      </c>
      <c r="R12638" s="168" t="str">
        <f t="shared" si="1581"/>
        <v/>
      </c>
      <c r="S12638" s="168" t="str">
        <f t="shared" si="1582"/>
        <v/>
      </c>
      <c r="T12638" s="168" t="str">
        <f t="shared" si="1583"/>
        <v/>
      </c>
    </row>
    <row r="12639" spans="1:20" x14ac:dyDescent="0.2">
      <c r="A12639" t="s">
        <v>7521</v>
      </c>
      <c r="M12639" s="170" t="str">
        <f t="shared" si="1576"/>
        <v>Ttl</v>
      </c>
      <c r="N12639" s="169" t="str">
        <f t="shared" si="1577"/>
        <v>8523</v>
      </c>
      <c r="O12639" s="168" t="str">
        <f t="shared" si="1578"/>
        <v/>
      </c>
      <c r="P12639" s="168" t="str">
        <f t="shared" si="1579"/>
        <v/>
      </c>
      <c r="Q12639" s="168" t="str">
        <f t="shared" si="1580"/>
        <v/>
      </c>
      <c r="R12639" s="168" t="str">
        <f t="shared" si="1581"/>
        <v/>
      </c>
      <c r="S12639" s="168" t="str">
        <f t="shared" si="1582"/>
        <v/>
      </c>
      <c r="T12639" s="168" t="str">
        <f t="shared" si="1583"/>
        <v/>
      </c>
    </row>
    <row r="12640" spans="1:20" x14ac:dyDescent="0.2">
      <c r="A12640" t="s">
        <v>4467</v>
      </c>
      <c r="M12640" s="170" t="str">
        <f t="shared" si="1576"/>
        <v>DTL</v>
      </c>
      <c r="N12640" s="169" t="str">
        <f t="shared" si="1577"/>
        <v>8523</v>
      </c>
      <c r="O12640" s="168" t="str">
        <f t="shared" si="1578"/>
        <v/>
      </c>
      <c r="P12640" s="168" t="str">
        <f t="shared" si="1579"/>
        <v/>
      </c>
      <c r="Q12640" s="168" t="str">
        <f t="shared" si="1580"/>
        <v/>
      </c>
      <c r="R12640" s="168" t="str">
        <f t="shared" si="1581"/>
        <v/>
      </c>
      <c r="S12640" s="168" t="str">
        <f t="shared" si="1582"/>
        <v/>
      </c>
      <c r="T12640" s="168" t="str">
        <f t="shared" si="1583"/>
        <v/>
      </c>
    </row>
    <row r="12641" spans="1:20" x14ac:dyDescent="0.2">
      <c r="A12641">
        <v>1</v>
      </c>
      <c r="M12641" s="170" t="str">
        <f t="shared" si="1576"/>
        <v>DTL</v>
      </c>
      <c r="N12641" s="169" t="str">
        <f t="shared" si="1577"/>
        <v>8523</v>
      </c>
      <c r="O12641" s="168" t="str">
        <f t="shared" si="1578"/>
        <v/>
      </c>
      <c r="P12641" s="168" t="str">
        <f t="shared" si="1579"/>
        <v/>
      </c>
      <c r="Q12641" s="168" t="str">
        <f t="shared" si="1580"/>
        <v/>
      </c>
      <c r="R12641" s="168" t="str">
        <f t="shared" si="1581"/>
        <v/>
      </c>
      <c r="S12641" s="168" t="str">
        <f t="shared" si="1582"/>
        <v/>
      </c>
      <c r="T12641" s="168" t="str">
        <f t="shared" si="1583"/>
        <v/>
      </c>
    </row>
    <row r="12642" spans="1:20" x14ac:dyDescent="0.2">
      <c r="M12642" s="170" t="str">
        <f t="shared" si="1576"/>
        <v>DTL</v>
      </c>
      <c r="N12642" s="169" t="str">
        <f t="shared" si="1577"/>
        <v>8523</v>
      </c>
      <c r="O12642" s="168" t="str">
        <f t="shared" si="1578"/>
        <v/>
      </c>
      <c r="P12642" s="168" t="str">
        <f t="shared" si="1579"/>
        <v/>
      </c>
      <c r="Q12642" s="168" t="str">
        <f t="shared" si="1580"/>
        <v/>
      </c>
      <c r="R12642" s="168" t="str">
        <f t="shared" si="1581"/>
        <v/>
      </c>
      <c r="S12642" s="168" t="str">
        <f t="shared" si="1582"/>
        <v/>
      </c>
      <c r="T12642" s="168" t="str">
        <f t="shared" si="1583"/>
        <v/>
      </c>
    </row>
    <row r="12643" spans="1:20" x14ac:dyDescent="0.2">
      <c r="A12643" t="s">
        <v>3879</v>
      </c>
      <c r="M12643" s="170" t="str">
        <f t="shared" si="1576"/>
        <v>H1</v>
      </c>
      <c r="N12643" s="169" t="str">
        <f t="shared" si="1577"/>
        <v>8523</v>
      </c>
      <c r="O12643" s="168" t="str">
        <f t="shared" si="1578"/>
        <v/>
      </c>
      <c r="P12643" s="168" t="str">
        <f t="shared" si="1579"/>
        <v/>
      </c>
      <c r="Q12643" s="168" t="str">
        <f t="shared" si="1580"/>
        <v/>
      </c>
      <c r="R12643" s="168" t="str">
        <f t="shared" si="1581"/>
        <v/>
      </c>
      <c r="S12643" s="168" t="str">
        <f t="shared" si="1582"/>
        <v/>
      </c>
      <c r="T12643" s="168" t="str">
        <f t="shared" si="1583"/>
        <v/>
      </c>
    </row>
    <row r="12644" spans="1:20" x14ac:dyDescent="0.2">
      <c r="A12644" t="s">
        <v>2600</v>
      </c>
      <c r="M12644" s="170" t="str">
        <f t="shared" si="1576"/>
        <v>H2</v>
      </c>
      <c r="N12644" s="169" t="str">
        <f t="shared" si="1577"/>
        <v>8523</v>
      </c>
      <c r="O12644" s="168" t="str">
        <f t="shared" si="1578"/>
        <v/>
      </c>
      <c r="P12644" s="168" t="str">
        <f t="shared" si="1579"/>
        <v/>
      </c>
      <c r="Q12644" s="168" t="str">
        <f t="shared" si="1580"/>
        <v/>
      </c>
      <c r="R12644" s="168" t="str">
        <f t="shared" si="1581"/>
        <v/>
      </c>
      <c r="S12644" s="168" t="str">
        <f t="shared" si="1582"/>
        <v/>
      </c>
      <c r="T12644" s="168" t="str">
        <f t="shared" si="1583"/>
        <v/>
      </c>
    </row>
    <row r="12645" spans="1:20" x14ac:dyDescent="0.2">
      <c r="A12645" t="s">
        <v>2601</v>
      </c>
      <c r="M12645" s="170" t="str">
        <f t="shared" si="1576"/>
        <v>H3</v>
      </c>
      <c r="N12645" s="169" t="str">
        <f t="shared" si="1577"/>
        <v>8523</v>
      </c>
      <c r="O12645" s="168" t="str">
        <f t="shared" si="1578"/>
        <v/>
      </c>
      <c r="P12645" s="168" t="str">
        <f t="shared" si="1579"/>
        <v/>
      </c>
      <c r="Q12645" s="168" t="str">
        <f t="shared" si="1580"/>
        <v/>
      </c>
      <c r="R12645" s="168" t="str">
        <f t="shared" si="1581"/>
        <v/>
      </c>
      <c r="S12645" s="168" t="str">
        <f t="shared" si="1582"/>
        <v/>
      </c>
      <c r="T12645" s="168" t="str">
        <f t="shared" si="1583"/>
        <v/>
      </c>
    </row>
    <row r="12646" spans="1:20" x14ac:dyDescent="0.2">
      <c r="A12646" t="s">
        <v>3761</v>
      </c>
      <c r="M12646" s="170" t="str">
        <f t="shared" si="1576"/>
        <v>H4</v>
      </c>
      <c r="N12646" s="169" t="str">
        <f t="shared" si="1577"/>
        <v>8523</v>
      </c>
      <c r="O12646" s="168" t="str">
        <f t="shared" si="1578"/>
        <v/>
      </c>
      <c r="P12646" s="168" t="str">
        <f t="shared" si="1579"/>
        <v/>
      </c>
      <c r="Q12646" s="168" t="str">
        <f t="shared" si="1580"/>
        <v/>
      </c>
      <c r="R12646" s="168" t="str">
        <f t="shared" si="1581"/>
        <v/>
      </c>
      <c r="S12646" s="168" t="str">
        <f t="shared" si="1582"/>
        <v/>
      </c>
      <c r="T12646" s="168" t="str">
        <f t="shared" si="1583"/>
        <v/>
      </c>
    </row>
    <row r="12647" spans="1:20" x14ac:dyDescent="0.2">
      <c r="A12647" t="s">
        <v>3880</v>
      </c>
      <c r="M12647" s="170" t="str">
        <f t="shared" si="1576"/>
        <v>H5</v>
      </c>
      <c r="N12647" s="169" t="str">
        <f t="shared" si="1577"/>
        <v>8523</v>
      </c>
      <c r="O12647" s="168" t="str">
        <f t="shared" si="1578"/>
        <v/>
      </c>
      <c r="P12647" s="168" t="str">
        <f t="shared" si="1579"/>
        <v/>
      </c>
      <c r="Q12647" s="168" t="str">
        <f t="shared" si="1580"/>
        <v/>
      </c>
      <c r="R12647" s="168" t="str">
        <f t="shared" si="1581"/>
        <v/>
      </c>
      <c r="S12647" s="168" t="str">
        <f t="shared" si="1582"/>
        <v/>
      </c>
      <c r="T12647" s="168" t="str">
        <f t="shared" si="1583"/>
        <v/>
      </c>
    </row>
    <row r="12648" spans="1:20" x14ac:dyDescent="0.2">
      <c r="A12648" t="s">
        <v>7522</v>
      </c>
      <c r="M12648" s="170" t="str">
        <f t="shared" si="1576"/>
        <v>H6</v>
      </c>
      <c r="N12648" s="169" t="str">
        <f t="shared" si="1577"/>
        <v>0556</v>
      </c>
      <c r="O12648" s="168" t="str">
        <f t="shared" si="1578"/>
        <v/>
      </c>
      <c r="P12648" s="168" t="str">
        <f t="shared" si="1579"/>
        <v/>
      </c>
      <c r="Q12648" s="168" t="str">
        <f t="shared" si="1580"/>
        <v/>
      </c>
      <c r="R12648" s="168" t="str">
        <f t="shared" si="1581"/>
        <v/>
      </c>
      <c r="S12648" s="168" t="str">
        <f t="shared" si="1582"/>
        <v/>
      </c>
      <c r="T12648" s="168" t="str">
        <f t="shared" si="1583"/>
        <v/>
      </c>
    </row>
    <row r="12649" spans="1:20" x14ac:dyDescent="0.2">
      <c r="A12649" t="s">
        <v>2605</v>
      </c>
      <c r="M12649" s="170" t="str">
        <f t="shared" si="1576"/>
        <v>H7</v>
      </c>
      <c r="N12649" s="169" t="str">
        <f t="shared" si="1577"/>
        <v>0556</v>
      </c>
      <c r="O12649" s="168" t="str">
        <f t="shared" si="1578"/>
        <v/>
      </c>
      <c r="P12649" s="168" t="str">
        <f t="shared" si="1579"/>
        <v/>
      </c>
      <c r="Q12649" s="168" t="str">
        <f t="shared" si="1580"/>
        <v/>
      </c>
      <c r="R12649" s="168" t="str">
        <f t="shared" si="1581"/>
        <v/>
      </c>
      <c r="S12649" s="168" t="str">
        <f t="shared" si="1582"/>
        <v/>
      </c>
      <c r="T12649" s="168" t="str">
        <f t="shared" si="1583"/>
        <v/>
      </c>
    </row>
    <row r="12650" spans="1:20" x14ac:dyDescent="0.2">
      <c r="A12650" t="s">
        <v>2606</v>
      </c>
      <c r="M12650" s="170" t="str">
        <f t="shared" si="1576"/>
        <v>H8</v>
      </c>
      <c r="N12650" s="169" t="str">
        <f t="shared" si="1577"/>
        <v>0556</v>
      </c>
      <c r="O12650" s="168" t="str">
        <f t="shared" si="1578"/>
        <v/>
      </c>
      <c r="P12650" s="168" t="str">
        <f t="shared" si="1579"/>
        <v/>
      </c>
      <c r="Q12650" s="168" t="str">
        <f t="shared" si="1580"/>
        <v/>
      </c>
      <c r="R12650" s="168" t="str">
        <f t="shared" si="1581"/>
        <v/>
      </c>
      <c r="S12650" s="168" t="str">
        <f t="shared" si="1582"/>
        <v/>
      </c>
      <c r="T12650" s="168" t="str">
        <f t="shared" si="1583"/>
        <v/>
      </c>
    </row>
    <row r="12651" spans="1:20" x14ac:dyDescent="0.2">
      <c r="A12651" t="s">
        <v>2607</v>
      </c>
      <c r="M12651" s="170" t="str">
        <f t="shared" si="1576"/>
        <v>H9</v>
      </c>
      <c r="N12651" s="169" t="str">
        <f t="shared" si="1577"/>
        <v>0556</v>
      </c>
      <c r="O12651" s="168" t="str">
        <f t="shared" si="1578"/>
        <v/>
      </c>
      <c r="P12651" s="168" t="str">
        <f t="shared" si="1579"/>
        <v/>
      </c>
      <c r="Q12651" s="168" t="str">
        <f t="shared" si="1580"/>
        <v/>
      </c>
      <c r="R12651" s="168" t="str">
        <f t="shared" si="1581"/>
        <v/>
      </c>
      <c r="S12651" s="168" t="str">
        <f t="shared" si="1582"/>
        <v/>
      </c>
      <c r="T12651" s="168" t="str">
        <f t="shared" si="1583"/>
        <v/>
      </c>
    </row>
    <row r="12652" spans="1:20" x14ac:dyDescent="0.2">
      <c r="A12652" t="s">
        <v>2608</v>
      </c>
      <c r="M12652" s="170" t="str">
        <f t="shared" si="1576"/>
        <v>H10</v>
      </c>
      <c r="N12652" s="169" t="str">
        <f t="shared" si="1577"/>
        <v>0556</v>
      </c>
      <c r="O12652" s="168" t="str">
        <f t="shared" si="1578"/>
        <v/>
      </c>
      <c r="P12652" s="168" t="str">
        <f t="shared" si="1579"/>
        <v/>
      </c>
      <c r="Q12652" s="168" t="str">
        <f t="shared" si="1580"/>
        <v/>
      </c>
      <c r="R12652" s="168" t="str">
        <f t="shared" si="1581"/>
        <v/>
      </c>
      <c r="S12652" s="168" t="str">
        <f t="shared" si="1582"/>
        <v/>
      </c>
      <c r="T12652" s="168" t="str">
        <f t="shared" si="1583"/>
        <v/>
      </c>
    </row>
    <row r="12653" spans="1:20" x14ac:dyDescent="0.2">
      <c r="A12653" t="s">
        <v>2609</v>
      </c>
      <c r="M12653" s="170" t="str">
        <f t="shared" si="1576"/>
        <v>DTL</v>
      </c>
      <c r="N12653" s="169" t="str">
        <f t="shared" si="1577"/>
        <v>0556</v>
      </c>
      <c r="O12653" s="168" t="str">
        <f t="shared" si="1578"/>
        <v/>
      </c>
      <c r="P12653" s="168" t="str">
        <f t="shared" si="1579"/>
        <v/>
      </c>
      <c r="Q12653" s="168" t="str">
        <f t="shared" si="1580"/>
        <v/>
      </c>
      <c r="R12653" s="168" t="str">
        <f t="shared" si="1581"/>
        <v/>
      </c>
      <c r="S12653" s="168" t="str">
        <f t="shared" si="1582"/>
        <v/>
      </c>
      <c r="T12653" s="168" t="str">
        <f t="shared" si="1583"/>
        <v/>
      </c>
    </row>
    <row r="12654" spans="1:20" x14ac:dyDescent="0.2">
      <c r="A12654" t="s">
        <v>7523</v>
      </c>
      <c r="M12654" s="170" t="str">
        <f t="shared" si="1576"/>
        <v>DTL</v>
      </c>
      <c r="N12654" s="169" t="str">
        <f t="shared" si="1577"/>
        <v>0556</v>
      </c>
      <c r="O12654" s="168" t="str">
        <f t="shared" si="1578"/>
        <v>7463</v>
      </c>
      <c r="P12654" s="168" t="str">
        <f t="shared" si="1579"/>
        <v>05567463</v>
      </c>
      <c r="Q12654" s="168">
        <f t="shared" si="1580"/>
        <v>0</v>
      </c>
      <c r="R12654" s="168">
        <f t="shared" si="1581"/>
        <v>0</v>
      </c>
      <c r="S12654" s="168">
        <f t="shared" si="1582"/>
        <v>0</v>
      </c>
      <c r="T12654" s="168">
        <f t="shared" si="1583"/>
        <v>0</v>
      </c>
    </row>
    <row r="12655" spans="1:20" x14ac:dyDescent="0.2">
      <c r="A12655" t="s">
        <v>4246</v>
      </c>
      <c r="M12655" s="170" t="str">
        <f t="shared" si="1576"/>
        <v>DTL</v>
      </c>
      <c r="N12655" s="169" t="str">
        <f t="shared" si="1577"/>
        <v>0556</v>
      </c>
      <c r="O12655" s="168" t="str">
        <f t="shared" si="1578"/>
        <v/>
      </c>
      <c r="P12655" s="168" t="str">
        <f t="shared" si="1579"/>
        <v/>
      </c>
      <c r="Q12655" s="168" t="str">
        <f t="shared" si="1580"/>
        <v/>
      </c>
      <c r="R12655" s="168" t="str">
        <f t="shared" si="1581"/>
        <v/>
      </c>
      <c r="S12655" s="168" t="str">
        <f t="shared" si="1582"/>
        <v/>
      </c>
      <c r="T12655" s="168" t="str">
        <f t="shared" si="1583"/>
        <v/>
      </c>
    </row>
    <row r="12656" spans="1:20" x14ac:dyDescent="0.2">
      <c r="A12656" t="s">
        <v>2611</v>
      </c>
      <c r="M12656" s="170" t="str">
        <f t="shared" si="1576"/>
        <v>DTL</v>
      </c>
      <c r="N12656" s="169" t="str">
        <f t="shared" si="1577"/>
        <v>0556</v>
      </c>
      <c r="O12656" s="168" t="str">
        <f t="shared" si="1578"/>
        <v/>
      </c>
      <c r="P12656" s="168" t="str">
        <f t="shared" si="1579"/>
        <v/>
      </c>
      <c r="Q12656" s="168" t="str">
        <f t="shared" si="1580"/>
        <v/>
      </c>
      <c r="R12656" s="168" t="str">
        <f t="shared" si="1581"/>
        <v/>
      </c>
      <c r="S12656" s="168" t="str">
        <f t="shared" si="1582"/>
        <v/>
      </c>
      <c r="T12656" s="168" t="str">
        <f t="shared" si="1583"/>
        <v/>
      </c>
    </row>
    <row r="12657" spans="1:20" x14ac:dyDescent="0.2">
      <c r="A12657" t="s">
        <v>7524</v>
      </c>
      <c r="M12657" s="170" t="str">
        <f t="shared" si="1576"/>
        <v>Ttl</v>
      </c>
      <c r="N12657" s="169" t="str">
        <f t="shared" si="1577"/>
        <v>0556</v>
      </c>
      <c r="O12657" s="168" t="str">
        <f t="shared" si="1578"/>
        <v/>
      </c>
      <c r="P12657" s="168" t="str">
        <f t="shared" si="1579"/>
        <v/>
      </c>
      <c r="Q12657" s="168" t="str">
        <f t="shared" si="1580"/>
        <v/>
      </c>
      <c r="R12657" s="168" t="str">
        <f t="shared" si="1581"/>
        <v/>
      </c>
      <c r="S12657" s="168" t="str">
        <f t="shared" si="1582"/>
        <v/>
      </c>
      <c r="T12657" s="168" t="str">
        <f t="shared" si="1583"/>
        <v/>
      </c>
    </row>
    <row r="12658" spans="1:20" x14ac:dyDescent="0.2">
      <c r="A12658" t="s">
        <v>2612</v>
      </c>
      <c r="M12658" s="170" t="str">
        <f t="shared" si="1576"/>
        <v>DTL</v>
      </c>
      <c r="N12658" s="169" t="str">
        <f t="shared" si="1577"/>
        <v>0556</v>
      </c>
      <c r="O12658" s="168" t="str">
        <f t="shared" si="1578"/>
        <v/>
      </c>
      <c r="P12658" s="168" t="str">
        <f t="shared" si="1579"/>
        <v/>
      </c>
      <c r="Q12658" s="168" t="str">
        <f t="shared" si="1580"/>
        <v/>
      </c>
      <c r="R12658" s="168" t="str">
        <f t="shared" si="1581"/>
        <v/>
      </c>
      <c r="S12658" s="168" t="str">
        <f t="shared" si="1582"/>
        <v/>
      </c>
      <c r="T12658" s="168" t="str">
        <f t="shared" si="1583"/>
        <v/>
      </c>
    </row>
    <row r="12659" spans="1:20" x14ac:dyDescent="0.2">
      <c r="A12659" t="s">
        <v>2611</v>
      </c>
      <c r="M12659" s="170" t="str">
        <f t="shared" si="1576"/>
        <v>DTL</v>
      </c>
      <c r="N12659" s="169" t="str">
        <f t="shared" si="1577"/>
        <v>0556</v>
      </c>
      <c r="O12659" s="168" t="str">
        <f t="shared" si="1578"/>
        <v/>
      </c>
      <c r="P12659" s="168" t="str">
        <f t="shared" si="1579"/>
        <v/>
      </c>
      <c r="Q12659" s="168" t="str">
        <f t="shared" si="1580"/>
        <v/>
      </c>
      <c r="R12659" s="168" t="str">
        <f t="shared" si="1581"/>
        <v/>
      </c>
      <c r="S12659" s="168" t="str">
        <f t="shared" si="1582"/>
        <v/>
      </c>
      <c r="T12659" s="168" t="str">
        <f t="shared" si="1583"/>
        <v/>
      </c>
    </row>
    <row r="12660" spans="1:20" x14ac:dyDescent="0.2">
      <c r="A12660" t="s">
        <v>2620</v>
      </c>
      <c r="M12660" s="170" t="str">
        <f t="shared" si="1576"/>
        <v>DTL</v>
      </c>
      <c r="N12660" s="169" t="str">
        <f t="shared" si="1577"/>
        <v>0556</v>
      </c>
      <c r="O12660" s="168" t="str">
        <f t="shared" si="1578"/>
        <v/>
      </c>
      <c r="P12660" s="168" t="str">
        <f t="shared" si="1579"/>
        <v/>
      </c>
      <c r="Q12660" s="168" t="str">
        <f t="shared" si="1580"/>
        <v/>
      </c>
      <c r="R12660" s="168" t="str">
        <f t="shared" si="1581"/>
        <v/>
      </c>
      <c r="S12660" s="168" t="str">
        <f t="shared" si="1582"/>
        <v/>
      </c>
      <c r="T12660" s="168" t="str">
        <f t="shared" si="1583"/>
        <v/>
      </c>
    </row>
    <row r="12661" spans="1:20" x14ac:dyDescent="0.2">
      <c r="A12661" t="s">
        <v>7525</v>
      </c>
      <c r="M12661" s="170" t="str">
        <f t="shared" si="1576"/>
        <v>Ttl</v>
      </c>
      <c r="N12661" s="169" t="str">
        <f t="shared" si="1577"/>
        <v>0556</v>
      </c>
      <c r="O12661" s="168" t="str">
        <f t="shared" si="1578"/>
        <v/>
      </c>
      <c r="P12661" s="168" t="str">
        <f t="shared" si="1579"/>
        <v/>
      </c>
      <c r="Q12661" s="168" t="str">
        <f t="shared" si="1580"/>
        <v/>
      </c>
      <c r="R12661" s="168" t="str">
        <f t="shared" si="1581"/>
        <v/>
      </c>
      <c r="S12661" s="168" t="str">
        <f t="shared" si="1582"/>
        <v/>
      </c>
      <c r="T12661" s="168" t="str">
        <f t="shared" si="1583"/>
        <v/>
      </c>
    </row>
    <row r="12662" spans="1:20" x14ac:dyDescent="0.2">
      <c r="A12662" t="s">
        <v>2611</v>
      </c>
      <c r="M12662" s="170" t="str">
        <f t="shared" si="1576"/>
        <v>DTL</v>
      </c>
      <c r="N12662" s="169" t="str">
        <f t="shared" si="1577"/>
        <v>0556</v>
      </c>
      <c r="O12662" s="168" t="str">
        <f t="shared" si="1578"/>
        <v/>
      </c>
      <c r="P12662" s="168" t="str">
        <f t="shared" si="1579"/>
        <v/>
      </c>
      <c r="Q12662" s="168" t="str">
        <f t="shared" si="1580"/>
        <v/>
      </c>
      <c r="R12662" s="168" t="str">
        <f t="shared" si="1581"/>
        <v/>
      </c>
      <c r="S12662" s="168" t="str">
        <f t="shared" si="1582"/>
        <v/>
      </c>
      <c r="T12662" s="168" t="str">
        <f t="shared" si="1583"/>
        <v/>
      </c>
    </row>
    <row r="12663" spans="1:20" x14ac:dyDescent="0.2">
      <c r="A12663" t="s">
        <v>2732</v>
      </c>
      <c r="M12663" s="170" t="str">
        <f t="shared" si="1576"/>
        <v>Ttl</v>
      </c>
      <c r="N12663" s="169" t="str">
        <f t="shared" si="1577"/>
        <v>0556</v>
      </c>
      <c r="O12663" s="168" t="str">
        <f t="shared" si="1578"/>
        <v/>
      </c>
      <c r="P12663" s="168" t="str">
        <f t="shared" si="1579"/>
        <v/>
      </c>
      <c r="Q12663" s="168" t="str">
        <f t="shared" si="1580"/>
        <v/>
      </c>
      <c r="R12663" s="168" t="str">
        <f t="shared" si="1581"/>
        <v/>
      </c>
      <c r="S12663" s="168" t="str">
        <f t="shared" si="1582"/>
        <v/>
      </c>
      <c r="T12663" s="168" t="str">
        <f t="shared" si="1583"/>
        <v/>
      </c>
    </row>
    <row r="12664" spans="1:20" x14ac:dyDescent="0.2">
      <c r="A12664" t="s">
        <v>4246</v>
      </c>
      <c r="M12664" s="170" t="str">
        <f t="shared" si="1576"/>
        <v>DTL</v>
      </c>
      <c r="N12664" s="169" t="str">
        <f t="shared" si="1577"/>
        <v>0556</v>
      </c>
      <c r="O12664" s="168" t="str">
        <f t="shared" si="1578"/>
        <v/>
      </c>
      <c r="P12664" s="168" t="str">
        <f t="shared" si="1579"/>
        <v/>
      </c>
      <c r="Q12664" s="168" t="str">
        <f t="shared" si="1580"/>
        <v/>
      </c>
      <c r="R12664" s="168" t="str">
        <f t="shared" si="1581"/>
        <v/>
      </c>
      <c r="S12664" s="168" t="str">
        <f t="shared" si="1582"/>
        <v/>
      </c>
      <c r="T12664" s="168" t="str">
        <f t="shared" si="1583"/>
        <v/>
      </c>
    </row>
    <row r="12665" spans="1:20" x14ac:dyDescent="0.2">
      <c r="A12665" t="s">
        <v>2611</v>
      </c>
      <c r="M12665" s="170" t="str">
        <f t="shared" si="1576"/>
        <v>DTL</v>
      </c>
      <c r="N12665" s="169" t="str">
        <f t="shared" si="1577"/>
        <v>0556</v>
      </c>
      <c r="O12665" s="168" t="str">
        <f t="shared" si="1578"/>
        <v/>
      </c>
      <c r="P12665" s="168" t="str">
        <f t="shared" si="1579"/>
        <v/>
      </c>
      <c r="Q12665" s="168" t="str">
        <f t="shared" si="1580"/>
        <v/>
      </c>
      <c r="R12665" s="168" t="str">
        <f t="shared" si="1581"/>
        <v/>
      </c>
      <c r="S12665" s="168" t="str">
        <f t="shared" si="1582"/>
        <v/>
      </c>
      <c r="T12665" s="168" t="str">
        <f t="shared" si="1583"/>
        <v/>
      </c>
    </row>
    <row r="12666" spans="1:20" x14ac:dyDescent="0.2">
      <c r="A12666" t="s">
        <v>7526</v>
      </c>
      <c r="M12666" s="170" t="str">
        <f t="shared" si="1576"/>
        <v>DTL</v>
      </c>
      <c r="N12666" s="169" t="str">
        <f t="shared" si="1577"/>
        <v>0556</v>
      </c>
      <c r="O12666" s="168" t="str">
        <f t="shared" si="1578"/>
        <v xml:space="preserve">    </v>
      </c>
      <c r="P12666" s="168" t="str">
        <f t="shared" si="1579"/>
        <v xml:space="preserve">0556    </v>
      </c>
      <c r="Q12666" s="168">
        <f t="shared" si="1580"/>
        <v>0</v>
      </c>
      <c r="R12666" s="168">
        <f t="shared" si="1581"/>
        <v>0</v>
      </c>
      <c r="S12666" s="168">
        <f t="shared" si="1582"/>
        <v>0</v>
      </c>
      <c r="T12666" s="168">
        <f t="shared" si="1583"/>
        <v>0</v>
      </c>
    </row>
    <row r="12667" spans="1:20" x14ac:dyDescent="0.2">
      <c r="A12667" t="s">
        <v>2611</v>
      </c>
      <c r="M12667" s="170" t="str">
        <f t="shared" si="1576"/>
        <v>DTL</v>
      </c>
      <c r="N12667" s="169" t="str">
        <f t="shared" si="1577"/>
        <v>0556</v>
      </c>
      <c r="O12667" s="168" t="str">
        <f t="shared" si="1578"/>
        <v/>
      </c>
      <c r="P12667" s="168" t="str">
        <f t="shared" si="1579"/>
        <v/>
      </c>
      <c r="Q12667" s="168" t="str">
        <f t="shared" si="1580"/>
        <v/>
      </c>
      <c r="R12667" s="168" t="str">
        <f t="shared" si="1581"/>
        <v/>
      </c>
      <c r="S12667" s="168" t="str">
        <f t="shared" si="1582"/>
        <v/>
      </c>
      <c r="T12667" s="168" t="str">
        <f t="shared" si="1583"/>
        <v/>
      </c>
    </row>
    <row r="12668" spans="1:20" x14ac:dyDescent="0.2">
      <c r="A12668" t="s">
        <v>2622</v>
      </c>
      <c r="M12668" s="170" t="str">
        <f t="shared" si="1576"/>
        <v>DTL</v>
      </c>
      <c r="N12668" s="169" t="str">
        <f t="shared" si="1577"/>
        <v>0556</v>
      </c>
      <c r="O12668" s="168" t="str">
        <f t="shared" si="1578"/>
        <v>Tran</v>
      </c>
      <c r="P12668" s="168" t="str">
        <f t="shared" si="1579"/>
        <v>0556Tran</v>
      </c>
      <c r="Q12668" s="168">
        <f t="shared" si="1580"/>
        <v>0</v>
      </c>
      <c r="R12668" s="168">
        <f t="shared" si="1581"/>
        <v>0</v>
      </c>
      <c r="S12668" s="168">
        <f t="shared" si="1582"/>
        <v>0</v>
      </c>
      <c r="T12668" s="168">
        <f t="shared" si="1583"/>
        <v>0</v>
      </c>
    </row>
    <row r="12669" spans="1:20" x14ac:dyDescent="0.2">
      <c r="A12669" t="s">
        <v>2611</v>
      </c>
      <c r="M12669" s="170" t="str">
        <f t="shared" si="1576"/>
        <v>DTL</v>
      </c>
      <c r="N12669" s="169" t="str">
        <f t="shared" si="1577"/>
        <v>0556</v>
      </c>
      <c r="O12669" s="168" t="str">
        <f t="shared" si="1578"/>
        <v/>
      </c>
      <c r="P12669" s="168" t="str">
        <f t="shared" si="1579"/>
        <v/>
      </c>
      <c r="Q12669" s="168" t="str">
        <f t="shared" si="1580"/>
        <v/>
      </c>
      <c r="R12669" s="168" t="str">
        <f t="shared" si="1581"/>
        <v/>
      </c>
      <c r="S12669" s="168" t="str">
        <f t="shared" si="1582"/>
        <v/>
      </c>
      <c r="T12669" s="168" t="str">
        <f t="shared" si="1583"/>
        <v/>
      </c>
    </row>
    <row r="12670" spans="1:20" x14ac:dyDescent="0.2">
      <c r="A12670" t="s">
        <v>2623</v>
      </c>
      <c r="M12670" s="170" t="str">
        <f t="shared" si="1576"/>
        <v>DTL</v>
      </c>
      <c r="N12670" s="169" t="str">
        <f t="shared" si="1577"/>
        <v>0556</v>
      </c>
      <c r="O12670" s="168" t="str">
        <f t="shared" si="1578"/>
        <v>Tran</v>
      </c>
      <c r="P12670" s="168" t="str">
        <f t="shared" si="1579"/>
        <v>0556Tran</v>
      </c>
      <c r="Q12670" s="168">
        <f t="shared" si="1580"/>
        <v>0</v>
      </c>
      <c r="R12670" s="168">
        <f t="shared" si="1581"/>
        <v>0</v>
      </c>
      <c r="S12670" s="168">
        <f t="shared" si="1582"/>
        <v>0</v>
      </c>
      <c r="T12670" s="168">
        <f t="shared" si="1583"/>
        <v>0</v>
      </c>
    </row>
    <row r="12671" spans="1:20" x14ac:dyDescent="0.2">
      <c r="A12671" t="s">
        <v>4246</v>
      </c>
      <c r="M12671" s="170" t="str">
        <f t="shared" si="1576"/>
        <v>DTL</v>
      </c>
      <c r="N12671" s="169" t="str">
        <f t="shared" si="1577"/>
        <v>0556</v>
      </c>
      <c r="O12671" s="168" t="str">
        <f t="shared" si="1578"/>
        <v/>
      </c>
      <c r="P12671" s="168" t="str">
        <f t="shared" si="1579"/>
        <v/>
      </c>
      <c r="Q12671" s="168" t="str">
        <f t="shared" si="1580"/>
        <v/>
      </c>
      <c r="R12671" s="168" t="str">
        <f t="shared" si="1581"/>
        <v/>
      </c>
      <c r="S12671" s="168" t="str">
        <f t="shared" si="1582"/>
        <v/>
      </c>
      <c r="T12671" s="168" t="str">
        <f t="shared" si="1583"/>
        <v/>
      </c>
    </row>
    <row r="12672" spans="1:20" x14ac:dyDescent="0.2">
      <c r="A12672" t="s">
        <v>2611</v>
      </c>
      <c r="M12672" s="170" t="str">
        <f t="shared" si="1576"/>
        <v>DTL</v>
      </c>
      <c r="N12672" s="169" t="str">
        <f t="shared" si="1577"/>
        <v>0556</v>
      </c>
      <c r="O12672" s="168" t="str">
        <f t="shared" si="1578"/>
        <v/>
      </c>
      <c r="P12672" s="168" t="str">
        <f t="shared" si="1579"/>
        <v/>
      </c>
      <c r="Q12672" s="168" t="str">
        <f t="shared" si="1580"/>
        <v/>
      </c>
      <c r="R12672" s="168" t="str">
        <f t="shared" si="1581"/>
        <v/>
      </c>
      <c r="S12672" s="168" t="str">
        <f t="shared" si="1582"/>
        <v/>
      </c>
      <c r="T12672" s="168" t="str">
        <f t="shared" si="1583"/>
        <v/>
      </c>
    </row>
    <row r="12673" spans="1:20" x14ac:dyDescent="0.2">
      <c r="A12673" t="s">
        <v>7527</v>
      </c>
      <c r="M12673" s="170" t="str">
        <f t="shared" si="1576"/>
        <v>Ttl</v>
      </c>
      <c r="N12673" s="169" t="str">
        <f t="shared" si="1577"/>
        <v>0556</v>
      </c>
      <c r="O12673" s="168" t="str">
        <f t="shared" si="1578"/>
        <v/>
      </c>
      <c r="P12673" s="168" t="str">
        <f t="shared" si="1579"/>
        <v/>
      </c>
      <c r="Q12673" s="168" t="str">
        <f t="shared" si="1580"/>
        <v/>
      </c>
      <c r="R12673" s="168" t="str">
        <f t="shared" si="1581"/>
        <v/>
      </c>
      <c r="S12673" s="168" t="str">
        <f t="shared" si="1582"/>
        <v/>
      </c>
      <c r="T12673" s="168" t="str">
        <f t="shared" si="1583"/>
        <v/>
      </c>
    </row>
    <row r="12674" spans="1:20" x14ac:dyDescent="0.2">
      <c r="A12674" t="s">
        <v>4467</v>
      </c>
      <c r="M12674" s="170" t="str">
        <f t="shared" si="1576"/>
        <v>DTL</v>
      </c>
      <c r="N12674" s="169" t="str">
        <f t="shared" si="1577"/>
        <v>0556</v>
      </c>
      <c r="O12674" s="168" t="str">
        <f t="shared" si="1578"/>
        <v/>
      </c>
      <c r="P12674" s="168" t="str">
        <f t="shared" si="1579"/>
        <v/>
      </c>
      <c r="Q12674" s="168" t="str">
        <f t="shared" si="1580"/>
        <v/>
      </c>
      <c r="R12674" s="168" t="str">
        <f t="shared" si="1581"/>
        <v/>
      </c>
      <c r="S12674" s="168" t="str">
        <f t="shared" si="1582"/>
        <v/>
      </c>
      <c r="T12674" s="168" t="str">
        <f t="shared" si="1583"/>
        <v/>
      </c>
    </row>
    <row r="12675" spans="1:20" x14ac:dyDescent="0.2">
      <c r="A12675">
        <v>1</v>
      </c>
      <c r="M12675" s="170" t="str">
        <f t="shared" ref="M12675:M12738" si="1584">IF(ROW()&lt;23,"",
  IF(NOT(ISERROR(FIND("Trinity County",$A12675,30))),"H1",
  IF(M12674="H1","H2",
  IF(M12674="H2","H3",
  IF(M12674="H3","H4",
  IF(M12674="H4","H5",
  IF(M12674="H5","H6",
  IF(M12674="H6","H7",
  IF(M12674="H7","H8",
  IF(M12674="H8","H9",
  IF(M12674="H9","H10",
  IF(TRIM(LEFT($A12675,7))="Total","Ttl","DTL"))))))))))))</f>
        <v>DTL</v>
      </c>
      <c r="N12675" s="169" t="str">
        <f t="shared" ref="N12675:N12738" si="1585">IF(ROW()&lt;23,"",
  IF($M12675="H6",TRIM(LEFT($A12675,5)),N12674))</f>
        <v>0556</v>
      </c>
      <c r="O12675" s="168" t="str">
        <f t="shared" ref="O12675:O12738" si="1586">IF($M12675&lt;&gt;"DTL","",
  IF(NOT(ISNUMBER(VALUE(MID($A12675,31,15)))),"",LEFT($A12675,4)))</f>
        <v/>
      </c>
      <c r="P12675" s="168" t="str">
        <f t="shared" ref="P12675:P12738" si="1587">IF(O12675="","",N12675&amp;O12675)</f>
        <v/>
      </c>
      <c r="Q12675" s="168" t="str">
        <f t="shared" ref="Q12675:Q12738" si="1588">IF($M12675&lt;&gt;"DTL","",
  IF(NOT(ISNUMBER(VALUE(MID($A12675,31,15)))),"",VALUE(TRIM(MID($A12675,47,15)))))</f>
        <v/>
      </c>
      <c r="R12675" s="168" t="str">
        <f t="shared" ref="R12675:R12738" si="1589">IF($M12675&lt;&gt;"DTL","",
  IF(NOT(ISNUMBER(VALUE(MID($A12675,31,15)))),"",VALUE(TRIM(MID($A12675,61,14)))))</f>
        <v/>
      </c>
      <c r="S12675" s="168" t="str">
        <f t="shared" ref="S12675:S12738" si="1590">IF($M12675&lt;&gt;"DTL","",
  IF(NOT(ISNUMBER(VALUE(MID($A12675,31,15)))),"",VALUE(TRIM(MID($A12675,76,14)))))</f>
        <v/>
      </c>
      <c r="T12675" s="168" t="str">
        <f t="shared" ref="T12675:T12738" si="1591">IF($M12675&lt;&gt;"DTL","",
  IF(NOT(ISNUMBER(VALUE(MID($A12675,31,15)))),"",VALUE(TRIM(MID($A12675,90,14)))))</f>
        <v/>
      </c>
    </row>
    <row r="12676" spans="1:20" x14ac:dyDescent="0.2">
      <c r="M12676" s="170" t="str">
        <f t="shared" si="1584"/>
        <v>DTL</v>
      </c>
      <c r="N12676" s="169" t="str">
        <f t="shared" si="1585"/>
        <v>0556</v>
      </c>
      <c r="O12676" s="168" t="str">
        <f t="shared" si="1586"/>
        <v/>
      </c>
      <c r="P12676" s="168" t="str">
        <f t="shared" si="1587"/>
        <v/>
      </c>
      <c r="Q12676" s="168" t="str">
        <f t="shared" si="1588"/>
        <v/>
      </c>
      <c r="R12676" s="168" t="str">
        <f t="shared" si="1589"/>
        <v/>
      </c>
      <c r="S12676" s="168" t="str">
        <f t="shared" si="1590"/>
        <v/>
      </c>
      <c r="T12676" s="168" t="str">
        <f t="shared" si="1591"/>
        <v/>
      </c>
    </row>
    <row r="12677" spans="1:20" x14ac:dyDescent="0.2">
      <c r="A12677" t="s">
        <v>3881</v>
      </c>
      <c r="M12677" s="170" t="str">
        <f t="shared" si="1584"/>
        <v>H1</v>
      </c>
      <c r="N12677" s="169" t="str">
        <f t="shared" si="1585"/>
        <v>0556</v>
      </c>
      <c r="O12677" s="168" t="str">
        <f t="shared" si="1586"/>
        <v/>
      </c>
      <c r="P12677" s="168" t="str">
        <f t="shared" si="1587"/>
        <v/>
      </c>
      <c r="Q12677" s="168" t="str">
        <f t="shared" si="1588"/>
        <v/>
      </c>
      <c r="R12677" s="168" t="str">
        <f t="shared" si="1589"/>
        <v/>
      </c>
      <c r="S12677" s="168" t="str">
        <f t="shared" si="1590"/>
        <v/>
      </c>
      <c r="T12677" s="168" t="str">
        <f t="shared" si="1591"/>
        <v/>
      </c>
    </row>
    <row r="12678" spans="1:20" x14ac:dyDescent="0.2">
      <c r="A12678" t="s">
        <v>2600</v>
      </c>
      <c r="M12678" s="170" t="str">
        <f t="shared" si="1584"/>
        <v>H2</v>
      </c>
      <c r="N12678" s="169" t="str">
        <f t="shared" si="1585"/>
        <v>0556</v>
      </c>
      <c r="O12678" s="168" t="str">
        <f t="shared" si="1586"/>
        <v/>
      </c>
      <c r="P12678" s="168" t="str">
        <f t="shared" si="1587"/>
        <v/>
      </c>
      <c r="Q12678" s="168" t="str">
        <f t="shared" si="1588"/>
        <v/>
      </c>
      <c r="R12678" s="168" t="str">
        <f t="shared" si="1589"/>
        <v/>
      </c>
      <c r="S12678" s="168" t="str">
        <f t="shared" si="1590"/>
        <v/>
      </c>
      <c r="T12678" s="168" t="str">
        <f t="shared" si="1591"/>
        <v/>
      </c>
    </row>
    <row r="12679" spans="1:20" x14ac:dyDescent="0.2">
      <c r="A12679" t="s">
        <v>2601</v>
      </c>
      <c r="M12679" s="170" t="str">
        <f t="shared" si="1584"/>
        <v>H3</v>
      </c>
      <c r="N12679" s="169" t="str">
        <f t="shared" si="1585"/>
        <v>0556</v>
      </c>
      <c r="O12679" s="168" t="str">
        <f t="shared" si="1586"/>
        <v/>
      </c>
      <c r="P12679" s="168" t="str">
        <f t="shared" si="1587"/>
        <v/>
      </c>
      <c r="Q12679" s="168" t="str">
        <f t="shared" si="1588"/>
        <v/>
      </c>
      <c r="R12679" s="168" t="str">
        <f t="shared" si="1589"/>
        <v/>
      </c>
      <c r="S12679" s="168" t="str">
        <f t="shared" si="1590"/>
        <v/>
      </c>
      <c r="T12679" s="168" t="str">
        <f t="shared" si="1591"/>
        <v/>
      </c>
    </row>
    <row r="12680" spans="1:20" x14ac:dyDescent="0.2">
      <c r="A12680" t="s">
        <v>3761</v>
      </c>
      <c r="M12680" s="170" t="str">
        <f t="shared" si="1584"/>
        <v>H4</v>
      </c>
      <c r="N12680" s="169" t="str">
        <f t="shared" si="1585"/>
        <v>0556</v>
      </c>
      <c r="O12680" s="168" t="str">
        <f t="shared" si="1586"/>
        <v/>
      </c>
      <c r="P12680" s="168" t="str">
        <f t="shared" si="1587"/>
        <v/>
      </c>
      <c r="Q12680" s="168" t="str">
        <f t="shared" si="1588"/>
        <v/>
      </c>
      <c r="R12680" s="168" t="str">
        <f t="shared" si="1589"/>
        <v/>
      </c>
      <c r="S12680" s="168" t="str">
        <f t="shared" si="1590"/>
        <v/>
      </c>
      <c r="T12680" s="168" t="str">
        <f t="shared" si="1591"/>
        <v/>
      </c>
    </row>
    <row r="12681" spans="1:20" x14ac:dyDescent="0.2">
      <c r="A12681" t="s">
        <v>3880</v>
      </c>
      <c r="M12681" s="170" t="str">
        <f t="shared" si="1584"/>
        <v>H5</v>
      </c>
      <c r="N12681" s="169" t="str">
        <f t="shared" si="1585"/>
        <v>0556</v>
      </c>
      <c r="O12681" s="168" t="str">
        <f t="shared" si="1586"/>
        <v/>
      </c>
      <c r="P12681" s="168" t="str">
        <f t="shared" si="1587"/>
        <v/>
      </c>
      <c r="Q12681" s="168" t="str">
        <f t="shared" si="1588"/>
        <v/>
      </c>
      <c r="R12681" s="168" t="str">
        <f t="shared" si="1589"/>
        <v/>
      </c>
      <c r="S12681" s="168" t="str">
        <f t="shared" si="1590"/>
        <v/>
      </c>
      <c r="T12681" s="168" t="str">
        <f t="shared" si="1591"/>
        <v/>
      </c>
    </row>
    <row r="12682" spans="1:20" x14ac:dyDescent="0.2">
      <c r="A12682" t="s">
        <v>3882</v>
      </c>
      <c r="M12682" s="170" t="str">
        <f t="shared" si="1584"/>
        <v>H6</v>
      </c>
      <c r="N12682" s="169" t="str">
        <f t="shared" si="1585"/>
        <v>8556</v>
      </c>
      <c r="O12682" s="168" t="str">
        <f t="shared" si="1586"/>
        <v/>
      </c>
      <c r="P12682" s="168" t="str">
        <f t="shared" si="1587"/>
        <v/>
      </c>
      <c r="Q12682" s="168" t="str">
        <f t="shared" si="1588"/>
        <v/>
      </c>
      <c r="R12682" s="168" t="str">
        <f t="shared" si="1589"/>
        <v/>
      </c>
      <c r="S12682" s="168" t="str">
        <f t="shared" si="1590"/>
        <v/>
      </c>
      <c r="T12682" s="168" t="str">
        <f t="shared" si="1591"/>
        <v/>
      </c>
    </row>
    <row r="12683" spans="1:20" x14ac:dyDescent="0.2">
      <c r="A12683" t="s">
        <v>2605</v>
      </c>
      <c r="M12683" s="170" t="str">
        <f t="shared" si="1584"/>
        <v>H7</v>
      </c>
      <c r="N12683" s="169" t="str">
        <f t="shared" si="1585"/>
        <v>8556</v>
      </c>
      <c r="O12683" s="168" t="str">
        <f t="shared" si="1586"/>
        <v/>
      </c>
      <c r="P12683" s="168" t="str">
        <f t="shared" si="1587"/>
        <v/>
      </c>
      <c r="Q12683" s="168" t="str">
        <f t="shared" si="1588"/>
        <v/>
      </c>
      <c r="R12683" s="168" t="str">
        <f t="shared" si="1589"/>
        <v/>
      </c>
      <c r="S12683" s="168" t="str">
        <f t="shared" si="1590"/>
        <v/>
      </c>
      <c r="T12683" s="168" t="str">
        <f t="shared" si="1591"/>
        <v/>
      </c>
    </row>
    <row r="12684" spans="1:20" x14ac:dyDescent="0.2">
      <c r="A12684" t="s">
        <v>2606</v>
      </c>
      <c r="M12684" s="170" t="str">
        <f t="shared" si="1584"/>
        <v>H8</v>
      </c>
      <c r="N12684" s="169" t="str">
        <f t="shared" si="1585"/>
        <v>8556</v>
      </c>
      <c r="O12684" s="168" t="str">
        <f t="shared" si="1586"/>
        <v/>
      </c>
      <c r="P12684" s="168" t="str">
        <f t="shared" si="1587"/>
        <v/>
      </c>
      <c r="Q12684" s="168" t="str">
        <f t="shared" si="1588"/>
        <v/>
      </c>
      <c r="R12684" s="168" t="str">
        <f t="shared" si="1589"/>
        <v/>
      </c>
      <c r="S12684" s="168" t="str">
        <f t="shared" si="1590"/>
        <v/>
      </c>
      <c r="T12684" s="168" t="str">
        <f t="shared" si="1591"/>
        <v/>
      </c>
    </row>
    <row r="12685" spans="1:20" x14ac:dyDescent="0.2">
      <c r="A12685" t="s">
        <v>2607</v>
      </c>
      <c r="M12685" s="170" t="str">
        <f t="shared" si="1584"/>
        <v>H9</v>
      </c>
      <c r="N12685" s="169" t="str">
        <f t="shared" si="1585"/>
        <v>8556</v>
      </c>
      <c r="O12685" s="168" t="str">
        <f t="shared" si="1586"/>
        <v/>
      </c>
      <c r="P12685" s="168" t="str">
        <f t="shared" si="1587"/>
        <v/>
      </c>
      <c r="Q12685" s="168" t="str">
        <f t="shared" si="1588"/>
        <v/>
      </c>
      <c r="R12685" s="168" t="str">
        <f t="shared" si="1589"/>
        <v/>
      </c>
      <c r="S12685" s="168" t="str">
        <f t="shared" si="1590"/>
        <v/>
      </c>
      <c r="T12685" s="168" t="str">
        <f t="shared" si="1591"/>
        <v/>
      </c>
    </row>
    <row r="12686" spans="1:20" x14ac:dyDescent="0.2">
      <c r="A12686" t="s">
        <v>2608</v>
      </c>
      <c r="M12686" s="170" t="str">
        <f t="shared" si="1584"/>
        <v>H10</v>
      </c>
      <c r="N12686" s="169" t="str">
        <f t="shared" si="1585"/>
        <v>8556</v>
      </c>
      <c r="O12686" s="168" t="str">
        <f t="shared" si="1586"/>
        <v/>
      </c>
      <c r="P12686" s="168" t="str">
        <f t="shared" si="1587"/>
        <v/>
      </c>
      <c r="Q12686" s="168" t="str">
        <f t="shared" si="1588"/>
        <v/>
      </c>
      <c r="R12686" s="168" t="str">
        <f t="shared" si="1589"/>
        <v/>
      </c>
      <c r="S12686" s="168" t="str">
        <f t="shared" si="1590"/>
        <v/>
      </c>
      <c r="T12686" s="168" t="str">
        <f t="shared" si="1591"/>
        <v/>
      </c>
    </row>
    <row r="12687" spans="1:20" x14ac:dyDescent="0.2">
      <c r="A12687" t="s">
        <v>2609</v>
      </c>
      <c r="M12687" s="170" t="str">
        <f t="shared" si="1584"/>
        <v>DTL</v>
      </c>
      <c r="N12687" s="169" t="str">
        <f t="shared" si="1585"/>
        <v>8556</v>
      </c>
      <c r="O12687" s="168" t="str">
        <f t="shared" si="1586"/>
        <v/>
      </c>
      <c r="P12687" s="168" t="str">
        <f t="shared" si="1587"/>
        <v/>
      </c>
      <c r="Q12687" s="168" t="str">
        <f t="shared" si="1588"/>
        <v/>
      </c>
      <c r="R12687" s="168" t="str">
        <f t="shared" si="1589"/>
        <v/>
      </c>
      <c r="S12687" s="168" t="str">
        <f t="shared" si="1590"/>
        <v/>
      </c>
      <c r="T12687" s="168" t="str">
        <f t="shared" si="1591"/>
        <v/>
      </c>
    </row>
    <row r="12688" spans="1:20" x14ac:dyDescent="0.2">
      <c r="A12688" t="s">
        <v>7528</v>
      </c>
      <c r="M12688" s="170" t="str">
        <f t="shared" si="1584"/>
        <v>DTL</v>
      </c>
      <c r="N12688" s="169" t="str">
        <f t="shared" si="1585"/>
        <v>8556</v>
      </c>
      <c r="O12688" s="168" t="str">
        <f t="shared" si="1586"/>
        <v>6601</v>
      </c>
      <c r="P12688" s="168" t="str">
        <f t="shared" si="1587"/>
        <v>85566601</v>
      </c>
      <c r="Q12688" s="168">
        <f t="shared" si="1588"/>
        <v>9</v>
      </c>
      <c r="R12688" s="168">
        <f t="shared" si="1589"/>
        <v>19</v>
      </c>
      <c r="S12688" s="168">
        <f t="shared" si="1590"/>
        <v>6</v>
      </c>
      <c r="T12688" s="168">
        <f t="shared" si="1591"/>
        <v>18</v>
      </c>
    </row>
    <row r="12689" spans="1:20" x14ac:dyDescent="0.2">
      <c r="A12689" t="s">
        <v>7529</v>
      </c>
      <c r="M12689" s="170" t="str">
        <f t="shared" si="1584"/>
        <v>DTL</v>
      </c>
      <c r="N12689" s="169" t="str">
        <f t="shared" si="1585"/>
        <v>8556</v>
      </c>
      <c r="O12689" s="168" t="str">
        <f t="shared" si="1586"/>
        <v>7463</v>
      </c>
      <c r="P12689" s="168" t="str">
        <f t="shared" si="1587"/>
        <v>85567463</v>
      </c>
      <c r="Q12689" s="168">
        <f t="shared" si="1588"/>
        <v>20000</v>
      </c>
      <c r="R12689" s="168">
        <f t="shared" si="1589"/>
        <v>24203</v>
      </c>
      <c r="S12689" s="168">
        <f t="shared" si="1590"/>
        <v>20420</v>
      </c>
      <c r="T12689" s="168">
        <f t="shared" si="1591"/>
        <v>10000</v>
      </c>
    </row>
    <row r="12690" spans="1:20" x14ac:dyDescent="0.2">
      <c r="A12690" t="s">
        <v>4246</v>
      </c>
      <c r="M12690" s="170" t="str">
        <f t="shared" si="1584"/>
        <v>DTL</v>
      </c>
      <c r="N12690" s="169" t="str">
        <f t="shared" si="1585"/>
        <v>8556</v>
      </c>
      <c r="O12690" s="168" t="str">
        <f t="shared" si="1586"/>
        <v/>
      </c>
      <c r="P12690" s="168" t="str">
        <f t="shared" si="1587"/>
        <v/>
      </c>
      <c r="Q12690" s="168" t="str">
        <f t="shared" si="1588"/>
        <v/>
      </c>
      <c r="R12690" s="168" t="str">
        <f t="shared" si="1589"/>
        <v/>
      </c>
      <c r="S12690" s="168" t="str">
        <f t="shared" si="1590"/>
        <v/>
      </c>
      <c r="T12690" s="168" t="str">
        <f t="shared" si="1591"/>
        <v/>
      </c>
    </row>
    <row r="12691" spans="1:20" x14ac:dyDescent="0.2">
      <c r="A12691" t="s">
        <v>2611</v>
      </c>
      <c r="M12691" s="170" t="str">
        <f t="shared" si="1584"/>
        <v>DTL</v>
      </c>
      <c r="N12691" s="169" t="str">
        <f t="shared" si="1585"/>
        <v>8556</v>
      </c>
      <c r="O12691" s="168" t="str">
        <f t="shared" si="1586"/>
        <v/>
      </c>
      <c r="P12691" s="168" t="str">
        <f t="shared" si="1587"/>
        <v/>
      </c>
      <c r="Q12691" s="168" t="str">
        <f t="shared" si="1588"/>
        <v/>
      </c>
      <c r="R12691" s="168" t="str">
        <f t="shared" si="1589"/>
        <v/>
      </c>
      <c r="S12691" s="168" t="str">
        <f t="shared" si="1590"/>
        <v/>
      </c>
      <c r="T12691" s="168" t="str">
        <f t="shared" si="1591"/>
        <v/>
      </c>
    </row>
    <row r="12692" spans="1:20" x14ac:dyDescent="0.2">
      <c r="A12692" t="s">
        <v>7530</v>
      </c>
      <c r="M12692" s="170" t="str">
        <f t="shared" si="1584"/>
        <v>Ttl</v>
      </c>
      <c r="N12692" s="169" t="str">
        <f t="shared" si="1585"/>
        <v>8556</v>
      </c>
      <c r="O12692" s="168" t="str">
        <f t="shared" si="1586"/>
        <v/>
      </c>
      <c r="P12692" s="168" t="str">
        <f t="shared" si="1587"/>
        <v/>
      </c>
      <c r="Q12692" s="168" t="str">
        <f t="shared" si="1588"/>
        <v/>
      </c>
      <c r="R12692" s="168" t="str">
        <f t="shared" si="1589"/>
        <v/>
      </c>
      <c r="S12692" s="168" t="str">
        <f t="shared" si="1590"/>
        <v/>
      </c>
      <c r="T12692" s="168" t="str">
        <f t="shared" si="1591"/>
        <v/>
      </c>
    </row>
    <row r="12693" spans="1:20" x14ac:dyDescent="0.2">
      <c r="A12693" t="s">
        <v>2612</v>
      </c>
      <c r="M12693" s="170" t="str">
        <f t="shared" si="1584"/>
        <v>DTL</v>
      </c>
      <c r="N12693" s="169" t="str">
        <f t="shared" si="1585"/>
        <v>8556</v>
      </c>
      <c r="O12693" s="168" t="str">
        <f t="shared" si="1586"/>
        <v/>
      </c>
      <c r="P12693" s="168" t="str">
        <f t="shared" si="1587"/>
        <v/>
      </c>
      <c r="Q12693" s="168" t="str">
        <f t="shared" si="1588"/>
        <v/>
      </c>
      <c r="R12693" s="168" t="str">
        <f t="shared" si="1589"/>
        <v/>
      </c>
      <c r="S12693" s="168" t="str">
        <f t="shared" si="1590"/>
        <v/>
      </c>
      <c r="T12693" s="168" t="str">
        <f t="shared" si="1591"/>
        <v/>
      </c>
    </row>
    <row r="12694" spans="1:20" x14ac:dyDescent="0.2">
      <c r="A12694" t="s">
        <v>2611</v>
      </c>
      <c r="M12694" s="170" t="str">
        <f t="shared" si="1584"/>
        <v>DTL</v>
      </c>
      <c r="N12694" s="169" t="str">
        <f t="shared" si="1585"/>
        <v>8556</v>
      </c>
      <c r="O12694" s="168" t="str">
        <f t="shared" si="1586"/>
        <v/>
      </c>
      <c r="P12694" s="168" t="str">
        <f t="shared" si="1587"/>
        <v/>
      </c>
      <c r="Q12694" s="168" t="str">
        <f t="shared" si="1588"/>
        <v/>
      </c>
      <c r="R12694" s="168" t="str">
        <f t="shared" si="1589"/>
        <v/>
      </c>
      <c r="S12694" s="168" t="str">
        <f t="shared" si="1590"/>
        <v/>
      </c>
      <c r="T12694" s="168" t="str">
        <f t="shared" si="1591"/>
        <v/>
      </c>
    </row>
    <row r="12695" spans="1:20" x14ac:dyDescent="0.2">
      <c r="A12695" t="s">
        <v>2611</v>
      </c>
      <c r="M12695" s="170" t="str">
        <f t="shared" si="1584"/>
        <v>DTL</v>
      </c>
      <c r="N12695" s="169" t="str">
        <f t="shared" si="1585"/>
        <v>8556</v>
      </c>
      <c r="O12695" s="168" t="str">
        <f t="shared" si="1586"/>
        <v/>
      </c>
      <c r="P12695" s="168" t="str">
        <f t="shared" si="1587"/>
        <v/>
      </c>
      <c r="Q12695" s="168" t="str">
        <f t="shared" si="1588"/>
        <v/>
      </c>
      <c r="R12695" s="168" t="str">
        <f t="shared" si="1589"/>
        <v/>
      </c>
      <c r="S12695" s="168" t="str">
        <f t="shared" si="1590"/>
        <v/>
      </c>
      <c r="T12695" s="168" t="str">
        <f t="shared" si="1591"/>
        <v/>
      </c>
    </row>
    <row r="12696" spans="1:20" x14ac:dyDescent="0.2">
      <c r="A12696" t="s">
        <v>2613</v>
      </c>
      <c r="M12696" s="170" t="str">
        <f t="shared" si="1584"/>
        <v>DTL</v>
      </c>
      <c r="N12696" s="169" t="str">
        <f t="shared" si="1585"/>
        <v>8556</v>
      </c>
      <c r="O12696" s="168" t="str">
        <f t="shared" si="1586"/>
        <v/>
      </c>
      <c r="P12696" s="168" t="str">
        <f t="shared" si="1587"/>
        <v/>
      </c>
      <c r="Q12696" s="168" t="str">
        <f t="shared" si="1588"/>
        <v/>
      </c>
      <c r="R12696" s="168" t="str">
        <f t="shared" si="1589"/>
        <v/>
      </c>
      <c r="S12696" s="168" t="str">
        <f t="shared" si="1590"/>
        <v/>
      </c>
      <c r="T12696" s="168" t="str">
        <f t="shared" si="1591"/>
        <v/>
      </c>
    </row>
    <row r="12697" spans="1:20" x14ac:dyDescent="0.2">
      <c r="A12697" t="s">
        <v>7531</v>
      </c>
      <c r="M12697" s="170" t="str">
        <f t="shared" si="1584"/>
        <v>DTL</v>
      </c>
      <c r="N12697" s="169" t="str">
        <f t="shared" si="1585"/>
        <v>8556</v>
      </c>
      <c r="O12697" s="168" t="str">
        <f t="shared" si="1586"/>
        <v>2250</v>
      </c>
      <c r="P12697" s="168" t="str">
        <f t="shared" si="1587"/>
        <v>85562250</v>
      </c>
      <c r="Q12697" s="168">
        <f t="shared" si="1588"/>
        <v>385</v>
      </c>
      <c r="R12697" s="168">
        <f t="shared" si="1589"/>
        <v>324</v>
      </c>
      <c r="S12697" s="168">
        <f t="shared" si="1590"/>
        <v>0</v>
      </c>
      <c r="T12697" s="168">
        <f t="shared" si="1591"/>
        <v>153</v>
      </c>
    </row>
    <row r="12698" spans="1:20" x14ac:dyDescent="0.2">
      <c r="A12698" t="s">
        <v>7532</v>
      </c>
      <c r="M12698" s="170" t="str">
        <f t="shared" si="1584"/>
        <v>DTL</v>
      </c>
      <c r="N12698" s="169" t="str">
        <f t="shared" si="1585"/>
        <v>8556</v>
      </c>
      <c r="O12698" s="168" t="str">
        <f t="shared" si="1586"/>
        <v>2301</v>
      </c>
      <c r="P12698" s="168" t="str">
        <f t="shared" si="1587"/>
        <v>85562301</v>
      </c>
      <c r="Q12698" s="168">
        <f t="shared" si="1588"/>
        <v>5</v>
      </c>
      <c r="R12698" s="168">
        <f t="shared" si="1589"/>
        <v>0</v>
      </c>
      <c r="S12698" s="168">
        <f t="shared" si="1590"/>
        <v>5</v>
      </c>
      <c r="T12698" s="168">
        <f t="shared" si="1591"/>
        <v>1</v>
      </c>
    </row>
    <row r="12699" spans="1:20" x14ac:dyDescent="0.2">
      <c r="A12699" t="s">
        <v>3883</v>
      </c>
      <c r="M12699" s="170" t="str">
        <f t="shared" si="1584"/>
        <v>DTL</v>
      </c>
      <c r="N12699" s="169" t="str">
        <f t="shared" si="1585"/>
        <v>8556</v>
      </c>
      <c r="O12699" s="168" t="str">
        <f t="shared" si="1586"/>
        <v>2500</v>
      </c>
      <c r="P12699" s="168" t="str">
        <f t="shared" si="1587"/>
        <v>85562500</v>
      </c>
      <c r="Q12699" s="168">
        <f t="shared" si="1588"/>
        <v>0</v>
      </c>
      <c r="R12699" s="168">
        <f t="shared" si="1589"/>
        <v>0</v>
      </c>
      <c r="S12699" s="168">
        <f t="shared" si="1590"/>
        <v>400</v>
      </c>
      <c r="T12699" s="168">
        <f t="shared" si="1591"/>
        <v>0</v>
      </c>
    </row>
    <row r="12700" spans="1:20" x14ac:dyDescent="0.2">
      <c r="A12700" t="s">
        <v>4246</v>
      </c>
      <c r="M12700" s="170" t="str">
        <f t="shared" si="1584"/>
        <v>DTL</v>
      </c>
      <c r="N12700" s="169" t="str">
        <f t="shared" si="1585"/>
        <v>8556</v>
      </c>
      <c r="O12700" s="168" t="str">
        <f t="shared" si="1586"/>
        <v/>
      </c>
      <c r="P12700" s="168" t="str">
        <f t="shared" si="1587"/>
        <v/>
      </c>
      <c r="Q12700" s="168" t="str">
        <f t="shared" si="1588"/>
        <v/>
      </c>
      <c r="R12700" s="168" t="str">
        <f t="shared" si="1589"/>
        <v/>
      </c>
      <c r="S12700" s="168" t="str">
        <f t="shared" si="1590"/>
        <v/>
      </c>
      <c r="T12700" s="168" t="str">
        <f t="shared" si="1591"/>
        <v/>
      </c>
    </row>
    <row r="12701" spans="1:20" x14ac:dyDescent="0.2">
      <c r="A12701" t="s">
        <v>2611</v>
      </c>
      <c r="M12701" s="170" t="str">
        <f t="shared" si="1584"/>
        <v>DTL</v>
      </c>
      <c r="N12701" s="169" t="str">
        <f t="shared" si="1585"/>
        <v>8556</v>
      </c>
      <c r="O12701" s="168" t="str">
        <f t="shared" si="1586"/>
        <v/>
      </c>
      <c r="P12701" s="168" t="str">
        <f t="shared" si="1587"/>
        <v/>
      </c>
      <c r="Q12701" s="168" t="str">
        <f t="shared" si="1588"/>
        <v/>
      </c>
      <c r="R12701" s="168" t="str">
        <f t="shared" si="1589"/>
        <v/>
      </c>
      <c r="S12701" s="168" t="str">
        <f t="shared" si="1590"/>
        <v/>
      </c>
      <c r="T12701" s="168" t="str">
        <f t="shared" si="1591"/>
        <v/>
      </c>
    </row>
    <row r="12702" spans="1:20" x14ac:dyDescent="0.2">
      <c r="A12702" t="s">
        <v>7533</v>
      </c>
      <c r="M12702" s="170" t="str">
        <f t="shared" si="1584"/>
        <v>Ttl</v>
      </c>
      <c r="N12702" s="169" t="str">
        <f t="shared" si="1585"/>
        <v>8556</v>
      </c>
      <c r="O12702" s="168" t="str">
        <f t="shared" si="1586"/>
        <v/>
      </c>
      <c r="P12702" s="168" t="str">
        <f t="shared" si="1587"/>
        <v/>
      </c>
      <c r="Q12702" s="168" t="str">
        <f t="shared" si="1588"/>
        <v/>
      </c>
      <c r="R12702" s="168" t="str">
        <f t="shared" si="1589"/>
        <v/>
      </c>
      <c r="S12702" s="168" t="str">
        <f t="shared" si="1590"/>
        <v/>
      </c>
      <c r="T12702" s="168" t="str">
        <f t="shared" si="1591"/>
        <v/>
      </c>
    </row>
    <row r="12703" spans="1:20" x14ac:dyDescent="0.2">
      <c r="A12703" t="s">
        <v>2611</v>
      </c>
      <c r="M12703" s="170" t="str">
        <f t="shared" si="1584"/>
        <v>DTL</v>
      </c>
      <c r="N12703" s="169" t="str">
        <f t="shared" si="1585"/>
        <v>8556</v>
      </c>
      <c r="O12703" s="168" t="str">
        <f t="shared" si="1586"/>
        <v/>
      </c>
      <c r="P12703" s="168" t="str">
        <f t="shared" si="1587"/>
        <v/>
      </c>
      <c r="Q12703" s="168" t="str">
        <f t="shared" si="1588"/>
        <v/>
      </c>
      <c r="R12703" s="168" t="str">
        <f t="shared" si="1589"/>
        <v/>
      </c>
      <c r="S12703" s="168" t="str">
        <f t="shared" si="1590"/>
        <v/>
      </c>
      <c r="T12703" s="168" t="str">
        <f t="shared" si="1591"/>
        <v/>
      </c>
    </row>
    <row r="12704" spans="1:20" x14ac:dyDescent="0.2">
      <c r="A12704" t="s">
        <v>2611</v>
      </c>
      <c r="M12704" s="170" t="str">
        <f t="shared" si="1584"/>
        <v>DTL</v>
      </c>
      <c r="N12704" s="169" t="str">
        <f t="shared" si="1585"/>
        <v>8556</v>
      </c>
      <c r="O12704" s="168" t="str">
        <f t="shared" si="1586"/>
        <v/>
      </c>
      <c r="P12704" s="168" t="str">
        <f t="shared" si="1587"/>
        <v/>
      </c>
      <c r="Q12704" s="168" t="str">
        <f t="shared" si="1588"/>
        <v/>
      </c>
      <c r="R12704" s="168" t="str">
        <f t="shared" si="1589"/>
        <v/>
      </c>
      <c r="S12704" s="168" t="str">
        <f t="shared" si="1590"/>
        <v/>
      </c>
      <c r="T12704" s="168" t="str">
        <f t="shared" si="1591"/>
        <v/>
      </c>
    </row>
    <row r="12705" spans="1:20" x14ac:dyDescent="0.2">
      <c r="A12705" t="s">
        <v>7534</v>
      </c>
      <c r="M12705" s="170" t="str">
        <f t="shared" si="1584"/>
        <v>Ttl</v>
      </c>
      <c r="N12705" s="169" t="str">
        <f t="shared" si="1585"/>
        <v>8556</v>
      </c>
      <c r="O12705" s="168" t="str">
        <f t="shared" si="1586"/>
        <v/>
      </c>
      <c r="P12705" s="168" t="str">
        <f t="shared" si="1587"/>
        <v/>
      </c>
      <c r="Q12705" s="168" t="str">
        <f t="shared" si="1588"/>
        <v/>
      </c>
      <c r="R12705" s="168" t="str">
        <f t="shared" si="1589"/>
        <v/>
      </c>
      <c r="S12705" s="168" t="str">
        <f t="shared" si="1590"/>
        <v/>
      </c>
      <c r="T12705" s="168" t="str">
        <f t="shared" si="1591"/>
        <v/>
      </c>
    </row>
    <row r="12706" spans="1:20" x14ac:dyDescent="0.2">
      <c r="A12706" t="s">
        <v>2612</v>
      </c>
      <c r="M12706" s="170" t="str">
        <f t="shared" si="1584"/>
        <v>DTL</v>
      </c>
      <c r="N12706" s="169" t="str">
        <f t="shared" si="1585"/>
        <v>8556</v>
      </c>
      <c r="O12706" s="168" t="str">
        <f t="shared" si="1586"/>
        <v/>
      </c>
      <c r="P12706" s="168" t="str">
        <f t="shared" si="1587"/>
        <v/>
      </c>
      <c r="Q12706" s="168" t="str">
        <f t="shared" si="1588"/>
        <v/>
      </c>
      <c r="R12706" s="168" t="str">
        <f t="shared" si="1589"/>
        <v/>
      </c>
      <c r="S12706" s="168" t="str">
        <f t="shared" si="1590"/>
        <v/>
      </c>
      <c r="T12706" s="168" t="str">
        <f t="shared" si="1591"/>
        <v/>
      </c>
    </row>
    <row r="12707" spans="1:20" x14ac:dyDescent="0.2">
      <c r="A12707" t="s">
        <v>2611</v>
      </c>
      <c r="M12707" s="170" t="str">
        <f t="shared" si="1584"/>
        <v>DTL</v>
      </c>
      <c r="N12707" s="169" t="str">
        <f t="shared" si="1585"/>
        <v>8556</v>
      </c>
      <c r="O12707" s="168" t="str">
        <f t="shared" si="1586"/>
        <v/>
      </c>
      <c r="P12707" s="168" t="str">
        <f t="shared" si="1587"/>
        <v/>
      </c>
      <c r="Q12707" s="168" t="str">
        <f t="shared" si="1588"/>
        <v/>
      </c>
      <c r="R12707" s="168" t="str">
        <f t="shared" si="1589"/>
        <v/>
      </c>
      <c r="S12707" s="168" t="str">
        <f t="shared" si="1590"/>
        <v/>
      </c>
      <c r="T12707" s="168" t="str">
        <f t="shared" si="1591"/>
        <v/>
      </c>
    </row>
    <row r="12708" spans="1:20" x14ac:dyDescent="0.2">
      <c r="A12708" t="s">
        <v>2611</v>
      </c>
      <c r="M12708" s="170" t="str">
        <f t="shared" si="1584"/>
        <v>DTL</v>
      </c>
      <c r="N12708" s="169" t="str">
        <f t="shared" si="1585"/>
        <v>8556</v>
      </c>
      <c r="O12708" s="168" t="str">
        <f t="shared" si="1586"/>
        <v/>
      </c>
      <c r="P12708" s="168" t="str">
        <f t="shared" si="1587"/>
        <v/>
      </c>
      <c r="Q12708" s="168" t="str">
        <f t="shared" si="1588"/>
        <v/>
      </c>
      <c r="R12708" s="168" t="str">
        <f t="shared" si="1589"/>
        <v/>
      </c>
      <c r="S12708" s="168" t="str">
        <f t="shared" si="1590"/>
        <v/>
      </c>
      <c r="T12708" s="168" t="str">
        <f t="shared" si="1591"/>
        <v/>
      </c>
    </row>
    <row r="12709" spans="1:20" x14ac:dyDescent="0.2">
      <c r="A12709" t="s">
        <v>2642</v>
      </c>
      <c r="M12709" s="170" t="str">
        <f t="shared" si="1584"/>
        <v>DTL</v>
      </c>
      <c r="N12709" s="169" t="str">
        <f t="shared" si="1585"/>
        <v>8556</v>
      </c>
      <c r="O12709" s="168" t="str">
        <f t="shared" si="1586"/>
        <v/>
      </c>
      <c r="P12709" s="168" t="str">
        <f t="shared" si="1587"/>
        <v/>
      </c>
      <c r="Q12709" s="168" t="str">
        <f t="shared" si="1588"/>
        <v/>
      </c>
      <c r="R12709" s="168" t="str">
        <f t="shared" si="1589"/>
        <v/>
      </c>
      <c r="S12709" s="168" t="str">
        <f t="shared" si="1590"/>
        <v/>
      </c>
      <c r="T12709" s="168" t="str">
        <f t="shared" si="1591"/>
        <v/>
      </c>
    </row>
    <row r="12710" spans="1:20" x14ac:dyDescent="0.2">
      <c r="A12710" t="s">
        <v>7535</v>
      </c>
      <c r="M12710" s="170" t="str">
        <f t="shared" si="1584"/>
        <v>DTL</v>
      </c>
      <c r="N12710" s="169" t="str">
        <f t="shared" si="1585"/>
        <v>8556</v>
      </c>
      <c r="O12710" s="168" t="str">
        <f t="shared" si="1586"/>
        <v>5500</v>
      </c>
      <c r="P12710" s="168" t="str">
        <f t="shared" si="1587"/>
        <v>85565500</v>
      </c>
      <c r="Q12710" s="168">
        <f t="shared" si="1588"/>
        <v>20000</v>
      </c>
      <c r="R12710" s="168">
        <f t="shared" si="1589"/>
        <v>20000</v>
      </c>
      <c r="S12710" s="168">
        <f t="shared" si="1590"/>
        <v>20000</v>
      </c>
      <c r="T12710" s="168">
        <f t="shared" si="1591"/>
        <v>10000</v>
      </c>
    </row>
    <row r="12711" spans="1:20" x14ac:dyDescent="0.2">
      <c r="A12711" t="s">
        <v>4246</v>
      </c>
      <c r="M12711" s="170" t="str">
        <f t="shared" si="1584"/>
        <v>DTL</v>
      </c>
      <c r="N12711" s="169" t="str">
        <f t="shared" si="1585"/>
        <v>8556</v>
      </c>
      <c r="O12711" s="168" t="str">
        <f t="shared" si="1586"/>
        <v/>
      </c>
      <c r="P12711" s="168" t="str">
        <f t="shared" si="1587"/>
        <v/>
      </c>
      <c r="Q12711" s="168" t="str">
        <f t="shared" si="1588"/>
        <v/>
      </c>
      <c r="R12711" s="168" t="str">
        <f t="shared" si="1589"/>
        <v/>
      </c>
      <c r="S12711" s="168" t="str">
        <f t="shared" si="1590"/>
        <v/>
      </c>
      <c r="T12711" s="168" t="str">
        <f t="shared" si="1591"/>
        <v/>
      </c>
    </row>
    <row r="12712" spans="1:20" x14ac:dyDescent="0.2">
      <c r="A12712" t="s">
        <v>2611</v>
      </c>
      <c r="M12712" s="170" t="str">
        <f t="shared" si="1584"/>
        <v>DTL</v>
      </c>
      <c r="N12712" s="169" t="str">
        <f t="shared" si="1585"/>
        <v>8556</v>
      </c>
      <c r="O12712" s="168" t="str">
        <f t="shared" si="1586"/>
        <v/>
      </c>
      <c r="P12712" s="168" t="str">
        <f t="shared" si="1587"/>
        <v/>
      </c>
      <c r="Q12712" s="168" t="str">
        <f t="shared" si="1588"/>
        <v/>
      </c>
      <c r="R12712" s="168" t="str">
        <f t="shared" si="1589"/>
        <v/>
      </c>
      <c r="S12712" s="168" t="str">
        <f t="shared" si="1590"/>
        <v/>
      </c>
      <c r="T12712" s="168" t="str">
        <f t="shared" si="1591"/>
        <v/>
      </c>
    </row>
    <row r="12713" spans="1:20" x14ac:dyDescent="0.2">
      <c r="A12713" t="s">
        <v>7536</v>
      </c>
      <c r="M12713" s="170" t="str">
        <f t="shared" si="1584"/>
        <v>Ttl</v>
      </c>
      <c r="N12713" s="169" t="str">
        <f t="shared" si="1585"/>
        <v>8556</v>
      </c>
      <c r="O12713" s="168" t="str">
        <f t="shared" si="1586"/>
        <v/>
      </c>
      <c r="P12713" s="168" t="str">
        <f t="shared" si="1587"/>
        <v/>
      </c>
      <c r="Q12713" s="168" t="str">
        <f t="shared" si="1588"/>
        <v/>
      </c>
      <c r="R12713" s="168" t="str">
        <f t="shared" si="1589"/>
        <v/>
      </c>
      <c r="S12713" s="168" t="str">
        <f t="shared" si="1590"/>
        <v/>
      </c>
      <c r="T12713" s="168" t="str">
        <f t="shared" si="1591"/>
        <v/>
      </c>
    </row>
    <row r="12714" spans="1:20" x14ac:dyDescent="0.2">
      <c r="A12714" t="s">
        <v>2611</v>
      </c>
      <c r="M12714" s="170" t="str">
        <f t="shared" si="1584"/>
        <v>DTL</v>
      </c>
      <c r="N12714" s="169" t="str">
        <f t="shared" si="1585"/>
        <v>8556</v>
      </c>
      <c r="O12714" s="168" t="str">
        <f t="shared" si="1586"/>
        <v/>
      </c>
      <c r="P12714" s="168" t="str">
        <f t="shared" si="1587"/>
        <v/>
      </c>
      <c r="Q12714" s="168" t="str">
        <f t="shared" si="1588"/>
        <v/>
      </c>
      <c r="R12714" s="168" t="str">
        <f t="shared" si="1589"/>
        <v/>
      </c>
      <c r="S12714" s="168" t="str">
        <f t="shared" si="1590"/>
        <v/>
      </c>
      <c r="T12714" s="168" t="str">
        <f t="shared" si="1591"/>
        <v/>
      </c>
    </row>
    <row r="12715" spans="1:20" x14ac:dyDescent="0.2">
      <c r="A12715" t="s">
        <v>2611</v>
      </c>
      <c r="M12715" s="170" t="str">
        <f t="shared" si="1584"/>
        <v>DTL</v>
      </c>
      <c r="N12715" s="169" t="str">
        <f t="shared" si="1585"/>
        <v>8556</v>
      </c>
      <c r="O12715" s="168" t="str">
        <f t="shared" si="1586"/>
        <v/>
      </c>
      <c r="P12715" s="168" t="str">
        <f t="shared" si="1587"/>
        <v/>
      </c>
      <c r="Q12715" s="168" t="str">
        <f t="shared" si="1588"/>
        <v/>
      </c>
      <c r="R12715" s="168" t="str">
        <f t="shared" si="1589"/>
        <v/>
      </c>
      <c r="S12715" s="168" t="str">
        <f t="shared" si="1590"/>
        <v/>
      </c>
      <c r="T12715" s="168" t="str">
        <f t="shared" si="1591"/>
        <v/>
      </c>
    </row>
    <row r="12716" spans="1:20" x14ac:dyDescent="0.2">
      <c r="A12716" t="s">
        <v>7537</v>
      </c>
      <c r="M12716" s="170" t="str">
        <f t="shared" si="1584"/>
        <v>Ttl</v>
      </c>
      <c r="N12716" s="169" t="str">
        <f t="shared" si="1585"/>
        <v>8556</v>
      </c>
      <c r="O12716" s="168" t="str">
        <f t="shared" si="1586"/>
        <v/>
      </c>
      <c r="P12716" s="168" t="str">
        <f t="shared" si="1587"/>
        <v/>
      </c>
      <c r="Q12716" s="168" t="str">
        <f t="shared" si="1588"/>
        <v/>
      </c>
      <c r="R12716" s="168" t="str">
        <f t="shared" si="1589"/>
        <v/>
      </c>
      <c r="S12716" s="168" t="str">
        <f t="shared" si="1590"/>
        <v/>
      </c>
      <c r="T12716" s="168" t="str">
        <f t="shared" si="1591"/>
        <v/>
      </c>
    </row>
    <row r="12717" spans="1:20" x14ac:dyDescent="0.2">
      <c r="A12717" t="s">
        <v>2643</v>
      </c>
      <c r="M12717" s="170" t="str">
        <f t="shared" si="1584"/>
        <v>DTL</v>
      </c>
      <c r="N12717" s="169" t="str">
        <f t="shared" si="1585"/>
        <v>8556</v>
      </c>
      <c r="O12717" s="168" t="str">
        <f t="shared" si="1586"/>
        <v/>
      </c>
      <c r="P12717" s="168" t="str">
        <f t="shared" si="1587"/>
        <v/>
      </c>
      <c r="Q12717" s="168" t="str">
        <f t="shared" si="1588"/>
        <v/>
      </c>
      <c r="R12717" s="168" t="str">
        <f t="shared" si="1589"/>
        <v/>
      </c>
      <c r="S12717" s="168" t="str">
        <f t="shared" si="1590"/>
        <v/>
      </c>
      <c r="T12717" s="168" t="str">
        <f t="shared" si="1591"/>
        <v/>
      </c>
    </row>
    <row r="12718" spans="1:20" x14ac:dyDescent="0.2">
      <c r="A12718" t="s">
        <v>2611</v>
      </c>
      <c r="M12718" s="170" t="str">
        <f t="shared" si="1584"/>
        <v>DTL</v>
      </c>
      <c r="N12718" s="169" t="str">
        <f t="shared" si="1585"/>
        <v>8556</v>
      </c>
      <c r="O12718" s="168" t="str">
        <f t="shared" si="1586"/>
        <v/>
      </c>
      <c r="P12718" s="168" t="str">
        <f t="shared" si="1587"/>
        <v/>
      </c>
      <c r="Q12718" s="168" t="str">
        <f t="shared" si="1588"/>
        <v/>
      </c>
      <c r="R12718" s="168" t="str">
        <f t="shared" si="1589"/>
        <v/>
      </c>
      <c r="S12718" s="168" t="str">
        <f t="shared" si="1590"/>
        <v/>
      </c>
      <c r="T12718" s="168" t="str">
        <f t="shared" si="1591"/>
        <v/>
      </c>
    </row>
    <row r="12719" spans="1:20" x14ac:dyDescent="0.2">
      <c r="A12719" t="s">
        <v>2620</v>
      </c>
      <c r="M12719" s="170" t="str">
        <f t="shared" si="1584"/>
        <v>DTL</v>
      </c>
      <c r="N12719" s="169" t="str">
        <f t="shared" si="1585"/>
        <v>8556</v>
      </c>
      <c r="O12719" s="168" t="str">
        <f t="shared" si="1586"/>
        <v/>
      </c>
      <c r="P12719" s="168" t="str">
        <f t="shared" si="1587"/>
        <v/>
      </c>
      <c r="Q12719" s="168" t="str">
        <f t="shared" si="1588"/>
        <v/>
      </c>
      <c r="R12719" s="168" t="str">
        <f t="shared" si="1589"/>
        <v/>
      </c>
      <c r="S12719" s="168" t="str">
        <f t="shared" si="1590"/>
        <v/>
      </c>
      <c r="T12719" s="168" t="str">
        <f t="shared" si="1591"/>
        <v/>
      </c>
    </row>
    <row r="12720" spans="1:20" x14ac:dyDescent="0.2">
      <c r="A12720" t="s">
        <v>7538</v>
      </c>
      <c r="M12720" s="170" t="str">
        <f t="shared" si="1584"/>
        <v>Ttl</v>
      </c>
      <c r="N12720" s="169" t="str">
        <f t="shared" si="1585"/>
        <v>8556</v>
      </c>
      <c r="O12720" s="168" t="str">
        <f t="shared" si="1586"/>
        <v/>
      </c>
      <c r="P12720" s="168" t="str">
        <f t="shared" si="1587"/>
        <v/>
      </c>
      <c r="Q12720" s="168" t="str">
        <f t="shared" si="1588"/>
        <v/>
      </c>
      <c r="R12720" s="168" t="str">
        <f t="shared" si="1589"/>
        <v/>
      </c>
      <c r="S12720" s="168" t="str">
        <f t="shared" si="1590"/>
        <v/>
      </c>
      <c r="T12720" s="168" t="str">
        <f t="shared" si="1591"/>
        <v/>
      </c>
    </row>
    <row r="12721" spans="1:20" x14ac:dyDescent="0.2">
      <c r="A12721" t="s">
        <v>4467</v>
      </c>
      <c r="M12721" s="170" t="str">
        <f t="shared" si="1584"/>
        <v>DTL</v>
      </c>
      <c r="N12721" s="169" t="str">
        <f t="shared" si="1585"/>
        <v>8556</v>
      </c>
      <c r="O12721" s="168" t="str">
        <f t="shared" si="1586"/>
        <v/>
      </c>
      <c r="P12721" s="168" t="str">
        <f t="shared" si="1587"/>
        <v/>
      </c>
      <c r="Q12721" s="168" t="str">
        <f t="shared" si="1588"/>
        <v/>
      </c>
      <c r="R12721" s="168" t="str">
        <f t="shared" si="1589"/>
        <v/>
      </c>
      <c r="S12721" s="168" t="str">
        <f t="shared" si="1590"/>
        <v/>
      </c>
      <c r="T12721" s="168" t="str">
        <f t="shared" si="1591"/>
        <v/>
      </c>
    </row>
    <row r="12722" spans="1:20" x14ac:dyDescent="0.2">
      <c r="A12722">
        <v>1</v>
      </c>
      <c r="M12722" s="170" t="str">
        <f t="shared" si="1584"/>
        <v>DTL</v>
      </c>
      <c r="N12722" s="169" t="str">
        <f t="shared" si="1585"/>
        <v>8556</v>
      </c>
      <c r="O12722" s="168" t="str">
        <f t="shared" si="1586"/>
        <v/>
      </c>
      <c r="P12722" s="168" t="str">
        <f t="shared" si="1587"/>
        <v/>
      </c>
      <c r="Q12722" s="168" t="str">
        <f t="shared" si="1588"/>
        <v/>
      </c>
      <c r="R12722" s="168" t="str">
        <f t="shared" si="1589"/>
        <v/>
      </c>
      <c r="S12722" s="168" t="str">
        <f t="shared" si="1590"/>
        <v/>
      </c>
      <c r="T12722" s="168" t="str">
        <f t="shared" si="1591"/>
        <v/>
      </c>
    </row>
    <row r="12723" spans="1:20" x14ac:dyDescent="0.2">
      <c r="M12723" s="170" t="str">
        <f t="shared" si="1584"/>
        <v>DTL</v>
      </c>
      <c r="N12723" s="169" t="str">
        <f t="shared" si="1585"/>
        <v>8556</v>
      </c>
      <c r="O12723" s="168" t="str">
        <f t="shared" si="1586"/>
        <v/>
      </c>
      <c r="P12723" s="168" t="str">
        <f t="shared" si="1587"/>
        <v/>
      </c>
      <c r="Q12723" s="168" t="str">
        <f t="shared" si="1588"/>
        <v/>
      </c>
      <c r="R12723" s="168" t="str">
        <f t="shared" si="1589"/>
        <v/>
      </c>
      <c r="S12723" s="168" t="str">
        <f t="shared" si="1590"/>
        <v/>
      </c>
      <c r="T12723" s="168" t="str">
        <f t="shared" si="1591"/>
        <v/>
      </c>
    </row>
    <row r="12724" spans="1:20" x14ac:dyDescent="0.2">
      <c r="A12724" t="s">
        <v>3884</v>
      </c>
      <c r="M12724" s="170" t="str">
        <f t="shared" si="1584"/>
        <v>H1</v>
      </c>
      <c r="N12724" s="169" t="str">
        <f t="shared" si="1585"/>
        <v>8556</v>
      </c>
      <c r="O12724" s="168" t="str">
        <f t="shared" si="1586"/>
        <v/>
      </c>
      <c r="P12724" s="168" t="str">
        <f t="shared" si="1587"/>
        <v/>
      </c>
      <c r="Q12724" s="168" t="str">
        <f t="shared" si="1588"/>
        <v/>
      </c>
      <c r="R12724" s="168" t="str">
        <f t="shared" si="1589"/>
        <v/>
      </c>
      <c r="S12724" s="168" t="str">
        <f t="shared" si="1590"/>
        <v/>
      </c>
      <c r="T12724" s="168" t="str">
        <f t="shared" si="1591"/>
        <v/>
      </c>
    </row>
    <row r="12725" spans="1:20" x14ac:dyDescent="0.2">
      <c r="A12725" t="s">
        <v>2600</v>
      </c>
      <c r="M12725" s="170" t="str">
        <f t="shared" si="1584"/>
        <v>H2</v>
      </c>
      <c r="N12725" s="169" t="str">
        <f t="shared" si="1585"/>
        <v>8556</v>
      </c>
      <c r="O12725" s="168" t="str">
        <f t="shared" si="1586"/>
        <v/>
      </c>
      <c r="P12725" s="168" t="str">
        <f t="shared" si="1587"/>
        <v/>
      </c>
      <c r="Q12725" s="168" t="str">
        <f t="shared" si="1588"/>
        <v/>
      </c>
      <c r="R12725" s="168" t="str">
        <f t="shared" si="1589"/>
        <v/>
      </c>
      <c r="S12725" s="168" t="str">
        <f t="shared" si="1590"/>
        <v/>
      </c>
      <c r="T12725" s="168" t="str">
        <f t="shared" si="1591"/>
        <v/>
      </c>
    </row>
    <row r="12726" spans="1:20" x14ac:dyDescent="0.2">
      <c r="A12726" t="s">
        <v>2601</v>
      </c>
      <c r="M12726" s="170" t="str">
        <f t="shared" si="1584"/>
        <v>H3</v>
      </c>
      <c r="N12726" s="169" t="str">
        <f t="shared" si="1585"/>
        <v>8556</v>
      </c>
      <c r="O12726" s="168" t="str">
        <f t="shared" si="1586"/>
        <v/>
      </c>
      <c r="P12726" s="168" t="str">
        <f t="shared" si="1587"/>
        <v/>
      </c>
      <c r="Q12726" s="168" t="str">
        <f t="shared" si="1588"/>
        <v/>
      </c>
      <c r="R12726" s="168" t="str">
        <f t="shared" si="1589"/>
        <v/>
      </c>
      <c r="S12726" s="168" t="str">
        <f t="shared" si="1590"/>
        <v/>
      </c>
      <c r="T12726" s="168" t="str">
        <f t="shared" si="1591"/>
        <v/>
      </c>
    </row>
    <row r="12727" spans="1:20" x14ac:dyDescent="0.2">
      <c r="A12727" t="s">
        <v>3761</v>
      </c>
      <c r="M12727" s="170" t="str">
        <f t="shared" si="1584"/>
        <v>H4</v>
      </c>
      <c r="N12727" s="169" t="str">
        <f t="shared" si="1585"/>
        <v>8556</v>
      </c>
      <c r="O12727" s="168" t="str">
        <f t="shared" si="1586"/>
        <v/>
      </c>
      <c r="P12727" s="168" t="str">
        <f t="shared" si="1587"/>
        <v/>
      </c>
      <c r="Q12727" s="168" t="str">
        <f t="shared" si="1588"/>
        <v/>
      </c>
      <c r="R12727" s="168" t="str">
        <f t="shared" si="1589"/>
        <v/>
      </c>
      <c r="S12727" s="168" t="str">
        <f t="shared" si="1590"/>
        <v/>
      </c>
      <c r="T12727" s="168" t="str">
        <f t="shared" si="1591"/>
        <v/>
      </c>
    </row>
    <row r="12728" spans="1:20" x14ac:dyDescent="0.2">
      <c r="A12728" t="s">
        <v>3880</v>
      </c>
      <c r="M12728" s="170" t="str">
        <f t="shared" si="1584"/>
        <v>H5</v>
      </c>
      <c r="N12728" s="169" t="str">
        <f t="shared" si="1585"/>
        <v>8556</v>
      </c>
      <c r="O12728" s="168" t="str">
        <f t="shared" si="1586"/>
        <v/>
      </c>
      <c r="P12728" s="168" t="str">
        <f t="shared" si="1587"/>
        <v/>
      </c>
      <c r="Q12728" s="168" t="str">
        <f t="shared" si="1588"/>
        <v/>
      </c>
      <c r="R12728" s="168" t="str">
        <f t="shared" si="1589"/>
        <v/>
      </c>
      <c r="S12728" s="168" t="str">
        <f t="shared" si="1590"/>
        <v/>
      </c>
      <c r="T12728" s="168" t="str">
        <f t="shared" si="1591"/>
        <v/>
      </c>
    </row>
    <row r="12729" spans="1:20" x14ac:dyDescent="0.2">
      <c r="A12729" t="s">
        <v>3882</v>
      </c>
      <c r="M12729" s="170" t="str">
        <f t="shared" si="1584"/>
        <v>H6</v>
      </c>
      <c r="N12729" s="169" t="str">
        <f t="shared" si="1585"/>
        <v>8556</v>
      </c>
      <c r="O12729" s="168" t="str">
        <f t="shared" si="1586"/>
        <v/>
      </c>
      <c r="P12729" s="168" t="str">
        <f t="shared" si="1587"/>
        <v/>
      </c>
      <c r="Q12729" s="168" t="str">
        <f t="shared" si="1588"/>
        <v/>
      </c>
      <c r="R12729" s="168" t="str">
        <f t="shared" si="1589"/>
        <v/>
      </c>
      <c r="S12729" s="168" t="str">
        <f t="shared" si="1590"/>
        <v/>
      </c>
      <c r="T12729" s="168" t="str">
        <f t="shared" si="1591"/>
        <v/>
      </c>
    </row>
    <row r="12730" spans="1:20" x14ac:dyDescent="0.2">
      <c r="A12730" t="s">
        <v>2605</v>
      </c>
      <c r="M12730" s="170" t="str">
        <f t="shared" si="1584"/>
        <v>H7</v>
      </c>
      <c r="N12730" s="169" t="str">
        <f t="shared" si="1585"/>
        <v>8556</v>
      </c>
      <c r="O12730" s="168" t="str">
        <f t="shared" si="1586"/>
        <v/>
      </c>
      <c r="P12730" s="168" t="str">
        <f t="shared" si="1587"/>
        <v/>
      </c>
      <c r="Q12730" s="168" t="str">
        <f t="shared" si="1588"/>
        <v/>
      </c>
      <c r="R12730" s="168" t="str">
        <f t="shared" si="1589"/>
        <v/>
      </c>
      <c r="S12730" s="168" t="str">
        <f t="shared" si="1590"/>
        <v/>
      </c>
      <c r="T12730" s="168" t="str">
        <f t="shared" si="1591"/>
        <v/>
      </c>
    </row>
    <row r="12731" spans="1:20" x14ac:dyDescent="0.2">
      <c r="A12731" t="s">
        <v>2606</v>
      </c>
      <c r="M12731" s="170" t="str">
        <f t="shared" si="1584"/>
        <v>H8</v>
      </c>
      <c r="N12731" s="169" t="str">
        <f t="shared" si="1585"/>
        <v>8556</v>
      </c>
      <c r="O12731" s="168" t="str">
        <f t="shared" si="1586"/>
        <v/>
      </c>
      <c r="P12731" s="168" t="str">
        <f t="shared" si="1587"/>
        <v/>
      </c>
      <c r="Q12731" s="168" t="str">
        <f t="shared" si="1588"/>
        <v/>
      </c>
      <c r="R12731" s="168" t="str">
        <f t="shared" si="1589"/>
        <v/>
      </c>
      <c r="S12731" s="168" t="str">
        <f t="shared" si="1590"/>
        <v/>
      </c>
      <c r="T12731" s="168" t="str">
        <f t="shared" si="1591"/>
        <v/>
      </c>
    </row>
    <row r="12732" spans="1:20" x14ac:dyDescent="0.2">
      <c r="A12732" t="s">
        <v>2607</v>
      </c>
      <c r="M12732" s="170" t="str">
        <f t="shared" si="1584"/>
        <v>H9</v>
      </c>
      <c r="N12732" s="169" t="str">
        <f t="shared" si="1585"/>
        <v>8556</v>
      </c>
      <c r="O12732" s="168" t="str">
        <f t="shared" si="1586"/>
        <v/>
      </c>
      <c r="P12732" s="168" t="str">
        <f t="shared" si="1587"/>
        <v/>
      </c>
      <c r="Q12732" s="168" t="str">
        <f t="shared" si="1588"/>
        <v/>
      </c>
      <c r="R12732" s="168" t="str">
        <f t="shared" si="1589"/>
        <v/>
      </c>
      <c r="S12732" s="168" t="str">
        <f t="shared" si="1590"/>
        <v/>
      </c>
      <c r="T12732" s="168" t="str">
        <f t="shared" si="1591"/>
        <v/>
      </c>
    </row>
    <row r="12733" spans="1:20" x14ac:dyDescent="0.2">
      <c r="A12733" t="s">
        <v>2608</v>
      </c>
      <c r="M12733" s="170" t="str">
        <f t="shared" si="1584"/>
        <v>H10</v>
      </c>
      <c r="N12733" s="169" t="str">
        <f t="shared" si="1585"/>
        <v>8556</v>
      </c>
      <c r="O12733" s="168" t="str">
        <f t="shared" si="1586"/>
        <v/>
      </c>
      <c r="P12733" s="168" t="str">
        <f t="shared" si="1587"/>
        <v/>
      </c>
      <c r="Q12733" s="168" t="str">
        <f t="shared" si="1588"/>
        <v/>
      </c>
      <c r="R12733" s="168" t="str">
        <f t="shared" si="1589"/>
        <v/>
      </c>
      <c r="S12733" s="168" t="str">
        <f t="shared" si="1590"/>
        <v/>
      </c>
      <c r="T12733" s="168" t="str">
        <f t="shared" si="1591"/>
        <v/>
      </c>
    </row>
    <row r="12734" spans="1:20" x14ac:dyDescent="0.2">
      <c r="A12734" t="s">
        <v>7539</v>
      </c>
      <c r="M12734" s="170" t="str">
        <f t="shared" si="1584"/>
        <v>Ttl</v>
      </c>
      <c r="N12734" s="169" t="str">
        <f t="shared" si="1585"/>
        <v>8556</v>
      </c>
      <c r="O12734" s="168" t="str">
        <f t="shared" si="1586"/>
        <v/>
      </c>
      <c r="P12734" s="168" t="str">
        <f t="shared" si="1587"/>
        <v/>
      </c>
      <c r="Q12734" s="168" t="str">
        <f t="shared" si="1588"/>
        <v/>
      </c>
      <c r="R12734" s="168" t="str">
        <f t="shared" si="1589"/>
        <v/>
      </c>
      <c r="S12734" s="168" t="str">
        <f t="shared" si="1590"/>
        <v/>
      </c>
      <c r="T12734" s="168" t="str">
        <f t="shared" si="1591"/>
        <v/>
      </c>
    </row>
    <row r="12735" spans="1:20" x14ac:dyDescent="0.2">
      <c r="A12735" t="s">
        <v>4246</v>
      </c>
      <c r="M12735" s="170" t="str">
        <f t="shared" si="1584"/>
        <v>DTL</v>
      </c>
      <c r="N12735" s="169" t="str">
        <f t="shared" si="1585"/>
        <v>8556</v>
      </c>
      <c r="O12735" s="168" t="str">
        <f t="shared" si="1586"/>
        <v/>
      </c>
      <c r="P12735" s="168" t="str">
        <f t="shared" si="1587"/>
        <v/>
      </c>
      <c r="Q12735" s="168" t="str">
        <f t="shared" si="1588"/>
        <v/>
      </c>
      <c r="R12735" s="168" t="str">
        <f t="shared" si="1589"/>
        <v/>
      </c>
      <c r="S12735" s="168" t="str">
        <f t="shared" si="1590"/>
        <v/>
      </c>
      <c r="T12735" s="168" t="str">
        <f t="shared" si="1591"/>
        <v/>
      </c>
    </row>
    <row r="12736" spans="1:20" x14ac:dyDescent="0.2">
      <c r="A12736" t="s">
        <v>2611</v>
      </c>
      <c r="M12736" s="170" t="str">
        <f t="shared" si="1584"/>
        <v>DTL</v>
      </c>
      <c r="N12736" s="169" t="str">
        <f t="shared" si="1585"/>
        <v>8556</v>
      </c>
      <c r="O12736" s="168" t="str">
        <f t="shared" si="1586"/>
        <v/>
      </c>
      <c r="P12736" s="168" t="str">
        <f t="shared" si="1587"/>
        <v/>
      </c>
      <c r="Q12736" s="168" t="str">
        <f t="shared" si="1588"/>
        <v/>
      </c>
      <c r="R12736" s="168" t="str">
        <f t="shared" si="1589"/>
        <v/>
      </c>
      <c r="S12736" s="168" t="str">
        <f t="shared" si="1590"/>
        <v/>
      </c>
      <c r="T12736" s="168" t="str">
        <f t="shared" si="1591"/>
        <v/>
      </c>
    </row>
    <row r="12737" spans="1:20" x14ac:dyDescent="0.2">
      <c r="A12737" t="s">
        <v>7540</v>
      </c>
      <c r="M12737" s="170" t="str">
        <f t="shared" si="1584"/>
        <v>DTL</v>
      </c>
      <c r="N12737" s="169" t="str">
        <f t="shared" si="1585"/>
        <v>8556</v>
      </c>
      <c r="O12737" s="168" t="str">
        <f t="shared" si="1586"/>
        <v xml:space="preserve">    </v>
      </c>
      <c r="P12737" s="168" t="str">
        <f t="shared" si="1587"/>
        <v xml:space="preserve">8556    </v>
      </c>
      <c r="Q12737" s="168">
        <f t="shared" si="1588"/>
        <v>19620</v>
      </c>
      <c r="R12737" s="168">
        <f t="shared" si="1589"/>
        <v>23897</v>
      </c>
      <c r="S12737" s="168">
        <f t="shared" si="1590"/>
        <v>20021</v>
      </c>
      <c r="T12737" s="168">
        <f t="shared" si="1591"/>
        <v>9864</v>
      </c>
    </row>
    <row r="12738" spans="1:20" x14ac:dyDescent="0.2">
      <c r="A12738" t="s">
        <v>2611</v>
      </c>
      <c r="M12738" s="170" t="str">
        <f t="shared" si="1584"/>
        <v>DTL</v>
      </c>
      <c r="N12738" s="169" t="str">
        <f t="shared" si="1585"/>
        <v>8556</v>
      </c>
      <c r="O12738" s="168" t="str">
        <f t="shared" si="1586"/>
        <v/>
      </c>
      <c r="P12738" s="168" t="str">
        <f t="shared" si="1587"/>
        <v/>
      </c>
      <c r="Q12738" s="168" t="str">
        <f t="shared" si="1588"/>
        <v/>
      </c>
      <c r="R12738" s="168" t="str">
        <f t="shared" si="1589"/>
        <v/>
      </c>
      <c r="S12738" s="168" t="str">
        <f t="shared" si="1590"/>
        <v/>
      </c>
      <c r="T12738" s="168" t="str">
        <f t="shared" si="1591"/>
        <v/>
      </c>
    </row>
    <row r="12739" spans="1:20" x14ac:dyDescent="0.2">
      <c r="A12739" t="s">
        <v>2622</v>
      </c>
      <c r="M12739" s="170" t="str">
        <f t="shared" ref="M12739:M12802" si="1592">IF(ROW()&lt;23,"",
  IF(NOT(ISERROR(FIND("Trinity County",$A12739,30))),"H1",
  IF(M12738="H1","H2",
  IF(M12738="H2","H3",
  IF(M12738="H3","H4",
  IF(M12738="H4","H5",
  IF(M12738="H5","H6",
  IF(M12738="H6","H7",
  IF(M12738="H7","H8",
  IF(M12738="H8","H9",
  IF(M12738="H9","H10",
  IF(TRIM(LEFT($A12739,7))="Total","Ttl","DTL"))))))))))))</f>
        <v>DTL</v>
      </c>
      <c r="N12739" s="169" t="str">
        <f t="shared" ref="N12739:N12802" si="1593">IF(ROW()&lt;23,"",
  IF($M12739="H6",TRIM(LEFT($A12739,5)),N12738))</f>
        <v>8556</v>
      </c>
      <c r="O12739" s="168" t="str">
        <f t="shared" ref="O12739:O12802" si="1594">IF($M12739&lt;&gt;"DTL","",
  IF(NOT(ISNUMBER(VALUE(MID($A12739,31,15)))),"",LEFT($A12739,4)))</f>
        <v>Tran</v>
      </c>
      <c r="P12739" s="168" t="str">
        <f t="shared" ref="P12739:P12802" si="1595">IF(O12739="","",N12739&amp;O12739)</f>
        <v>8556Tran</v>
      </c>
      <c r="Q12739" s="168">
        <f t="shared" ref="Q12739:Q12802" si="1596">IF($M12739&lt;&gt;"DTL","",
  IF(NOT(ISNUMBER(VALUE(MID($A12739,31,15)))),"",VALUE(TRIM(MID($A12739,47,15)))))</f>
        <v>0</v>
      </c>
      <c r="R12739" s="168">
        <f t="shared" ref="R12739:R12802" si="1597">IF($M12739&lt;&gt;"DTL","",
  IF(NOT(ISNUMBER(VALUE(MID($A12739,31,15)))),"",VALUE(TRIM(MID($A12739,61,14)))))</f>
        <v>0</v>
      </c>
      <c r="S12739" s="168">
        <f t="shared" ref="S12739:S12802" si="1598">IF($M12739&lt;&gt;"DTL","",
  IF(NOT(ISNUMBER(VALUE(MID($A12739,31,15)))),"",VALUE(TRIM(MID($A12739,76,14)))))</f>
        <v>0</v>
      </c>
      <c r="T12739" s="168">
        <f t="shared" ref="T12739:T12802" si="1599">IF($M12739&lt;&gt;"DTL","",
  IF(NOT(ISNUMBER(VALUE(MID($A12739,31,15)))),"",VALUE(TRIM(MID($A12739,90,14)))))</f>
        <v>0</v>
      </c>
    </row>
    <row r="12740" spans="1:20" x14ac:dyDescent="0.2">
      <c r="A12740" t="s">
        <v>2611</v>
      </c>
      <c r="M12740" s="170" t="str">
        <f t="shared" si="1592"/>
        <v>DTL</v>
      </c>
      <c r="N12740" s="169" t="str">
        <f t="shared" si="1593"/>
        <v>8556</v>
      </c>
      <c r="O12740" s="168" t="str">
        <f t="shared" si="1594"/>
        <v/>
      </c>
      <c r="P12740" s="168" t="str">
        <f t="shared" si="1595"/>
        <v/>
      </c>
      <c r="Q12740" s="168" t="str">
        <f t="shared" si="1596"/>
        <v/>
      </c>
      <c r="R12740" s="168" t="str">
        <f t="shared" si="1597"/>
        <v/>
      </c>
      <c r="S12740" s="168" t="str">
        <f t="shared" si="1598"/>
        <v/>
      </c>
      <c r="T12740" s="168" t="str">
        <f t="shared" si="1599"/>
        <v/>
      </c>
    </row>
    <row r="12741" spans="1:20" x14ac:dyDescent="0.2">
      <c r="A12741" t="s">
        <v>7541</v>
      </c>
      <c r="M12741" s="170" t="str">
        <f t="shared" si="1592"/>
        <v>DTL</v>
      </c>
      <c r="N12741" s="169" t="str">
        <f t="shared" si="1593"/>
        <v>8556</v>
      </c>
      <c r="O12741" s="168" t="str">
        <f t="shared" si="1594"/>
        <v>Tran</v>
      </c>
      <c r="P12741" s="168" t="str">
        <f t="shared" si="1595"/>
        <v>8556Tran</v>
      </c>
      <c r="Q12741" s="168">
        <f t="shared" si="1596"/>
        <v>20000</v>
      </c>
      <c r="R12741" s="168">
        <f t="shared" si="1597"/>
        <v>20000</v>
      </c>
      <c r="S12741" s="168">
        <f t="shared" si="1598"/>
        <v>20000</v>
      </c>
      <c r="T12741" s="168">
        <f t="shared" si="1599"/>
        <v>10000</v>
      </c>
    </row>
    <row r="12742" spans="1:20" x14ac:dyDescent="0.2">
      <c r="A12742" t="s">
        <v>4246</v>
      </c>
      <c r="M12742" s="170" t="str">
        <f t="shared" si="1592"/>
        <v>DTL</v>
      </c>
      <c r="N12742" s="169" t="str">
        <f t="shared" si="1593"/>
        <v>8556</v>
      </c>
      <c r="O12742" s="168" t="str">
        <f t="shared" si="1594"/>
        <v/>
      </c>
      <c r="P12742" s="168" t="str">
        <f t="shared" si="1595"/>
        <v/>
      </c>
      <c r="Q12742" s="168" t="str">
        <f t="shared" si="1596"/>
        <v/>
      </c>
      <c r="R12742" s="168" t="str">
        <f t="shared" si="1597"/>
        <v/>
      </c>
      <c r="S12742" s="168" t="str">
        <f t="shared" si="1598"/>
        <v/>
      </c>
      <c r="T12742" s="168" t="str">
        <f t="shared" si="1599"/>
        <v/>
      </c>
    </row>
    <row r="12743" spans="1:20" x14ac:dyDescent="0.2">
      <c r="A12743" t="s">
        <v>2611</v>
      </c>
      <c r="M12743" s="170" t="str">
        <f t="shared" si="1592"/>
        <v>DTL</v>
      </c>
      <c r="N12743" s="169" t="str">
        <f t="shared" si="1593"/>
        <v>8556</v>
      </c>
      <c r="O12743" s="168" t="str">
        <f t="shared" si="1594"/>
        <v/>
      </c>
      <c r="P12743" s="168" t="str">
        <f t="shared" si="1595"/>
        <v/>
      </c>
      <c r="Q12743" s="168" t="str">
        <f t="shared" si="1596"/>
        <v/>
      </c>
      <c r="R12743" s="168" t="str">
        <f t="shared" si="1597"/>
        <v/>
      </c>
      <c r="S12743" s="168" t="str">
        <f t="shared" si="1598"/>
        <v/>
      </c>
      <c r="T12743" s="168" t="str">
        <f t="shared" si="1599"/>
        <v/>
      </c>
    </row>
    <row r="12744" spans="1:20" x14ac:dyDescent="0.2">
      <c r="A12744" t="s">
        <v>7542</v>
      </c>
      <c r="M12744" s="170" t="str">
        <f t="shared" si="1592"/>
        <v>Ttl</v>
      </c>
      <c r="N12744" s="169" t="str">
        <f t="shared" si="1593"/>
        <v>8556</v>
      </c>
      <c r="O12744" s="168" t="str">
        <f t="shared" si="1594"/>
        <v/>
      </c>
      <c r="P12744" s="168" t="str">
        <f t="shared" si="1595"/>
        <v/>
      </c>
      <c r="Q12744" s="168" t="str">
        <f t="shared" si="1596"/>
        <v/>
      </c>
      <c r="R12744" s="168" t="str">
        <f t="shared" si="1597"/>
        <v/>
      </c>
      <c r="S12744" s="168" t="str">
        <f t="shared" si="1598"/>
        <v/>
      </c>
      <c r="T12744" s="168" t="str">
        <f t="shared" si="1599"/>
        <v/>
      </c>
    </row>
    <row r="12745" spans="1:20" x14ac:dyDescent="0.2">
      <c r="A12745" t="s">
        <v>4467</v>
      </c>
      <c r="M12745" s="170" t="str">
        <f t="shared" si="1592"/>
        <v>DTL</v>
      </c>
      <c r="N12745" s="169" t="str">
        <f t="shared" si="1593"/>
        <v>8556</v>
      </c>
      <c r="O12745" s="168" t="str">
        <f t="shared" si="1594"/>
        <v/>
      </c>
      <c r="P12745" s="168" t="str">
        <f t="shared" si="1595"/>
        <v/>
      </c>
      <c r="Q12745" s="168" t="str">
        <f t="shared" si="1596"/>
        <v/>
      </c>
      <c r="R12745" s="168" t="str">
        <f t="shared" si="1597"/>
        <v/>
      </c>
      <c r="S12745" s="168" t="str">
        <f t="shared" si="1598"/>
        <v/>
      </c>
      <c r="T12745" s="168" t="str">
        <f t="shared" si="1599"/>
        <v/>
      </c>
    </row>
    <row r="12746" spans="1:20" x14ac:dyDescent="0.2">
      <c r="A12746">
        <v>1</v>
      </c>
      <c r="M12746" s="170" t="str">
        <f t="shared" si="1592"/>
        <v>DTL</v>
      </c>
      <c r="N12746" s="169" t="str">
        <f t="shared" si="1593"/>
        <v>8556</v>
      </c>
      <c r="O12746" s="168" t="str">
        <f t="shared" si="1594"/>
        <v/>
      </c>
      <c r="P12746" s="168" t="str">
        <f t="shared" si="1595"/>
        <v/>
      </c>
      <c r="Q12746" s="168" t="str">
        <f t="shared" si="1596"/>
        <v/>
      </c>
      <c r="R12746" s="168" t="str">
        <f t="shared" si="1597"/>
        <v/>
      </c>
      <c r="S12746" s="168" t="str">
        <f t="shared" si="1598"/>
        <v/>
      </c>
      <c r="T12746" s="168" t="str">
        <f t="shared" si="1599"/>
        <v/>
      </c>
    </row>
    <row r="12747" spans="1:20" x14ac:dyDescent="0.2">
      <c r="M12747" s="170" t="str">
        <f t="shared" si="1592"/>
        <v>DTL</v>
      </c>
      <c r="N12747" s="169" t="str">
        <f t="shared" si="1593"/>
        <v>8556</v>
      </c>
      <c r="O12747" s="168" t="str">
        <f t="shared" si="1594"/>
        <v/>
      </c>
      <c r="P12747" s="168" t="str">
        <f t="shared" si="1595"/>
        <v/>
      </c>
      <c r="Q12747" s="168" t="str">
        <f t="shared" si="1596"/>
        <v/>
      </c>
      <c r="R12747" s="168" t="str">
        <f t="shared" si="1597"/>
        <v/>
      </c>
      <c r="S12747" s="168" t="str">
        <f t="shared" si="1598"/>
        <v/>
      </c>
      <c r="T12747" s="168" t="str">
        <f t="shared" si="1599"/>
        <v/>
      </c>
    </row>
    <row r="12748" spans="1:20" x14ac:dyDescent="0.2">
      <c r="A12748" t="s">
        <v>3885</v>
      </c>
      <c r="M12748" s="170" t="str">
        <f t="shared" si="1592"/>
        <v>H1</v>
      </c>
      <c r="N12748" s="169" t="str">
        <f t="shared" si="1593"/>
        <v>8556</v>
      </c>
      <c r="O12748" s="168" t="str">
        <f t="shared" si="1594"/>
        <v/>
      </c>
      <c r="P12748" s="168" t="str">
        <f t="shared" si="1595"/>
        <v/>
      </c>
      <c r="Q12748" s="168" t="str">
        <f t="shared" si="1596"/>
        <v/>
      </c>
      <c r="R12748" s="168" t="str">
        <f t="shared" si="1597"/>
        <v/>
      </c>
      <c r="S12748" s="168" t="str">
        <f t="shared" si="1598"/>
        <v/>
      </c>
      <c r="T12748" s="168" t="str">
        <f t="shared" si="1599"/>
        <v/>
      </c>
    </row>
    <row r="12749" spans="1:20" x14ac:dyDescent="0.2">
      <c r="A12749" t="s">
        <v>2600</v>
      </c>
      <c r="M12749" s="170" t="str">
        <f t="shared" si="1592"/>
        <v>H2</v>
      </c>
      <c r="N12749" s="169" t="str">
        <f t="shared" si="1593"/>
        <v>8556</v>
      </c>
      <c r="O12749" s="168" t="str">
        <f t="shared" si="1594"/>
        <v/>
      </c>
      <c r="P12749" s="168" t="str">
        <f t="shared" si="1595"/>
        <v/>
      </c>
      <c r="Q12749" s="168" t="str">
        <f t="shared" si="1596"/>
        <v/>
      </c>
      <c r="R12749" s="168" t="str">
        <f t="shared" si="1597"/>
        <v/>
      </c>
      <c r="S12749" s="168" t="str">
        <f t="shared" si="1598"/>
        <v/>
      </c>
      <c r="T12749" s="168" t="str">
        <f t="shared" si="1599"/>
        <v/>
      </c>
    </row>
    <row r="12750" spans="1:20" x14ac:dyDescent="0.2">
      <c r="A12750" t="s">
        <v>2601</v>
      </c>
      <c r="M12750" s="170" t="str">
        <f t="shared" si="1592"/>
        <v>H3</v>
      </c>
      <c r="N12750" s="169" t="str">
        <f t="shared" si="1593"/>
        <v>8556</v>
      </c>
      <c r="O12750" s="168" t="str">
        <f t="shared" si="1594"/>
        <v/>
      </c>
      <c r="P12750" s="168" t="str">
        <f t="shared" si="1595"/>
        <v/>
      </c>
      <c r="Q12750" s="168" t="str">
        <f t="shared" si="1596"/>
        <v/>
      </c>
      <c r="R12750" s="168" t="str">
        <f t="shared" si="1597"/>
        <v/>
      </c>
      <c r="S12750" s="168" t="str">
        <f t="shared" si="1598"/>
        <v/>
      </c>
      <c r="T12750" s="168" t="str">
        <f t="shared" si="1599"/>
        <v/>
      </c>
    </row>
    <row r="12751" spans="1:20" x14ac:dyDescent="0.2">
      <c r="A12751" t="s">
        <v>3761</v>
      </c>
      <c r="M12751" s="170" t="str">
        <f t="shared" si="1592"/>
        <v>H4</v>
      </c>
      <c r="N12751" s="169" t="str">
        <f t="shared" si="1593"/>
        <v>8556</v>
      </c>
      <c r="O12751" s="168" t="str">
        <f t="shared" si="1594"/>
        <v/>
      </c>
      <c r="P12751" s="168" t="str">
        <f t="shared" si="1595"/>
        <v/>
      </c>
      <c r="Q12751" s="168" t="str">
        <f t="shared" si="1596"/>
        <v/>
      </c>
      <c r="R12751" s="168" t="str">
        <f t="shared" si="1597"/>
        <v/>
      </c>
      <c r="S12751" s="168" t="str">
        <f t="shared" si="1598"/>
        <v/>
      </c>
      <c r="T12751" s="168" t="str">
        <f t="shared" si="1599"/>
        <v/>
      </c>
    </row>
    <row r="12752" spans="1:20" x14ac:dyDescent="0.2">
      <c r="A12752" t="s">
        <v>3886</v>
      </c>
      <c r="M12752" s="170" t="str">
        <f t="shared" si="1592"/>
        <v>H5</v>
      </c>
      <c r="N12752" s="169" t="str">
        <f t="shared" si="1593"/>
        <v>8556</v>
      </c>
      <c r="O12752" s="168" t="str">
        <f t="shared" si="1594"/>
        <v/>
      </c>
      <c r="P12752" s="168" t="str">
        <f t="shared" si="1595"/>
        <v/>
      </c>
      <c r="Q12752" s="168" t="str">
        <f t="shared" si="1596"/>
        <v/>
      </c>
      <c r="R12752" s="168" t="str">
        <f t="shared" si="1597"/>
        <v/>
      </c>
      <c r="S12752" s="168" t="str">
        <f t="shared" si="1598"/>
        <v/>
      </c>
      <c r="T12752" s="168" t="str">
        <f t="shared" si="1599"/>
        <v/>
      </c>
    </row>
    <row r="12753" spans="1:20" x14ac:dyDescent="0.2">
      <c r="A12753" t="s">
        <v>3887</v>
      </c>
      <c r="M12753" s="170" t="str">
        <f t="shared" si="1592"/>
        <v>H6</v>
      </c>
      <c r="N12753" s="169" t="str">
        <f t="shared" si="1593"/>
        <v>8561</v>
      </c>
      <c r="O12753" s="168" t="str">
        <f t="shared" si="1594"/>
        <v/>
      </c>
      <c r="P12753" s="168" t="str">
        <f t="shared" si="1595"/>
        <v/>
      </c>
      <c r="Q12753" s="168" t="str">
        <f t="shared" si="1596"/>
        <v/>
      </c>
      <c r="R12753" s="168" t="str">
        <f t="shared" si="1597"/>
        <v/>
      </c>
      <c r="S12753" s="168" t="str">
        <f t="shared" si="1598"/>
        <v/>
      </c>
      <c r="T12753" s="168" t="str">
        <f t="shared" si="1599"/>
        <v/>
      </c>
    </row>
    <row r="12754" spans="1:20" x14ac:dyDescent="0.2">
      <c r="A12754" t="s">
        <v>2605</v>
      </c>
      <c r="M12754" s="170" t="str">
        <f t="shared" si="1592"/>
        <v>H7</v>
      </c>
      <c r="N12754" s="169" t="str">
        <f t="shared" si="1593"/>
        <v>8561</v>
      </c>
      <c r="O12754" s="168" t="str">
        <f t="shared" si="1594"/>
        <v/>
      </c>
      <c r="P12754" s="168" t="str">
        <f t="shared" si="1595"/>
        <v/>
      </c>
      <c r="Q12754" s="168" t="str">
        <f t="shared" si="1596"/>
        <v/>
      </c>
      <c r="R12754" s="168" t="str">
        <f t="shared" si="1597"/>
        <v/>
      </c>
      <c r="S12754" s="168" t="str">
        <f t="shared" si="1598"/>
        <v/>
      </c>
      <c r="T12754" s="168" t="str">
        <f t="shared" si="1599"/>
        <v/>
      </c>
    </row>
    <row r="12755" spans="1:20" x14ac:dyDescent="0.2">
      <c r="A12755" t="s">
        <v>2606</v>
      </c>
      <c r="M12755" s="170" t="str">
        <f t="shared" si="1592"/>
        <v>H8</v>
      </c>
      <c r="N12755" s="169" t="str">
        <f t="shared" si="1593"/>
        <v>8561</v>
      </c>
      <c r="O12755" s="168" t="str">
        <f t="shared" si="1594"/>
        <v/>
      </c>
      <c r="P12755" s="168" t="str">
        <f t="shared" si="1595"/>
        <v/>
      </c>
      <c r="Q12755" s="168" t="str">
        <f t="shared" si="1596"/>
        <v/>
      </c>
      <c r="R12755" s="168" t="str">
        <f t="shared" si="1597"/>
        <v/>
      </c>
      <c r="S12755" s="168" t="str">
        <f t="shared" si="1598"/>
        <v/>
      </c>
      <c r="T12755" s="168" t="str">
        <f t="shared" si="1599"/>
        <v/>
      </c>
    </row>
    <row r="12756" spans="1:20" x14ac:dyDescent="0.2">
      <c r="A12756" t="s">
        <v>2607</v>
      </c>
      <c r="M12756" s="170" t="str">
        <f t="shared" si="1592"/>
        <v>H9</v>
      </c>
      <c r="N12756" s="169" t="str">
        <f t="shared" si="1593"/>
        <v>8561</v>
      </c>
      <c r="O12756" s="168" t="str">
        <f t="shared" si="1594"/>
        <v/>
      </c>
      <c r="P12756" s="168" t="str">
        <f t="shared" si="1595"/>
        <v/>
      </c>
      <c r="Q12756" s="168" t="str">
        <f t="shared" si="1596"/>
        <v/>
      </c>
      <c r="R12756" s="168" t="str">
        <f t="shared" si="1597"/>
        <v/>
      </c>
      <c r="S12756" s="168" t="str">
        <f t="shared" si="1598"/>
        <v/>
      </c>
      <c r="T12756" s="168" t="str">
        <f t="shared" si="1599"/>
        <v/>
      </c>
    </row>
    <row r="12757" spans="1:20" x14ac:dyDescent="0.2">
      <c r="A12757" t="s">
        <v>2608</v>
      </c>
      <c r="M12757" s="170" t="str">
        <f t="shared" si="1592"/>
        <v>H10</v>
      </c>
      <c r="N12757" s="169" t="str">
        <f t="shared" si="1593"/>
        <v>8561</v>
      </c>
      <c r="O12757" s="168" t="str">
        <f t="shared" si="1594"/>
        <v/>
      </c>
      <c r="P12757" s="168" t="str">
        <f t="shared" si="1595"/>
        <v/>
      </c>
      <c r="Q12757" s="168" t="str">
        <f t="shared" si="1596"/>
        <v/>
      </c>
      <c r="R12757" s="168" t="str">
        <f t="shared" si="1597"/>
        <v/>
      </c>
      <c r="S12757" s="168" t="str">
        <f t="shared" si="1598"/>
        <v/>
      </c>
      <c r="T12757" s="168" t="str">
        <f t="shared" si="1599"/>
        <v/>
      </c>
    </row>
    <row r="12758" spans="1:20" x14ac:dyDescent="0.2">
      <c r="A12758" t="s">
        <v>2609</v>
      </c>
      <c r="M12758" s="170" t="str">
        <f t="shared" si="1592"/>
        <v>DTL</v>
      </c>
      <c r="N12758" s="169" t="str">
        <f t="shared" si="1593"/>
        <v>8561</v>
      </c>
      <c r="O12758" s="168" t="str">
        <f t="shared" si="1594"/>
        <v/>
      </c>
      <c r="P12758" s="168" t="str">
        <f t="shared" si="1595"/>
        <v/>
      </c>
      <c r="Q12758" s="168" t="str">
        <f t="shared" si="1596"/>
        <v/>
      </c>
      <c r="R12758" s="168" t="str">
        <f t="shared" si="1597"/>
        <v/>
      </c>
      <c r="S12758" s="168" t="str">
        <f t="shared" si="1598"/>
        <v/>
      </c>
      <c r="T12758" s="168" t="str">
        <f t="shared" si="1599"/>
        <v/>
      </c>
    </row>
    <row r="12759" spans="1:20" x14ac:dyDescent="0.2">
      <c r="A12759" t="s">
        <v>4414</v>
      </c>
      <c r="M12759" s="170" t="str">
        <f t="shared" si="1592"/>
        <v>DTL</v>
      </c>
      <c r="N12759" s="169" t="str">
        <f t="shared" si="1593"/>
        <v>8561</v>
      </c>
      <c r="O12759" s="168" t="str">
        <f t="shared" si="1594"/>
        <v>7084</v>
      </c>
      <c r="P12759" s="168" t="str">
        <f t="shared" si="1595"/>
        <v>85617084</v>
      </c>
      <c r="Q12759" s="168">
        <f t="shared" si="1596"/>
        <v>0</v>
      </c>
      <c r="R12759" s="168">
        <f t="shared" si="1597"/>
        <v>0</v>
      </c>
      <c r="S12759" s="168">
        <f t="shared" si="1598"/>
        <v>0</v>
      </c>
      <c r="T12759" s="168">
        <f t="shared" si="1599"/>
        <v>39416</v>
      </c>
    </row>
    <row r="12760" spans="1:20" x14ac:dyDescent="0.2">
      <c r="A12760" t="s">
        <v>7543</v>
      </c>
      <c r="M12760" s="170" t="str">
        <f t="shared" si="1592"/>
        <v>DTL</v>
      </c>
      <c r="N12760" s="169" t="str">
        <f t="shared" si="1593"/>
        <v>8561</v>
      </c>
      <c r="O12760" s="168" t="str">
        <f t="shared" si="1594"/>
        <v>7085</v>
      </c>
      <c r="P12760" s="168" t="str">
        <f t="shared" si="1595"/>
        <v>85617085</v>
      </c>
      <c r="Q12760" s="168">
        <f t="shared" si="1596"/>
        <v>20707</v>
      </c>
      <c r="R12760" s="168">
        <f t="shared" si="1597"/>
        <v>20306</v>
      </c>
      <c r="S12760" s="168">
        <f t="shared" si="1598"/>
        <v>18000</v>
      </c>
      <c r="T12760" s="168">
        <f t="shared" si="1599"/>
        <v>15776</v>
      </c>
    </row>
    <row r="12761" spans="1:20" x14ac:dyDescent="0.2">
      <c r="A12761" t="s">
        <v>3888</v>
      </c>
      <c r="M12761" s="170" t="str">
        <f t="shared" si="1592"/>
        <v>DTL</v>
      </c>
      <c r="N12761" s="169" t="str">
        <f t="shared" si="1593"/>
        <v>8561</v>
      </c>
      <c r="O12761" s="168" t="str">
        <f t="shared" si="1594"/>
        <v>7086</v>
      </c>
      <c r="P12761" s="168" t="str">
        <f t="shared" si="1595"/>
        <v>85617086</v>
      </c>
      <c r="Q12761" s="168">
        <f t="shared" si="1596"/>
        <v>0</v>
      </c>
      <c r="R12761" s="168">
        <f t="shared" si="1597"/>
        <v>0</v>
      </c>
      <c r="S12761" s="168">
        <f t="shared" si="1598"/>
        <v>0</v>
      </c>
      <c r="T12761" s="168">
        <f t="shared" si="1599"/>
        <v>0</v>
      </c>
    </row>
    <row r="12762" spans="1:20" x14ac:dyDescent="0.2">
      <c r="A12762" t="s">
        <v>7544</v>
      </c>
      <c r="M12762" s="170" t="str">
        <f t="shared" si="1592"/>
        <v>DTL</v>
      </c>
      <c r="N12762" s="169" t="str">
        <f t="shared" si="1593"/>
        <v>8561</v>
      </c>
      <c r="O12762" s="168" t="str">
        <f t="shared" si="1594"/>
        <v>7087</v>
      </c>
      <c r="P12762" s="168" t="str">
        <f t="shared" si="1595"/>
        <v>85617087</v>
      </c>
      <c r="Q12762" s="168">
        <f t="shared" si="1596"/>
        <v>509888</v>
      </c>
      <c r="R12762" s="168">
        <f t="shared" si="1597"/>
        <v>503050</v>
      </c>
      <c r="S12762" s="168">
        <f t="shared" si="1598"/>
        <v>453622</v>
      </c>
      <c r="T12762" s="168">
        <f t="shared" si="1599"/>
        <v>388464</v>
      </c>
    </row>
    <row r="12763" spans="1:20" x14ac:dyDescent="0.2">
      <c r="A12763" t="s">
        <v>4246</v>
      </c>
      <c r="M12763" s="170" t="str">
        <f t="shared" si="1592"/>
        <v>DTL</v>
      </c>
      <c r="N12763" s="169" t="str">
        <f t="shared" si="1593"/>
        <v>8561</v>
      </c>
      <c r="O12763" s="168" t="str">
        <f t="shared" si="1594"/>
        <v/>
      </c>
      <c r="P12763" s="168" t="str">
        <f t="shared" si="1595"/>
        <v/>
      </c>
      <c r="Q12763" s="168" t="str">
        <f t="shared" si="1596"/>
        <v/>
      </c>
      <c r="R12763" s="168" t="str">
        <f t="shared" si="1597"/>
        <v/>
      </c>
      <c r="S12763" s="168" t="str">
        <f t="shared" si="1598"/>
        <v/>
      </c>
      <c r="T12763" s="168" t="str">
        <f t="shared" si="1599"/>
        <v/>
      </c>
    </row>
    <row r="12764" spans="1:20" x14ac:dyDescent="0.2">
      <c r="A12764" t="s">
        <v>2611</v>
      </c>
      <c r="M12764" s="170" t="str">
        <f t="shared" si="1592"/>
        <v>DTL</v>
      </c>
      <c r="N12764" s="169" t="str">
        <f t="shared" si="1593"/>
        <v>8561</v>
      </c>
      <c r="O12764" s="168" t="str">
        <f t="shared" si="1594"/>
        <v/>
      </c>
      <c r="P12764" s="168" t="str">
        <f t="shared" si="1595"/>
        <v/>
      </c>
      <c r="Q12764" s="168" t="str">
        <f t="shared" si="1596"/>
        <v/>
      </c>
      <c r="R12764" s="168" t="str">
        <f t="shared" si="1597"/>
        <v/>
      </c>
      <c r="S12764" s="168" t="str">
        <f t="shared" si="1598"/>
        <v/>
      </c>
      <c r="T12764" s="168" t="str">
        <f t="shared" si="1599"/>
        <v/>
      </c>
    </row>
    <row r="12765" spans="1:20" x14ac:dyDescent="0.2">
      <c r="A12765" t="s">
        <v>7545</v>
      </c>
      <c r="M12765" s="170" t="str">
        <f t="shared" si="1592"/>
        <v>Ttl</v>
      </c>
      <c r="N12765" s="169" t="str">
        <f t="shared" si="1593"/>
        <v>8561</v>
      </c>
      <c r="O12765" s="168" t="str">
        <f t="shared" si="1594"/>
        <v/>
      </c>
      <c r="P12765" s="168" t="str">
        <f t="shared" si="1595"/>
        <v/>
      </c>
      <c r="Q12765" s="168" t="str">
        <f t="shared" si="1596"/>
        <v/>
      </c>
      <c r="R12765" s="168" t="str">
        <f t="shared" si="1597"/>
        <v/>
      </c>
      <c r="S12765" s="168" t="str">
        <f t="shared" si="1598"/>
        <v/>
      </c>
      <c r="T12765" s="168" t="str">
        <f t="shared" si="1599"/>
        <v/>
      </c>
    </row>
    <row r="12766" spans="1:20" x14ac:dyDescent="0.2">
      <c r="A12766" t="s">
        <v>2612</v>
      </c>
      <c r="M12766" s="170" t="str">
        <f t="shared" si="1592"/>
        <v>DTL</v>
      </c>
      <c r="N12766" s="169" t="str">
        <f t="shared" si="1593"/>
        <v>8561</v>
      </c>
      <c r="O12766" s="168" t="str">
        <f t="shared" si="1594"/>
        <v/>
      </c>
      <c r="P12766" s="168" t="str">
        <f t="shared" si="1595"/>
        <v/>
      </c>
      <c r="Q12766" s="168" t="str">
        <f t="shared" si="1596"/>
        <v/>
      </c>
      <c r="R12766" s="168" t="str">
        <f t="shared" si="1597"/>
        <v/>
      </c>
      <c r="S12766" s="168" t="str">
        <f t="shared" si="1598"/>
        <v/>
      </c>
      <c r="T12766" s="168" t="str">
        <f t="shared" si="1599"/>
        <v/>
      </c>
    </row>
    <row r="12767" spans="1:20" x14ac:dyDescent="0.2">
      <c r="A12767" t="s">
        <v>2611</v>
      </c>
      <c r="M12767" s="170" t="str">
        <f t="shared" si="1592"/>
        <v>DTL</v>
      </c>
      <c r="N12767" s="169" t="str">
        <f t="shared" si="1593"/>
        <v>8561</v>
      </c>
      <c r="O12767" s="168" t="str">
        <f t="shared" si="1594"/>
        <v/>
      </c>
      <c r="P12767" s="168" t="str">
        <f t="shared" si="1595"/>
        <v/>
      </c>
      <c r="Q12767" s="168" t="str">
        <f t="shared" si="1596"/>
        <v/>
      </c>
      <c r="R12767" s="168" t="str">
        <f t="shared" si="1597"/>
        <v/>
      </c>
      <c r="S12767" s="168" t="str">
        <f t="shared" si="1598"/>
        <v/>
      </c>
      <c r="T12767" s="168" t="str">
        <f t="shared" si="1599"/>
        <v/>
      </c>
    </row>
    <row r="12768" spans="1:20" x14ac:dyDescent="0.2">
      <c r="A12768" t="s">
        <v>2611</v>
      </c>
      <c r="M12768" s="170" t="str">
        <f t="shared" si="1592"/>
        <v>DTL</v>
      </c>
      <c r="N12768" s="169" t="str">
        <f t="shared" si="1593"/>
        <v>8561</v>
      </c>
      <c r="O12768" s="168" t="str">
        <f t="shared" si="1594"/>
        <v/>
      </c>
      <c r="P12768" s="168" t="str">
        <f t="shared" si="1595"/>
        <v/>
      </c>
      <c r="Q12768" s="168" t="str">
        <f t="shared" si="1596"/>
        <v/>
      </c>
      <c r="R12768" s="168" t="str">
        <f t="shared" si="1597"/>
        <v/>
      </c>
      <c r="S12768" s="168" t="str">
        <f t="shared" si="1598"/>
        <v/>
      </c>
      <c r="T12768" s="168" t="str">
        <f t="shared" si="1599"/>
        <v/>
      </c>
    </row>
    <row r="12769" spans="1:20" x14ac:dyDescent="0.2">
      <c r="A12769" t="s">
        <v>2613</v>
      </c>
      <c r="M12769" s="170" t="str">
        <f t="shared" si="1592"/>
        <v>DTL</v>
      </c>
      <c r="N12769" s="169" t="str">
        <f t="shared" si="1593"/>
        <v>8561</v>
      </c>
      <c r="O12769" s="168" t="str">
        <f t="shared" si="1594"/>
        <v/>
      </c>
      <c r="P12769" s="168" t="str">
        <f t="shared" si="1595"/>
        <v/>
      </c>
      <c r="Q12769" s="168" t="str">
        <f t="shared" si="1596"/>
        <v/>
      </c>
      <c r="R12769" s="168" t="str">
        <f t="shared" si="1597"/>
        <v/>
      </c>
      <c r="S12769" s="168" t="str">
        <f t="shared" si="1598"/>
        <v/>
      </c>
      <c r="T12769" s="168" t="str">
        <f t="shared" si="1599"/>
        <v/>
      </c>
    </row>
    <row r="12770" spans="1:20" x14ac:dyDescent="0.2">
      <c r="A12770" t="s">
        <v>7546</v>
      </c>
      <c r="M12770" s="170" t="str">
        <f t="shared" si="1592"/>
        <v>DTL</v>
      </c>
      <c r="N12770" s="169" t="str">
        <f t="shared" si="1593"/>
        <v>8561</v>
      </c>
      <c r="O12770" s="168" t="str">
        <f t="shared" si="1594"/>
        <v>2301</v>
      </c>
      <c r="P12770" s="168" t="str">
        <f t="shared" si="1595"/>
        <v>85612301</v>
      </c>
      <c r="Q12770" s="168">
        <f t="shared" si="1596"/>
        <v>0</v>
      </c>
      <c r="R12770" s="168">
        <f t="shared" si="1597"/>
        <v>0</v>
      </c>
      <c r="S12770" s="168">
        <f t="shared" si="1598"/>
        <v>0</v>
      </c>
      <c r="T12770" s="168">
        <f t="shared" si="1599"/>
        <v>41</v>
      </c>
    </row>
    <row r="12771" spans="1:20" x14ac:dyDescent="0.2">
      <c r="A12771" t="s">
        <v>4246</v>
      </c>
      <c r="M12771" s="170" t="str">
        <f t="shared" si="1592"/>
        <v>DTL</v>
      </c>
      <c r="N12771" s="169" t="str">
        <f t="shared" si="1593"/>
        <v>8561</v>
      </c>
      <c r="O12771" s="168" t="str">
        <f t="shared" si="1594"/>
        <v/>
      </c>
      <c r="P12771" s="168" t="str">
        <f t="shared" si="1595"/>
        <v/>
      </c>
      <c r="Q12771" s="168" t="str">
        <f t="shared" si="1596"/>
        <v/>
      </c>
      <c r="R12771" s="168" t="str">
        <f t="shared" si="1597"/>
        <v/>
      </c>
      <c r="S12771" s="168" t="str">
        <f t="shared" si="1598"/>
        <v/>
      </c>
      <c r="T12771" s="168" t="str">
        <f t="shared" si="1599"/>
        <v/>
      </c>
    </row>
    <row r="12772" spans="1:20" x14ac:dyDescent="0.2">
      <c r="A12772" t="s">
        <v>2611</v>
      </c>
      <c r="M12772" s="170" t="str">
        <f t="shared" si="1592"/>
        <v>DTL</v>
      </c>
      <c r="N12772" s="169" t="str">
        <f t="shared" si="1593"/>
        <v>8561</v>
      </c>
      <c r="O12772" s="168" t="str">
        <f t="shared" si="1594"/>
        <v/>
      </c>
      <c r="P12772" s="168" t="str">
        <f t="shared" si="1595"/>
        <v/>
      </c>
      <c r="Q12772" s="168" t="str">
        <f t="shared" si="1596"/>
        <v/>
      </c>
      <c r="R12772" s="168" t="str">
        <f t="shared" si="1597"/>
        <v/>
      </c>
      <c r="S12772" s="168" t="str">
        <f t="shared" si="1598"/>
        <v/>
      </c>
      <c r="T12772" s="168" t="str">
        <f t="shared" si="1599"/>
        <v/>
      </c>
    </row>
    <row r="12773" spans="1:20" x14ac:dyDescent="0.2">
      <c r="A12773" t="s">
        <v>7547</v>
      </c>
      <c r="M12773" s="170" t="str">
        <f t="shared" si="1592"/>
        <v>Ttl</v>
      </c>
      <c r="N12773" s="169" t="str">
        <f t="shared" si="1593"/>
        <v>8561</v>
      </c>
      <c r="O12773" s="168" t="str">
        <f t="shared" si="1594"/>
        <v/>
      </c>
      <c r="P12773" s="168" t="str">
        <f t="shared" si="1595"/>
        <v/>
      </c>
      <c r="Q12773" s="168" t="str">
        <f t="shared" si="1596"/>
        <v/>
      </c>
      <c r="R12773" s="168" t="str">
        <f t="shared" si="1597"/>
        <v/>
      </c>
      <c r="S12773" s="168" t="str">
        <f t="shared" si="1598"/>
        <v/>
      </c>
      <c r="T12773" s="168" t="str">
        <f t="shared" si="1599"/>
        <v/>
      </c>
    </row>
    <row r="12774" spans="1:20" x14ac:dyDescent="0.2">
      <c r="A12774" t="s">
        <v>2611</v>
      </c>
      <c r="M12774" s="170" t="str">
        <f t="shared" si="1592"/>
        <v>DTL</v>
      </c>
      <c r="N12774" s="169" t="str">
        <f t="shared" si="1593"/>
        <v>8561</v>
      </c>
      <c r="O12774" s="168" t="str">
        <f t="shared" si="1594"/>
        <v/>
      </c>
      <c r="P12774" s="168" t="str">
        <f t="shared" si="1595"/>
        <v/>
      </c>
      <c r="Q12774" s="168" t="str">
        <f t="shared" si="1596"/>
        <v/>
      </c>
      <c r="R12774" s="168" t="str">
        <f t="shared" si="1597"/>
        <v/>
      </c>
      <c r="S12774" s="168" t="str">
        <f t="shared" si="1598"/>
        <v/>
      </c>
      <c r="T12774" s="168" t="str">
        <f t="shared" si="1599"/>
        <v/>
      </c>
    </row>
    <row r="12775" spans="1:20" x14ac:dyDescent="0.2">
      <c r="A12775" t="s">
        <v>2611</v>
      </c>
      <c r="M12775" s="170" t="str">
        <f t="shared" si="1592"/>
        <v>DTL</v>
      </c>
      <c r="N12775" s="169" t="str">
        <f t="shared" si="1593"/>
        <v>8561</v>
      </c>
      <c r="O12775" s="168" t="str">
        <f t="shared" si="1594"/>
        <v/>
      </c>
      <c r="P12775" s="168" t="str">
        <f t="shared" si="1595"/>
        <v/>
      </c>
      <c r="Q12775" s="168" t="str">
        <f t="shared" si="1596"/>
        <v/>
      </c>
      <c r="R12775" s="168" t="str">
        <f t="shared" si="1597"/>
        <v/>
      </c>
      <c r="S12775" s="168" t="str">
        <f t="shared" si="1598"/>
        <v/>
      </c>
      <c r="T12775" s="168" t="str">
        <f t="shared" si="1599"/>
        <v/>
      </c>
    </row>
    <row r="12776" spans="1:20" x14ac:dyDescent="0.2">
      <c r="A12776" t="s">
        <v>7548</v>
      </c>
      <c r="M12776" s="170" t="str">
        <f t="shared" si="1592"/>
        <v>Ttl</v>
      </c>
      <c r="N12776" s="169" t="str">
        <f t="shared" si="1593"/>
        <v>8561</v>
      </c>
      <c r="O12776" s="168" t="str">
        <f t="shared" si="1594"/>
        <v/>
      </c>
      <c r="P12776" s="168" t="str">
        <f t="shared" si="1595"/>
        <v/>
      </c>
      <c r="Q12776" s="168" t="str">
        <f t="shared" si="1596"/>
        <v/>
      </c>
      <c r="R12776" s="168" t="str">
        <f t="shared" si="1597"/>
        <v/>
      </c>
      <c r="S12776" s="168" t="str">
        <f t="shared" si="1598"/>
        <v/>
      </c>
      <c r="T12776" s="168" t="str">
        <f t="shared" si="1599"/>
        <v/>
      </c>
    </row>
    <row r="12777" spans="1:20" x14ac:dyDescent="0.2">
      <c r="A12777" t="s">
        <v>2612</v>
      </c>
      <c r="M12777" s="170" t="str">
        <f t="shared" si="1592"/>
        <v>DTL</v>
      </c>
      <c r="N12777" s="169" t="str">
        <f t="shared" si="1593"/>
        <v>8561</v>
      </c>
      <c r="O12777" s="168" t="str">
        <f t="shared" si="1594"/>
        <v/>
      </c>
      <c r="P12777" s="168" t="str">
        <f t="shared" si="1595"/>
        <v/>
      </c>
      <c r="Q12777" s="168" t="str">
        <f t="shared" si="1596"/>
        <v/>
      </c>
      <c r="R12777" s="168" t="str">
        <f t="shared" si="1597"/>
        <v/>
      </c>
      <c r="S12777" s="168" t="str">
        <f t="shared" si="1598"/>
        <v/>
      </c>
      <c r="T12777" s="168" t="str">
        <f t="shared" si="1599"/>
        <v/>
      </c>
    </row>
    <row r="12778" spans="1:20" x14ac:dyDescent="0.2">
      <c r="A12778" t="s">
        <v>2611</v>
      </c>
      <c r="M12778" s="170" t="str">
        <f t="shared" si="1592"/>
        <v>DTL</v>
      </c>
      <c r="N12778" s="169" t="str">
        <f t="shared" si="1593"/>
        <v>8561</v>
      </c>
      <c r="O12778" s="168" t="str">
        <f t="shared" si="1594"/>
        <v/>
      </c>
      <c r="P12778" s="168" t="str">
        <f t="shared" si="1595"/>
        <v/>
      </c>
      <c r="Q12778" s="168" t="str">
        <f t="shared" si="1596"/>
        <v/>
      </c>
      <c r="R12778" s="168" t="str">
        <f t="shared" si="1597"/>
        <v/>
      </c>
      <c r="S12778" s="168" t="str">
        <f t="shared" si="1598"/>
        <v/>
      </c>
      <c r="T12778" s="168" t="str">
        <f t="shared" si="1599"/>
        <v/>
      </c>
    </row>
    <row r="12779" spans="1:20" x14ac:dyDescent="0.2">
      <c r="A12779" t="s">
        <v>2611</v>
      </c>
      <c r="M12779" s="170" t="str">
        <f t="shared" si="1592"/>
        <v>DTL</v>
      </c>
      <c r="N12779" s="169" t="str">
        <f t="shared" si="1593"/>
        <v>8561</v>
      </c>
      <c r="O12779" s="168" t="str">
        <f t="shared" si="1594"/>
        <v/>
      </c>
      <c r="P12779" s="168" t="str">
        <f t="shared" si="1595"/>
        <v/>
      </c>
      <c r="Q12779" s="168" t="str">
        <f t="shared" si="1596"/>
        <v/>
      </c>
      <c r="R12779" s="168" t="str">
        <f t="shared" si="1597"/>
        <v/>
      </c>
      <c r="S12779" s="168" t="str">
        <f t="shared" si="1598"/>
        <v/>
      </c>
      <c r="T12779" s="168" t="str">
        <f t="shared" si="1599"/>
        <v/>
      </c>
    </row>
    <row r="12780" spans="1:20" x14ac:dyDescent="0.2">
      <c r="A12780" t="s">
        <v>2642</v>
      </c>
      <c r="M12780" s="170" t="str">
        <f t="shared" si="1592"/>
        <v>DTL</v>
      </c>
      <c r="N12780" s="169" t="str">
        <f t="shared" si="1593"/>
        <v>8561</v>
      </c>
      <c r="O12780" s="168" t="str">
        <f t="shared" si="1594"/>
        <v/>
      </c>
      <c r="P12780" s="168" t="str">
        <f t="shared" si="1595"/>
        <v/>
      </c>
      <c r="Q12780" s="168" t="str">
        <f t="shared" si="1596"/>
        <v/>
      </c>
      <c r="R12780" s="168" t="str">
        <f t="shared" si="1597"/>
        <v/>
      </c>
      <c r="S12780" s="168" t="str">
        <f t="shared" si="1598"/>
        <v/>
      </c>
      <c r="T12780" s="168" t="str">
        <f t="shared" si="1599"/>
        <v/>
      </c>
    </row>
    <row r="12781" spans="1:20" x14ac:dyDescent="0.2">
      <c r="A12781" t="s">
        <v>3889</v>
      </c>
      <c r="M12781" s="170" t="str">
        <f t="shared" si="1592"/>
        <v>DTL</v>
      </c>
      <c r="N12781" s="169" t="str">
        <f t="shared" si="1593"/>
        <v>8561</v>
      </c>
      <c r="O12781" s="168" t="str">
        <f t="shared" si="1594"/>
        <v>5500</v>
      </c>
      <c r="P12781" s="168" t="str">
        <f t="shared" si="1595"/>
        <v>85615500</v>
      </c>
      <c r="Q12781" s="168">
        <f t="shared" si="1596"/>
        <v>689141</v>
      </c>
      <c r="R12781" s="168">
        <f t="shared" si="1597"/>
        <v>471622</v>
      </c>
      <c r="S12781" s="168">
        <f t="shared" si="1598"/>
        <v>471622</v>
      </c>
      <c r="T12781" s="168">
        <f t="shared" si="1599"/>
        <v>384329</v>
      </c>
    </row>
    <row r="12782" spans="1:20" x14ac:dyDescent="0.2">
      <c r="A12782" t="s">
        <v>4246</v>
      </c>
      <c r="M12782" s="170" t="str">
        <f t="shared" si="1592"/>
        <v>DTL</v>
      </c>
      <c r="N12782" s="169" t="str">
        <f t="shared" si="1593"/>
        <v>8561</v>
      </c>
      <c r="O12782" s="168" t="str">
        <f t="shared" si="1594"/>
        <v/>
      </c>
      <c r="P12782" s="168" t="str">
        <f t="shared" si="1595"/>
        <v/>
      </c>
      <c r="Q12782" s="168" t="str">
        <f t="shared" si="1596"/>
        <v/>
      </c>
      <c r="R12782" s="168" t="str">
        <f t="shared" si="1597"/>
        <v/>
      </c>
      <c r="S12782" s="168" t="str">
        <f t="shared" si="1598"/>
        <v/>
      </c>
      <c r="T12782" s="168" t="str">
        <f t="shared" si="1599"/>
        <v/>
      </c>
    </row>
    <row r="12783" spans="1:20" x14ac:dyDescent="0.2">
      <c r="A12783" t="s">
        <v>2611</v>
      </c>
      <c r="M12783" s="170" t="str">
        <f t="shared" si="1592"/>
        <v>DTL</v>
      </c>
      <c r="N12783" s="169" t="str">
        <f t="shared" si="1593"/>
        <v>8561</v>
      </c>
      <c r="O12783" s="168" t="str">
        <f t="shared" si="1594"/>
        <v/>
      </c>
      <c r="P12783" s="168" t="str">
        <f t="shared" si="1595"/>
        <v/>
      </c>
      <c r="Q12783" s="168" t="str">
        <f t="shared" si="1596"/>
        <v/>
      </c>
      <c r="R12783" s="168" t="str">
        <f t="shared" si="1597"/>
        <v/>
      </c>
      <c r="S12783" s="168" t="str">
        <f t="shared" si="1598"/>
        <v/>
      </c>
      <c r="T12783" s="168" t="str">
        <f t="shared" si="1599"/>
        <v/>
      </c>
    </row>
    <row r="12784" spans="1:20" x14ac:dyDescent="0.2">
      <c r="A12784" t="s">
        <v>3890</v>
      </c>
      <c r="M12784" s="170" t="str">
        <f t="shared" si="1592"/>
        <v>Ttl</v>
      </c>
      <c r="N12784" s="169" t="str">
        <f t="shared" si="1593"/>
        <v>8561</v>
      </c>
      <c r="O12784" s="168" t="str">
        <f t="shared" si="1594"/>
        <v/>
      </c>
      <c r="P12784" s="168" t="str">
        <f t="shared" si="1595"/>
        <v/>
      </c>
      <c r="Q12784" s="168" t="str">
        <f t="shared" si="1596"/>
        <v/>
      </c>
      <c r="R12784" s="168" t="str">
        <f t="shared" si="1597"/>
        <v/>
      </c>
      <c r="S12784" s="168" t="str">
        <f t="shared" si="1598"/>
        <v/>
      </c>
      <c r="T12784" s="168" t="str">
        <f t="shared" si="1599"/>
        <v/>
      </c>
    </row>
    <row r="12785" spans="1:20" x14ac:dyDescent="0.2">
      <c r="A12785" t="s">
        <v>2611</v>
      </c>
      <c r="M12785" s="170" t="str">
        <f t="shared" si="1592"/>
        <v>DTL</v>
      </c>
      <c r="N12785" s="169" t="str">
        <f t="shared" si="1593"/>
        <v>8561</v>
      </c>
      <c r="O12785" s="168" t="str">
        <f t="shared" si="1594"/>
        <v/>
      </c>
      <c r="P12785" s="168" t="str">
        <f t="shared" si="1595"/>
        <v/>
      </c>
      <c r="Q12785" s="168" t="str">
        <f t="shared" si="1596"/>
        <v/>
      </c>
      <c r="R12785" s="168" t="str">
        <f t="shared" si="1597"/>
        <v/>
      </c>
      <c r="S12785" s="168" t="str">
        <f t="shared" si="1598"/>
        <v/>
      </c>
      <c r="T12785" s="168" t="str">
        <f t="shared" si="1599"/>
        <v/>
      </c>
    </row>
    <row r="12786" spans="1:20" x14ac:dyDescent="0.2">
      <c r="A12786" t="s">
        <v>2611</v>
      </c>
      <c r="M12786" s="170" t="str">
        <f t="shared" si="1592"/>
        <v>DTL</v>
      </c>
      <c r="N12786" s="169" t="str">
        <f t="shared" si="1593"/>
        <v>8561</v>
      </c>
      <c r="O12786" s="168" t="str">
        <f t="shared" si="1594"/>
        <v/>
      </c>
      <c r="P12786" s="168" t="str">
        <f t="shared" si="1595"/>
        <v/>
      </c>
      <c r="Q12786" s="168" t="str">
        <f t="shared" si="1596"/>
        <v/>
      </c>
      <c r="R12786" s="168" t="str">
        <f t="shared" si="1597"/>
        <v/>
      </c>
      <c r="S12786" s="168" t="str">
        <f t="shared" si="1598"/>
        <v/>
      </c>
      <c r="T12786" s="168" t="str">
        <f t="shared" si="1599"/>
        <v/>
      </c>
    </row>
    <row r="12787" spans="1:20" x14ac:dyDescent="0.2">
      <c r="A12787" t="s">
        <v>3891</v>
      </c>
      <c r="M12787" s="170" t="str">
        <f t="shared" si="1592"/>
        <v>Ttl</v>
      </c>
      <c r="N12787" s="169" t="str">
        <f t="shared" si="1593"/>
        <v>8561</v>
      </c>
      <c r="O12787" s="168" t="str">
        <f t="shared" si="1594"/>
        <v/>
      </c>
      <c r="P12787" s="168" t="str">
        <f t="shared" si="1595"/>
        <v/>
      </c>
      <c r="Q12787" s="168" t="str">
        <f t="shared" si="1596"/>
        <v/>
      </c>
      <c r="R12787" s="168" t="str">
        <f t="shared" si="1597"/>
        <v/>
      </c>
      <c r="S12787" s="168" t="str">
        <f t="shared" si="1598"/>
        <v/>
      </c>
      <c r="T12787" s="168" t="str">
        <f t="shared" si="1599"/>
        <v/>
      </c>
    </row>
    <row r="12788" spans="1:20" x14ac:dyDescent="0.2">
      <c r="A12788" t="s">
        <v>2643</v>
      </c>
      <c r="M12788" s="170" t="str">
        <f t="shared" si="1592"/>
        <v>DTL</v>
      </c>
      <c r="N12788" s="169" t="str">
        <f t="shared" si="1593"/>
        <v>8561</v>
      </c>
      <c r="O12788" s="168" t="str">
        <f t="shared" si="1594"/>
        <v/>
      </c>
      <c r="P12788" s="168" t="str">
        <f t="shared" si="1595"/>
        <v/>
      </c>
      <c r="Q12788" s="168" t="str">
        <f t="shared" si="1596"/>
        <v/>
      </c>
      <c r="R12788" s="168" t="str">
        <f t="shared" si="1597"/>
        <v/>
      </c>
      <c r="S12788" s="168" t="str">
        <f t="shared" si="1598"/>
        <v/>
      </c>
      <c r="T12788" s="168" t="str">
        <f t="shared" si="1599"/>
        <v/>
      </c>
    </row>
    <row r="12789" spans="1:20" x14ac:dyDescent="0.2">
      <c r="A12789" t="s">
        <v>2611</v>
      </c>
      <c r="M12789" s="170" t="str">
        <f t="shared" si="1592"/>
        <v>DTL</v>
      </c>
      <c r="N12789" s="169" t="str">
        <f t="shared" si="1593"/>
        <v>8561</v>
      </c>
      <c r="O12789" s="168" t="str">
        <f t="shared" si="1594"/>
        <v/>
      </c>
      <c r="P12789" s="168" t="str">
        <f t="shared" si="1595"/>
        <v/>
      </c>
      <c r="Q12789" s="168" t="str">
        <f t="shared" si="1596"/>
        <v/>
      </c>
      <c r="R12789" s="168" t="str">
        <f t="shared" si="1597"/>
        <v/>
      </c>
      <c r="S12789" s="168" t="str">
        <f t="shared" si="1598"/>
        <v/>
      </c>
      <c r="T12789" s="168" t="str">
        <f t="shared" si="1599"/>
        <v/>
      </c>
    </row>
    <row r="12790" spans="1:20" x14ac:dyDescent="0.2">
      <c r="A12790" t="s">
        <v>2620</v>
      </c>
      <c r="M12790" s="170" t="str">
        <f t="shared" si="1592"/>
        <v>DTL</v>
      </c>
      <c r="N12790" s="169" t="str">
        <f t="shared" si="1593"/>
        <v>8561</v>
      </c>
      <c r="O12790" s="168" t="str">
        <f t="shared" si="1594"/>
        <v/>
      </c>
      <c r="P12790" s="168" t="str">
        <f t="shared" si="1595"/>
        <v/>
      </c>
      <c r="Q12790" s="168" t="str">
        <f t="shared" si="1596"/>
        <v/>
      </c>
      <c r="R12790" s="168" t="str">
        <f t="shared" si="1597"/>
        <v/>
      </c>
      <c r="S12790" s="168" t="str">
        <f t="shared" si="1598"/>
        <v/>
      </c>
      <c r="T12790" s="168" t="str">
        <f t="shared" si="1599"/>
        <v/>
      </c>
    </row>
    <row r="12791" spans="1:20" x14ac:dyDescent="0.2">
      <c r="A12791" t="s">
        <v>3892</v>
      </c>
      <c r="M12791" s="170" t="str">
        <f t="shared" si="1592"/>
        <v>Ttl</v>
      </c>
      <c r="N12791" s="169" t="str">
        <f t="shared" si="1593"/>
        <v>8561</v>
      </c>
      <c r="O12791" s="168" t="str">
        <f t="shared" si="1594"/>
        <v/>
      </c>
      <c r="P12791" s="168" t="str">
        <f t="shared" si="1595"/>
        <v/>
      </c>
      <c r="Q12791" s="168" t="str">
        <f t="shared" si="1596"/>
        <v/>
      </c>
      <c r="R12791" s="168" t="str">
        <f t="shared" si="1597"/>
        <v/>
      </c>
      <c r="S12791" s="168" t="str">
        <f t="shared" si="1598"/>
        <v/>
      </c>
      <c r="T12791" s="168" t="str">
        <f t="shared" si="1599"/>
        <v/>
      </c>
    </row>
    <row r="12792" spans="1:20" x14ac:dyDescent="0.2">
      <c r="A12792" t="s">
        <v>4467</v>
      </c>
      <c r="M12792" s="170" t="str">
        <f t="shared" si="1592"/>
        <v>DTL</v>
      </c>
      <c r="N12792" s="169" t="str">
        <f t="shared" si="1593"/>
        <v>8561</v>
      </c>
      <c r="O12792" s="168" t="str">
        <f t="shared" si="1594"/>
        <v/>
      </c>
      <c r="P12792" s="168" t="str">
        <f t="shared" si="1595"/>
        <v/>
      </c>
      <c r="Q12792" s="168" t="str">
        <f t="shared" si="1596"/>
        <v/>
      </c>
      <c r="R12792" s="168" t="str">
        <f t="shared" si="1597"/>
        <v/>
      </c>
      <c r="S12792" s="168" t="str">
        <f t="shared" si="1598"/>
        <v/>
      </c>
      <c r="T12792" s="168" t="str">
        <f t="shared" si="1599"/>
        <v/>
      </c>
    </row>
    <row r="12793" spans="1:20" x14ac:dyDescent="0.2">
      <c r="A12793">
        <v>1</v>
      </c>
      <c r="M12793" s="170" t="str">
        <f t="shared" si="1592"/>
        <v>DTL</v>
      </c>
      <c r="N12793" s="169" t="str">
        <f t="shared" si="1593"/>
        <v>8561</v>
      </c>
      <c r="O12793" s="168" t="str">
        <f t="shared" si="1594"/>
        <v/>
      </c>
      <c r="P12793" s="168" t="str">
        <f t="shared" si="1595"/>
        <v/>
      </c>
      <c r="Q12793" s="168" t="str">
        <f t="shared" si="1596"/>
        <v/>
      </c>
      <c r="R12793" s="168" t="str">
        <f t="shared" si="1597"/>
        <v/>
      </c>
      <c r="S12793" s="168" t="str">
        <f t="shared" si="1598"/>
        <v/>
      </c>
      <c r="T12793" s="168" t="str">
        <f t="shared" si="1599"/>
        <v/>
      </c>
    </row>
    <row r="12794" spans="1:20" x14ac:dyDescent="0.2">
      <c r="M12794" s="170" t="str">
        <f t="shared" si="1592"/>
        <v>DTL</v>
      </c>
      <c r="N12794" s="169" t="str">
        <f t="shared" si="1593"/>
        <v>8561</v>
      </c>
      <c r="O12794" s="168" t="str">
        <f t="shared" si="1594"/>
        <v/>
      </c>
      <c r="P12794" s="168" t="str">
        <f t="shared" si="1595"/>
        <v/>
      </c>
      <c r="Q12794" s="168" t="str">
        <f t="shared" si="1596"/>
        <v/>
      </c>
      <c r="R12794" s="168" t="str">
        <f t="shared" si="1597"/>
        <v/>
      </c>
      <c r="S12794" s="168" t="str">
        <f t="shared" si="1598"/>
        <v/>
      </c>
      <c r="T12794" s="168" t="str">
        <f t="shared" si="1599"/>
        <v/>
      </c>
    </row>
    <row r="12795" spans="1:20" x14ac:dyDescent="0.2">
      <c r="A12795" t="s">
        <v>3893</v>
      </c>
      <c r="M12795" s="170" t="str">
        <f t="shared" si="1592"/>
        <v>H1</v>
      </c>
      <c r="N12795" s="169" t="str">
        <f t="shared" si="1593"/>
        <v>8561</v>
      </c>
      <c r="O12795" s="168" t="str">
        <f t="shared" si="1594"/>
        <v/>
      </c>
      <c r="P12795" s="168" t="str">
        <f t="shared" si="1595"/>
        <v/>
      </c>
      <c r="Q12795" s="168" t="str">
        <f t="shared" si="1596"/>
        <v/>
      </c>
      <c r="R12795" s="168" t="str">
        <f t="shared" si="1597"/>
        <v/>
      </c>
      <c r="S12795" s="168" t="str">
        <f t="shared" si="1598"/>
        <v/>
      </c>
      <c r="T12795" s="168" t="str">
        <f t="shared" si="1599"/>
        <v/>
      </c>
    </row>
    <row r="12796" spans="1:20" x14ac:dyDescent="0.2">
      <c r="A12796" t="s">
        <v>2600</v>
      </c>
      <c r="M12796" s="170" t="str">
        <f t="shared" si="1592"/>
        <v>H2</v>
      </c>
      <c r="N12796" s="169" t="str">
        <f t="shared" si="1593"/>
        <v>8561</v>
      </c>
      <c r="O12796" s="168" t="str">
        <f t="shared" si="1594"/>
        <v/>
      </c>
      <c r="P12796" s="168" t="str">
        <f t="shared" si="1595"/>
        <v/>
      </c>
      <c r="Q12796" s="168" t="str">
        <f t="shared" si="1596"/>
        <v/>
      </c>
      <c r="R12796" s="168" t="str">
        <f t="shared" si="1597"/>
        <v/>
      </c>
      <c r="S12796" s="168" t="str">
        <f t="shared" si="1598"/>
        <v/>
      </c>
      <c r="T12796" s="168" t="str">
        <f t="shared" si="1599"/>
        <v/>
      </c>
    </row>
    <row r="12797" spans="1:20" x14ac:dyDescent="0.2">
      <c r="A12797" t="s">
        <v>2601</v>
      </c>
      <c r="M12797" s="170" t="str">
        <f t="shared" si="1592"/>
        <v>H3</v>
      </c>
      <c r="N12797" s="169" t="str">
        <f t="shared" si="1593"/>
        <v>8561</v>
      </c>
      <c r="O12797" s="168" t="str">
        <f t="shared" si="1594"/>
        <v/>
      </c>
      <c r="P12797" s="168" t="str">
        <f t="shared" si="1595"/>
        <v/>
      </c>
      <c r="Q12797" s="168" t="str">
        <f t="shared" si="1596"/>
        <v/>
      </c>
      <c r="R12797" s="168" t="str">
        <f t="shared" si="1597"/>
        <v/>
      </c>
      <c r="S12797" s="168" t="str">
        <f t="shared" si="1598"/>
        <v/>
      </c>
      <c r="T12797" s="168" t="str">
        <f t="shared" si="1599"/>
        <v/>
      </c>
    </row>
    <row r="12798" spans="1:20" x14ac:dyDescent="0.2">
      <c r="A12798" t="s">
        <v>3761</v>
      </c>
      <c r="M12798" s="170" t="str">
        <f t="shared" si="1592"/>
        <v>H4</v>
      </c>
      <c r="N12798" s="169" t="str">
        <f t="shared" si="1593"/>
        <v>8561</v>
      </c>
      <c r="O12798" s="168" t="str">
        <f t="shared" si="1594"/>
        <v/>
      </c>
      <c r="P12798" s="168" t="str">
        <f t="shared" si="1595"/>
        <v/>
      </c>
      <c r="Q12798" s="168" t="str">
        <f t="shared" si="1596"/>
        <v/>
      </c>
      <c r="R12798" s="168" t="str">
        <f t="shared" si="1597"/>
        <v/>
      </c>
      <c r="S12798" s="168" t="str">
        <f t="shared" si="1598"/>
        <v/>
      </c>
      <c r="T12798" s="168" t="str">
        <f t="shared" si="1599"/>
        <v/>
      </c>
    </row>
    <row r="12799" spans="1:20" x14ac:dyDescent="0.2">
      <c r="A12799" t="s">
        <v>3886</v>
      </c>
      <c r="M12799" s="170" t="str">
        <f t="shared" si="1592"/>
        <v>H5</v>
      </c>
      <c r="N12799" s="169" t="str">
        <f t="shared" si="1593"/>
        <v>8561</v>
      </c>
      <c r="O12799" s="168" t="str">
        <f t="shared" si="1594"/>
        <v/>
      </c>
      <c r="P12799" s="168" t="str">
        <f t="shared" si="1595"/>
        <v/>
      </c>
      <c r="Q12799" s="168" t="str">
        <f t="shared" si="1596"/>
        <v/>
      </c>
      <c r="R12799" s="168" t="str">
        <f t="shared" si="1597"/>
        <v/>
      </c>
      <c r="S12799" s="168" t="str">
        <f t="shared" si="1598"/>
        <v/>
      </c>
      <c r="T12799" s="168" t="str">
        <f t="shared" si="1599"/>
        <v/>
      </c>
    </row>
    <row r="12800" spans="1:20" x14ac:dyDescent="0.2">
      <c r="A12800" t="s">
        <v>3887</v>
      </c>
      <c r="M12800" s="170" t="str">
        <f t="shared" si="1592"/>
        <v>H6</v>
      </c>
      <c r="N12800" s="169" t="str">
        <f t="shared" si="1593"/>
        <v>8561</v>
      </c>
      <c r="O12800" s="168" t="str">
        <f t="shared" si="1594"/>
        <v/>
      </c>
      <c r="P12800" s="168" t="str">
        <f t="shared" si="1595"/>
        <v/>
      </c>
      <c r="Q12800" s="168" t="str">
        <f t="shared" si="1596"/>
        <v/>
      </c>
      <c r="R12800" s="168" t="str">
        <f t="shared" si="1597"/>
        <v/>
      </c>
      <c r="S12800" s="168" t="str">
        <f t="shared" si="1598"/>
        <v/>
      </c>
      <c r="T12800" s="168" t="str">
        <f t="shared" si="1599"/>
        <v/>
      </c>
    </row>
    <row r="12801" spans="1:20" x14ac:dyDescent="0.2">
      <c r="A12801" t="s">
        <v>2605</v>
      </c>
      <c r="M12801" s="170" t="str">
        <f t="shared" si="1592"/>
        <v>H7</v>
      </c>
      <c r="N12801" s="169" t="str">
        <f t="shared" si="1593"/>
        <v>8561</v>
      </c>
      <c r="O12801" s="168" t="str">
        <f t="shared" si="1594"/>
        <v/>
      </c>
      <c r="P12801" s="168" t="str">
        <f t="shared" si="1595"/>
        <v/>
      </c>
      <c r="Q12801" s="168" t="str">
        <f t="shared" si="1596"/>
        <v/>
      </c>
      <c r="R12801" s="168" t="str">
        <f t="shared" si="1597"/>
        <v/>
      </c>
      <c r="S12801" s="168" t="str">
        <f t="shared" si="1598"/>
        <v/>
      </c>
      <c r="T12801" s="168" t="str">
        <f t="shared" si="1599"/>
        <v/>
      </c>
    </row>
    <row r="12802" spans="1:20" x14ac:dyDescent="0.2">
      <c r="A12802" t="s">
        <v>2606</v>
      </c>
      <c r="M12802" s="170" t="str">
        <f t="shared" si="1592"/>
        <v>H8</v>
      </c>
      <c r="N12802" s="169" t="str">
        <f t="shared" si="1593"/>
        <v>8561</v>
      </c>
      <c r="O12802" s="168" t="str">
        <f t="shared" si="1594"/>
        <v/>
      </c>
      <c r="P12802" s="168" t="str">
        <f t="shared" si="1595"/>
        <v/>
      </c>
      <c r="Q12802" s="168" t="str">
        <f t="shared" si="1596"/>
        <v/>
      </c>
      <c r="R12802" s="168" t="str">
        <f t="shared" si="1597"/>
        <v/>
      </c>
      <c r="S12802" s="168" t="str">
        <f t="shared" si="1598"/>
        <v/>
      </c>
      <c r="T12802" s="168" t="str">
        <f t="shared" si="1599"/>
        <v/>
      </c>
    </row>
    <row r="12803" spans="1:20" x14ac:dyDescent="0.2">
      <c r="A12803" t="s">
        <v>2607</v>
      </c>
      <c r="M12803" s="170" t="str">
        <f t="shared" ref="M12803:M12866" si="1600">IF(ROW()&lt;23,"",
  IF(NOT(ISERROR(FIND("Trinity County",$A12803,30))),"H1",
  IF(M12802="H1","H2",
  IF(M12802="H2","H3",
  IF(M12802="H3","H4",
  IF(M12802="H4","H5",
  IF(M12802="H5","H6",
  IF(M12802="H6","H7",
  IF(M12802="H7","H8",
  IF(M12802="H8","H9",
  IF(M12802="H9","H10",
  IF(TRIM(LEFT($A12803,7))="Total","Ttl","DTL"))))))))))))</f>
        <v>H9</v>
      </c>
      <c r="N12803" s="169" t="str">
        <f t="shared" ref="N12803:N12866" si="1601">IF(ROW()&lt;23,"",
  IF($M12803="H6",TRIM(LEFT($A12803,5)),N12802))</f>
        <v>8561</v>
      </c>
      <c r="O12803" s="168" t="str">
        <f t="shared" ref="O12803:O12866" si="1602">IF($M12803&lt;&gt;"DTL","",
  IF(NOT(ISNUMBER(VALUE(MID($A12803,31,15)))),"",LEFT($A12803,4)))</f>
        <v/>
      </c>
      <c r="P12803" s="168" t="str">
        <f t="shared" ref="P12803:P12866" si="1603">IF(O12803="","",N12803&amp;O12803)</f>
        <v/>
      </c>
      <c r="Q12803" s="168" t="str">
        <f t="shared" ref="Q12803:Q12866" si="1604">IF($M12803&lt;&gt;"DTL","",
  IF(NOT(ISNUMBER(VALUE(MID($A12803,31,15)))),"",VALUE(TRIM(MID($A12803,47,15)))))</f>
        <v/>
      </c>
      <c r="R12803" s="168" t="str">
        <f t="shared" ref="R12803:R12866" si="1605">IF($M12803&lt;&gt;"DTL","",
  IF(NOT(ISNUMBER(VALUE(MID($A12803,31,15)))),"",VALUE(TRIM(MID($A12803,61,14)))))</f>
        <v/>
      </c>
      <c r="S12803" s="168" t="str">
        <f t="shared" ref="S12803:S12866" si="1606">IF($M12803&lt;&gt;"DTL","",
  IF(NOT(ISNUMBER(VALUE(MID($A12803,31,15)))),"",VALUE(TRIM(MID($A12803,76,14)))))</f>
        <v/>
      </c>
      <c r="T12803" s="168" t="str">
        <f t="shared" ref="T12803:T12866" si="1607">IF($M12803&lt;&gt;"DTL","",
  IF(NOT(ISNUMBER(VALUE(MID($A12803,31,15)))),"",VALUE(TRIM(MID($A12803,90,14)))))</f>
        <v/>
      </c>
    </row>
    <row r="12804" spans="1:20" x14ac:dyDescent="0.2">
      <c r="A12804" t="s">
        <v>2608</v>
      </c>
      <c r="M12804" s="170" t="str">
        <f t="shared" si="1600"/>
        <v>H10</v>
      </c>
      <c r="N12804" s="169" t="str">
        <f t="shared" si="1601"/>
        <v>8561</v>
      </c>
      <c r="O12804" s="168" t="str">
        <f t="shared" si="1602"/>
        <v/>
      </c>
      <c r="P12804" s="168" t="str">
        <f t="shared" si="1603"/>
        <v/>
      </c>
      <c r="Q12804" s="168" t="str">
        <f t="shared" si="1604"/>
        <v/>
      </c>
      <c r="R12804" s="168" t="str">
        <f t="shared" si="1605"/>
        <v/>
      </c>
      <c r="S12804" s="168" t="str">
        <f t="shared" si="1606"/>
        <v/>
      </c>
      <c r="T12804" s="168" t="str">
        <f t="shared" si="1607"/>
        <v/>
      </c>
    </row>
    <row r="12805" spans="1:20" x14ac:dyDescent="0.2">
      <c r="A12805" t="s">
        <v>7549</v>
      </c>
      <c r="M12805" s="170" t="str">
        <f t="shared" si="1600"/>
        <v>Ttl</v>
      </c>
      <c r="N12805" s="169" t="str">
        <f t="shared" si="1601"/>
        <v>8561</v>
      </c>
      <c r="O12805" s="168" t="str">
        <f t="shared" si="1602"/>
        <v/>
      </c>
      <c r="P12805" s="168" t="str">
        <f t="shared" si="1603"/>
        <v/>
      </c>
      <c r="Q12805" s="168" t="str">
        <f t="shared" si="1604"/>
        <v/>
      </c>
      <c r="R12805" s="168" t="str">
        <f t="shared" si="1605"/>
        <v/>
      </c>
      <c r="S12805" s="168" t="str">
        <f t="shared" si="1606"/>
        <v/>
      </c>
      <c r="T12805" s="168" t="str">
        <f t="shared" si="1607"/>
        <v/>
      </c>
    </row>
    <row r="12806" spans="1:20" x14ac:dyDescent="0.2">
      <c r="A12806" t="s">
        <v>4246</v>
      </c>
      <c r="M12806" s="170" t="str">
        <f t="shared" si="1600"/>
        <v>DTL</v>
      </c>
      <c r="N12806" s="169" t="str">
        <f t="shared" si="1601"/>
        <v>8561</v>
      </c>
      <c r="O12806" s="168" t="str">
        <f t="shared" si="1602"/>
        <v/>
      </c>
      <c r="P12806" s="168" t="str">
        <f t="shared" si="1603"/>
        <v/>
      </c>
      <c r="Q12806" s="168" t="str">
        <f t="shared" si="1604"/>
        <v/>
      </c>
      <c r="R12806" s="168" t="str">
        <f t="shared" si="1605"/>
        <v/>
      </c>
      <c r="S12806" s="168" t="str">
        <f t="shared" si="1606"/>
        <v/>
      </c>
      <c r="T12806" s="168" t="str">
        <f t="shared" si="1607"/>
        <v/>
      </c>
    </row>
    <row r="12807" spans="1:20" x14ac:dyDescent="0.2">
      <c r="A12807" t="s">
        <v>2611</v>
      </c>
      <c r="M12807" s="170" t="str">
        <f t="shared" si="1600"/>
        <v>DTL</v>
      </c>
      <c r="N12807" s="169" t="str">
        <f t="shared" si="1601"/>
        <v>8561</v>
      </c>
      <c r="O12807" s="168" t="str">
        <f t="shared" si="1602"/>
        <v/>
      </c>
      <c r="P12807" s="168" t="str">
        <f t="shared" si="1603"/>
        <v/>
      </c>
      <c r="Q12807" s="168" t="str">
        <f t="shared" si="1604"/>
        <v/>
      </c>
      <c r="R12807" s="168" t="str">
        <f t="shared" si="1605"/>
        <v/>
      </c>
      <c r="S12807" s="168" t="str">
        <f t="shared" si="1606"/>
        <v/>
      </c>
      <c r="T12807" s="168" t="str">
        <f t="shared" si="1607"/>
        <v/>
      </c>
    </row>
    <row r="12808" spans="1:20" x14ac:dyDescent="0.2">
      <c r="A12808" t="s">
        <v>3894</v>
      </c>
      <c r="M12808" s="170" t="str">
        <f t="shared" si="1600"/>
        <v>DTL</v>
      </c>
      <c r="N12808" s="169" t="str">
        <f t="shared" si="1601"/>
        <v>8561</v>
      </c>
      <c r="O12808" s="168" t="str">
        <f t="shared" si="1602"/>
        <v xml:space="preserve">    </v>
      </c>
      <c r="P12808" s="168" t="str">
        <f t="shared" si="1603"/>
        <v xml:space="preserve">8561    </v>
      </c>
      <c r="Q12808" s="168">
        <f t="shared" si="1604"/>
        <v>530596</v>
      </c>
      <c r="R12808" s="168">
        <f t="shared" si="1605"/>
        <v>523356</v>
      </c>
      <c r="S12808" s="168">
        <f t="shared" si="1606"/>
        <v>471622</v>
      </c>
      <c r="T12808" s="168">
        <f t="shared" si="1607"/>
        <v>443616</v>
      </c>
    </row>
    <row r="12809" spans="1:20" x14ac:dyDescent="0.2">
      <c r="A12809" t="s">
        <v>2611</v>
      </c>
      <c r="M12809" s="170" t="str">
        <f t="shared" si="1600"/>
        <v>DTL</v>
      </c>
      <c r="N12809" s="169" t="str">
        <f t="shared" si="1601"/>
        <v>8561</v>
      </c>
      <c r="O12809" s="168" t="str">
        <f t="shared" si="1602"/>
        <v/>
      </c>
      <c r="P12809" s="168" t="str">
        <f t="shared" si="1603"/>
        <v/>
      </c>
      <c r="Q12809" s="168" t="str">
        <f t="shared" si="1604"/>
        <v/>
      </c>
      <c r="R12809" s="168" t="str">
        <f t="shared" si="1605"/>
        <v/>
      </c>
      <c r="S12809" s="168" t="str">
        <f t="shared" si="1606"/>
        <v/>
      </c>
      <c r="T12809" s="168" t="str">
        <f t="shared" si="1607"/>
        <v/>
      </c>
    </row>
    <row r="12810" spans="1:20" x14ac:dyDescent="0.2">
      <c r="A12810" t="s">
        <v>2622</v>
      </c>
      <c r="M12810" s="170" t="str">
        <f t="shared" si="1600"/>
        <v>DTL</v>
      </c>
      <c r="N12810" s="169" t="str">
        <f t="shared" si="1601"/>
        <v>8561</v>
      </c>
      <c r="O12810" s="168" t="str">
        <f t="shared" si="1602"/>
        <v>Tran</v>
      </c>
      <c r="P12810" s="168" t="str">
        <f t="shared" si="1603"/>
        <v>8561Tran</v>
      </c>
      <c r="Q12810" s="168">
        <f t="shared" si="1604"/>
        <v>0</v>
      </c>
      <c r="R12810" s="168">
        <f t="shared" si="1605"/>
        <v>0</v>
      </c>
      <c r="S12810" s="168">
        <f t="shared" si="1606"/>
        <v>0</v>
      </c>
      <c r="T12810" s="168">
        <f t="shared" si="1607"/>
        <v>0</v>
      </c>
    </row>
    <row r="12811" spans="1:20" x14ac:dyDescent="0.2">
      <c r="A12811" t="s">
        <v>2611</v>
      </c>
      <c r="M12811" s="170" t="str">
        <f t="shared" si="1600"/>
        <v>DTL</v>
      </c>
      <c r="N12811" s="169" t="str">
        <f t="shared" si="1601"/>
        <v>8561</v>
      </c>
      <c r="O12811" s="168" t="str">
        <f t="shared" si="1602"/>
        <v/>
      </c>
      <c r="P12811" s="168" t="str">
        <f t="shared" si="1603"/>
        <v/>
      </c>
      <c r="Q12811" s="168" t="str">
        <f t="shared" si="1604"/>
        <v/>
      </c>
      <c r="R12811" s="168" t="str">
        <f t="shared" si="1605"/>
        <v/>
      </c>
      <c r="S12811" s="168" t="str">
        <f t="shared" si="1606"/>
        <v/>
      </c>
      <c r="T12811" s="168" t="str">
        <f t="shared" si="1607"/>
        <v/>
      </c>
    </row>
    <row r="12812" spans="1:20" x14ac:dyDescent="0.2">
      <c r="A12812" t="s">
        <v>3895</v>
      </c>
      <c r="M12812" s="170" t="str">
        <f t="shared" si="1600"/>
        <v>DTL</v>
      </c>
      <c r="N12812" s="169" t="str">
        <f t="shared" si="1601"/>
        <v>8561</v>
      </c>
      <c r="O12812" s="168" t="str">
        <f t="shared" si="1602"/>
        <v>Tran</v>
      </c>
      <c r="P12812" s="168" t="str">
        <f t="shared" si="1603"/>
        <v>8561Tran</v>
      </c>
      <c r="Q12812" s="168">
        <f t="shared" si="1604"/>
        <v>689141</v>
      </c>
      <c r="R12812" s="168">
        <f t="shared" si="1605"/>
        <v>471622</v>
      </c>
      <c r="S12812" s="168">
        <f t="shared" si="1606"/>
        <v>471622</v>
      </c>
      <c r="T12812" s="168">
        <f t="shared" si="1607"/>
        <v>384329</v>
      </c>
    </row>
    <row r="12813" spans="1:20" x14ac:dyDescent="0.2">
      <c r="A12813" t="s">
        <v>4246</v>
      </c>
      <c r="M12813" s="170" t="str">
        <f t="shared" si="1600"/>
        <v>DTL</v>
      </c>
      <c r="N12813" s="169" t="str">
        <f t="shared" si="1601"/>
        <v>8561</v>
      </c>
      <c r="O12813" s="168" t="str">
        <f t="shared" si="1602"/>
        <v/>
      </c>
      <c r="P12813" s="168" t="str">
        <f t="shared" si="1603"/>
        <v/>
      </c>
      <c r="Q12813" s="168" t="str">
        <f t="shared" si="1604"/>
        <v/>
      </c>
      <c r="R12813" s="168" t="str">
        <f t="shared" si="1605"/>
        <v/>
      </c>
      <c r="S12813" s="168" t="str">
        <f t="shared" si="1606"/>
        <v/>
      </c>
      <c r="T12813" s="168" t="str">
        <f t="shared" si="1607"/>
        <v/>
      </c>
    </row>
    <row r="12814" spans="1:20" x14ac:dyDescent="0.2">
      <c r="A12814" t="s">
        <v>2611</v>
      </c>
      <c r="M12814" s="170" t="str">
        <f t="shared" si="1600"/>
        <v>DTL</v>
      </c>
      <c r="N12814" s="169" t="str">
        <f t="shared" si="1601"/>
        <v>8561</v>
      </c>
      <c r="O12814" s="168" t="str">
        <f t="shared" si="1602"/>
        <v/>
      </c>
      <c r="P12814" s="168" t="str">
        <f t="shared" si="1603"/>
        <v/>
      </c>
      <c r="Q12814" s="168" t="str">
        <f t="shared" si="1604"/>
        <v/>
      </c>
      <c r="R12814" s="168" t="str">
        <f t="shared" si="1605"/>
        <v/>
      </c>
      <c r="S12814" s="168" t="str">
        <f t="shared" si="1606"/>
        <v/>
      </c>
      <c r="T12814" s="168" t="str">
        <f t="shared" si="1607"/>
        <v/>
      </c>
    </row>
    <row r="12815" spans="1:20" x14ac:dyDescent="0.2">
      <c r="A12815" t="s">
        <v>7550</v>
      </c>
      <c r="M12815" s="170" t="str">
        <f t="shared" si="1600"/>
        <v>Ttl</v>
      </c>
      <c r="N12815" s="169" t="str">
        <f t="shared" si="1601"/>
        <v>8561</v>
      </c>
      <c r="O12815" s="168" t="str">
        <f t="shared" si="1602"/>
        <v/>
      </c>
      <c r="P12815" s="168" t="str">
        <f t="shared" si="1603"/>
        <v/>
      </c>
      <c r="Q12815" s="168" t="str">
        <f t="shared" si="1604"/>
        <v/>
      </c>
      <c r="R12815" s="168" t="str">
        <f t="shared" si="1605"/>
        <v/>
      </c>
      <c r="S12815" s="168" t="str">
        <f t="shared" si="1606"/>
        <v/>
      </c>
      <c r="T12815" s="168" t="str">
        <f t="shared" si="1607"/>
        <v/>
      </c>
    </row>
    <row r="12816" spans="1:20" x14ac:dyDescent="0.2">
      <c r="A12816" t="s">
        <v>4467</v>
      </c>
      <c r="M12816" s="170" t="str">
        <f t="shared" si="1600"/>
        <v>DTL</v>
      </c>
      <c r="N12816" s="169" t="str">
        <f t="shared" si="1601"/>
        <v>8561</v>
      </c>
      <c r="O12816" s="168" t="str">
        <f t="shared" si="1602"/>
        <v/>
      </c>
      <c r="P12816" s="168" t="str">
        <f t="shared" si="1603"/>
        <v/>
      </c>
      <c r="Q12816" s="168" t="str">
        <f t="shared" si="1604"/>
        <v/>
      </c>
      <c r="R12816" s="168" t="str">
        <f t="shared" si="1605"/>
        <v/>
      </c>
      <c r="S12816" s="168" t="str">
        <f t="shared" si="1606"/>
        <v/>
      </c>
      <c r="T12816" s="168" t="str">
        <f t="shared" si="1607"/>
        <v/>
      </c>
    </row>
    <row r="12817" spans="1:20" x14ac:dyDescent="0.2">
      <c r="A12817">
        <v>1</v>
      </c>
      <c r="M12817" s="170" t="str">
        <f t="shared" si="1600"/>
        <v>DTL</v>
      </c>
      <c r="N12817" s="169" t="str">
        <f t="shared" si="1601"/>
        <v>8561</v>
      </c>
      <c r="O12817" s="168" t="str">
        <f t="shared" si="1602"/>
        <v/>
      </c>
      <c r="P12817" s="168" t="str">
        <f t="shared" si="1603"/>
        <v/>
      </c>
      <c r="Q12817" s="168" t="str">
        <f t="shared" si="1604"/>
        <v/>
      </c>
      <c r="R12817" s="168" t="str">
        <f t="shared" si="1605"/>
        <v/>
      </c>
      <c r="S12817" s="168" t="str">
        <f t="shared" si="1606"/>
        <v/>
      </c>
      <c r="T12817" s="168" t="str">
        <f t="shared" si="1607"/>
        <v/>
      </c>
    </row>
    <row r="12818" spans="1:20" x14ac:dyDescent="0.2">
      <c r="M12818" s="170" t="str">
        <f t="shared" si="1600"/>
        <v>DTL</v>
      </c>
      <c r="N12818" s="169" t="str">
        <f t="shared" si="1601"/>
        <v>8561</v>
      </c>
      <c r="O12818" s="168" t="str">
        <f t="shared" si="1602"/>
        <v/>
      </c>
      <c r="P12818" s="168" t="str">
        <f t="shared" si="1603"/>
        <v/>
      </c>
      <c r="Q12818" s="168" t="str">
        <f t="shared" si="1604"/>
        <v/>
      </c>
      <c r="R12818" s="168" t="str">
        <f t="shared" si="1605"/>
        <v/>
      </c>
      <c r="S12818" s="168" t="str">
        <f t="shared" si="1606"/>
        <v/>
      </c>
      <c r="T12818" s="168" t="str">
        <f t="shared" si="1607"/>
        <v/>
      </c>
    </row>
    <row r="12819" spans="1:20" x14ac:dyDescent="0.2">
      <c r="A12819" t="s">
        <v>3896</v>
      </c>
      <c r="M12819" s="170" t="str">
        <f t="shared" si="1600"/>
        <v>H1</v>
      </c>
      <c r="N12819" s="169" t="str">
        <f t="shared" si="1601"/>
        <v>8561</v>
      </c>
      <c r="O12819" s="168" t="str">
        <f t="shared" si="1602"/>
        <v/>
      </c>
      <c r="P12819" s="168" t="str">
        <f t="shared" si="1603"/>
        <v/>
      </c>
      <c r="Q12819" s="168" t="str">
        <f t="shared" si="1604"/>
        <v/>
      </c>
      <c r="R12819" s="168" t="str">
        <f t="shared" si="1605"/>
        <v/>
      </c>
      <c r="S12819" s="168" t="str">
        <f t="shared" si="1606"/>
        <v/>
      </c>
      <c r="T12819" s="168" t="str">
        <f t="shared" si="1607"/>
        <v/>
      </c>
    </row>
    <row r="12820" spans="1:20" x14ac:dyDescent="0.2">
      <c r="A12820" t="s">
        <v>2600</v>
      </c>
      <c r="M12820" s="170" t="str">
        <f t="shared" si="1600"/>
        <v>H2</v>
      </c>
      <c r="N12820" s="169" t="str">
        <f t="shared" si="1601"/>
        <v>8561</v>
      </c>
      <c r="O12820" s="168" t="str">
        <f t="shared" si="1602"/>
        <v/>
      </c>
      <c r="P12820" s="168" t="str">
        <f t="shared" si="1603"/>
        <v/>
      </c>
      <c r="Q12820" s="168" t="str">
        <f t="shared" si="1604"/>
        <v/>
      </c>
      <c r="R12820" s="168" t="str">
        <f t="shared" si="1605"/>
        <v/>
      </c>
      <c r="S12820" s="168" t="str">
        <f t="shared" si="1606"/>
        <v/>
      </c>
      <c r="T12820" s="168" t="str">
        <f t="shared" si="1607"/>
        <v/>
      </c>
    </row>
    <row r="12821" spans="1:20" x14ac:dyDescent="0.2">
      <c r="A12821" t="s">
        <v>2601</v>
      </c>
      <c r="M12821" s="170" t="str">
        <f t="shared" si="1600"/>
        <v>H3</v>
      </c>
      <c r="N12821" s="169" t="str">
        <f t="shared" si="1601"/>
        <v>8561</v>
      </c>
      <c r="O12821" s="168" t="str">
        <f t="shared" si="1602"/>
        <v/>
      </c>
      <c r="P12821" s="168" t="str">
        <f t="shared" si="1603"/>
        <v/>
      </c>
      <c r="Q12821" s="168" t="str">
        <f t="shared" si="1604"/>
        <v/>
      </c>
      <c r="R12821" s="168" t="str">
        <f t="shared" si="1605"/>
        <v/>
      </c>
      <c r="S12821" s="168" t="str">
        <f t="shared" si="1606"/>
        <v/>
      </c>
      <c r="T12821" s="168" t="str">
        <f t="shared" si="1607"/>
        <v/>
      </c>
    </row>
    <row r="12822" spans="1:20" x14ac:dyDescent="0.2">
      <c r="A12822" t="s">
        <v>3761</v>
      </c>
      <c r="M12822" s="170" t="str">
        <f t="shared" si="1600"/>
        <v>H4</v>
      </c>
      <c r="N12822" s="169" t="str">
        <f t="shared" si="1601"/>
        <v>8561</v>
      </c>
      <c r="O12822" s="168" t="str">
        <f t="shared" si="1602"/>
        <v/>
      </c>
      <c r="P12822" s="168" t="str">
        <f t="shared" si="1603"/>
        <v/>
      </c>
      <c r="Q12822" s="168" t="str">
        <f t="shared" si="1604"/>
        <v/>
      </c>
      <c r="R12822" s="168" t="str">
        <f t="shared" si="1605"/>
        <v/>
      </c>
      <c r="S12822" s="168" t="str">
        <f t="shared" si="1606"/>
        <v/>
      </c>
      <c r="T12822" s="168" t="str">
        <f t="shared" si="1607"/>
        <v/>
      </c>
    </row>
    <row r="12823" spans="1:20" x14ac:dyDescent="0.2">
      <c r="A12823" t="s">
        <v>3897</v>
      </c>
      <c r="M12823" s="170" t="str">
        <f t="shared" si="1600"/>
        <v>H5</v>
      </c>
      <c r="N12823" s="169" t="str">
        <f t="shared" si="1601"/>
        <v>8561</v>
      </c>
      <c r="O12823" s="168" t="str">
        <f t="shared" si="1602"/>
        <v/>
      </c>
      <c r="P12823" s="168" t="str">
        <f t="shared" si="1603"/>
        <v/>
      </c>
      <c r="Q12823" s="168" t="str">
        <f t="shared" si="1604"/>
        <v/>
      </c>
      <c r="R12823" s="168" t="str">
        <f t="shared" si="1605"/>
        <v/>
      </c>
      <c r="S12823" s="168" t="str">
        <f t="shared" si="1606"/>
        <v/>
      </c>
      <c r="T12823" s="168" t="str">
        <f t="shared" si="1607"/>
        <v/>
      </c>
    </row>
    <row r="12824" spans="1:20" x14ac:dyDescent="0.2">
      <c r="A12824" t="s">
        <v>3898</v>
      </c>
      <c r="M12824" s="170" t="str">
        <f t="shared" si="1600"/>
        <v>H6</v>
      </c>
      <c r="N12824" s="169" t="str">
        <f t="shared" si="1601"/>
        <v>8587</v>
      </c>
      <c r="O12824" s="168" t="str">
        <f t="shared" si="1602"/>
        <v/>
      </c>
      <c r="P12824" s="168" t="str">
        <f t="shared" si="1603"/>
        <v/>
      </c>
      <c r="Q12824" s="168" t="str">
        <f t="shared" si="1604"/>
        <v/>
      </c>
      <c r="R12824" s="168" t="str">
        <f t="shared" si="1605"/>
        <v/>
      </c>
      <c r="S12824" s="168" t="str">
        <f t="shared" si="1606"/>
        <v/>
      </c>
      <c r="T12824" s="168" t="str">
        <f t="shared" si="1607"/>
        <v/>
      </c>
    </row>
    <row r="12825" spans="1:20" x14ac:dyDescent="0.2">
      <c r="A12825" t="s">
        <v>2605</v>
      </c>
      <c r="M12825" s="170" t="str">
        <f t="shared" si="1600"/>
        <v>H7</v>
      </c>
      <c r="N12825" s="169" t="str">
        <f t="shared" si="1601"/>
        <v>8587</v>
      </c>
      <c r="O12825" s="168" t="str">
        <f t="shared" si="1602"/>
        <v/>
      </c>
      <c r="P12825" s="168" t="str">
        <f t="shared" si="1603"/>
        <v/>
      </c>
      <c r="Q12825" s="168" t="str">
        <f t="shared" si="1604"/>
        <v/>
      </c>
      <c r="R12825" s="168" t="str">
        <f t="shared" si="1605"/>
        <v/>
      </c>
      <c r="S12825" s="168" t="str">
        <f t="shared" si="1606"/>
        <v/>
      </c>
      <c r="T12825" s="168" t="str">
        <f t="shared" si="1607"/>
        <v/>
      </c>
    </row>
    <row r="12826" spans="1:20" x14ac:dyDescent="0.2">
      <c r="A12826" t="s">
        <v>2606</v>
      </c>
      <c r="M12826" s="170" t="str">
        <f t="shared" si="1600"/>
        <v>H8</v>
      </c>
      <c r="N12826" s="169" t="str">
        <f t="shared" si="1601"/>
        <v>8587</v>
      </c>
      <c r="O12826" s="168" t="str">
        <f t="shared" si="1602"/>
        <v/>
      </c>
      <c r="P12826" s="168" t="str">
        <f t="shared" si="1603"/>
        <v/>
      </c>
      <c r="Q12826" s="168" t="str">
        <f t="shared" si="1604"/>
        <v/>
      </c>
      <c r="R12826" s="168" t="str">
        <f t="shared" si="1605"/>
        <v/>
      </c>
      <c r="S12826" s="168" t="str">
        <f t="shared" si="1606"/>
        <v/>
      </c>
      <c r="T12826" s="168" t="str">
        <f t="shared" si="1607"/>
        <v/>
      </c>
    </row>
    <row r="12827" spans="1:20" x14ac:dyDescent="0.2">
      <c r="A12827" t="s">
        <v>2607</v>
      </c>
      <c r="M12827" s="170" t="str">
        <f t="shared" si="1600"/>
        <v>H9</v>
      </c>
      <c r="N12827" s="169" t="str">
        <f t="shared" si="1601"/>
        <v>8587</v>
      </c>
      <c r="O12827" s="168" t="str">
        <f t="shared" si="1602"/>
        <v/>
      </c>
      <c r="P12827" s="168" t="str">
        <f t="shared" si="1603"/>
        <v/>
      </c>
      <c r="Q12827" s="168" t="str">
        <f t="shared" si="1604"/>
        <v/>
      </c>
      <c r="R12827" s="168" t="str">
        <f t="shared" si="1605"/>
        <v/>
      </c>
      <c r="S12827" s="168" t="str">
        <f t="shared" si="1606"/>
        <v/>
      </c>
      <c r="T12827" s="168" t="str">
        <f t="shared" si="1607"/>
        <v/>
      </c>
    </row>
    <row r="12828" spans="1:20" x14ac:dyDescent="0.2">
      <c r="A12828" t="s">
        <v>2608</v>
      </c>
      <c r="M12828" s="170" t="str">
        <f t="shared" si="1600"/>
        <v>H10</v>
      </c>
      <c r="N12828" s="169" t="str">
        <f t="shared" si="1601"/>
        <v>8587</v>
      </c>
      <c r="O12828" s="168" t="str">
        <f t="shared" si="1602"/>
        <v/>
      </c>
      <c r="P12828" s="168" t="str">
        <f t="shared" si="1603"/>
        <v/>
      </c>
      <c r="Q12828" s="168" t="str">
        <f t="shared" si="1604"/>
        <v/>
      </c>
      <c r="R12828" s="168" t="str">
        <f t="shared" si="1605"/>
        <v/>
      </c>
      <c r="S12828" s="168" t="str">
        <f t="shared" si="1606"/>
        <v/>
      </c>
      <c r="T12828" s="168" t="str">
        <f t="shared" si="1607"/>
        <v/>
      </c>
    </row>
    <row r="12829" spans="1:20" x14ac:dyDescent="0.2">
      <c r="A12829" t="s">
        <v>2609</v>
      </c>
      <c r="M12829" s="170" t="str">
        <f t="shared" si="1600"/>
        <v>DTL</v>
      </c>
      <c r="N12829" s="169" t="str">
        <f t="shared" si="1601"/>
        <v>8587</v>
      </c>
      <c r="O12829" s="168" t="str">
        <f t="shared" si="1602"/>
        <v/>
      </c>
      <c r="P12829" s="168" t="str">
        <f t="shared" si="1603"/>
        <v/>
      </c>
      <c r="Q12829" s="168" t="str">
        <f t="shared" si="1604"/>
        <v/>
      </c>
      <c r="R12829" s="168" t="str">
        <f t="shared" si="1605"/>
        <v/>
      </c>
      <c r="S12829" s="168" t="str">
        <f t="shared" si="1606"/>
        <v/>
      </c>
      <c r="T12829" s="168" t="str">
        <f t="shared" si="1607"/>
        <v/>
      </c>
    </row>
    <row r="12830" spans="1:20" x14ac:dyDescent="0.2">
      <c r="A12830" t="s">
        <v>3899</v>
      </c>
      <c r="M12830" s="170" t="str">
        <f t="shared" si="1600"/>
        <v>DTL</v>
      </c>
      <c r="N12830" s="169" t="str">
        <f t="shared" si="1601"/>
        <v>8587</v>
      </c>
      <c r="O12830" s="168" t="str">
        <f t="shared" si="1602"/>
        <v>6590</v>
      </c>
      <c r="P12830" s="168" t="str">
        <f t="shared" si="1603"/>
        <v>85876590</v>
      </c>
      <c r="Q12830" s="168">
        <f t="shared" si="1604"/>
        <v>66188</v>
      </c>
      <c r="R12830" s="168">
        <f t="shared" si="1605"/>
        <v>21828</v>
      </c>
      <c r="S12830" s="168">
        <f t="shared" si="1606"/>
        <v>0</v>
      </c>
      <c r="T12830" s="168">
        <f t="shared" si="1607"/>
        <v>0</v>
      </c>
    </row>
    <row r="12831" spans="1:20" x14ac:dyDescent="0.2">
      <c r="A12831" t="s">
        <v>7551</v>
      </c>
      <c r="M12831" s="170" t="str">
        <f t="shared" si="1600"/>
        <v>DTL</v>
      </c>
      <c r="N12831" s="169" t="str">
        <f t="shared" si="1601"/>
        <v>8587</v>
      </c>
      <c r="O12831" s="168" t="str">
        <f t="shared" si="1602"/>
        <v>6601</v>
      </c>
      <c r="P12831" s="168" t="str">
        <f t="shared" si="1603"/>
        <v>85876601</v>
      </c>
      <c r="Q12831" s="168">
        <f t="shared" si="1604"/>
        <v>238</v>
      </c>
      <c r="R12831" s="168">
        <f t="shared" si="1605"/>
        <v>485</v>
      </c>
      <c r="S12831" s="168">
        <f t="shared" si="1606"/>
        <v>0</v>
      </c>
      <c r="T12831" s="168">
        <f t="shared" si="1607"/>
        <v>243</v>
      </c>
    </row>
    <row r="12832" spans="1:20" x14ac:dyDescent="0.2">
      <c r="A12832" t="s">
        <v>3900</v>
      </c>
      <c r="M12832" s="170" t="str">
        <f t="shared" si="1600"/>
        <v>DTL</v>
      </c>
      <c r="N12832" s="169" t="str">
        <f t="shared" si="1601"/>
        <v>8587</v>
      </c>
      <c r="O12832" s="168" t="str">
        <f t="shared" si="1602"/>
        <v>7723</v>
      </c>
      <c r="P12832" s="168" t="str">
        <f t="shared" si="1603"/>
        <v>85877723</v>
      </c>
      <c r="Q12832" s="168">
        <f t="shared" si="1604"/>
        <v>11660</v>
      </c>
      <c r="R12832" s="168">
        <f t="shared" si="1605"/>
        <v>0</v>
      </c>
      <c r="S12832" s="168">
        <f t="shared" si="1606"/>
        <v>0</v>
      </c>
      <c r="T12832" s="168">
        <f t="shared" si="1607"/>
        <v>0</v>
      </c>
    </row>
    <row r="12833" spans="1:20" x14ac:dyDescent="0.2">
      <c r="A12833" t="s">
        <v>3901</v>
      </c>
      <c r="M12833" s="170" t="str">
        <f t="shared" si="1600"/>
        <v>DTL</v>
      </c>
      <c r="N12833" s="169" t="str">
        <f t="shared" si="1601"/>
        <v>8587</v>
      </c>
      <c r="O12833" s="168" t="str">
        <f t="shared" si="1602"/>
        <v>9282</v>
      </c>
      <c r="P12833" s="168" t="str">
        <f t="shared" si="1603"/>
        <v>85879282</v>
      </c>
      <c r="Q12833" s="168">
        <f t="shared" si="1604"/>
        <v>41080</v>
      </c>
      <c r="R12833" s="168">
        <f t="shared" si="1605"/>
        <v>0</v>
      </c>
      <c r="S12833" s="168">
        <f t="shared" si="1606"/>
        <v>0</v>
      </c>
      <c r="T12833" s="168">
        <f t="shared" si="1607"/>
        <v>0</v>
      </c>
    </row>
    <row r="12834" spans="1:20" x14ac:dyDescent="0.2">
      <c r="A12834" t="s">
        <v>4246</v>
      </c>
      <c r="M12834" s="170" t="str">
        <f t="shared" si="1600"/>
        <v>DTL</v>
      </c>
      <c r="N12834" s="169" t="str">
        <f t="shared" si="1601"/>
        <v>8587</v>
      </c>
      <c r="O12834" s="168" t="str">
        <f t="shared" si="1602"/>
        <v/>
      </c>
      <c r="P12834" s="168" t="str">
        <f t="shared" si="1603"/>
        <v/>
      </c>
      <c r="Q12834" s="168" t="str">
        <f t="shared" si="1604"/>
        <v/>
      </c>
      <c r="R12834" s="168" t="str">
        <f t="shared" si="1605"/>
        <v/>
      </c>
      <c r="S12834" s="168" t="str">
        <f t="shared" si="1606"/>
        <v/>
      </c>
      <c r="T12834" s="168" t="str">
        <f t="shared" si="1607"/>
        <v/>
      </c>
    </row>
    <row r="12835" spans="1:20" x14ac:dyDescent="0.2">
      <c r="A12835" t="s">
        <v>2611</v>
      </c>
      <c r="M12835" s="170" t="str">
        <f t="shared" si="1600"/>
        <v>DTL</v>
      </c>
      <c r="N12835" s="169" t="str">
        <f t="shared" si="1601"/>
        <v>8587</v>
      </c>
      <c r="O12835" s="168" t="str">
        <f t="shared" si="1602"/>
        <v/>
      </c>
      <c r="P12835" s="168" t="str">
        <f t="shared" si="1603"/>
        <v/>
      </c>
      <c r="Q12835" s="168" t="str">
        <f t="shared" si="1604"/>
        <v/>
      </c>
      <c r="R12835" s="168" t="str">
        <f t="shared" si="1605"/>
        <v/>
      </c>
      <c r="S12835" s="168" t="str">
        <f t="shared" si="1606"/>
        <v/>
      </c>
      <c r="T12835" s="168" t="str">
        <f t="shared" si="1607"/>
        <v/>
      </c>
    </row>
    <row r="12836" spans="1:20" x14ac:dyDescent="0.2">
      <c r="A12836" t="s">
        <v>7552</v>
      </c>
      <c r="M12836" s="170" t="str">
        <f t="shared" si="1600"/>
        <v>Ttl</v>
      </c>
      <c r="N12836" s="169" t="str">
        <f t="shared" si="1601"/>
        <v>8587</v>
      </c>
      <c r="O12836" s="168" t="str">
        <f t="shared" si="1602"/>
        <v/>
      </c>
      <c r="P12836" s="168" t="str">
        <f t="shared" si="1603"/>
        <v/>
      </c>
      <c r="Q12836" s="168" t="str">
        <f t="shared" si="1604"/>
        <v/>
      </c>
      <c r="R12836" s="168" t="str">
        <f t="shared" si="1605"/>
        <v/>
      </c>
      <c r="S12836" s="168" t="str">
        <f t="shared" si="1606"/>
        <v/>
      </c>
      <c r="T12836" s="168" t="str">
        <f t="shared" si="1607"/>
        <v/>
      </c>
    </row>
    <row r="12837" spans="1:20" x14ac:dyDescent="0.2">
      <c r="A12837" t="s">
        <v>2612</v>
      </c>
      <c r="M12837" s="170" t="str">
        <f t="shared" si="1600"/>
        <v>DTL</v>
      </c>
      <c r="N12837" s="169" t="str">
        <f t="shared" si="1601"/>
        <v>8587</v>
      </c>
      <c r="O12837" s="168" t="str">
        <f t="shared" si="1602"/>
        <v/>
      </c>
      <c r="P12837" s="168" t="str">
        <f t="shared" si="1603"/>
        <v/>
      </c>
      <c r="Q12837" s="168" t="str">
        <f t="shared" si="1604"/>
        <v/>
      </c>
      <c r="R12837" s="168" t="str">
        <f t="shared" si="1605"/>
        <v/>
      </c>
      <c r="S12837" s="168" t="str">
        <f t="shared" si="1606"/>
        <v/>
      </c>
      <c r="T12837" s="168" t="str">
        <f t="shared" si="1607"/>
        <v/>
      </c>
    </row>
    <row r="12838" spans="1:20" x14ac:dyDescent="0.2">
      <c r="A12838" t="s">
        <v>2611</v>
      </c>
      <c r="M12838" s="170" t="str">
        <f t="shared" si="1600"/>
        <v>DTL</v>
      </c>
      <c r="N12838" s="169" t="str">
        <f t="shared" si="1601"/>
        <v>8587</v>
      </c>
      <c r="O12838" s="168" t="str">
        <f t="shared" si="1602"/>
        <v/>
      </c>
      <c r="P12838" s="168" t="str">
        <f t="shared" si="1603"/>
        <v/>
      </c>
      <c r="Q12838" s="168" t="str">
        <f t="shared" si="1604"/>
        <v/>
      </c>
      <c r="R12838" s="168" t="str">
        <f t="shared" si="1605"/>
        <v/>
      </c>
      <c r="S12838" s="168" t="str">
        <f t="shared" si="1606"/>
        <v/>
      </c>
      <c r="T12838" s="168" t="str">
        <f t="shared" si="1607"/>
        <v/>
      </c>
    </row>
    <row r="12839" spans="1:20" x14ac:dyDescent="0.2">
      <c r="A12839" t="s">
        <v>2611</v>
      </c>
      <c r="M12839" s="170" t="str">
        <f t="shared" si="1600"/>
        <v>DTL</v>
      </c>
      <c r="N12839" s="169" t="str">
        <f t="shared" si="1601"/>
        <v>8587</v>
      </c>
      <c r="O12839" s="168" t="str">
        <f t="shared" si="1602"/>
        <v/>
      </c>
      <c r="P12839" s="168" t="str">
        <f t="shared" si="1603"/>
        <v/>
      </c>
      <c r="Q12839" s="168" t="str">
        <f t="shared" si="1604"/>
        <v/>
      </c>
      <c r="R12839" s="168" t="str">
        <f t="shared" si="1605"/>
        <v/>
      </c>
      <c r="S12839" s="168" t="str">
        <f t="shared" si="1606"/>
        <v/>
      </c>
      <c r="T12839" s="168" t="str">
        <f t="shared" si="1607"/>
        <v/>
      </c>
    </row>
    <row r="12840" spans="1:20" x14ac:dyDescent="0.2">
      <c r="A12840" t="s">
        <v>2613</v>
      </c>
      <c r="M12840" s="170" t="str">
        <f t="shared" si="1600"/>
        <v>DTL</v>
      </c>
      <c r="N12840" s="169" t="str">
        <f t="shared" si="1601"/>
        <v>8587</v>
      </c>
      <c r="O12840" s="168" t="str">
        <f t="shared" si="1602"/>
        <v/>
      </c>
      <c r="P12840" s="168" t="str">
        <f t="shared" si="1603"/>
        <v/>
      </c>
      <c r="Q12840" s="168" t="str">
        <f t="shared" si="1604"/>
        <v/>
      </c>
      <c r="R12840" s="168" t="str">
        <f t="shared" si="1605"/>
        <v/>
      </c>
      <c r="S12840" s="168" t="str">
        <f t="shared" si="1606"/>
        <v/>
      </c>
      <c r="T12840" s="168" t="str">
        <f t="shared" si="1607"/>
        <v/>
      </c>
    </row>
    <row r="12841" spans="1:20" x14ac:dyDescent="0.2">
      <c r="A12841" t="s">
        <v>3902</v>
      </c>
      <c r="M12841" s="170" t="str">
        <f t="shared" si="1600"/>
        <v>DTL</v>
      </c>
      <c r="N12841" s="169" t="str">
        <f t="shared" si="1601"/>
        <v>8587</v>
      </c>
      <c r="O12841" s="168" t="str">
        <f t="shared" si="1602"/>
        <v>2300</v>
      </c>
      <c r="P12841" s="168" t="str">
        <f t="shared" si="1603"/>
        <v>85872300</v>
      </c>
      <c r="Q12841" s="168">
        <f t="shared" si="1604"/>
        <v>0</v>
      </c>
      <c r="R12841" s="168">
        <f t="shared" si="1605"/>
        <v>0</v>
      </c>
      <c r="S12841" s="168">
        <f t="shared" si="1606"/>
        <v>0</v>
      </c>
      <c r="T12841" s="168">
        <f t="shared" si="1607"/>
        <v>0</v>
      </c>
    </row>
    <row r="12842" spans="1:20" x14ac:dyDescent="0.2">
      <c r="A12842" t="s">
        <v>3903</v>
      </c>
      <c r="M12842" s="170" t="str">
        <f t="shared" si="1600"/>
        <v>DTL</v>
      </c>
      <c r="N12842" s="169" t="str">
        <f t="shared" si="1601"/>
        <v>8587</v>
      </c>
      <c r="O12842" s="168" t="str">
        <f t="shared" si="1602"/>
        <v>2301</v>
      </c>
      <c r="P12842" s="168" t="str">
        <f t="shared" si="1603"/>
        <v>85872301</v>
      </c>
      <c r="Q12842" s="168">
        <f t="shared" si="1604"/>
        <v>0</v>
      </c>
      <c r="R12842" s="168">
        <f t="shared" si="1605"/>
        <v>0</v>
      </c>
      <c r="S12842" s="168">
        <f t="shared" si="1606"/>
        <v>17</v>
      </c>
      <c r="T12842" s="168">
        <f t="shared" si="1607"/>
        <v>10</v>
      </c>
    </row>
    <row r="12843" spans="1:20" x14ac:dyDescent="0.2">
      <c r="A12843" t="s">
        <v>3904</v>
      </c>
      <c r="M12843" s="170" t="str">
        <f t="shared" si="1600"/>
        <v>DTL</v>
      </c>
      <c r="N12843" s="169" t="str">
        <f t="shared" si="1601"/>
        <v>8587</v>
      </c>
      <c r="O12843" s="168" t="str">
        <f t="shared" si="1602"/>
        <v>2700</v>
      </c>
      <c r="P12843" s="168" t="str">
        <f t="shared" si="1603"/>
        <v>85872700</v>
      </c>
      <c r="Q12843" s="168">
        <f t="shared" si="1604"/>
        <v>0</v>
      </c>
      <c r="R12843" s="168">
        <f t="shared" si="1605"/>
        <v>25105</v>
      </c>
      <c r="S12843" s="168">
        <f t="shared" si="1606"/>
        <v>11522</v>
      </c>
      <c r="T12843" s="168">
        <f t="shared" si="1607"/>
        <v>11522</v>
      </c>
    </row>
    <row r="12844" spans="1:20" x14ac:dyDescent="0.2">
      <c r="A12844" t="s">
        <v>3905</v>
      </c>
      <c r="M12844" s="170" t="str">
        <f t="shared" si="1600"/>
        <v>DTL</v>
      </c>
      <c r="N12844" s="169" t="str">
        <f t="shared" si="1601"/>
        <v>8587</v>
      </c>
      <c r="O12844" s="168" t="str">
        <f t="shared" si="1602"/>
        <v>2710</v>
      </c>
      <c r="P12844" s="168" t="str">
        <f t="shared" si="1603"/>
        <v>85872710</v>
      </c>
      <c r="Q12844" s="168">
        <f t="shared" si="1604"/>
        <v>0</v>
      </c>
      <c r="R12844" s="168">
        <f t="shared" si="1605"/>
        <v>0</v>
      </c>
      <c r="S12844" s="168">
        <f t="shared" si="1606"/>
        <v>0</v>
      </c>
      <c r="T12844" s="168">
        <f t="shared" si="1607"/>
        <v>0</v>
      </c>
    </row>
    <row r="12845" spans="1:20" x14ac:dyDescent="0.2">
      <c r="A12845" t="s">
        <v>4246</v>
      </c>
      <c r="M12845" s="170" t="str">
        <f t="shared" si="1600"/>
        <v>DTL</v>
      </c>
      <c r="N12845" s="169" t="str">
        <f t="shared" si="1601"/>
        <v>8587</v>
      </c>
      <c r="O12845" s="168" t="str">
        <f t="shared" si="1602"/>
        <v/>
      </c>
      <c r="P12845" s="168" t="str">
        <f t="shared" si="1603"/>
        <v/>
      </c>
      <c r="Q12845" s="168" t="str">
        <f t="shared" si="1604"/>
        <v/>
      </c>
      <c r="R12845" s="168" t="str">
        <f t="shared" si="1605"/>
        <v/>
      </c>
      <c r="S12845" s="168" t="str">
        <f t="shared" si="1606"/>
        <v/>
      </c>
      <c r="T12845" s="168" t="str">
        <f t="shared" si="1607"/>
        <v/>
      </c>
    </row>
    <row r="12846" spans="1:20" x14ac:dyDescent="0.2">
      <c r="A12846" t="s">
        <v>2611</v>
      </c>
      <c r="M12846" s="170" t="str">
        <f t="shared" si="1600"/>
        <v>DTL</v>
      </c>
      <c r="N12846" s="169" t="str">
        <f t="shared" si="1601"/>
        <v>8587</v>
      </c>
      <c r="O12846" s="168" t="str">
        <f t="shared" si="1602"/>
        <v/>
      </c>
      <c r="P12846" s="168" t="str">
        <f t="shared" si="1603"/>
        <v/>
      </c>
      <c r="Q12846" s="168" t="str">
        <f t="shared" si="1604"/>
        <v/>
      </c>
      <c r="R12846" s="168" t="str">
        <f t="shared" si="1605"/>
        <v/>
      </c>
      <c r="S12846" s="168" t="str">
        <f t="shared" si="1606"/>
        <v/>
      </c>
      <c r="T12846" s="168" t="str">
        <f t="shared" si="1607"/>
        <v/>
      </c>
    </row>
    <row r="12847" spans="1:20" x14ac:dyDescent="0.2">
      <c r="A12847" t="s">
        <v>3906</v>
      </c>
      <c r="M12847" s="170" t="str">
        <f t="shared" si="1600"/>
        <v>Ttl</v>
      </c>
      <c r="N12847" s="169" t="str">
        <f t="shared" si="1601"/>
        <v>8587</v>
      </c>
      <c r="O12847" s="168" t="str">
        <f t="shared" si="1602"/>
        <v/>
      </c>
      <c r="P12847" s="168" t="str">
        <f t="shared" si="1603"/>
        <v/>
      </c>
      <c r="Q12847" s="168" t="str">
        <f t="shared" si="1604"/>
        <v/>
      </c>
      <c r="R12847" s="168" t="str">
        <f t="shared" si="1605"/>
        <v/>
      </c>
      <c r="S12847" s="168" t="str">
        <f t="shared" si="1606"/>
        <v/>
      </c>
      <c r="T12847" s="168" t="str">
        <f t="shared" si="1607"/>
        <v/>
      </c>
    </row>
    <row r="12848" spans="1:20" x14ac:dyDescent="0.2">
      <c r="A12848" t="s">
        <v>2611</v>
      </c>
      <c r="M12848" s="170" t="str">
        <f t="shared" si="1600"/>
        <v>DTL</v>
      </c>
      <c r="N12848" s="169" t="str">
        <f t="shared" si="1601"/>
        <v>8587</v>
      </c>
      <c r="O12848" s="168" t="str">
        <f t="shared" si="1602"/>
        <v/>
      </c>
      <c r="P12848" s="168" t="str">
        <f t="shared" si="1603"/>
        <v/>
      </c>
      <c r="Q12848" s="168" t="str">
        <f t="shared" si="1604"/>
        <v/>
      </c>
      <c r="R12848" s="168" t="str">
        <f t="shared" si="1605"/>
        <v/>
      </c>
      <c r="S12848" s="168" t="str">
        <f t="shared" si="1606"/>
        <v/>
      </c>
      <c r="T12848" s="168" t="str">
        <f t="shared" si="1607"/>
        <v/>
      </c>
    </row>
    <row r="12849" spans="1:20" x14ac:dyDescent="0.2">
      <c r="A12849" t="s">
        <v>3907</v>
      </c>
      <c r="M12849" s="170" t="str">
        <f t="shared" si="1600"/>
        <v>DTL</v>
      </c>
      <c r="N12849" s="169" t="str">
        <f t="shared" si="1601"/>
        <v>8587</v>
      </c>
      <c r="O12849" s="168" t="str">
        <f t="shared" si="1602"/>
        <v>4300</v>
      </c>
      <c r="P12849" s="168" t="str">
        <f t="shared" si="1603"/>
        <v>85874300</v>
      </c>
      <c r="Q12849" s="168">
        <f t="shared" si="1604"/>
        <v>65033</v>
      </c>
      <c r="R12849" s="168">
        <f t="shared" si="1605"/>
        <v>21942</v>
      </c>
      <c r="S12849" s="168">
        <f t="shared" si="1606"/>
        <v>0</v>
      </c>
      <c r="T12849" s="168">
        <f t="shared" si="1607"/>
        <v>0</v>
      </c>
    </row>
    <row r="12850" spans="1:20" x14ac:dyDescent="0.2">
      <c r="A12850" t="s">
        <v>4246</v>
      </c>
      <c r="M12850" s="170" t="str">
        <f t="shared" si="1600"/>
        <v>DTL</v>
      </c>
      <c r="N12850" s="169" t="str">
        <f t="shared" si="1601"/>
        <v>8587</v>
      </c>
      <c r="O12850" s="168" t="str">
        <f t="shared" si="1602"/>
        <v/>
      </c>
      <c r="P12850" s="168" t="str">
        <f t="shared" si="1603"/>
        <v/>
      </c>
      <c r="Q12850" s="168" t="str">
        <f t="shared" si="1604"/>
        <v/>
      </c>
      <c r="R12850" s="168" t="str">
        <f t="shared" si="1605"/>
        <v/>
      </c>
      <c r="S12850" s="168" t="str">
        <f t="shared" si="1606"/>
        <v/>
      </c>
      <c r="T12850" s="168" t="str">
        <f t="shared" si="1607"/>
        <v/>
      </c>
    </row>
    <row r="12851" spans="1:20" x14ac:dyDescent="0.2">
      <c r="A12851" t="s">
        <v>2611</v>
      </c>
      <c r="M12851" s="170" t="str">
        <f t="shared" si="1600"/>
        <v>DTL</v>
      </c>
      <c r="N12851" s="169" t="str">
        <f t="shared" si="1601"/>
        <v>8587</v>
      </c>
      <c r="O12851" s="168" t="str">
        <f t="shared" si="1602"/>
        <v/>
      </c>
      <c r="P12851" s="168" t="str">
        <f t="shared" si="1603"/>
        <v/>
      </c>
      <c r="Q12851" s="168" t="str">
        <f t="shared" si="1604"/>
        <v/>
      </c>
      <c r="R12851" s="168" t="str">
        <f t="shared" si="1605"/>
        <v/>
      </c>
      <c r="S12851" s="168" t="str">
        <f t="shared" si="1606"/>
        <v/>
      </c>
      <c r="T12851" s="168" t="str">
        <f t="shared" si="1607"/>
        <v/>
      </c>
    </row>
    <row r="12852" spans="1:20" x14ac:dyDescent="0.2">
      <c r="A12852" t="s">
        <v>3908</v>
      </c>
      <c r="M12852" s="170" t="str">
        <f t="shared" si="1600"/>
        <v>Ttl</v>
      </c>
      <c r="N12852" s="169" t="str">
        <f t="shared" si="1601"/>
        <v>8587</v>
      </c>
      <c r="O12852" s="168" t="str">
        <f t="shared" si="1602"/>
        <v/>
      </c>
      <c r="P12852" s="168" t="str">
        <f t="shared" si="1603"/>
        <v/>
      </c>
      <c r="Q12852" s="168" t="str">
        <f t="shared" si="1604"/>
        <v/>
      </c>
      <c r="R12852" s="168" t="str">
        <f t="shared" si="1605"/>
        <v/>
      </c>
      <c r="S12852" s="168" t="str">
        <f t="shared" si="1606"/>
        <v/>
      </c>
      <c r="T12852" s="168" t="str">
        <f t="shared" si="1607"/>
        <v/>
      </c>
    </row>
    <row r="12853" spans="1:20" x14ac:dyDescent="0.2">
      <c r="A12853" t="s">
        <v>2611</v>
      </c>
      <c r="M12853" s="170" t="str">
        <f t="shared" si="1600"/>
        <v>DTL</v>
      </c>
      <c r="N12853" s="169" t="str">
        <f t="shared" si="1601"/>
        <v>8587</v>
      </c>
      <c r="O12853" s="168" t="str">
        <f t="shared" si="1602"/>
        <v/>
      </c>
      <c r="P12853" s="168" t="str">
        <f t="shared" si="1603"/>
        <v/>
      </c>
      <c r="Q12853" s="168" t="str">
        <f t="shared" si="1604"/>
        <v/>
      </c>
      <c r="R12853" s="168" t="str">
        <f t="shared" si="1605"/>
        <v/>
      </c>
      <c r="S12853" s="168" t="str">
        <f t="shared" si="1606"/>
        <v/>
      </c>
      <c r="T12853" s="168" t="str">
        <f t="shared" si="1607"/>
        <v/>
      </c>
    </row>
    <row r="12854" spans="1:20" x14ac:dyDescent="0.2">
      <c r="A12854" t="s">
        <v>2611</v>
      </c>
      <c r="M12854" s="170" t="str">
        <f t="shared" si="1600"/>
        <v>DTL</v>
      </c>
      <c r="N12854" s="169" t="str">
        <f t="shared" si="1601"/>
        <v>8587</v>
      </c>
      <c r="O12854" s="168" t="str">
        <f t="shared" si="1602"/>
        <v/>
      </c>
      <c r="P12854" s="168" t="str">
        <f t="shared" si="1603"/>
        <v/>
      </c>
      <c r="Q12854" s="168" t="str">
        <f t="shared" si="1604"/>
        <v/>
      </c>
      <c r="R12854" s="168" t="str">
        <f t="shared" si="1605"/>
        <v/>
      </c>
      <c r="S12854" s="168" t="str">
        <f t="shared" si="1606"/>
        <v/>
      </c>
      <c r="T12854" s="168" t="str">
        <f t="shared" si="1607"/>
        <v/>
      </c>
    </row>
    <row r="12855" spans="1:20" x14ac:dyDescent="0.2">
      <c r="A12855" t="s">
        <v>3909</v>
      </c>
      <c r="M12855" s="170" t="str">
        <f t="shared" si="1600"/>
        <v>Ttl</v>
      </c>
      <c r="N12855" s="169" t="str">
        <f t="shared" si="1601"/>
        <v>8587</v>
      </c>
      <c r="O12855" s="168" t="str">
        <f t="shared" si="1602"/>
        <v/>
      </c>
      <c r="P12855" s="168" t="str">
        <f t="shared" si="1603"/>
        <v/>
      </c>
      <c r="Q12855" s="168" t="str">
        <f t="shared" si="1604"/>
        <v/>
      </c>
      <c r="R12855" s="168" t="str">
        <f t="shared" si="1605"/>
        <v/>
      </c>
      <c r="S12855" s="168" t="str">
        <f t="shared" si="1606"/>
        <v/>
      </c>
      <c r="T12855" s="168" t="str">
        <f t="shared" si="1607"/>
        <v/>
      </c>
    </row>
    <row r="12856" spans="1:20" x14ac:dyDescent="0.2">
      <c r="A12856" t="s">
        <v>2612</v>
      </c>
      <c r="M12856" s="170" t="str">
        <f t="shared" si="1600"/>
        <v>DTL</v>
      </c>
      <c r="N12856" s="169" t="str">
        <f t="shared" si="1601"/>
        <v>8587</v>
      </c>
      <c r="O12856" s="168" t="str">
        <f t="shared" si="1602"/>
        <v/>
      </c>
      <c r="P12856" s="168" t="str">
        <f t="shared" si="1603"/>
        <v/>
      </c>
      <c r="Q12856" s="168" t="str">
        <f t="shared" si="1604"/>
        <v/>
      </c>
      <c r="R12856" s="168" t="str">
        <f t="shared" si="1605"/>
        <v/>
      </c>
      <c r="S12856" s="168" t="str">
        <f t="shared" si="1606"/>
        <v/>
      </c>
      <c r="T12856" s="168" t="str">
        <f t="shared" si="1607"/>
        <v/>
      </c>
    </row>
    <row r="12857" spans="1:20" x14ac:dyDescent="0.2">
      <c r="A12857" t="s">
        <v>2611</v>
      </c>
      <c r="M12857" s="170" t="str">
        <f t="shared" si="1600"/>
        <v>DTL</v>
      </c>
      <c r="N12857" s="169" t="str">
        <f t="shared" si="1601"/>
        <v>8587</v>
      </c>
      <c r="O12857" s="168" t="str">
        <f t="shared" si="1602"/>
        <v/>
      </c>
      <c r="P12857" s="168" t="str">
        <f t="shared" si="1603"/>
        <v/>
      </c>
      <c r="Q12857" s="168" t="str">
        <f t="shared" si="1604"/>
        <v/>
      </c>
      <c r="R12857" s="168" t="str">
        <f t="shared" si="1605"/>
        <v/>
      </c>
      <c r="S12857" s="168" t="str">
        <f t="shared" si="1606"/>
        <v/>
      </c>
      <c r="T12857" s="168" t="str">
        <f t="shared" si="1607"/>
        <v/>
      </c>
    </row>
    <row r="12858" spans="1:20" x14ac:dyDescent="0.2">
      <c r="A12858" t="s">
        <v>2620</v>
      </c>
      <c r="M12858" s="170" t="str">
        <f t="shared" si="1600"/>
        <v>DTL</v>
      </c>
      <c r="N12858" s="169" t="str">
        <f t="shared" si="1601"/>
        <v>8587</v>
      </c>
      <c r="O12858" s="168" t="str">
        <f t="shared" si="1602"/>
        <v/>
      </c>
      <c r="P12858" s="168" t="str">
        <f t="shared" si="1603"/>
        <v/>
      </c>
      <c r="Q12858" s="168" t="str">
        <f t="shared" si="1604"/>
        <v/>
      </c>
      <c r="R12858" s="168" t="str">
        <f t="shared" si="1605"/>
        <v/>
      </c>
      <c r="S12858" s="168" t="str">
        <f t="shared" si="1606"/>
        <v/>
      </c>
      <c r="T12858" s="168" t="str">
        <f t="shared" si="1607"/>
        <v/>
      </c>
    </row>
    <row r="12859" spans="1:20" x14ac:dyDescent="0.2">
      <c r="A12859" t="s">
        <v>7553</v>
      </c>
      <c r="M12859" s="170" t="str">
        <f t="shared" si="1600"/>
        <v>Ttl</v>
      </c>
      <c r="N12859" s="169" t="str">
        <f t="shared" si="1601"/>
        <v>8587</v>
      </c>
      <c r="O12859" s="168" t="str">
        <f t="shared" si="1602"/>
        <v/>
      </c>
      <c r="P12859" s="168" t="str">
        <f t="shared" si="1603"/>
        <v/>
      </c>
      <c r="Q12859" s="168" t="str">
        <f t="shared" si="1604"/>
        <v/>
      </c>
      <c r="R12859" s="168" t="str">
        <f t="shared" si="1605"/>
        <v/>
      </c>
      <c r="S12859" s="168" t="str">
        <f t="shared" si="1606"/>
        <v/>
      </c>
      <c r="T12859" s="168" t="str">
        <f t="shared" si="1607"/>
        <v/>
      </c>
    </row>
    <row r="12860" spans="1:20" x14ac:dyDescent="0.2">
      <c r="A12860" t="s">
        <v>2611</v>
      </c>
      <c r="M12860" s="170" t="str">
        <f t="shared" si="1600"/>
        <v>DTL</v>
      </c>
      <c r="N12860" s="169" t="str">
        <f t="shared" si="1601"/>
        <v>8587</v>
      </c>
      <c r="O12860" s="168" t="str">
        <f t="shared" si="1602"/>
        <v/>
      </c>
      <c r="P12860" s="168" t="str">
        <f t="shared" si="1603"/>
        <v/>
      </c>
      <c r="Q12860" s="168" t="str">
        <f t="shared" si="1604"/>
        <v/>
      </c>
      <c r="R12860" s="168" t="str">
        <f t="shared" si="1605"/>
        <v/>
      </c>
      <c r="S12860" s="168" t="str">
        <f t="shared" si="1606"/>
        <v/>
      </c>
      <c r="T12860" s="168" t="str">
        <f t="shared" si="1607"/>
        <v/>
      </c>
    </row>
    <row r="12861" spans="1:20" x14ac:dyDescent="0.2">
      <c r="A12861" t="s">
        <v>3910</v>
      </c>
      <c r="M12861" s="170" t="str">
        <f t="shared" si="1600"/>
        <v>Ttl</v>
      </c>
      <c r="N12861" s="169" t="str">
        <f t="shared" si="1601"/>
        <v>8587</v>
      </c>
      <c r="O12861" s="168" t="str">
        <f t="shared" si="1602"/>
        <v/>
      </c>
      <c r="P12861" s="168" t="str">
        <f t="shared" si="1603"/>
        <v/>
      </c>
      <c r="Q12861" s="168" t="str">
        <f t="shared" si="1604"/>
        <v/>
      </c>
      <c r="R12861" s="168" t="str">
        <f t="shared" si="1605"/>
        <v/>
      </c>
      <c r="S12861" s="168" t="str">
        <f t="shared" si="1606"/>
        <v/>
      </c>
      <c r="T12861" s="168" t="str">
        <f t="shared" si="1607"/>
        <v/>
      </c>
    </row>
    <row r="12862" spans="1:20" x14ac:dyDescent="0.2">
      <c r="A12862" t="s">
        <v>4246</v>
      </c>
      <c r="M12862" s="170" t="str">
        <f t="shared" si="1600"/>
        <v>DTL</v>
      </c>
      <c r="N12862" s="169" t="str">
        <f t="shared" si="1601"/>
        <v>8587</v>
      </c>
      <c r="O12862" s="168" t="str">
        <f t="shared" si="1602"/>
        <v/>
      </c>
      <c r="P12862" s="168" t="str">
        <f t="shared" si="1603"/>
        <v/>
      </c>
      <c r="Q12862" s="168" t="str">
        <f t="shared" si="1604"/>
        <v/>
      </c>
      <c r="R12862" s="168" t="str">
        <f t="shared" si="1605"/>
        <v/>
      </c>
      <c r="S12862" s="168" t="str">
        <f t="shared" si="1606"/>
        <v/>
      </c>
      <c r="T12862" s="168" t="str">
        <f t="shared" si="1607"/>
        <v/>
      </c>
    </row>
    <row r="12863" spans="1:20" x14ac:dyDescent="0.2">
      <c r="A12863" t="s">
        <v>4467</v>
      </c>
      <c r="M12863" s="170" t="str">
        <f t="shared" si="1600"/>
        <v>DTL</v>
      </c>
      <c r="N12863" s="169" t="str">
        <f t="shared" si="1601"/>
        <v>8587</v>
      </c>
      <c r="O12863" s="168" t="str">
        <f t="shared" si="1602"/>
        <v/>
      </c>
      <c r="P12863" s="168" t="str">
        <f t="shared" si="1603"/>
        <v/>
      </c>
      <c r="Q12863" s="168" t="str">
        <f t="shared" si="1604"/>
        <v/>
      </c>
      <c r="R12863" s="168" t="str">
        <f t="shared" si="1605"/>
        <v/>
      </c>
      <c r="S12863" s="168" t="str">
        <f t="shared" si="1606"/>
        <v/>
      </c>
      <c r="T12863" s="168" t="str">
        <f t="shared" si="1607"/>
        <v/>
      </c>
    </row>
    <row r="12864" spans="1:20" x14ac:dyDescent="0.2">
      <c r="A12864">
        <v>1</v>
      </c>
      <c r="M12864" s="170" t="str">
        <f t="shared" si="1600"/>
        <v>DTL</v>
      </c>
      <c r="N12864" s="169" t="str">
        <f t="shared" si="1601"/>
        <v>8587</v>
      </c>
      <c r="O12864" s="168" t="str">
        <f t="shared" si="1602"/>
        <v/>
      </c>
      <c r="P12864" s="168" t="str">
        <f t="shared" si="1603"/>
        <v/>
      </c>
      <c r="Q12864" s="168" t="str">
        <f t="shared" si="1604"/>
        <v/>
      </c>
      <c r="R12864" s="168" t="str">
        <f t="shared" si="1605"/>
        <v/>
      </c>
      <c r="S12864" s="168" t="str">
        <f t="shared" si="1606"/>
        <v/>
      </c>
      <c r="T12864" s="168" t="str">
        <f t="shared" si="1607"/>
        <v/>
      </c>
    </row>
    <row r="12865" spans="1:20" x14ac:dyDescent="0.2">
      <c r="M12865" s="170" t="str">
        <f t="shared" si="1600"/>
        <v>DTL</v>
      </c>
      <c r="N12865" s="169" t="str">
        <f t="shared" si="1601"/>
        <v>8587</v>
      </c>
      <c r="O12865" s="168" t="str">
        <f t="shared" si="1602"/>
        <v/>
      </c>
      <c r="P12865" s="168" t="str">
        <f t="shared" si="1603"/>
        <v/>
      </c>
      <c r="Q12865" s="168" t="str">
        <f t="shared" si="1604"/>
        <v/>
      </c>
      <c r="R12865" s="168" t="str">
        <f t="shared" si="1605"/>
        <v/>
      </c>
      <c r="S12865" s="168" t="str">
        <f t="shared" si="1606"/>
        <v/>
      </c>
      <c r="T12865" s="168" t="str">
        <f t="shared" si="1607"/>
        <v/>
      </c>
    </row>
    <row r="12866" spans="1:20" x14ac:dyDescent="0.2">
      <c r="A12866" t="s">
        <v>3911</v>
      </c>
      <c r="M12866" s="170" t="str">
        <f t="shared" si="1600"/>
        <v>H1</v>
      </c>
      <c r="N12866" s="169" t="str">
        <f t="shared" si="1601"/>
        <v>8587</v>
      </c>
      <c r="O12866" s="168" t="str">
        <f t="shared" si="1602"/>
        <v/>
      </c>
      <c r="P12866" s="168" t="str">
        <f t="shared" si="1603"/>
        <v/>
      </c>
      <c r="Q12866" s="168" t="str">
        <f t="shared" si="1604"/>
        <v/>
      </c>
      <c r="R12866" s="168" t="str">
        <f t="shared" si="1605"/>
        <v/>
      </c>
      <c r="S12866" s="168" t="str">
        <f t="shared" si="1606"/>
        <v/>
      </c>
      <c r="T12866" s="168" t="str">
        <f t="shared" si="1607"/>
        <v/>
      </c>
    </row>
    <row r="12867" spans="1:20" x14ac:dyDescent="0.2">
      <c r="A12867" t="s">
        <v>2600</v>
      </c>
      <c r="M12867" s="170" t="str">
        <f t="shared" ref="M12867:M12930" si="1608">IF(ROW()&lt;23,"",
  IF(NOT(ISERROR(FIND("Trinity County",$A12867,30))),"H1",
  IF(M12866="H1","H2",
  IF(M12866="H2","H3",
  IF(M12866="H3","H4",
  IF(M12866="H4","H5",
  IF(M12866="H5","H6",
  IF(M12866="H6","H7",
  IF(M12866="H7","H8",
  IF(M12866="H8","H9",
  IF(M12866="H9","H10",
  IF(TRIM(LEFT($A12867,7))="Total","Ttl","DTL"))))))))))))</f>
        <v>H2</v>
      </c>
      <c r="N12867" s="169" t="str">
        <f t="shared" ref="N12867:N12930" si="1609">IF(ROW()&lt;23,"",
  IF($M12867="H6",TRIM(LEFT($A12867,5)),N12866))</f>
        <v>8587</v>
      </c>
      <c r="O12867" s="168" t="str">
        <f t="shared" ref="O12867:O12930" si="1610">IF($M12867&lt;&gt;"DTL","",
  IF(NOT(ISNUMBER(VALUE(MID($A12867,31,15)))),"",LEFT($A12867,4)))</f>
        <v/>
      </c>
      <c r="P12867" s="168" t="str">
        <f t="shared" ref="P12867:P12930" si="1611">IF(O12867="","",N12867&amp;O12867)</f>
        <v/>
      </c>
      <c r="Q12867" s="168" t="str">
        <f t="shared" ref="Q12867:Q12930" si="1612">IF($M12867&lt;&gt;"DTL","",
  IF(NOT(ISNUMBER(VALUE(MID($A12867,31,15)))),"",VALUE(TRIM(MID($A12867,47,15)))))</f>
        <v/>
      </c>
      <c r="R12867" s="168" t="str">
        <f t="shared" ref="R12867:R12930" si="1613">IF($M12867&lt;&gt;"DTL","",
  IF(NOT(ISNUMBER(VALUE(MID($A12867,31,15)))),"",VALUE(TRIM(MID($A12867,61,14)))))</f>
        <v/>
      </c>
      <c r="S12867" s="168" t="str">
        <f t="shared" ref="S12867:S12930" si="1614">IF($M12867&lt;&gt;"DTL","",
  IF(NOT(ISNUMBER(VALUE(MID($A12867,31,15)))),"",VALUE(TRIM(MID($A12867,76,14)))))</f>
        <v/>
      </c>
      <c r="T12867" s="168" t="str">
        <f t="shared" ref="T12867:T12930" si="1615">IF($M12867&lt;&gt;"DTL","",
  IF(NOT(ISNUMBER(VALUE(MID($A12867,31,15)))),"",VALUE(TRIM(MID($A12867,90,14)))))</f>
        <v/>
      </c>
    </row>
    <row r="12868" spans="1:20" x14ac:dyDescent="0.2">
      <c r="A12868" t="s">
        <v>2601</v>
      </c>
      <c r="M12868" s="170" t="str">
        <f t="shared" si="1608"/>
        <v>H3</v>
      </c>
      <c r="N12868" s="169" t="str">
        <f t="shared" si="1609"/>
        <v>8587</v>
      </c>
      <c r="O12868" s="168" t="str">
        <f t="shared" si="1610"/>
        <v/>
      </c>
      <c r="P12868" s="168" t="str">
        <f t="shared" si="1611"/>
        <v/>
      </c>
      <c r="Q12868" s="168" t="str">
        <f t="shared" si="1612"/>
        <v/>
      </c>
      <c r="R12868" s="168" t="str">
        <f t="shared" si="1613"/>
        <v/>
      </c>
      <c r="S12868" s="168" t="str">
        <f t="shared" si="1614"/>
        <v/>
      </c>
      <c r="T12868" s="168" t="str">
        <f t="shared" si="1615"/>
        <v/>
      </c>
    </row>
    <row r="12869" spans="1:20" x14ac:dyDescent="0.2">
      <c r="A12869" t="s">
        <v>3761</v>
      </c>
      <c r="M12869" s="170" t="str">
        <f t="shared" si="1608"/>
        <v>H4</v>
      </c>
      <c r="N12869" s="169" t="str">
        <f t="shared" si="1609"/>
        <v>8587</v>
      </c>
      <c r="O12869" s="168" t="str">
        <f t="shared" si="1610"/>
        <v/>
      </c>
      <c r="P12869" s="168" t="str">
        <f t="shared" si="1611"/>
        <v/>
      </c>
      <c r="Q12869" s="168" t="str">
        <f t="shared" si="1612"/>
        <v/>
      </c>
      <c r="R12869" s="168" t="str">
        <f t="shared" si="1613"/>
        <v/>
      </c>
      <c r="S12869" s="168" t="str">
        <f t="shared" si="1614"/>
        <v/>
      </c>
      <c r="T12869" s="168" t="str">
        <f t="shared" si="1615"/>
        <v/>
      </c>
    </row>
    <row r="12870" spans="1:20" x14ac:dyDescent="0.2">
      <c r="A12870" t="s">
        <v>3897</v>
      </c>
      <c r="M12870" s="170" t="str">
        <f t="shared" si="1608"/>
        <v>H5</v>
      </c>
      <c r="N12870" s="169" t="str">
        <f t="shared" si="1609"/>
        <v>8587</v>
      </c>
      <c r="O12870" s="168" t="str">
        <f t="shared" si="1610"/>
        <v/>
      </c>
      <c r="P12870" s="168" t="str">
        <f t="shared" si="1611"/>
        <v/>
      </c>
      <c r="Q12870" s="168" t="str">
        <f t="shared" si="1612"/>
        <v/>
      </c>
      <c r="R12870" s="168" t="str">
        <f t="shared" si="1613"/>
        <v/>
      </c>
      <c r="S12870" s="168" t="str">
        <f t="shared" si="1614"/>
        <v/>
      </c>
      <c r="T12870" s="168" t="str">
        <f t="shared" si="1615"/>
        <v/>
      </c>
    </row>
    <row r="12871" spans="1:20" x14ac:dyDescent="0.2">
      <c r="A12871" t="s">
        <v>3898</v>
      </c>
      <c r="M12871" s="170" t="str">
        <f t="shared" si="1608"/>
        <v>H6</v>
      </c>
      <c r="N12871" s="169" t="str">
        <f t="shared" si="1609"/>
        <v>8587</v>
      </c>
      <c r="O12871" s="168" t="str">
        <f t="shared" si="1610"/>
        <v/>
      </c>
      <c r="P12871" s="168" t="str">
        <f t="shared" si="1611"/>
        <v/>
      </c>
      <c r="Q12871" s="168" t="str">
        <f t="shared" si="1612"/>
        <v/>
      </c>
      <c r="R12871" s="168" t="str">
        <f t="shared" si="1613"/>
        <v/>
      </c>
      <c r="S12871" s="168" t="str">
        <f t="shared" si="1614"/>
        <v/>
      </c>
      <c r="T12871" s="168" t="str">
        <f t="shared" si="1615"/>
        <v/>
      </c>
    </row>
    <row r="12872" spans="1:20" x14ac:dyDescent="0.2">
      <c r="A12872" t="s">
        <v>2605</v>
      </c>
      <c r="M12872" s="170" t="str">
        <f t="shared" si="1608"/>
        <v>H7</v>
      </c>
      <c r="N12872" s="169" t="str">
        <f t="shared" si="1609"/>
        <v>8587</v>
      </c>
      <c r="O12872" s="168" t="str">
        <f t="shared" si="1610"/>
        <v/>
      </c>
      <c r="P12872" s="168" t="str">
        <f t="shared" si="1611"/>
        <v/>
      </c>
      <c r="Q12872" s="168" t="str">
        <f t="shared" si="1612"/>
        <v/>
      </c>
      <c r="R12872" s="168" t="str">
        <f t="shared" si="1613"/>
        <v/>
      </c>
      <c r="S12872" s="168" t="str">
        <f t="shared" si="1614"/>
        <v/>
      </c>
      <c r="T12872" s="168" t="str">
        <f t="shared" si="1615"/>
        <v/>
      </c>
    </row>
    <row r="12873" spans="1:20" x14ac:dyDescent="0.2">
      <c r="A12873" t="s">
        <v>2606</v>
      </c>
      <c r="M12873" s="170" t="str">
        <f t="shared" si="1608"/>
        <v>H8</v>
      </c>
      <c r="N12873" s="169" t="str">
        <f t="shared" si="1609"/>
        <v>8587</v>
      </c>
      <c r="O12873" s="168" t="str">
        <f t="shared" si="1610"/>
        <v/>
      </c>
      <c r="P12873" s="168" t="str">
        <f t="shared" si="1611"/>
        <v/>
      </c>
      <c r="Q12873" s="168" t="str">
        <f t="shared" si="1612"/>
        <v/>
      </c>
      <c r="R12873" s="168" t="str">
        <f t="shared" si="1613"/>
        <v/>
      </c>
      <c r="S12873" s="168" t="str">
        <f t="shared" si="1614"/>
        <v/>
      </c>
      <c r="T12873" s="168" t="str">
        <f t="shared" si="1615"/>
        <v/>
      </c>
    </row>
    <row r="12874" spans="1:20" x14ac:dyDescent="0.2">
      <c r="A12874" t="s">
        <v>2607</v>
      </c>
      <c r="M12874" s="170" t="str">
        <f t="shared" si="1608"/>
        <v>H9</v>
      </c>
      <c r="N12874" s="169" t="str">
        <f t="shared" si="1609"/>
        <v>8587</v>
      </c>
      <c r="O12874" s="168" t="str">
        <f t="shared" si="1610"/>
        <v/>
      </c>
      <c r="P12874" s="168" t="str">
        <f t="shared" si="1611"/>
        <v/>
      </c>
      <c r="Q12874" s="168" t="str">
        <f t="shared" si="1612"/>
        <v/>
      </c>
      <c r="R12874" s="168" t="str">
        <f t="shared" si="1613"/>
        <v/>
      </c>
      <c r="S12874" s="168" t="str">
        <f t="shared" si="1614"/>
        <v/>
      </c>
      <c r="T12874" s="168" t="str">
        <f t="shared" si="1615"/>
        <v/>
      </c>
    </row>
    <row r="12875" spans="1:20" x14ac:dyDescent="0.2">
      <c r="A12875" t="s">
        <v>2608</v>
      </c>
      <c r="M12875" s="170" t="str">
        <f t="shared" si="1608"/>
        <v>H10</v>
      </c>
      <c r="N12875" s="169" t="str">
        <f t="shared" si="1609"/>
        <v>8587</v>
      </c>
      <c r="O12875" s="168" t="str">
        <f t="shared" si="1610"/>
        <v/>
      </c>
      <c r="P12875" s="168" t="str">
        <f t="shared" si="1611"/>
        <v/>
      </c>
      <c r="Q12875" s="168" t="str">
        <f t="shared" si="1612"/>
        <v/>
      </c>
      <c r="R12875" s="168" t="str">
        <f t="shared" si="1613"/>
        <v/>
      </c>
      <c r="S12875" s="168" t="str">
        <f t="shared" si="1614"/>
        <v/>
      </c>
      <c r="T12875" s="168" t="str">
        <f t="shared" si="1615"/>
        <v/>
      </c>
    </row>
    <row r="12876" spans="1:20" x14ac:dyDescent="0.2">
      <c r="A12876" t="s">
        <v>7554</v>
      </c>
      <c r="M12876" s="170" t="str">
        <f t="shared" si="1608"/>
        <v>DTL</v>
      </c>
      <c r="N12876" s="169" t="str">
        <f t="shared" si="1609"/>
        <v>8587</v>
      </c>
      <c r="O12876" s="168" t="str">
        <f t="shared" si="1610"/>
        <v xml:space="preserve">    </v>
      </c>
      <c r="P12876" s="168" t="str">
        <f t="shared" si="1611"/>
        <v xml:space="preserve">8587    </v>
      </c>
      <c r="Q12876" s="168">
        <f t="shared" si="1612"/>
        <v>54133</v>
      </c>
      <c r="R12876" s="168">
        <f t="shared" si="1613"/>
        <v>-24734</v>
      </c>
      <c r="S12876" s="168">
        <f t="shared" si="1614"/>
        <v>-11539</v>
      </c>
      <c r="T12876" s="168">
        <f t="shared" si="1615"/>
        <v>-11289</v>
      </c>
    </row>
    <row r="12877" spans="1:20" x14ac:dyDescent="0.2">
      <c r="A12877" t="s">
        <v>2611</v>
      </c>
      <c r="M12877" s="170" t="str">
        <f t="shared" si="1608"/>
        <v>DTL</v>
      </c>
      <c r="N12877" s="169" t="str">
        <f t="shared" si="1609"/>
        <v>8587</v>
      </c>
      <c r="O12877" s="168" t="str">
        <f t="shared" si="1610"/>
        <v/>
      </c>
      <c r="P12877" s="168" t="str">
        <f t="shared" si="1611"/>
        <v/>
      </c>
      <c r="Q12877" s="168" t="str">
        <f t="shared" si="1612"/>
        <v/>
      </c>
      <c r="R12877" s="168" t="str">
        <f t="shared" si="1613"/>
        <v/>
      </c>
      <c r="S12877" s="168" t="str">
        <f t="shared" si="1614"/>
        <v/>
      </c>
      <c r="T12877" s="168" t="str">
        <f t="shared" si="1615"/>
        <v/>
      </c>
    </row>
    <row r="12878" spans="1:20" x14ac:dyDescent="0.2">
      <c r="A12878" t="s">
        <v>2622</v>
      </c>
      <c r="M12878" s="170" t="str">
        <f t="shared" si="1608"/>
        <v>DTL</v>
      </c>
      <c r="N12878" s="169" t="str">
        <f t="shared" si="1609"/>
        <v>8587</v>
      </c>
      <c r="O12878" s="168" t="str">
        <f t="shared" si="1610"/>
        <v>Tran</v>
      </c>
      <c r="P12878" s="168" t="str">
        <f t="shared" si="1611"/>
        <v>8587Tran</v>
      </c>
      <c r="Q12878" s="168">
        <f t="shared" si="1612"/>
        <v>0</v>
      </c>
      <c r="R12878" s="168">
        <f t="shared" si="1613"/>
        <v>0</v>
      </c>
      <c r="S12878" s="168">
        <f t="shared" si="1614"/>
        <v>0</v>
      </c>
      <c r="T12878" s="168">
        <f t="shared" si="1615"/>
        <v>0</v>
      </c>
    </row>
    <row r="12879" spans="1:20" x14ac:dyDescent="0.2">
      <c r="A12879" t="s">
        <v>2611</v>
      </c>
      <c r="M12879" s="170" t="str">
        <f t="shared" si="1608"/>
        <v>DTL</v>
      </c>
      <c r="N12879" s="169" t="str">
        <f t="shared" si="1609"/>
        <v>8587</v>
      </c>
      <c r="O12879" s="168" t="str">
        <f t="shared" si="1610"/>
        <v/>
      </c>
      <c r="P12879" s="168" t="str">
        <f t="shared" si="1611"/>
        <v/>
      </c>
      <c r="Q12879" s="168" t="str">
        <f t="shared" si="1612"/>
        <v/>
      </c>
      <c r="R12879" s="168" t="str">
        <f t="shared" si="1613"/>
        <v/>
      </c>
      <c r="S12879" s="168" t="str">
        <f t="shared" si="1614"/>
        <v/>
      </c>
      <c r="T12879" s="168" t="str">
        <f t="shared" si="1615"/>
        <v/>
      </c>
    </row>
    <row r="12880" spans="1:20" x14ac:dyDescent="0.2">
      <c r="A12880" t="s">
        <v>2623</v>
      </c>
      <c r="M12880" s="170" t="str">
        <f t="shared" si="1608"/>
        <v>DTL</v>
      </c>
      <c r="N12880" s="169" t="str">
        <f t="shared" si="1609"/>
        <v>8587</v>
      </c>
      <c r="O12880" s="168" t="str">
        <f t="shared" si="1610"/>
        <v>Tran</v>
      </c>
      <c r="P12880" s="168" t="str">
        <f t="shared" si="1611"/>
        <v>8587Tran</v>
      </c>
      <c r="Q12880" s="168">
        <f t="shared" si="1612"/>
        <v>0</v>
      </c>
      <c r="R12880" s="168">
        <f t="shared" si="1613"/>
        <v>0</v>
      </c>
      <c r="S12880" s="168">
        <f t="shared" si="1614"/>
        <v>0</v>
      </c>
      <c r="T12880" s="168">
        <f t="shared" si="1615"/>
        <v>0</v>
      </c>
    </row>
    <row r="12881" spans="1:20" x14ac:dyDescent="0.2">
      <c r="A12881" t="s">
        <v>4246</v>
      </c>
      <c r="M12881" s="170" t="str">
        <f t="shared" si="1608"/>
        <v>DTL</v>
      </c>
      <c r="N12881" s="169" t="str">
        <f t="shared" si="1609"/>
        <v>8587</v>
      </c>
      <c r="O12881" s="168" t="str">
        <f t="shared" si="1610"/>
        <v/>
      </c>
      <c r="P12881" s="168" t="str">
        <f t="shared" si="1611"/>
        <v/>
      </c>
      <c r="Q12881" s="168" t="str">
        <f t="shared" si="1612"/>
        <v/>
      </c>
      <c r="R12881" s="168" t="str">
        <f t="shared" si="1613"/>
        <v/>
      </c>
      <c r="S12881" s="168" t="str">
        <f t="shared" si="1614"/>
        <v/>
      </c>
      <c r="T12881" s="168" t="str">
        <f t="shared" si="1615"/>
        <v/>
      </c>
    </row>
    <row r="12882" spans="1:20" x14ac:dyDescent="0.2">
      <c r="A12882" t="s">
        <v>2611</v>
      </c>
      <c r="M12882" s="170" t="str">
        <f t="shared" si="1608"/>
        <v>DTL</v>
      </c>
      <c r="N12882" s="169" t="str">
        <f t="shared" si="1609"/>
        <v>8587</v>
      </c>
      <c r="O12882" s="168" t="str">
        <f t="shared" si="1610"/>
        <v/>
      </c>
      <c r="P12882" s="168" t="str">
        <f t="shared" si="1611"/>
        <v/>
      </c>
      <c r="Q12882" s="168" t="str">
        <f t="shared" si="1612"/>
        <v/>
      </c>
      <c r="R12882" s="168" t="str">
        <f t="shared" si="1613"/>
        <v/>
      </c>
      <c r="S12882" s="168" t="str">
        <f t="shared" si="1614"/>
        <v/>
      </c>
      <c r="T12882" s="168" t="str">
        <f t="shared" si="1615"/>
        <v/>
      </c>
    </row>
    <row r="12883" spans="1:20" x14ac:dyDescent="0.2">
      <c r="A12883" t="s">
        <v>7555</v>
      </c>
      <c r="M12883" s="170" t="str">
        <f t="shared" si="1608"/>
        <v>Ttl</v>
      </c>
      <c r="N12883" s="169" t="str">
        <f t="shared" si="1609"/>
        <v>8587</v>
      </c>
      <c r="O12883" s="168" t="str">
        <f t="shared" si="1610"/>
        <v/>
      </c>
      <c r="P12883" s="168" t="str">
        <f t="shared" si="1611"/>
        <v/>
      </c>
      <c r="Q12883" s="168" t="str">
        <f t="shared" si="1612"/>
        <v/>
      </c>
      <c r="R12883" s="168" t="str">
        <f t="shared" si="1613"/>
        <v/>
      </c>
      <c r="S12883" s="168" t="str">
        <f t="shared" si="1614"/>
        <v/>
      </c>
      <c r="T12883" s="168" t="str">
        <f t="shared" si="1615"/>
        <v/>
      </c>
    </row>
    <row r="12884" spans="1:20" x14ac:dyDescent="0.2">
      <c r="A12884" t="s">
        <v>4467</v>
      </c>
      <c r="M12884" s="170" t="str">
        <f t="shared" si="1608"/>
        <v>DTL</v>
      </c>
      <c r="N12884" s="169" t="str">
        <f t="shared" si="1609"/>
        <v>8587</v>
      </c>
      <c r="O12884" s="168" t="str">
        <f t="shared" si="1610"/>
        <v/>
      </c>
      <c r="P12884" s="168" t="str">
        <f t="shared" si="1611"/>
        <v/>
      </c>
      <c r="Q12884" s="168" t="str">
        <f t="shared" si="1612"/>
        <v/>
      </c>
      <c r="R12884" s="168" t="str">
        <f t="shared" si="1613"/>
        <v/>
      </c>
      <c r="S12884" s="168" t="str">
        <f t="shared" si="1614"/>
        <v/>
      </c>
      <c r="T12884" s="168" t="str">
        <f t="shared" si="1615"/>
        <v/>
      </c>
    </row>
    <row r="12885" spans="1:20" x14ac:dyDescent="0.2">
      <c r="A12885">
        <v>1</v>
      </c>
      <c r="M12885" s="170" t="str">
        <f t="shared" si="1608"/>
        <v>DTL</v>
      </c>
      <c r="N12885" s="169" t="str">
        <f t="shared" si="1609"/>
        <v>8587</v>
      </c>
      <c r="O12885" s="168" t="str">
        <f t="shared" si="1610"/>
        <v/>
      </c>
      <c r="P12885" s="168" t="str">
        <f t="shared" si="1611"/>
        <v/>
      </c>
      <c r="Q12885" s="168" t="str">
        <f t="shared" si="1612"/>
        <v/>
      </c>
      <c r="R12885" s="168" t="str">
        <f t="shared" si="1613"/>
        <v/>
      </c>
      <c r="S12885" s="168" t="str">
        <f t="shared" si="1614"/>
        <v/>
      </c>
      <c r="T12885" s="168" t="str">
        <f t="shared" si="1615"/>
        <v/>
      </c>
    </row>
    <row r="12886" spans="1:20" x14ac:dyDescent="0.2">
      <c r="M12886" s="170" t="str">
        <f t="shared" si="1608"/>
        <v>DTL</v>
      </c>
      <c r="N12886" s="169" t="str">
        <f t="shared" si="1609"/>
        <v>8587</v>
      </c>
      <c r="O12886" s="168" t="str">
        <f t="shared" si="1610"/>
        <v/>
      </c>
      <c r="P12886" s="168" t="str">
        <f t="shared" si="1611"/>
        <v/>
      </c>
      <c r="Q12886" s="168" t="str">
        <f t="shared" si="1612"/>
        <v/>
      </c>
      <c r="R12886" s="168" t="str">
        <f t="shared" si="1613"/>
        <v/>
      </c>
      <c r="S12886" s="168" t="str">
        <f t="shared" si="1614"/>
        <v/>
      </c>
      <c r="T12886" s="168" t="str">
        <f t="shared" si="1615"/>
        <v/>
      </c>
    </row>
    <row r="12887" spans="1:20" x14ac:dyDescent="0.2">
      <c r="A12887" t="s">
        <v>3912</v>
      </c>
      <c r="M12887" s="170" t="str">
        <f t="shared" si="1608"/>
        <v>H1</v>
      </c>
      <c r="N12887" s="169" t="str">
        <f t="shared" si="1609"/>
        <v>8587</v>
      </c>
      <c r="O12887" s="168" t="str">
        <f t="shared" si="1610"/>
        <v/>
      </c>
      <c r="P12887" s="168" t="str">
        <f t="shared" si="1611"/>
        <v/>
      </c>
      <c r="Q12887" s="168" t="str">
        <f t="shared" si="1612"/>
        <v/>
      </c>
      <c r="R12887" s="168" t="str">
        <f t="shared" si="1613"/>
        <v/>
      </c>
      <c r="S12887" s="168" t="str">
        <f t="shared" si="1614"/>
        <v/>
      </c>
      <c r="T12887" s="168" t="str">
        <f t="shared" si="1615"/>
        <v/>
      </c>
    </row>
    <row r="12888" spans="1:20" x14ac:dyDescent="0.2">
      <c r="A12888" t="s">
        <v>2600</v>
      </c>
      <c r="M12888" s="170" t="str">
        <f t="shared" si="1608"/>
        <v>H2</v>
      </c>
      <c r="N12888" s="169" t="str">
        <f t="shared" si="1609"/>
        <v>8587</v>
      </c>
      <c r="O12888" s="168" t="str">
        <f t="shared" si="1610"/>
        <v/>
      </c>
      <c r="P12888" s="168" t="str">
        <f t="shared" si="1611"/>
        <v/>
      </c>
      <c r="Q12888" s="168" t="str">
        <f t="shared" si="1612"/>
        <v/>
      </c>
      <c r="R12888" s="168" t="str">
        <f t="shared" si="1613"/>
        <v/>
      </c>
      <c r="S12888" s="168" t="str">
        <f t="shared" si="1614"/>
        <v/>
      </c>
      <c r="T12888" s="168" t="str">
        <f t="shared" si="1615"/>
        <v/>
      </c>
    </row>
    <row r="12889" spans="1:20" x14ac:dyDescent="0.2">
      <c r="A12889" t="s">
        <v>2601</v>
      </c>
      <c r="M12889" s="170" t="str">
        <f t="shared" si="1608"/>
        <v>H3</v>
      </c>
      <c r="N12889" s="169" t="str">
        <f t="shared" si="1609"/>
        <v>8587</v>
      </c>
      <c r="O12889" s="168" t="str">
        <f t="shared" si="1610"/>
        <v/>
      </c>
      <c r="P12889" s="168" t="str">
        <f t="shared" si="1611"/>
        <v/>
      </c>
      <c r="Q12889" s="168" t="str">
        <f t="shared" si="1612"/>
        <v/>
      </c>
      <c r="R12889" s="168" t="str">
        <f t="shared" si="1613"/>
        <v/>
      </c>
      <c r="S12889" s="168" t="str">
        <f t="shared" si="1614"/>
        <v/>
      </c>
      <c r="T12889" s="168" t="str">
        <f t="shared" si="1615"/>
        <v/>
      </c>
    </row>
    <row r="12890" spans="1:20" x14ac:dyDescent="0.2">
      <c r="A12890" t="s">
        <v>3761</v>
      </c>
      <c r="M12890" s="170" t="str">
        <f t="shared" si="1608"/>
        <v>H4</v>
      </c>
      <c r="N12890" s="169" t="str">
        <f t="shared" si="1609"/>
        <v>8587</v>
      </c>
      <c r="O12890" s="168" t="str">
        <f t="shared" si="1610"/>
        <v/>
      </c>
      <c r="P12890" s="168" t="str">
        <f t="shared" si="1611"/>
        <v/>
      </c>
      <c r="Q12890" s="168" t="str">
        <f t="shared" si="1612"/>
        <v/>
      </c>
      <c r="R12890" s="168" t="str">
        <f t="shared" si="1613"/>
        <v/>
      </c>
      <c r="S12890" s="168" t="str">
        <f t="shared" si="1614"/>
        <v/>
      </c>
      <c r="T12890" s="168" t="str">
        <f t="shared" si="1615"/>
        <v/>
      </c>
    </row>
    <row r="12891" spans="1:20" x14ac:dyDescent="0.2">
      <c r="A12891" t="s">
        <v>3913</v>
      </c>
      <c r="M12891" s="170" t="str">
        <f t="shared" si="1608"/>
        <v>H5</v>
      </c>
      <c r="N12891" s="169" t="str">
        <f t="shared" si="1609"/>
        <v>8587</v>
      </c>
      <c r="O12891" s="168" t="str">
        <f t="shared" si="1610"/>
        <v/>
      </c>
      <c r="P12891" s="168" t="str">
        <f t="shared" si="1611"/>
        <v/>
      </c>
      <c r="Q12891" s="168" t="str">
        <f t="shared" si="1612"/>
        <v/>
      </c>
      <c r="R12891" s="168" t="str">
        <f t="shared" si="1613"/>
        <v/>
      </c>
      <c r="S12891" s="168" t="str">
        <f t="shared" si="1614"/>
        <v/>
      </c>
      <c r="T12891" s="168" t="str">
        <f t="shared" si="1615"/>
        <v/>
      </c>
    </row>
    <row r="12892" spans="1:20" x14ac:dyDescent="0.2">
      <c r="A12892" t="s">
        <v>3914</v>
      </c>
      <c r="M12892" s="170" t="str">
        <f t="shared" si="1608"/>
        <v>H6</v>
      </c>
      <c r="N12892" s="169" t="str">
        <f t="shared" si="1609"/>
        <v>0592</v>
      </c>
      <c r="O12892" s="168" t="str">
        <f t="shared" si="1610"/>
        <v/>
      </c>
      <c r="P12892" s="168" t="str">
        <f t="shared" si="1611"/>
        <v/>
      </c>
      <c r="Q12892" s="168" t="str">
        <f t="shared" si="1612"/>
        <v/>
      </c>
      <c r="R12892" s="168" t="str">
        <f t="shared" si="1613"/>
        <v/>
      </c>
      <c r="S12892" s="168" t="str">
        <f t="shared" si="1614"/>
        <v/>
      </c>
      <c r="T12892" s="168" t="str">
        <f t="shared" si="1615"/>
        <v/>
      </c>
    </row>
    <row r="12893" spans="1:20" x14ac:dyDescent="0.2">
      <c r="A12893" t="s">
        <v>2605</v>
      </c>
      <c r="M12893" s="170" t="str">
        <f t="shared" si="1608"/>
        <v>H7</v>
      </c>
      <c r="N12893" s="169" t="str">
        <f t="shared" si="1609"/>
        <v>0592</v>
      </c>
      <c r="O12893" s="168" t="str">
        <f t="shared" si="1610"/>
        <v/>
      </c>
      <c r="P12893" s="168" t="str">
        <f t="shared" si="1611"/>
        <v/>
      </c>
      <c r="Q12893" s="168" t="str">
        <f t="shared" si="1612"/>
        <v/>
      </c>
      <c r="R12893" s="168" t="str">
        <f t="shared" si="1613"/>
        <v/>
      </c>
      <c r="S12893" s="168" t="str">
        <f t="shared" si="1614"/>
        <v/>
      </c>
      <c r="T12893" s="168" t="str">
        <f t="shared" si="1615"/>
        <v/>
      </c>
    </row>
    <row r="12894" spans="1:20" x14ac:dyDescent="0.2">
      <c r="A12894" t="s">
        <v>2606</v>
      </c>
      <c r="M12894" s="170" t="str">
        <f t="shared" si="1608"/>
        <v>H8</v>
      </c>
      <c r="N12894" s="169" t="str">
        <f t="shared" si="1609"/>
        <v>0592</v>
      </c>
      <c r="O12894" s="168" t="str">
        <f t="shared" si="1610"/>
        <v/>
      </c>
      <c r="P12894" s="168" t="str">
        <f t="shared" si="1611"/>
        <v/>
      </c>
      <c r="Q12894" s="168" t="str">
        <f t="shared" si="1612"/>
        <v/>
      </c>
      <c r="R12894" s="168" t="str">
        <f t="shared" si="1613"/>
        <v/>
      </c>
      <c r="S12894" s="168" t="str">
        <f t="shared" si="1614"/>
        <v/>
      </c>
      <c r="T12894" s="168" t="str">
        <f t="shared" si="1615"/>
        <v/>
      </c>
    </row>
    <row r="12895" spans="1:20" x14ac:dyDescent="0.2">
      <c r="A12895" t="s">
        <v>2607</v>
      </c>
      <c r="M12895" s="170" t="str">
        <f t="shared" si="1608"/>
        <v>H9</v>
      </c>
      <c r="N12895" s="169" t="str">
        <f t="shared" si="1609"/>
        <v>0592</v>
      </c>
      <c r="O12895" s="168" t="str">
        <f t="shared" si="1610"/>
        <v/>
      </c>
      <c r="P12895" s="168" t="str">
        <f t="shared" si="1611"/>
        <v/>
      </c>
      <c r="Q12895" s="168" t="str">
        <f t="shared" si="1612"/>
        <v/>
      </c>
      <c r="R12895" s="168" t="str">
        <f t="shared" si="1613"/>
        <v/>
      </c>
      <c r="S12895" s="168" t="str">
        <f t="shared" si="1614"/>
        <v/>
      </c>
      <c r="T12895" s="168" t="str">
        <f t="shared" si="1615"/>
        <v/>
      </c>
    </row>
    <row r="12896" spans="1:20" x14ac:dyDescent="0.2">
      <c r="A12896" t="s">
        <v>2608</v>
      </c>
      <c r="M12896" s="170" t="str">
        <f t="shared" si="1608"/>
        <v>H10</v>
      </c>
      <c r="N12896" s="169" t="str">
        <f t="shared" si="1609"/>
        <v>0592</v>
      </c>
      <c r="O12896" s="168" t="str">
        <f t="shared" si="1610"/>
        <v/>
      </c>
      <c r="P12896" s="168" t="str">
        <f t="shared" si="1611"/>
        <v/>
      </c>
      <c r="Q12896" s="168" t="str">
        <f t="shared" si="1612"/>
        <v/>
      </c>
      <c r="R12896" s="168" t="str">
        <f t="shared" si="1613"/>
        <v/>
      </c>
      <c r="S12896" s="168" t="str">
        <f t="shared" si="1614"/>
        <v/>
      </c>
      <c r="T12896" s="168" t="str">
        <f t="shared" si="1615"/>
        <v/>
      </c>
    </row>
    <row r="12897" spans="1:20" x14ac:dyDescent="0.2">
      <c r="A12897" t="s">
        <v>2609</v>
      </c>
      <c r="M12897" s="170" t="str">
        <f t="shared" si="1608"/>
        <v>DTL</v>
      </c>
      <c r="N12897" s="169" t="str">
        <f t="shared" si="1609"/>
        <v>0592</v>
      </c>
      <c r="O12897" s="168" t="str">
        <f t="shared" si="1610"/>
        <v/>
      </c>
      <c r="P12897" s="168" t="str">
        <f t="shared" si="1611"/>
        <v/>
      </c>
      <c r="Q12897" s="168" t="str">
        <f t="shared" si="1612"/>
        <v/>
      </c>
      <c r="R12897" s="168" t="str">
        <f t="shared" si="1613"/>
        <v/>
      </c>
      <c r="S12897" s="168" t="str">
        <f t="shared" si="1614"/>
        <v/>
      </c>
      <c r="T12897" s="168" t="str">
        <f t="shared" si="1615"/>
        <v/>
      </c>
    </row>
    <row r="12898" spans="1:20" x14ac:dyDescent="0.2">
      <c r="A12898" t="s">
        <v>4415</v>
      </c>
      <c r="M12898" s="170" t="str">
        <f t="shared" si="1608"/>
        <v>DTL</v>
      </c>
      <c r="N12898" s="169" t="str">
        <f t="shared" si="1609"/>
        <v>0592</v>
      </c>
      <c r="O12898" s="168" t="str">
        <f t="shared" si="1610"/>
        <v>6590</v>
      </c>
      <c r="P12898" s="168" t="str">
        <f t="shared" si="1611"/>
        <v>05926590</v>
      </c>
      <c r="Q12898" s="168">
        <f t="shared" si="1612"/>
        <v>0</v>
      </c>
      <c r="R12898" s="168">
        <f t="shared" si="1613"/>
        <v>0</v>
      </c>
      <c r="S12898" s="168">
        <f t="shared" si="1614"/>
        <v>0</v>
      </c>
      <c r="T12898" s="168">
        <f t="shared" si="1615"/>
        <v>-12023</v>
      </c>
    </row>
    <row r="12899" spans="1:20" x14ac:dyDescent="0.2">
      <c r="A12899" t="s">
        <v>4246</v>
      </c>
      <c r="M12899" s="170" t="str">
        <f t="shared" si="1608"/>
        <v>DTL</v>
      </c>
      <c r="N12899" s="169" t="str">
        <f t="shared" si="1609"/>
        <v>0592</v>
      </c>
      <c r="O12899" s="168" t="str">
        <f t="shared" si="1610"/>
        <v/>
      </c>
      <c r="P12899" s="168" t="str">
        <f t="shared" si="1611"/>
        <v/>
      </c>
      <c r="Q12899" s="168" t="str">
        <f t="shared" si="1612"/>
        <v/>
      </c>
      <c r="R12899" s="168" t="str">
        <f t="shared" si="1613"/>
        <v/>
      </c>
      <c r="S12899" s="168" t="str">
        <f t="shared" si="1614"/>
        <v/>
      </c>
      <c r="T12899" s="168" t="str">
        <f t="shared" si="1615"/>
        <v/>
      </c>
    </row>
    <row r="12900" spans="1:20" x14ac:dyDescent="0.2">
      <c r="A12900" t="s">
        <v>2611</v>
      </c>
      <c r="M12900" s="170" t="str">
        <f t="shared" si="1608"/>
        <v>DTL</v>
      </c>
      <c r="N12900" s="169" t="str">
        <f t="shared" si="1609"/>
        <v>0592</v>
      </c>
      <c r="O12900" s="168" t="str">
        <f t="shared" si="1610"/>
        <v/>
      </c>
      <c r="P12900" s="168" t="str">
        <f t="shared" si="1611"/>
        <v/>
      </c>
      <c r="Q12900" s="168" t="str">
        <f t="shared" si="1612"/>
        <v/>
      </c>
      <c r="R12900" s="168" t="str">
        <f t="shared" si="1613"/>
        <v/>
      </c>
      <c r="S12900" s="168" t="str">
        <f t="shared" si="1614"/>
        <v/>
      </c>
      <c r="T12900" s="168" t="str">
        <f t="shared" si="1615"/>
        <v/>
      </c>
    </row>
    <row r="12901" spans="1:20" x14ac:dyDescent="0.2">
      <c r="A12901" t="s">
        <v>4416</v>
      </c>
      <c r="M12901" s="170" t="str">
        <f t="shared" si="1608"/>
        <v>Ttl</v>
      </c>
      <c r="N12901" s="169" t="str">
        <f t="shared" si="1609"/>
        <v>0592</v>
      </c>
      <c r="O12901" s="168" t="str">
        <f t="shared" si="1610"/>
        <v/>
      </c>
      <c r="P12901" s="168" t="str">
        <f t="shared" si="1611"/>
        <v/>
      </c>
      <c r="Q12901" s="168" t="str">
        <f t="shared" si="1612"/>
        <v/>
      </c>
      <c r="R12901" s="168" t="str">
        <f t="shared" si="1613"/>
        <v/>
      </c>
      <c r="S12901" s="168" t="str">
        <f t="shared" si="1614"/>
        <v/>
      </c>
      <c r="T12901" s="168" t="str">
        <f t="shared" si="1615"/>
        <v/>
      </c>
    </row>
    <row r="12902" spans="1:20" x14ac:dyDescent="0.2">
      <c r="A12902" t="s">
        <v>2612</v>
      </c>
      <c r="M12902" s="170" t="str">
        <f t="shared" si="1608"/>
        <v>DTL</v>
      </c>
      <c r="N12902" s="169" t="str">
        <f t="shared" si="1609"/>
        <v>0592</v>
      </c>
      <c r="O12902" s="168" t="str">
        <f t="shared" si="1610"/>
        <v/>
      </c>
      <c r="P12902" s="168" t="str">
        <f t="shared" si="1611"/>
        <v/>
      </c>
      <c r="Q12902" s="168" t="str">
        <f t="shared" si="1612"/>
        <v/>
      </c>
      <c r="R12902" s="168" t="str">
        <f t="shared" si="1613"/>
        <v/>
      </c>
      <c r="S12902" s="168" t="str">
        <f t="shared" si="1614"/>
        <v/>
      </c>
      <c r="T12902" s="168" t="str">
        <f t="shared" si="1615"/>
        <v/>
      </c>
    </row>
    <row r="12903" spans="1:20" x14ac:dyDescent="0.2">
      <c r="A12903" t="s">
        <v>2611</v>
      </c>
      <c r="M12903" s="170" t="str">
        <f t="shared" si="1608"/>
        <v>DTL</v>
      </c>
      <c r="N12903" s="169" t="str">
        <f t="shared" si="1609"/>
        <v>0592</v>
      </c>
      <c r="O12903" s="168" t="str">
        <f t="shared" si="1610"/>
        <v/>
      </c>
      <c r="P12903" s="168" t="str">
        <f t="shared" si="1611"/>
        <v/>
      </c>
      <c r="Q12903" s="168" t="str">
        <f t="shared" si="1612"/>
        <v/>
      </c>
      <c r="R12903" s="168" t="str">
        <f t="shared" si="1613"/>
        <v/>
      </c>
      <c r="S12903" s="168" t="str">
        <f t="shared" si="1614"/>
        <v/>
      </c>
      <c r="T12903" s="168" t="str">
        <f t="shared" si="1615"/>
        <v/>
      </c>
    </row>
    <row r="12904" spans="1:20" x14ac:dyDescent="0.2">
      <c r="A12904" t="s">
        <v>2620</v>
      </c>
      <c r="M12904" s="170" t="str">
        <f t="shared" si="1608"/>
        <v>DTL</v>
      </c>
      <c r="N12904" s="169" t="str">
        <f t="shared" si="1609"/>
        <v>0592</v>
      </c>
      <c r="O12904" s="168" t="str">
        <f t="shared" si="1610"/>
        <v/>
      </c>
      <c r="P12904" s="168" t="str">
        <f t="shared" si="1611"/>
        <v/>
      </c>
      <c r="Q12904" s="168" t="str">
        <f t="shared" si="1612"/>
        <v/>
      </c>
      <c r="R12904" s="168" t="str">
        <f t="shared" si="1613"/>
        <v/>
      </c>
      <c r="S12904" s="168" t="str">
        <f t="shared" si="1614"/>
        <v/>
      </c>
      <c r="T12904" s="168" t="str">
        <f t="shared" si="1615"/>
        <v/>
      </c>
    </row>
    <row r="12905" spans="1:20" x14ac:dyDescent="0.2">
      <c r="A12905" t="s">
        <v>4417</v>
      </c>
      <c r="M12905" s="170" t="str">
        <f t="shared" si="1608"/>
        <v>Ttl</v>
      </c>
      <c r="N12905" s="169" t="str">
        <f t="shared" si="1609"/>
        <v>0592</v>
      </c>
      <c r="O12905" s="168" t="str">
        <f t="shared" si="1610"/>
        <v/>
      </c>
      <c r="P12905" s="168" t="str">
        <f t="shared" si="1611"/>
        <v/>
      </c>
      <c r="Q12905" s="168" t="str">
        <f t="shared" si="1612"/>
        <v/>
      </c>
      <c r="R12905" s="168" t="str">
        <f t="shared" si="1613"/>
        <v/>
      </c>
      <c r="S12905" s="168" t="str">
        <f t="shared" si="1614"/>
        <v/>
      </c>
      <c r="T12905" s="168" t="str">
        <f t="shared" si="1615"/>
        <v/>
      </c>
    </row>
    <row r="12906" spans="1:20" x14ac:dyDescent="0.2">
      <c r="A12906" t="s">
        <v>2611</v>
      </c>
      <c r="M12906" s="170" t="str">
        <f t="shared" si="1608"/>
        <v>DTL</v>
      </c>
      <c r="N12906" s="169" t="str">
        <f t="shared" si="1609"/>
        <v>0592</v>
      </c>
      <c r="O12906" s="168" t="str">
        <f t="shared" si="1610"/>
        <v/>
      </c>
      <c r="P12906" s="168" t="str">
        <f t="shared" si="1611"/>
        <v/>
      </c>
      <c r="Q12906" s="168" t="str">
        <f t="shared" si="1612"/>
        <v/>
      </c>
      <c r="R12906" s="168" t="str">
        <f t="shared" si="1613"/>
        <v/>
      </c>
      <c r="S12906" s="168" t="str">
        <f t="shared" si="1614"/>
        <v/>
      </c>
      <c r="T12906" s="168" t="str">
        <f t="shared" si="1615"/>
        <v/>
      </c>
    </row>
    <row r="12907" spans="1:20" x14ac:dyDescent="0.2">
      <c r="A12907" t="s">
        <v>2732</v>
      </c>
      <c r="M12907" s="170" t="str">
        <f t="shared" si="1608"/>
        <v>Ttl</v>
      </c>
      <c r="N12907" s="169" t="str">
        <f t="shared" si="1609"/>
        <v>0592</v>
      </c>
      <c r="O12907" s="168" t="str">
        <f t="shared" si="1610"/>
        <v/>
      </c>
      <c r="P12907" s="168" t="str">
        <f t="shared" si="1611"/>
        <v/>
      </c>
      <c r="Q12907" s="168" t="str">
        <f t="shared" si="1612"/>
        <v/>
      </c>
      <c r="R12907" s="168" t="str">
        <f t="shared" si="1613"/>
        <v/>
      </c>
      <c r="S12907" s="168" t="str">
        <f t="shared" si="1614"/>
        <v/>
      </c>
      <c r="T12907" s="168" t="str">
        <f t="shared" si="1615"/>
        <v/>
      </c>
    </row>
    <row r="12908" spans="1:20" x14ac:dyDescent="0.2">
      <c r="A12908" t="s">
        <v>4246</v>
      </c>
      <c r="M12908" s="170" t="str">
        <f t="shared" si="1608"/>
        <v>DTL</v>
      </c>
      <c r="N12908" s="169" t="str">
        <f t="shared" si="1609"/>
        <v>0592</v>
      </c>
      <c r="O12908" s="168" t="str">
        <f t="shared" si="1610"/>
        <v/>
      </c>
      <c r="P12908" s="168" t="str">
        <f t="shared" si="1611"/>
        <v/>
      </c>
      <c r="Q12908" s="168" t="str">
        <f t="shared" si="1612"/>
        <v/>
      </c>
      <c r="R12908" s="168" t="str">
        <f t="shared" si="1613"/>
        <v/>
      </c>
      <c r="S12908" s="168" t="str">
        <f t="shared" si="1614"/>
        <v/>
      </c>
      <c r="T12908" s="168" t="str">
        <f t="shared" si="1615"/>
        <v/>
      </c>
    </row>
    <row r="12909" spans="1:20" x14ac:dyDescent="0.2">
      <c r="A12909" t="s">
        <v>2611</v>
      </c>
      <c r="M12909" s="170" t="str">
        <f t="shared" si="1608"/>
        <v>DTL</v>
      </c>
      <c r="N12909" s="169" t="str">
        <f t="shared" si="1609"/>
        <v>0592</v>
      </c>
      <c r="O12909" s="168" t="str">
        <f t="shared" si="1610"/>
        <v/>
      </c>
      <c r="P12909" s="168" t="str">
        <f t="shared" si="1611"/>
        <v/>
      </c>
      <c r="Q12909" s="168" t="str">
        <f t="shared" si="1612"/>
        <v/>
      </c>
      <c r="R12909" s="168" t="str">
        <f t="shared" si="1613"/>
        <v/>
      </c>
      <c r="S12909" s="168" t="str">
        <f t="shared" si="1614"/>
        <v/>
      </c>
      <c r="T12909" s="168" t="str">
        <f t="shared" si="1615"/>
        <v/>
      </c>
    </row>
    <row r="12910" spans="1:20" x14ac:dyDescent="0.2">
      <c r="A12910" t="s">
        <v>4418</v>
      </c>
      <c r="M12910" s="170" t="str">
        <f t="shared" si="1608"/>
        <v>DTL</v>
      </c>
      <c r="N12910" s="169" t="str">
        <f t="shared" si="1609"/>
        <v>0592</v>
      </c>
      <c r="O12910" s="168" t="str">
        <f t="shared" si="1610"/>
        <v xml:space="preserve">    </v>
      </c>
      <c r="P12910" s="168" t="str">
        <f t="shared" si="1611"/>
        <v xml:space="preserve">0592    </v>
      </c>
      <c r="Q12910" s="168">
        <f t="shared" si="1612"/>
        <v>0</v>
      </c>
      <c r="R12910" s="168">
        <f t="shared" si="1613"/>
        <v>0</v>
      </c>
      <c r="S12910" s="168">
        <f t="shared" si="1614"/>
        <v>0</v>
      </c>
      <c r="T12910" s="168">
        <f t="shared" si="1615"/>
        <v>-12023</v>
      </c>
    </row>
    <row r="12911" spans="1:20" x14ac:dyDescent="0.2">
      <c r="A12911" t="s">
        <v>2611</v>
      </c>
      <c r="M12911" s="170" t="str">
        <f t="shared" si="1608"/>
        <v>DTL</v>
      </c>
      <c r="N12911" s="169" t="str">
        <f t="shared" si="1609"/>
        <v>0592</v>
      </c>
      <c r="O12911" s="168" t="str">
        <f t="shared" si="1610"/>
        <v/>
      </c>
      <c r="P12911" s="168" t="str">
        <f t="shared" si="1611"/>
        <v/>
      </c>
      <c r="Q12911" s="168" t="str">
        <f t="shared" si="1612"/>
        <v/>
      </c>
      <c r="R12911" s="168" t="str">
        <f t="shared" si="1613"/>
        <v/>
      </c>
      <c r="S12911" s="168" t="str">
        <f t="shared" si="1614"/>
        <v/>
      </c>
      <c r="T12911" s="168" t="str">
        <f t="shared" si="1615"/>
        <v/>
      </c>
    </row>
    <row r="12912" spans="1:20" x14ac:dyDescent="0.2">
      <c r="A12912" t="s">
        <v>2622</v>
      </c>
      <c r="M12912" s="170" t="str">
        <f t="shared" si="1608"/>
        <v>DTL</v>
      </c>
      <c r="N12912" s="169" t="str">
        <f t="shared" si="1609"/>
        <v>0592</v>
      </c>
      <c r="O12912" s="168" t="str">
        <f t="shared" si="1610"/>
        <v>Tran</v>
      </c>
      <c r="P12912" s="168" t="str">
        <f t="shared" si="1611"/>
        <v>0592Tran</v>
      </c>
      <c r="Q12912" s="168">
        <f t="shared" si="1612"/>
        <v>0</v>
      </c>
      <c r="R12912" s="168">
        <f t="shared" si="1613"/>
        <v>0</v>
      </c>
      <c r="S12912" s="168">
        <f t="shared" si="1614"/>
        <v>0</v>
      </c>
      <c r="T12912" s="168">
        <f t="shared" si="1615"/>
        <v>0</v>
      </c>
    </row>
    <row r="12913" spans="1:20" x14ac:dyDescent="0.2">
      <c r="A12913" t="s">
        <v>2611</v>
      </c>
      <c r="M12913" s="170" t="str">
        <f t="shared" si="1608"/>
        <v>DTL</v>
      </c>
      <c r="N12913" s="169" t="str">
        <f t="shared" si="1609"/>
        <v>0592</v>
      </c>
      <c r="O12913" s="168" t="str">
        <f t="shared" si="1610"/>
        <v/>
      </c>
      <c r="P12913" s="168" t="str">
        <f t="shared" si="1611"/>
        <v/>
      </c>
      <c r="Q12913" s="168" t="str">
        <f t="shared" si="1612"/>
        <v/>
      </c>
      <c r="R12913" s="168" t="str">
        <f t="shared" si="1613"/>
        <v/>
      </c>
      <c r="S12913" s="168" t="str">
        <f t="shared" si="1614"/>
        <v/>
      </c>
      <c r="T12913" s="168" t="str">
        <f t="shared" si="1615"/>
        <v/>
      </c>
    </row>
    <row r="12914" spans="1:20" x14ac:dyDescent="0.2">
      <c r="A12914" t="s">
        <v>2623</v>
      </c>
      <c r="M12914" s="170" t="str">
        <f t="shared" si="1608"/>
        <v>DTL</v>
      </c>
      <c r="N12914" s="169" t="str">
        <f t="shared" si="1609"/>
        <v>0592</v>
      </c>
      <c r="O12914" s="168" t="str">
        <f t="shared" si="1610"/>
        <v>Tran</v>
      </c>
      <c r="P12914" s="168" t="str">
        <f t="shared" si="1611"/>
        <v>0592Tran</v>
      </c>
      <c r="Q12914" s="168">
        <f t="shared" si="1612"/>
        <v>0</v>
      </c>
      <c r="R12914" s="168">
        <f t="shared" si="1613"/>
        <v>0</v>
      </c>
      <c r="S12914" s="168">
        <f t="shared" si="1614"/>
        <v>0</v>
      </c>
      <c r="T12914" s="168">
        <f t="shared" si="1615"/>
        <v>0</v>
      </c>
    </row>
    <row r="12915" spans="1:20" x14ac:dyDescent="0.2">
      <c r="A12915" t="s">
        <v>4246</v>
      </c>
      <c r="M12915" s="170" t="str">
        <f t="shared" si="1608"/>
        <v>DTL</v>
      </c>
      <c r="N12915" s="169" t="str">
        <f t="shared" si="1609"/>
        <v>0592</v>
      </c>
      <c r="O12915" s="168" t="str">
        <f t="shared" si="1610"/>
        <v/>
      </c>
      <c r="P12915" s="168" t="str">
        <f t="shared" si="1611"/>
        <v/>
      </c>
      <c r="Q12915" s="168" t="str">
        <f t="shared" si="1612"/>
        <v/>
      </c>
      <c r="R12915" s="168" t="str">
        <f t="shared" si="1613"/>
        <v/>
      </c>
      <c r="S12915" s="168" t="str">
        <f t="shared" si="1614"/>
        <v/>
      </c>
      <c r="T12915" s="168" t="str">
        <f t="shared" si="1615"/>
        <v/>
      </c>
    </row>
    <row r="12916" spans="1:20" x14ac:dyDescent="0.2">
      <c r="A12916" t="s">
        <v>2611</v>
      </c>
      <c r="M12916" s="170" t="str">
        <f t="shared" si="1608"/>
        <v>DTL</v>
      </c>
      <c r="N12916" s="169" t="str">
        <f t="shared" si="1609"/>
        <v>0592</v>
      </c>
      <c r="O12916" s="168" t="str">
        <f t="shared" si="1610"/>
        <v/>
      </c>
      <c r="P12916" s="168" t="str">
        <f t="shared" si="1611"/>
        <v/>
      </c>
      <c r="Q12916" s="168" t="str">
        <f t="shared" si="1612"/>
        <v/>
      </c>
      <c r="R12916" s="168" t="str">
        <f t="shared" si="1613"/>
        <v/>
      </c>
      <c r="S12916" s="168" t="str">
        <f t="shared" si="1614"/>
        <v/>
      </c>
      <c r="T12916" s="168" t="str">
        <f t="shared" si="1615"/>
        <v/>
      </c>
    </row>
    <row r="12917" spans="1:20" x14ac:dyDescent="0.2">
      <c r="A12917" t="s">
        <v>4419</v>
      </c>
      <c r="M12917" s="170" t="str">
        <f t="shared" si="1608"/>
        <v>Ttl</v>
      </c>
      <c r="N12917" s="169" t="str">
        <f t="shared" si="1609"/>
        <v>0592</v>
      </c>
      <c r="O12917" s="168" t="str">
        <f t="shared" si="1610"/>
        <v/>
      </c>
      <c r="P12917" s="168" t="str">
        <f t="shared" si="1611"/>
        <v/>
      </c>
      <c r="Q12917" s="168" t="str">
        <f t="shared" si="1612"/>
        <v/>
      </c>
      <c r="R12917" s="168" t="str">
        <f t="shared" si="1613"/>
        <v/>
      </c>
      <c r="S12917" s="168" t="str">
        <f t="shared" si="1614"/>
        <v/>
      </c>
      <c r="T12917" s="168" t="str">
        <f t="shared" si="1615"/>
        <v/>
      </c>
    </row>
    <row r="12918" spans="1:20" x14ac:dyDescent="0.2">
      <c r="A12918" t="s">
        <v>4467</v>
      </c>
      <c r="M12918" s="170" t="str">
        <f t="shared" si="1608"/>
        <v>DTL</v>
      </c>
      <c r="N12918" s="169" t="str">
        <f t="shared" si="1609"/>
        <v>0592</v>
      </c>
      <c r="O12918" s="168" t="str">
        <f t="shared" si="1610"/>
        <v/>
      </c>
      <c r="P12918" s="168" t="str">
        <f t="shared" si="1611"/>
        <v/>
      </c>
      <c r="Q12918" s="168" t="str">
        <f t="shared" si="1612"/>
        <v/>
      </c>
      <c r="R12918" s="168" t="str">
        <f t="shared" si="1613"/>
        <v/>
      </c>
      <c r="S12918" s="168" t="str">
        <f t="shared" si="1614"/>
        <v/>
      </c>
      <c r="T12918" s="168" t="str">
        <f t="shared" si="1615"/>
        <v/>
      </c>
    </row>
    <row r="12919" spans="1:20" x14ac:dyDescent="0.2">
      <c r="A12919">
        <v>1</v>
      </c>
      <c r="M12919" s="170" t="str">
        <f t="shared" si="1608"/>
        <v>DTL</v>
      </c>
      <c r="N12919" s="169" t="str">
        <f t="shared" si="1609"/>
        <v>0592</v>
      </c>
      <c r="O12919" s="168" t="str">
        <f t="shared" si="1610"/>
        <v/>
      </c>
      <c r="P12919" s="168" t="str">
        <f t="shared" si="1611"/>
        <v/>
      </c>
      <c r="Q12919" s="168" t="str">
        <f t="shared" si="1612"/>
        <v/>
      </c>
      <c r="R12919" s="168" t="str">
        <f t="shared" si="1613"/>
        <v/>
      </c>
      <c r="S12919" s="168" t="str">
        <f t="shared" si="1614"/>
        <v/>
      </c>
      <c r="T12919" s="168" t="str">
        <f t="shared" si="1615"/>
        <v/>
      </c>
    </row>
    <row r="12920" spans="1:20" x14ac:dyDescent="0.2">
      <c r="M12920" s="170" t="str">
        <f t="shared" si="1608"/>
        <v>DTL</v>
      </c>
      <c r="N12920" s="169" t="str">
        <f t="shared" si="1609"/>
        <v>0592</v>
      </c>
      <c r="O12920" s="168" t="str">
        <f t="shared" si="1610"/>
        <v/>
      </c>
      <c r="P12920" s="168" t="str">
        <f t="shared" si="1611"/>
        <v/>
      </c>
      <c r="Q12920" s="168" t="str">
        <f t="shared" si="1612"/>
        <v/>
      </c>
      <c r="R12920" s="168" t="str">
        <f t="shared" si="1613"/>
        <v/>
      </c>
      <c r="S12920" s="168" t="str">
        <f t="shared" si="1614"/>
        <v/>
      </c>
      <c r="T12920" s="168" t="str">
        <f t="shared" si="1615"/>
        <v/>
      </c>
    </row>
    <row r="12921" spans="1:20" x14ac:dyDescent="0.2">
      <c r="A12921" t="s">
        <v>3915</v>
      </c>
      <c r="M12921" s="170" t="str">
        <f t="shared" si="1608"/>
        <v>H1</v>
      </c>
      <c r="N12921" s="169" t="str">
        <f t="shared" si="1609"/>
        <v>0592</v>
      </c>
      <c r="O12921" s="168" t="str">
        <f t="shared" si="1610"/>
        <v/>
      </c>
      <c r="P12921" s="168" t="str">
        <f t="shared" si="1611"/>
        <v/>
      </c>
      <c r="Q12921" s="168" t="str">
        <f t="shared" si="1612"/>
        <v/>
      </c>
      <c r="R12921" s="168" t="str">
        <f t="shared" si="1613"/>
        <v/>
      </c>
      <c r="S12921" s="168" t="str">
        <f t="shared" si="1614"/>
        <v/>
      </c>
      <c r="T12921" s="168" t="str">
        <f t="shared" si="1615"/>
        <v/>
      </c>
    </row>
    <row r="12922" spans="1:20" x14ac:dyDescent="0.2">
      <c r="A12922" t="s">
        <v>2600</v>
      </c>
      <c r="M12922" s="170" t="str">
        <f t="shared" si="1608"/>
        <v>H2</v>
      </c>
      <c r="N12922" s="169" t="str">
        <f t="shared" si="1609"/>
        <v>0592</v>
      </c>
      <c r="O12922" s="168" t="str">
        <f t="shared" si="1610"/>
        <v/>
      </c>
      <c r="P12922" s="168" t="str">
        <f t="shared" si="1611"/>
        <v/>
      </c>
      <c r="Q12922" s="168" t="str">
        <f t="shared" si="1612"/>
        <v/>
      </c>
      <c r="R12922" s="168" t="str">
        <f t="shared" si="1613"/>
        <v/>
      </c>
      <c r="S12922" s="168" t="str">
        <f t="shared" si="1614"/>
        <v/>
      </c>
      <c r="T12922" s="168" t="str">
        <f t="shared" si="1615"/>
        <v/>
      </c>
    </row>
    <row r="12923" spans="1:20" x14ac:dyDescent="0.2">
      <c r="A12923" t="s">
        <v>2601</v>
      </c>
      <c r="M12923" s="170" t="str">
        <f t="shared" si="1608"/>
        <v>H3</v>
      </c>
      <c r="N12923" s="169" t="str">
        <f t="shared" si="1609"/>
        <v>0592</v>
      </c>
      <c r="O12923" s="168" t="str">
        <f t="shared" si="1610"/>
        <v/>
      </c>
      <c r="P12923" s="168" t="str">
        <f t="shared" si="1611"/>
        <v/>
      </c>
      <c r="Q12923" s="168" t="str">
        <f t="shared" si="1612"/>
        <v/>
      </c>
      <c r="R12923" s="168" t="str">
        <f t="shared" si="1613"/>
        <v/>
      </c>
      <c r="S12923" s="168" t="str">
        <f t="shared" si="1614"/>
        <v/>
      </c>
      <c r="T12923" s="168" t="str">
        <f t="shared" si="1615"/>
        <v/>
      </c>
    </row>
    <row r="12924" spans="1:20" x14ac:dyDescent="0.2">
      <c r="A12924" t="s">
        <v>3761</v>
      </c>
      <c r="M12924" s="170" t="str">
        <f t="shared" si="1608"/>
        <v>H4</v>
      </c>
      <c r="N12924" s="169" t="str">
        <f t="shared" si="1609"/>
        <v>0592</v>
      </c>
      <c r="O12924" s="168" t="str">
        <f t="shared" si="1610"/>
        <v/>
      </c>
      <c r="P12924" s="168" t="str">
        <f t="shared" si="1611"/>
        <v/>
      </c>
      <c r="Q12924" s="168" t="str">
        <f t="shared" si="1612"/>
        <v/>
      </c>
      <c r="R12924" s="168" t="str">
        <f t="shared" si="1613"/>
        <v/>
      </c>
      <c r="S12924" s="168" t="str">
        <f t="shared" si="1614"/>
        <v/>
      </c>
      <c r="T12924" s="168" t="str">
        <f t="shared" si="1615"/>
        <v/>
      </c>
    </row>
    <row r="12925" spans="1:20" x14ac:dyDescent="0.2">
      <c r="A12925" t="s">
        <v>3913</v>
      </c>
      <c r="M12925" s="170" t="str">
        <f t="shared" si="1608"/>
        <v>H5</v>
      </c>
      <c r="N12925" s="169" t="str">
        <f t="shared" si="1609"/>
        <v>0592</v>
      </c>
      <c r="O12925" s="168" t="str">
        <f t="shared" si="1610"/>
        <v/>
      </c>
      <c r="P12925" s="168" t="str">
        <f t="shared" si="1611"/>
        <v/>
      </c>
      <c r="Q12925" s="168" t="str">
        <f t="shared" si="1612"/>
        <v/>
      </c>
      <c r="R12925" s="168" t="str">
        <f t="shared" si="1613"/>
        <v/>
      </c>
      <c r="S12925" s="168" t="str">
        <f t="shared" si="1614"/>
        <v/>
      </c>
      <c r="T12925" s="168" t="str">
        <f t="shared" si="1615"/>
        <v/>
      </c>
    </row>
    <row r="12926" spans="1:20" x14ac:dyDescent="0.2">
      <c r="A12926" t="s">
        <v>3916</v>
      </c>
      <c r="M12926" s="170" t="str">
        <f t="shared" si="1608"/>
        <v>H6</v>
      </c>
      <c r="N12926" s="169" t="str">
        <f t="shared" si="1609"/>
        <v>8592</v>
      </c>
      <c r="O12926" s="168" t="str">
        <f t="shared" si="1610"/>
        <v/>
      </c>
      <c r="P12926" s="168" t="str">
        <f t="shared" si="1611"/>
        <v/>
      </c>
      <c r="Q12926" s="168" t="str">
        <f t="shared" si="1612"/>
        <v/>
      </c>
      <c r="R12926" s="168" t="str">
        <f t="shared" si="1613"/>
        <v/>
      </c>
      <c r="S12926" s="168" t="str">
        <f t="shared" si="1614"/>
        <v/>
      </c>
      <c r="T12926" s="168" t="str">
        <f t="shared" si="1615"/>
        <v/>
      </c>
    </row>
    <row r="12927" spans="1:20" x14ac:dyDescent="0.2">
      <c r="A12927" t="s">
        <v>2605</v>
      </c>
      <c r="M12927" s="170" t="str">
        <f t="shared" si="1608"/>
        <v>H7</v>
      </c>
      <c r="N12927" s="169" t="str">
        <f t="shared" si="1609"/>
        <v>8592</v>
      </c>
      <c r="O12927" s="168" t="str">
        <f t="shared" si="1610"/>
        <v/>
      </c>
      <c r="P12927" s="168" t="str">
        <f t="shared" si="1611"/>
        <v/>
      </c>
      <c r="Q12927" s="168" t="str">
        <f t="shared" si="1612"/>
        <v/>
      </c>
      <c r="R12927" s="168" t="str">
        <f t="shared" si="1613"/>
        <v/>
      </c>
      <c r="S12927" s="168" t="str">
        <f t="shared" si="1614"/>
        <v/>
      </c>
      <c r="T12927" s="168" t="str">
        <f t="shared" si="1615"/>
        <v/>
      </c>
    </row>
    <row r="12928" spans="1:20" x14ac:dyDescent="0.2">
      <c r="A12928" t="s">
        <v>2606</v>
      </c>
      <c r="M12928" s="170" t="str">
        <f t="shared" si="1608"/>
        <v>H8</v>
      </c>
      <c r="N12928" s="169" t="str">
        <f t="shared" si="1609"/>
        <v>8592</v>
      </c>
      <c r="O12928" s="168" t="str">
        <f t="shared" si="1610"/>
        <v/>
      </c>
      <c r="P12928" s="168" t="str">
        <f t="shared" si="1611"/>
        <v/>
      </c>
      <c r="Q12928" s="168" t="str">
        <f t="shared" si="1612"/>
        <v/>
      </c>
      <c r="R12928" s="168" t="str">
        <f t="shared" si="1613"/>
        <v/>
      </c>
      <c r="S12928" s="168" t="str">
        <f t="shared" si="1614"/>
        <v/>
      </c>
      <c r="T12928" s="168" t="str">
        <f t="shared" si="1615"/>
        <v/>
      </c>
    </row>
    <row r="12929" spans="1:20" x14ac:dyDescent="0.2">
      <c r="A12929" t="s">
        <v>2607</v>
      </c>
      <c r="M12929" s="170" t="str">
        <f t="shared" si="1608"/>
        <v>H9</v>
      </c>
      <c r="N12929" s="169" t="str">
        <f t="shared" si="1609"/>
        <v>8592</v>
      </c>
      <c r="O12929" s="168" t="str">
        <f t="shared" si="1610"/>
        <v/>
      </c>
      <c r="P12929" s="168" t="str">
        <f t="shared" si="1611"/>
        <v/>
      </c>
      <c r="Q12929" s="168" t="str">
        <f t="shared" si="1612"/>
        <v/>
      </c>
      <c r="R12929" s="168" t="str">
        <f t="shared" si="1613"/>
        <v/>
      </c>
      <c r="S12929" s="168" t="str">
        <f t="shared" si="1614"/>
        <v/>
      </c>
      <c r="T12929" s="168" t="str">
        <f t="shared" si="1615"/>
        <v/>
      </c>
    </row>
    <row r="12930" spans="1:20" x14ac:dyDescent="0.2">
      <c r="A12930" t="s">
        <v>2608</v>
      </c>
      <c r="M12930" s="170" t="str">
        <f t="shared" si="1608"/>
        <v>H10</v>
      </c>
      <c r="N12930" s="169" t="str">
        <f t="shared" si="1609"/>
        <v>8592</v>
      </c>
      <c r="O12930" s="168" t="str">
        <f t="shared" si="1610"/>
        <v/>
      </c>
      <c r="P12930" s="168" t="str">
        <f t="shared" si="1611"/>
        <v/>
      </c>
      <c r="Q12930" s="168" t="str">
        <f t="shared" si="1612"/>
        <v/>
      </c>
      <c r="R12930" s="168" t="str">
        <f t="shared" si="1613"/>
        <v/>
      </c>
      <c r="S12930" s="168" t="str">
        <f t="shared" si="1614"/>
        <v/>
      </c>
      <c r="T12930" s="168" t="str">
        <f t="shared" si="1615"/>
        <v/>
      </c>
    </row>
    <row r="12931" spans="1:20" x14ac:dyDescent="0.2">
      <c r="A12931" t="s">
        <v>2609</v>
      </c>
      <c r="M12931" s="170" t="str">
        <f t="shared" ref="M12931:M12994" si="1616">IF(ROW()&lt;23,"",
  IF(NOT(ISERROR(FIND("Trinity County",$A12931,30))),"H1",
  IF(M12930="H1","H2",
  IF(M12930="H2","H3",
  IF(M12930="H3","H4",
  IF(M12930="H4","H5",
  IF(M12930="H5","H6",
  IF(M12930="H6","H7",
  IF(M12930="H7","H8",
  IF(M12930="H8","H9",
  IF(M12930="H9","H10",
  IF(TRIM(LEFT($A12931,7))="Total","Ttl","DTL"))))))))))))</f>
        <v>DTL</v>
      </c>
      <c r="N12931" s="169" t="str">
        <f t="shared" ref="N12931:N12994" si="1617">IF(ROW()&lt;23,"",
  IF($M12931="H6",TRIM(LEFT($A12931,5)),N12930))</f>
        <v>8592</v>
      </c>
      <c r="O12931" s="168" t="str">
        <f t="shared" ref="O12931:O12994" si="1618">IF($M12931&lt;&gt;"DTL","",
  IF(NOT(ISNUMBER(VALUE(MID($A12931,31,15)))),"",LEFT($A12931,4)))</f>
        <v/>
      </c>
      <c r="P12931" s="168" t="str">
        <f t="shared" ref="P12931:P12994" si="1619">IF(O12931="","",N12931&amp;O12931)</f>
        <v/>
      </c>
      <c r="Q12931" s="168" t="str">
        <f t="shared" ref="Q12931:Q12994" si="1620">IF($M12931&lt;&gt;"DTL","",
  IF(NOT(ISNUMBER(VALUE(MID($A12931,31,15)))),"",VALUE(TRIM(MID($A12931,47,15)))))</f>
        <v/>
      </c>
      <c r="R12931" s="168" t="str">
        <f t="shared" ref="R12931:R12994" si="1621">IF($M12931&lt;&gt;"DTL","",
  IF(NOT(ISNUMBER(VALUE(MID($A12931,31,15)))),"",VALUE(TRIM(MID($A12931,61,14)))))</f>
        <v/>
      </c>
      <c r="S12931" s="168" t="str">
        <f t="shared" ref="S12931:S12994" si="1622">IF($M12931&lt;&gt;"DTL","",
  IF(NOT(ISNUMBER(VALUE(MID($A12931,31,15)))),"",VALUE(TRIM(MID($A12931,76,14)))))</f>
        <v/>
      </c>
      <c r="T12931" s="168" t="str">
        <f t="shared" ref="T12931:T12994" si="1623">IF($M12931&lt;&gt;"DTL","",
  IF(NOT(ISNUMBER(VALUE(MID($A12931,31,15)))),"",VALUE(TRIM(MID($A12931,90,14)))))</f>
        <v/>
      </c>
    </row>
    <row r="12932" spans="1:20" x14ac:dyDescent="0.2">
      <c r="A12932" t="s">
        <v>4420</v>
      </c>
      <c r="M12932" s="170" t="str">
        <f t="shared" si="1616"/>
        <v>DTL</v>
      </c>
      <c r="N12932" s="169" t="str">
        <f t="shared" si="1617"/>
        <v>8592</v>
      </c>
      <c r="O12932" s="168" t="str">
        <f t="shared" si="1618"/>
        <v>6590</v>
      </c>
      <c r="P12932" s="168" t="str">
        <f t="shared" si="1619"/>
        <v>85926590</v>
      </c>
      <c r="Q12932" s="168">
        <f t="shared" si="1620"/>
        <v>0</v>
      </c>
      <c r="R12932" s="168">
        <f t="shared" si="1621"/>
        <v>12768</v>
      </c>
      <c r="S12932" s="168">
        <f t="shared" si="1622"/>
        <v>0</v>
      </c>
      <c r="T12932" s="168">
        <f t="shared" si="1623"/>
        <v>12023</v>
      </c>
    </row>
    <row r="12933" spans="1:20" x14ac:dyDescent="0.2">
      <c r="A12933" t="s">
        <v>7556</v>
      </c>
      <c r="M12933" s="170" t="str">
        <f t="shared" si="1616"/>
        <v>DTL</v>
      </c>
      <c r="N12933" s="169" t="str">
        <f t="shared" si="1617"/>
        <v>8592</v>
      </c>
      <c r="O12933" s="168" t="str">
        <f t="shared" si="1618"/>
        <v>6601</v>
      </c>
      <c r="P12933" s="168" t="str">
        <f t="shared" si="1619"/>
        <v>85926601</v>
      </c>
      <c r="Q12933" s="168">
        <f t="shared" si="1620"/>
        <v>44</v>
      </c>
      <c r="R12933" s="168">
        <f t="shared" si="1621"/>
        <v>115</v>
      </c>
      <c r="S12933" s="168">
        <f t="shared" si="1622"/>
        <v>43</v>
      </c>
      <c r="T12933" s="168">
        <f t="shared" si="1623"/>
        <v>105</v>
      </c>
    </row>
    <row r="12934" spans="1:20" x14ac:dyDescent="0.2">
      <c r="A12934" t="s">
        <v>4246</v>
      </c>
      <c r="M12934" s="170" t="str">
        <f t="shared" si="1616"/>
        <v>DTL</v>
      </c>
      <c r="N12934" s="169" t="str">
        <f t="shared" si="1617"/>
        <v>8592</v>
      </c>
      <c r="O12934" s="168" t="str">
        <f t="shared" si="1618"/>
        <v/>
      </c>
      <c r="P12934" s="168" t="str">
        <f t="shared" si="1619"/>
        <v/>
      </c>
      <c r="Q12934" s="168" t="str">
        <f t="shared" si="1620"/>
        <v/>
      </c>
      <c r="R12934" s="168" t="str">
        <f t="shared" si="1621"/>
        <v/>
      </c>
      <c r="S12934" s="168" t="str">
        <f t="shared" si="1622"/>
        <v/>
      </c>
      <c r="T12934" s="168" t="str">
        <f t="shared" si="1623"/>
        <v/>
      </c>
    </row>
    <row r="12935" spans="1:20" x14ac:dyDescent="0.2">
      <c r="A12935" t="s">
        <v>2611</v>
      </c>
      <c r="M12935" s="170" t="str">
        <f t="shared" si="1616"/>
        <v>DTL</v>
      </c>
      <c r="N12935" s="169" t="str">
        <f t="shared" si="1617"/>
        <v>8592</v>
      </c>
      <c r="O12935" s="168" t="str">
        <f t="shared" si="1618"/>
        <v/>
      </c>
      <c r="P12935" s="168" t="str">
        <f t="shared" si="1619"/>
        <v/>
      </c>
      <c r="Q12935" s="168" t="str">
        <f t="shared" si="1620"/>
        <v/>
      </c>
      <c r="R12935" s="168" t="str">
        <f t="shared" si="1621"/>
        <v/>
      </c>
      <c r="S12935" s="168" t="str">
        <f t="shared" si="1622"/>
        <v/>
      </c>
      <c r="T12935" s="168" t="str">
        <f t="shared" si="1623"/>
        <v/>
      </c>
    </row>
    <row r="12936" spans="1:20" x14ac:dyDescent="0.2">
      <c r="A12936" t="s">
        <v>7557</v>
      </c>
      <c r="M12936" s="170" t="str">
        <f t="shared" si="1616"/>
        <v>Ttl</v>
      </c>
      <c r="N12936" s="169" t="str">
        <f t="shared" si="1617"/>
        <v>8592</v>
      </c>
      <c r="O12936" s="168" t="str">
        <f t="shared" si="1618"/>
        <v/>
      </c>
      <c r="P12936" s="168" t="str">
        <f t="shared" si="1619"/>
        <v/>
      </c>
      <c r="Q12936" s="168" t="str">
        <f t="shared" si="1620"/>
        <v/>
      </c>
      <c r="R12936" s="168" t="str">
        <f t="shared" si="1621"/>
        <v/>
      </c>
      <c r="S12936" s="168" t="str">
        <f t="shared" si="1622"/>
        <v/>
      </c>
      <c r="T12936" s="168" t="str">
        <f t="shared" si="1623"/>
        <v/>
      </c>
    </row>
    <row r="12937" spans="1:20" x14ac:dyDescent="0.2">
      <c r="A12937" t="s">
        <v>2612</v>
      </c>
      <c r="M12937" s="170" t="str">
        <f t="shared" si="1616"/>
        <v>DTL</v>
      </c>
      <c r="N12937" s="169" t="str">
        <f t="shared" si="1617"/>
        <v>8592</v>
      </c>
      <c r="O12937" s="168" t="str">
        <f t="shared" si="1618"/>
        <v/>
      </c>
      <c r="P12937" s="168" t="str">
        <f t="shared" si="1619"/>
        <v/>
      </c>
      <c r="Q12937" s="168" t="str">
        <f t="shared" si="1620"/>
        <v/>
      </c>
      <c r="R12937" s="168" t="str">
        <f t="shared" si="1621"/>
        <v/>
      </c>
      <c r="S12937" s="168" t="str">
        <f t="shared" si="1622"/>
        <v/>
      </c>
      <c r="T12937" s="168" t="str">
        <f t="shared" si="1623"/>
        <v/>
      </c>
    </row>
    <row r="12938" spans="1:20" x14ac:dyDescent="0.2">
      <c r="A12938" t="s">
        <v>2611</v>
      </c>
      <c r="M12938" s="170" t="str">
        <f t="shared" si="1616"/>
        <v>DTL</v>
      </c>
      <c r="N12938" s="169" t="str">
        <f t="shared" si="1617"/>
        <v>8592</v>
      </c>
      <c r="O12938" s="168" t="str">
        <f t="shared" si="1618"/>
        <v/>
      </c>
      <c r="P12938" s="168" t="str">
        <f t="shared" si="1619"/>
        <v/>
      </c>
      <c r="Q12938" s="168" t="str">
        <f t="shared" si="1620"/>
        <v/>
      </c>
      <c r="R12938" s="168" t="str">
        <f t="shared" si="1621"/>
        <v/>
      </c>
      <c r="S12938" s="168" t="str">
        <f t="shared" si="1622"/>
        <v/>
      </c>
      <c r="T12938" s="168" t="str">
        <f t="shared" si="1623"/>
        <v/>
      </c>
    </row>
    <row r="12939" spans="1:20" x14ac:dyDescent="0.2">
      <c r="A12939" t="s">
        <v>2611</v>
      </c>
      <c r="M12939" s="170" t="str">
        <f t="shared" si="1616"/>
        <v>DTL</v>
      </c>
      <c r="N12939" s="169" t="str">
        <f t="shared" si="1617"/>
        <v>8592</v>
      </c>
      <c r="O12939" s="168" t="str">
        <f t="shared" si="1618"/>
        <v/>
      </c>
      <c r="P12939" s="168" t="str">
        <f t="shared" si="1619"/>
        <v/>
      </c>
      <c r="Q12939" s="168" t="str">
        <f t="shared" si="1620"/>
        <v/>
      </c>
      <c r="R12939" s="168" t="str">
        <f t="shared" si="1621"/>
        <v/>
      </c>
      <c r="S12939" s="168" t="str">
        <f t="shared" si="1622"/>
        <v/>
      </c>
      <c r="T12939" s="168" t="str">
        <f t="shared" si="1623"/>
        <v/>
      </c>
    </row>
    <row r="12940" spans="1:20" x14ac:dyDescent="0.2">
      <c r="A12940" t="s">
        <v>2613</v>
      </c>
      <c r="M12940" s="170" t="str">
        <f t="shared" si="1616"/>
        <v>DTL</v>
      </c>
      <c r="N12940" s="169" t="str">
        <f t="shared" si="1617"/>
        <v>8592</v>
      </c>
      <c r="O12940" s="168" t="str">
        <f t="shared" si="1618"/>
        <v/>
      </c>
      <c r="P12940" s="168" t="str">
        <f t="shared" si="1619"/>
        <v/>
      </c>
      <c r="Q12940" s="168" t="str">
        <f t="shared" si="1620"/>
        <v/>
      </c>
      <c r="R12940" s="168" t="str">
        <f t="shared" si="1621"/>
        <v/>
      </c>
      <c r="S12940" s="168" t="str">
        <f t="shared" si="1622"/>
        <v/>
      </c>
      <c r="T12940" s="168" t="str">
        <f t="shared" si="1623"/>
        <v/>
      </c>
    </row>
    <row r="12941" spans="1:20" x14ac:dyDescent="0.2">
      <c r="A12941" t="s">
        <v>3917</v>
      </c>
      <c r="M12941" s="170" t="str">
        <f t="shared" si="1616"/>
        <v>DTL</v>
      </c>
      <c r="N12941" s="169" t="str">
        <f t="shared" si="1617"/>
        <v>8592</v>
      </c>
      <c r="O12941" s="168" t="str">
        <f t="shared" si="1618"/>
        <v>2100</v>
      </c>
      <c r="P12941" s="168" t="str">
        <f t="shared" si="1619"/>
        <v>85922100</v>
      </c>
      <c r="Q12941" s="168">
        <f t="shared" si="1620"/>
        <v>0</v>
      </c>
      <c r="R12941" s="168">
        <f t="shared" si="1621"/>
        <v>43</v>
      </c>
      <c r="S12941" s="168">
        <f t="shared" si="1622"/>
        <v>51</v>
      </c>
      <c r="T12941" s="168">
        <f t="shared" si="1623"/>
        <v>51</v>
      </c>
    </row>
    <row r="12942" spans="1:20" x14ac:dyDescent="0.2">
      <c r="A12942" t="s">
        <v>3918</v>
      </c>
      <c r="M12942" s="170" t="str">
        <f t="shared" si="1616"/>
        <v>DTL</v>
      </c>
      <c r="N12942" s="169" t="str">
        <f t="shared" si="1617"/>
        <v>8592</v>
      </c>
      <c r="O12942" s="168" t="str">
        <f t="shared" si="1618"/>
        <v>2300</v>
      </c>
      <c r="P12942" s="168" t="str">
        <f t="shared" si="1619"/>
        <v>85922300</v>
      </c>
      <c r="Q12942" s="168">
        <f t="shared" si="1620"/>
        <v>0</v>
      </c>
      <c r="R12942" s="168">
        <f t="shared" si="1621"/>
        <v>0</v>
      </c>
      <c r="S12942" s="168">
        <f t="shared" si="1622"/>
        <v>0</v>
      </c>
      <c r="T12942" s="168">
        <f t="shared" si="1623"/>
        <v>0</v>
      </c>
    </row>
    <row r="12943" spans="1:20" x14ac:dyDescent="0.2">
      <c r="A12943" t="s">
        <v>4399</v>
      </c>
      <c r="M12943" s="170" t="str">
        <f t="shared" si="1616"/>
        <v>DTL</v>
      </c>
      <c r="N12943" s="169" t="str">
        <f t="shared" si="1617"/>
        <v>8592</v>
      </c>
      <c r="O12943" s="168" t="str">
        <f t="shared" si="1618"/>
        <v>2301</v>
      </c>
      <c r="P12943" s="168" t="str">
        <f t="shared" si="1619"/>
        <v>85922301</v>
      </c>
      <c r="Q12943" s="168">
        <f t="shared" si="1620"/>
        <v>0</v>
      </c>
      <c r="R12943" s="168">
        <f t="shared" si="1621"/>
        <v>0</v>
      </c>
      <c r="S12943" s="168">
        <f t="shared" si="1622"/>
        <v>0</v>
      </c>
      <c r="T12943" s="168">
        <f t="shared" si="1623"/>
        <v>3</v>
      </c>
    </row>
    <row r="12944" spans="1:20" x14ac:dyDescent="0.2">
      <c r="A12944" t="s">
        <v>3919</v>
      </c>
      <c r="M12944" s="170" t="str">
        <f t="shared" si="1616"/>
        <v>DTL</v>
      </c>
      <c r="N12944" s="169" t="str">
        <f t="shared" si="1617"/>
        <v>8592</v>
      </c>
      <c r="O12944" s="168" t="str">
        <f t="shared" si="1618"/>
        <v>2700</v>
      </c>
      <c r="P12944" s="168" t="str">
        <f t="shared" si="1619"/>
        <v>85922700</v>
      </c>
      <c r="Q12944" s="168">
        <f t="shared" si="1620"/>
        <v>0</v>
      </c>
      <c r="R12944" s="168">
        <f t="shared" si="1621"/>
        <v>0</v>
      </c>
      <c r="S12944" s="168">
        <f t="shared" si="1622"/>
        <v>3000</v>
      </c>
      <c r="T12944" s="168">
        <f t="shared" si="1623"/>
        <v>0</v>
      </c>
    </row>
    <row r="12945" spans="1:20" x14ac:dyDescent="0.2">
      <c r="A12945" t="s">
        <v>4246</v>
      </c>
      <c r="M12945" s="170" t="str">
        <f t="shared" si="1616"/>
        <v>DTL</v>
      </c>
      <c r="N12945" s="169" t="str">
        <f t="shared" si="1617"/>
        <v>8592</v>
      </c>
      <c r="O12945" s="168" t="str">
        <f t="shared" si="1618"/>
        <v/>
      </c>
      <c r="P12945" s="168" t="str">
        <f t="shared" si="1619"/>
        <v/>
      </c>
      <c r="Q12945" s="168" t="str">
        <f t="shared" si="1620"/>
        <v/>
      </c>
      <c r="R12945" s="168" t="str">
        <f t="shared" si="1621"/>
        <v/>
      </c>
      <c r="S12945" s="168" t="str">
        <f t="shared" si="1622"/>
        <v/>
      </c>
      <c r="T12945" s="168" t="str">
        <f t="shared" si="1623"/>
        <v/>
      </c>
    </row>
    <row r="12946" spans="1:20" x14ac:dyDescent="0.2">
      <c r="A12946" t="s">
        <v>2611</v>
      </c>
      <c r="M12946" s="170" t="str">
        <f t="shared" si="1616"/>
        <v>DTL</v>
      </c>
      <c r="N12946" s="169" t="str">
        <f t="shared" si="1617"/>
        <v>8592</v>
      </c>
      <c r="O12946" s="168" t="str">
        <f t="shared" si="1618"/>
        <v/>
      </c>
      <c r="P12946" s="168" t="str">
        <f t="shared" si="1619"/>
        <v/>
      </c>
      <c r="Q12946" s="168" t="str">
        <f t="shared" si="1620"/>
        <v/>
      </c>
      <c r="R12946" s="168" t="str">
        <f t="shared" si="1621"/>
        <v/>
      </c>
      <c r="S12946" s="168" t="str">
        <f t="shared" si="1622"/>
        <v/>
      </c>
      <c r="T12946" s="168" t="str">
        <f t="shared" si="1623"/>
        <v/>
      </c>
    </row>
    <row r="12947" spans="1:20" x14ac:dyDescent="0.2">
      <c r="A12947" t="s">
        <v>3920</v>
      </c>
      <c r="M12947" s="170" t="str">
        <f t="shared" si="1616"/>
        <v>Ttl</v>
      </c>
      <c r="N12947" s="169" t="str">
        <f t="shared" si="1617"/>
        <v>8592</v>
      </c>
      <c r="O12947" s="168" t="str">
        <f t="shared" si="1618"/>
        <v/>
      </c>
      <c r="P12947" s="168" t="str">
        <f t="shared" si="1619"/>
        <v/>
      </c>
      <c r="Q12947" s="168" t="str">
        <f t="shared" si="1620"/>
        <v/>
      </c>
      <c r="R12947" s="168" t="str">
        <f t="shared" si="1621"/>
        <v/>
      </c>
      <c r="S12947" s="168" t="str">
        <f t="shared" si="1622"/>
        <v/>
      </c>
      <c r="T12947" s="168" t="str">
        <f t="shared" si="1623"/>
        <v/>
      </c>
    </row>
    <row r="12948" spans="1:20" x14ac:dyDescent="0.2">
      <c r="A12948" t="s">
        <v>2611</v>
      </c>
      <c r="M12948" s="170" t="str">
        <f t="shared" si="1616"/>
        <v>DTL</v>
      </c>
      <c r="N12948" s="169" t="str">
        <f t="shared" si="1617"/>
        <v>8592</v>
      </c>
      <c r="O12948" s="168" t="str">
        <f t="shared" si="1618"/>
        <v/>
      </c>
      <c r="P12948" s="168" t="str">
        <f t="shared" si="1619"/>
        <v/>
      </c>
      <c r="Q12948" s="168" t="str">
        <f t="shared" si="1620"/>
        <v/>
      </c>
      <c r="R12948" s="168" t="str">
        <f t="shared" si="1621"/>
        <v/>
      </c>
      <c r="S12948" s="168" t="str">
        <f t="shared" si="1622"/>
        <v/>
      </c>
      <c r="T12948" s="168" t="str">
        <f t="shared" si="1623"/>
        <v/>
      </c>
    </row>
    <row r="12949" spans="1:20" x14ac:dyDescent="0.2">
      <c r="A12949" t="s">
        <v>3921</v>
      </c>
      <c r="M12949" s="170" t="str">
        <f t="shared" si="1616"/>
        <v>DTL</v>
      </c>
      <c r="N12949" s="169" t="str">
        <f t="shared" si="1617"/>
        <v>8592</v>
      </c>
      <c r="O12949" s="168" t="str">
        <f t="shared" si="1618"/>
        <v>4300</v>
      </c>
      <c r="P12949" s="168" t="str">
        <f t="shared" si="1619"/>
        <v>85924300</v>
      </c>
      <c r="Q12949" s="168">
        <f t="shared" si="1620"/>
        <v>0</v>
      </c>
      <c r="R12949" s="168">
        <f t="shared" si="1621"/>
        <v>5557</v>
      </c>
      <c r="S12949" s="168">
        <f t="shared" si="1622"/>
        <v>14000</v>
      </c>
      <c r="T12949" s="168">
        <f t="shared" si="1623"/>
        <v>12961</v>
      </c>
    </row>
    <row r="12950" spans="1:20" x14ac:dyDescent="0.2">
      <c r="A12950" t="s">
        <v>4246</v>
      </c>
      <c r="M12950" s="170" t="str">
        <f t="shared" si="1616"/>
        <v>DTL</v>
      </c>
      <c r="N12950" s="169" t="str">
        <f t="shared" si="1617"/>
        <v>8592</v>
      </c>
      <c r="O12950" s="168" t="str">
        <f t="shared" si="1618"/>
        <v/>
      </c>
      <c r="P12950" s="168" t="str">
        <f t="shared" si="1619"/>
        <v/>
      </c>
      <c r="Q12950" s="168" t="str">
        <f t="shared" si="1620"/>
        <v/>
      </c>
      <c r="R12950" s="168" t="str">
        <f t="shared" si="1621"/>
        <v/>
      </c>
      <c r="S12950" s="168" t="str">
        <f t="shared" si="1622"/>
        <v/>
      </c>
      <c r="T12950" s="168" t="str">
        <f t="shared" si="1623"/>
        <v/>
      </c>
    </row>
    <row r="12951" spans="1:20" x14ac:dyDescent="0.2">
      <c r="A12951" t="s">
        <v>2611</v>
      </c>
      <c r="M12951" s="170" t="str">
        <f t="shared" si="1616"/>
        <v>DTL</v>
      </c>
      <c r="N12951" s="169" t="str">
        <f t="shared" si="1617"/>
        <v>8592</v>
      </c>
      <c r="O12951" s="168" t="str">
        <f t="shared" si="1618"/>
        <v/>
      </c>
      <c r="P12951" s="168" t="str">
        <f t="shared" si="1619"/>
        <v/>
      </c>
      <c r="Q12951" s="168" t="str">
        <f t="shared" si="1620"/>
        <v/>
      </c>
      <c r="R12951" s="168" t="str">
        <f t="shared" si="1621"/>
        <v/>
      </c>
      <c r="S12951" s="168" t="str">
        <f t="shared" si="1622"/>
        <v/>
      </c>
      <c r="T12951" s="168" t="str">
        <f t="shared" si="1623"/>
        <v/>
      </c>
    </row>
    <row r="12952" spans="1:20" x14ac:dyDescent="0.2">
      <c r="A12952" t="s">
        <v>3922</v>
      </c>
      <c r="M12952" s="170" t="str">
        <f t="shared" si="1616"/>
        <v>Ttl</v>
      </c>
      <c r="N12952" s="169" t="str">
        <f t="shared" si="1617"/>
        <v>8592</v>
      </c>
      <c r="O12952" s="168" t="str">
        <f t="shared" si="1618"/>
        <v/>
      </c>
      <c r="P12952" s="168" t="str">
        <f t="shared" si="1619"/>
        <v/>
      </c>
      <c r="Q12952" s="168" t="str">
        <f t="shared" si="1620"/>
        <v/>
      </c>
      <c r="R12952" s="168" t="str">
        <f t="shared" si="1621"/>
        <v/>
      </c>
      <c r="S12952" s="168" t="str">
        <f t="shared" si="1622"/>
        <v/>
      </c>
      <c r="T12952" s="168" t="str">
        <f t="shared" si="1623"/>
        <v/>
      </c>
    </row>
    <row r="12953" spans="1:20" x14ac:dyDescent="0.2">
      <c r="A12953" t="s">
        <v>2611</v>
      </c>
      <c r="M12953" s="170" t="str">
        <f t="shared" si="1616"/>
        <v>DTL</v>
      </c>
      <c r="N12953" s="169" t="str">
        <f t="shared" si="1617"/>
        <v>8592</v>
      </c>
      <c r="O12953" s="168" t="str">
        <f t="shared" si="1618"/>
        <v/>
      </c>
      <c r="P12953" s="168" t="str">
        <f t="shared" si="1619"/>
        <v/>
      </c>
      <c r="Q12953" s="168" t="str">
        <f t="shared" si="1620"/>
        <v/>
      </c>
      <c r="R12953" s="168" t="str">
        <f t="shared" si="1621"/>
        <v/>
      </c>
      <c r="S12953" s="168" t="str">
        <f t="shared" si="1622"/>
        <v/>
      </c>
      <c r="T12953" s="168" t="str">
        <f t="shared" si="1623"/>
        <v/>
      </c>
    </row>
    <row r="12954" spans="1:20" x14ac:dyDescent="0.2">
      <c r="A12954" t="s">
        <v>2611</v>
      </c>
      <c r="M12954" s="170" t="str">
        <f t="shared" si="1616"/>
        <v>DTL</v>
      </c>
      <c r="N12954" s="169" t="str">
        <f t="shared" si="1617"/>
        <v>8592</v>
      </c>
      <c r="O12954" s="168" t="str">
        <f t="shared" si="1618"/>
        <v/>
      </c>
      <c r="P12954" s="168" t="str">
        <f t="shared" si="1619"/>
        <v/>
      </c>
      <c r="Q12954" s="168" t="str">
        <f t="shared" si="1620"/>
        <v/>
      </c>
      <c r="R12954" s="168" t="str">
        <f t="shared" si="1621"/>
        <v/>
      </c>
      <c r="S12954" s="168" t="str">
        <f t="shared" si="1622"/>
        <v/>
      </c>
      <c r="T12954" s="168" t="str">
        <f t="shared" si="1623"/>
        <v/>
      </c>
    </row>
    <row r="12955" spans="1:20" x14ac:dyDescent="0.2">
      <c r="A12955" t="s">
        <v>3923</v>
      </c>
      <c r="M12955" s="170" t="str">
        <f t="shared" si="1616"/>
        <v>Ttl</v>
      </c>
      <c r="N12955" s="169" t="str">
        <f t="shared" si="1617"/>
        <v>8592</v>
      </c>
      <c r="O12955" s="168" t="str">
        <f t="shared" si="1618"/>
        <v/>
      </c>
      <c r="P12955" s="168" t="str">
        <f t="shared" si="1619"/>
        <v/>
      </c>
      <c r="Q12955" s="168" t="str">
        <f t="shared" si="1620"/>
        <v/>
      </c>
      <c r="R12955" s="168" t="str">
        <f t="shared" si="1621"/>
        <v/>
      </c>
      <c r="S12955" s="168" t="str">
        <f t="shared" si="1622"/>
        <v/>
      </c>
      <c r="T12955" s="168" t="str">
        <f t="shared" si="1623"/>
        <v/>
      </c>
    </row>
    <row r="12956" spans="1:20" x14ac:dyDescent="0.2">
      <c r="A12956" t="s">
        <v>2612</v>
      </c>
      <c r="M12956" s="170" t="str">
        <f t="shared" si="1616"/>
        <v>DTL</v>
      </c>
      <c r="N12956" s="169" t="str">
        <f t="shared" si="1617"/>
        <v>8592</v>
      </c>
      <c r="O12956" s="168" t="str">
        <f t="shared" si="1618"/>
        <v/>
      </c>
      <c r="P12956" s="168" t="str">
        <f t="shared" si="1619"/>
        <v/>
      </c>
      <c r="Q12956" s="168" t="str">
        <f t="shared" si="1620"/>
        <v/>
      </c>
      <c r="R12956" s="168" t="str">
        <f t="shared" si="1621"/>
        <v/>
      </c>
      <c r="S12956" s="168" t="str">
        <f t="shared" si="1622"/>
        <v/>
      </c>
      <c r="T12956" s="168" t="str">
        <f t="shared" si="1623"/>
        <v/>
      </c>
    </row>
    <row r="12957" spans="1:20" x14ac:dyDescent="0.2">
      <c r="A12957" t="s">
        <v>2611</v>
      </c>
      <c r="M12957" s="170" t="str">
        <f t="shared" si="1616"/>
        <v>DTL</v>
      </c>
      <c r="N12957" s="169" t="str">
        <f t="shared" si="1617"/>
        <v>8592</v>
      </c>
      <c r="O12957" s="168" t="str">
        <f t="shared" si="1618"/>
        <v/>
      </c>
      <c r="P12957" s="168" t="str">
        <f t="shared" si="1619"/>
        <v/>
      </c>
      <c r="Q12957" s="168" t="str">
        <f t="shared" si="1620"/>
        <v/>
      </c>
      <c r="R12957" s="168" t="str">
        <f t="shared" si="1621"/>
        <v/>
      </c>
      <c r="S12957" s="168" t="str">
        <f t="shared" si="1622"/>
        <v/>
      </c>
      <c r="T12957" s="168" t="str">
        <f t="shared" si="1623"/>
        <v/>
      </c>
    </row>
    <row r="12958" spans="1:20" x14ac:dyDescent="0.2">
      <c r="A12958" t="s">
        <v>2611</v>
      </c>
      <c r="M12958" s="170" t="str">
        <f t="shared" si="1616"/>
        <v>DTL</v>
      </c>
      <c r="N12958" s="169" t="str">
        <f t="shared" si="1617"/>
        <v>8592</v>
      </c>
      <c r="O12958" s="168" t="str">
        <f t="shared" si="1618"/>
        <v/>
      </c>
      <c r="P12958" s="168" t="str">
        <f t="shared" si="1619"/>
        <v/>
      </c>
      <c r="Q12958" s="168" t="str">
        <f t="shared" si="1620"/>
        <v/>
      </c>
      <c r="R12958" s="168" t="str">
        <f t="shared" si="1621"/>
        <v/>
      </c>
      <c r="S12958" s="168" t="str">
        <f t="shared" si="1622"/>
        <v/>
      </c>
      <c r="T12958" s="168" t="str">
        <f t="shared" si="1623"/>
        <v/>
      </c>
    </row>
    <row r="12959" spans="1:20" x14ac:dyDescent="0.2">
      <c r="A12959" t="s">
        <v>2673</v>
      </c>
      <c r="M12959" s="170" t="str">
        <f t="shared" si="1616"/>
        <v>DTL</v>
      </c>
      <c r="N12959" s="169" t="str">
        <f t="shared" si="1617"/>
        <v>8592</v>
      </c>
      <c r="O12959" s="168" t="str">
        <f t="shared" si="1618"/>
        <v/>
      </c>
      <c r="P12959" s="168" t="str">
        <f t="shared" si="1619"/>
        <v/>
      </c>
      <c r="Q12959" s="168" t="str">
        <f t="shared" si="1620"/>
        <v/>
      </c>
      <c r="R12959" s="168" t="str">
        <f t="shared" si="1621"/>
        <v/>
      </c>
      <c r="S12959" s="168" t="str">
        <f t="shared" si="1622"/>
        <v/>
      </c>
      <c r="T12959" s="168" t="str">
        <f t="shared" si="1623"/>
        <v/>
      </c>
    </row>
    <row r="12960" spans="1:20" x14ac:dyDescent="0.2">
      <c r="A12960" t="s">
        <v>3924</v>
      </c>
      <c r="M12960" s="170" t="str">
        <f t="shared" si="1616"/>
        <v>DTL</v>
      </c>
      <c r="N12960" s="169" t="str">
        <f t="shared" si="1617"/>
        <v>8592</v>
      </c>
      <c r="O12960" s="168" t="str">
        <f t="shared" si="1618"/>
        <v>9800</v>
      </c>
      <c r="P12960" s="168" t="str">
        <f t="shared" si="1619"/>
        <v>85929800</v>
      </c>
      <c r="Q12960" s="168">
        <f t="shared" si="1620"/>
        <v>0</v>
      </c>
      <c r="R12960" s="168">
        <f t="shared" si="1621"/>
        <v>0</v>
      </c>
      <c r="S12960" s="168">
        <f t="shared" si="1622"/>
        <v>0</v>
      </c>
      <c r="T12960" s="168">
        <f t="shared" si="1623"/>
        <v>0</v>
      </c>
    </row>
    <row r="12961" spans="1:20" x14ac:dyDescent="0.2">
      <c r="A12961" t="s">
        <v>4246</v>
      </c>
      <c r="M12961" s="170" t="str">
        <f t="shared" si="1616"/>
        <v>DTL</v>
      </c>
      <c r="N12961" s="169" t="str">
        <f t="shared" si="1617"/>
        <v>8592</v>
      </c>
      <c r="O12961" s="168" t="str">
        <f t="shared" si="1618"/>
        <v/>
      </c>
      <c r="P12961" s="168" t="str">
        <f t="shared" si="1619"/>
        <v/>
      </c>
      <c r="Q12961" s="168" t="str">
        <f t="shared" si="1620"/>
        <v/>
      </c>
      <c r="R12961" s="168" t="str">
        <f t="shared" si="1621"/>
        <v/>
      </c>
      <c r="S12961" s="168" t="str">
        <f t="shared" si="1622"/>
        <v/>
      </c>
      <c r="T12961" s="168" t="str">
        <f t="shared" si="1623"/>
        <v/>
      </c>
    </row>
    <row r="12962" spans="1:20" x14ac:dyDescent="0.2">
      <c r="A12962" t="s">
        <v>2611</v>
      </c>
      <c r="M12962" s="170" t="str">
        <f t="shared" si="1616"/>
        <v>DTL</v>
      </c>
      <c r="N12962" s="169" t="str">
        <f t="shared" si="1617"/>
        <v>8592</v>
      </c>
      <c r="O12962" s="168" t="str">
        <f t="shared" si="1618"/>
        <v/>
      </c>
      <c r="P12962" s="168" t="str">
        <f t="shared" si="1619"/>
        <v/>
      </c>
      <c r="Q12962" s="168" t="str">
        <f t="shared" si="1620"/>
        <v/>
      </c>
      <c r="R12962" s="168" t="str">
        <f t="shared" si="1621"/>
        <v/>
      </c>
      <c r="S12962" s="168" t="str">
        <f t="shared" si="1622"/>
        <v/>
      </c>
      <c r="T12962" s="168" t="str">
        <f t="shared" si="1623"/>
        <v/>
      </c>
    </row>
    <row r="12963" spans="1:20" x14ac:dyDescent="0.2">
      <c r="A12963" t="s">
        <v>3925</v>
      </c>
      <c r="M12963" s="170" t="str">
        <f t="shared" si="1616"/>
        <v>Ttl</v>
      </c>
      <c r="N12963" s="169" t="str">
        <f t="shared" si="1617"/>
        <v>8592</v>
      </c>
      <c r="O12963" s="168" t="str">
        <f t="shared" si="1618"/>
        <v/>
      </c>
      <c r="P12963" s="168" t="str">
        <f t="shared" si="1619"/>
        <v/>
      </c>
      <c r="Q12963" s="168" t="str">
        <f t="shared" si="1620"/>
        <v/>
      </c>
      <c r="R12963" s="168" t="str">
        <f t="shared" si="1621"/>
        <v/>
      </c>
      <c r="S12963" s="168" t="str">
        <f t="shared" si="1622"/>
        <v/>
      </c>
      <c r="T12963" s="168" t="str">
        <f t="shared" si="1623"/>
        <v/>
      </c>
    </row>
    <row r="12964" spans="1:20" x14ac:dyDescent="0.2">
      <c r="A12964" t="s">
        <v>2676</v>
      </c>
      <c r="M12964" s="170" t="str">
        <f t="shared" si="1616"/>
        <v>DTL</v>
      </c>
      <c r="N12964" s="169" t="str">
        <f t="shared" si="1617"/>
        <v>8592</v>
      </c>
      <c r="O12964" s="168" t="str">
        <f t="shared" si="1618"/>
        <v/>
      </c>
      <c r="P12964" s="168" t="str">
        <f t="shared" si="1619"/>
        <v/>
      </c>
      <c r="Q12964" s="168" t="str">
        <f t="shared" si="1620"/>
        <v/>
      </c>
      <c r="R12964" s="168" t="str">
        <f t="shared" si="1621"/>
        <v/>
      </c>
      <c r="S12964" s="168" t="str">
        <f t="shared" si="1622"/>
        <v/>
      </c>
      <c r="T12964" s="168" t="str">
        <f t="shared" si="1623"/>
        <v/>
      </c>
    </row>
    <row r="12965" spans="1:20" x14ac:dyDescent="0.2">
      <c r="A12965" t="s">
        <v>2611</v>
      </c>
      <c r="M12965" s="170" t="str">
        <f t="shared" si="1616"/>
        <v>DTL</v>
      </c>
      <c r="N12965" s="169" t="str">
        <f t="shared" si="1617"/>
        <v>8592</v>
      </c>
      <c r="O12965" s="168" t="str">
        <f t="shared" si="1618"/>
        <v/>
      </c>
      <c r="P12965" s="168" t="str">
        <f t="shared" si="1619"/>
        <v/>
      </c>
      <c r="Q12965" s="168" t="str">
        <f t="shared" si="1620"/>
        <v/>
      </c>
      <c r="R12965" s="168" t="str">
        <f t="shared" si="1621"/>
        <v/>
      </c>
      <c r="S12965" s="168" t="str">
        <f t="shared" si="1622"/>
        <v/>
      </c>
      <c r="T12965" s="168" t="str">
        <f t="shared" si="1623"/>
        <v/>
      </c>
    </row>
    <row r="12966" spans="1:20" x14ac:dyDescent="0.2">
      <c r="A12966" t="s">
        <v>2620</v>
      </c>
      <c r="M12966" s="170" t="str">
        <f t="shared" si="1616"/>
        <v>DTL</v>
      </c>
      <c r="N12966" s="169" t="str">
        <f t="shared" si="1617"/>
        <v>8592</v>
      </c>
      <c r="O12966" s="168" t="str">
        <f t="shared" si="1618"/>
        <v/>
      </c>
      <c r="P12966" s="168" t="str">
        <f t="shared" si="1619"/>
        <v/>
      </c>
      <c r="Q12966" s="168" t="str">
        <f t="shared" si="1620"/>
        <v/>
      </c>
      <c r="R12966" s="168" t="str">
        <f t="shared" si="1621"/>
        <v/>
      </c>
      <c r="S12966" s="168" t="str">
        <f t="shared" si="1622"/>
        <v/>
      </c>
      <c r="T12966" s="168" t="str">
        <f t="shared" si="1623"/>
        <v/>
      </c>
    </row>
    <row r="12967" spans="1:20" x14ac:dyDescent="0.2">
      <c r="A12967" t="s">
        <v>4467</v>
      </c>
      <c r="M12967" s="170" t="str">
        <f t="shared" si="1616"/>
        <v>DTL</v>
      </c>
      <c r="N12967" s="169" t="str">
        <f t="shared" si="1617"/>
        <v>8592</v>
      </c>
      <c r="O12967" s="168" t="str">
        <f t="shared" si="1618"/>
        <v/>
      </c>
      <c r="P12967" s="168" t="str">
        <f t="shared" si="1619"/>
        <v/>
      </c>
      <c r="Q12967" s="168" t="str">
        <f t="shared" si="1620"/>
        <v/>
      </c>
      <c r="R12967" s="168" t="str">
        <f t="shared" si="1621"/>
        <v/>
      </c>
      <c r="S12967" s="168" t="str">
        <f t="shared" si="1622"/>
        <v/>
      </c>
      <c r="T12967" s="168" t="str">
        <f t="shared" si="1623"/>
        <v/>
      </c>
    </row>
    <row r="12968" spans="1:20" x14ac:dyDescent="0.2">
      <c r="A12968">
        <v>1</v>
      </c>
      <c r="M12968" s="170" t="str">
        <f t="shared" si="1616"/>
        <v>DTL</v>
      </c>
      <c r="N12968" s="169" t="str">
        <f t="shared" si="1617"/>
        <v>8592</v>
      </c>
      <c r="O12968" s="168" t="str">
        <f t="shared" si="1618"/>
        <v/>
      </c>
      <c r="P12968" s="168" t="str">
        <f t="shared" si="1619"/>
        <v/>
      </c>
      <c r="Q12968" s="168" t="str">
        <f t="shared" si="1620"/>
        <v/>
      </c>
      <c r="R12968" s="168" t="str">
        <f t="shared" si="1621"/>
        <v/>
      </c>
      <c r="S12968" s="168" t="str">
        <f t="shared" si="1622"/>
        <v/>
      </c>
      <c r="T12968" s="168" t="str">
        <f t="shared" si="1623"/>
        <v/>
      </c>
    </row>
    <row r="12969" spans="1:20" x14ac:dyDescent="0.2">
      <c r="M12969" s="170" t="str">
        <f t="shared" si="1616"/>
        <v>DTL</v>
      </c>
      <c r="N12969" s="169" t="str">
        <f t="shared" si="1617"/>
        <v>8592</v>
      </c>
      <c r="O12969" s="168" t="str">
        <f t="shared" si="1618"/>
        <v/>
      </c>
      <c r="P12969" s="168" t="str">
        <f t="shared" si="1619"/>
        <v/>
      </c>
      <c r="Q12969" s="168" t="str">
        <f t="shared" si="1620"/>
        <v/>
      </c>
      <c r="R12969" s="168" t="str">
        <f t="shared" si="1621"/>
        <v/>
      </c>
      <c r="S12969" s="168" t="str">
        <f t="shared" si="1622"/>
        <v/>
      </c>
      <c r="T12969" s="168" t="str">
        <f t="shared" si="1623"/>
        <v/>
      </c>
    </row>
    <row r="12970" spans="1:20" x14ac:dyDescent="0.2">
      <c r="A12970" t="s">
        <v>3926</v>
      </c>
      <c r="M12970" s="170" t="str">
        <f t="shared" si="1616"/>
        <v>H1</v>
      </c>
      <c r="N12970" s="169" t="str">
        <f t="shared" si="1617"/>
        <v>8592</v>
      </c>
      <c r="O12970" s="168" t="str">
        <f t="shared" si="1618"/>
        <v/>
      </c>
      <c r="P12970" s="168" t="str">
        <f t="shared" si="1619"/>
        <v/>
      </c>
      <c r="Q12970" s="168" t="str">
        <f t="shared" si="1620"/>
        <v/>
      </c>
      <c r="R12970" s="168" t="str">
        <f t="shared" si="1621"/>
        <v/>
      </c>
      <c r="S12970" s="168" t="str">
        <f t="shared" si="1622"/>
        <v/>
      </c>
      <c r="T12970" s="168" t="str">
        <f t="shared" si="1623"/>
        <v/>
      </c>
    </row>
    <row r="12971" spans="1:20" x14ac:dyDescent="0.2">
      <c r="A12971" t="s">
        <v>2600</v>
      </c>
      <c r="M12971" s="170" t="str">
        <f t="shared" si="1616"/>
        <v>H2</v>
      </c>
      <c r="N12971" s="169" t="str">
        <f t="shared" si="1617"/>
        <v>8592</v>
      </c>
      <c r="O12971" s="168" t="str">
        <f t="shared" si="1618"/>
        <v/>
      </c>
      <c r="P12971" s="168" t="str">
        <f t="shared" si="1619"/>
        <v/>
      </c>
      <c r="Q12971" s="168" t="str">
        <f t="shared" si="1620"/>
        <v/>
      </c>
      <c r="R12971" s="168" t="str">
        <f t="shared" si="1621"/>
        <v/>
      </c>
      <c r="S12971" s="168" t="str">
        <f t="shared" si="1622"/>
        <v/>
      </c>
      <c r="T12971" s="168" t="str">
        <f t="shared" si="1623"/>
        <v/>
      </c>
    </row>
    <row r="12972" spans="1:20" x14ac:dyDescent="0.2">
      <c r="A12972" t="s">
        <v>2601</v>
      </c>
      <c r="M12972" s="170" t="str">
        <f t="shared" si="1616"/>
        <v>H3</v>
      </c>
      <c r="N12972" s="169" t="str">
        <f t="shared" si="1617"/>
        <v>8592</v>
      </c>
      <c r="O12972" s="168" t="str">
        <f t="shared" si="1618"/>
        <v/>
      </c>
      <c r="P12972" s="168" t="str">
        <f t="shared" si="1619"/>
        <v/>
      </c>
      <c r="Q12972" s="168" t="str">
        <f t="shared" si="1620"/>
        <v/>
      </c>
      <c r="R12972" s="168" t="str">
        <f t="shared" si="1621"/>
        <v/>
      </c>
      <c r="S12972" s="168" t="str">
        <f t="shared" si="1622"/>
        <v/>
      </c>
      <c r="T12972" s="168" t="str">
        <f t="shared" si="1623"/>
        <v/>
      </c>
    </row>
    <row r="12973" spans="1:20" x14ac:dyDescent="0.2">
      <c r="A12973" t="s">
        <v>3761</v>
      </c>
      <c r="M12973" s="170" t="str">
        <f t="shared" si="1616"/>
        <v>H4</v>
      </c>
      <c r="N12973" s="169" t="str">
        <f t="shared" si="1617"/>
        <v>8592</v>
      </c>
      <c r="O12973" s="168" t="str">
        <f t="shared" si="1618"/>
        <v/>
      </c>
      <c r="P12973" s="168" t="str">
        <f t="shared" si="1619"/>
        <v/>
      </c>
      <c r="Q12973" s="168" t="str">
        <f t="shared" si="1620"/>
        <v/>
      </c>
      <c r="R12973" s="168" t="str">
        <f t="shared" si="1621"/>
        <v/>
      </c>
      <c r="S12973" s="168" t="str">
        <f t="shared" si="1622"/>
        <v/>
      </c>
      <c r="T12973" s="168" t="str">
        <f t="shared" si="1623"/>
        <v/>
      </c>
    </row>
    <row r="12974" spans="1:20" x14ac:dyDescent="0.2">
      <c r="A12974" t="s">
        <v>3913</v>
      </c>
      <c r="M12974" s="170" t="str">
        <f t="shared" si="1616"/>
        <v>H5</v>
      </c>
      <c r="N12974" s="169" t="str">
        <f t="shared" si="1617"/>
        <v>8592</v>
      </c>
      <c r="O12974" s="168" t="str">
        <f t="shared" si="1618"/>
        <v/>
      </c>
      <c r="P12974" s="168" t="str">
        <f t="shared" si="1619"/>
        <v/>
      </c>
      <c r="Q12974" s="168" t="str">
        <f t="shared" si="1620"/>
        <v/>
      </c>
      <c r="R12974" s="168" t="str">
        <f t="shared" si="1621"/>
        <v/>
      </c>
      <c r="S12974" s="168" t="str">
        <f t="shared" si="1622"/>
        <v/>
      </c>
      <c r="T12974" s="168" t="str">
        <f t="shared" si="1623"/>
        <v/>
      </c>
    </row>
    <row r="12975" spans="1:20" x14ac:dyDescent="0.2">
      <c r="A12975" t="s">
        <v>3916</v>
      </c>
      <c r="M12975" s="170" t="str">
        <f t="shared" si="1616"/>
        <v>H6</v>
      </c>
      <c r="N12975" s="169" t="str">
        <f t="shared" si="1617"/>
        <v>8592</v>
      </c>
      <c r="O12975" s="168" t="str">
        <f t="shared" si="1618"/>
        <v/>
      </c>
      <c r="P12975" s="168" t="str">
        <f t="shared" si="1619"/>
        <v/>
      </c>
      <c r="Q12975" s="168" t="str">
        <f t="shared" si="1620"/>
        <v/>
      </c>
      <c r="R12975" s="168" t="str">
        <f t="shared" si="1621"/>
        <v/>
      </c>
      <c r="S12975" s="168" t="str">
        <f t="shared" si="1622"/>
        <v/>
      </c>
      <c r="T12975" s="168" t="str">
        <f t="shared" si="1623"/>
        <v/>
      </c>
    </row>
    <row r="12976" spans="1:20" x14ac:dyDescent="0.2">
      <c r="A12976" t="s">
        <v>2605</v>
      </c>
      <c r="M12976" s="170" t="str">
        <f t="shared" si="1616"/>
        <v>H7</v>
      </c>
      <c r="N12976" s="169" t="str">
        <f t="shared" si="1617"/>
        <v>8592</v>
      </c>
      <c r="O12976" s="168" t="str">
        <f t="shared" si="1618"/>
        <v/>
      </c>
      <c r="P12976" s="168" t="str">
        <f t="shared" si="1619"/>
        <v/>
      </c>
      <c r="Q12976" s="168" t="str">
        <f t="shared" si="1620"/>
        <v/>
      </c>
      <c r="R12976" s="168" t="str">
        <f t="shared" si="1621"/>
        <v/>
      </c>
      <c r="S12976" s="168" t="str">
        <f t="shared" si="1622"/>
        <v/>
      </c>
      <c r="T12976" s="168" t="str">
        <f t="shared" si="1623"/>
        <v/>
      </c>
    </row>
    <row r="12977" spans="1:20" x14ac:dyDescent="0.2">
      <c r="A12977" t="s">
        <v>2606</v>
      </c>
      <c r="M12977" s="170" t="str">
        <f t="shared" si="1616"/>
        <v>H8</v>
      </c>
      <c r="N12977" s="169" t="str">
        <f t="shared" si="1617"/>
        <v>8592</v>
      </c>
      <c r="O12977" s="168" t="str">
        <f t="shared" si="1618"/>
        <v/>
      </c>
      <c r="P12977" s="168" t="str">
        <f t="shared" si="1619"/>
        <v/>
      </c>
      <c r="Q12977" s="168" t="str">
        <f t="shared" si="1620"/>
        <v/>
      </c>
      <c r="R12977" s="168" t="str">
        <f t="shared" si="1621"/>
        <v/>
      </c>
      <c r="S12977" s="168" t="str">
        <f t="shared" si="1622"/>
        <v/>
      </c>
      <c r="T12977" s="168" t="str">
        <f t="shared" si="1623"/>
        <v/>
      </c>
    </row>
    <row r="12978" spans="1:20" x14ac:dyDescent="0.2">
      <c r="A12978" t="s">
        <v>2607</v>
      </c>
      <c r="M12978" s="170" t="str">
        <f t="shared" si="1616"/>
        <v>H9</v>
      </c>
      <c r="N12978" s="169" t="str">
        <f t="shared" si="1617"/>
        <v>8592</v>
      </c>
      <c r="O12978" s="168" t="str">
        <f t="shared" si="1618"/>
        <v/>
      </c>
      <c r="P12978" s="168" t="str">
        <f t="shared" si="1619"/>
        <v/>
      </c>
      <c r="Q12978" s="168" t="str">
        <f t="shared" si="1620"/>
        <v/>
      </c>
      <c r="R12978" s="168" t="str">
        <f t="shared" si="1621"/>
        <v/>
      </c>
      <c r="S12978" s="168" t="str">
        <f t="shared" si="1622"/>
        <v/>
      </c>
      <c r="T12978" s="168" t="str">
        <f t="shared" si="1623"/>
        <v/>
      </c>
    </row>
    <row r="12979" spans="1:20" x14ac:dyDescent="0.2">
      <c r="A12979" t="s">
        <v>2608</v>
      </c>
      <c r="M12979" s="170" t="str">
        <f t="shared" si="1616"/>
        <v>H10</v>
      </c>
      <c r="N12979" s="169" t="str">
        <f t="shared" si="1617"/>
        <v>8592</v>
      </c>
      <c r="O12979" s="168" t="str">
        <f t="shared" si="1618"/>
        <v/>
      </c>
      <c r="P12979" s="168" t="str">
        <f t="shared" si="1619"/>
        <v/>
      </c>
      <c r="Q12979" s="168" t="str">
        <f t="shared" si="1620"/>
        <v/>
      </c>
      <c r="R12979" s="168" t="str">
        <f t="shared" si="1621"/>
        <v/>
      </c>
      <c r="S12979" s="168" t="str">
        <f t="shared" si="1622"/>
        <v/>
      </c>
      <c r="T12979" s="168" t="str">
        <f t="shared" si="1623"/>
        <v/>
      </c>
    </row>
    <row r="12980" spans="1:20" x14ac:dyDescent="0.2">
      <c r="A12980" t="s">
        <v>7558</v>
      </c>
      <c r="M12980" s="170" t="str">
        <f t="shared" si="1616"/>
        <v>Ttl</v>
      </c>
      <c r="N12980" s="169" t="str">
        <f t="shared" si="1617"/>
        <v>8592</v>
      </c>
      <c r="O12980" s="168" t="str">
        <f t="shared" si="1618"/>
        <v/>
      </c>
      <c r="P12980" s="168" t="str">
        <f t="shared" si="1619"/>
        <v/>
      </c>
      <c r="Q12980" s="168" t="str">
        <f t="shared" si="1620"/>
        <v/>
      </c>
      <c r="R12980" s="168" t="str">
        <f t="shared" si="1621"/>
        <v/>
      </c>
      <c r="S12980" s="168" t="str">
        <f t="shared" si="1622"/>
        <v/>
      </c>
      <c r="T12980" s="168" t="str">
        <f t="shared" si="1623"/>
        <v/>
      </c>
    </row>
    <row r="12981" spans="1:20" x14ac:dyDescent="0.2">
      <c r="A12981" t="s">
        <v>2611</v>
      </c>
      <c r="M12981" s="170" t="str">
        <f t="shared" si="1616"/>
        <v>DTL</v>
      </c>
      <c r="N12981" s="169" t="str">
        <f t="shared" si="1617"/>
        <v>8592</v>
      </c>
      <c r="O12981" s="168" t="str">
        <f t="shared" si="1618"/>
        <v/>
      </c>
      <c r="P12981" s="168" t="str">
        <f t="shared" si="1619"/>
        <v/>
      </c>
      <c r="Q12981" s="168" t="str">
        <f t="shared" si="1620"/>
        <v/>
      </c>
      <c r="R12981" s="168" t="str">
        <f t="shared" si="1621"/>
        <v/>
      </c>
      <c r="S12981" s="168" t="str">
        <f t="shared" si="1622"/>
        <v/>
      </c>
      <c r="T12981" s="168" t="str">
        <f t="shared" si="1623"/>
        <v/>
      </c>
    </row>
    <row r="12982" spans="1:20" x14ac:dyDescent="0.2">
      <c r="A12982" t="s">
        <v>3927</v>
      </c>
      <c r="M12982" s="170" t="str">
        <f t="shared" si="1616"/>
        <v>Ttl</v>
      </c>
      <c r="N12982" s="169" t="str">
        <f t="shared" si="1617"/>
        <v>8592</v>
      </c>
      <c r="O12982" s="168" t="str">
        <f t="shared" si="1618"/>
        <v/>
      </c>
      <c r="P12982" s="168" t="str">
        <f t="shared" si="1619"/>
        <v/>
      </c>
      <c r="Q12982" s="168" t="str">
        <f t="shared" si="1620"/>
        <v/>
      </c>
      <c r="R12982" s="168" t="str">
        <f t="shared" si="1621"/>
        <v/>
      </c>
      <c r="S12982" s="168" t="str">
        <f t="shared" si="1622"/>
        <v/>
      </c>
      <c r="T12982" s="168" t="str">
        <f t="shared" si="1623"/>
        <v/>
      </c>
    </row>
    <row r="12983" spans="1:20" x14ac:dyDescent="0.2">
      <c r="A12983" t="s">
        <v>4246</v>
      </c>
      <c r="M12983" s="170" t="str">
        <f t="shared" si="1616"/>
        <v>DTL</v>
      </c>
      <c r="N12983" s="169" t="str">
        <f t="shared" si="1617"/>
        <v>8592</v>
      </c>
      <c r="O12983" s="168" t="str">
        <f t="shared" si="1618"/>
        <v/>
      </c>
      <c r="P12983" s="168" t="str">
        <f t="shared" si="1619"/>
        <v/>
      </c>
      <c r="Q12983" s="168" t="str">
        <f t="shared" si="1620"/>
        <v/>
      </c>
      <c r="R12983" s="168" t="str">
        <f t="shared" si="1621"/>
        <v/>
      </c>
      <c r="S12983" s="168" t="str">
        <f t="shared" si="1622"/>
        <v/>
      </c>
      <c r="T12983" s="168" t="str">
        <f t="shared" si="1623"/>
        <v/>
      </c>
    </row>
    <row r="12984" spans="1:20" x14ac:dyDescent="0.2">
      <c r="A12984" t="s">
        <v>2611</v>
      </c>
      <c r="M12984" s="170" t="str">
        <f t="shared" si="1616"/>
        <v>DTL</v>
      </c>
      <c r="N12984" s="169" t="str">
        <f t="shared" si="1617"/>
        <v>8592</v>
      </c>
      <c r="O12984" s="168" t="str">
        <f t="shared" si="1618"/>
        <v/>
      </c>
      <c r="P12984" s="168" t="str">
        <f t="shared" si="1619"/>
        <v/>
      </c>
      <c r="Q12984" s="168" t="str">
        <f t="shared" si="1620"/>
        <v/>
      </c>
      <c r="R12984" s="168" t="str">
        <f t="shared" si="1621"/>
        <v/>
      </c>
      <c r="S12984" s="168" t="str">
        <f t="shared" si="1622"/>
        <v/>
      </c>
      <c r="T12984" s="168" t="str">
        <f t="shared" si="1623"/>
        <v/>
      </c>
    </row>
    <row r="12985" spans="1:20" x14ac:dyDescent="0.2">
      <c r="A12985" t="s">
        <v>7559</v>
      </c>
      <c r="M12985" s="170" t="str">
        <f t="shared" si="1616"/>
        <v>DTL</v>
      </c>
      <c r="N12985" s="169" t="str">
        <f t="shared" si="1617"/>
        <v>8592</v>
      </c>
      <c r="O12985" s="168" t="str">
        <f t="shared" si="1618"/>
        <v xml:space="preserve">    </v>
      </c>
      <c r="P12985" s="168" t="str">
        <f t="shared" si="1619"/>
        <v xml:space="preserve">8592    </v>
      </c>
      <c r="Q12985" s="168">
        <f t="shared" si="1620"/>
        <v>44</v>
      </c>
      <c r="R12985" s="168">
        <f t="shared" si="1621"/>
        <v>7283</v>
      </c>
      <c r="S12985" s="168">
        <f t="shared" si="1622"/>
        <v>-17008</v>
      </c>
      <c r="T12985" s="168">
        <f t="shared" si="1623"/>
        <v>-886</v>
      </c>
    </row>
    <row r="12986" spans="1:20" x14ac:dyDescent="0.2">
      <c r="A12986" t="s">
        <v>2611</v>
      </c>
      <c r="M12986" s="170" t="str">
        <f t="shared" si="1616"/>
        <v>DTL</v>
      </c>
      <c r="N12986" s="169" t="str">
        <f t="shared" si="1617"/>
        <v>8592</v>
      </c>
      <c r="O12986" s="168" t="str">
        <f t="shared" si="1618"/>
        <v/>
      </c>
      <c r="P12986" s="168" t="str">
        <f t="shared" si="1619"/>
        <v/>
      </c>
      <c r="Q12986" s="168" t="str">
        <f t="shared" si="1620"/>
        <v/>
      </c>
      <c r="R12986" s="168" t="str">
        <f t="shared" si="1621"/>
        <v/>
      </c>
      <c r="S12986" s="168" t="str">
        <f t="shared" si="1622"/>
        <v/>
      </c>
      <c r="T12986" s="168" t="str">
        <f t="shared" si="1623"/>
        <v/>
      </c>
    </row>
    <row r="12987" spans="1:20" x14ac:dyDescent="0.2">
      <c r="A12987" t="s">
        <v>3928</v>
      </c>
      <c r="M12987" s="170" t="str">
        <f t="shared" si="1616"/>
        <v>DTL</v>
      </c>
      <c r="N12987" s="169" t="str">
        <f t="shared" si="1617"/>
        <v>8592</v>
      </c>
      <c r="O12987" s="168" t="str">
        <f t="shared" si="1618"/>
        <v>Tran</v>
      </c>
      <c r="P12987" s="168" t="str">
        <f t="shared" si="1619"/>
        <v>8592Tran</v>
      </c>
      <c r="Q12987" s="168">
        <f t="shared" si="1620"/>
        <v>0</v>
      </c>
      <c r="R12987" s="168">
        <f t="shared" si="1621"/>
        <v>0</v>
      </c>
      <c r="S12987" s="168">
        <f t="shared" si="1622"/>
        <v>0</v>
      </c>
      <c r="T12987" s="168">
        <f t="shared" si="1623"/>
        <v>0</v>
      </c>
    </row>
    <row r="12988" spans="1:20" x14ac:dyDescent="0.2">
      <c r="A12988" t="s">
        <v>2611</v>
      </c>
      <c r="M12988" s="170" t="str">
        <f t="shared" si="1616"/>
        <v>DTL</v>
      </c>
      <c r="N12988" s="169" t="str">
        <f t="shared" si="1617"/>
        <v>8592</v>
      </c>
      <c r="O12988" s="168" t="str">
        <f t="shared" si="1618"/>
        <v/>
      </c>
      <c r="P12988" s="168" t="str">
        <f t="shared" si="1619"/>
        <v/>
      </c>
      <c r="Q12988" s="168" t="str">
        <f t="shared" si="1620"/>
        <v/>
      </c>
      <c r="R12988" s="168" t="str">
        <f t="shared" si="1621"/>
        <v/>
      </c>
      <c r="S12988" s="168" t="str">
        <f t="shared" si="1622"/>
        <v/>
      </c>
      <c r="T12988" s="168" t="str">
        <f t="shared" si="1623"/>
        <v/>
      </c>
    </row>
    <row r="12989" spans="1:20" x14ac:dyDescent="0.2">
      <c r="A12989" t="s">
        <v>2623</v>
      </c>
      <c r="M12989" s="170" t="str">
        <f t="shared" si="1616"/>
        <v>DTL</v>
      </c>
      <c r="N12989" s="169" t="str">
        <f t="shared" si="1617"/>
        <v>8592</v>
      </c>
      <c r="O12989" s="168" t="str">
        <f t="shared" si="1618"/>
        <v>Tran</v>
      </c>
      <c r="P12989" s="168" t="str">
        <f t="shared" si="1619"/>
        <v>8592Tran</v>
      </c>
      <c r="Q12989" s="168">
        <f t="shared" si="1620"/>
        <v>0</v>
      </c>
      <c r="R12989" s="168">
        <f t="shared" si="1621"/>
        <v>0</v>
      </c>
      <c r="S12989" s="168">
        <f t="shared" si="1622"/>
        <v>0</v>
      </c>
      <c r="T12989" s="168">
        <f t="shared" si="1623"/>
        <v>0</v>
      </c>
    </row>
    <row r="12990" spans="1:20" x14ac:dyDescent="0.2">
      <c r="A12990" t="s">
        <v>4246</v>
      </c>
      <c r="M12990" s="170" t="str">
        <f t="shared" si="1616"/>
        <v>DTL</v>
      </c>
      <c r="N12990" s="169" t="str">
        <f t="shared" si="1617"/>
        <v>8592</v>
      </c>
      <c r="O12990" s="168" t="str">
        <f t="shared" si="1618"/>
        <v/>
      </c>
      <c r="P12990" s="168" t="str">
        <f t="shared" si="1619"/>
        <v/>
      </c>
      <c r="Q12990" s="168" t="str">
        <f t="shared" si="1620"/>
        <v/>
      </c>
      <c r="R12990" s="168" t="str">
        <f t="shared" si="1621"/>
        <v/>
      </c>
      <c r="S12990" s="168" t="str">
        <f t="shared" si="1622"/>
        <v/>
      </c>
      <c r="T12990" s="168" t="str">
        <f t="shared" si="1623"/>
        <v/>
      </c>
    </row>
    <row r="12991" spans="1:20" x14ac:dyDescent="0.2">
      <c r="A12991" t="s">
        <v>2611</v>
      </c>
      <c r="M12991" s="170" t="str">
        <f t="shared" si="1616"/>
        <v>DTL</v>
      </c>
      <c r="N12991" s="169" t="str">
        <f t="shared" si="1617"/>
        <v>8592</v>
      </c>
      <c r="O12991" s="168" t="str">
        <f t="shared" si="1618"/>
        <v/>
      </c>
      <c r="P12991" s="168" t="str">
        <f t="shared" si="1619"/>
        <v/>
      </c>
      <c r="Q12991" s="168" t="str">
        <f t="shared" si="1620"/>
        <v/>
      </c>
      <c r="R12991" s="168" t="str">
        <f t="shared" si="1621"/>
        <v/>
      </c>
      <c r="S12991" s="168" t="str">
        <f t="shared" si="1622"/>
        <v/>
      </c>
      <c r="T12991" s="168" t="str">
        <f t="shared" si="1623"/>
        <v/>
      </c>
    </row>
    <row r="12992" spans="1:20" x14ac:dyDescent="0.2">
      <c r="A12992" t="s">
        <v>7560</v>
      </c>
      <c r="M12992" s="170" t="str">
        <f t="shared" si="1616"/>
        <v>Ttl</v>
      </c>
      <c r="N12992" s="169" t="str">
        <f t="shared" si="1617"/>
        <v>8592</v>
      </c>
      <c r="O12992" s="168" t="str">
        <f t="shared" si="1618"/>
        <v/>
      </c>
      <c r="P12992" s="168" t="str">
        <f t="shared" si="1619"/>
        <v/>
      </c>
      <c r="Q12992" s="168" t="str">
        <f t="shared" si="1620"/>
        <v/>
      </c>
      <c r="R12992" s="168" t="str">
        <f t="shared" si="1621"/>
        <v/>
      </c>
      <c r="S12992" s="168" t="str">
        <f t="shared" si="1622"/>
        <v/>
      </c>
      <c r="T12992" s="168" t="str">
        <f t="shared" si="1623"/>
        <v/>
      </c>
    </row>
    <row r="12993" spans="1:20" x14ac:dyDescent="0.2">
      <c r="A12993" t="s">
        <v>4467</v>
      </c>
      <c r="M12993" s="170" t="str">
        <f t="shared" si="1616"/>
        <v>DTL</v>
      </c>
      <c r="N12993" s="169" t="str">
        <f t="shared" si="1617"/>
        <v>8592</v>
      </c>
      <c r="O12993" s="168" t="str">
        <f t="shared" si="1618"/>
        <v/>
      </c>
      <c r="P12993" s="168" t="str">
        <f t="shared" si="1619"/>
        <v/>
      </c>
      <c r="Q12993" s="168" t="str">
        <f t="shared" si="1620"/>
        <v/>
      </c>
      <c r="R12993" s="168" t="str">
        <f t="shared" si="1621"/>
        <v/>
      </c>
      <c r="S12993" s="168" t="str">
        <f t="shared" si="1622"/>
        <v/>
      </c>
      <c r="T12993" s="168" t="str">
        <f t="shared" si="1623"/>
        <v/>
      </c>
    </row>
    <row r="12994" spans="1:20" x14ac:dyDescent="0.2">
      <c r="A12994">
        <v>1</v>
      </c>
      <c r="M12994" s="170" t="str">
        <f t="shared" si="1616"/>
        <v>DTL</v>
      </c>
      <c r="N12994" s="169" t="str">
        <f t="shared" si="1617"/>
        <v>8592</v>
      </c>
      <c r="O12994" s="168" t="str">
        <f t="shared" si="1618"/>
        <v/>
      </c>
      <c r="P12994" s="168" t="str">
        <f t="shared" si="1619"/>
        <v/>
      </c>
      <c r="Q12994" s="168" t="str">
        <f t="shared" si="1620"/>
        <v/>
      </c>
      <c r="R12994" s="168" t="str">
        <f t="shared" si="1621"/>
        <v/>
      </c>
      <c r="S12994" s="168" t="str">
        <f t="shared" si="1622"/>
        <v/>
      </c>
      <c r="T12994" s="168" t="str">
        <f t="shared" si="1623"/>
        <v/>
      </c>
    </row>
    <row r="12995" spans="1:20" x14ac:dyDescent="0.2">
      <c r="M12995" s="170" t="str">
        <f t="shared" ref="M12995:M13058" si="1624">IF(ROW()&lt;23,"",
  IF(NOT(ISERROR(FIND("Trinity County",$A12995,30))),"H1",
  IF(M12994="H1","H2",
  IF(M12994="H2","H3",
  IF(M12994="H3","H4",
  IF(M12994="H4","H5",
  IF(M12994="H5","H6",
  IF(M12994="H6","H7",
  IF(M12994="H7","H8",
  IF(M12994="H8","H9",
  IF(M12994="H9","H10",
  IF(TRIM(LEFT($A12995,7))="Total","Ttl","DTL"))))))))))))</f>
        <v>DTL</v>
      </c>
      <c r="N12995" s="169" t="str">
        <f t="shared" ref="N12995:N13058" si="1625">IF(ROW()&lt;23,"",
  IF($M12995="H6",TRIM(LEFT($A12995,5)),N12994))</f>
        <v>8592</v>
      </c>
      <c r="O12995" s="168" t="str">
        <f t="shared" ref="O12995:O13058" si="1626">IF($M12995&lt;&gt;"DTL","",
  IF(NOT(ISNUMBER(VALUE(MID($A12995,31,15)))),"",LEFT($A12995,4)))</f>
        <v/>
      </c>
      <c r="P12995" s="168" t="str">
        <f t="shared" ref="P12995:P13058" si="1627">IF(O12995="","",N12995&amp;O12995)</f>
        <v/>
      </c>
      <c r="Q12995" s="168" t="str">
        <f t="shared" ref="Q12995:Q13058" si="1628">IF($M12995&lt;&gt;"DTL","",
  IF(NOT(ISNUMBER(VALUE(MID($A12995,31,15)))),"",VALUE(TRIM(MID($A12995,47,15)))))</f>
        <v/>
      </c>
      <c r="R12995" s="168" t="str">
        <f t="shared" ref="R12995:R13058" si="1629">IF($M12995&lt;&gt;"DTL","",
  IF(NOT(ISNUMBER(VALUE(MID($A12995,31,15)))),"",VALUE(TRIM(MID($A12995,61,14)))))</f>
        <v/>
      </c>
      <c r="S12995" s="168" t="str">
        <f t="shared" ref="S12995:S13058" si="1630">IF($M12995&lt;&gt;"DTL","",
  IF(NOT(ISNUMBER(VALUE(MID($A12995,31,15)))),"",VALUE(TRIM(MID($A12995,76,14)))))</f>
        <v/>
      </c>
      <c r="T12995" s="168" t="str">
        <f t="shared" ref="T12995:T13058" si="1631">IF($M12995&lt;&gt;"DTL","",
  IF(NOT(ISNUMBER(VALUE(MID($A12995,31,15)))),"",VALUE(TRIM(MID($A12995,90,14)))))</f>
        <v/>
      </c>
    </row>
    <row r="12996" spans="1:20" x14ac:dyDescent="0.2">
      <c r="A12996" t="s">
        <v>3929</v>
      </c>
      <c r="M12996" s="170" t="str">
        <f t="shared" si="1624"/>
        <v>H1</v>
      </c>
      <c r="N12996" s="169" t="str">
        <f t="shared" si="1625"/>
        <v>8592</v>
      </c>
      <c r="O12996" s="168" t="str">
        <f t="shared" si="1626"/>
        <v/>
      </c>
      <c r="P12996" s="168" t="str">
        <f t="shared" si="1627"/>
        <v/>
      </c>
      <c r="Q12996" s="168" t="str">
        <f t="shared" si="1628"/>
        <v/>
      </c>
      <c r="R12996" s="168" t="str">
        <f t="shared" si="1629"/>
        <v/>
      </c>
      <c r="S12996" s="168" t="str">
        <f t="shared" si="1630"/>
        <v/>
      </c>
      <c r="T12996" s="168" t="str">
        <f t="shared" si="1631"/>
        <v/>
      </c>
    </row>
    <row r="12997" spans="1:20" x14ac:dyDescent="0.2">
      <c r="A12997" t="s">
        <v>2600</v>
      </c>
      <c r="M12997" s="170" t="str">
        <f t="shared" si="1624"/>
        <v>H2</v>
      </c>
      <c r="N12997" s="169" t="str">
        <f t="shared" si="1625"/>
        <v>8592</v>
      </c>
      <c r="O12997" s="168" t="str">
        <f t="shared" si="1626"/>
        <v/>
      </c>
      <c r="P12997" s="168" t="str">
        <f t="shared" si="1627"/>
        <v/>
      </c>
      <c r="Q12997" s="168" t="str">
        <f t="shared" si="1628"/>
        <v/>
      </c>
      <c r="R12997" s="168" t="str">
        <f t="shared" si="1629"/>
        <v/>
      </c>
      <c r="S12997" s="168" t="str">
        <f t="shared" si="1630"/>
        <v/>
      </c>
      <c r="T12997" s="168" t="str">
        <f t="shared" si="1631"/>
        <v/>
      </c>
    </row>
    <row r="12998" spans="1:20" x14ac:dyDescent="0.2">
      <c r="A12998" t="s">
        <v>2601</v>
      </c>
      <c r="M12998" s="170" t="str">
        <f t="shared" si="1624"/>
        <v>H3</v>
      </c>
      <c r="N12998" s="169" t="str">
        <f t="shared" si="1625"/>
        <v>8592</v>
      </c>
      <c r="O12998" s="168" t="str">
        <f t="shared" si="1626"/>
        <v/>
      </c>
      <c r="P12998" s="168" t="str">
        <f t="shared" si="1627"/>
        <v/>
      </c>
      <c r="Q12998" s="168" t="str">
        <f t="shared" si="1628"/>
        <v/>
      </c>
      <c r="R12998" s="168" t="str">
        <f t="shared" si="1629"/>
        <v/>
      </c>
      <c r="S12998" s="168" t="str">
        <f t="shared" si="1630"/>
        <v/>
      </c>
      <c r="T12998" s="168" t="str">
        <f t="shared" si="1631"/>
        <v/>
      </c>
    </row>
    <row r="12999" spans="1:20" x14ac:dyDescent="0.2">
      <c r="A12999" t="s">
        <v>3761</v>
      </c>
      <c r="M12999" s="170" t="str">
        <f t="shared" si="1624"/>
        <v>H4</v>
      </c>
      <c r="N12999" s="169" t="str">
        <f t="shared" si="1625"/>
        <v>8592</v>
      </c>
      <c r="O12999" s="168" t="str">
        <f t="shared" si="1626"/>
        <v/>
      </c>
      <c r="P12999" s="168" t="str">
        <f t="shared" si="1627"/>
        <v/>
      </c>
      <c r="Q12999" s="168" t="str">
        <f t="shared" si="1628"/>
        <v/>
      </c>
      <c r="R12999" s="168" t="str">
        <f t="shared" si="1629"/>
        <v/>
      </c>
      <c r="S12999" s="168" t="str">
        <f t="shared" si="1630"/>
        <v/>
      </c>
      <c r="T12999" s="168" t="str">
        <f t="shared" si="1631"/>
        <v/>
      </c>
    </row>
    <row r="13000" spans="1:20" x14ac:dyDescent="0.2">
      <c r="A13000" t="s">
        <v>3930</v>
      </c>
      <c r="M13000" s="170" t="str">
        <f t="shared" si="1624"/>
        <v>H5</v>
      </c>
      <c r="N13000" s="169" t="str">
        <f t="shared" si="1625"/>
        <v>8592</v>
      </c>
      <c r="O13000" s="168" t="str">
        <f t="shared" si="1626"/>
        <v/>
      </c>
      <c r="P13000" s="168" t="str">
        <f t="shared" si="1627"/>
        <v/>
      </c>
      <c r="Q13000" s="168" t="str">
        <f t="shared" si="1628"/>
        <v/>
      </c>
      <c r="R13000" s="168" t="str">
        <f t="shared" si="1629"/>
        <v/>
      </c>
      <c r="S13000" s="168" t="str">
        <f t="shared" si="1630"/>
        <v/>
      </c>
      <c r="T13000" s="168" t="str">
        <f t="shared" si="1631"/>
        <v/>
      </c>
    </row>
    <row r="13001" spans="1:20" x14ac:dyDescent="0.2">
      <c r="A13001" t="s">
        <v>3931</v>
      </c>
      <c r="M13001" s="170" t="str">
        <f t="shared" si="1624"/>
        <v>H6</v>
      </c>
      <c r="N13001" s="169" t="str">
        <f t="shared" si="1625"/>
        <v>8593</v>
      </c>
      <c r="O13001" s="168" t="str">
        <f t="shared" si="1626"/>
        <v/>
      </c>
      <c r="P13001" s="168" t="str">
        <f t="shared" si="1627"/>
        <v/>
      </c>
      <c r="Q13001" s="168" t="str">
        <f t="shared" si="1628"/>
        <v/>
      </c>
      <c r="R13001" s="168" t="str">
        <f t="shared" si="1629"/>
        <v/>
      </c>
      <c r="S13001" s="168" t="str">
        <f t="shared" si="1630"/>
        <v/>
      </c>
      <c r="T13001" s="168" t="str">
        <f t="shared" si="1631"/>
        <v/>
      </c>
    </row>
    <row r="13002" spans="1:20" x14ac:dyDescent="0.2">
      <c r="A13002" t="s">
        <v>2605</v>
      </c>
      <c r="M13002" s="170" t="str">
        <f t="shared" si="1624"/>
        <v>H7</v>
      </c>
      <c r="N13002" s="169" t="str">
        <f t="shared" si="1625"/>
        <v>8593</v>
      </c>
      <c r="O13002" s="168" t="str">
        <f t="shared" si="1626"/>
        <v/>
      </c>
      <c r="P13002" s="168" t="str">
        <f t="shared" si="1627"/>
        <v/>
      </c>
      <c r="Q13002" s="168" t="str">
        <f t="shared" si="1628"/>
        <v/>
      </c>
      <c r="R13002" s="168" t="str">
        <f t="shared" si="1629"/>
        <v/>
      </c>
      <c r="S13002" s="168" t="str">
        <f t="shared" si="1630"/>
        <v/>
      </c>
      <c r="T13002" s="168" t="str">
        <f t="shared" si="1631"/>
        <v/>
      </c>
    </row>
    <row r="13003" spans="1:20" x14ac:dyDescent="0.2">
      <c r="A13003" t="s">
        <v>2606</v>
      </c>
      <c r="M13003" s="170" t="str">
        <f t="shared" si="1624"/>
        <v>H8</v>
      </c>
      <c r="N13003" s="169" t="str">
        <f t="shared" si="1625"/>
        <v>8593</v>
      </c>
      <c r="O13003" s="168" t="str">
        <f t="shared" si="1626"/>
        <v/>
      </c>
      <c r="P13003" s="168" t="str">
        <f t="shared" si="1627"/>
        <v/>
      </c>
      <c r="Q13003" s="168" t="str">
        <f t="shared" si="1628"/>
        <v/>
      </c>
      <c r="R13003" s="168" t="str">
        <f t="shared" si="1629"/>
        <v/>
      </c>
      <c r="S13003" s="168" t="str">
        <f t="shared" si="1630"/>
        <v/>
      </c>
      <c r="T13003" s="168" t="str">
        <f t="shared" si="1631"/>
        <v/>
      </c>
    </row>
    <row r="13004" spans="1:20" x14ac:dyDescent="0.2">
      <c r="A13004" t="s">
        <v>2607</v>
      </c>
      <c r="M13004" s="170" t="str">
        <f t="shared" si="1624"/>
        <v>H9</v>
      </c>
      <c r="N13004" s="169" t="str">
        <f t="shared" si="1625"/>
        <v>8593</v>
      </c>
      <c r="O13004" s="168" t="str">
        <f t="shared" si="1626"/>
        <v/>
      </c>
      <c r="P13004" s="168" t="str">
        <f t="shared" si="1627"/>
        <v/>
      </c>
      <c r="Q13004" s="168" t="str">
        <f t="shared" si="1628"/>
        <v/>
      </c>
      <c r="R13004" s="168" t="str">
        <f t="shared" si="1629"/>
        <v/>
      </c>
      <c r="S13004" s="168" t="str">
        <f t="shared" si="1630"/>
        <v/>
      </c>
      <c r="T13004" s="168" t="str">
        <f t="shared" si="1631"/>
        <v/>
      </c>
    </row>
    <row r="13005" spans="1:20" x14ac:dyDescent="0.2">
      <c r="A13005" t="s">
        <v>2608</v>
      </c>
      <c r="M13005" s="170" t="str">
        <f t="shared" si="1624"/>
        <v>H10</v>
      </c>
      <c r="N13005" s="169" t="str">
        <f t="shared" si="1625"/>
        <v>8593</v>
      </c>
      <c r="O13005" s="168" t="str">
        <f t="shared" si="1626"/>
        <v/>
      </c>
      <c r="P13005" s="168" t="str">
        <f t="shared" si="1627"/>
        <v/>
      </c>
      <c r="Q13005" s="168" t="str">
        <f t="shared" si="1628"/>
        <v/>
      </c>
      <c r="R13005" s="168" t="str">
        <f t="shared" si="1629"/>
        <v/>
      </c>
      <c r="S13005" s="168" t="str">
        <f t="shared" si="1630"/>
        <v/>
      </c>
      <c r="T13005" s="168" t="str">
        <f t="shared" si="1631"/>
        <v/>
      </c>
    </row>
    <row r="13006" spans="1:20" x14ac:dyDescent="0.2">
      <c r="A13006" t="s">
        <v>2609</v>
      </c>
      <c r="M13006" s="170" t="str">
        <f t="shared" si="1624"/>
        <v>DTL</v>
      </c>
      <c r="N13006" s="169" t="str">
        <f t="shared" si="1625"/>
        <v>8593</v>
      </c>
      <c r="O13006" s="168" t="str">
        <f t="shared" si="1626"/>
        <v/>
      </c>
      <c r="P13006" s="168" t="str">
        <f t="shared" si="1627"/>
        <v/>
      </c>
      <c r="Q13006" s="168" t="str">
        <f t="shared" si="1628"/>
        <v/>
      </c>
      <c r="R13006" s="168" t="str">
        <f t="shared" si="1629"/>
        <v/>
      </c>
      <c r="S13006" s="168" t="str">
        <f t="shared" si="1630"/>
        <v/>
      </c>
      <c r="T13006" s="168" t="str">
        <f t="shared" si="1631"/>
        <v/>
      </c>
    </row>
    <row r="13007" spans="1:20" x14ac:dyDescent="0.2">
      <c r="A13007" t="s">
        <v>7561</v>
      </c>
      <c r="M13007" s="170" t="str">
        <f t="shared" si="1624"/>
        <v>DTL</v>
      </c>
      <c r="N13007" s="169" t="str">
        <f t="shared" si="1625"/>
        <v>8593</v>
      </c>
      <c r="O13007" s="168" t="str">
        <f t="shared" si="1626"/>
        <v>6590</v>
      </c>
      <c r="P13007" s="168" t="str">
        <f t="shared" si="1627"/>
        <v>85936590</v>
      </c>
      <c r="Q13007" s="168">
        <f t="shared" si="1628"/>
        <v>106029</v>
      </c>
      <c r="R13007" s="168">
        <f t="shared" si="1629"/>
        <v>120361</v>
      </c>
      <c r="S13007" s="168">
        <f t="shared" si="1630"/>
        <v>0</v>
      </c>
      <c r="T13007" s="168">
        <f t="shared" si="1631"/>
        <v>180191</v>
      </c>
    </row>
    <row r="13008" spans="1:20" x14ac:dyDescent="0.2">
      <c r="A13008" t="s">
        <v>7562</v>
      </c>
      <c r="M13008" s="170" t="str">
        <f t="shared" si="1624"/>
        <v>DTL</v>
      </c>
      <c r="N13008" s="169" t="str">
        <f t="shared" si="1625"/>
        <v>8593</v>
      </c>
      <c r="O13008" s="168" t="str">
        <f t="shared" si="1626"/>
        <v>6601</v>
      </c>
      <c r="P13008" s="168" t="str">
        <f t="shared" si="1627"/>
        <v>85936601</v>
      </c>
      <c r="Q13008" s="168">
        <f t="shared" si="1628"/>
        <v>343</v>
      </c>
      <c r="R13008" s="168">
        <f t="shared" si="1629"/>
        <v>836</v>
      </c>
      <c r="S13008" s="168">
        <f t="shared" si="1630"/>
        <v>100</v>
      </c>
      <c r="T13008" s="168">
        <f t="shared" si="1631"/>
        <v>780</v>
      </c>
    </row>
    <row r="13009" spans="1:20" x14ac:dyDescent="0.2">
      <c r="A13009" t="s">
        <v>3932</v>
      </c>
      <c r="M13009" s="170" t="str">
        <f t="shared" si="1624"/>
        <v>DTL</v>
      </c>
      <c r="N13009" s="169" t="str">
        <f t="shared" si="1625"/>
        <v>8593</v>
      </c>
      <c r="O13009" s="168" t="str">
        <f t="shared" si="1626"/>
        <v>9255</v>
      </c>
      <c r="P13009" s="168" t="str">
        <f t="shared" si="1627"/>
        <v>85939255</v>
      </c>
      <c r="Q13009" s="168">
        <f t="shared" si="1628"/>
        <v>0</v>
      </c>
      <c r="R13009" s="168">
        <f t="shared" si="1629"/>
        <v>0</v>
      </c>
      <c r="S13009" s="168">
        <f t="shared" si="1630"/>
        <v>0</v>
      </c>
      <c r="T13009" s="168">
        <f t="shared" si="1631"/>
        <v>0</v>
      </c>
    </row>
    <row r="13010" spans="1:20" x14ac:dyDescent="0.2">
      <c r="A13010" t="s">
        <v>4246</v>
      </c>
      <c r="M13010" s="170" t="str">
        <f t="shared" si="1624"/>
        <v>DTL</v>
      </c>
      <c r="N13010" s="169" t="str">
        <f t="shared" si="1625"/>
        <v>8593</v>
      </c>
      <c r="O13010" s="168" t="str">
        <f t="shared" si="1626"/>
        <v/>
      </c>
      <c r="P13010" s="168" t="str">
        <f t="shared" si="1627"/>
        <v/>
      </c>
      <c r="Q13010" s="168" t="str">
        <f t="shared" si="1628"/>
        <v/>
      </c>
      <c r="R13010" s="168" t="str">
        <f t="shared" si="1629"/>
        <v/>
      </c>
      <c r="S13010" s="168" t="str">
        <f t="shared" si="1630"/>
        <v/>
      </c>
      <c r="T13010" s="168" t="str">
        <f t="shared" si="1631"/>
        <v/>
      </c>
    </row>
    <row r="13011" spans="1:20" x14ac:dyDescent="0.2">
      <c r="A13011" t="s">
        <v>2611</v>
      </c>
      <c r="M13011" s="170" t="str">
        <f t="shared" si="1624"/>
        <v>DTL</v>
      </c>
      <c r="N13011" s="169" t="str">
        <f t="shared" si="1625"/>
        <v>8593</v>
      </c>
      <c r="O13011" s="168" t="str">
        <f t="shared" si="1626"/>
        <v/>
      </c>
      <c r="P13011" s="168" t="str">
        <f t="shared" si="1627"/>
        <v/>
      </c>
      <c r="Q13011" s="168" t="str">
        <f t="shared" si="1628"/>
        <v/>
      </c>
      <c r="R13011" s="168" t="str">
        <f t="shared" si="1629"/>
        <v/>
      </c>
      <c r="S13011" s="168" t="str">
        <f t="shared" si="1630"/>
        <v/>
      </c>
      <c r="T13011" s="168" t="str">
        <f t="shared" si="1631"/>
        <v/>
      </c>
    </row>
    <row r="13012" spans="1:20" x14ac:dyDescent="0.2">
      <c r="A13012" t="s">
        <v>7563</v>
      </c>
      <c r="M13012" s="170" t="str">
        <f t="shared" si="1624"/>
        <v>Ttl</v>
      </c>
      <c r="N13012" s="169" t="str">
        <f t="shared" si="1625"/>
        <v>8593</v>
      </c>
      <c r="O13012" s="168" t="str">
        <f t="shared" si="1626"/>
        <v/>
      </c>
      <c r="P13012" s="168" t="str">
        <f t="shared" si="1627"/>
        <v/>
      </c>
      <c r="Q13012" s="168" t="str">
        <f t="shared" si="1628"/>
        <v/>
      </c>
      <c r="R13012" s="168" t="str">
        <f t="shared" si="1629"/>
        <v/>
      </c>
      <c r="S13012" s="168" t="str">
        <f t="shared" si="1630"/>
        <v/>
      </c>
      <c r="T13012" s="168" t="str">
        <f t="shared" si="1631"/>
        <v/>
      </c>
    </row>
    <row r="13013" spans="1:20" x14ac:dyDescent="0.2">
      <c r="A13013" t="s">
        <v>2612</v>
      </c>
      <c r="M13013" s="170" t="str">
        <f t="shared" si="1624"/>
        <v>DTL</v>
      </c>
      <c r="N13013" s="169" t="str">
        <f t="shared" si="1625"/>
        <v>8593</v>
      </c>
      <c r="O13013" s="168" t="str">
        <f t="shared" si="1626"/>
        <v/>
      </c>
      <c r="P13013" s="168" t="str">
        <f t="shared" si="1627"/>
        <v/>
      </c>
      <c r="Q13013" s="168" t="str">
        <f t="shared" si="1628"/>
        <v/>
      </c>
      <c r="R13013" s="168" t="str">
        <f t="shared" si="1629"/>
        <v/>
      </c>
      <c r="S13013" s="168" t="str">
        <f t="shared" si="1630"/>
        <v/>
      </c>
      <c r="T13013" s="168" t="str">
        <f t="shared" si="1631"/>
        <v/>
      </c>
    </row>
    <row r="13014" spans="1:20" x14ac:dyDescent="0.2">
      <c r="A13014" t="s">
        <v>2611</v>
      </c>
      <c r="M13014" s="170" t="str">
        <f t="shared" si="1624"/>
        <v>DTL</v>
      </c>
      <c r="N13014" s="169" t="str">
        <f t="shared" si="1625"/>
        <v>8593</v>
      </c>
      <c r="O13014" s="168" t="str">
        <f t="shared" si="1626"/>
        <v/>
      </c>
      <c r="P13014" s="168" t="str">
        <f t="shared" si="1627"/>
        <v/>
      </c>
      <c r="Q13014" s="168" t="str">
        <f t="shared" si="1628"/>
        <v/>
      </c>
      <c r="R13014" s="168" t="str">
        <f t="shared" si="1629"/>
        <v/>
      </c>
      <c r="S13014" s="168" t="str">
        <f t="shared" si="1630"/>
        <v/>
      </c>
      <c r="T13014" s="168" t="str">
        <f t="shared" si="1631"/>
        <v/>
      </c>
    </row>
    <row r="13015" spans="1:20" x14ac:dyDescent="0.2">
      <c r="A13015" t="s">
        <v>2611</v>
      </c>
      <c r="M13015" s="170" t="str">
        <f t="shared" si="1624"/>
        <v>DTL</v>
      </c>
      <c r="N13015" s="169" t="str">
        <f t="shared" si="1625"/>
        <v>8593</v>
      </c>
      <c r="O13015" s="168" t="str">
        <f t="shared" si="1626"/>
        <v/>
      </c>
      <c r="P13015" s="168" t="str">
        <f t="shared" si="1627"/>
        <v/>
      </c>
      <c r="Q13015" s="168" t="str">
        <f t="shared" si="1628"/>
        <v/>
      </c>
      <c r="R13015" s="168" t="str">
        <f t="shared" si="1629"/>
        <v/>
      </c>
      <c r="S13015" s="168" t="str">
        <f t="shared" si="1630"/>
        <v/>
      </c>
      <c r="T13015" s="168" t="str">
        <f t="shared" si="1631"/>
        <v/>
      </c>
    </row>
    <row r="13016" spans="1:20" x14ac:dyDescent="0.2">
      <c r="A13016" t="s">
        <v>2613</v>
      </c>
      <c r="M13016" s="170" t="str">
        <f t="shared" si="1624"/>
        <v>DTL</v>
      </c>
      <c r="N13016" s="169" t="str">
        <f t="shared" si="1625"/>
        <v>8593</v>
      </c>
      <c r="O13016" s="168" t="str">
        <f t="shared" si="1626"/>
        <v/>
      </c>
      <c r="P13016" s="168" t="str">
        <f t="shared" si="1627"/>
        <v/>
      </c>
      <c r="Q13016" s="168" t="str">
        <f t="shared" si="1628"/>
        <v/>
      </c>
      <c r="R13016" s="168" t="str">
        <f t="shared" si="1629"/>
        <v/>
      </c>
      <c r="S13016" s="168" t="str">
        <f t="shared" si="1630"/>
        <v/>
      </c>
      <c r="T13016" s="168" t="str">
        <f t="shared" si="1631"/>
        <v/>
      </c>
    </row>
    <row r="13017" spans="1:20" x14ac:dyDescent="0.2">
      <c r="A13017" t="s">
        <v>7564</v>
      </c>
      <c r="M13017" s="170" t="str">
        <f t="shared" si="1624"/>
        <v>DTL</v>
      </c>
      <c r="N13017" s="169" t="str">
        <f t="shared" si="1625"/>
        <v>8593</v>
      </c>
      <c r="O13017" s="168" t="str">
        <f t="shared" si="1626"/>
        <v>1030</v>
      </c>
      <c r="P13017" s="168" t="str">
        <f t="shared" si="1627"/>
        <v>85931030</v>
      </c>
      <c r="Q13017" s="168">
        <f t="shared" si="1628"/>
        <v>0</v>
      </c>
      <c r="R13017" s="168">
        <f t="shared" si="1629"/>
        <v>0</v>
      </c>
      <c r="S13017" s="168">
        <f t="shared" si="1630"/>
        <v>30000</v>
      </c>
      <c r="T13017" s="168">
        <f t="shared" si="1631"/>
        <v>0</v>
      </c>
    </row>
    <row r="13018" spans="1:20" x14ac:dyDescent="0.2">
      <c r="A13018" t="s">
        <v>4246</v>
      </c>
      <c r="M13018" s="170" t="str">
        <f t="shared" si="1624"/>
        <v>DTL</v>
      </c>
      <c r="N13018" s="169" t="str">
        <f t="shared" si="1625"/>
        <v>8593</v>
      </c>
      <c r="O13018" s="168" t="str">
        <f t="shared" si="1626"/>
        <v/>
      </c>
      <c r="P13018" s="168" t="str">
        <f t="shared" si="1627"/>
        <v/>
      </c>
      <c r="Q13018" s="168" t="str">
        <f t="shared" si="1628"/>
        <v/>
      </c>
      <c r="R13018" s="168" t="str">
        <f t="shared" si="1629"/>
        <v/>
      </c>
      <c r="S13018" s="168" t="str">
        <f t="shared" si="1630"/>
        <v/>
      </c>
      <c r="T13018" s="168" t="str">
        <f t="shared" si="1631"/>
        <v/>
      </c>
    </row>
    <row r="13019" spans="1:20" x14ac:dyDescent="0.2">
      <c r="A13019" t="s">
        <v>2611</v>
      </c>
      <c r="M13019" s="170" t="str">
        <f t="shared" si="1624"/>
        <v>DTL</v>
      </c>
      <c r="N13019" s="169" t="str">
        <f t="shared" si="1625"/>
        <v>8593</v>
      </c>
      <c r="O13019" s="168" t="str">
        <f t="shared" si="1626"/>
        <v/>
      </c>
      <c r="P13019" s="168" t="str">
        <f t="shared" si="1627"/>
        <v/>
      </c>
      <c r="Q13019" s="168" t="str">
        <f t="shared" si="1628"/>
        <v/>
      </c>
      <c r="R13019" s="168" t="str">
        <f t="shared" si="1629"/>
        <v/>
      </c>
      <c r="S13019" s="168" t="str">
        <f t="shared" si="1630"/>
        <v/>
      </c>
      <c r="T13019" s="168" t="str">
        <f t="shared" si="1631"/>
        <v/>
      </c>
    </row>
    <row r="13020" spans="1:20" x14ac:dyDescent="0.2">
      <c r="A13020" t="s">
        <v>7565</v>
      </c>
      <c r="M13020" s="170" t="str">
        <f t="shared" si="1624"/>
        <v>Ttl</v>
      </c>
      <c r="N13020" s="169" t="str">
        <f t="shared" si="1625"/>
        <v>8593</v>
      </c>
      <c r="O13020" s="168" t="str">
        <f t="shared" si="1626"/>
        <v/>
      </c>
      <c r="P13020" s="168" t="str">
        <f t="shared" si="1627"/>
        <v/>
      </c>
      <c r="Q13020" s="168" t="str">
        <f t="shared" si="1628"/>
        <v/>
      </c>
      <c r="R13020" s="168" t="str">
        <f t="shared" si="1629"/>
        <v/>
      </c>
      <c r="S13020" s="168" t="str">
        <f t="shared" si="1630"/>
        <v/>
      </c>
      <c r="T13020" s="168" t="str">
        <f t="shared" si="1631"/>
        <v/>
      </c>
    </row>
    <row r="13021" spans="1:20" x14ac:dyDescent="0.2">
      <c r="A13021" t="s">
        <v>2611</v>
      </c>
      <c r="M13021" s="170" t="str">
        <f t="shared" si="1624"/>
        <v>DTL</v>
      </c>
      <c r="N13021" s="169" t="str">
        <f t="shared" si="1625"/>
        <v>8593</v>
      </c>
      <c r="O13021" s="168" t="str">
        <f t="shared" si="1626"/>
        <v/>
      </c>
      <c r="P13021" s="168" t="str">
        <f t="shared" si="1627"/>
        <v/>
      </c>
      <c r="Q13021" s="168" t="str">
        <f t="shared" si="1628"/>
        <v/>
      </c>
      <c r="R13021" s="168" t="str">
        <f t="shared" si="1629"/>
        <v/>
      </c>
      <c r="S13021" s="168" t="str">
        <f t="shared" si="1630"/>
        <v/>
      </c>
      <c r="T13021" s="168" t="str">
        <f t="shared" si="1631"/>
        <v/>
      </c>
    </row>
    <row r="13022" spans="1:20" x14ac:dyDescent="0.2">
      <c r="A13022" t="s">
        <v>4421</v>
      </c>
      <c r="M13022" s="170" t="str">
        <f t="shared" si="1624"/>
        <v>DTL</v>
      </c>
      <c r="N13022" s="169" t="str">
        <f t="shared" si="1625"/>
        <v>8593</v>
      </c>
      <c r="O13022" s="168" t="str">
        <f t="shared" si="1626"/>
        <v>2050</v>
      </c>
      <c r="P13022" s="168" t="str">
        <f t="shared" si="1627"/>
        <v>85932050</v>
      </c>
      <c r="Q13022" s="168">
        <f t="shared" si="1628"/>
        <v>0</v>
      </c>
      <c r="R13022" s="168">
        <f t="shared" si="1629"/>
        <v>0</v>
      </c>
      <c r="S13022" s="168">
        <f t="shared" si="1630"/>
        <v>0</v>
      </c>
      <c r="T13022" s="168">
        <f t="shared" si="1631"/>
        <v>542</v>
      </c>
    </row>
    <row r="13023" spans="1:20" x14ac:dyDescent="0.2">
      <c r="A13023" t="s">
        <v>7566</v>
      </c>
      <c r="M13023" s="170" t="str">
        <f t="shared" si="1624"/>
        <v>DTL</v>
      </c>
      <c r="N13023" s="169" t="str">
        <f t="shared" si="1625"/>
        <v>8593</v>
      </c>
      <c r="O13023" s="168" t="str">
        <f t="shared" si="1626"/>
        <v>2150</v>
      </c>
      <c r="P13023" s="168" t="str">
        <f t="shared" si="1627"/>
        <v>85932150</v>
      </c>
      <c r="Q13023" s="168">
        <f t="shared" si="1628"/>
        <v>0</v>
      </c>
      <c r="R13023" s="168">
        <f t="shared" si="1629"/>
        <v>0</v>
      </c>
      <c r="S13023" s="168">
        <f t="shared" si="1630"/>
        <v>7000</v>
      </c>
      <c r="T13023" s="168">
        <f t="shared" si="1631"/>
        <v>0</v>
      </c>
    </row>
    <row r="13024" spans="1:20" x14ac:dyDescent="0.2">
      <c r="A13024" t="s">
        <v>7567</v>
      </c>
      <c r="M13024" s="170" t="str">
        <f t="shared" si="1624"/>
        <v>DTL</v>
      </c>
      <c r="N13024" s="169" t="str">
        <f t="shared" si="1625"/>
        <v>8593</v>
      </c>
      <c r="O13024" s="168" t="str">
        <f t="shared" si="1626"/>
        <v>2260</v>
      </c>
      <c r="P13024" s="168" t="str">
        <f t="shared" si="1627"/>
        <v>85932260</v>
      </c>
      <c r="Q13024" s="168">
        <f t="shared" si="1628"/>
        <v>0</v>
      </c>
      <c r="R13024" s="168">
        <f t="shared" si="1629"/>
        <v>0</v>
      </c>
      <c r="S13024" s="168">
        <f t="shared" si="1630"/>
        <v>12300</v>
      </c>
      <c r="T13024" s="168">
        <f t="shared" si="1631"/>
        <v>0</v>
      </c>
    </row>
    <row r="13025" spans="1:20" x14ac:dyDescent="0.2">
      <c r="A13025" t="s">
        <v>7568</v>
      </c>
      <c r="M13025" s="170" t="str">
        <f t="shared" si="1624"/>
        <v>DTL</v>
      </c>
      <c r="N13025" s="169" t="str">
        <f t="shared" si="1625"/>
        <v>8593</v>
      </c>
      <c r="O13025" s="168" t="str">
        <f t="shared" si="1626"/>
        <v>2300</v>
      </c>
      <c r="P13025" s="168" t="str">
        <f t="shared" si="1627"/>
        <v>85932300</v>
      </c>
      <c r="Q13025" s="168">
        <f t="shared" si="1628"/>
        <v>0</v>
      </c>
      <c r="R13025" s="168">
        <f t="shared" si="1629"/>
        <v>26240</v>
      </c>
      <c r="S13025" s="168">
        <f t="shared" si="1630"/>
        <v>0</v>
      </c>
      <c r="T13025" s="168">
        <f t="shared" si="1631"/>
        <v>6300</v>
      </c>
    </row>
    <row r="13026" spans="1:20" x14ac:dyDescent="0.2">
      <c r="A13026" t="s">
        <v>3933</v>
      </c>
      <c r="M13026" s="170" t="str">
        <f t="shared" si="1624"/>
        <v>DTL</v>
      </c>
      <c r="N13026" s="169" t="str">
        <f t="shared" si="1625"/>
        <v>8593</v>
      </c>
      <c r="O13026" s="168" t="str">
        <f t="shared" si="1626"/>
        <v>2301</v>
      </c>
      <c r="P13026" s="168" t="str">
        <f t="shared" si="1627"/>
        <v>85932301</v>
      </c>
      <c r="Q13026" s="168">
        <f t="shared" si="1628"/>
        <v>19</v>
      </c>
      <c r="R13026" s="168">
        <f t="shared" si="1629"/>
        <v>40</v>
      </c>
      <c r="S13026" s="168">
        <f t="shared" si="1630"/>
        <v>40</v>
      </c>
      <c r="T13026" s="168">
        <f t="shared" si="1631"/>
        <v>26</v>
      </c>
    </row>
    <row r="13027" spans="1:20" x14ac:dyDescent="0.2">
      <c r="A13027" t="s">
        <v>7569</v>
      </c>
      <c r="M13027" s="170" t="str">
        <f t="shared" si="1624"/>
        <v>DTL</v>
      </c>
      <c r="N13027" s="169" t="str">
        <f t="shared" si="1625"/>
        <v>8593</v>
      </c>
      <c r="O13027" s="168" t="str">
        <f t="shared" si="1626"/>
        <v>2700</v>
      </c>
      <c r="P13027" s="168" t="str">
        <f t="shared" si="1627"/>
        <v>85932700</v>
      </c>
      <c r="Q13027" s="168">
        <f t="shared" si="1628"/>
        <v>58</v>
      </c>
      <c r="R13027" s="168">
        <f t="shared" si="1629"/>
        <v>21502</v>
      </c>
      <c r="S13027" s="168">
        <f t="shared" si="1630"/>
        <v>48500</v>
      </c>
      <c r="T13027" s="168">
        <f t="shared" si="1631"/>
        <v>17794</v>
      </c>
    </row>
    <row r="13028" spans="1:20" x14ac:dyDescent="0.2">
      <c r="A13028" t="s">
        <v>7570</v>
      </c>
      <c r="M13028" s="170" t="str">
        <f t="shared" si="1624"/>
        <v>DTL</v>
      </c>
      <c r="N13028" s="169" t="str">
        <f t="shared" si="1625"/>
        <v>8593</v>
      </c>
      <c r="O13028" s="168" t="str">
        <f t="shared" si="1626"/>
        <v>2750</v>
      </c>
      <c r="P13028" s="168" t="str">
        <f t="shared" si="1627"/>
        <v>85932750</v>
      </c>
      <c r="Q13028" s="168">
        <f t="shared" si="1628"/>
        <v>0</v>
      </c>
      <c r="R13028" s="168">
        <f t="shared" si="1629"/>
        <v>0</v>
      </c>
      <c r="S13028" s="168">
        <f t="shared" si="1630"/>
        <v>7500</v>
      </c>
      <c r="T13028" s="168">
        <f t="shared" si="1631"/>
        <v>0</v>
      </c>
    </row>
    <row r="13029" spans="1:20" x14ac:dyDescent="0.2">
      <c r="A13029" t="s">
        <v>7571</v>
      </c>
      <c r="M13029" s="170" t="str">
        <f t="shared" si="1624"/>
        <v>DTL</v>
      </c>
      <c r="N13029" s="169" t="str">
        <f t="shared" si="1625"/>
        <v>8593</v>
      </c>
      <c r="O13029" s="168" t="str">
        <f t="shared" si="1626"/>
        <v>2756</v>
      </c>
      <c r="P13029" s="168" t="str">
        <f t="shared" si="1627"/>
        <v>85932756</v>
      </c>
      <c r="Q13029" s="168">
        <f t="shared" si="1628"/>
        <v>0</v>
      </c>
      <c r="R13029" s="168">
        <f t="shared" si="1629"/>
        <v>0</v>
      </c>
      <c r="S13029" s="168">
        <f t="shared" si="1630"/>
        <v>8500</v>
      </c>
      <c r="T13029" s="168">
        <f t="shared" si="1631"/>
        <v>0</v>
      </c>
    </row>
    <row r="13030" spans="1:20" x14ac:dyDescent="0.2">
      <c r="A13030" t="s">
        <v>4246</v>
      </c>
      <c r="M13030" s="170" t="str">
        <f t="shared" si="1624"/>
        <v>DTL</v>
      </c>
      <c r="N13030" s="169" t="str">
        <f t="shared" si="1625"/>
        <v>8593</v>
      </c>
      <c r="O13030" s="168" t="str">
        <f t="shared" si="1626"/>
        <v/>
      </c>
      <c r="P13030" s="168" t="str">
        <f t="shared" si="1627"/>
        <v/>
      </c>
      <c r="Q13030" s="168" t="str">
        <f t="shared" si="1628"/>
        <v/>
      </c>
      <c r="R13030" s="168" t="str">
        <f t="shared" si="1629"/>
        <v/>
      </c>
      <c r="S13030" s="168" t="str">
        <f t="shared" si="1630"/>
        <v/>
      </c>
      <c r="T13030" s="168" t="str">
        <f t="shared" si="1631"/>
        <v/>
      </c>
    </row>
    <row r="13031" spans="1:20" x14ac:dyDescent="0.2">
      <c r="A13031" t="s">
        <v>2611</v>
      </c>
      <c r="M13031" s="170" t="str">
        <f t="shared" si="1624"/>
        <v>DTL</v>
      </c>
      <c r="N13031" s="169" t="str">
        <f t="shared" si="1625"/>
        <v>8593</v>
      </c>
      <c r="O13031" s="168" t="str">
        <f t="shared" si="1626"/>
        <v/>
      </c>
      <c r="P13031" s="168" t="str">
        <f t="shared" si="1627"/>
        <v/>
      </c>
      <c r="Q13031" s="168" t="str">
        <f t="shared" si="1628"/>
        <v/>
      </c>
      <c r="R13031" s="168" t="str">
        <f t="shared" si="1629"/>
        <v/>
      </c>
      <c r="S13031" s="168" t="str">
        <f t="shared" si="1630"/>
        <v/>
      </c>
      <c r="T13031" s="168" t="str">
        <f t="shared" si="1631"/>
        <v/>
      </c>
    </row>
    <row r="13032" spans="1:20" x14ac:dyDescent="0.2">
      <c r="A13032" t="s">
        <v>7572</v>
      </c>
      <c r="M13032" s="170" t="str">
        <f t="shared" si="1624"/>
        <v>Ttl</v>
      </c>
      <c r="N13032" s="169" t="str">
        <f t="shared" si="1625"/>
        <v>8593</v>
      </c>
      <c r="O13032" s="168" t="str">
        <f t="shared" si="1626"/>
        <v/>
      </c>
      <c r="P13032" s="168" t="str">
        <f t="shared" si="1627"/>
        <v/>
      </c>
      <c r="Q13032" s="168" t="str">
        <f t="shared" si="1628"/>
        <v/>
      </c>
      <c r="R13032" s="168" t="str">
        <f t="shared" si="1629"/>
        <v/>
      </c>
      <c r="S13032" s="168" t="str">
        <f t="shared" si="1630"/>
        <v/>
      </c>
      <c r="T13032" s="168" t="str">
        <f t="shared" si="1631"/>
        <v/>
      </c>
    </row>
    <row r="13033" spans="1:20" x14ac:dyDescent="0.2">
      <c r="A13033" t="s">
        <v>2611</v>
      </c>
      <c r="M13033" s="170" t="str">
        <f t="shared" si="1624"/>
        <v>DTL</v>
      </c>
      <c r="N13033" s="169" t="str">
        <f t="shared" si="1625"/>
        <v>8593</v>
      </c>
      <c r="O13033" s="168" t="str">
        <f t="shared" si="1626"/>
        <v/>
      </c>
      <c r="P13033" s="168" t="str">
        <f t="shared" si="1627"/>
        <v/>
      </c>
      <c r="Q13033" s="168" t="str">
        <f t="shared" si="1628"/>
        <v/>
      </c>
      <c r="R13033" s="168" t="str">
        <f t="shared" si="1629"/>
        <v/>
      </c>
      <c r="S13033" s="168" t="str">
        <f t="shared" si="1630"/>
        <v/>
      </c>
      <c r="T13033" s="168" t="str">
        <f t="shared" si="1631"/>
        <v/>
      </c>
    </row>
    <row r="13034" spans="1:20" x14ac:dyDescent="0.2">
      <c r="A13034" t="s">
        <v>3934</v>
      </c>
      <c r="M13034" s="170" t="str">
        <f t="shared" si="1624"/>
        <v>DTL</v>
      </c>
      <c r="N13034" s="169" t="str">
        <f t="shared" si="1625"/>
        <v>8593</v>
      </c>
      <c r="O13034" s="168" t="str">
        <f t="shared" si="1626"/>
        <v>4300</v>
      </c>
      <c r="P13034" s="168" t="str">
        <f t="shared" si="1627"/>
        <v>85934300</v>
      </c>
      <c r="Q13034" s="168">
        <f t="shared" si="1628"/>
        <v>0</v>
      </c>
      <c r="R13034" s="168">
        <f t="shared" si="1629"/>
        <v>0</v>
      </c>
      <c r="S13034" s="168">
        <f t="shared" si="1630"/>
        <v>84000</v>
      </c>
      <c r="T13034" s="168">
        <f t="shared" si="1631"/>
        <v>22420</v>
      </c>
    </row>
    <row r="13035" spans="1:20" x14ac:dyDescent="0.2">
      <c r="A13035" t="s">
        <v>4246</v>
      </c>
      <c r="M13035" s="170" t="str">
        <f t="shared" si="1624"/>
        <v>DTL</v>
      </c>
      <c r="N13035" s="169" t="str">
        <f t="shared" si="1625"/>
        <v>8593</v>
      </c>
      <c r="O13035" s="168" t="str">
        <f t="shared" si="1626"/>
        <v/>
      </c>
      <c r="P13035" s="168" t="str">
        <f t="shared" si="1627"/>
        <v/>
      </c>
      <c r="Q13035" s="168" t="str">
        <f t="shared" si="1628"/>
        <v/>
      </c>
      <c r="R13035" s="168" t="str">
        <f t="shared" si="1629"/>
        <v/>
      </c>
      <c r="S13035" s="168" t="str">
        <f t="shared" si="1630"/>
        <v/>
      </c>
      <c r="T13035" s="168" t="str">
        <f t="shared" si="1631"/>
        <v/>
      </c>
    </row>
    <row r="13036" spans="1:20" x14ac:dyDescent="0.2">
      <c r="A13036" t="s">
        <v>2611</v>
      </c>
      <c r="M13036" s="170" t="str">
        <f t="shared" si="1624"/>
        <v>DTL</v>
      </c>
      <c r="N13036" s="169" t="str">
        <f t="shared" si="1625"/>
        <v>8593</v>
      </c>
      <c r="O13036" s="168" t="str">
        <f t="shared" si="1626"/>
        <v/>
      </c>
      <c r="P13036" s="168" t="str">
        <f t="shared" si="1627"/>
        <v/>
      </c>
      <c r="Q13036" s="168" t="str">
        <f t="shared" si="1628"/>
        <v/>
      </c>
      <c r="R13036" s="168" t="str">
        <f t="shared" si="1629"/>
        <v/>
      </c>
      <c r="S13036" s="168" t="str">
        <f t="shared" si="1630"/>
        <v/>
      </c>
      <c r="T13036" s="168" t="str">
        <f t="shared" si="1631"/>
        <v/>
      </c>
    </row>
    <row r="13037" spans="1:20" x14ac:dyDescent="0.2">
      <c r="A13037" t="s">
        <v>3935</v>
      </c>
      <c r="M13037" s="170" t="str">
        <f t="shared" si="1624"/>
        <v>Ttl</v>
      </c>
      <c r="N13037" s="169" t="str">
        <f t="shared" si="1625"/>
        <v>8593</v>
      </c>
      <c r="O13037" s="168" t="str">
        <f t="shared" si="1626"/>
        <v/>
      </c>
      <c r="P13037" s="168" t="str">
        <f t="shared" si="1627"/>
        <v/>
      </c>
      <c r="Q13037" s="168" t="str">
        <f t="shared" si="1628"/>
        <v/>
      </c>
      <c r="R13037" s="168" t="str">
        <f t="shared" si="1629"/>
        <v/>
      </c>
      <c r="S13037" s="168" t="str">
        <f t="shared" si="1630"/>
        <v/>
      </c>
      <c r="T13037" s="168" t="str">
        <f t="shared" si="1631"/>
        <v/>
      </c>
    </row>
    <row r="13038" spans="1:20" x14ac:dyDescent="0.2">
      <c r="A13038" t="s">
        <v>2611</v>
      </c>
      <c r="M13038" s="170" t="str">
        <f t="shared" si="1624"/>
        <v>DTL</v>
      </c>
      <c r="N13038" s="169" t="str">
        <f t="shared" si="1625"/>
        <v>8593</v>
      </c>
      <c r="O13038" s="168" t="str">
        <f t="shared" si="1626"/>
        <v/>
      </c>
      <c r="P13038" s="168" t="str">
        <f t="shared" si="1627"/>
        <v/>
      </c>
      <c r="Q13038" s="168" t="str">
        <f t="shared" si="1628"/>
        <v/>
      </c>
      <c r="R13038" s="168" t="str">
        <f t="shared" si="1629"/>
        <v/>
      </c>
      <c r="S13038" s="168" t="str">
        <f t="shared" si="1630"/>
        <v/>
      </c>
      <c r="T13038" s="168" t="str">
        <f t="shared" si="1631"/>
        <v/>
      </c>
    </row>
    <row r="13039" spans="1:20" x14ac:dyDescent="0.2">
      <c r="A13039" t="s">
        <v>4467</v>
      </c>
      <c r="M13039" s="170" t="str">
        <f t="shared" si="1624"/>
        <v>DTL</v>
      </c>
      <c r="N13039" s="169" t="str">
        <f t="shared" si="1625"/>
        <v>8593</v>
      </c>
      <c r="O13039" s="168" t="str">
        <f t="shared" si="1626"/>
        <v/>
      </c>
      <c r="P13039" s="168" t="str">
        <f t="shared" si="1627"/>
        <v/>
      </c>
      <c r="Q13039" s="168" t="str">
        <f t="shared" si="1628"/>
        <v/>
      </c>
      <c r="R13039" s="168" t="str">
        <f t="shared" si="1629"/>
        <v/>
      </c>
      <c r="S13039" s="168" t="str">
        <f t="shared" si="1630"/>
        <v/>
      </c>
      <c r="T13039" s="168" t="str">
        <f t="shared" si="1631"/>
        <v/>
      </c>
    </row>
    <row r="13040" spans="1:20" x14ac:dyDescent="0.2">
      <c r="A13040">
        <v>1</v>
      </c>
      <c r="M13040" s="170" t="str">
        <f t="shared" si="1624"/>
        <v>DTL</v>
      </c>
      <c r="N13040" s="169" t="str">
        <f t="shared" si="1625"/>
        <v>8593</v>
      </c>
      <c r="O13040" s="168" t="str">
        <f t="shared" si="1626"/>
        <v/>
      </c>
      <c r="P13040" s="168" t="str">
        <f t="shared" si="1627"/>
        <v/>
      </c>
      <c r="Q13040" s="168" t="str">
        <f t="shared" si="1628"/>
        <v/>
      </c>
      <c r="R13040" s="168" t="str">
        <f t="shared" si="1629"/>
        <v/>
      </c>
      <c r="S13040" s="168" t="str">
        <f t="shared" si="1630"/>
        <v/>
      </c>
      <c r="T13040" s="168" t="str">
        <f t="shared" si="1631"/>
        <v/>
      </c>
    </row>
    <row r="13041" spans="1:20" x14ac:dyDescent="0.2">
      <c r="M13041" s="170" t="str">
        <f t="shared" si="1624"/>
        <v>DTL</v>
      </c>
      <c r="N13041" s="169" t="str">
        <f t="shared" si="1625"/>
        <v>8593</v>
      </c>
      <c r="O13041" s="168" t="str">
        <f t="shared" si="1626"/>
        <v/>
      </c>
      <c r="P13041" s="168" t="str">
        <f t="shared" si="1627"/>
        <v/>
      </c>
      <c r="Q13041" s="168" t="str">
        <f t="shared" si="1628"/>
        <v/>
      </c>
      <c r="R13041" s="168" t="str">
        <f t="shared" si="1629"/>
        <v/>
      </c>
      <c r="S13041" s="168" t="str">
        <f t="shared" si="1630"/>
        <v/>
      </c>
      <c r="T13041" s="168" t="str">
        <f t="shared" si="1631"/>
        <v/>
      </c>
    </row>
    <row r="13042" spans="1:20" x14ac:dyDescent="0.2">
      <c r="A13042" t="s">
        <v>3938</v>
      </c>
      <c r="M13042" s="170" t="str">
        <f t="shared" si="1624"/>
        <v>H1</v>
      </c>
      <c r="N13042" s="169" t="str">
        <f t="shared" si="1625"/>
        <v>8593</v>
      </c>
      <c r="O13042" s="168" t="str">
        <f t="shared" si="1626"/>
        <v/>
      </c>
      <c r="P13042" s="168" t="str">
        <f t="shared" si="1627"/>
        <v/>
      </c>
      <c r="Q13042" s="168" t="str">
        <f t="shared" si="1628"/>
        <v/>
      </c>
      <c r="R13042" s="168" t="str">
        <f t="shared" si="1629"/>
        <v/>
      </c>
      <c r="S13042" s="168" t="str">
        <f t="shared" si="1630"/>
        <v/>
      </c>
      <c r="T13042" s="168" t="str">
        <f t="shared" si="1631"/>
        <v/>
      </c>
    </row>
    <row r="13043" spans="1:20" x14ac:dyDescent="0.2">
      <c r="A13043" t="s">
        <v>2600</v>
      </c>
      <c r="M13043" s="170" t="str">
        <f t="shared" si="1624"/>
        <v>H2</v>
      </c>
      <c r="N13043" s="169" t="str">
        <f t="shared" si="1625"/>
        <v>8593</v>
      </c>
      <c r="O13043" s="168" t="str">
        <f t="shared" si="1626"/>
        <v/>
      </c>
      <c r="P13043" s="168" t="str">
        <f t="shared" si="1627"/>
        <v/>
      </c>
      <c r="Q13043" s="168" t="str">
        <f t="shared" si="1628"/>
        <v/>
      </c>
      <c r="R13043" s="168" t="str">
        <f t="shared" si="1629"/>
        <v/>
      </c>
      <c r="S13043" s="168" t="str">
        <f t="shared" si="1630"/>
        <v/>
      </c>
      <c r="T13043" s="168" t="str">
        <f t="shared" si="1631"/>
        <v/>
      </c>
    </row>
    <row r="13044" spans="1:20" x14ac:dyDescent="0.2">
      <c r="A13044" t="s">
        <v>2601</v>
      </c>
      <c r="M13044" s="170" t="str">
        <f t="shared" si="1624"/>
        <v>H3</v>
      </c>
      <c r="N13044" s="169" t="str">
        <f t="shared" si="1625"/>
        <v>8593</v>
      </c>
      <c r="O13044" s="168" t="str">
        <f t="shared" si="1626"/>
        <v/>
      </c>
      <c r="P13044" s="168" t="str">
        <f t="shared" si="1627"/>
        <v/>
      </c>
      <c r="Q13044" s="168" t="str">
        <f t="shared" si="1628"/>
        <v/>
      </c>
      <c r="R13044" s="168" t="str">
        <f t="shared" si="1629"/>
        <v/>
      </c>
      <c r="S13044" s="168" t="str">
        <f t="shared" si="1630"/>
        <v/>
      </c>
      <c r="T13044" s="168" t="str">
        <f t="shared" si="1631"/>
        <v/>
      </c>
    </row>
    <row r="13045" spans="1:20" x14ac:dyDescent="0.2">
      <c r="A13045" t="s">
        <v>3761</v>
      </c>
      <c r="M13045" s="170" t="str">
        <f t="shared" si="1624"/>
        <v>H4</v>
      </c>
      <c r="N13045" s="169" t="str">
        <f t="shared" si="1625"/>
        <v>8593</v>
      </c>
      <c r="O13045" s="168" t="str">
        <f t="shared" si="1626"/>
        <v/>
      </c>
      <c r="P13045" s="168" t="str">
        <f t="shared" si="1627"/>
        <v/>
      </c>
      <c r="Q13045" s="168" t="str">
        <f t="shared" si="1628"/>
        <v/>
      </c>
      <c r="R13045" s="168" t="str">
        <f t="shared" si="1629"/>
        <v/>
      </c>
      <c r="S13045" s="168" t="str">
        <f t="shared" si="1630"/>
        <v/>
      </c>
      <c r="T13045" s="168" t="str">
        <f t="shared" si="1631"/>
        <v/>
      </c>
    </row>
    <row r="13046" spans="1:20" x14ac:dyDescent="0.2">
      <c r="A13046" t="s">
        <v>3930</v>
      </c>
      <c r="M13046" s="170" t="str">
        <f t="shared" si="1624"/>
        <v>H5</v>
      </c>
      <c r="N13046" s="169" t="str">
        <f t="shared" si="1625"/>
        <v>8593</v>
      </c>
      <c r="O13046" s="168" t="str">
        <f t="shared" si="1626"/>
        <v/>
      </c>
      <c r="P13046" s="168" t="str">
        <f t="shared" si="1627"/>
        <v/>
      </c>
      <c r="Q13046" s="168" t="str">
        <f t="shared" si="1628"/>
        <v/>
      </c>
      <c r="R13046" s="168" t="str">
        <f t="shared" si="1629"/>
        <v/>
      </c>
      <c r="S13046" s="168" t="str">
        <f t="shared" si="1630"/>
        <v/>
      </c>
      <c r="T13046" s="168" t="str">
        <f t="shared" si="1631"/>
        <v/>
      </c>
    </row>
    <row r="13047" spans="1:20" x14ac:dyDescent="0.2">
      <c r="A13047" t="s">
        <v>3931</v>
      </c>
      <c r="M13047" s="170" t="str">
        <f t="shared" si="1624"/>
        <v>H6</v>
      </c>
      <c r="N13047" s="169" t="str">
        <f t="shared" si="1625"/>
        <v>8593</v>
      </c>
      <c r="O13047" s="168" t="str">
        <f t="shared" si="1626"/>
        <v/>
      </c>
      <c r="P13047" s="168" t="str">
        <f t="shared" si="1627"/>
        <v/>
      </c>
      <c r="Q13047" s="168" t="str">
        <f t="shared" si="1628"/>
        <v/>
      </c>
      <c r="R13047" s="168" t="str">
        <f t="shared" si="1629"/>
        <v/>
      </c>
      <c r="S13047" s="168" t="str">
        <f t="shared" si="1630"/>
        <v/>
      </c>
      <c r="T13047" s="168" t="str">
        <f t="shared" si="1631"/>
        <v/>
      </c>
    </row>
    <row r="13048" spans="1:20" x14ac:dyDescent="0.2">
      <c r="A13048" t="s">
        <v>2605</v>
      </c>
      <c r="M13048" s="170" t="str">
        <f t="shared" si="1624"/>
        <v>H7</v>
      </c>
      <c r="N13048" s="169" t="str">
        <f t="shared" si="1625"/>
        <v>8593</v>
      </c>
      <c r="O13048" s="168" t="str">
        <f t="shared" si="1626"/>
        <v/>
      </c>
      <c r="P13048" s="168" t="str">
        <f t="shared" si="1627"/>
        <v/>
      </c>
      <c r="Q13048" s="168" t="str">
        <f t="shared" si="1628"/>
        <v/>
      </c>
      <c r="R13048" s="168" t="str">
        <f t="shared" si="1629"/>
        <v/>
      </c>
      <c r="S13048" s="168" t="str">
        <f t="shared" si="1630"/>
        <v/>
      </c>
      <c r="T13048" s="168" t="str">
        <f t="shared" si="1631"/>
        <v/>
      </c>
    </row>
    <row r="13049" spans="1:20" x14ac:dyDescent="0.2">
      <c r="A13049" t="s">
        <v>2606</v>
      </c>
      <c r="M13049" s="170" t="str">
        <f t="shared" si="1624"/>
        <v>H8</v>
      </c>
      <c r="N13049" s="169" t="str">
        <f t="shared" si="1625"/>
        <v>8593</v>
      </c>
      <c r="O13049" s="168" t="str">
        <f t="shared" si="1626"/>
        <v/>
      </c>
      <c r="P13049" s="168" t="str">
        <f t="shared" si="1627"/>
        <v/>
      </c>
      <c r="Q13049" s="168" t="str">
        <f t="shared" si="1628"/>
        <v/>
      </c>
      <c r="R13049" s="168" t="str">
        <f t="shared" si="1629"/>
        <v/>
      </c>
      <c r="S13049" s="168" t="str">
        <f t="shared" si="1630"/>
        <v/>
      </c>
      <c r="T13049" s="168" t="str">
        <f t="shared" si="1631"/>
        <v/>
      </c>
    </row>
    <row r="13050" spans="1:20" x14ac:dyDescent="0.2">
      <c r="A13050" t="s">
        <v>2607</v>
      </c>
      <c r="M13050" s="170" t="str">
        <f t="shared" si="1624"/>
        <v>H9</v>
      </c>
      <c r="N13050" s="169" t="str">
        <f t="shared" si="1625"/>
        <v>8593</v>
      </c>
      <c r="O13050" s="168" t="str">
        <f t="shared" si="1626"/>
        <v/>
      </c>
      <c r="P13050" s="168" t="str">
        <f t="shared" si="1627"/>
        <v/>
      </c>
      <c r="Q13050" s="168" t="str">
        <f t="shared" si="1628"/>
        <v/>
      </c>
      <c r="R13050" s="168" t="str">
        <f t="shared" si="1629"/>
        <v/>
      </c>
      <c r="S13050" s="168" t="str">
        <f t="shared" si="1630"/>
        <v/>
      </c>
      <c r="T13050" s="168" t="str">
        <f t="shared" si="1631"/>
        <v/>
      </c>
    </row>
    <row r="13051" spans="1:20" x14ac:dyDescent="0.2">
      <c r="A13051" t="s">
        <v>2608</v>
      </c>
      <c r="M13051" s="170" t="str">
        <f t="shared" si="1624"/>
        <v>H10</v>
      </c>
      <c r="N13051" s="169" t="str">
        <f t="shared" si="1625"/>
        <v>8593</v>
      </c>
      <c r="O13051" s="168" t="str">
        <f t="shared" si="1626"/>
        <v/>
      </c>
      <c r="P13051" s="168" t="str">
        <f t="shared" si="1627"/>
        <v/>
      </c>
      <c r="Q13051" s="168" t="str">
        <f t="shared" si="1628"/>
        <v/>
      </c>
      <c r="R13051" s="168" t="str">
        <f t="shared" si="1629"/>
        <v/>
      </c>
      <c r="S13051" s="168" t="str">
        <f t="shared" si="1630"/>
        <v/>
      </c>
      <c r="T13051" s="168" t="str">
        <f t="shared" si="1631"/>
        <v/>
      </c>
    </row>
    <row r="13052" spans="1:20" x14ac:dyDescent="0.2">
      <c r="A13052" t="s">
        <v>7573</v>
      </c>
      <c r="M13052" s="170" t="str">
        <f t="shared" si="1624"/>
        <v>Ttl</v>
      </c>
      <c r="N13052" s="169" t="str">
        <f t="shared" si="1625"/>
        <v>8593</v>
      </c>
      <c r="O13052" s="168" t="str">
        <f t="shared" si="1626"/>
        <v/>
      </c>
      <c r="P13052" s="168" t="str">
        <f t="shared" si="1627"/>
        <v/>
      </c>
      <c r="Q13052" s="168" t="str">
        <f t="shared" si="1628"/>
        <v/>
      </c>
      <c r="R13052" s="168" t="str">
        <f t="shared" si="1629"/>
        <v/>
      </c>
      <c r="S13052" s="168" t="str">
        <f t="shared" si="1630"/>
        <v/>
      </c>
      <c r="T13052" s="168" t="str">
        <f t="shared" si="1631"/>
        <v/>
      </c>
    </row>
    <row r="13053" spans="1:20" x14ac:dyDescent="0.2">
      <c r="A13053" t="s">
        <v>2612</v>
      </c>
      <c r="M13053" s="170" t="str">
        <f t="shared" si="1624"/>
        <v>DTL</v>
      </c>
      <c r="N13053" s="169" t="str">
        <f t="shared" si="1625"/>
        <v>8593</v>
      </c>
      <c r="O13053" s="168" t="str">
        <f t="shared" si="1626"/>
        <v/>
      </c>
      <c r="P13053" s="168" t="str">
        <f t="shared" si="1627"/>
        <v/>
      </c>
      <c r="Q13053" s="168" t="str">
        <f t="shared" si="1628"/>
        <v/>
      </c>
      <c r="R13053" s="168" t="str">
        <f t="shared" si="1629"/>
        <v/>
      </c>
      <c r="S13053" s="168" t="str">
        <f t="shared" si="1630"/>
        <v/>
      </c>
      <c r="T13053" s="168" t="str">
        <f t="shared" si="1631"/>
        <v/>
      </c>
    </row>
    <row r="13054" spans="1:20" x14ac:dyDescent="0.2">
      <c r="A13054" t="s">
        <v>2611</v>
      </c>
      <c r="M13054" s="170" t="str">
        <f t="shared" si="1624"/>
        <v>DTL</v>
      </c>
      <c r="N13054" s="169" t="str">
        <f t="shared" si="1625"/>
        <v>8593</v>
      </c>
      <c r="O13054" s="168" t="str">
        <f t="shared" si="1626"/>
        <v/>
      </c>
      <c r="P13054" s="168" t="str">
        <f t="shared" si="1627"/>
        <v/>
      </c>
      <c r="Q13054" s="168" t="str">
        <f t="shared" si="1628"/>
        <v/>
      </c>
      <c r="R13054" s="168" t="str">
        <f t="shared" si="1629"/>
        <v/>
      </c>
      <c r="S13054" s="168" t="str">
        <f t="shared" si="1630"/>
        <v/>
      </c>
      <c r="T13054" s="168" t="str">
        <f t="shared" si="1631"/>
        <v/>
      </c>
    </row>
    <row r="13055" spans="1:20" x14ac:dyDescent="0.2">
      <c r="A13055" t="s">
        <v>2611</v>
      </c>
      <c r="M13055" s="170" t="str">
        <f t="shared" si="1624"/>
        <v>DTL</v>
      </c>
      <c r="N13055" s="169" t="str">
        <f t="shared" si="1625"/>
        <v>8593</v>
      </c>
      <c r="O13055" s="168" t="str">
        <f t="shared" si="1626"/>
        <v/>
      </c>
      <c r="P13055" s="168" t="str">
        <f t="shared" si="1627"/>
        <v/>
      </c>
      <c r="Q13055" s="168" t="str">
        <f t="shared" si="1628"/>
        <v/>
      </c>
      <c r="R13055" s="168" t="str">
        <f t="shared" si="1629"/>
        <v/>
      </c>
      <c r="S13055" s="168" t="str">
        <f t="shared" si="1630"/>
        <v/>
      </c>
      <c r="T13055" s="168" t="str">
        <f t="shared" si="1631"/>
        <v/>
      </c>
    </row>
    <row r="13056" spans="1:20" x14ac:dyDescent="0.2">
      <c r="A13056" t="s">
        <v>2642</v>
      </c>
      <c r="M13056" s="170" t="str">
        <f t="shared" si="1624"/>
        <v>DTL</v>
      </c>
      <c r="N13056" s="169" t="str">
        <f t="shared" si="1625"/>
        <v>8593</v>
      </c>
      <c r="O13056" s="168" t="str">
        <f t="shared" si="1626"/>
        <v/>
      </c>
      <c r="P13056" s="168" t="str">
        <f t="shared" si="1627"/>
        <v/>
      </c>
      <c r="Q13056" s="168" t="str">
        <f t="shared" si="1628"/>
        <v/>
      </c>
      <c r="R13056" s="168" t="str">
        <f t="shared" si="1629"/>
        <v/>
      </c>
      <c r="S13056" s="168" t="str">
        <f t="shared" si="1630"/>
        <v/>
      </c>
      <c r="T13056" s="168" t="str">
        <f t="shared" si="1631"/>
        <v/>
      </c>
    </row>
    <row r="13057" spans="1:20" x14ac:dyDescent="0.2">
      <c r="A13057" t="s">
        <v>3936</v>
      </c>
      <c r="M13057" s="170" t="str">
        <f t="shared" si="1624"/>
        <v>DTL</v>
      </c>
      <c r="N13057" s="169" t="str">
        <f t="shared" si="1625"/>
        <v>8593</v>
      </c>
      <c r="O13057" s="168" t="str">
        <f t="shared" si="1626"/>
        <v>5500</v>
      </c>
      <c r="P13057" s="168" t="str">
        <f t="shared" si="1627"/>
        <v>85935500</v>
      </c>
      <c r="Q13057" s="168">
        <f t="shared" si="1628"/>
        <v>55132</v>
      </c>
      <c r="R13057" s="168">
        <f t="shared" si="1629"/>
        <v>36450</v>
      </c>
      <c r="S13057" s="168">
        <f t="shared" si="1630"/>
        <v>0</v>
      </c>
      <c r="T13057" s="168">
        <f t="shared" si="1631"/>
        <v>0</v>
      </c>
    </row>
    <row r="13058" spans="1:20" x14ac:dyDescent="0.2">
      <c r="A13058" t="s">
        <v>4246</v>
      </c>
      <c r="M13058" s="170" t="str">
        <f t="shared" si="1624"/>
        <v>DTL</v>
      </c>
      <c r="N13058" s="169" t="str">
        <f t="shared" si="1625"/>
        <v>8593</v>
      </c>
      <c r="O13058" s="168" t="str">
        <f t="shared" si="1626"/>
        <v/>
      </c>
      <c r="P13058" s="168" t="str">
        <f t="shared" si="1627"/>
        <v/>
      </c>
      <c r="Q13058" s="168" t="str">
        <f t="shared" si="1628"/>
        <v/>
      </c>
      <c r="R13058" s="168" t="str">
        <f t="shared" si="1629"/>
        <v/>
      </c>
      <c r="S13058" s="168" t="str">
        <f t="shared" si="1630"/>
        <v/>
      </c>
      <c r="T13058" s="168" t="str">
        <f t="shared" si="1631"/>
        <v/>
      </c>
    </row>
    <row r="13059" spans="1:20" x14ac:dyDescent="0.2">
      <c r="A13059" t="s">
        <v>2611</v>
      </c>
      <c r="M13059" s="170" t="str">
        <f t="shared" ref="M13059:M13122" si="1632">IF(ROW()&lt;23,"",
  IF(NOT(ISERROR(FIND("Trinity County",$A13059,30))),"H1",
  IF(M13058="H1","H2",
  IF(M13058="H2","H3",
  IF(M13058="H3","H4",
  IF(M13058="H4","H5",
  IF(M13058="H5","H6",
  IF(M13058="H6","H7",
  IF(M13058="H7","H8",
  IF(M13058="H8","H9",
  IF(M13058="H9","H10",
  IF(TRIM(LEFT($A13059,7))="Total","Ttl","DTL"))))))))))))</f>
        <v>DTL</v>
      </c>
      <c r="N13059" s="169" t="str">
        <f t="shared" ref="N13059:N13122" si="1633">IF(ROW()&lt;23,"",
  IF($M13059="H6",TRIM(LEFT($A13059,5)),N13058))</f>
        <v>8593</v>
      </c>
      <c r="O13059" s="168" t="str">
        <f t="shared" ref="O13059:O13122" si="1634">IF($M13059&lt;&gt;"DTL","",
  IF(NOT(ISNUMBER(VALUE(MID($A13059,31,15)))),"",LEFT($A13059,4)))</f>
        <v/>
      </c>
      <c r="P13059" s="168" t="str">
        <f t="shared" ref="P13059:P13122" si="1635">IF(O13059="","",N13059&amp;O13059)</f>
        <v/>
      </c>
      <c r="Q13059" s="168" t="str">
        <f t="shared" ref="Q13059:Q13122" si="1636">IF($M13059&lt;&gt;"DTL","",
  IF(NOT(ISNUMBER(VALUE(MID($A13059,31,15)))),"",VALUE(TRIM(MID($A13059,47,15)))))</f>
        <v/>
      </c>
      <c r="R13059" s="168" t="str">
        <f t="shared" ref="R13059:R13122" si="1637">IF($M13059&lt;&gt;"DTL","",
  IF(NOT(ISNUMBER(VALUE(MID($A13059,31,15)))),"",VALUE(TRIM(MID($A13059,61,14)))))</f>
        <v/>
      </c>
      <c r="S13059" s="168" t="str">
        <f t="shared" ref="S13059:S13122" si="1638">IF($M13059&lt;&gt;"DTL","",
  IF(NOT(ISNUMBER(VALUE(MID($A13059,31,15)))),"",VALUE(TRIM(MID($A13059,76,14)))))</f>
        <v/>
      </c>
      <c r="T13059" s="168" t="str">
        <f t="shared" ref="T13059:T13122" si="1639">IF($M13059&lt;&gt;"DTL","",
  IF(NOT(ISNUMBER(VALUE(MID($A13059,31,15)))),"",VALUE(TRIM(MID($A13059,90,14)))))</f>
        <v/>
      </c>
    </row>
    <row r="13060" spans="1:20" x14ac:dyDescent="0.2">
      <c r="A13060" t="s">
        <v>3937</v>
      </c>
      <c r="M13060" s="170" t="str">
        <f t="shared" si="1632"/>
        <v>Ttl</v>
      </c>
      <c r="N13060" s="169" t="str">
        <f t="shared" si="1633"/>
        <v>8593</v>
      </c>
      <c r="O13060" s="168" t="str">
        <f t="shared" si="1634"/>
        <v/>
      </c>
      <c r="P13060" s="168" t="str">
        <f t="shared" si="1635"/>
        <v/>
      </c>
      <c r="Q13060" s="168" t="str">
        <f t="shared" si="1636"/>
        <v/>
      </c>
      <c r="R13060" s="168" t="str">
        <f t="shared" si="1637"/>
        <v/>
      </c>
      <c r="S13060" s="168" t="str">
        <f t="shared" si="1638"/>
        <v/>
      </c>
      <c r="T13060" s="168" t="str">
        <f t="shared" si="1639"/>
        <v/>
      </c>
    </row>
    <row r="13061" spans="1:20" x14ac:dyDescent="0.2">
      <c r="A13061" t="s">
        <v>2611</v>
      </c>
      <c r="M13061" s="170" t="str">
        <f t="shared" si="1632"/>
        <v>DTL</v>
      </c>
      <c r="N13061" s="169" t="str">
        <f t="shared" si="1633"/>
        <v>8593</v>
      </c>
      <c r="O13061" s="168" t="str">
        <f t="shared" si="1634"/>
        <v/>
      </c>
      <c r="P13061" s="168" t="str">
        <f t="shared" si="1635"/>
        <v/>
      </c>
      <c r="Q13061" s="168" t="str">
        <f t="shared" si="1636"/>
        <v/>
      </c>
      <c r="R13061" s="168" t="str">
        <f t="shared" si="1637"/>
        <v/>
      </c>
      <c r="S13061" s="168" t="str">
        <f t="shared" si="1638"/>
        <v/>
      </c>
      <c r="T13061" s="168" t="str">
        <f t="shared" si="1639"/>
        <v/>
      </c>
    </row>
    <row r="13062" spans="1:20" x14ac:dyDescent="0.2">
      <c r="A13062" t="s">
        <v>2611</v>
      </c>
      <c r="M13062" s="170" t="str">
        <f t="shared" si="1632"/>
        <v>DTL</v>
      </c>
      <c r="N13062" s="169" t="str">
        <f t="shared" si="1633"/>
        <v>8593</v>
      </c>
      <c r="O13062" s="168" t="str">
        <f t="shared" si="1634"/>
        <v/>
      </c>
      <c r="P13062" s="168" t="str">
        <f t="shared" si="1635"/>
        <v/>
      </c>
      <c r="Q13062" s="168" t="str">
        <f t="shared" si="1636"/>
        <v/>
      </c>
      <c r="R13062" s="168" t="str">
        <f t="shared" si="1637"/>
        <v/>
      </c>
      <c r="S13062" s="168" t="str">
        <f t="shared" si="1638"/>
        <v/>
      </c>
      <c r="T13062" s="168" t="str">
        <f t="shared" si="1639"/>
        <v/>
      </c>
    </row>
    <row r="13063" spans="1:20" x14ac:dyDescent="0.2">
      <c r="A13063" t="s">
        <v>3939</v>
      </c>
      <c r="M13063" s="170" t="str">
        <f t="shared" si="1632"/>
        <v>Ttl</v>
      </c>
      <c r="N13063" s="169" t="str">
        <f t="shared" si="1633"/>
        <v>8593</v>
      </c>
      <c r="O13063" s="168" t="str">
        <f t="shared" si="1634"/>
        <v/>
      </c>
      <c r="P13063" s="168" t="str">
        <f t="shared" si="1635"/>
        <v/>
      </c>
      <c r="Q13063" s="168" t="str">
        <f t="shared" si="1636"/>
        <v/>
      </c>
      <c r="R13063" s="168" t="str">
        <f t="shared" si="1637"/>
        <v/>
      </c>
      <c r="S13063" s="168" t="str">
        <f t="shared" si="1638"/>
        <v/>
      </c>
      <c r="T13063" s="168" t="str">
        <f t="shared" si="1639"/>
        <v/>
      </c>
    </row>
    <row r="13064" spans="1:20" x14ac:dyDescent="0.2">
      <c r="A13064" t="s">
        <v>2643</v>
      </c>
      <c r="M13064" s="170" t="str">
        <f t="shared" si="1632"/>
        <v>DTL</v>
      </c>
      <c r="N13064" s="169" t="str">
        <f t="shared" si="1633"/>
        <v>8593</v>
      </c>
      <c r="O13064" s="168" t="str">
        <f t="shared" si="1634"/>
        <v/>
      </c>
      <c r="P13064" s="168" t="str">
        <f t="shared" si="1635"/>
        <v/>
      </c>
      <c r="Q13064" s="168" t="str">
        <f t="shared" si="1636"/>
        <v/>
      </c>
      <c r="R13064" s="168" t="str">
        <f t="shared" si="1637"/>
        <v/>
      </c>
      <c r="S13064" s="168" t="str">
        <f t="shared" si="1638"/>
        <v/>
      </c>
      <c r="T13064" s="168" t="str">
        <f t="shared" si="1639"/>
        <v/>
      </c>
    </row>
    <row r="13065" spans="1:20" x14ac:dyDescent="0.2">
      <c r="A13065" t="s">
        <v>2611</v>
      </c>
      <c r="M13065" s="170" t="str">
        <f t="shared" si="1632"/>
        <v>DTL</v>
      </c>
      <c r="N13065" s="169" t="str">
        <f t="shared" si="1633"/>
        <v>8593</v>
      </c>
      <c r="O13065" s="168" t="str">
        <f t="shared" si="1634"/>
        <v/>
      </c>
      <c r="P13065" s="168" t="str">
        <f t="shared" si="1635"/>
        <v/>
      </c>
      <c r="Q13065" s="168" t="str">
        <f t="shared" si="1636"/>
        <v/>
      </c>
      <c r="R13065" s="168" t="str">
        <f t="shared" si="1637"/>
        <v/>
      </c>
      <c r="S13065" s="168" t="str">
        <f t="shared" si="1638"/>
        <v/>
      </c>
      <c r="T13065" s="168" t="str">
        <f t="shared" si="1639"/>
        <v/>
      </c>
    </row>
    <row r="13066" spans="1:20" x14ac:dyDescent="0.2">
      <c r="A13066" t="s">
        <v>2620</v>
      </c>
      <c r="M13066" s="170" t="str">
        <f t="shared" si="1632"/>
        <v>DTL</v>
      </c>
      <c r="N13066" s="169" t="str">
        <f t="shared" si="1633"/>
        <v>8593</v>
      </c>
      <c r="O13066" s="168" t="str">
        <f t="shared" si="1634"/>
        <v/>
      </c>
      <c r="P13066" s="168" t="str">
        <f t="shared" si="1635"/>
        <v/>
      </c>
      <c r="Q13066" s="168" t="str">
        <f t="shared" si="1636"/>
        <v/>
      </c>
      <c r="R13066" s="168" t="str">
        <f t="shared" si="1637"/>
        <v/>
      </c>
      <c r="S13066" s="168" t="str">
        <f t="shared" si="1638"/>
        <v/>
      </c>
      <c r="T13066" s="168" t="str">
        <f t="shared" si="1639"/>
        <v/>
      </c>
    </row>
    <row r="13067" spans="1:20" x14ac:dyDescent="0.2">
      <c r="A13067" t="s">
        <v>7574</v>
      </c>
      <c r="M13067" s="170" t="str">
        <f t="shared" si="1632"/>
        <v>Ttl</v>
      </c>
      <c r="N13067" s="169" t="str">
        <f t="shared" si="1633"/>
        <v>8593</v>
      </c>
      <c r="O13067" s="168" t="str">
        <f t="shared" si="1634"/>
        <v/>
      </c>
      <c r="P13067" s="168" t="str">
        <f t="shared" si="1635"/>
        <v/>
      </c>
      <c r="Q13067" s="168" t="str">
        <f t="shared" si="1636"/>
        <v/>
      </c>
      <c r="R13067" s="168" t="str">
        <f t="shared" si="1637"/>
        <v/>
      </c>
      <c r="S13067" s="168" t="str">
        <f t="shared" si="1638"/>
        <v/>
      </c>
      <c r="T13067" s="168" t="str">
        <f t="shared" si="1639"/>
        <v/>
      </c>
    </row>
    <row r="13068" spans="1:20" x14ac:dyDescent="0.2">
      <c r="A13068" t="s">
        <v>2611</v>
      </c>
      <c r="M13068" s="170" t="str">
        <f t="shared" si="1632"/>
        <v>DTL</v>
      </c>
      <c r="N13068" s="169" t="str">
        <f t="shared" si="1633"/>
        <v>8593</v>
      </c>
      <c r="O13068" s="168" t="str">
        <f t="shared" si="1634"/>
        <v/>
      </c>
      <c r="P13068" s="168" t="str">
        <f t="shared" si="1635"/>
        <v/>
      </c>
      <c r="Q13068" s="168" t="str">
        <f t="shared" si="1636"/>
        <v/>
      </c>
      <c r="R13068" s="168" t="str">
        <f t="shared" si="1637"/>
        <v/>
      </c>
      <c r="S13068" s="168" t="str">
        <f t="shared" si="1638"/>
        <v/>
      </c>
      <c r="T13068" s="168" t="str">
        <f t="shared" si="1639"/>
        <v/>
      </c>
    </row>
    <row r="13069" spans="1:20" x14ac:dyDescent="0.2">
      <c r="A13069" t="s">
        <v>7575</v>
      </c>
      <c r="M13069" s="170" t="str">
        <f t="shared" si="1632"/>
        <v>Ttl</v>
      </c>
      <c r="N13069" s="169" t="str">
        <f t="shared" si="1633"/>
        <v>8593</v>
      </c>
      <c r="O13069" s="168" t="str">
        <f t="shared" si="1634"/>
        <v/>
      </c>
      <c r="P13069" s="168" t="str">
        <f t="shared" si="1635"/>
        <v/>
      </c>
      <c r="Q13069" s="168" t="str">
        <f t="shared" si="1636"/>
        <v/>
      </c>
      <c r="R13069" s="168" t="str">
        <f t="shared" si="1637"/>
        <v/>
      </c>
      <c r="S13069" s="168" t="str">
        <f t="shared" si="1638"/>
        <v/>
      </c>
      <c r="T13069" s="168" t="str">
        <f t="shared" si="1639"/>
        <v/>
      </c>
    </row>
    <row r="13070" spans="1:20" x14ac:dyDescent="0.2">
      <c r="A13070" t="s">
        <v>4246</v>
      </c>
      <c r="M13070" s="170" t="str">
        <f t="shared" si="1632"/>
        <v>DTL</v>
      </c>
      <c r="N13070" s="169" t="str">
        <f t="shared" si="1633"/>
        <v>8593</v>
      </c>
      <c r="O13070" s="168" t="str">
        <f t="shared" si="1634"/>
        <v/>
      </c>
      <c r="P13070" s="168" t="str">
        <f t="shared" si="1635"/>
        <v/>
      </c>
      <c r="Q13070" s="168" t="str">
        <f t="shared" si="1636"/>
        <v/>
      </c>
      <c r="R13070" s="168" t="str">
        <f t="shared" si="1637"/>
        <v/>
      </c>
      <c r="S13070" s="168" t="str">
        <f t="shared" si="1638"/>
        <v/>
      </c>
      <c r="T13070" s="168" t="str">
        <f t="shared" si="1639"/>
        <v/>
      </c>
    </row>
    <row r="13071" spans="1:20" x14ac:dyDescent="0.2">
      <c r="A13071" t="s">
        <v>2611</v>
      </c>
      <c r="M13071" s="170" t="str">
        <f t="shared" si="1632"/>
        <v>DTL</v>
      </c>
      <c r="N13071" s="169" t="str">
        <f t="shared" si="1633"/>
        <v>8593</v>
      </c>
      <c r="O13071" s="168" t="str">
        <f t="shared" si="1634"/>
        <v/>
      </c>
      <c r="P13071" s="168" t="str">
        <f t="shared" si="1635"/>
        <v/>
      </c>
      <c r="Q13071" s="168" t="str">
        <f t="shared" si="1636"/>
        <v/>
      </c>
      <c r="R13071" s="168" t="str">
        <f t="shared" si="1637"/>
        <v/>
      </c>
      <c r="S13071" s="168" t="str">
        <f t="shared" si="1638"/>
        <v/>
      </c>
      <c r="T13071" s="168" t="str">
        <f t="shared" si="1639"/>
        <v/>
      </c>
    </row>
    <row r="13072" spans="1:20" x14ac:dyDescent="0.2">
      <c r="A13072" t="s">
        <v>7576</v>
      </c>
      <c r="M13072" s="170" t="str">
        <f t="shared" si="1632"/>
        <v>DTL</v>
      </c>
      <c r="N13072" s="169" t="str">
        <f t="shared" si="1633"/>
        <v>8593</v>
      </c>
      <c r="O13072" s="168" t="str">
        <f t="shared" si="1634"/>
        <v xml:space="preserve">    </v>
      </c>
      <c r="P13072" s="168" t="str">
        <f t="shared" si="1635"/>
        <v xml:space="preserve">8593    </v>
      </c>
      <c r="Q13072" s="168">
        <f t="shared" si="1636"/>
        <v>106295</v>
      </c>
      <c r="R13072" s="168">
        <f t="shared" si="1637"/>
        <v>73414</v>
      </c>
      <c r="S13072" s="168">
        <f t="shared" si="1638"/>
        <v>-197740</v>
      </c>
      <c r="T13072" s="168">
        <f t="shared" si="1639"/>
        <v>133889</v>
      </c>
    </row>
    <row r="13073" spans="1:20" x14ac:dyDescent="0.2">
      <c r="A13073" t="s">
        <v>2611</v>
      </c>
      <c r="M13073" s="170" t="str">
        <f t="shared" si="1632"/>
        <v>DTL</v>
      </c>
      <c r="N13073" s="169" t="str">
        <f t="shared" si="1633"/>
        <v>8593</v>
      </c>
      <c r="O13073" s="168" t="str">
        <f t="shared" si="1634"/>
        <v/>
      </c>
      <c r="P13073" s="168" t="str">
        <f t="shared" si="1635"/>
        <v/>
      </c>
      <c r="Q13073" s="168" t="str">
        <f t="shared" si="1636"/>
        <v/>
      </c>
      <c r="R13073" s="168" t="str">
        <f t="shared" si="1637"/>
        <v/>
      </c>
      <c r="S13073" s="168" t="str">
        <f t="shared" si="1638"/>
        <v/>
      </c>
      <c r="T13073" s="168" t="str">
        <f t="shared" si="1639"/>
        <v/>
      </c>
    </row>
    <row r="13074" spans="1:20" x14ac:dyDescent="0.2">
      <c r="A13074" t="s">
        <v>2622</v>
      </c>
      <c r="M13074" s="170" t="str">
        <f t="shared" si="1632"/>
        <v>DTL</v>
      </c>
      <c r="N13074" s="169" t="str">
        <f t="shared" si="1633"/>
        <v>8593</v>
      </c>
      <c r="O13074" s="168" t="str">
        <f t="shared" si="1634"/>
        <v>Tran</v>
      </c>
      <c r="P13074" s="168" t="str">
        <f t="shared" si="1635"/>
        <v>8593Tran</v>
      </c>
      <c r="Q13074" s="168">
        <f t="shared" si="1636"/>
        <v>0</v>
      </c>
      <c r="R13074" s="168">
        <f t="shared" si="1637"/>
        <v>0</v>
      </c>
      <c r="S13074" s="168">
        <f t="shared" si="1638"/>
        <v>0</v>
      </c>
      <c r="T13074" s="168">
        <f t="shared" si="1639"/>
        <v>0</v>
      </c>
    </row>
    <row r="13075" spans="1:20" x14ac:dyDescent="0.2">
      <c r="A13075" t="s">
        <v>2611</v>
      </c>
      <c r="M13075" s="170" t="str">
        <f t="shared" si="1632"/>
        <v>DTL</v>
      </c>
      <c r="N13075" s="169" t="str">
        <f t="shared" si="1633"/>
        <v>8593</v>
      </c>
      <c r="O13075" s="168" t="str">
        <f t="shared" si="1634"/>
        <v/>
      </c>
      <c r="P13075" s="168" t="str">
        <f t="shared" si="1635"/>
        <v/>
      </c>
      <c r="Q13075" s="168" t="str">
        <f t="shared" si="1636"/>
        <v/>
      </c>
      <c r="R13075" s="168" t="str">
        <f t="shared" si="1637"/>
        <v/>
      </c>
      <c r="S13075" s="168" t="str">
        <f t="shared" si="1638"/>
        <v/>
      </c>
      <c r="T13075" s="168" t="str">
        <f t="shared" si="1639"/>
        <v/>
      </c>
    </row>
    <row r="13076" spans="1:20" x14ac:dyDescent="0.2">
      <c r="A13076" t="s">
        <v>3940</v>
      </c>
      <c r="M13076" s="170" t="str">
        <f t="shared" si="1632"/>
        <v>DTL</v>
      </c>
      <c r="N13076" s="169" t="str">
        <f t="shared" si="1633"/>
        <v>8593</v>
      </c>
      <c r="O13076" s="168" t="str">
        <f t="shared" si="1634"/>
        <v>Tran</v>
      </c>
      <c r="P13076" s="168" t="str">
        <f t="shared" si="1635"/>
        <v>8593Tran</v>
      </c>
      <c r="Q13076" s="168">
        <f t="shared" si="1636"/>
        <v>55132</v>
      </c>
      <c r="R13076" s="168">
        <f t="shared" si="1637"/>
        <v>36450</v>
      </c>
      <c r="S13076" s="168">
        <f t="shared" si="1638"/>
        <v>0</v>
      </c>
      <c r="T13076" s="168">
        <f t="shared" si="1639"/>
        <v>0</v>
      </c>
    </row>
    <row r="13077" spans="1:20" x14ac:dyDescent="0.2">
      <c r="A13077" t="s">
        <v>4246</v>
      </c>
      <c r="M13077" s="170" t="str">
        <f t="shared" si="1632"/>
        <v>DTL</v>
      </c>
      <c r="N13077" s="169" t="str">
        <f t="shared" si="1633"/>
        <v>8593</v>
      </c>
      <c r="O13077" s="168" t="str">
        <f t="shared" si="1634"/>
        <v/>
      </c>
      <c r="P13077" s="168" t="str">
        <f t="shared" si="1635"/>
        <v/>
      </c>
      <c r="Q13077" s="168" t="str">
        <f t="shared" si="1636"/>
        <v/>
      </c>
      <c r="R13077" s="168" t="str">
        <f t="shared" si="1637"/>
        <v/>
      </c>
      <c r="S13077" s="168" t="str">
        <f t="shared" si="1638"/>
        <v/>
      </c>
      <c r="T13077" s="168" t="str">
        <f t="shared" si="1639"/>
        <v/>
      </c>
    </row>
    <row r="13078" spans="1:20" x14ac:dyDescent="0.2">
      <c r="A13078" t="s">
        <v>2611</v>
      </c>
      <c r="M13078" s="170" t="str">
        <f t="shared" si="1632"/>
        <v>DTL</v>
      </c>
      <c r="N13078" s="169" t="str">
        <f t="shared" si="1633"/>
        <v>8593</v>
      </c>
      <c r="O13078" s="168" t="str">
        <f t="shared" si="1634"/>
        <v/>
      </c>
      <c r="P13078" s="168" t="str">
        <f t="shared" si="1635"/>
        <v/>
      </c>
      <c r="Q13078" s="168" t="str">
        <f t="shared" si="1636"/>
        <v/>
      </c>
      <c r="R13078" s="168" t="str">
        <f t="shared" si="1637"/>
        <v/>
      </c>
      <c r="S13078" s="168" t="str">
        <f t="shared" si="1638"/>
        <v/>
      </c>
      <c r="T13078" s="168" t="str">
        <f t="shared" si="1639"/>
        <v/>
      </c>
    </row>
    <row r="13079" spans="1:20" x14ac:dyDescent="0.2">
      <c r="A13079" t="s">
        <v>7577</v>
      </c>
      <c r="M13079" s="170" t="str">
        <f t="shared" si="1632"/>
        <v>Ttl</v>
      </c>
      <c r="N13079" s="169" t="str">
        <f t="shared" si="1633"/>
        <v>8593</v>
      </c>
      <c r="O13079" s="168" t="str">
        <f t="shared" si="1634"/>
        <v/>
      </c>
      <c r="P13079" s="168" t="str">
        <f t="shared" si="1635"/>
        <v/>
      </c>
      <c r="Q13079" s="168" t="str">
        <f t="shared" si="1636"/>
        <v/>
      </c>
      <c r="R13079" s="168" t="str">
        <f t="shared" si="1637"/>
        <v/>
      </c>
      <c r="S13079" s="168" t="str">
        <f t="shared" si="1638"/>
        <v/>
      </c>
      <c r="T13079" s="168" t="str">
        <f t="shared" si="1639"/>
        <v/>
      </c>
    </row>
    <row r="13080" spans="1:20" x14ac:dyDescent="0.2">
      <c r="M13080" s="170" t="str">
        <f t="shared" si="1632"/>
        <v>DTL</v>
      </c>
      <c r="N13080" s="169" t="str">
        <f t="shared" si="1633"/>
        <v>8593</v>
      </c>
      <c r="O13080" s="168" t="str">
        <f t="shared" si="1634"/>
        <v/>
      </c>
      <c r="P13080" s="168" t="str">
        <f t="shared" si="1635"/>
        <v/>
      </c>
      <c r="Q13080" s="168" t="str">
        <f t="shared" si="1636"/>
        <v/>
      </c>
      <c r="R13080" s="168" t="str">
        <f t="shared" si="1637"/>
        <v/>
      </c>
      <c r="S13080" s="168" t="str">
        <f t="shared" si="1638"/>
        <v/>
      </c>
      <c r="T13080" s="168" t="str">
        <f t="shared" si="1639"/>
        <v/>
      </c>
    </row>
    <row r="13081" spans="1:20" x14ac:dyDescent="0.2">
      <c r="A13081" t="s">
        <v>4467</v>
      </c>
      <c r="M13081" s="170" t="str">
        <f t="shared" si="1632"/>
        <v>DTL</v>
      </c>
      <c r="N13081" s="169" t="str">
        <f t="shared" si="1633"/>
        <v>8593</v>
      </c>
      <c r="O13081" s="168" t="str">
        <f t="shared" si="1634"/>
        <v/>
      </c>
      <c r="P13081" s="168" t="str">
        <f t="shared" si="1635"/>
        <v/>
      </c>
      <c r="Q13081" s="168" t="str">
        <f t="shared" si="1636"/>
        <v/>
      </c>
      <c r="R13081" s="168" t="str">
        <f t="shared" si="1637"/>
        <v/>
      </c>
      <c r="S13081" s="168" t="str">
        <f t="shared" si="1638"/>
        <v/>
      </c>
      <c r="T13081" s="168" t="str">
        <f t="shared" si="1639"/>
        <v/>
      </c>
    </row>
    <row r="13082" spans="1:20" x14ac:dyDescent="0.2">
      <c r="A13082">
        <v>1</v>
      </c>
      <c r="M13082" s="170" t="str">
        <f t="shared" si="1632"/>
        <v>DTL</v>
      </c>
      <c r="N13082" s="169" t="str">
        <f t="shared" si="1633"/>
        <v>8593</v>
      </c>
      <c r="O13082" s="168" t="str">
        <f t="shared" si="1634"/>
        <v/>
      </c>
      <c r="P13082" s="168" t="str">
        <f t="shared" si="1635"/>
        <v/>
      </c>
      <c r="Q13082" s="168" t="str">
        <f t="shared" si="1636"/>
        <v/>
      </c>
      <c r="R13082" s="168" t="str">
        <f t="shared" si="1637"/>
        <v/>
      </c>
      <c r="S13082" s="168" t="str">
        <f t="shared" si="1638"/>
        <v/>
      </c>
      <c r="T13082" s="168" t="str">
        <f t="shared" si="1639"/>
        <v/>
      </c>
    </row>
    <row r="13083" spans="1:20" x14ac:dyDescent="0.2">
      <c r="M13083" s="170" t="str">
        <f t="shared" si="1632"/>
        <v>DTL</v>
      </c>
      <c r="N13083" s="169" t="str">
        <f t="shared" si="1633"/>
        <v>8593</v>
      </c>
      <c r="O13083" s="168" t="str">
        <f t="shared" si="1634"/>
        <v/>
      </c>
      <c r="P13083" s="168" t="str">
        <f t="shared" si="1635"/>
        <v/>
      </c>
      <c r="Q13083" s="168" t="str">
        <f t="shared" si="1636"/>
        <v/>
      </c>
      <c r="R13083" s="168" t="str">
        <f t="shared" si="1637"/>
        <v/>
      </c>
      <c r="S13083" s="168" t="str">
        <f t="shared" si="1638"/>
        <v/>
      </c>
      <c r="T13083" s="168" t="str">
        <f t="shared" si="1639"/>
        <v/>
      </c>
    </row>
    <row r="13084" spans="1:20" x14ac:dyDescent="0.2">
      <c r="A13084" t="s">
        <v>3941</v>
      </c>
      <c r="M13084" s="170" t="str">
        <f t="shared" si="1632"/>
        <v>H1</v>
      </c>
      <c r="N13084" s="169" t="str">
        <f t="shared" si="1633"/>
        <v>8593</v>
      </c>
      <c r="O13084" s="168" t="str">
        <f t="shared" si="1634"/>
        <v/>
      </c>
      <c r="P13084" s="168" t="str">
        <f t="shared" si="1635"/>
        <v/>
      </c>
      <c r="Q13084" s="168" t="str">
        <f t="shared" si="1636"/>
        <v/>
      </c>
      <c r="R13084" s="168" t="str">
        <f t="shared" si="1637"/>
        <v/>
      </c>
      <c r="S13084" s="168" t="str">
        <f t="shared" si="1638"/>
        <v/>
      </c>
      <c r="T13084" s="168" t="str">
        <f t="shared" si="1639"/>
        <v/>
      </c>
    </row>
    <row r="13085" spans="1:20" x14ac:dyDescent="0.2">
      <c r="A13085" t="s">
        <v>2600</v>
      </c>
      <c r="M13085" s="170" t="str">
        <f t="shared" si="1632"/>
        <v>H2</v>
      </c>
      <c r="N13085" s="169" t="str">
        <f t="shared" si="1633"/>
        <v>8593</v>
      </c>
      <c r="O13085" s="168" t="str">
        <f t="shared" si="1634"/>
        <v/>
      </c>
      <c r="P13085" s="168" t="str">
        <f t="shared" si="1635"/>
        <v/>
      </c>
      <c r="Q13085" s="168" t="str">
        <f t="shared" si="1636"/>
        <v/>
      </c>
      <c r="R13085" s="168" t="str">
        <f t="shared" si="1637"/>
        <v/>
      </c>
      <c r="S13085" s="168" t="str">
        <f t="shared" si="1638"/>
        <v/>
      </c>
      <c r="T13085" s="168" t="str">
        <f t="shared" si="1639"/>
        <v/>
      </c>
    </row>
    <row r="13086" spans="1:20" x14ac:dyDescent="0.2">
      <c r="A13086" t="s">
        <v>2601</v>
      </c>
      <c r="M13086" s="170" t="str">
        <f t="shared" si="1632"/>
        <v>H3</v>
      </c>
      <c r="N13086" s="169" t="str">
        <f t="shared" si="1633"/>
        <v>8593</v>
      </c>
      <c r="O13086" s="168" t="str">
        <f t="shared" si="1634"/>
        <v/>
      </c>
      <c r="P13086" s="168" t="str">
        <f t="shared" si="1635"/>
        <v/>
      </c>
      <c r="Q13086" s="168" t="str">
        <f t="shared" si="1636"/>
        <v/>
      </c>
      <c r="R13086" s="168" t="str">
        <f t="shared" si="1637"/>
        <v/>
      </c>
      <c r="S13086" s="168" t="str">
        <f t="shared" si="1638"/>
        <v/>
      </c>
      <c r="T13086" s="168" t="str">
        <f t="shared" si="1639"/>
        <v/>
      </c>
    </row>
    <row r="13087" spans="1:20" x14ac:dyDescent="0.2">
      <c r="A13087" t="s">
        <v>3942</v>
      </c>
      <c r="M13087" s="170" t="str">
        <f t="shared" si="1632"/>
        <v>H4</v>
      </c>
      <c r="N13087" s="169" t="str">
        <f t="shared" si="1633"/>
        <v>8593</v>
      </c>
      <c r="O13087" s="168" t="str">
        <f t="shared" si="1634"/>
        <v/>
      </c>
      <c r="P13087" s="168" t="str">
        <f t="shared" si="1635"/>
        <v/>
      </c>
      <c r="Q13087" s="168" t="str">
        <f t="shared" si="1636"/>
        <v/>
      </c>
      <c r="R13087" s="168" t="str">
        <f t="shared" si="1637"/>
        <v/>
      </c>
      <c r="S13087" s="168" t="str">
        <f t="shared" si="1638"/>
        <v/>
      </c>
      <c r="T13087" s="168" t="str">
        <f t="shared" si="1639"/>
        <v/>
      </c>
    </row>
    <row r="13088" spans="1:20" x14ac:dyDescent="0.2">
      <c r="A13088" t="s">
        <v>2603</v>
      </c>
      <c r="M13088" s="170" t="str">
        <f t="shared" si="1632"/>
        <v>H5</v>
      </c>
      <c r="N13088" s="169" t="str">
        <f t="shared" si="1633"/>
        <v>8593</v>
      </c>
      <c r="O13088" s="168" t="str">
        <f t="shared" si="1634"/>
        <v/>
      </c>
      <c r="P13088" s="168" t="str">
        <f t="shared" si="1635"/>
        <v/>
      </c>
      <c r="Q13088" s="168" t="str">
        <f t="shared" si="1636"/>
        <v/>
      </c>
      <c r="R13088" s="168" t="str">
        <f t="shared" si="1637"/>
        <v/>
      </c>
      <c r="S13088" s="168" t="str">
        <f t="shared" si="1638"/>
        <v/>
      </c>
      <c r="T13088" s="168" t="str">
        <f t="shared" si="1639"/>
        <v/>
      </c>
    </row>
    <row r="13089" spans="1:20" x14ac:dyDescent="0.2">
      <c r="A13089" t="s">
        <v>3943</v>
      </c>
      <c r="M13089" s="170" t="str">
        <f t="shared" si="1632"/>
        <v>H6</v>
      </c>
      <c r="N13089" s="169" t="str">
        <f t="shared" si="1633"/>
        <v>1350</v>
      </c>
      <c r="O13089" s="168" t="str">
        <f t="shared" si="1634"/>
        <v/>
      </c>
      <c r="P13089" s="168" t="str">
        <f t="shared" si="1635"/>
        <v/>
      </c>
      <c r="Q13089" s="168" t="str">
        <f t="shared" si="1636"/>
        <v/>
      </c>
      <c r="R13089" s="168" t="str">
        <f t="shared" si="1637"/>
        <v/>
      </c>
      <c r="S13089" s="168" t="str">
        <f t="shared" si="1638"/>
        <v/>
      </c>
      <c r="T13089" s="168" t="str">
        <f t="shared" si="1639"/>
        <v/>
      </c>
    </row>
    <row r="13090" spans="1:20" x14ac:dyDescent="0.2">
      <c r="A13090" t="s">
        <v>2605</v>
      </c>
      <c r="M13090" s="170" t="str">
        <f t="shared" si="1632"/>
        <v>H7</v>
      </c>
      <c r="N13090" s="169" t="str">
        <f t="shared" si="1633"/>
        <v>1350</v>
      </c>
      <c r="O13090" s="168" t="str">
        <f t="shared" si="1634"/>
        <v/>
      </c>
      <c r="P13090" s="168" t="str">
        <f t="shared" si="1635"/>
        <v/>
      </c>
      <c r="Q13090" s="168" t="str">
        <f t="shared" si="1636"/>
        <v/>
      </c>
      <c r="R13090" s="168" t="str">
        <f t="shared" si="1637"/>
        <v/>
      </c>
      <c r="S13090" s="168" t="str">
        <f t="shared" si="1638"/>
        <v/>
      </c>
      <c r="T13090" s="168" t="str">
        <f t="shared" si="1639"/>
        <v/>
      </c>
    </row>
    <row r="13091" spans="1:20" x14ac:dyDescent="0.2">
      <c r="A13091" t="s">
        <v>2606</v>
      </c>
      <c r="M13091" s="170" t="str">
        <f t="shared" si="1632"/>
        <v>H8</v>
      </c>
      <c r="N13091" s="169" t="str">
        <f t="shared" si="1633"/>
        <v>1350</v>
      </c>
      <c r="O13091" s="168" t="str">
        <f t="shared" si="1634"/>
        <v/>
      </c>
      <c r="P13091" s="168" t="str">
        <f t="shared" si="1635"/>
        <v/>
      </c>
      <c r="Q13091" s="168" t="str">
        <f t="shared" si="1636"/>
        <v/>
      </c>
      <c r="R13091" s="168" t="str">
        <f t="shared" si="1637"/>
        <v/>
      </c>
      <c r="S13091" s="168" t="str">
        <f t="shared" si="1638"/>
        <v/>
      </c>
      <c r="T13091" s="168" t="str">
        <f t="shared" si="1639"/>
        <v/>
      </c>
    </row>
    <row r="13092" spans="1:20" x14ac:dyDescent="0.2">
      <c r="A13092" t="s">
        <v>2607</v>
      </c>
      <c r="M13092" s="170" t="str">
        <f t="shared" si="1632"/>
        <v>H9</v>
      </c>
      <c r="N13092" s="169" t="str">
        <f t="shared" si="1633"/>
        <v>1350</v>
      </c>
      <c r="O13092" s="168" t="str">
        <f t="shared" si="1634"/>
        <v/>
      </c>
      <c r="P13092" s="168" t="str">
        <f t="shared" si="1635"/>
        <v/>
      </c>
      <c r="Q13092" s="168" t="str">
        <f t="shared" si="1636"/>
        <v/>
      </c>
      <c r="R13092" s="168" t="str">
        <f t="shared" si="1637"/>
        <v/>
      </c>
      <c r="S13092" s="168" t="str">
        <f t="shared" si="1638"/>
        <v/>
      </c>
      <c r="T13092" s="168" t="str">
        <f t="shared" si="1639"/>
        <v/>
      </c>
    </row>
    <row r="13093" spans="1:20" x14ac:dyDescent="0.2">
      <c r="A13093" t="s">
        <v>2608</v>
      </c>
      <c r="M13093" s="170" t="str">
        <f t="shared" si="1632"/>
        <v>H10</v>
      </c>
      <c r="N13093" s="169" t="str">
        <f t="shared" si="1633"/>
        <v>1350</v>
      </c>
      <c r="O13093" s="168" t="str">
        <f t="shared" si="1634"/>
        <v/>
      </c>
      <c r="P13093" s="168" t="str">
        <f t="shared" si="1635"/>
        <v/>
      </c>
      <c r="Q13093" s="168" t="str">
        <f t="shared" si="1636"/>
        <v/>
      </c>
      <c r="R13093" s="168" t="str">
        <f t="shared" si="1637"/>
        <v/>
      </c>
      <c r="S13093" s="168" t="str">
        <f t="shared" si="1638"/>
        <v/>
      </c>
      <c r="T13093" s="168" t="str">
        <f t="shared" si="1639"/>
        <v/>
      </c>
    </row>
    <row r="13094" spans="1:20" x14ac:dyDescent="0.2">
      <c r="A13094" t="s">
        <v>2609</v>
      </c>
      <c r="M13094" s="170" t="str">
        <f t="shared" si="1632"/>
        <v>DTL</v>
      </c>
      <c r="N13094" s="169" t="str">
        <f t="shared" si="1633"/>
        <v>1350</v>
      </c>
      <c r="O13094" s="168" t="str">
        <f t="shared" si="1634"/>
        <v/>
      </c>
      <c r="P13094" s="168" t="str">
        <f t="shared" si="1635"/>
        <v/>
      </c>
      <c r="Q13094" s="168" t="str">
        <f t="shared" si="1636"/>
        <v/>
      </c>
      <c r="R13094" s="168" t="str">
        <f t="shared" si="1637"/>
        <v/>
      </c>
      <c r="S13094" s="168" t="str">
        <f t="shared" si="1638"/>
        <v/>
      </c>
      <c r="T13094" s="168" t="str">
        <f t="shared" si="1639"/>
        <v/>
      </c>
    </row>
    <row r="13095" spans="1:20" x14ac:dyDescent="0.2">
      <c r="A13095" t="s">
        <v>7578</v>
      </c>
      <c r="M13095" s="170" t="str">
        <f t="shared" si="1632"/>
        <v>DTL</v>
      </c>
      <c r="N13095" s="169" t="str">
        <f t="shared" si="1633"/>
        <v>1350</v>
      </c>
      <c r="O13095" s="168" t="str">
        <f t="shared" si="1634"/>
        <v>6050</v>
      </c>
      <c r="P13095" s="168" t="str">
        <f t="shared" si="1635"/>
        <v>13506050</v>
      </c>
      <c r="Q13095" s="168">
        <f t="shared" si="1636"/>
        <v>30711</v>
      </c>
      <c r="R13095" s="168">
        <f t="shared" si="1637"/>
        <v>35906</v>
      </c>
      <c r="S13095" s="168">
        <f t="shared" si="1638"/>
        <v>40000</v>
      </c>
      <c r="T13095" s="168">
        <f t="shared" si="1639"/>
        <v>10101</v>
      </c>
    </row>
    <row r="13096" spans="1:20" x14ac:dyDescent="0.2">
      <c r="A13096" t="s">
        <v>7579</v>
      </c>
      <c r="M13096" s="170" t="str">
        <f t="shared" si="1632"/>
        <v>DTL</v>
      </c>
      <c r="N13096" s="169" t="str">
        <f t="shared" si="1633"/>
        <v>1350</v>
      </c>
      <c r="O13096" s="168" t="str">
        <f t="shared" si="1634"/>
        <v>6082</v>
      </c>
      <c r="P13096" s="168" t="str">
        <f t="shared" si="1635"/>
        <v>13506082</v>
      </c>
      <c r="Q13096" s="168">
        <f t="shared" si="1636"/>
        <v>38754</v>
      </c>
      <c r="R13096" s="168">
        <f t="shared" si="1637"/>
        <v>52157</v>
      </c>
      <c r="S13096" s="168">
        <f t="shared" si="1638"/>
        <v>56000</v>
      </c>
      <c r="T13096" s="168">
        <f t="shared" si="1639"/>
        <v>50552</v>
      </c>
    </row>
    <row r="13097" spans="1:20" x14ac:dyDescent="0.2">
      <c r="A13097" t="s">
        <v>4422</v>
      </c>
      <c r="M13097" s="170" t="str">
        <f t="shared" si="1632"/>
        <v>DTL</v>
      </c>
      <c r="N13097" s="169" t="str">
        <f t="shared" si="1633"/>
        <v>1350</v>
      </c>
      <c r="O13097" s="168" t="str">
        <f t="shared" si="1634"/>
        <v>8016</v>
      </c>
      <c r="P13097" s="168" t="str">
        <f t="shared" si="1635"/>
        <v>13508016</v>
      </c>
      <c r="Q13097" s="168">
        <f t="shared" si="1636"/>
        <v>12976</v>
      </c>
      <c r="R13097" s="168">
        <f t="shared" si="1637"/>
        <v>13438</v>
      </c>
      <c r="S13097" s="168">
        <f t="shared" si="1638"/>
        <v>14000</v>
      </c>
      <c r="T13097" s="168">
        <f t="shared" si="1639"/>
        <v>19925</v>
      </c>
    </row>
    <row r="13098" spans="1:20" x14ac:dyDescent="0.2">
      <c r="A13098" t="s">
        <v>3944</v>
      </c>
      <c r="M13098" s="170" t="str">
        <f t="shared" si="1632"/>
        <v>DTL</v>
      </c>
      <c r="N13098" s="169" t="str">
        <f t="shared" si="1633"/>
        <v>1350</v>
      </c>
      <c r="O13098" s="168" t="str">
        <f t="shared" si="1634"/>
        <v>8021</v>
      </c>
      <c r="P13098" s="168" t="str">
        <f t="shared" si="1635"/>
        <v>13508021</v>
      </c>
      <c r="Q13098" s="168">
        <f t="shared" si="1636"/>
        <v>200</v>
      </c>
      <c r="R13098" s="168">
        <f t="shared" si="1637"/>
        <v>150</v>
      </c>
      <c r="S13098" s="168">
        <f t="shared" si="1638"/>
        <v>200</v>
      </c>
      <c r="T13098" s="168">
        <f t="shared" si="1639"/>
        <v>150</v>
      </c>
    </row>
    <row r="13099" spans="1:20" x14ac:dyDescent="0.2">
      <c r="A13099" t="s">
        <v>7580</v>
      </c>
      <c r="M13099" s="170" t="str">
        <f t="shared" si="1632"/>
        <v>DTL</v>
      </c>
      <c r="N13099" s="169" t="str">
        <f t="shared" si="1633"/>
        <v>1350</v>
      </c>
      <c r="O13099" s="168" t="str">
        <f t="shared" si="1634"/>
        <v>8204</v>
      </c>
      <c r="P13099" s="168" t="str">
        <f t="shared" si="1635"/>
        <v>13508204</v>
      </c>
      <c r="Q13099" s="168">
        <f t="shared" si="1636"/>
        <v>103263</v>
      </c>
      <c r="R13099" s="168">
        <f t="shared" si="1637"/>
        <v>84898</v>
      </c>
      <c r="S13099" s="168">
        <f t="shared" si="1638"/>
        <v>110000</v>
      </c>
      <c r="T13099" s="168">
        <f t="shared" si="1639"/>
        <v>25004</v>
      </c>
    </row>
    <row r="13100" spans="1:20" x14ac:dyDescent="0.2">
      <c r="A13100" t="s">
        <v>3945</v>
      </c>
      <c r="M13100" s="170" t="str">
        <f t="shared" si="1632"/>
        <v>DTL</v>
      </c>
      <c r="N13100" s="169" t="str">
        <f t="shared" si="1633"/>
        <v>1350</v>
      </c>
      <c r="O13100" s="168" t="str">
        <f t="shared" si="1634"/>
        <v>8206</v>
      </c>
      <c r="P13100" s="168" t="str">
        <f t="shared" si="1635"/>
        <v>13508206</v>
      </c>
      <c r="Q13100" s="168">
        <f t="shared" si="1636"/>
        <v>43018</v>
      </c>
      <c r="R13100" s="168">
        <f t="shared" si="1637"/>
        <v>44312</v>
      </c>
      <c r="S13100" s="168">
        <f t="shared" si="1638"/>
        <v>48000</v>
      </c>
      <c r="T13100" s="168">
        <f t="shared" si="1639"/>
        <v>21597</v>
      </c>
    </row>
    <row r="13101" spans="1:20" x14ac:dyDescent="0.2">
      <c r="A13101" t="s">
        <v>7581</v>
      </c>
      <c r="M13101" s="170" t="str">
        <f t="shared" si="1632"/>
        <v>DTL</v>
      </c>
      <c r="N13101" s="169" t="str">
        <f t="shared" si="1633"/>
        <v>1350</v>
      </c>
      <c r="O13101" s="168" t="str">
        <f t="shared" si="1634"/>
        <v>8901</v>
      </c>
      <c r="P13101" s="168" t="str">
        <f t="shared" si="1635"/>
        <v>13508901</v>
      </c>
      <c r="Q13101" s="168">
        <f t="shared" si="1636"/>
        <v>92743</v>
      </c>
      <c r="R13101" s="168">
        <f t="shared" si="1637"/>
        <v>85787</v>
      </c>
      <c r="S13101" s="168">
        <f t="shared" si="1638"/>
        <v>76000</v>
      </c>
      <c r="T13101" s="168">
        <f t="shared" si="1639"/>
        <v>79630</v>
      </c>
    </row>
    <row r="13102" spans="1:20" x14ac:dyDescent="0.2">
      <c r="A13102" t="s">
        <v>3946</v>
      </c>
      <c r="M13102" s="170" t="str">
        <f t="shared" si="1632"/>
        <v>DTL</v>
      </c>
      <c r="N13102" s="169" t="str">
        <f t="shared" si="1633"/>
        <v>1350</v>
      </c>
      <c r="O13102" s="168" t="str">
        <f t="shared" si="1634"/>
        <v>8950</v>
      </c>
      <c r="P13102" s="168" t="str">
        <f t="shared" si="1635"/>
        <v>13508950</v>
      </c>
      <c r="Q13102" s="168">
        <f t="shared" si="1636"/>
        <v>1852</v>
      </c>
      <c r="R13102" s="168">
        <f t="shared" si="1637"/>
        <v>2531</v>
      </c>
      <c r="S13102" s="168">
        <f t="shared" si="1638"/>
        <v>1197</v>
      </c>
      <c r="T13102" s="168">
        <f t="shared" si="1639"/>
        <v>1197</v>
      </c>
    </row>
    <row r="13103" spans="1:20" x14ac:dyDescent="0.2">
      <c r="A13103" t="s">
        <v>3947</v>
      </c>
      <c r="M13103" s="170" t="str">
        <f t="shared" si="1632"/>
        <v>DTL</v>
      </c>
      <c r="N13103" s="169" t="str">
        <f t="shared" si="1633"/>
        <v>1350</v>
      </c>
      <c r="O13103" s="168" t="str">
        <f t="shared" si="1634"/>
        <v>9255</v>
      </c>
      <c r="P13103" s="168" t="str">
        <f t="shared" si="1635"/>
        <v>13509255</v>
      </c>
      <c r="Q13103" s="168">
        <f t="shared" si="1636"/>
        <v>0</v>
      </c>
      <c r="R13103" s="168">
        <f t="shared" si="1637"/>
        <v>0</v>
      </c>
      <c r="S13103" s="168">
        <f t="shared" si="1638"/>
        <v>0</v>
      </c>
      <c r="T13103" s="168">
        <f t="shared" si="1639"/>
        <v>0</v>
      </c>
    </row>
    <row r="13104" spans="1:20" x14ac:dyDescent="0.2">
      <c r="A13104" t="s">
        <v>3948</v>
      </c>
      <c r="M13104" s="170" t="str">
        <f t="shared" si="1632"/>
        <v>DTL</v>
      </c>
      <c r="N13104" s="169" t="str">
        <f t="shared" si="1633"/>
        <v>1350</v>
      </c>
      <c r="O13104" s="168" t="str">
        <f t="shared" si="1634"/>
        <v>9298</v>
      </c>
      <c r="P13104" s="168" t="str">
        <f t="shared" si="1635"/>
        <v>13509298</v>
      </c>
      <c r="Q13104" s="168">
        <f t="shared" si="1636"/>
        <v>0</v>
      </c>
      <c r="R13104" s="168">
        <f t="shared" si="1637"/>
        <v>1432</v>
      </c>
      <c r="S13104" s="168">
        <f t="shared" si="1638"/>
        <v>0</v>
      </c>
      <c r="T13104" s="168">
        <f t="shared" si="1639"/>
        <v>0</v>
      </c>
    </row>
    <row r="13105" spans="1:20" x14ac:dyDescent="0.2">
      <c r="A13105" t="s">
        <v>3949</v>
      </c>
      <c r="M13105" s="170" t="str">
        <f t="shared" si="1632"/>
        <v>DTL</v>
      </c>
      <c r="N13105" s="169" t="str">
        <f t="shared" si="1633"/>
        <v>1350</v>
      </c>
      <c r="O13105" s="168" t="str">
        <f t="shared" si="1634"/>
        <v>9590</v>
      </c>
      <c r="P13105" s="168" t="str">
        <f t="shared" si="1635"/>
        <v>13509590</v>
      </c>
      <c r="Q13105" s="168">
        <f t="shared" si="1636"/>
        <v>0</v>
      </c>
      <c r="R13105" s="168">
        <f t="shared" si="1637"/>
        <v>60</v>
      </c>
      <c r="S13105" s="168">
        <f t="shared" si="1638"/>
        <v>200</v>
      </c>
      <c r="T13105" s="168">
        <f t="shared" si="1639"/>
        <v>120</v>
      </c>
    </row>
    <row r="13106" spans="1:20" x14ac:dyDescent="0.2">
      <c r="A13106" t="s">
        <v>4246</v>
      </c>
      <c r="M13106" s="170" t="str">
        <f t="shared" si="1632"/>
        <v>DTL</v>
      </c>
      <c r="N13106" s="169" t="str">
        <f t="shared" si="1633"/>
        <v>1350</v>
      </c>
      <c r="O13106" s="168" t="str">
        <f t="shared" si="1634"/>
        <v/>
      </c>
      <c r="P13106" s="168" t="str">
        <f t="shared" si="1635"/>
        <v/>
      </c>
      <c r="Q13106" s="168" t="str">
        <f t="shared" si="1636"/>
        <v/>
      </c>
      <c r="R13106" s="168" t="str">
        <f t="shared" si="1637"/>
        <v/>
      </c>
      <c r="S13106" s="168" t="str">
        <f t="shared" si="1638"/>
        <v/>
      </c>
      <c r="T13106" s="168" t="str">
        <f t="shared" si="1639"/>
        <v/>
      </c>
    </row>
    <row r="13107" spans="1:20" x14ac:dyDescent="0.2">
      <c r="A13107" t="s">
        <v>2611</v>
      </c>
      <c r="M13107" s="170" t="str">
        <f t="shared" si="1632"/>
        <v>DTL</v>
      </c>
      <c r="N13107" s="169" t="str">
        <f t="shared" si="1633"/>
        <v>1350</v>
      </c>
      <c r="O13107" s="168" t="str">
        <f t="shared" si="1634"/>
        <v/>
      </c>
      <c r="P13107" s="168" t="str">
        <f t="shared" si="1635"/>
        <v/>
      </c>
      <c r="Q13107" s="168" t="str">
        <f t="shared" si="1636"/>
        <v/>
      </c>
      <c r="R13107" s="168" t="str">
        <f t="shared" si="1637"/>
        <v/>
      </c>
      <c r="S13107" s="168" t="str">
        <f t="shared" si="1638"/>
        <v/>
      </c>
      <c r="T13107" s="168" t="str">
        <f t="shared" si="1639"/>
        <v/>
      </c>
    </row>
    <row r="13108" spans="1:20" x14ac:dyDescent="0.2">
      <c r="A13108" t="s">
        <v>7582</v>
      </c>
      <c r="M13108" s="170" t="str">
        <f t="shared" si="1632"/>
        <v>Ttl</v>
      </c>
      <c r="N13108" s="169" t="str">
        <f t="shared" si="1633"/>
        <v>1350</v>
      </c>
      <c r="O13108" s="168" t="str">
        <f t="shared" si="1634"/>
        <v/>
      </c>
      <c r="P13108" s="168" t="str">
        <f t="shared" si="1635"/>
        <v/>
      </c>
      <c r="Q13108" s="168" t="str">
        <f t="shared" si="1636"/>
        <v/>
      </c>
      <c r="R13108" s="168" t="str">
        <f t="shared" si="1637"/>
        <v/>
      </c>
      <c r="S13108" s="168" t="str">
        <f t="shared" si="1638"/>
        <v/>
      </c>
      <c r="T13108" s="168" t="str">
        <f t="shared" si="1639"/>
        <v/>
      </c>
    </row>
    <row r="13109" spans="1:20" x14ac:dyDescent="0.2">
      <c r="A13109" t="s">
        <v>2612</v>
      </c>
      <c r="M13109" s="170" t="str">
        <f t="shared" si="1632"/>
        <v>DTL</v>
      </c>
      <c r="N13109" s="169" t="str">
        <f t="shared" si="1633"/>
        <v>1350</v>
      </c>
      <c r="O13109" s="168" t="str">
        <f t="shared" si="1634"/>
        <v/>
      </c>
      <c r="P13109" s="168" t="str">
        <f t="shared" si="1635"/>
        <v/>
      </c>
      <c r="Q13109" s="168" t="str">
        <f t="shared" si="1636"/>
        <v/>
      </c>
      <c r="R13109" s="168" t="str">
        <f t="shared" si="1637"/>
        <v/>
      </c>
      <c r="S13109" s="168" t="str">
        <f t="shared" si="1638"/>
        <v/>
      </c>
      <c r="T13109" s="168" t="str">
        <f t="shared" si="1639"/>
        <v/>
      </c>
    </row>
    <row r="13110" spans="1:20" x14ac:dyDescent="0.2">
      <c r="A13110" t="s">
        <v>2611</v>
      </c>
      <c r="M13110" s="170" t="str">
        <f t="shared" si="1632"/>
        <v>DTL</v>
      </c>
      <c r="N13110" s="169" t="str">
        <f t="shared" si="1633"/>
        <v>1350</v>
      </c>
      <c r="O13110" s="168" t="str">
        <f t="shared" si="1634"/>
        <v/>
      </c>
      <c r="P13110" s="168" t="str">
        <f t="shared" si="1635"/>
        <v/>
      </c>
      <c r="Q13110" s="168" t="str">
        <f t="shared" si="1636"/>
        <v/>
      </c>
      <c r="R13110" s="168" t="str">
        <f t="shared" si="1637"/>
        <v/>
      </c>
      <c r="S13110" s="168" t="str">
        <f t="shared" si="1638"/>
        <v/>
      </c>
      <c r="T13110" s="168" t="str">
        <f t="shared" si="1639"/>
        <v/>
      </c>
    </row>
    <row r="13111" spans="1:20" x14ac:dyDescent="0.2">
      <c r="A13111" t="s">
        <v>2611</v>
      </c>
      <c r="M13111" s="170" t="str">
        <f t="shared" si="1632"/>
        <v>DTL</v>
      </c>
      <c r="N13111" s="169" t="str">
        <f t="shared" si="1633"/>
        <v>1350</v>
      </c>
      <c r="O13111" s="168" t="str">
        <f t="shared" si="1634"/>
        <v/>
      </c>
      <c r="P13111" s="168" t="str">
        <f t="shared" si="1635"/>
        <v/>
      </c>
      <c r="Q13111" s="168" t="str">
        <f t="shared" si="1636"/>
        <v/>
      </c>
      <c r="R13111" s="168" t="str">
        <f t="shared" si="1637"/>
        <v/>
      </c>
      <c r="S13111" s="168" t="str">
        <f t="shared" si="1638"/>
        <v/>
      </c>
      <c r="T13111" s="168" t="str">
        <f t="shared" si="1639"/>
        <v/>
      </c>
    </row>
    <row r="13112" spans="1:20" x14ac:dyDescent="0.2">
      <c r="A13112" t="s">
        <v>2613</v>
      </c>
      <c r="M13112" s="170" t="str">
        <f t="shared" si="1632"/>
        <v>DTL</v>
      </c>
      <c r="N13112" s="169" t="str">
        <f t="shared" si="1633"/>
        <v>1350</v>
      </c>
      <c r="O13112" s="168" t="str">
        <f t="shared" si="1634"/>
        <v/>
      </c>
      <c r="P13112" s="168" t="str">
        <f t="shared" si="1635"/>
        <v/>
      </c>
      <c r="Q13112" s="168" t="str">
        <f t="shared" si="1636"/>
        <v/>
      </c>
      <c r="R13112" s="168" t="str">
        <f t="shared" si="1637"/>
        <v/>
      </c>
      <c r="S13112" s="168" t="str">
        <f t="shared" si="1638"/>
        <v/>
      </c>
      <c r="T13112" s="168" t="str">
        <f t="shared" si="1639"/>
        <v/>
      </c>
    </row>
    <row r="13113" spans="1:20" x14ac:dyDescent="0.2">
      <c r="A13113" t="s">
        <v>3950</v>
      </c>
      <c r="M13113" s="170" t="str">
        <f t="shared" si="1632"/>
        <v>DTL</v>
      </c>
      <c r="N13113" s="169" t="str">
        <f t="shared" si="1633"/>
        <v>1350</v>
      </c>
      <c r="O13113" s="168" t="str">
        <f t="shared" si="1634"/>
        <v>1010</v>
      </c>
      <c r="P13113" s="168" t="str">
        <f t="shared" si="1635"/>
        <v>13501010</v>
      </c>
      <c r="Q13113" s="168">
        <f t="shared" si="1636"/>
        <v>189087</v>
      </c>
      <c r="R13113" s="168">
        <f t="shared" si="1637"/>
        <v>195833</v>
      </c>
      <c r="S13113" s="168">
        <f t="shared" si="1638"/>
        <v>195670</v>
      </c>
      <c r="T13113" s="168">
        <f t="shared" si="1639"/>
        <v>158773</v>
      </c>
    </row>
    <row r="13114" spans="1:20" x14ac:dyDescent="0.2">
      <c r="A13114" t="s">
        <v>3951</v>
      </c>
      <c r="M13114" s="170" t="str">
        <f t="shared" si="1632"/>
        <v>DTL</v>
      </c>
      <c r="N13114" s="169" t="str">
        <f t="shared" si="1633"/>
        <v>1350</v>
      </c>
      <c r="O13114" s="168" t="str">
        <f t="shared" si="1634"/>
        <v>1020</v>
      </c>
      <c r="P13114" s="168" t="str">
        <f t="shared" si="1635"/>
        <v>13501020</v>
      </c>
      <c r="Q13114" s="168">
        <f t="shared" si="1636"/>
        <v>0</v>
      </c>
      <c r="R13114" s="168">
        <f t="shared" si="1637"/>
        <v>0</v>
      </c>
      <c r="S13114" s="168">
        <f t="shared" si="1638"/>
        <v>0</v>
      </c>
      <c r="T13114" s="168">
        <f t="shared" si="1639"/>
        <v>0</v>
      </c>
    </row>
    <row r="13115" spans="1:20" x14ac:dyDescent="0.2">
      <c r="A13115" t="s">
        <v>3952</v>
      </c>
      <c r="M13115" s="170" t="str">
        <f t="shared" si="1632"/>
        <v>DTL</v>
      </c>
      <c r="N13115" s="169" t="str">
        <f t="shared" si="1633"/>
        <v>1350</v>
      </c>
      <c r="O13115" s="168" t="str">
        <f t="shared" si="1634"/>
        <v>1100</v>
      </c>
      <c r="P13115" s="168" t="str">
        <f t="shared" si="1635"/>
        <v>13501100</v>
      </c>
      <c r="Q13115" s="168">
        <f t="shared" si="1636"/>
        <v>14696</v>
      </c>
      <c r="R13115" s="168">
        <f t="shared" si="1637"/>
        <v>15677</v>
      </c>
      <c r="S13115" s="168">
        <f t="shared" si="1638"/>
        <v>14969</v>
      </c>
      <c r="T13115" s="168">
        <f t="shared" si="1639"/>
        <v>12664</v>
      </c>
    </row>
    <row r="13116" spans="1:20" x14ac:dyDescent="0.2">
      <c r="A13116" t="s">
        <v>3953</v>
      </c>
      <c r="M13116" s="170" t="str">
        <f t="shared" si="1632"/>
        <v>DTL</v>
      </c>
      <c r="N13116" s="169" t="str">
        <f t="shared" si="1633"/>
        <v>1350</v>
      </c>
      <c r="O13116" s="168" t="str">
        <f t="shared" si="1634"/>
        <v>1200</v>
      </c>
      <c r="P13116" s="168" t="str">
        <f t="shared" si="1635"/>
        <v>13501200</v>
      </c>
      <c r="Q13116" s="168">
        <f t="shared" si="1636"/>
        <v>57454</v>
      </c>
      <c r="R13116" s="168">
        <f t="shared" si="1637"/>
        <v>63368</v>
      </c>
      <c r="S13116" s="168">
        <f t="shared" si="1638"/>
        <v>56460</v>
      </c>
      <c r="T13116" s="168">
        <f t="shared" si="1639"/>
        <v>52967</v>
      </c>
    </row>
    <row r="13117" spans="1:20" x14ac:dyDescent="0.2">
      <c r="A13117" t="s">
        <v>3954</v>
      </c>
      <c r="M13117" s="170" t="str">
        <f t="shared" si="1632"/>
        <v>DTL</v>
      </c>
      <c r="N13117" s="169" t="str">
        <f t="shared" si="1633"/>
        <v>1350</v>
      </c>
      <c r="O13117" s="168" t="str">
        <f t="shared" si="1634"/>
        <v>1210</v>
      </c>
      <c r="P13117" s="168" t="str">
        <f t="shared" si="1635"/>
        <v>13501210</v>
      </c>
      <c r="Q13117" s="168">
        <f t="shared" si="1636"/>
        <v>518</v>
      </c>
      <c r="R13117" s="168">
        <f t="shared" si="1637"/>
        <v>529</v>
      </c>
      <c r="S13117" s="168">
        <f t="shared" si="1638"/>
        <v>748</v>
      </c>
      <c r="T13117" s="168">
        <f t="shared" si="1639"/>
        <v>456</v>
      </c>
    </row>
    <row r="13118" spans="1:20" x14ac:dyDescent="0.2">
      <c r="A13118" t="s">
        <v>3955</v>
      </c>
      <c r="M13118" s="170" t="str">
        <f t="shared" si="1632"/>
        <v>DTL</v>
      </c>
      <c r="N13118" s="169" t="str">
        <f t="shared" si="1633"/>
        <v>1350</v>
      </c>
      <c r="O13118" s="168" t="str">
        <f t="shared" si="1634"/>
        <v>1300</v>
      </c>
      <c r="P13118" s="168" t="str">
        <f t="shared" si="1635"/>
        <v>13501300</v>
      </c>
      <c r="Q13118" s="168">
        <f t="shared" si="1636"/>
        <v>36002</v>
      </c>
      <c r="R13118" s="168">
        <f t="shared" si="1637"/>
        <v>35862</v>
      </c>
      <c r="S13118" s="168">
        <f t="shared" si="1638"/>
        <v>37492</v>
      </c>
      <c r="T13118" s="168">
        <f t="shared" si="1639"/>
        <v>27547</v>
      </c>
    </row>
    <row r="13119" spans="1:20" x14ac:dyDescent="0.2">
      <c r="A13119" t="s">
        <v>3956</v>
      </c>
      <c r="M13119" s="170" t="str">
        <f t="shared" si="1632"/>
        <v>DTL</v>
      </c>
      <c r="N13119" s="169" t="str">
        <f t="shared" si="1633"/>
        <v>1350</v>
      </c>
      <c r="O13119" s="168" t="str">
        <f t="shared" si="1634"/>
        <v>1301</v>
      </c>
      <c r="P13119" s="168" t="str">
        <f t="shared" si="1635"/>
        <v>13501301</v>
      </c>
      <c r="Q13119" s="168">
        <f t="shared" si="1636"/>
        <v>35918</v>
      </c>
      <c r="R13119" s="168">
        <f t="shared" si="1637"/>
        <v>49703</v>
      </c>
      <c r="S13119" s="168">
        <f t="shared" si="1638"/>
        <v>66565</v>
      </c>
      <c r="T13119" s="168">
        <f t="shared" si="1639"/>
        <v>33282</v>
      </c>
    </row>
    <row r="13120" spans="1:20" x14ac:dyDescent="0.2">
      <c r="A13120" t="s">
        <v>3957</v>
      </c>
      <c r="M13120" s="170" t="str">
        <f t="shared" si="1632"/>
        <v>DTL</v>
      </c>
      <c r="N13120" s="169" t="str">
        <f t="shared" si="1633"/>
        <v>1350</v>
      </c>
      <c r="O13120" s="168" t="str">
        <f t="shared" si="1634"/>
        <v>1400</v>
      </c>
      <c r="P13120" s="168" t="str">
        <f t="shared" si="1635"/>
        <v>13501400</v>
      </c>
      <c r="Q13120" s="168">
        <f t="shared" si="1636"/>
        <v>1550</v>
      </c>
      <c r="R13120" s="168">
        <f t="shared" si="1637"/>
        <v>1960</v>
      </c>
      <c r="S13120" s="168">
        <f t="shared" si="1638"/>
        <v>1470</v>
      </c>
      <c r="T13120" s="168">
        <f t="shared" si="1639"/>
        <v>1470</v>
      </c>
    </row>
    <row r="13121" spans="1:20" x14ac:dyDescent="0.2">
      <c r="A13121" t="s">
        <v>3958</v>
      </c>
      <c r="M13121" s="170" t="str">
        <f t="shared" si="1632"/>
        <v>DTL</v>
      </c>
      <c r="N13121" s="169" t="str">
        <f t="shared" si="1633"/>
        <v>1350</v>
      </c>
      <c r="O13121" s="168" t="str">
        <f t="shared" si="1634"/>
        <v>1500</v>
      </c>
      <c r="P13121" s="168" t="str">
        <f t="shared" si="1635"/>
        <v>13501500</v>
      </c>
      <c r="Q13121" s="168">
        <f t="shared" si="1636"/>
        <v>2547</v>
      </c>
      <c r="R13121" s="168">
        <f t="shared" si="1637"/>
        <v>2799</v>
      </c>
      <c r="S13121" s="168">
        <f t="shared" si="1638"/>
        <v>3483</v>
      </c>
      <c r="T13121" s="168">
        <f t="shared" si="1639"/>
        <v>3483</v>
      </c>
    </row>
    <row r="13122" spans="1:20" x14ac:dyDescent="0.2">
      <c r="A13122" t="s">
        <v>3959</v>
      </c>
      <c r="M13122" s="170" t="str">
        <f t="shared" si="1632"/>
        <v>DTL</v>
      </c>
      <c r="N13122" s="169" t="str">
        <f t="shared" si="1633"/>
        <v>1350</v>
      </c>
      <c r="O13122" s="168" t="str">
        <f t="shared" si="1634"/>
        <v>1299</v>
      </c>
      <c r="P13122" s="168" t="str">
        <f t="shared" si="1635"/>
        <v>13501299</v>
      </c>
      <c r="Q13122" s="168">
        <f t="shared" si="1636"/>
        <v>18157</v>
      </c>
      <c r="R13122" s="168">
        <f t="shared" si="1637"/>
        <v>22960</v>
      </c>
      <c r="S13122" s="168">
        <f t="shared" si="1638"/>
        <v>0</v>
      </c>
      <c r="T13122" s="168">
        <f t="shared" si="1639"/>
        <v>0</v>
      </c>
    </row>
    <row r="13123" spans="1:20" x14ac:dyDescent="0.2">
      <c r="A13123" t="s">
        <v>4246</v>
      </c>
      <c r="M13123" s="170" t="str">
        <f t="shared" ref="M13123:M13186" si="1640">IF(ROW()&lt;23,"",
  IF(NOT(ISERROR(FIND("Trinity County",$A13123,30))),"H1",
  IF(M13122="H1","H2",
  IF(M13122="H2","H3",
  IF(M13122="H3","H4",
  IF(M13122="H4","H5",
  IF(M13122="H5","H6",
  IF(M13122="H6","H7",
  IF(M13122="H7","H8",
  IF(M13122="H8","H9",
  IF(M13122="H9","H10",
  IF(TRIM(LEFT($A13123,7))="Total","Ttl","DTL"))))))))))))</f>
        <v>DTL</v>
      </c>
      <c r="N13123" s="169" t="str">
        <f t="shared" ref="N13123:N13186" si="1641">IF(ROW()&lt;23,"",
  IF($M13123="H6",TRIM(LEFT($A13123,5)),N13122))</f>
        <v>1350</v>
      </c>
      <c r="O13123" s="168" t="str">
        <f t="shared" ref="O13123:O13186" si="1642">IF($M13123&lt;&gt;"DTL","",
  IF(NOT(ISNUMBER(VALUE(MID($A13123,31,15)))),"",LEFT($A13123,4)))</f>
        <v/>
      </c>
      <c r="P13123" s="168" t="str">
        <f t="shared" ref="P13123:P13186" si="1643">IF(O13123="","",N13123&amp;O13123)</f>
        <v/>
      </c>
      <c r="Q13123" s="168" t="str">
        <f t="shared" ref="Q13123:Q13186" si="1644">IF($M13123&lt;&gt;"DTL","",
  IF(NOT(ISNUMBER(VALUE(MID($A13123,31,15)))),"",VALUE(TRIM(MID($A13123,47,15)))))</f>
        <v/>
      </c>
      <c r="R13123" s="168" t="str">
        <f t="shared" ref="R13123:R13186" si="1645">IF($M13123&lt;&gt;"DTL","",
  IF(NOT(ISNUMBER(VALUE(MID($A13123,31,15)))),"",VALUE(TRIM(MID($A13123,61,14)))))</f>
        <v/>
      </c>
      <c r="S13123" s="168" t="str">
        <f t="shared" ref="S13123:S13186" si="1646">IF($M13123&lt;&gt;"DTL","",
  IF(NOT(ISNUMBER(VALUE(MID($A13123,31,15)))),"",VALUE(TRIM(MID($A13123,76,14)))))</f>
        <v/>
      </c>
      <c r="T13123" s="168" t="str">
        <f t="shared" ref="T13123:T13186" si="1647">IF($M13123&lt;&gt;"DTL","",
  IF(NOT(ISNUMBER(VALUE(MID($A13123,31,15)))),"",VALUE(TRIM(MID($A13123,90,14)))))</f>
        <v/>
      </c>
    </row>
    <row r="13124" spans="1:20" x14ac:dyDescent="0.2">
      <c r="A13124" t="s">
        <v>2611</v>
      </c>
      <c r="M13124" s="170" t="str">
        <f t="shared" si="1640"/>
        <v>DTL</v>
      </c>
      <c r="N13124" s="169" t="str">
        <f t="shared" si="1641"/>
        <v>1350</v>
      </c>
      <c r="O13124" s="168" t="str">
        <f t="shared" si="1642"/>
        <v/>
      </c>
      <c r="P13124" s="168" t="str">
        <f t="shared" si="1643"/>
        <v/>
      </c>
      <c r="Q13124" s="168" t="str">
        <f t="shared" si="1644"/>
        <v/>
      </c>
      <c r="R13124" s="168" t="str">
        <f t="shared" si="1645"/>
        <v/>
      </c>
      <c r="S13124" s="168" t="str">
        <f t="shared" si="1646"/>
        <v/>
      </c>
      <c r="T13124" s="168" t="str">
        <f t="shared" si="1647"/>
        <v/>
      </c>
    </row>
    <row r="13125" spans="1:20" x14ac:dyDescent="0.2">
      <c r="A13125" t="s">
        <v>3960</v>
      </c>
      <c r="M13125" s="170" t="str">
        <f t="shared" si="1640"/>
        <v>Ttl</v>
      </c>
      <c r="N13125" s="169" t="str">
        <f t="shared" si="1641"/>
        <v>1350</v>
      </c>
      <c r="O13125" s="168" t="str">
        <f t="shared" si="1642"/>
        <v/>
      </c>
      <c r="P13125" s="168" t="str">
        <f t="shared" si="1643"/>
        <v/>
      </c>
      <c r="Q13125" s="168" t="str">
        <f t="shared" si="1644"/>
        <v/>
      </c>
      <c r="R13125" s="168" t="str">
        <f t="shared" si="1645"/>
        <v/>
      </c>
      <c r="S13125" s="168" t="str">
        <f t="shared" si="1646"/>
        <v/>
      </c>
      <c r="T13125" s="168" t="str">
        <f t="shared" si="1647"/>
        <v/>
      </c>
    </row>
    <row r="13126" spans="1:20" x14ac:dyDescent="0.2">
      <c r="A13126" t="s">
        <v>4467</v>
      </c>
      <c r="M13126" s="170" t="str">
        <f t="shared" si="1640"/>
        <v>DTL</v>
      </c>
      <c r="N13126" s="169" t="str">
        <f t="shared" si="1641"/>
        <v>1350</v>
      </c>
      <c r="O13126" s="168" t="str">
        <f t="shared" si="1642"/>
        <v/>
      </c>
      <c r="P13126" s="168" t="str">
        <f t="shared" si="1643"/>
        <v/>
      </c>
      <c r="Q13126" s="168" t="str">
        <f t="shared" si="1644"/>
        <v/>
      </c>
      <c r="R13126" s="168" t="str">
        <f t="shared" si="1645"/>
        <v/>
      </c>
      <c r="S13126" s="168" t="str">
        <f t="shared" si="1646"/>
        <v/>
      </c>
      <c r="T13126" s="168" t="str">
        <f t="shared" si="1647"/>
        <v/>
      </c>
    </row>
    <row r="13127" spans="1:20" x14ac:dyDescent="0.2">
      <c r="A13127">
        <v>1</v>
      </c>
      <c r="M13127" s="170" t="str">
        <f t="shared" si="1640"/>
        <v>DTL</v>
      </c>
      <c r="N13127" s="169" t="str">
        <f t="shared" si="1641"/>
        <v>1350</v>
      </c>
      <c r="O13127" s="168" t="str">
        <f t="shared" si="1642"/>
        <v/>
      </c>
      <c r="P13127" s="168" t="str">
        <f t="shared" si="1643"/>
        <v/>
      </c>
      <c r="Q13127" s="168" t="str">
        <f t="shared" si="1644"/>
        <v/>
      </c>
      <c r="R13127" s="168" t="str">
        <f t="shared" si="1645"/>
        <v/>
      </c>
      <c r="S13127" s="168" t="str">
        <f t="shared" si="1646"/>
        <v/>
      </c>
      <c r="T13127" s="168" t="str">
        <f t="shared" si="1647"/>
        <v/>
      </c>
    </row>
    <row r="13128" spans="1:20" x14ac:dyDescent="0.2">
      <c r="M13128" s="170" t="str">
        <f t="shared" si="1640"/>
        <v>DTL</v>
      </c>
      <c r="N13128" s="169" t="str">
        <f t="shared" si="1641"/>
        <v>1350</v>
      </c>
      <c r="O13128" s="168" t="str">
        <f t="shared" si="1642"/>
        <v/>
      </c>
      <c r="P13128" s="168" t="str">
        <f t="shared" si="1643"/>
        <v/>
      </c>
      <c r="Q13128" s="168" t="str">
        <f t="shared" si="1644"/>
        <v/>
      </c>
      <c r="R13128" s="168" t="str">
        <f t="shared" si="1645"/>
        <v/>
      </c>
      <c r="S13128" s="168" t="str">
        <f t="shared" si="1646"/>
        <v/>
      </c>
      <c r="T13128" s="168" t="str">
        <f t="shared" si="1647"/>
        <v/>
      </c>
    </row>
    <row r="13129" spans="1:20" x14ac:dyDescent="0.2">
      <c r="A13129" t="s">
        <v>3961</v>
      </c>
      <c r="M13129" s="170" t="str">
        <f t="shared" si="1640"/>
        <v>H1</v>
      </c>
      <c r="N13129" s="169" t="str">
        <f t="shared" si="1641"/>
        <v>1350</v>
      </c>
      <c r="O13129" s="168" t="str">
        <f t="shared" si="1642"/>
        <v/>
      </c>
      <c r="P13129" s="168" t="str">
        <f t="shared" si="1643"/>
        <v/>
      </c>
      <c r="Q13129" s="168" t="str">
        <f t="shared" si="1644"/>
        <v/>
      </c>
      <c r="R13129" s="168" t="str">
        <f t="shared" si="1645"/>
        <v/>
      </c>
      <c r="S13129" s="168" t="str">
        <f t="shared" si="1646"/>
        <v/>
      </c>
      <c r="T13129" s="168" t="str">
        <f t="shared" si="1647"/>
        <v/>
      </c>
    </row>
    <row r="13130" spans="1:20" x14ac:dyDescent="0.2">
      <c r="A13130" t="s">
        <v>2600</v>
      </c>
      <c r="M13130" s="170" t="str">
        <f t="shared" si="1640"/>
        <v>H2</v>
      </c>
      <c r="N13130" s="169" t="str">
        <f t="shared" si="1641"/>
        <v>1350</v>
      </c>
      <c r="O13130" s="168" t="str">
        <f t="shared" si="1642"/>
        <v/>
      </c>
      <c r="P13130" s="168" t="str">
        <f t="shared" si="1643"/>
        <v/>
      </c>
      <c r="Q13130" s="168" t="str">
        <f t="shared" si="1644"/>
        <v/>
      </c>
      <c r="R13130" s="168" t="str">
        <f t="shared" si="1645"/>
        <v/>
      </c>
      <c r="S13130" s="168" t="str">
        <f t="shared" si="1646"/>
        <v/>
      </c>
      <c r="T13130" s="168" t="str">
        <f t="shared" si="1647"/>
        <v/>
      </c>
    </row>
    <row r="13131" spans="1:20" x14ac:dyDescent="0.2">
      <c r="A13131" t="s">
        <v>2601</v>
      </c>
      <c r="M13131" s="170" t="str">
        <f t="shared" si="1640"/>
        <v>H3</v>
      </c>
      <c r="N13131" s="169" t="str">
        <f t="shared" si="1641"/>
        <v>1350</v>
      </c>
      <c r="O13131" s="168" t="str">
        <f t="shared" si="1642"/>
        <v/>
      </c>
      <c r="P13131" s="168" t="str">
        <f t="shared" si="1643"/>
        <v/>
      </c>
      <c r="Q13131" s="168" t="str">
        <f t="shared" si="1644"/>
        <v/>
      </c>
      <c r="R13131" s="168" t="str">
        <f t="shared" si="1645"/>
        <v/>
      </c>
      <c r="S13131" s="168" t="str">
        <f t="shared" si="1646"/>
        <v/>
      </c>
      <c r="T13131" s="168" t="str">
        <f t="shared" si="1647"/>
        <v/>
      </c>
    </row>
    <row r="13132" spans="1:20" x14ac:dyDescent="0.2">
      <c r="A13132" t="s">
        <v>3942</v>
      </c>
      <c r="M13132" s="170" t="str">
        <f t="shared" si="1640"/>
        <v>H4</v>
      </c>
      <c r="N13132" s="169" t="str">
        <f t="shared" si="1641"/>
        <v>1350</v>
      </c>
      <c r="O13132" s="168" t="str">
        <f t="shared" si="1642"/>
        <v/>
      </c>
      <c r="P13132" s="168" t="str">
        <f t="shared" si="1643"/>
        <v/>
      </c>
      <c r="Q13132" s="168" t="str">
        <f t="shared" si="1644"/>
        <v/>
      </c>
      <c r="R13132" s="168" t="str">
        <f t="shared" si="1645"/>
        <v/>
      </c>
      <c r="S13132" s="168" t="str">
        <f t="shared" si="1646"/>
        <v/>
      </c>
      <c r="T13132" s="168" t="str">
        <f t="shared" si="1647"/>
        <v/>
      </c>
    </row>
    <row r="13133" spans="1:20" x14ac:dyDescent="0.2">
      <c r="A13133" t="s">
        <v>2603</v>
      </c>
      <c r="M13133" s="170" t="str">
        <f t="shared" si="1640"/>
        <v>H5</v>
      </c>
      <c r="N13133" s="169" t="str">
        <f t="shared" si="1641"/>
        <v>1350</v>
      </c>
      <c r="O13133" s="168" t="str">
        <f t="shared" si="1642"/>
        <v/>
      </c>
      <c r="P13133" s="168" t="str">
        <f t="shared" si="1643"/>
        <v/>
      </c>
      <c r="Q13133" s="168" t="str">
        <f t="shared" si="1644"/>
        <v/>
      </c>
      <c r="R13133" s="168" t="str">
        <f t="shared" si="1645"/>
        <v/>
      </c>
      <c r="S13133" s="168" t="str">
        <f t="shared" si="1646"/>
        <v/>
      </c>
      <c r="T13133" s="168" t="str">
        <f t="shared" si="1647"/>
        <v/>
      </c>
    </row>
    <row r="13134" spans="1:20" x14ac:dyDescent="0.2">
      <c r="A13134" t="s">
        <v>3943</v>
      </c>
      <c r="M13134" s="170" t="str">
        <f t="shared" si="1640"/>
        <v>H6</v>
      </c>
      <c r="N13134" s="169" t="str">
        <f t="shared" si="1641"/>
        <v>1350</v>
      </c>
      <c r="O13134" s="168" t="str">
        <f t="shared" si="1642"/>
        <v/>
      </c>
      <c r="P13134" s="168" t="str">
        <f t="shared" si="1643"/>
        <v/>
      </c>
      <c r="Q13134" s="168" t="str">
        <f t="shared" si="1644"/>
        <v/>
      </c>
      <c r="R13134" s="168" t="str">
        <f t="shared" si="1645"/>
        <v/>
      </c>
      <c r="S13134" s="168" t="str">
        <f t="shared" si="1646"/>
        <v/>
      </c>
      <c r="T13134" s="168" t="str">
        <f t="shared" si="1647"/>
        <v/>
      </c>
    </row>
    <row r="13135" spans="1:20" x14ac:dyDescent="0.2">
      <c r="A13135" t="s">
        <v>2605</v>
      </c>
      <c r="M13135" s="170" t="str">
        <f t="shared" si="1640"/>
        <v>H7</v>
      </c>
      <c r="N13135" s="169" t="str">
        <f t="shared" si="1641"/>
        <v>1350</v>
      </c>
      <c r="O13135" s="168" t="str">
        <f t="shared" si="1642"/>
        <v/>
      </c>
      <c r="P13135" s="168" t="str">
        <f t="shared" si="1643"/>
        <v/>
      </c>
      <c r="Q13135" s="168" t="str">
        <f t="shared" si="1644"/>
        <v/>
      </c>
      <c r="R13135" s="168" t="str">
        <f t="shared" si="1645"/>
        <v/>
      </c>
      <c r="S13135" s="168" t="str">
        <f t="shared" si="1646"/>
        <v/>
      </c>
      <c r="T13135" s="168" t="str">
        <f t="shared" si="1647"/>
        <v/>
      </c>
    </row>
    <row r="13136" spans="1:20" x14ac:dyDescent="0.2">
      <c r="A13136" t="s">
        <v>2606</v>
      </c>
      <c r="M13136" s="170" t="str">
        <f t="shared" si="1640"/>
        <v>H8</v>
      </c>
      <c r="N13136" s="169" t="str">
        <f t="shared" si="1641"/>
        <v>1350</v>
      </c>
      <c r="O13136" s="168" t="str">
        <f t="shared" si="1642"/>
        <v/>
      </c>
      <c r="P13136" s="168" t="str">
        <f t="shared" si="1643"/>
        <v/>
      </c>
      <c r="Q13136" s="168" t="str">
        <f t="shared" si="1644"/>
        <v/>
      </c>
      <c r="R13136" s="168" t="str">
        <f t="shared" si="1645"/>
        <v/>
      </c>
      <c r="S13136" s="168" t="str">
        <f t="shared" si="1646"/>
        <v/>
      </c>
      <c r="T13136" s="168" t="str">
        <f t="shared" si="1647"/>
        <v/>
      </c>
    </row>
    <row r="13137" spans="1:20" x14ac:dyDescent="0.2">
      <c r="A13137" t="s">
        <v>2607</v>
      </c>
      <c r="M13137" s="170" t="str">
        <f t="shared" si="1640"/>
        <v>H9</v>
      </c>
      <c r="N13137" s="169" t="str">
        <f t="shared" si="1641"/>
        <v>1350</v>
      </c>
      <c r="O13137" s="168" t="str">
        <f t="shared" si="1642"/>
        <v/>
      </c>
      <c r="P13137" s="168" t="str">
        <f t="shared" si="1643"/>
        <v/>
      </c>
      <c r="Q13137" s="168" t="str">
        <f t="shared" si="1644"/>
        <v/>
      </c>
      <c r="R13137" s="168" t="str">
        <f t="shared" si="1645"/>
        <v/>
      </c>
      <c r="S13137" s="168" t="str">
        <f t="shared" si="1646"/>
        <v/>
      </c>
      <c r="T13137" s="168" t="str">
        <f t="shared" si="1647"/>
        <v/>
      </c>
    </row>
    <row r="13138" spans="1:20" x14ac:dyDescent="0.2">
      <c r="A13138" t="s">
        <v>2608</v>
      </c>
      <c r="M13138" s="170" t="str">
        <f t="shared" si="1640"/>
        <v>H10</v>
      </c>
      <c r="N13138" s="169" t="str">
        <f t="shared" si="1641"/>
        <v>1350</v>
      </c>
      <c r="O13138" s="168" t="str">
        <f t="shared" si="1642"/>
        <v/>
      </c>
      <c r="P13138" s="168" t="str">
        <f t="shared" si="1643"/>
        <v/>
      </c>
      <c r="Q13138" s="168" t="str">
        <f t="shared" si="1644"/>
        <v/>
      </c>
      <c r="R13138" s="168" t="str">
        <f t="shared" si="1645"/>
        <v/>
      </c>
      <c r="S13138" s="168" t="str">
        <f t="shared" si="1646"/>
        <v/>
      </c>
      <c r="T13138" s="168" t="str">
        <f t="shared" si="1647"/>
        <v/>
      </c>
    </row>
    <row r="13139" spans="1:20" x14ac:dyDescent="0.2">
      <c r="A13139" t="s">
        <v>2611</v>
      </c>
      <c r="M13139" s="170" t="str">
        <f t="shared" si="1640"/>
        <v>DTL</v>
      </c>
      <c r="N13139" s="169" t="str">
        <f t="shared" si="1641"/>
        <v>1350</v>
      </c>
      <c r="O13139" s="168" t="str">
        <f t="shared" si="1642"/>
        <v/>
      </c>
      <c r="P13139" s="168" t="str">
        <f t="shared" si="1643"/>
        <v/>
      </c>
      <c r="Q13139" s="168" t="str">
        <f t="shared" si="1644"/>
        <v/>
      </c>
      <c r="R13139" s="168" t="str">
        <f t="shared" si="1645"/>
        <v/>
      </c>
      <c r="S13139" s="168" t="str">
        <f t="shared" si="1646"/>
        <v/>
      </c>
      <c r="T13139" s="168" t="str">
        <f t="shared" si="1647"/>
        <v/>
      </c>
    </row>
    <row r="13140" spans="1:20" x14ac:dyDescent="0.2">
      <c r="A13140" t="s">
        <v>7583</v>
      </c>
      <c r="M13140" s="170" t="str">
        <f t="shared" si="1640"/>
        <v>DTL</v>
      </c>
      <c r="N13140" s="169" t="str">
        <f t="shared" si="1641"/>
        <v>1350</v>
      </c>
      <c r="O13140" s="168" t="str">
        <f t="shared" si="1642"/>
        <v>2000</v>
      </c>
      <c r="P13140" s="168" t="str">
        <f t="shared" si="1643"/>
        <v>13502000</v>
      </c>
      <c r="Q13140" s="168">
        <f t="shared" si="1644"/>
        <v>0</v>
      </c>
      <c r="R13140" s="168">
        <f t="shared" si="1645"/>
        <v>0</v>
      </c>
      <c r="S13140" s="168">
        <f t="shared" si="1646"/>
        <v>0</v>
      </c>
      <c r="T13140" s="168">
        <f t="shared" si="1647"/>
        <v>264</v>
      </c>
    </row>
    <row r="13141" spans="1:20" x14ac:dyDescent="0.2">
      <c r="A13141" t="s">
        <v>7584</v>
      </c>
      <c r="M13141" s="170" t="str">
        <f t="shared" si="1640"/>
        <v>DTL</v>
      </c>
      <c r="N13141" s="169" t="str">
        <f t="shared" si="1641"/>
        <v>1350</v>
      </c>
      <c r="O13141" s="168" t="str">
        <f t="shared" si="1642"/>
        <v>2060</v>
      </c>
      <c r="P13141" s="168" t="str">
        <f t="shared" si="1643"/>
        <v>13502060</v>
      </c>
      <c r="Q13141" s="168">
        <f t="shared" si="1644"/>
        <v>1696</v>
      </c>
      <c r="R13141" s="168">
        <f t="shared" si="1645"/>
        <v>1797</v>
      </c>
      <c r="S13141" s="168">
        <f t="shared" si="1646"/>
        <v>2500</v>
      </c>
      <c r="T13141" s="168">
        <f t="shared" si="1647"/>
        <v>1492</v>
      </c>
    </row>
    <row r="13142" spans="1:20" x14ac:dyDescent="0.2">
      <c r="A13142" t="s">
        <v>3962</v>
      </c>
      <c r="M13142" s="170" t="str">
        <f t="shared" si="1640"/>
        <v>DTL</v>
      </c>
      <c r="N13142" s="169" t="str">
        <f t="shared" si="1641"/>
        <v>1350</v>
      </c>
      <c r="O13142" s="168" t="str">
        <f t="shared" si="1642"/>
        <v>2090</v>
      </c>
      <c r="P13142" s="168" t="str">
        <f t="shared" si="1643"/>
        <v>13502090</v>
      </c>
      <c r="Q13142" s="168">
        <f t="shared" si="1644"/>
        <v>0</v>
      </c>
      <c r="R13142" s="168">
        <f t="shared" si="1645"/>
        <v>9</v>
      </c>
      <c r="S13142" s="168">
        <f t="shared" si="1646"/>
        <v>50</v>
      </c>
      <c r="T13142" s="168">
        <f t="shared" si="1647"/>
        <v>0</v>
      </c>
    </row>
    <row r="13143" spans="1:20" x14ac:dyDescent="0.2">
      <c r="A13143" t="s">
        <v>3963</v>
      </c>
      <c r="M13143" s="170" t="str">
        <f t="shared" si="1640"/>
        <v>DTL</v>
      </c>
      <c r="N13143" s="169" t="str">
        <f t="shared" si="1641"/>
        <v>1350</v>
      </c>
      <c r="O13143" s="168" t="str">
        <f t="shared" si="1642"/>
        <v>2140</v>
      </c>
      <c r="P13143" s="168" t="str">
        <f t="shared" si="1643"/>
        <v>13502140</v>
      </c>
      <c r="Q13143" s="168">
        <f t="shared" si="1644"/>
        <v>16140</v>
      </c>
      <c r="R13143" s="168">
        <f t="shared" si="1645"/>
        <v>17105</v>
      </c>
      <c r="S13143" s="168">
        <f t="shared" si="1646"/>
        <v>19000</v>
      </c>
      <c r="T13143" s="168">
        <f t="shared" si="1647"/>
        <v>15830</v>
      </c>
    </row>
    <row r="13144" spans="1:20" x14ac:dyDescent="0.2">
      <c r="A13144" t="s">
        <v>4423</v>
      </c>
      <c r="M13144" s="170" t="str">
        <f t="shared" si="1640"/>
        <v>DTL</v>
      </c>
      <c r="N13144" s="169" t="str">
        <f t="shared" si="1641"/>
        <v>1350</v>
      </c>
      <c r="O13144" s="168" t="str">
        <f t="shared" si="1642"/>
        <v>2141</v>
      </c>
      <c r="P13144" s="168" t="str">
        <f t="shared" si="1643"/>
        <v>13502141</v>
      </c>
      <c r="Q13144" s="168">
        <f t="shared" si="1644"/>
        <v>-7</v>
      </c>
      <c r="R13144" s="168">
        <f t="shared" si="1645"/>
        <v>0</v>
      </c>
      <c r="S13144" s="168">
        <f t="shared" si="1646"/>
        <v>0</v>
      </c>
      <c r="T13144" s="168">
        <f t="shared" si="1647"/>
        <v>0</v>
      </c>
    </row>
    <row r="13145" spans="1:20" x14ac:dyDescent="0.2">
      <c r="A13145" t="s">
        <v>3964</v>
      </c>
      <c r="M13145" s="170" t="str">
        <f t="shared" si="1640"/>
        <v>DTL</v>
      </c>
      <c r="N13145" s="169" t="str">
        <f t="shared" si="1641"/>
        <v>1350</v>
      </c>
      <c r="O13145" s="168" t="str">
        <f t="shared" si="1642"/>
        <v>2240</v>
      </c>
      <c r="P13145" s="168" t="str">
        <f t="shared" si="1643"/>
        <v>13502240</v>
      </c>
      <c r="Q13145" s="168">
        <f t="shared" si="1644"/>
        <v>250</v>
      </c>
      <c r="R13145" s="168">
        <f t="shared" si="1645"/>
        <v>250</v>
      </c>
      <c r="S13145" s="168">
        <f t="shared" si="1646"/>
        <v>500</v>
      </c>
      <c r="T13145" s="168">
        <f t="shared" si="1647"/>
        <v>250</v>
      </c>
    </row>
    <row r="13146" spans="1:20" x14ac:dyDescent="0.2">
      <c r="A13146" t="s">
        <v>7585</v>
      </c>
      <c r="M13146" s="170" t="str">
        <f t="shared" si="1640"/>
        <v>DTL</v>
      </c>
      <c r="N13146" s="169" t="str">
        <f t="shared" si="1641"/>
        <v>1350</v>
      </c>
      <c r="O13146" s="168" t="str">
        <f t="shared" si="1642"/>
        <v>2260</v>
      </c>
      <c r="P13146" s="168" t="str">
        <f t="shared" si="1643"/>
        <v>13502260</v>
      </c>
      <c r="Q13146" s="168">
        <f t="shared" si="1644"/>
        <v>20521</v>
      </c>
      <c r="R13146" s="168">
        <f t="shared" si="1645"/>
        <v>20663</v>
      </c>
      <c r="S13146" s="168">
        <f t="shared" si="1646"/>
        <v>24000</v>
      </c>
      <c r="T13146" s="168">
        <f t="shared" si="1647"/>
        <v>13308</v>
      </c>
    </row>
    <row r="13147" spans="1:20" x14ac:dyDescent="0.2">
      <c r="A13147" t="s">
        <v>7586</v>
      </c>
      <c r="M13147" s="170" t="str">
        <f t="shared" si="1640"/>
        <v>DTL</v>
      </c>
      <c r="N13147" s="169" t="str">
        <f t="shared" si="1641"/>
        <v>1350</v>
      </c>
      <c r="O13147" s="168" t="str">
        <f t="shared" si="1642"/>
        <v>2300</v>
      </c>
      <c r="P13147" s="168" t="str">
        <f t="shared" si="1643"/>
        <v>13502300</v>
      </c>
      <c r="Q13147" s="168">
        <f t="shared" si="1644"/>
        <v>6267</v>
      </c>
      <c r="R13147" s="168">
        <f t="shared" si="1645"/>
        <v>14568</v>
      </c>
      <c r="S13147" s="168">
        <f t="shared" si="1646"/>
        <v>14000</v>
      </c>
      <c r="T13147" s="168">
        <f t="shared" si="1647"/>
        <v>362</v>
      </c>
    </row>
    <row r="13148" spans="1:20" x14ac:dyDescent="0.2">
      <c r="A13148" t="s">
        <v>3965</v>
      </c>
      <c r="M13148" s="170" t="str">
        <f t="shared" si="1640"/>
        <v>DTL</v>
      </c>
      <c r="N13148" s="169" t="str">
        <f t="shared" si="1641"/>
        <v>1350</v>
      </c>
      <c r="O13148" s="168" t="str">
        <f t="shared" si="1642"/>
        <v>2313</v>
      </c>
      <c r="P13148" s="168" t="str">
        <f t="shared" si="1643"/>
        <v>13502313</v>
      </c>
      <c r="Q13148" s="168">
        <f t="shared" si="1644"/>
        <v>0</v>
      </c>
      <c r="R13148" s="168">
        <f t="shared" si="1645"/>
        <v>32</v>
      </c>
      <c r="S13148" s="168">
        <f t="shared" si="1646"/>
        <v>32</v>
      </c>
      <c r="T13148" s="168">
        <f t="shared" si="1647"/>
        <v>0</v>
      </c>
    </row>
    <row r="13149" spans="1:20" x14ac:dyDescent="0.2">
      <c r="A13149" t="s">
        <v>3966</v>
      </c>
      <c r="M13149" s="170" t="str">
        <f t="shared" si="1640"/>
        <v>DTL</v>
      </c>
      <c r="N13149" s="169" t="str">
        <f t="shared" si="1641"/>
        <v>1350</v>
      </c>
      <c r="O13149" s="168" t="str">
        <f t="shared" si="1642"/>
        <v>2500</v>
      </c>
      <c r="P13149" s="168" t="str">
        <f t="shared" si="1643"/>
        <v>13502500</v>
      </c>
      <c r="Q13149" s="168">
        <f t="shared" si="1644"/>
        <v>1871</v>
      </c>
      <c r="R13149" s="168">
        <f t="shared" si="1645"/>
        <v>3441</v>
      </c>
      <c r="S13149" s="168">
        <f t="shared" si="1646"/>
        <v>2500</v>
      </c>
      <c r="T13149" s="168">
        <f t="shared" si="1647"/>
        <v>1784</v>
      </c>
    </row>
    <row r="13150" spans="1:20" x14ac:dyDescent="0.2">
      <c r="A13150" t="s">
        <v>3967</v>
      </c>
      <c r="M13150" s="170" t="str">
        <f t="shared" si="1640"/>
        <v>DTL</v>
      </c>
      <c r="N13150" s="169" t="str">
        <f t="shared" si="1641"/>
        <v>1350</v>
      </c>
      <c r="O13150" s="168" t="str">
        <f t="shared" si="1642"/>
        <v>2700</v>
      </c>
      <c r="P13150" s="168" t="str">
        <f t="shared" si="1643"/>
        <v>13502700</v>
      </c>
      <c r="Q13150" s="168">
        <f t="shared" si="1644"/>
        <v>999</v>
      </c>
      <c r="R13150" s="168">
        <f t="shared" si="1645"/>
        <v>1009</v>
      </c>
      <c r="S13150" s="168">
        <f t="shared" si="1646"/>
        <v>900</v>
      </c>
      <c r="T13150" s="168">
        <f t="shared" si="1647"/>
        <v>382</v>
      </c>
    </row>
    <row r="13151" spans="1:20" x14ac:dyDescent="0.2">
      <c r="A13151" t="s">
        <v>3968</v>
      </c>
      <c r="M13151" s="170" t="str">
        <f t="shared" si="1640"/>
        <v>DTL</v>
      </c>
      <c r="N13151" s="169" t="str">
        <f t="shared" si="1641"/>
        <v>1350</v>
      </c>
      <c r="O13151" s="168" t="str">
        <f t="shared" si="1642"/>
        <v>2750</v>
      </c>
      <c r="P13151" s="168" t="str">
        <f t="shared" si="1643"/>
        <v>13502750</v>
      </c>
      <c r="Q13151" s="168">
        <f t="shared" si="1644"/>
        <v>4391</v>
      </c>
      <c r="R13151" s="168">
        <f t="shared" si="1645"/>
        <v>2773</v>
      </c>
      <c r="S13151" s="168">
        <f t="shared" si="1646"/>
        <v>5000</v>
      </c>
      <c r="T13151" s="168">
        <f t="shared" si="1647"/>
        <v>2185</v>
      </c>
    </row>
    <row r="13152" spans="1:20" x14ac:dyDescent="0.2">
      <c r="A13152" t="s">
        <v>3969</v>
      </c>
      <c r="M13152" s="170" t="str">
        <f t="shared" si="1640"/>
        <v>DTL</v>
      </c>
      <c r="N13152" s="169" t="str">
        <f t="shared" si="1641"/>
        <v>1350</v>
      </c>
      <c r="O13152" s="168" t="str">
        <f t="shared" si="1642"/>
        <v>2756</v>
      </c>
      <c r="P13152" s="168" t="str">
        <f t="shared" si="1643"/>
        <v>13502756</v>
      </c>
      <c r="Q13152" s="168">
        <f t="shared" si="1644"/>
        <v>949</v>
      </c>
      <c r="R13152" s="168">
        <f t="shared" si="1645"/>
        <v>1290</v>
      </c>
      <c r="S13152" s="168">
        <f t="shared" si="1646"/>
        <v>1500</v>
      </c>
      <c r="T13152" s="168">
        <f t="shared" si="1647"/>
        <v>1295</v>
      </c>
    </row>
    <row r="13153" spans="1:20" x14ac:dyDescent="0.2">
      <c r="A13153" t="s">
        <v>3970</v>
      </c>
      <c r="M13153" s="170" t="str">
        <f t="shared" si="1640"/>
        <v>DTL</v>
      </c>
      <c r="N13153" s="169" t="str">
        <f t="shared" si="1641"/>
        <v>1350</v>
      </c>
      <c r="O13153" s="168" t="str">
        <f t="shared" si="1642"/>
        <v>2399</v>
      </c>
      <c r="P13153" s="168" t="str">
        <f t="shared" si="1643"/>
        <v>13502399</v>
      </c>
      <c r="Q13153" s="168">
        <f t="shared" si="1644"/>
        <v>15</v>
      </c>
      <c r="R13153" s="168">
        <f t="shared" si="1645"/>
        <v>215</v>
      </c>
      <c r="S13153" s="168">
        <f t="shared" si="1646"/>
        <v>500</v>
      </c>
      <c r="T13153" s="168">
        <f t="shared" si="1647"/>
        <v>0</v>
      </c>
    </row>
    <row r="13154" spans="1:20" x14ac:dyDescent="0.2">
      <c r="A13154" t="s">
        <v>4424</v>
      </c>
      <c r="M13154" s="170" t="str">
        <f t="shared" si="1640"/>
        <v>DTL</v>
      </c>
      <c r="N13154" s="169" t="str">
        <f t="shared" si="1641"/>
        <v>1350</v>
      </c>
      <c r="O13154" s="168" t="str">
        <f t="shared" si="1642"/>
        <v>5100</v>
      </c>
      <c r="P13154" s="168" t="str">
        <f t="shared" si="1643"/>
        <v>13505100</v>
      </c>
      <c r="Q13154" s="168">
        <f t="shared" si="1644"/>
        <v>-47220</v>
      </c>
      <c r="R13154" s="168">
        <f t="shared" si="1645"/>
        <v>-49722</v>
      </c>
      <c r="S13154" s="168">
        <f t="shared" si="1646"/>
        <v>-41768</v>
      </c>
      <c r="T13154" s="168">
        <f t="shared" si="1647"/>
        <v>-41768</v>
      </c>
    </row>
    <row r="13155" spans="1:20" x14ac:dyDescent="0.2">
      <c r="A13155" t="s">
        <v>4246</v>
      </c>
      <c r="M13155" s="170" t="str">
        <f t="shared" si="1640"/>
        <v>DTL</v>
      </c>
      <c r="N13155" s="169" t="str">
        <f t="shared" si="1641"/>
        <v>1350</v>
      </c>
      <c r="O13155" s="168" t="str">
        <f t="shared" si="1642"/>
        <v/>
      </c>
      <c r="P13155" s="168" t="str">
        <f t="shared" si="1643"/>
        <v/>
      </c>
      <c r="Q13155" s="168" t="str">
        <f t="shared" si="1644"/>
        <v/>
      </c>
      <c r="R13155" s="168" t="str">
        <f t="shared" si="1645"/>
        <v/>
      </c>
      <c r="S13155" s="168" t="str">
        <f t="shared" si="1646"/>
        <v/>
      </c>
      <c r="T13155" s="168" t="str">
        <f t="shared" si="1647"/>
        <v/>
      </c>
    </row>
    <row r="13156" spans="1:20" x14ac:dyDescent="0.2">
      <c r="A13156" t="s">
        <v>2611</v>
      </c>
      <c r="M13156" s="170" t="str">
        <f t="shared" si="1640"/>
        <v>DTL</v>
      </c>
      <c r="N13156" s="169" t="str">
        <f t="shared" si="1641"/>
        <v>1350</v>
      </c>
      <c r="O13156" s="168" t="str">
        <f t="shared" si="1642"/>
        <v/>
      </c>
      <c r="P13156" s="168" t="str">
        <f t="shared" si="1643"/>
        <v/>
      </c>
      <c r="Q13156" s="168" t="str">
        <f t="shared" si="1644"/>
        <v/>
      </c>
      <c r="R13156" s="168" t="str">
        <f t="shared" si="1645"/>
        <v/>
      </c>
      <c r="S13156" s="168" t="str">
        <f t="shared" si="1646"/>
        <v/>
      </c>
      <c r="T13156" s="168" t="str">
        <f t="shared" si="1647"/>
        <v/>
      </c>
    </row>
    <row r="13157" spans="1:20" x14ac:dyDescent="0.2">
      <c r="A13157" t="s">
        <v>7587</v>
      </c>
      <c r="M13157" s="170" t="str">
        <f t="shared" si="1640"/>
        <v>Ttl</v>
      </c>
      <c r="N13157" s="169" t="str">
        <f t="shared" si="1641"/>
        <v>1350</v>
      </c>
      <c r="O13157" s="168" t="str">
        <f t="shared" si="1642"/>
        <v/>
      </c>
      <c r="P13157" s="168" t="str">
        <f t="shared" si="1643"/>
        <v/>
      </c>
      <c r="Q13157" s="168" t="str">
        <f t="shared" si="1644"/>
        <v/>
      </c>
      <c r="R13157" s="168" t="str">
        <f t="shared" si="1645"/>
        <v/>
      </c>
      <c r="S13157" s="168" t="str">
        <f t="shared" si="1646"/>
        <v/>
      </c>
      <c r="T13157" s="168" t="str">
        <f t="shared" si="1647"/>
        <v/>
      </c>
    </row>
    <row r="13158" spans="1:20" x14ac:dyDescent="0.2">
      <c r="A13158" t="s">
        <v>2611</v>
      </c>
      <c r="M13158" s="170" t="str">
        <f t="shared" si="1640"/>
        <v>DTL</v>
      </c>
      <c r="N13158" s="169" t="str">
        <f t="shared" si="1641"/>
        <v>1350</v>
      </c>
      <c r="O13158" s="168" t="str">
        <f t="shared" si="1642"/>
        <v/>
      </c>
      <c r="P13158" s="168" t="str">
        <f t="shared" si="1643"/>
        <v/>
      </c>
      <c r="Q13158" s="168" t="str">
        <f t="shared" si="1644"/>
        <v/>
      </c>
      <c r="R13158" s="168" t="str">
        <f t="shared" si="1645"/>
        <v/>
      </c>
      <c r="S13158" s="168" t="str">
        <f t="shared" si="1646"/>
        <v/>
      </c>
      <c r="T13158" s="168" t="str">
        <f t="shared" si="1647"/>
        <v/>
      </c>
    </row>
    <row r="13159" spans="1:20" x14ac:dyDescent="0.2">
      <c r="A13159" t="s">
        <v>3971</v>
      </c>
      <c r="M13159" s="170" t="str">
        <f t="shared" si="1640"/>
        <v>DTL</v>
      </c>
      <c r="N13159" s="169" t="str">
        <f t="shared" si="1641"/>
        <v>1350</v>
      </c>
      <c r="O13159" s="168" t="str">
        <f t="shared" si="1642"/>
        <v>3232</v>
      </c>
      <c r="P13159" s="168" t="str">
        <f t="shared" si="1643"/>
        <v>13503232</v>
      </c>
      <c r="Q13159" s="168">
        <f t="shared" si="1644"/>
        <v>0</v>
      </c>
      <c r="R13159" s="168">
        <f t="shared" si="1645"/>
        <v>170</v>
      </c>
      <c r="S13159" s="168">
        <f t="shared" si="1646"/>
        <v>300</v>
      </c>
      <c r="T13159" s="168">
        <f t="shared" si="1647"/>
        <v>130</v>
      </c>
    </row>
    <row r="13160" spans="1:20" x14ac:dyDescent="0.2">
      <c r="A13160" t="s">
        <v>4425</v>
      </c>
      <c r="M13160" s="170" t="str">
        <f t="shared" si="1640"/>
        <v>DTL</v>
      </c>
      <c r="N13160" s="169" t="str">
        <f t="shared" si="1641"/>
        <v>1350</v>
      </c>
      <c r="O13160" s="168" t="str">
        <f t="shared" si="1642"/>
        <v>3690</v>
      </c>
      <c r="P13160" s="168" t="str">
        <f t="shared" si="1643"/>
        <v>13503690</v>
      </c>
      <c r="Q13160" s="168">
        <f t="shared" si="1644"/>
        <v>0</v>
      </c>
      <c r="R13160" s="168">
        <f t="shared" si="1645"/>
        <v>0</v>
      </c>
      <c r="S13160" s="168">
        <f t="shared" si="1646"/>
        <v>0</v>
      </c>
      <c r="T13160" s="168">
        <f t="shared" si="1647"/>
        <v>1432</v>
      </c>
    </row>
    <row r="13161" spans="1:20" x14ac:dyDescent="0.2">
      <c r="A13161" t="s">
        <v>4246</v>
      </c>
      <c r="M13161" s="170" t="str">
        <f t="shared" si="1640"/>
        <v>DTL</v>
      </c>
      <c r="N13161" s="169" t="str">
        <f t="shared" si="1641"/>
        <v>1350</v>
      </c>
      <c r="O13161" s="168" t="str">
        <f t="shared" si="1642"/>
        <v/>
      </c>
      <c r="P13161" s="168" t="str">
        <f t="shared" si="1643"/>
        <v/>
      </c>
      <c r="Q13161" s="168" t="str">
        <f t="shared" si="1644"/>
        <v/>
      </c>
      <c r="R13161" s="168" t="str">
        <f t="shared" si="1645"/>
        <v/>
      </c>
      <c r="S13161" s="168" t="str">
        <f t="shared" si="1646"/>
        <v/>
      </c>
      <c r="T13161" s="168" t="str">
        <f t="shared" si="1647"/>
        <v/>
      </c>
    </row>
    <row r="13162" spans="1:20" x14ac:dyDescent="0.2">
      <c r="A13162" t="s">
        <v>2611</v>
      </c>
      <c r="M13162" s="170" t="str">
        <f t="shared" si="1640"/>
        <v>DTL</v>
      </c>
      <c r="N13162" s="169" t="str">
        <f t="shared" si="1641"/>
        <v>1350</v>
      </c>
      <c r="O13162" s="168" t="str">
        <f t="shared" si="1642"/>
        <v/>
      </c>
      <c r="P13162" s="168" t="str">
        <f t="shared" si="1643"/>
        <v/>
      </c>
      <c r="Q13162" s="168" t="str">
        <f t="shared" si="1644"/>
        <v/>
      </c>
      <c r="R13162" s="168" t="str">
        <f t="shared" si="1645"/>
        <v/>
      </c>
      <c r="S13162" s="168" t="str">
        <f t="shared" si="1646"/>
        <v/>
      </c>
      <c r="T13162" s="168" t="str">
        <f t="shared" si="1647"/>
        <v/>
      </c>
    </row>
    <row r="13163" spans="1:20" x14ac:dyDescent="0.2">
      <c r="A13163" t="s">
        <v>7588</v>
      </c>
      <c r="M13163" s="170" t="str">
        <f t="shared" si="1640"/>
        <v>Ttl</v>
      </c>
      <c r="N13163" s="169" t="str">
        <f t="shared" si="1641"/>
        <v>1350</v>
      </c>
      <c r="O13163" s="168" t="str">
        <f t="shared" si="1642"/>
        <v/>
      </c>
      <c r="P13163" s="168" t="str">
        <f t="shared" si="1643"/>
        <v/>
      </c>
      <c r="Q13163" s="168" t="str">
        <f t="shared" si="1644"/>
        <v/>
      </c>
      <c r="R13163" s="168" t="str">
        <f t="shared" si="1645"/>
        <v/>
      </c>
      <c r="S13163" s="168" t="str">
        <f t="shared" si="1646"/>
        <v/>
      </c>
      <c r="T13163" s="168" t="str">
        <f t="shared" si="1647"/>
        <v/>
      </c>
    </row>
    <row r="13164" spans="1:20" x14ac:dyDescent="0.2">
      <c r="A13164" t="s">
        <v>2611</v>
      </c>
      <c r="M13164" s="170" t="str">
        <f t="shared" si="1640"/>
        <v>DTL</v>
      </c>
      <c r="N13164" s="169" t="str">
        <f t="shared" si="1641"/>
        <v>1350</v>
      </c>
      <c r="O13164" s="168" t="str">
        <f t="shared" si="1642"/>
        <v/>
      </c>
      <c r="P13164" s="168" t="str">
        <f t="shared" si="1643"/>
        <v/>
      </c>
      <c r="Q13164" s="168" t="str">
        <f t="shared" si="1644"/>
        <v/>
      </c>
      <c r="R13164" s="168" t="str">
        <f t="shared" si="1645"/>
        <v/>
      </c>
      <c r="S13164" s="168" t="str">
        <f t="shared" si="1646"/>
        <v/>
      </c>
      <c r="T13164" s="168" t="str">
        <f t="shared" si="1647"/>
        <v/>
      </c>
    </row>
    <row r="13165" spans="1:20" x14ac:dyDescent="0.2">
      <c r="A13165" t="s">
        <v>2611</v>
      </c>
      <c r="M13165" s="170" t="str">
        <f t="shared" si="1640"/>
        <v>DTL</v>
      </c>
      <c r="N13165" s="169" t="str">
        <f t="shared" si="1641"/>
        <v>1350</v>
      </c>
      <c r="O13165" s="168" t="str">
        <f t="shared" si="1642"/>
        <v/>
      </c>
      <c r="P13165" s="168" t="str">
        <f t="shared" si="1643"/>
        <v/>
      </c>
      <c r="Q13165" s="168" t="str">
        <f t="shared" si="1644"/>
        <v/>
      </c>
      <c r="R13165" s="168" t="str">
        <f t="shared" si="1645"/>
        <v/>
      </c>
      <c r="S13165" s="168" t="str">
        <f t="shared" si="1646"/>
        <v/>
      </c>
      <c r="T13165" s="168" t="str">
        <f t="shared" si="1647"/>
        <v/>
      </c>
    </row>
    <row r="13166" spans="1:20" x14ac:dyDescent="0.2">
      <c r="A13166" t="s">
        <v>7589</v>
      </c>
      <c r="M13166" s="170" t="str">
        <f t="shared" si="1640"/>
        <v>Ttl</v>
      </c>
      <c r="N13166" s="169" t="str">
        <f t="shared" si="1641"/>
        <v>1350</v>
      </c>
      <c r="O13166" s="168" t="str">
        <f t="shared" si="1642"/>
        <v/>
      </c>
      <c r="P13166" s="168" t="str">
        <f t="shared" si="1643"/>
        <v/>
      </c>
      <c r="Q13166" s="168" t="str">
        <f t="shared" si="1644"/>
        <v/>
      </c>
      <c r="R13166" s="168" t="str">
        <f t="shared" si="1645"/>
        <v/>
      </c>
      <c r="S13166" s="168" t="str">
        <f t="shared" si="1646"/>
        <v/>
      </c>
      <c r="T13166" s="168" t="str">
        <f t="shared" si="1647"/>
        <v/>
      </c>
    </row>
    <row r="13167" spans="1:20" x14ac:dyDescent="0.2">
      <c r="A13167" t="s">
        <v>2612</v>
      </c>
      <c r="M13167" s="170" t="str">
        <f t="shared" si="1640"/>
        <v>DTL</v>
      </c>
      <c r="N13167" s="169" t="str">
        <f t="shared" si="1641"/>
        <v>1350</v>
      </c>
      <c r="O13167" s="168" t="str">
        <f t="shared" si="1642"/>
        <v/>
      </c>
      <c r="P13167" s="168" t="str">
        <f t="shared" si="1643"/>
        <v/>
      </c>
      <c r="Q13167" s="168" t="str">
        <f t="shared" si="1644"/>
        <v/>
      </c>
      <c r="R13167" s="168" t="str">
        <f t="shared" si="1645"/>
        <v/>
      </c>
      <c r="S13167" s="168" t="str">
        <f t="shared" si="1646"/>
        <v/>
      </c>
      <c r="T13167" s="168" t="str">
        <f t="shared" si="1647"/>
        <v/>
      </c>
    </row>
    <row r="13168" spans="1:20" x14ac:dyDescent="0.2">
      <c r="A13168" t="s">
        <v>2611</v>
      </c>
      <c r="M13168" s="170" t="str">
        <f t="shared" si="1640"/>
        <v>DTL</v>
      </c>
      <c r="N13168" s="169" t="str">
        <f t="shared" si="1641"/>
        <v>1350</v>
      </c>
      <c r="O13168" s="168" t="str">
        <f t="shared" si="1642"/>
        <v/>
      </c>
      <c r="P13168" s="168" t="str">
        <f t="shared" si="1643"/>
        <v/>
      </c>
      <c r="Q13168" s="168" t="str">
        <f t="shared" si="1644"/>
        <v/>
      </c>
      <c r="R13168" s="168" t="str">
        <f t="shared" si="1645"/>
        <v/>
      </c>
      <c r="S13168" s="168" t="str">
        <f t="shared" si="1646"/>
        <v/>
      </c>
      <c r="T13168" s="168" t="str">
        <f t="shared" si="1647"/>
        <v/>
      </c>
    </row>
    <row r="13169" spans="1:20" x14ac:dyDescent="0.2">
      <c r="A13169" t="s">
        <v>2611</v>
      </c>
      <c r="M13169" s="170" t="str">
        <f t="shared" si="1640"/>
        <v>DTL</v>
      </c>
      <c r="N13169" s="169" t="str">
        <f t="shared" si="1641"/>
        <v>1350</v>
      </c>
      <c r="O13169" s="168" t="str">
        <f t="shared" si="1642"/>
        <v/>
      </c>
      <c r="P13169" s="168" t="str">
        <f t="shared" si="1643"/>
        <v/>
      </c>
      <c r="Q13169" s="168" t="str">
        <f t="shared" si="1644"/>
        <v/>
      </c>
      <c r="R13169" s="168" t="str">
        <f t="shared" si="1645"/>
        <v/>
      </c>
      <c r="S13169" s="168" t="str">
        <f t="shared" si="1646"/>
        <v/>
      </c>
      <c r="T13169" s="168" t="str">
        <f t="shared" si="1647"/>
        <v/>
      </c>
    </row>
    <row r="13170" spans="1:20" x14ac:dyDescent="0.2">
      <c r="A13170" t="s">
        <v>2673</v>
      </c>
      <c r="M13170" s="170" t="str">
        <f t="shared" si="1640"/>
        <v>DTL</v>
      </c>
      <c r="N13170" s="169" t="str">
        <f t="shared" si="1641"/>
        <v>1350</v>
      </c>
      <c r="O13170" s="168" t="str">
        <f t="shared" si="1642"/>
        <v/>
      </c>
      <c r="P13170" s="168" t="str">
        <f t="shared" si="1643"/>
        <v/>
      </c>
      <c r="Q13170" s="168" t="str">
        <f t="shared" si="1644"/>
        <v/>
      </c>
      <c r="R13170" s="168" t="str">
        <f t="shared" si="1645"/>
        <v/>
      </c>
      <c r="S13170" s="168" t="str">
        <f t="shared" si="1646"/>
        <v/>
      </c>
      <c r="T13170" s="168" t="str">
        <f t="shared" si="1647"/>
        <v/>
      </c>
    </row>
    <row r="13171" spans="1:20" x14ac:dyDescent="0.2">
      <c r="A13171" t="s">
        <v>4467</v>
      </c>
      <c r="M13171" s="170" t="str">
        <f t="shared" si="1640"/>
        <v>DTL</v>
      </c>
      <c r="N13171" s="169" t="str">
        <f t="shared" si="1641"/>
        <v>1350</v>
      </c>
      <c r="O13171" s="168" t="str">
        <f t="shared" si="1642"/>
        <v/>
      </c>
      <c r="P13171" s="168" t="str">
        <f t="shared" si="1643"/>
        <v/>
      </c>
      <c r="Q13171" s="168" t="str">
        <f t="shared" si="1644"/>
        <v/>
      </c>
      <c r="R13171" s="168" t="str">
        <f t="shared" si="1645"/>
        <v/>
      </c>
      <c r="S13171" s="168" t="str">
        <f t="shared" si="1646"/>
        <v/>
      </c>
      <c r="T13171" s="168" t="str">
        <f t="shared" si="1647"/>
        <v/>
      </c>
    </row>
    <row r="13172" spans="1:20" x14ac:dyDescent="0.2">
      <c r="A13172">
        <v>1</v>
      </c>
      <c r="M13172" s="170" t="str">
        <f t="shared" si="1640"/>
        <v>DTL</v>
      </c>
      <c r="N13172" s="169" t="str">
        <f t="shared" si="1641"/>
        <v>1350</v>
      </c>
      <c r="O13172" s="168" t="str">
        <f t="shared" si="1642"/>
        <v/>
      </c>
      <c r="P13172" s="168" t="str">
        <f t="shared" si="1643"/>
        <v/>
      </c>
      <c r="Q13172" s="168" t="str">
        <f t="shared" si="1644"/>
        <v/>
      </c>
      <c r="R13172" s="168" t="str">
        <f t="shared" si="1645"/>
        <v/>
      </c>
      <c r="S13172" s="168" t="str">
        <f t="shared" si="1646"/>
        <v/>
      </c>
      <c r="T13172" s="168" t="str">
        <f t="shared" si="1647"/>
        <v/>
      </c>
    </row>
    <row r="13173" spans="1:20" x14ac:dyDescent="0.2">
      <c r="M13173" s="170" t="str">
        <f t="shared" si="1640"/>
        <v>DTL</v>
      </c>
      <c r="N13173" s="169" t="str">
        <f t="shared" si="1641"/>
        <v>1350</v>
      </c>
      <c r="O13173" s="168" t="str">
        <f t="shared" si="1642"/>
        <v/>
      </c>
      <c r="P13173" s="168" t="str">
        <f t="shared" si="1643"/>
        <v/>
      </c>
      <c r="Q13173" s="168" t="str">
        <f t="shared" si="1644"/>
        <v/>
      </c>
      <c r="R13173" s="168" t="str">
        <f t="shared" si="1645"/>
        <v/>
      </c>
      <c r="S13173" s="168" t="str">
        <f t="shared" si="1646"/>
        <v/>
      </c>
      <c r="T13173" s="168" t="str">
        <f t="shared" si="1647"/>
        <v/>
      </c>
    </row>
    <row r="13174" spans="1:20" x14ac:dyDescent="0.2">
      <c r="A13174" t="s">
        <v>3972</v>
      </c>
      <c r="M13174" s="170" t="str">
        <f t="shared" si="1640"/>
        <v>H1</v>
      </c>
      <c r="N13174" s="169" t="str">
        <f t="shared" si="1641"/>
        <v>1350</v>
      </c>
      <c r="O13174" s="168" t="str">
        <f t="shared" si="1642"/>
        <v/>
      </c>
      <c r="P13174" s="168" t="str">
        <f t="shared" si="1643"/>
        <v/>
      </c>
      <c r="Q13174" s="168" t="str">
        <f t="shared" si="1644"/>
        <v/>
      </c>
      <c r="R13174" s="168" t="str">
        <f t="shared" si="1645"/>
        <v/>
      </c>
      <c r="S13174" s="168" t="str">
        <f t="shared" si="1646"/>
        <v/>
      </c>
      <c r="T13174" s="168" t="str">
        <f t="shared" si="1647"/>
        <v/>
      </c>
    </row>
    <row r="13175" spans="1:20" x14ac:dyDescent="0.2">
      <c r="A13175" t="s">
        <v>2600</v>
      </c>
      <c r="M13175" s="170" t="str">
        <f t="shared" si="1640"/>
        <v>H2</v>
      </c>
      <c r="N13175" s="169" t="str">
        <f t="shared" si="1641"/>
        <v>1350</v>
      </c>
      <c r="O13175" s="168" t="str">
        <f t="shared" si="1642"/>
        <v/>
      </c>
      <c r="P13175" s="168" t="str">
        <f t="shared" si="1643"/>
        <v/>
      </c>
      <c r="Q13175" s="168" t="str">
        <f t="shared" si="1644"/>
        <v/>
      </c>
      <c r="R13175" s="168" t="str">
        <f t="shared" si="1645"/>
        <v/>
      </c>
      <c r="S13175" s="168" t="str">
        <f t="shared" si="1646"/>
        <v/>
      </c>
      <c r="T13175" s="168" t="str">
        <f t="shared" si="1647"/>
        <v/>
      </c>
    </row>
    <row r="13176" spans="1:20" x14ac:dyDescent="0.2">
      <c r="A13176" t="s">
        <v>2601</v>
      </c>
      <c r="M13176" s="170" t="str">
        <f t="shared" si="1640"/>
        <v>H3</v>
      </c>
      <c r="N13176" s="169" t="str">
        <f t="shared" si="1641"/>
        <v>1350</v>
      </c>
      <c r="O13176" s="168" t="str">
        <f t="shared" si="1642"/>
        <v/>
      </c>
      <c r="P13176" s="168" t="str">
        <f t="shared" si="1643"/>
        <v/>
      </c>
      <c r="Q13176" s="168" t="str">
        <f t="shared" si="1644"/>
        <v/>
      </c>
      <c r="R13176" s="168" t="str">
        <f t="shared" si="1645"/>
        <v/>
      </c>
      <c r="S13176" s="168" t="str">
        <f t="shared" si="1646"/>
        <v/>
      </c>
      <c r="T13176" s="168" t="str">
        <f t="shared" si="1647"/>
        <v/>
      </c>
    </row>
    <row r="13177" spans="1:20" x14ac:dyDescent="0.2">
      <c r="A13177" t="s">
        <v>3942</v>
      </c>
      <c r="M13177" s="170" t="str">
        <f t="shared" si="1640"/>
        <v>H4</v>
      </c>
      <c r="N13177" s="169" t="str">
        <f t="shared" si="1641"/>
        <v>1350</v>
      </c>
      <c r="O13177" s="168" t="str">
        <f t="shared" si="1642"/>
        <v/>
      </c>
      <c r="P13177" s="168" t="str">
        <f t="shared" si="1643"/>
        <v/>
      </c>
      <c r="Q13177" s="168" t="str">
        <f t="shared" si="1644"/>
        <v/>
      </c>
      <c r="R13177" s="168" t="str">
        <f t="shared" si="1645"/>
        <v/>
      </c>
      <c r="S13177" s="168" t="str">
        <f t="shared" si="1646"/>
        <v/>
      </c>
      <c r="T13177" s="168" t="str">
        <f t="shared" si="1647"/>
        <v/>
      </c>
    </row>
    <row r="13178" spans="1:20" x14ac:dyDescent="0.2">
      <c r="A13178" t="s">
        <v>2603</v>
      </c>
      <c r="M13178" s="170" t="str">
        <f t="shared" si="1640"/>
        <v>H5</v>
      </c>
      <c r="N13178" s="169" t="str">
        <f t="shared" si="1641"/>
        <v>1350</v>
      </c>
      <c r="O13178" s="168" t="str">
        <f t="shared" si="1642"/>
        <v/>
      </c>
      <c r="P13178" s="168" t="str">
        <f t="shared" si="1643"/>
        <v/>
      </c>
      <c r="Q13178" s="168" t="str">
        <f t="shared" si="1644"/>
        <v/>
      </c>
      <c r="R13178" s="168" t="str">
        <f t="shared" si="1645"/>
        <v/>
      </c>
      <c r="S13178" s="168" t="str">
        <f t="shared" si="1646"/>
        <v/>
      </c>
      <c r="T13178" s="168" t="str">
        <f t="shared" si="1647"/>
        <v/>
      </c>
    </row>
    <row r="13179" spans="1:20" x14ac:dyDescent="0.2">
      <c r="A13179" t="s">
        <v>3943</v>
      </c>
      <c r="M13179" s="170" t="str">
        <f t="shared" si="1640"/>
        <v>H6</v>
      </c>
      <c r="N13179" s="169" t="str">
        <f t="shared" si="1641"/>
        <v>1350</v>
      </c>
      <c r="O13179" s="168" t="str">
        <f t="shared" si="1642"/>
        <v/>
      </c>
      <c r="P13179" s="168" t="str">
        <f t="shared" si="1643"/>
        <v/>
      </c>
      <c r="Q13179" s="168" t="str">
        <f t="shared" si="1644"/>
        <v/>
      </c>
      <c r="R13179" s="168" t="str">
        <f t="shared" si="1645"/>
        <v/>
      </c>
      <c r="S13179" s="168" t="str">
        <f t="shared" si="1646"/>
        <v/>
      </c>
      <c r="T13179" s="168" t="str">
        <f t="shared" si="1647"/>
        <v/>
      </c>
    </row>
    <row r="13180" spans="1:20" x14ac:dyDescent="0.2">
      <c r="A13180" t="s">
        <v>2605</v>
      </c>
      <c r="M13180" s="170" t="str">
        <f t="shared" si="1640"/>
        <v>H7</v>
      </c>
      <c r="N13180" s="169" t="str">
        <f t="shared" si="1641"/>
        <v>1350</v>
      </c>
      <c r="O13180" s="168" t="str">
        <f t="shared" si="1642"/>
        <v/>
      </c>
      <c r="P13180" s="168" t="str">
        <f t="shared" si="1643"/>
        <v/>
      </c>
      <c r="Q13180" s="168" t="str">
        <f t="shared" si="1644"/>
        <v/>
      </c>
      <c r="R13180" s="168" t="str">
        <f t="shared" si="1645"/>
        <v/>
      </c>
      <c r="S13180" s="168" t="str">
        <f t="shared" si="1646"/>
        <v/>
      </c>
      <c r="T13180" s="168" t="str">
        <f t="shared" si="1647"/>
        <v/>
      </c>
    </row>
    <row r="13181" spans="1:20" x14ac:dyDescent="0.2">
      <c r="A13181" t="s">
        <v>2606</v>
      </c>
      <c r="M13181" s="170" t="str">
        <f t="shared" si="1640"/>
        <v>H8</v>
      </c>
      <c r="N13181" s="169" t="str">
        <f t="shared" si="1641"/>
        <v>1350</v>
      </c>
      <c r="O13181" s="168" t="str">
        <f t="shared" si="1642"/>
        <v/>
      </c>
      <c r="P13181" s="168" t="str">
        <f t="shared" si="1643"/>
        <v/>
      </c>
      <c r="Q13181" s="168" t="str">
        <f t="shared" si="1644"/>
        <v/>
      </c>
      <c r="R13181" s="168" t="str">
        <f t="shared" si="1645"/>
        <v/>
      </c>
      <c r="S13181" s="168" t="str">
        <f t="shared" si="1646"/>
        <v/>
      </c>
      <c r="T13181" s="168" t="str">
        <f t="shared" si="1647"/>
        <v/>
      </c>
    </row>
    <row r="13182" spans="1:20" x14ac:dyDescent="0.2">
      <c r="A13182" t="s">
        <v>2607</v>
      </c>
      <c r="M13182" s="170" t="str">
        <f t="shared" si="1640"/>
        <v>H9</v>
      </c>
      <c r="N13182" s="169" t="str">
        <f t="shared" si="1641"/>
        <v>1350</v>
      </c>
      <c r="O13182" s="168" t="str">
        <f t="shared" si="1642"/>
        <v/>
      </c>
      <c r="P13182" s="168" t="str">
        <f t="shared" si="1643"/>
        <v/>
      </c>
      <c r="Q13182" s="168" t="str">
        <f t="shared" si="1644"/>
        <v/>
      </c>
      <c r="R13182" s="168" t="str">
        <f t="shared" si="1645"/>
        <v/>
      </c>
      <c r="S13182" s="168" t="str">
        <f t="shared" si="1646"/>
        <v/>
      </c>
      <c r="T13182" s="168" t="str">
        <f t="shared" si="1647"/>
        <v/>
      </c>
    </row>
    <row r="13183" spans="1:20" x14ac:dyDescent="0.2">
      <c r="A13183" t="s">
        <v>2608</v>
      </c>
      <c r="M13183" s="170" t="str">
        <f t="shared" si="1640"/>
        <v>H10</v>
      </c>
      <c r="N13183" s="169" t="str">
        <f t="shared" si="1641"/>
        <v>1350</v>
      </c>
      <c r="O13183" s="168" t="str">
        <f t="shared" si="1642"/>
        <v/>
      </c>
      <c r="P13183" s="168" t="str">
        <f t="shared" si="1643"/>
        <v/>
      </c>
      <c r="Q13183" s="168" t="str">
        <f t="shared" si="1644"/>
        <v/>
      </c>
      <c r="R13183" s="168" t="str">
        <f t="shared" si="1645"/>
        <v/>
      </c>
      <c r="S13183" s="168" t="str">
        <f t="shared" si="1646"/>
        <v/>
      </c>
      <c r="T13183" s="168" t="str">
        <f t="shared" si="1647"/>
        <v/>
      </c>
    </row>
    <row r="13184" spans="1:20" x14ac:dyDescent="0.2">
      <c r="A13184" t="s">
        <v>3973</v>
      </c>
      <c r="M13184" s="170" t="str">
        <f t="shared" si="1640"/>
        <v>DTL</v>
      </c>
      <c r="N13184" s="169" t="str">
        <f t="shared" si="1641"/>
        <v>1350</v>
      </c>
      <c r="O13184" s="168" t="str">
        <f t="shared" si="1642"/>
        <v>9800</v>
      </c>
      <c r="P13184" s="168" t="str">
        <f t="shared" si="1643"/>
        <v>13509800</v>
      </c>
      <c r="Q13184" s="168">
        <f t="shared" si="1644"/>
        <v>30000</v>
      </c>
      <c r="R13184" s="168">
        <f t="shared" si="1645"/>
        <v>60000</v>
      </c>
      <c r="S13184" s="168">
        <f t="shared" si="1646"/>
        <v>40000</v>
      </c>
      <c r="T13184" s="168">
        <f t="shared" si="1647"/>
        <v>40000</v>
      </c>
    </row>
    <row r="13185" spans="1:20" x14ac:dyDescent="0.2">
      <c r="A13185" t="s">
        <v>4246</v>
      </c>
      <c r="M13185" s="170" t="str">
        <f t="shared" si="1640"/>
        <v>DTL</v>
      </c>
      <c r="N13185" s="169" t="str">
        <f t="shared" si="1641"/>
        <v>1350</v>
      </c>
      <c r="O13185" s="168" t="str">
        <f t="shared" si="1642"/>
        <v/>
      </c>
      <c r="P13185" s="168" t="str">
        <f t="shared" si="1643"/>
        <v/>
      </c>
      <c r="Q13185" s="168" t="str">
        <f t="shared" si="1644"/>
        <v/>
      </c>
      <c r="R13185" s="168" t="str">
        <f t="shared" si="1645"/>
        <v/>
      </c>
      <c r="S13185" s="168" t="str">
        <f t="shared" si="1646"/>
        <v/>
      </c>
      <c r="T13185" s="168" t="str">
        <f t="shared" si="1647"/>
        <v/>
      </c>
    </row>
    <row r="13186" spans="1:20" x14ac:dyDescent="0.2">
      <c r="A13186" t="s">
        <v>2611</v>
      </c>
      <c r="M13186" s="170" t="str">
        <f t="shared" si="1640"/>
        <v>DTL</v>
      </c>
      <c r="N13186" s="169" t="str">
        <f t="shared" si="1641"/>
        <v>1350</v>
      </c>
      <c r="O13186" s="168" t="str">
        <f t="shared" si="1642"/>
        <v/>
      </c>
      <c r="P13186" s="168" t="str">
        <f t="shared" si="1643"/>
        <v/>
      </c>
      <c r="Q13186" s="168" t="str">
        <f t="shared" si="1644"/>
        <v/>
      </c>
      <c r="R13186" s="168" t="str">
        <f t="shared" si="1645"/>
        <v/>
      </c>
      <c r="S13186" s="168" t="str">
        <f t="shared" si="1646"/>
        <v/>
      </c>
      <c r="T13186" s="168" t="str">
        <f t="shared" si="1647"/>
        <v/>
      </c>
    </row>
    <row r="13187" spans="1:20" x14ac:dyDescent="0.2">
      <c r="A13187" t="s">
        <v>3974</v>
      </c>
      <c r="M13187" s="170" t="str">
        <f t="shared" ref="M13187:M13250" si="1648">IF(ROW()&lt;23,"",
  IF(NOT(ISERROR(FIND("Trinity County",$A13187,30))),"H1",
  IF(M13186="H1","H2",
  IF(M13186="H2","H3",
  IF(M13186="H3","H4",
  IF(M13186="H4","H5",
  IF(M13186="H5","H6",
  IF(M13186="H6","H7",
  IF(M13186="H7","H8",
  IF(M13186="H8","H9",
  IF(M13186="H9","H10",
  IF(TRIM(LEFT($A13187,7))="Total","Ttl","DTL"))))))))))))</f>
        <v>Ttl</v>
      </c>
      <c r="N13187" s="169" t="str">
        <f t="shared" ref="N13187:N13250" si="1649">IF(ROW()&lt;23,"",
  IF($M13187="H6",TRIM(LEFT($A13187,5)),N13186))</f>
        <v>1350</v>
      </c>
      <c r="O13187" s="168" t="str">
        <f t="shared" ref="O13187:O13250" si="1650">IF($M13187&lt;&gt;"DTL","",
  IF(NOT(ISNUMBER(VALUE(MID($A13187,31,15)))),"",LEFT($A13187,4)))</f>
        <v/>
      </c>
      <c r="P13187" s="168" t="str">
        <f t="shared" ref="P13187:P13250" si="1651">IF(O13187="","",N13187&amp;O13187)</f>
        <v/>
      </c>
      <c r="Q13187" s="168" t="str">
        <f t="shared" ref="Q13187:Q13250" si="1652">IF($M13187&lt;&gt;"DTL","",
  IF(NOT(ISNUMBER(VALUE(MID($A13187,31,15)))),"",VALUE(TRIM(MID($A13187,47,15)))))</f>
        <v/>
      </c>
      <c r="R13187" s="168" t="str">
        <f t="shared" ref="R13187:R13250" si="1653">IF($M13187&lt;&gt;"DTL","",
  IF(NOT(ISNUMBER(VALUE(MID($A13187,31,15)))),"",VALUE(TRIM(MID($A13187,61,14)))))</f>
        <v/>
      </c>
      <c r="S13187" s="168" t="str">
        <f t="shared" ref="S13187:S13250" si="1654">IF($M13187&lt;&gt;"DTL","",
  IF(NOT(ISNUMBER(VALUE(MID($A13187,31,15)))),"",VALUE(TRIM(MID($A13187,76,14)))))</f>
        <v/>
      </c>
      <c r="T13187" s="168" t="str">
        <f t="shared" ref="T13187:T13250" si="1655">IF($M13187&lt;&gt;"DTL","",
  IF(NOT(ISNUMBER(VALUE(MID($A13187,31,15)))),"",VALUE(TRIM(MID($A13187,90,14)))))</f>
        <v/>
      </c>
    </row>
    <row r="13188" spans="1:20" x14ac:dyDescent="0.2">
      <c r="A13188" t="s">
        <v>2676</v>
      </c>
      <c r="M13188" s="170" t="str">
        <f t="shared" si="1648"/>
        <v>DTL</v>
      </c>
      <c r="N13188" s="169" t="str">
        <f t="shared" si="1649"/>
        <v>1350</v>
      </c>
      <c r="O13188" s="168" t="str">
        <f t="shared" si="1650"/>
        <v/>
      </c>
      <c r="P13188" s="168" t="str">
        <f t="shared" si="1651"/>
        <v/>
      </c>
      <c r="Q13188" s="168" t="str">
        <f t="shared" si="1652"/>
        <v/>
      </c>
      <c r="R13188" s="168" t="str">
        <f t="shared" si="1653"/>
        <v/>
      </c>
      <c r="S13188" s="168" t="str">
        <f t="shared" si="1654"/>
        <v/>
      </c>
      <c r="T13188" s="168" t="str">
        <f t="shared" si="1655"/>
        <v/>
      </c>
    </row>
    <row r="13189" spans="1:20" x14ac:dyDescent="0.2">
      <c r="A13189" t="s">
        <v>2611</v>
      </c>
      <c r="M13189" s="170" t="str">
        <f t="shared" si="1648"/>
        <v>DTL</v>
      </c>
      <c r="N13189" s="169" t="str">
        <f t="shared" si="1649"/>
        <v>1350</v>
      </c>
      <c r="O13189" s="168" t="str">
        <f t="shared" si="1650"/>
        <v/>
      </c>
      <c r="P13189" s="168" t="str">
        <f t="shared" si="1651"/>
        <v/>
      </c>
      <c r="Q13189" s="168" t="str">
        <f t="shared" si="1652"/>
        <v/>
      </c>
      <c r="R13189" s="168" t="str">
        <f t="shared" si="1653"/>
        <v/>
      </c>
      <c r="S13189" s="168" t="str">
        <f t="shared" si="1654"/>
        <v/>
      </c>
      <c r="T13189" s="168" t="str">
        <f t="shared" si="1655"/>
        <v/>
      </c>
    </row>
    <row r="13190" spans="1:20" x14ac:dyDescent="0.2">
      <c r="A13190" t="s">
        <v>2620</v>
      </c>
      <c r="M13190" s="170" t="str">
        <f t="shared" si="1648"/>
        <v>DTL</v>
      </c>
      <c r="N13190" s="169" t="str">
        <f t="shared" si="1649"/>
        <v>1350</v>
      </c>
      <c r="O13190" s="168" t="str">
        <f t="shared" si="1650"/>
        <v/>
      </c>
      <c r="P13190" s="168" t="str">
        <f t="shared" si="1651"/>
        <v/>
      </c>
      <c r="Q13190" s="168" t="str">
        <f t="shared" si="1652"/>
        <v/>
      </c>
      <c r="R13190" s="168" t="str">
        <f t="shared" si="1653"/>
        <v/>
      </c>
      <c r="S13190" s="168" t="str">
        <f t="shared" si="1654"/>
        <v/>
      </c>
      <c r="T13190" s="168" t="str">
        <f t="shared" si="1655"/>
        <v/>
      </c>
    </row>
    <row r="13191" spans="1:20" x14ac:dyDescent="0.2">
      <c r="A13191" t="s">
        <v>7590</v>
      </c>
      <c r="M13191" s="170" t="str">
        <f t="shared" si="1648"/>
        <v>Ttl</v>
      </c>
      <c r="N13191" s="169" t="str">
        <f t="shared" si="1649"/>
        <v>1350</v>
      </c>
      <c r="O13191" s="168" t="str">
        <f t="shared" si="1650"/>
        <v/>
      </c>
      <c r="P13191" s="168" t="str">
        <f t="shared" si="1651"/>
        <v/>
      </c>
      <c r="Q13191" s="168" t="str">
        <f t="shared" si="1652"/>
        <v/>
      </c>
      <c r="R13191" s="168" t="str">
        <f t="shared" si="1653"/>
        <v/>
      </c>
      <c r="S13191" s="168" t="str">
        <f t="shared" si="1654"/>
        <v/>
      </c>
      <c r="T13191" s="168" t="str">
        <f t="shared" si="1655"/>
        <v/>
      </c>
    </row>
    <row r="13192" spans="1:20" x14ac:dyDescent="0.2">
      <c r="A13192" t="s">
        <v>2611</v>
      </c>
      <c r="M13192" s="170" t="str">
        <f t="shared" si="1648"/>
        <v>DTL</v>
      </c>
      <c r="N13192" s="169" t="str">
        <f t="shared" si="1649"/>
        <v>1350</v>
      </c>
      <c r="O13192" s="168" t="str">
        <f t="shared" si="1650"/>
        <v/>
      </c>
      <c r="P13192" s="168" t="str">
        <f t="shared" si="1651"/>
        <v/>
      </c>
      <c r="Q13192" s="168" t="str">
        <f t="shared" si="1652"/>
        <v/>
      </c>
      <c r="R13192" s="168" t="str">
        <f t="shared" si="1653"/>
        <v/>
      </c>
      <c r="S13192" s="168" t="str">
        <f t="shared" si="1654"/>
        <v/>
      </c>
      <c r="T13192" s="168" t="str">
        <f t="shared" si="1655"/>
        <v/>
      </c>
    </row>
    <row r="13193" spans="1:20" x14ac:dyDescent="0.2">
      <c r="A13193" t="s">
        <v>7591</v>
      </c>
      <c r="M13193" s="170" t="str">
        <f t="shared" si="1648"/>
        <v>Ttl</v>
      </c>
      <c r="N13193" s="169" t="str">
        <f t="shared" si="1649"/>
        <v>1350</v>
      </c>
      <c r="O13193" s="168" t="str">
        <f t="shared" si="1650"/>
        <v/>
      </c>
      <c r="P13193" s="168" t="str">
        <f t="shared" si="1651"/>
        <v/>
      </c>
      <c r="Q13193" s="168" t="str">
        <f t="shared" si="1652"/>
        <v/>
      </c>
      <c r="R13193" s="168" t="str">
        <f t="shared" si="1653"/>
        <v/>
      </c>
      <c r="S13193" s="168" t="str">
        <f t="shared" si="1654"/>
        <v/>
      </c>
      <c r="T13193" s="168" t="str">
        <f t="shared" si="1655"/>
        <v/>
      </c>
    </row>
    <row r="13194" spans="1:20" x14ac:dyDescent="0.2">
      <c r="A13194" t="s">
        <v>4246</v>
      </c>
      <c r="M13194" s="170" t="str">
        <f t="shared" si="1648"/>
        <v>DTL</v>
      </c>
      <c r="N13194" s="169" t="str">
        <f t="shared" si="1649"/>
        <v>1350</v>
      </c>
      <c r="O13194" s="168" t="str">
        <f t="shared" si="1650"/>
        <v/>
      </c>
      <c r="P13194" s="168" t="str">
        <f t="shared" si="1651"/>
        <v/>
      </c>
      <c r="Q13194" s="168" t="str">
        <f t="shared" si="1652"/>
        <v/>
      </c>
      <c r="R13194" s="168" t="str">
        <f t="shared" si="1653"/>
        <v/>
      </c>
      <c r="S13194" s="168" t="str">
        <f t="shared" si="1654"/>
        <v/>
      </c>
      <c r="T13194" s="168" t="str">
        <f t="shared" si="1655"/>
        <v/>
      </c>
    </row>
    <row r="13195" spans="1:20" x14ac:dyDescent="0.2">
      <c r="A13195" t="s">
        <v>2611</v>
      </c>
      <c r="M13195" s="170" t="str">
        <f t="shared" si="1648"/>
        <v>DTL</v>
      </c>
      <c r="N13195" s="169" t="str">
        <f t="shared" si="1649"/>
        <v>1350</v>
      </c>
      <c r="O13195" s="168" t="str">
        <f t="shared" si="1650"/>
        <v/>
      </c>
      <c r="P13195" s="168" t="str">
        <f t="shared" si="1651"/>
        <v/>
      </c>
      <c r="Q13195" s="168" t="str">
        <f t="shared" si="1652"/>
        <v/>
      </c>
      <c r="R13195" s="168" t="str">
        <f t="shared" si="1653"/>
        <v/>
      </c>
      <c r="S13195" s="168" t="str">
        <f t="shared" si="1654"/>
        <v/>
      </c>
      <c r="T13195" s="168" t="str">
        <f t="shared" si="1655"/>
        <v/>
      </c>
    </row>
    <row r="13196" spans="1:20" x14ac:dyDescent="0.2">
      <c r="A13196" t="s">
        <v>7592</v>
      </c>
      <c r="M13196" s="170" t="str">
        <f t="shared" si="1648"/>
        <v>DTL</v>
      </c>
      <c r="N13196" s="169" t="str">
        <f t="shared" si="1649"/>
        <v>1350</v>
      </c>
      <c r="O13196" s="168" t="str">
        <f t="shared" si="1650"/>
        <v xml:space="preserve">    </v>
      </c>
      <c r="P13196" s="168" t="str">
        <f t="shared" si="1651"/>
        <v xml:space="preserve">1350    </v>
      </c>
      <c r="Q13196" s="168">
        <f t="shared" si="1652"/>
        <v>-38283</v>
      </c>
      <c r="R13196" s="168">
        <f t="shared" si="1653"/>
        <v>-81622</v>
      </c>
      <c r="S13196" s="168">
        <f t="shared" si="1654"/>
        <v>-60274</v>
      </c>
      <c r="T13196" s="168">
        <f t="shared" si="1655"/>
        <v>-79313</v>
      </c>
    </row>
    <row r="13197" spans="1:20" x14ac:dyDescent="0.2">
      <c r="A13197" t="s">
        <v>2611</v>
      </c>
      <c r="M13197" s="170" t="str">
        <f t="shared" si="1648"/>
        <v>DTL</v>
      </c>
      <c r="N13197" s="169" t="str">
        <f t="shared" si="1649"/>
        <v>1350</v>
      </c>
      <c r="O13197" s="168" t="str">
        <f t="shared" si="1650"/>
        <v/>
      </c>
      <c r="P13197" s="168" t="str">
        <f t="shared" si="1651"/>
        <v/>
      </c>
      <c r="Q13197" s="168" t="str">
        <f t="shared" si="1652"/>
        <v/>
      </c>
      <c r="R13197" s="168" t="str">
        <f t="shared" si="1653"/>
        <v/>
      </c>
      <c r="S13197" s="168" t="str">
        <f t="shared" si="1654"/>
        <v/>
      </c>
      <c r="T13197" s="168" t="str">
        <f t="shared" si="1655"/>
        <v/>
      </c>
    </row>
    <row r="13198" spans="1:20" x14ac:dyDescent="0.2">
      <c r="A13198" t="s">
        <v>3975</v>
      </c>
      <c r="M13198" s="170" t="str">
        <f t="shared" si="1648"/>
        <v>DTL</v>
      </c>
      <c r="N13198" s="169" t="str">
        <f t="shared" si="1649"/>
        <v>1350</v>
      </c>
      <c r="O13198" s="168" t="str">
        <f t="shared" si="1650"/>
        <v>Tran</v>
      </c>
      <c r="P13198" s="168" t="str">
        <f t="shared" si="1651"/>
        <v>1350Tran</v>
      </c>
      <c r="Q13198" s="168">
        <f t="shared" si="1652"/>
        <v>30000</v>
      </c>
      <c r="R13198" s="168">
        <f t="shared" si="1653"/>
        <v>60000</v>
      </c>
      <c r="S13198" s="168">
        <f t="shared" si="1654"/>
        <v>40000</v>
      </c>
      <c r="T13198" s="168">
        <f t="shared" si="1655"/>
        <v>40000</v>
      </c>
    </row>
    <row r="13199" spans="1:20" x14ac:dyDescent="0.2">
      <c r="A13199" t="s">
        <v>2611</v>
      </c>
      <c r="M13199" s="170" t="str">
        <f t="shared" si="1648"/>
        <v>DTL</v>
      </c>
      <c r="N13199" s="169" t="str">
        <f t="shared" si="1649"/>
        <v>1350</v>
      </c>
      <c r="O13199" s="168" t="str">
        <f t="shared" si="1650"/>
        <v/>
      </c>
      <c r="P13199" s="168" t="str">
        <f t="shared" si="1651"/>
        <v/>
      </c>
      <c r="Q13199" s="168" t="str">
        <f t="shared" si="1652"/>
        <v/>
      </c>
      <c r="R13199" s="168" t="str">
        <f t="shared" si="1653"/>
        <v/>
      </c>
      <c r="S13199" s="168" t="str">
        <f t="shared" si="1654"/>
        <v/>
      </c>
      <c r="T13199" s="168" t="str">
        <f t="shared" si="1655"/>
        <v/>
      </c>
    </row>
    <row r="13200" spans="1:20" x14ac:dyDescent="0.2">
      <c r="A13200" t="s">
        <v>2623</v>
      </c>
      <c r="M13200" s="170" t="str">
        <f t="shared" si="1648"/>
        <v>DTL</v>
      </c>
      <c r="N13200" s="169" t="str">
        <f t="shared" si="1649"/>
        <v>1350</v>
      </c>
      <c r="O13200" s="168" t="str">
        <f t="shared" si="1650"/>
        <v>Tran</v>
      </c>
      <c r="P13200" s="168" t="str">
        <f t="shared" si="1651"/>
        <v>1350Tran</v>
      </c>
      <c r="Q13200" s="168">
        <f t="shared" si="1652"/>
        <v>0</v>
      </c>
      <c r="R13200" s="168">
        <f t="shared" si="1653"/>
        <v>0</v>
      </c>
      <c r="S13200" s="168">
        <f t="shared" si="1654"/>
        <v>0</v>
      </c>
      <c r="T13200" s="168">
        <f t="shared" si="1655"/>
        <v>0</v>
      </c>
    </row>
    <row r="13201" spans="1:20" x14ac:dyDescent="0.2">
      <c r="A13201" t="s">
        <v>4246</v>
      </c>
      <c r="M13201" s="170" t="str">
        <f t="shared" si="1648"/>
        <v>DTL</v>
      </c>
      <c r="N13201" s="169" t="str">
        <f t="shared" si="1649"/>
        <v>1350</v>
      </c>
      <c r="O13201" s="168" t="str">
        <f t="shared" si="1650"/>
        <v/>
      </c>
      <c r="P13201" s="168" t="str">
        <f t="shared" si="1651"/>
        <v/>
      </c>
      <c r="Q13201" s="168" t="str">
        <f t="shared" si="1652"/>
        <v/>
      </c>
      <c r="R13201" s="168" t="str">
        <f t="shared" si="1653"/>
        <v/>
      </c>
      <c r="S13201" s="168" t="str">
        <f t="shared" si="1654"/>
        <v/>
      </c>
      <c r="T13201" s="168" t="str">
        <f t="shared" si="1655"/>
        <v/>
      </c>
    </row>
    <row r="13202" spans="1:20" x14ac:dyDescent="0.2">
      <c r="A13202" t="s">
        <v>2611</v>
      </c>
      <c r="M13202" s="170" t="str">
        <f t="shared" si="1648"/>
        <v>DTL</v>
      </c>
      <c r="N13202" s="169" t="str">
        <f t="shared" si="1649"/>
        <v>1350</v>
      </c>
      <c r="O13202" s="168" t="str">
        <f t="shared" si="1650"/>
        <v/>
      </c>
      <c r="P13202" s="168" t="str">
        <f t="shared" si="1651"/>
        <v/>
      </c>
      <c r="Q13202" s="168" t="str">
        <f t="shared" si="1652"/>
        <v/>
      </c>
      <c r="R13202" s="168" t="str">
        <f t="shared" si="1653"/>
        <v/>
      </c>
      <c r="S13202" s="168" t="str">
        <f t="shared" si="1654"/>
        <v/>
      </c>
      <c r="T13202" s="168" t="str">
        <f t="shared" si="1655"/>
        <v/>
      </c>
    </row>
    <row r="13203" spans="1:20" x14ac:dyDescent="0.2">
      <c r="A13203" t="s">
        <v>7593</v>
      </c>
      <c r="M13203" s="170" t="str">
        <f t="shared" si="1648"/>
        <v>Ttl</v>
      </c>
      <c r="N13203" s="169" t="str">
        <f t="shared" si="1649"/>
        <v>1350</v>
      </c>
      <c r="O13203" s="168" t="str">
        <f t="shared" si="1650"/>
        <v/>
      </c>
      <c r="P13203" s="168" t="str">
        <f t="shared" si="1651"/>
        <v/>
      </c>
      <c r="Q13203" s="168" t="str">
        <f t="shared" si="1652"/>
        <v/>
      </c>
      <c r="R13203" s="168" t="str">
        <f t="shared" si="1653"/>
        <v/>
      </c>
      <c r="S13203" s="168" t="str">
        <f t="shared" si="1654"/>
        <v/>
      </c>
      <c r="T13203" s="168" t="str">
        <f t="shared" si="1655"/>
        <v/>
      </c>
    </row>
    <row r="13204" spans="1:20" x14ac:dyDescent="0.2">
      <c r="A13204" t="s">
        <v>4467</v>
      </c>
      <c r="M13204" s="170" t="str">
        <f t="shared" si="1648"/>
        <v>DTL</v>
      </c>
      <c r="N13204" s="169" t="str">
        <f t="shared" si="1649"/>
        <v>1350</v>
      </c>
      <c r="O13204" s="168" t="str">
        <f t="shared" si="1650"/>
        <v/>
      </c>
      <c r="P13204" s="168" t="str">
        <f t="shared" si="1651"/>
        <v/>
      </c>
      <c r="Q13204" s="168" t="str">
        <f t="shared" si="1652"/>
        <v/>
      </c>
      <c r="R13204" s="168" t="str">
        <f t="shared" si="1653"/>
        <v/>
      </c>
      <c r="S13204" s="168" t="str">
        <f t="shared" si="1654"/>
        <v/>
      </c>
      <c r="T13204" s="168" t="str">
        <f t="shared" si="1655"/>
        <v/>
      </c>
    </row>
    <row r="13205" spans="1:20" x14ac:dyDescent="0.2">
      <c r="A13205">
        <v>1</v>
      </c>
      <c r="M13205" s="170" t="str">
        <f t="shared" si="1648"/>
        <v>DTL</v>
      </c>
      <c r="N13205" s="169" t="str">
        <f t="shared" si="1649"/>
        <v>1350</v>
      </c>
      <c r="O13205" s="168" t="str">
        <f t="shared" si="1650"/>
        <v/>
      </c>
      <c r="P13205" s="168" t="str">
        <f t="shared" si="1651"/>
        <v/>
      </c>
      <c r="Q13205" s="168" t="str">
        <f t="shared" si="1652"/>
        <v/>
      </c>
      <c r="R13205" s="168" t="str">
        <f t="shared" si="1653"/>
        <v/>
      </c>
      <c r="S13205" s="168" t="str">
        <f t="shared" si="1654"/>
        <v/>
      </c>
      <c r="T13205" s="168" t="str">
        <f t="shared" si="1655"/>
        <v/>
      </c>
    </row>
    <row r="13206" spans="1:20" x14ac:dyDescent="0.2">
      <c r="M13206" s="170" t="str">
        <f t="shared" si="1648"/>
        <v>DTL</v>
      </c>
      <c r="N13206" s="169" t="str">
        <f t="shared" si="1649"/>
        <v>1350</v>
      </c>
      <c r="O13206" s="168" t="str">
        <f t="shared" si="1650"/>
        <v/>
      </c>
      <c r="P13206" s="168" t="str">
        <f t="shared" si="1651"/>
        <v/>
      </c>
      <c r="Q13206" s="168" t="str">
        <f t="shared" si="1652"/>
        <v/>
      </c>
      <c r="R13206" s="168" t="str">
        <f t="shared" si="1653"/>
        <v/>
      </c>
      <c r="S13206" s="168" t="str">
        <f t="shared" si="1654"/>
        <v/>
      </c>
      <c r="T13206" s="168" t="str">
        <f t="shared" si="1655"/>
        <v/>
      </c>
    </row>
    <row r="13207" spans="1:20" x14ac:dyDescent="0.2">
      <c r="A13207" t="s">
        <v>3976</v>
      </c>
      <c r="M13207" s="170" t="str">
        <f t="shared" si="1648"/>
        <v>H1</v>
      </c>
      <c r="N13207" s="169" t="str">
        <f t="shared" si="1649"/>
        <v>1350</v>
      </c>
      <c r="O13207" s="168" t="str">
        <f t="shared" si="1650"/>
        <v/>
      </c>
      <c r="P13207" s="168" t="str">
        <f t="shared" si="1651"/>
        <v/>
      </c>
      <c r="Q13207" s="168" t="str">
        <f t="shared" si="1652"/>
        <v/>
      </c>
      <c r="R13207" s="168" t="str">
        <f t="shared" si="1653"/>
        <v/>
      </c>
      <c r="S13207" s="168" t="str">
        <f t="shared" si="1654"/>
        <v/>
      </c>
      <c r="T13207" s="168" t="str">
        <f t="shared" si="1655"/>
        <v/>
      </c>
    </row>
    <row r="13208" spans="1:20" x14ac:dyDescent="0.2">
      <c r="A13208" t="s">
        <v>2600</v>
      </c>
      <c r="M13208" s="170" t="str">
        <f t="shared" si="1648"/>
        <v>H2</v>
      </c>
      <c r="N13208" s="169" t="str">
        <f t="shared" si="1649"/>
        <v>1350</v>
      </c>
      <c r="O13208" s="168" t="str">
        <f t="shared" si="1650"/>
        <v/>
      </c>
      <c r="P13208" s="168" t="str">
        <f t="shared" si="1651"/>
        <v/>
      </c>
      <c r="Q13208" s="168" t="str">
        <f t="shared" si="1652"/>
        <v/>
      </c>
      <c r="R13208" s="168" t="str">
        <f t="shared" si="1653"/>
        <v/>
      </c>
      <c r="S13208" s="168" t="str">
        <f t="shared" si="1654"/>
        <v/>
      </c>
      <c r="T13208" s="168" t="str">
        <f t="shared" si="1655"/>
        <v/>
      </c>
    </row>
    <row r="13209" spans="1:20" x14ac:dyDescent="0.2">
      <c r="A13209" t="s">
        <v>2601</v>
      </c>
      <c r="M13209" s="170" t="str">
        <f t="shared" si="1648"/>
        <v>H3</v>
      </c>
      <c r="N13209" s="169" t="str">
        <f t="shared" si="1649"/>
        <v>1350</v>
      </c>
      <c r="O13209" s="168" t="str">
        <f t="shared" si="1650"/>
        <v/>
      </c>
      <c r="P13209" s="168" t="str">
        <f t="shared" si="1651"/>
        <v/>
      </c>
      <c r="Q13209" s="168" t="str">
        <f t="shared" si="1652"/>
        <v/>
      </c>
      <c r="R13209" s="168" t="str">
        <f t="shared" si="1653"/>
        <v/>
      </c>
      <c r="S13209" s="168" t="str">
        <f t="shared" si="1654"/>
        <v/>
      </c>
      <c r="T13209" s="168" t="str">
        <f t="shared" si="1655"/>
        <v/>
      </c>
    </row>
    <row r="13210" spans="1:20" x14ac:dyDescent="0.2">
      <c r="A13210" t="s">
        <v>3942</v>
      </c>
      <c r="M13210" s="170" t="str">
        <f t="shared" si="1648"/>
        <v>H4</v>
      </c>
      <c r="N13210" s="169" t="str">
        <f t="shared" si="1649"/>
        <v>1350</v>
      </c>
      <c r="O13210" s="168" t="str">
        <f t="shared" si="1650"/>
        <v/>
      </c>
      <c r="P13210" s="168" t="str">
        <f t="shared" si="1651"/>
        <v/>
      </c>
      <c r="Q13210" s="168" t="str">
        <f t="shared" si="1652"/>
        <v/>
      </c>
      <c r="R13210" s="168" t="str">
        <f t="shared" si="1653"/>
        <v/>
      </c>
      <c r="S13210" s="168" t="str">
        <f t="shared" si="1654"/>
        <v/>
      </c>
      <c r="T13210" s="168" t="str">
        <f t="shared" si="1655"/>
        <v/>
      </c>
    </row>
    <row r="13211" spans="1:20" x14ac:dyDescent="0.2">
      <c r="A13211" t="s">
        <v>3977</v>
      </c>
      <c r="M13211" s="170" t="str">
        <f t="shared" si="1648"/>
        <v>H5</v>
      </c>
      <c r="N13211" s="169" t="str">
        <f t="shared" si="1649"/>
        <v>1350</v>
      </c>
      <c r="O13211" s="168" t="str">
        <f t="shared" si="1650"/>
        <v/>
      </c>
      <c r="P13211" s="168" t="str">
        <f t="shared" si="1651"/>
        <v/>
      </c>
      <c r="Q13211" s="168" t="str">
        <f t="shared" si="1652"/>
        <v/>
      </c>
      <c r="R13211" s="168" t="str">
        <f t="shared" si="1653"/>
        <v/>
      </c>
      <c r="S13211" s="168" t="str">
        <f t="shared" si="1654"/>
        <v/>
      </c>
      <c r="T13211" s="168" t="str">
        <f t="shared" si="1655"/>
        <v/>
      </c>
    </row>
    <row r="13212" spans="1:20" x14ac:dyDescent="0.2">
      <c r="A13212" t="s">
        <v>3978</v>
      </c>
      <c r="M13212" s="170" t="str">
        <f t="shared" si="1648"/>
        <v>H6</v>
      </c>
      <c r="N13212" s="169" t="str">
        <f t="shared" si="1649"/>
        <v>8558</v>
      </c>
      <c r="O13212" s="168" t="str">
        <f t="shared" si="1650"/>
        <v/>
      </c>
      <c r="P13212" s="168" t="str">
        <f t="shared" si="1651"/>
        <v/>
      </c>
      <c r="Q13212" s="168" t="str">
        <f t="shared" si="1652"/>
        <v/>
      </c>
      <c r="R13212" s="168" t="str">
        <f t="shared" si="1653"/>
        <v/>
      </c>
      <c r="S13212" s="168" t="str">
        <f t="shared" si="1654"/>
        <v/>
      </c>
      <c r="T13212" s="168" t="str">
        <f t="shared" si="1655"/>
        <v/>
      </c>
    </row>
    <row r="13213" spans="1:20" x14ac:dyDescent="0.2">
      <c r="A13213" t="s">
        <v>2605</v>
      </c>
      <c r="M13213" s="170" t="str">
        <f t="shared" si="1648"/>
        <v>H7</v>
      </c>
      <c r="N13213" s="169" t="str">
        <f t="shared" si="1649"/>
        <v>8558</v>
      </c>
      <c r="O13213" s="168" t="str">
        <f t="shared" si="1650"/>
        <v/>
      </c>
      <c r="P13213" s="168" t="str">
        <f t="shared" si="1651"/>
        <v/>
      </c>
      <c r="Q13213" s="168" t="str">
        <f t="shared" si="1652"/>
        <v/>
      </c>
      <c r="R13213" s="168" t="str">
        <f t="shared" si="1653"/>
        <v/>
      </c>
      <c r="S13213" s="168" t="str">
        <f t="shared" si="1654"/>
        <v/>
      </c>
      <c r="T13213" s="168" t="str">
        <f t="shared" si="1655"/>
        <v/>
      </c>
    </row>
    <row r="13214" spans="1:20" x14ac:dyDescent="0.2">
      <c r="A13214" t="s">
        <v>2606</v>
      </c>
      <c r="M13214" s="170" t="str">
        <f t="shared" si="1648"/>
        <v>H8</v>
      </c>
      <c r="N13214" s="169" t="str">
        <f t="shared" si="1649"/>
        <v>8558</v>
      </c>
      <c r="O13214" s="168" t="str">
        <f t="shared" si="1650"/>
        <v/>
      </c>
      <c r="P13214" s="168" t="str">
        <f t="shared" si="1651"/>
        <v/>
      </c>
      <c r="Q13214" s="168" t="str">
        <f t="shared" si="1652"/>
        <v/>
      </c>
      <c r="R13214" s="168" t="str">
        <f t="shared" si="1653"/>
        <v/>
      </c>
      <c r="S13214" s="168" t="str">
        <f t="shared" si="1654"/>
        <v/>
      </c>
      <c r="T13214" s="168" t="str">
        <f t="shared" si="1655"/>
        <v/>
      </c>
    </row>
    <row r="13215" spans="1:20" x14ac:dyDescent="0.2">
      <c r="A13215" t="s">
        <v>2607</v>
      </c>
      <c r="M13215" s="170" t="str">
        <f t="shared" si="1648"/>
        <v>H9</v>
      </c>
      <c r="N13215" s="169" t="str">
        <f t="shared" si="1649"/>
        <v>8558</v>
      </c>
      <c r="O13215" s="168" t="str">
        <f t="shared" si="1650"/>
        <v/>
      </c>
      <c r="P13215" s="168" t="str">
        <f t="shared" si="1651"/>
        <v/>
      </c>
      <c r="Q13215" s="168" t="str">
        <f t="shared" si="1652"/>
        <v/>
      </c>
      <c r="R13215" s="168" t="str">
        <f t="shared" si="1653"/>
        <v/>
      </c>
      <c r="S13215" s="168" t="str">
        <f t="shared" si="1654"/>
        <v/>
      </c>
      <c r="T13215" s="168" t="str">
        <f t="shared" si="1655"/>
        <v/>
      </c>
    </row>
    <row r="13216" spans="1:20" x14ac:dyDescent="0.2">
      <c r="A13216" t="s">
        <v>2608</v>
      </c>
      <c r="M13216" s="170" t="str">
        <f t="shared" si="1648"/>
        <v>H10</v>
      </c>
      <c r="N13216" s="169" t="str">
        <f t="shared" si="1649"/>
        <v>8558</v>
      </c>
      <c r="O13216" s="168" t="str">
        <f t="shared" si="1650"/>
        <v/>
      </c>
      <c r="P13216" s="168" t="str">
        <f t="shared" si="1651"/>
        <v/>
      </c>
      <c r="Q13216" s="168" t="str">
        <f t="shared" si="1652"/>
        <v/>
      </c>
      <c r="R13216" s="168" t="str">
        <f t="shared" si="1653"/>
        <v/>
      </c>
      <c r="S13216" s="168" t="str">
        <f t="shared" si="1654"/>
        <v/>
      </c>
      <c r="T13216" s="168" t="str">
        <f t="shared" si="1655"/>
        <v/>
      </c>
    </row>
    <row r="13217" spans="1:20" x14ac:dyDescent="0.2">
      <c r="A13217" t="s">
        <v>2609</v>
      </c>
      <c r="M13217" s="170" t="str">
        <f t="shared" si="1648"/>
        <v>DTL</v>
      </c>
      <c r="N13217" s="169" t="str">
        <f t="shared" si="1649"/>
        <v>8558</v>
      </c>
      <c r="O13217" s="168" t="str">
        <f t="shared" si="1650"/>
        <v/>
      </c>
      <c r="P13217" s="168" t="str">
        <f t="shared" si="1651"/>
        <v/>
      </c>
      <c r="Q13217" s="168" t="str">
        <f t="shared" si="1652"/>
        <v/>
      </c>
      <c r="R13217" s="168" t="str">
        <f t="shared" si="1653"/>
        <v/>
      </c>
      <c r="S13217" s="168" t="str">
        <f t="shared" si="1654"/>
        <v/>
      </c>
      <c r="T13217" s="168" t="str">
        <f t="shared" si="1655"/>
        <v/>
      </c>
    </row>
    <row r="13218" spans="1:20" x14ac:dyDescent="0.2">
      <c r="A13218" t="s">
        <v>7594</v>
      </c>
      <c r="M13218" s="170" t="str">
        <f t="shared" si="1648"/>
        <v>DTL</v>
      </c>
      <c r="N13218" s="169" t="str">
        <f t="shared" si="1649"/>
        <v>8558</v>
      </c>
      <c r="O13218" s="168" t="str">
        <f t="shared" si="1650"/>
        <v>6550</v>
      </c>
      <c r="P13218" s="168" t="str">
        <f t="shared" si="1651"/>
        <v>85586550</v>
      </c>
      <c r="Q13218" s="168">
        <f t="shared" si="1652"/>
        <v>2102</v>
      </c>
      <c r="R13218" s="168">
        <f t="shared" si="1653"/>
        <v>1946</v>
      </c>
      <c r="S13218" s="168">
        <f t="shared" si="1654"/>
        <v>1952</v>
      </c>
      <c r="T13218" s="168">
        <f t="shared" si="1655"/>
        <v>878</v>
      </c>
    </row>
    <row r="13219" spans="1:20" x14ac:dyDescent="0.2">
      <c r="A13219" t="s">
        <v>4246</v>
      </c>
      <c r="M13219" s="170" t="str">
        <f t="shared" si="1648"/>
        <v>DTL</v>
      </c>
      <c r="N13219" s="169" t="str">
        <f t="shared" si="1649"/>
        <v>8558</v>
      </c>
      <c r="O13219" s="168" t="str">
        <f t="shared" si="1650"/>
        <v/>
      </c>
      <c r="P13219" s="168" t="str">
        <f t="shared" si="1651"/>
        <v/>
      </c>
      <c r="Q13219" s="168" t="str">
        <f t="shared" si="1652"/>
        <v/>
      </c>
      <c r="R13219" s="168" t="str">
        <f t="shared" si="1653"/>
        <v/>
      </c>
      <c r="S13219" s="168" t="str">
        <f t="shared" si="1654"/>
        <v/>
      </c>
      <c r="T13219" s="168" t="str">
        <f t="shared" si="1655"/>
        <v/>
      </c>
    </row>
    <row r="13220" spans="1:20" x14ac:dyDescent="0.2">
      <c r="A13220" t="s">
        <v>2611</v>
      </c>
      <c r="M13220" s="170" t="str">
        <f t="shared" si="1648"/>
        <v>DTL</v>
      </c>
      <c r="N13220" s="169" t="str">
        <f t="shared" si="1649"/>
        <v>8558</v>
      </c>
      <c r="O13220" s="168" t="str">
        <f t="shared" si="1650"/>
        <v/>
      </c>
      <c r="P13220" s="168" t="str">
        <f t="shared" si="1651"/>
        <v/>
      </c>
      <c r="Q13220" s="168" t="str">
        <f t="shared" si="1652"/>
        <v/>
      </c>
      <c r="R13220" s="168" t="str">
        <f t="shared" si="1653"/>
        <v/>
      </c>
      <c r="S13220" s="168" t="str">
        <f t="shared" si="1654"/>
        <v/>
      </c>
      <c r="T13220" s="168" t="str">
        <f t="shared" si="1655"/>
        <v/>
      </c>
    </row>
    <row r="13221" spans="1:20" x14ac:dyDescent="0.2">
      <c r="A13221" t="s">
        <v>7595</v>
      </c>
      <c r="M13221" s="170" t="str">
        <f t="shared" si="1648"/>
        <v>Ttl</v>
      </c>
      <c r="N13221" s="169" t="str">
        <f t="shared" si="1649"/>
        <v>8558</v>
      </c>
      <c r="O13221" s="168" t="str">
        <f t="shared" si="1650"/>
        <v/>
      </c>
      <c r="P13221" s="168" t="str">
        <f t="shared" si="1651"/>
        <v/>
      </c>
      <c r="Q13221" s="168" t="str">
        <f t="shared" si="1652"/>
        <v/>
      </c>
      <c r="R13221" s="168" t="str">
        <f t="shared" si="1653"/>
        <v/>
      </c>
      <c r="S13221" s="168" t="str">
        <f t="shared" si="1654"/>
        <v/>
      </c>
      <c r="T13221" s="168" t="str">
        <f t="shared" si="1655"/>
        <v/>
      </c>
    </row>
    <row r="13222" spans="1:20" x14ac:dyDescent="0.2">
      <c r="A13222" t="s">
        <v>2612</v>
      </c>
      <c r="M13222" s="170" t="str">
        <f t="shared" si="1648"/>
        <v>DTL</v>
      </c>
      <c r="N13222" s="169" t="str">
        <f t="shared" si="1649"/>
        <v>8558</v>
      </c>
      <c r="O13222" s="168" t="str">
        <f t="shared" si="1650"/>
        <v/>
      </c>
      <c r="P13222" s="168" t="str">
        <f t="shared" si="1651"/>
        <v/>
      </c>
      <c r="Q13222" s="168" t="str">
        <f t="shared" si="1652"/>
        <v/>
      </c>
      <c r="R13222" s="168" t="str">
        <f t="shared" si="1653"/>
        <v/>
      </c>
      <c r="S13222" s="168" t="str">
        <f t="shared" si="1654"/>
        <v/>
      </c>
      <c r="T13222" s="168" t="str">
        <f t="shared" si="1655"/>
        <v/>
      </c>
    </row>
    <row r="13223" spans="1:20" x14ac:dyDescent="0.2">
      <c r="A13223" t="s">
        <v>2611</v>
      </c>
      <c r="M13223" s="170" t="str">
        <f t="shared" si="1648"/>
        <v>DTL</v>
      </c>
      <c r="N13223" s="169" t="str">
        <f t="shared" si="1649"/>
        <v>8558</v>
      </c>
      <c r="O13223" s="168" t="str">
        <f t="shared" si="1650"/>
        <v/>
      </c>
      <c r="P13223" s="168" t="str">
        <f t="shared" si="1651"/>
        <v/>
      </c>
      <c r="Q13223" s="168" t="str">
        <f t="shared" si="1652"/>
        <v/>
      </c>
      <c r="R13223" s="168" t="str">
        <f t="shared" si="1653"/>
        <v/>
      </c>
      <c r="S13223" s="168" t="str">
        <f t="shared" si="1654"/>
        <v/>
      </c>
      <c r="T13223" s="168" t="str">
        <f t="shared" si="1655"/>
        <v/>
      </c>
    </row>
    <row r="13224" spans="1:20" x14ac:dyDescent="0.2">
      <c r="A13224" t="s">
        <v>2611</v>
      </c>
      <c r="M13224" s="170" t="str">
        <f t="shared" si="1648"/>
        <v>DTL</v>
      </c>
      <c r="N13224" s="169" t="str">
        <f t="shared" si="1649"/>
        <v>8558</v>
      </c>
      <c r="O13224" s="168" t="str">
        <f t="shared" si="1650"/>
        <v/>
      </c>
      <c r="P13224" s="168" t="str">
        <f t="shared" si="1651"/>
        <v/>
      </c>
      <c r="Q13224" s="168" t="str">
        <f t="shared" si="1652"/>
        <v/>
      </c>
      <c r="R13224" s="168" t="str">
        <f t="shared" si="1653"/>
        <v/>
      </c>
      <c r="S13224" s="168" t="str">
        <f t="shared" si="1654"/>
        <v/>
      </c>
      <c r="T13224" s="168" t="str">
        <f t="shared" si="1655"/>
        <v/>
      </c>
    </row>
    <row r="13225" spans="1:20" x14ac:dyDescent="0.2">
      <c r="A13225" t="s">
        <v>2613</v>
      </c>
      <c r="M13225" s="170" t="str">
        <f t="shared" si="1648"/>
        <v>DTL</v>
      </c>
      <c r="N13225" s="169" t="str">
        <f t="shared" si="1649"/>
        <v>8558</v>
      </c>
      <c r="O13225" s="168" t="str">
        <f t="shared" si="1650"/>
        <v/>
      </c>
      <c r="P13225" s="168" t="str">
        <f t="shared" si="1651"/>
        <v/>
      </c>
      <c r="Q13225" s="168" t="str">
        <f t="shared" si="1652"/>
        <v/>
      </c>
      <c r="R13225" s="168" t="str">
        <f t="shared" si="1653"/>
        <v/>
      </c>
      <c r="S13225" s="168" t="str">
        <f t="shared" si="1654"/>
        <v/>
      </c>
      <c r="T13225" s="168" t="str">
        <f t="shared" si="1655"/>
        <v/>
      </c>
    </row>
    <row r="13226" spans="1:20" x14ac:dyDescent="0.2">
      <c r="A13226" t="s">
        <v>3979</v>
      </c>
      <c r="M13226" s="170" t="str">
        <f t="shared" si="1648"/>
        <v>DTL</v>
      </c>
      <c r="N13226" s="169" t="str">
        <f t="shared" si="1649"/>
        <v>8558</v>
      </c>
      <c r="O13226" s="168" t="str">
        <f t="shared" si="1650"/>
        <v>2301</v>
      </c>
      <c r="P13226" s="168" t="str">
        <f t="shared" si="1651"/>
        <v>85582301</v>
      </c>
      <c r="Q13226" s="168">
        <f t="shared" si="1652"/>
        <v>2</v>
      </c>
      <c r="R13226" s="168">
        <f t="shared" si="1653"/>
        <v>1</v>
      </c>
      <c r="S13226" s="168">
        <f t="shared" si="1654"/>
        <v>2</v>
      </c>
      <c r="T13226" s="168">
        <f t="shared" si="1655"/>
        <v>1</v>
      </c>
    </row>
    <row r="13227" spans="1:20" x14ac:dyDescent="0.2">
      <c r="A13227" t="s">
        <v>4246</v>
      </c>
      <c r="M13227" s="170" t="str">
        <f t="shared" si="1648"/>
        <v>DTL</v>
      </c>
      <c r="N13227" s="169" t="str">
        <f t="shared" si="1649"/>
        <v>8558</v>
      </c>
      <c r="O13227" s="168" t="str">
        <f t="shared" si="1650"/>
        <v/>
      </c>
      <c r="P13227" s="168" t="str">
        <f t="shared" si="1651"/>
        <v/>
      </c>
      <c r="Q13227" s="168" t="str">
        <f t="shared" si="1652"/>
        <v/>
      </c>
      <c r="R13227" s="168" t="str">
        <f t="shared" si="1653"/>
        <v/>
      </c>
      <c r="S13227" s="168" t="str">
        <f t="shared" si="1654"/>
        <v/>
      </c>
      <c r="T13227" s="168" t="str">
        <f t="shared" si="1655"/>
        <v/>
      </c>
    </row>
    <row r="13228" spans="1:20" x14ac:dyDescent="0.2">
      <c r="A13228" t="s">
        <v>2611</v>
      </c>
      <c r="M13228" s="170" t="str">
        <f t="shared" si="1648"/>
        <v>DTL</v>
      </c>
      <c r="N13228" s="169" t="str">
        <f t="shared" si="1649"/>
        <v>8558</v>
      </c>
      <c r="O13228" s="168" t="str">
        <f t="shared" si="1650"/>
        <v/>
      </c>
      <c r="P13228" s="168" t="str">
        <f t="shared" si="1651"/>
        <v/>
      </c>
      <c r="Q13228" s="168" t="str">
        <f t="shared" si="1652"/>
        <v/>
      </c>
      <c r="R13228" s="168" t="str">
        <f t="shared" si="1653"/>
        <v/>
      </c>
      <c r="S13228" s="168" t="str">
        <f t="shared" si="1654"/>
        <v/>
      </c>
      <c r="T13228" s="168" t="str">
        <f t="shared" si="1655"/>
        <v/>
      </c>
    </row>
    <row r="13229" spans="1:20" x14ac:dyDescent="0.2">
      <c r="A13229" t="s">
        <v>3980</v>
      </c>
      <c r="M13229" s="170" t="str">
        <f t="shared" si="1648"/>
        <v>Ttl</v>
      </c>
      <c r="N13229" s="169" t="str">
        <f t="shared" si="1649"/>
        <v>8558</v>
      </c>
      <c r="O13229" s="168" t="str">
        <f t="shared" si="1650"/>
        <v/>
      </c>
      <c r="P13229" s="168" t="str">
        <f t="shared" si="1651"/>
        <v/>
      </c>
      <c r="Q13229" s="168" t="str">
        <f t="shared" si="1652"/>
        <v/>
      </c>
      <c r="R13229" s="168" t="str">
        <f t="shared" si="1653"/>
        <v/>
      </c>
      <c r="S13229" s="168" t="str">
        <f t="shared" si="1654"/>
        <v/>
      </c>
      <c r="T13229" s="168" t="str">
        <f t="shared" si="1655"/>
        <v/>
      </c>
    </row>
    <row r="13230" spans="1:20" x14ac:dyDescent="0.2">
      <c r="A13230" t="s">
        <v>2611</v>
      </c>
      <c r="M13230" s="170" t="str">
        <f t="shared" si="1648"/>
        <v>DTL</v>
      </c>
      <c r="N13230" s="169" t="str">
        <f t="shared" si="1649"/>
        <v>8558</v>
      </c>
      <c r="O13230" s="168" t="str">
        <f t="shared" si="1650"/>
        <v/>
      </c>
      <c r="P13230" s="168" t="str">
        <f t="shared" si="1651"/>
        <v/>
      </c>
      <c r="Q13230" s="168" t="str">
        <f t="shared" si="1652"/>
        <v/>
      </c>
      <c r="R13230" s="168" t="str">
        <f t="shared" si="1653"/>
        <v/>
      </c>
      <c r="S13230" s="168" t="str">
        <f t="shared" si="1654"/>
        <v/>
      </c>
      <c r="T13230" s="168" t="str">
        <f t="shared" si="1655"/>
        <v/>
      </c>
    </row>
    <row r="13231" spans="1:20" x14ac:dyDescent="0.2">
      <c r="A13231" t="s">
        <v>2611</v>
      </c>
      <c r="M13231" s="170" t="str">
        <f t="shared" si="1648"/>
        <v>DTL</v>
      </c>
      <c r="N13231" s="169" t="str">
        <f t="shared" si="1649"/>
        <v>8558</v>
      </c>
      <c r="O13231" s="168" t="str">
        <f t="shared" si="1650"/>
        <v/>
      </c>
      <c r="P13231" s="168" t="str">
        <f t="shared" si="1651"/>
        <v/>
      </c>
      <c r="Q13231" s="168" t="str">
        <f t="shared" si="1652"/>
        <v/>
      </c>
      <c r="R13231" s="168" t="str">
        <f t="shared" si="1653"/>
        <v/>
      </c>
      <c r="S13231" s="168" t="str">
        <f t="shared" si="1654"/>
        <v/>
      </c>
      <c r="T13231" s="168" t="str">
        <f t="shared" si="1655"/>
        <v/>
      </c>
    </row>
    <row r="13232" spans="1:20" x14ac:dyDescent="0.2">
      <c r="A13232" t="s">
        <v>3981</v>
      </c>
      <c r="M13232" s="170" t="str">
        <f t="shared" si="1648"/>
        <v>Ttl</v>
      </c>
      <c r="N13232" s="169" t="str">
        <f t="shared" si="1649"/>
        <v>8558</v>
      </c>
      <c r="O13232" s="168" t="str">
        <f t="shared" si="1650"/>
        <v/>
      </c>
      <c r="P13232" s="168" t="str">
        <f t="shared" si="1651"/>
        <v/>
      </c>
      <c r="Q13232" s="168" t="str">
        <f t="shared" si="1652"/>
        <v/>
      </c>
      <c r="R13232" s="168" t="str">
        <f t="shared" si="1653"/>
        <v/>
      </c>
      <c r="S13232" s="168" t="str">
        <f t="shared" si="1654"/>
        <v/>
      </c>
      <c r="T13232" s="168" t="str">
        <f t="shared" si="1655"/>
        <v/>
      </c>
    </row>
    <row r="13233" spans="1:20" x14ac:dyDescent="0.2">
      <c r="A13233" t="s">
        <v>2612</v>
      </c>
      <c r="M13233" s="170" t="str">
        <f t="shared" si="1648"/>
        <v>DTL</v>
      </c>
      <c r="N13233" s="169" t="str">
        <f t="shared" si="1649"/>
        <v>8558</v>
      </c>
      <c r="O13233" s="168" t="str">
        <f t="shared" si="1650"/>
        <v/>
      </c>
      <c r="P13233" s="168" t="str">
        <f t="shared" si="1651"/>
        <v/>
      </c>
      <c r="Q13233" s="168" t="str">
        <f t="shared" si="1652"/>
        <v/>
      </c>
      <c r="R13233" s="168" t="str">
        <f t="shared" si="1653"/>
        <v/>
      </c>
      <c r="S13233" s="168" t="str">
        <f t="shared" si="1654"/>
        <v/>
      </c>
      <c r="T13233" s="168" t="str">
        <f t="shared" si="1655"/>
        <v/>
      </c>
    </row>
    <row r="13234" spans="1:20" x14ac:dyDescent="0.2">
      <c r="A13234" t="s">
        <v>2611</v>
      </c>
      <c r="M13234" s="170" t="str">
        <f t="shared" si="1648"/>
        <v>DTL</v>
      </c>
      <c r="N13234" s="169" t="str">
        <f t="shared" si="1649"/>
        <v>8558</v>
      </c>
      <c r="O13234" s="168" t="str">
        <f t="shared" si="1650"/>
        <v/>
      </c>
      <c r="P13234" s="168" t="str">
        <f t="shared" si="1651"/>
        <v/>
      </c>
      <c r="Q13234" s="168" t="str">
        <f t="shared" si="1652"/>
        <v/>
      </c>
      <c r="R13234" s="168" t="str">
        <f t="shared" si="1653"/>
        <v/>
      </c>
      <c r="S13234" s="168" t="str">
        <f t="shared" si="1654"/>
        <v/>
      </c>
      <c r="T13234" s="168" t="str">
        <f t="shared" si="1655"/>
        <v/>
      </c>
    </row>
    <row r="13235" spans="1:20" x14ac:dyDescent="0.2">
      <c r="A13235" t="s">
        <v>2611</v>
      </c>
      <c r="M13235" s="170" t="str">
        <f t="shared" si="1648"/>
        <v>DTL</v>
      </c>
      <c r="N13235" s="169" t="str">
        <f t="shared" si="1649"/>
        <v>8558</v>
      </c>
      <c r="O13235" s="168" t="str">
        <f t="shared" si="1650"/>
        <v/>
      </c>
      <c r="P13235" s="168" t="str">
        <f t="shared" si="1651"/>
        <v/>
      </c>
      <c r="Q13235" s="168" t="str">
        <f t="shared" si="1652"/>
        <v/>
      </c>
      <c r="R13235" s="168" t="str">
        <f t="shared" si="1653"/>
        <v/>
      </c>
      <c r="S13235" s="168" t="str">
        <f t="shared" si="1654"/>
        <v/>
      </c>
      <c r="T13235" s="168" t="str">
        <f t="shared" si="1655"/>
        <v/>
      </c>
    </row>
    <row r="13236" spans="1:20" x14ac:dyDescent="0.2">
      <c r="A13236" t="s">
        <v>2642</v>
      </c>
      <c r="M13236" s="170" t="str">
        <f t="shared" si="1648"/>
        <v>DTL</v>
      </c>
      <c r="N13236" s="169" t="str">
        <f t="shared" si="1649"/>
        <v>8558</v>
      </c>
      <c r="O13236" s="168" t="str">
        <f t="shared" si="1650"/>
        <v/>
      </c>
      <c r="P13236" s="168" t="str">
        <f t="shared" si="1651"/>
        <v/>
      </c>
      <c r="Q13236" s="168" t="str">
        <f t="shared" si="1652"/>
        <v/>
      </c>
      <c r="R13236" s="168" t="str">
        <f t="shared" si="1653"/>
        <v/>
      </c>
      <c r="S13236" s="168" t="str">
        <f t="shared" si="1654"/>
        <v/>
      </c>
      <c r="T13236" s="168" t="str">
        <f t="shared" si="1655"/>
        <v/>
      </c>
    </row>
    <row r="13237" spans="1:20" x14ac:dyDescent="0.2">
      <c r="A13237" t="s">
        <v>3982</v>
      </c>
      <c r="M13237" s="170" t="str">
        <f t="shared" si="1648"/>
        <v>DTL</v>
      </c>
      <c r="N13237" s="169" t="str">
        <f t="shared" si="1649"/>
        <v>8558</v>
      </c>
      <c r="O13237" s="168" t="str">
        <f t="shared" si="1650"/>
        <v>5500</v>
      </c>
      <c r="P13237" s="168" t="str">
        <f t="shared" si="1651"/>
        <v>85585500</v>
      </c>
      <c r="Q13237" s="168">
        <f t="shared" si="1652"/>
        <v>2549</v>
      </c>
      <c r="R13237" s="168">
        <f t="shared" si="1653"/>
        <v>2102</v>
      </c>
      <c r="S13237" s="168">
        <f t="shared" si="1654"/>
        <v>1950</v>
      </c>
      <c r="T13237" s="168">
        <f t="shared" si="1655"/>
        <v>1946</v>
      </c>
    </row>
    <row r="13238" spans="1:20" x14ac:dyDescent="0.2">
      <c r="A13238" t="s">
        <v>4246</v>
      </c>
      <c r="M13238" s="170" t="str">
        <f t="shared" si="1648"/>
        <v>DTL</v>
      </c>
      <c r="N13238" s="169" t="str">
        <f t="shared" si="1649"/>
        <v>8558</v>
      </c>
      <c r="O13238" s="168" t="str">
        <f t="shared" si="1650"/>
        <v/>
      </c>
      <c r="P13238" s="168" t="str">
        <f t="shared" si="1651"/>
        <v/>
      </c>
      <c r="Q13238" s="168" t="str">
        <f t="shared" si="1652"/>
        <v/>
      </c>
      <c r="R13238" s="168" t="str">
        <f t="shared" si="1653"/>
        <v/>
      </c>
      <c r="S13238" s="168" t="str">
        <f t="shared" si="1654"/>
        <v/>
      </c>
      <c r="T13238" s="168" t="str">
        <f t="shared" si="1655"/>
        <v/>
      </c>
    </row>
    <row r="13239" spans="1:20" x14ac:dyDescent="0.2">
      <c r="A13239" t="s">
        <v>2611</v>
      </c>
      <c r="M13239" s="170" t="str">
        <f t="shared" si="1648"/>
        <v>DTL</v>
      </c>
      <c r="N13239" s="169" t="str">
        <f t="shared" si="1649"/>
        <v>8558</v>
      </c>
      <c r="O13239" s="168" t="str">
        <f t="shared" si="1650"/>
        <v/>
      </c>
      <c r="P13239" s="168" t="str">
        <f t="shared" si="1651"/>
        <v/>
      </c>
      <c r="Q13239" s="168" t="str">
        <f t="shared" si="1652"/>
        <v/>
      </c>
      <c r="R13239" s="168" t="str">
        <f t="shared" si="1653"/>
        <v/>
      </c>
      <c r="S13239" s="168" t="str">
        <f t="shared" si="1654"/>
        <v/>
      </c>
      <c r="T13239" s="168" t="str">
        <f t="shared" si="1655"/>
        <v/>
      </c>
    </row>
    <row r="13240" spans="1:20" x14ac:dyDescent="0.2">
      <c r="A13240" t="s">
        <v>3983</v>
      </c>
      <c r="M13240" s="170" t="str">
        <f t="shared" si="1648"/>
        <v>Ttl</v>
      </c>
      <c r="N13240" s="169" t="str">
        <f t="shared" si="1649"/>
        <v>8558</v>
      </c>
      <c r="O13240" s="168" t="str">
        <f t="shared" si="1650"/>
        <v/>
      </c>
      <c r="P13240" s="168" t="str">
        <f t="shared" si="1651"/>
        <v/>
      </c>
      <c r="Q13240" s="168" t="str">
        <f t="shared" si="1652"/>
        <v/>
      </c>
      <c r="R13240" s="168" t="str">
        <f t="shared" si="1653"/>
        <v/>
      </c>
      <c r="S13240" s="168" t="str">
        <f t="shared" si="1654"/>
        <v/>
      </c>
      <c r="T13240" s="168" t="str">
        <f t="shared" si="1655"/>
        <v/>
      </c>
    </row>
    <row r="13241" spans="1:20" x14ac:dyDescent="0.2">
      <c r="A13241" t="s">
        <v>2611</v>
      </c>
      <c r="M13241" s="170" t="str">
        <f t="shared" si="1648"/>
        <v>DTL</v>
      </c>
      <c r="N13241" s="169" t="str">
        <f t="shared" si="1649"/>
        <v>8558</v>
      </c>
      <c r="O13241" s="168" t="str">
        <f t="shared" si="1650"/>
        <v/>
      </c>
      <c r="P13241" s="168" t="str">
        <f t="shared" si="1651"/>
        <v/>
      </c>
      <c r="Q13241" s="168" t="str">
        <f t="shared" si="1652"/>
        <v/>
      </c>
      <c r="R13241" s="168" t="str">
        <f t="shared" si="1653"/>
        <v/>
      </c>
      <c r="S13241" s="168" t="str">
        <f t="shared" si="1654"/>
        <v/>
      </c>
      <c r="T13241" s="168" t="str">
        <f t="shared" si="1655"/>
        <v/>
      </c>
    </row>
    <row r="13242" spans="1:20" x14ac:dyDescent="0.2">
      <c r="A13242" t="s">
        <v>2611</v>
      </c>
      <c r="M13242" s="170" t="str">
        <f t="shared" si="1648"/>
        <v>DTL</v>
      </c>
      <c r="N13242" s="169" t="str">
        <f t="shared" si="1649"/>
        <v>8558</v>
      </c>
      <c r="O13242" s="168" t="str">
        <f t="shared" si="1650"/>
        <v/>
      </c>
      <c r="P13242" s="168" t="str">
        <f t="shared" si="1651"/>
        <v/>
      </c>
      <c r="Q13242" s="168" t="str">
        <f t="shared" si="1652"/>
        <v/>
      </c>
      <c r="R13242" s="168" t="str">
        <f t="shared" si="1653"/>
        <v/>
      </c>
      <c r="S13242" s="168" t="str">
        <f t="shared" si="1654"/>
        <v/>
      </c>
      <c r="T13242" s="168" t="str">
        <f t="shared" si="1655"/>
        <v/>
      </c>
    </row>
    <row r="13243" spans="1:20" x14ac:dyDescent="0.2">
      <c r="A13243" t="s">
        <v>3984</v>
      </c>
      <c r="M13243" s="170" t="str">
        <f t="shared" si="1648"/>
        <v>Ttl</v>
      </c>
      <c r="N13243" s="169" t="str">
        <f t="shared" si="1649"/>
        <v>8558</v>
      </c>
      <c r="O13243" s="168" t="str">
        <f t="shared" si="1650"/>
        <v/>
      </c>
      <c r="P13243" s="168" t="str">
        <f t="shared" si="1651"/>
        <v/>
      </c>
      <c r="Q13243" s="168" t="str">
        <f t="shared" si="1652"/>
        <v/>
      </c>
      <c r="R13243" s="168" t="str">
        <f t="shared" si="1653"/>
        <v/>
      </c>
      <c r="S13243" s="168" t="str">
        <f t="shared" si="1654"/>
        <v/>
      </c>
      <c r="T13243" s="168" t="str">
        <f t="shared" si="1655"/>
        <v/>
      </c>
    </row>
    <row r="13244" spans="1:20" x14ac:dyDescent="0.2">
      <c r="A13244" t="s">
        <v>2643</v>
      </c>
      <c r="M13244" s="170" t="str">
        <f t="shared" si="1648"/>
        <v>DTL</v>
      </c>
      <c r="N13244" s="169" t="str">
        <f t="shared" si="1649"/>
        <v>8558</v>
      </c>
      <c r="O13244" s="168" t="str">
        <f t="shared" si="1650"/>
        <v/>
      </c>
      <c r="P13244" s="168" t="str">
        <f t="shared" si="1651"/>
        <v/>
      </c>
      <c r="Q13244" s="168" t="str">
        <f t="shared" si="1652"/>
        <v/>
      </c>
      <c r="R13244" s="168" t="str">
        <f t="shared" si="1653"/>
        <v/>
      </c>
      <c r="S13244" s="168" t="str">
        <f t="shared" si="1654"/>
        <v/>
      </c>
      <c r="T13244" s="168" t="str">
        <f t="shared" si="1655"/>
        <v/>
      </c>
    </row>
    <row r="13245" spans="1:20" x14ac:dyDescent="0.2">
      <c r="A13245" t="s">
        <v>2611</v>
      </c>
      <c r="M13245" s="170" t="str">
        <f t="shared" si="1648"/>
        <v>DTL</v>
      </c>
      <c r="N13245" s="169" t="str">
        <f t="shared" si="1649"/>
        <v>8558</v>
      </c>
      <c r="O13245" s="168" t="str">
        <f t="shared" si="1650"/>
        <v/>
      </c>
      <c r="P13245" s="168" t="str">
        <f t="shared" si="1651"/>
        <v/>
      </c>
      <c r="Q13245" s="168" t="str">
        <f t="shared" si="1652"/>
        <v/>
      </c>
      <c r="R13245" s="168" t="str">
        <f t="shared" si="1653"/>
        <v/>
      </c>
      <c r="S13245" s="168" t="str">
        <f t="shared" si="1654"/>
        <v/>
      </c>
      <c r="T13245" s="168" t="str">
        <f t="shared" si="1655"/>
        <v/>
      </c>
    </row>
    <row r="13246" spans="1:20" x14ac:dyDescent="0.2">
      <c r="A13246" t="s">
        <v>2620</v>
      </c>
      <c r="M13246" s="170" t="str">
        <f t="shared" si="1648"/>
        <v>DTL</v>
      </c>
      <c r="N13246" s="169" t="str">
        <f t="shared" si="1649"/>
        <v>8558</v>
      </c>
      <c r="O13246" s="168" t="str">
        <f t="shared" si="1650"/>
        <v/>
      </c>
      <c r="P13246" s="168" t="str">
        <f t="shared" si="1651"/>
        <v/>
      </c>
      <c r="Q13246" s="168" t="str">
        <f t="shared" si="1652"/>
        <v/>
      </c>
      <c r="R13246" s="168" t="str">
        <f t="shared" si="1653"/>
        <v/>
      </c>
      <c r="S13246" s="168" t="str">
        <f t="shared" si="1654"/>
        <v/>
      </c>
      <c r="T13246" s="168" t="str">
        <f t="shared" si="1655"/>
        <v/>
      </c>
    </row>
    <row r="13247" spans="1:20" x14ac:dyDescent="0.2">
      <c r="A13247" t="s">
        <v>7596</v>
      </c>
      <c r="M13247" s="170" t="str">
        <f t="shared" si="1648"/>
        <v>Ttl</v>
      </c>
      <c r="N13247" s="169" t="str">
        <f t="shared" si="1649"/>
        <v>8558</v>
      </c>
      <c r="O13247" s="168" t="str">
        <f t="shared" si="1650"/>
        <v/>
      </c>
      <c r="P13247" s="168" t="str">
        <f t="shared" si="1651"/>
        <v/>
      </c>
      <c r="Q13247" s="168" t="str">
        <f t="shared" si="1652"/>
        <v/>
      </c>
      <c r="R13247" s="168" t="str">
        <f t="shared" si="1653"/>
        <v/>
      </c>
      <c r="S13247" s="168" t="str">
        <f t="shared" si="1654"/>
        <v/>
      </c>
      <c r="T13247" s="168" t="str">
        <f t="shared" si="1655"/>
        <v/>
      </c>
    </row>
    <row r="13248" spans="1:20" x14ac:dyDescent="0.2">
      <c r="A13248" t="s">
        <v>2611</v>
      </c>
      <c r="M13248" s="170" t="str">
        <f t="shared" si="1648"/>
        <v>DTL</v>
      </c>
      <c r="N13248" s="169" t="str">
        <f t="shared" si="1649"/>
        <v>8558</v>
      </c>
      <c r="O13248" s="168" t="str">
        <f t="shared" si="1650"/>
        <v/>
      </c>
      <c r="P13248" s="168" t="str">
        <f t="shared" si="1651"/>
        <v/>
      </c>
      <c r="Q13248" s="168" t="str">
        <f t="shared" si="1652"/>
        <v/>
      </c>
      <c r="R13248" s="168" t="str">
        <f t="shared" si="1653"/>
        <v/>
      </c>
      <c r="S13248" s="168" t="str">
        <f t="shared" si="1654"/>
        <v/>
      </c>
      <c r="T13248" s="168" t="str">
        <f t="shared" si="1655"/>
        <v/>
      </c>
    </row>
    <row r="13249" spans="1:20" x14ac:dyDescent="0.2">
      <c r="A13249" t="s">
        <v>3985</v>
      </c>
      <c r="M13249" s="170" t="str">
        <f t="shared" si="1648"/>
        <v>Ttl</v>
      </c>
      <c r="N13249" s="169" t="str">
        <f t="shared" si="1649"/>
        <v>8558</v>
      </c>
      <c r="O13249" s="168" t="str">
        <f t="shared" si="1650"/>
        <v/>
      </c>
      <c r="P13249" s="168" t="str">
        <f t="shared" si="1651"/>
        <v/>
      </c>
      <c r="Q13249" s="168" t="str">
        <f t="shared" si="1652"/>
        <v/>
      </c>
      <c r="R13249" s="168" t="str">
        <f t="shared" si="1653"/>
        <v/>
      </c>
      <c r="S13249" s="168" t="str">
        <f t="shared" si="1654"/>
        <v/>
      </c>
      <c r="T13249" s="168" t="str">
        <f t="shared" si="1655"/>
        <v/>
      </c>
    </row>
    <row r="13250" spans="1:20" x14ac:dyDescent="0.2">
      <c r="A13250" t="s">
        <v>4246</v>
      </c>
      <c r="M13250" s="170" t="str">
        <f t="shared" si="1648"/>
        <v>DTL</v>
      </c>
      <c r="N13250" s="169" t="str">
        <f t="shared" si="1649"/>
        <v>8558</v>
      </c>
      <c r="O13250" s="168" t="str">
        <f t="shared" si="1650"/>
        <v/>
      </c>
      <c r="P13250" s="168" t="str">
        <f t="shared" si="1651"/>
        <v/>
      </c>
      <c r="Q13250" s="168" t="str">
        <f t="shared" si="1652"/>
        <v/>
      </c>
      <c r="R13250" s="168" t="str">
        <f t="shared" si="1653"/>
        <v/>
      </c>
      <c r="S13250" s="168" t="str">
        <f t="shared" si="1654"/>
        <v/>
      </c>
      <c r="T13250" s="168" t="str">
        <f t="shared" si="1655"/>
        <v/>
      </c>
    </row>
    <row r="13251" spans="1:20" x14ac:dyDescent="0.2">
      <c r="A13251" t="s">
        <v>2611</v>
      </c>
      <c r="M13251" s="170" t="str">
        <f t="shared" ref="M13251:M13314" si="1656">IF(ROW()&lt;23,"",
  IF(NOT(ISERROR(FIND("Trinity County",$A13251,30))),"H1",
  IF(M13250="H1","H2",
  IF(M13250="H2","H3",
  IF(M13250="H3","H4",
  IF(M13250="H4","H5",
  IF(M13250="H5","H6",
  IF(M13250="H6","H7",
  IF(M13250="H7","H8",
  IF(M13250="H8","H9",
  IF(M13250="H9","H10",
  IF(TRIM(LEFT($A13251,7))="Total","Ttl","DTL"))))))))))))</f>
        <v>DTL</v>
      </c>
      <c r="N13251" s="169" t="str">
        <f t="shared" ref="N13251:N13314" si="1657">IF(ROW()&lt;23,"",
  IF($M13251="H6",TRIM(LEFT($A13251,5)),N13250))</f>
        <v>8558</v>
      </c>
      <c r="O13251" s="168" t="str">
        <f t="shared" ref="O13251:O13314" si="1658">IF($M13251&lt;&gt;"DTL","",
  IF(NOT(ISNUMBER(VALUE(MID($A13251,31,15)))),"",LEFT($A13251,4)))</f>
        <v/>
      </c>
      <c r="P13251" s="168" t="str">
        <f t="shared" ref="P13251:P13314" si="1659">IF(O13251="","",N13251&amp;O13251)</f>
        <v/>
      </c>
      <c r="Q13251" s="168" t="str">
        <f t="shared" ref="Q13251:Q13314" si="1660">IF($M13251&lt;&gt;"DTL","",
  IF(NOT(ISNUMBER(VALUE(MID($A13251,31,15)))),"",VALUE(TRIM(MID($A13251,47,15)))))</f>
        <v/>
      </c>
      <c r="R13251" s="168" t="str">
        <f t="shared" ref="R13251:R13314" si="1661">IF($M13251&lt;&gt;"DTL","",
  IF(NOT(ISNUMBER(VALUE(MID($A13251,31,15)))),"",VALUE(TRIM(MID($A13251,61,14)))))</f>
        <v/>
      </c>
      <c r="S13251" s="168" t="str">
        <f t="shared" ref="S13251:S13314" si="1662">IF($M13251&lt;&gt;"DTL","",
  IF(NOT(ISNUMBER(VALUE(MID($A13251,31,15)))),"",VALUE(TRIM(MID($A13251,76,14)))))</f>
        <v/>
      </c>
      <c r="T13251" s="168" t="str">
        <f t="shared" ref="T13251:T13314" si="1663">IF($M13251&lt;&gt;"DTL","",
  IF(NOT(ISNUMBER(VALUE(MID($A13251,31,15)))),"",VALUE(TRIM(MID($A13251,90,14)))))</f>
        <v/>
      </c>
    </row>
    <row r="13252" spans="1:20" x14ac:dyDescent="0.2">
      <c r="A13252" t="s">
        <v>7597</v>
      </c>
      <c r="M13252" s="170" t="str">
        <f t="shared" si="1656"/>
        <v>DTL</v>
      </c>
      <c r="N13252" s="169" t="str">
        <f t="shared" si="1657"/>
        <v>8558</v>
      </c>
      <c r="O13252" s="168" t="str">
        <f t="shared" si="1658"/>
        <v xml:space="preserve">    </v>
      </c>
      <c r="P13252" s="168" t="str">
        <f t="shared" si="1659"/>
        <v xml:space="preserve">8558    </v>
      </c>
      <c r="Q13252" s="168">
        <f t="shared" si="1660"/>
        <v>2100</v>
      </c>
      <c r="R13252" s="168">
        <f t="shared" si="1661"/>
        <v>1944</v>
      </c>
      <c r="S13252" s="168">
        <f t="shared" si="1662"/>
        <v>1950</v>
      </c>
      <c r="T13252" s="168">
        <f t="shared" si="1663"/>
        <v>877</v>
      </c>
    </row>
    <row r="13253" spans="1:20" x14ac:dyDescent="0.2">
      <c r="A13253" t="s">
        <v>4467</v>
      </c>
      <c r="M13253" s="170" t="str">
        <f t="shared" si="1656"/>
        <v>DTL</v>
      </c>
      <c r="N13253" s="169" t="str">
        <f t="shared" si="1657"/>
        <v>8558</v>
      </c>
      <c r="O13253" s="168" t="str">
        <f t="shared" si="1658"/>
        <v/>
      </c>
      <c r="P13253" s="168" t="str">
        <f t="shared" si="1659"/>
        <v/>
      </c>
      <c r="Q13253" s="168" t="str">
        <f t="shared" si="1660"/>
        <v/>
      </c>
      <c r="R13253" s="168" t="str">
        <f t="shared" si="1661"/>
        <v/>
      </c>
      <c r="S13253" s="168" t="str">
        <f t="shared" si="1662"/>
        <v/>
      </c>
      <c r="T13253" s="168" t="str">
        <f t="shared" si="1663"/>
        <v/>
      </c>
    </row>
    <row r="13254" spans="1:20" x14ac:dyDescent="0.2">
      <c r="A13254">
        <v>1</v>
      </c>
      <c r="M13254" s="170" t="str">
        <f t="shared" si="1656"/>
        <v>DTL</v>
      </c>
      <c r="N13254" s="169" t="str">
        <f t="shared" si="1657"/>
        <v>8558</v>
      </c>
      <c r="O13254" s="168" t="str">
        <f t="shared" si="1658"/>
        <v/>
      </c>
      <c r="P13254" s="168" t="str">
        <f t="shared" si="1659"/>
        <v/>
      </c>
      <c r="Q13254" s="168" t="str">
        <f t="shared" si="1660"/>
        <v/>
      </c>
      <c r="R13254" s="168" t="str">
        <f t="shared" si="1661"/>
        <v/>
      </c>
      <c r="S13254" s="168" t="str">
        <f t="shared" si="1662"/>
        <v/>
      </c>
      <c r="T13254" s="168" t="str">
        <f t="shared" si="1663"/>
        <v/>
      </c>
    </row>
    <row r="13255" spans="1:20" x14ac:dyDescent="0.2">
      <c r="M13255" s="170" t="str">
        <f t="shared" si="1656"/>
        <v>DTL</v>
      </c>
      <c r="N13255" s="169" t="str">
        <f t="shared" si="1657"/>
        <v>8558</v>
      </c>
      <c r="O13255" s="168" t="str">
        <f t="shared" si="1658"/>
        <v/>
      </c>
      <c r="P13255" s="168" t="str">
        <f t="shared" si="1659"/>
        <v/>
      </c>
      <c r="Q13255" s="168" t="str">
        <f t="shared" si="1660"/>
        <v/>
      </c>
      <c r="R13255" s="168" t="str">
        <f t="shared" si="1661"/>
        <v/>
      </c>
      <c r="S13255" s="168" t="str">
        <f t="shared" si="1662"/>
        <v/>
      </c>
      <c r="T13255" s="168" t="str">
        <f t="shared" si="1663"/>
        <v/>
      </c>
    </row>
    <row r="13256" spans="1:20" x14ac:dyDescent="0.2">
      <c r="A13256" t="s">
        <v>3986</v>
      </c>
      <c r="M13256" s="170" t="str">
        <f t="shared" si="1656"/>
        <v>H1</v>
      </c>
      <c r="N13256" s="169" t="str">
        <f t="shared" si="1657"/>
        <v>8558</v>
      </c>
      <c r="O13256" s="168" t="str">
        <f t="shared" si="1658"/>
        <v/>
      </c>
      <c r="P13256" s="168" t="str">
        <f t="shared" si="1659"/>
        <v/>
      </c>
      <c r="Q13256" s="168" t="str">
        <f t="shared" si="1660"/>
        <v/>
      </c>
      <c r="R13256" s="168" t="str">
        <f t="shared" si="1661"/>
        <v/>
      </c>
      <c r="S13256" s="168" t="str">
        <f t="shared" si="1662"/>
        <v/>
      </c>
      <c r="T13256" s="168" t="str">
        <f t="shared" si="1663"/>
        <v/>
      </c>
    </row>
    <row r="13257" spans="1:20" x14ac:dyDescent="0.2">
      <c r="A13257" t="s">
        <v>2600</v>
      </c>
      <c r="M13257" s="170" t="str">
        <f t="shared" si="1656"/>
        <v>H2</v>
      </c>
      <c r="N13257" s="169" t="str">
        <f t="shared" si="1657"/>
        <v>8558</v>
      </c>
      <c r="O13257" s="168" t="str">
        <f t="shared" si="1658"/>
        <v/>
      </c>
      <c r="P13257" s="168" t="str">
        <f t="shared" si="1659"/>
        <v/>
      </c>
      <c r="Q13257" s="168" t="str">
        <f t="shared" si="1660"/>
        <v/>
      </c>
      <c r="R13257" s="168" t="str">
        <f t="shared" si="1661"/>
        <v/>
      </c>
      <c r="S13257" s="168" t="str">
        <f t="shared" si="1662"/>
        <v/>
      </c>
      <c r="T13257" s="168" t="str">
        <f t="shared" si="1663"/>
        <v/>
      </c>
    </row>
    <row r="13258" spans="1:20" x14ac:dyDescent="0.2">
      <c r="A13258" t="s">
        <v>2601</v>
      </c>
      <c r="M13258" s="170" t="str">
        <f t="shared" si="1656"/>
        <v>H3</v>
      </c>
      <c r="N13258" s="169" t="str">
        <f t="shared" si="1657"/>
        <v>8558</v>
      </c>
      <c r="O13258" s="168" t="str">
        <f t="shared" si="1658"/>
        <v/>
      </c>
      <c r="P13258" s="168" t="str">
        <f t="shared" si="1659"/>
        <v/>
      </c>
      <c r="Q13258" s="168" t="str">
        <f t="shared" si="1660"/>
        <v/>
      </c>
      <c r="R13258" s="168" t="str">
        <f t="shared" si="1661"/>
        <v/>
      </c>
      <c r="S13258" s="168" t="str">
        <f t="shared" si="1662"/>
        <v/>
      </c>
      <c r="T13258" s="168" t="str">
        <f t="shared" si="1663"/>
        <v/>
      </c>
    </row>
    <row r="13259" spans="1:20" x14ac:dyDescent="0.2">
      <c r="A13259" t="s">
        <v>3942</v>
      </c>
      <c r="M13259" s="170" t="str">
        <f t="shared" si="1656"/>
        <v>H4</v>
      </c>
      <c r="N13259" s="169" t="str">
        <f t="shared" si="1657"/>
        <v>8558</v>
      </c>
      <c r="O13259" s="168" t="str">
        <f t="shared" si="1658"/>
        <v/>
      </c>
      <c r="P13259" s="168" t="str">
        <f t="shared" si="1659"/>
        <v/>
      </c>
      <c r="Q13259" s="168" t="str">
        <f t="shared" si="1660"/>
        <v/>
      </c>
      <c r="R13259" s="168" t="str">
        <f t="shared" si="1661"/>
        <v/>
      </c>
      <c r="S13259" s="168" t="str">
        <f t="shared" si="1662"/>
        <v/>
      </c>
      <c r="T13259" s="168" t="str">
        <f t="shared" si="1663"/>
        <v/>
      </c>
    </row>
    <row r="13260" spans="1:20" x14ac:dyDescent="0.2">
      <c r="A13260" t="s">
        <v>3977</v>
      </c>
      <c r="M13260" s="170" t="str">
        <f t="shared" si="1656"/>
        <v>H5</v>
      </c>
      <c r="N13260" s="169" t="str">
        <f t="shared" si="1657"/>
        <v>8558</v>
      </c>
      <c r="O13260" s="168" t="str">
        <f t="shared" si="1658"/>
        <v/>
      </c>
      <c r="P13260" s="168" t="str">
        <f t="shared" si="1659"/>
        <v/>
      </c>
      <c r="Q13260" s="168" t="str">
        <f t="shared" si="1660"/>
        <v/>
      </c>
      <c r="R13260" s="168" t="str">
        <f t="shared" si="1661"/>
        <v/>
      </c>
      <c r="S13260" s="168" t="str">
        <f t="shared" si="1662"/>
        <v/>
      </c>
      <c r="T13260" s="168" t="str">
        <f t="shared" si="1663"/>
        <v/>
      </c>
    </row>
    <row r="13261" spans="1:20" x14ac:dyDescent="0.2">
      <c r="A13261" t="s">
        <v>3978</v>
      </c>
      <c r="M13261" s="170" t="str">
        <f t="shared" si="1656"/>
        <v>H6</v>
      </c>
      <c r="N13261" s="169" t="str">
        <f t="shared" si="1657"/>
        <v>8558</v>
      </c>
      <c r="O13261" s="168" t="str">
        <f t="shared" si="1658"/>
        <v/>
      </c>
      <c r="P13261" s="168" t="str">
        <f t="shared" si="1659"/>
        <v/>
      </c>
      <c r="Q13261" s="168" t="str">
        <f t="shared" si="1660"/>
        <v/>
      </c>
      <c r="R13261" s="168" t="str">
        <f t="shared" si="1661"/>
        <v/>
      </c>
      <c r="S13261" s="168" t="str">
        <f t="shared" si="1662"/>
        <v/>
      </c>
      <c r="T13261" s="168" t="str">
        <f t="shared" si="1663"/>
        <v/>
      </c>
    </row>
    <row r="13262" spans="1:20" x14ac:dyDescent="0.2">
      <c r="A13262" t="s">
        <v>2605</v>
      </c>
      <c r="M13262" s="170" t="str">
        <f t="shared" si="1656"/>
        <v>H7</v>
      </c>
      <c r="N13262" s="169" t="str">
        <f t="shared" si="1657"/>
        <v>8558</v>
      </c>
      <c r="O13262" s="168" t="str">
        <f t="shared" si="1658"/>
        <v/>
      </c>
      <c r="P13262" s="168" t="str">
        <f t="shared" si="1659"/>
        <v/>
      </c>
      <c r="Q13262" s="168" t="str">
        <f t="shared" si="1660"/>
        <v/>
      </c>
      <c r="R13262" s="168" t="str">
        <f t="shared" si="1661"/>
        <v/>
      </c>
      <c r="S13262" s="168" t="str">
        <f t="shared" si="1662"/>
        <v/>
      </c>
      <c r="T13262" s="168" t="str">
        <f t="shared" si="1663"/>
        <v/>
      </c>
    </row>
    <row r="13263" spans="1:20" x14ac:dyDescent="0.2">
      <c r="A13263" t="s">
        <v>2606</v>
      </c>
      <c r="M13263" s="170" t="str">
        <f t="shared" si="1656"/>
        <v>H8</v>
      </c>
      <c r="N13263" s="169" t="str">
        <f t="shared" si="1657"/>
        <v>8558</v>
      </c>
      <c r="O13263" s="168" t="str">
        <f t="shared" si="1658"/>
        <v/>
      </c>
      <c r="P13263" s="168" t="str">
        <f t="shared" si="1659"/>
        <v/>
      </c>
      <c r="Q13263" s="168" t="str">
        <f t="shared" si="1660"/>
        <v/>
      </c>
      <c r="R13263" s="168" t="str">
        <f t="shared" si="1661"/>
        <v/>
      </c>
      <c r="S13263" s="168" t="str">
        <f t="shared" si="1662"/>
        <v/>
      </c>
      <c r="T13263" s="168" t="str">
        <f t="shared" si="1663"/>
        <v/>
      </c>
    </row>
    <row r="13264" spans="1:20" x14ac:dyDescent="0.2">
      <c r="A13264" t="s">
        <v>2607</v>
      </c>
      <c r="M13264" s="170" t="str">
        <f t="shared" si="1656"/>
        <v>H9</v>
      </c>
      <c r="N13264" s="169" t="str">
        <f t="shared" si="1657"/>
        <v>8558</v>
      </c>
      <c r="O13264" s="168" t="str">
        <f t="shared" si="1658"/>
        <v/>
      </c>
      <c r="P13264" s="168" t="str">
        <f t="shared" si="1659"/>
        <v/>
      </c>
      <c r="Q13264" s="168" t="str">
        <f t="shared" si="1660"/>
        <v/>
      </c>
      <c r="R13264" s="168" t="str">
        <f t="shared" si="1661"/>
        <v/>
      </c>
      <c r="S13264" s="168" t="str">
        <f t="shared" si="1662"/>
        <v/>
      </c>
      <c r="T13264" s="168" t="str">
        <f t="shared" si="1663"/>
        <v/>
      </c>
    </row>
    <row r="13265" spans="1:20" x14ac:dyDescent="0.2">
      <c r="A13265" t="s">
        <v>2608</v>
      </c>
      <c r="M13265" s="170" t="str">
        <f t="shared" si="1656"/>
        <v>H10</v>
      </c>
      <c r="N13265" s="169" t="str">
        <f t="shared" si="1657"/>
        <v>8558</v>
      </c>
      <c r="O13265" s="168" t="str">
        <f t="shared" si="1658"/>
        <v/>
      </c>
      <c r="P13265" s="168" t="str">
        <f t="shared" si="1659"/>
        <v/>
      </c>
      <c r="Q13265" s="168" t="str">
        <f t="shared" si="1660"/>
        <v/>
      </c>
      <c r="R13265" s="168" t="str">
        <f t="shared" si="1661"/>
        <v/>
      </c>
      <c r="S13265" s="168" t="str">
        <f t="shared" si="1662"/>
        <v/>
      </c>
      <c r="T13265" s="168" t="str">
        <f t="shared" si="1663"/>
        <v/>
      </c>
    </row>
    <row r="13266" spans="1:20" x14ac:dyDescent="0.2">
      <c r="A13266" t="s">
        <v>2622</v>
      </c>
      <c r="M13266" s="170" t="str">
        <f t="shared" si="1656"/>
        <v>DTL</v>
      </c>
      <c r="N13266" s="169" t="str">
        <f t="shared" si="1657"/>
        <v>8558</v>
      </c>
      <c r="O13266" s="168" t="str">
        <f t="shared" si="1658"/>
        <v>Tran</v>
      </c>
      <c r="P13266" s="168" t="str">
        <f t="shared" si="1659"/>
        <v>8558Tran</v>
      </c>
      <c r="Q13266" s="168">
        <f t="shared" si="1660"/>
        <v>0</v>
      </c>
      <c r="R13266" s="168">
        <f t="shared" si="1661"/>
        <v>0</v>
      </c>
      <c r="S13266" s="168">
        <f t="shared" si="1662"/>
        <v>0</v>
      </c>
      <c r="T13266" s="168">
        <f t="shared" si="1663"/>
        <v>0</v>
      </c>
    </row>
    <row r="13267" spans="1:20" x14ac:dyDescent="0.2">
      <c r="A13267" t="s">
        <v>2611</v>
      </c>
      <c r="M13267" s="170" t="str">
        <f t="shared" si="1656"/>
        <v>DTL</v>
      </c>
      <c r="N13267" s="169" t="str">
        <f t="shared" si="1657"/>
        <v>8558</v>
      </c>
      <c r="O13267" s="168" t="str">
        <f t="shared" si="1658"/>
        <v/>
      </c>
      <c r="P13267" s="168" t="str">
        <f t="shared" si="1659"/>
        <v/>
      </c>
      <c r="Q13267" s="168" t="str">
        <f t="shared" si="1660"/>
        <v/>
      </c>
      <c r="R13267" s="168" t="str">
        <f t="shared" si="1661"/>
        <v/>
      </c>
      <c r="S13267" s="168" t="str">
        <f t="shared" si="1662"/>
        <v/>
      </c>
      <c r="T13267" s="168" t="str">
        <f t="shared" si="1663"/>
        <v/>
      </c>
    </row>
    <row r="13268" spans="1:20" x14ac:dyDescent="0.2">
      <c r="A13268" t="s">
        <v>3987</v>
      </c>
      <c r="M13268" s="170" t="str">
        <f t="shared" si="1656"/>
        <v>DTL</v>
      </c>
      <c r="N13268" s="169" t="str">
        <f t="shared" si="1657"/>
        <v>8558</v>
      </c>
      <c r="O13268" s="168" t="str">
        <f t="shared" si="1658"/>
        <v>Tran</v>
      </c>
      <c r="P13268" s="168" t="str">
        <f t="shared" si="1659"/>
        <v>8558Tran</v>
      </c>
      <c r="Q13268" s="168">
        <f t="shared" si="1660"/>
        <v>2549</v>
      </c>
      <c r="R13268" s="168">
        <f t="shared" si="1661"/>
        <v>2102</v>
      </c>
      <c r="S13268" s="168">
        <f t="shared" si="1662"/>
        <v>1950</v>
      </c>
      <c r="T13268" s="168">
        <f t="shared" si="1663"/>
        <v>1946</v>
      </c>
    </row>
    <row r="13269" spans="1:20" x14ac:dyDescent="0.2">
      <c r="A13269" t="s">
        <v>4246</v>
      </c>
      <c r="M13269" s="170" t="str">
        <f t="shared" si="1656"/>
        <v>DTL</v>
      </c>
      <c r="N13269" s="169" t="str">
        <f t="shared" si="1657"/>
        <v>8558</v>
      </c>
      <c r="O13269" s="168" t="str">
        <f t="shared" si="1658"/>
        <v/>
      </c>
      <c r="P13269" s="168" t="str">
        <f t="shared" si="1659"/>
        <v/>
      </c>
      <c r="Q13269" s="168" t="str">
        <f t="shared" si="1660"/>
        <v/>
      </c>
      <c r="R13269" s="168" t="str">
        <f t="shared" si="1661"/>
        <v/>
      </c>
      <c r="S13269" s="168" t="str">
        <f t="shared" si="1662"/>
        <v/>
      </c>
      <c r="T13269" s="168" t="str">
        <f t="shared" si="1663"/>
        <v/>
      </c>
    </row>
    <row r="13270" spans="1:20" x14ac:dyDescent="0.2">
      <c r="A13270" t="s">
        <v>2611</v>
      </c>
      <c r="M13270" s="170" t="str">
        <f t="shared" si="1656"/>
        <v>DTL</v>
      </c>
      <c r="N13270" s="169" t="str">
        <f t="shared" si="1657"/>
        <v>8558</v>
      </c>
      <c r="O13270" s="168" t="str">
        <f t="shared" si="1658"/>
        <v/>
      </c>
      <c r="P13270" s="168" t="str">
        <f t="shared" si="1659"/>
        <v/>
      </c>
      <c r="Q13270" s="168" t="str">
        <f t="shared" si="1660"/>
        <v/>
      </c>
      <c r="R13270" s="168" t="str">
        <f t="shared" si="1661"/>
        <v/>
      </c>
      <c r="S13270" s="168" t="str">
        <f t="shared" si="1662"/>
        <v/>
      </c>
      <c r="T13270" s="168" t="str">
        <f t="shared" si="1663"/>
        <v/>
      </c>
    </row>
    <row r="13271" spans="1:20" x14ac:dyDescent="0.2">
      <c r="A13271" t="s">
        <v>7598</v>
      </c>
      <c r="M13271" s="170" t="str">
        <f t="shared" si="1656"/>
        <v>Ttl</v>
      </c>
      <c r="N13271" s="169" t="str">
        <f t="shared" si="1657"/>
        <v>8558</v>
      </c>
      <c r="O13271" s="168" t="str">
        <f t="shared" si="1658"/>
        <v/>
      </c>
      <c r="P13271" s="168" t="str">
        <f t="shared" si="1659"/>
        <v/>
      </c>
      <c r="Q13271" s="168" t="str">
        <f t="shared" si="1660"/>
        <v/>
      </c>
      <c r="R13271" s="168" t="str">
        <f t="shared" si="1661"/>
        <v/>
      </c>
      <c r="S13271" s="168" t="str">
        <f t="shared" si="1662"/>
        <v/>
      </c>
      <c r="T13271" s="168" t="str">
        <f t="shared" si="1663"/>
        <v/>
      </c>
    </row>
    <row r="13272" spans="1:20" x14ac:dyDescent="0.2">
      <c r="A13272" t="s">
        <v>4467</v>
      </c>
      <c r="M13272" s="170" t="str">
        <f t="shared" si="1656"/>
        <v>DTL</v>
      </c>
      <c r="N13272" s="169" t="str">
        <f t="shared" si="1657"/>
        <v>8558</v>
      </c>
      <c r="O13272" s="168" t="str">
        <f t="shared" si="1658"/>
        <v/>
      </c>
      <c r="P13272" s="168" t="str">
        <f t="shared" si="1659"/>
        <v/>
      </c>
      <c r="Q13272" s="168" t="str">
        <f t="shared" si="1660"/>
        <v/>
      </c>
      <c r="R13272" s="168" t="str">
        <f t="shared" si="1661"/>
        <v/>
      </c>
      <c r="S13272" s="168" t="str">
        <f t="shared" si="1662"/>
        <v/>
      </c>
      <c r="T13272" s="168" t="str">
        <f t="shared" si="1663"/>
        <v/>
      </c>
    </row>
    <row r="13273" spans="1:20" x14ac:dyDescent="0.2">
      <c r="A13273">
        <v>1</v>
      </c>
      <c r="M13273" s="170" t="str">
        <f t="shared" si="1656"/>
        <v>DTL</v>
      </c>
      <c r="N13273" s="169" t="str">
        <f t="shared" si="1657"/>
        <v>8558</v>
      </c>
      <c r="O13273" s="168" t="str">
        <f t="shared" si="1658"/>
        <v/>
      </c>
      <c r="P13273" s="168" t="str">
        <f t="shared" si="1659"/>
        <v/>
      </c>
      <c r="Q13273" s="168" t="str">
        <f t="shared" si="1660"/>
        <v/>
      </c>
      <c r="R13273" s="168" t="str">
        <f t="shared" si="1661"/>
        <v/>
      </c>
      <c r="S13273" s="168" t="str">
        <f t="shared" si="1662"/>
        <v/>
      </c>
      <c r="T13273" s="168" t="str">
        <f t="shared" si="1663"/>
        <v/>
      </c>
    </row>
    <row r="13274" spans="1:20" x14ac:dyDescent="0.2">
      <c r="M13274" s="170" t="str">
        <f t="shared" si="1656"/>
        <v>DTL</v>
      </c>
      <c r="N13274" s="169" t="str">
        <f t="shared" si="1657"/>
        <v>8558</v>
      </c>
      <c r="O13274" s="168" t="str">
        <f t="shared" si="1658"/>
        <v/>
      </c>
      <c r="P13274" s="168" t="str">
        <f t="shared" si="1659"/>
        <v/>
      </c>
      <c r="Q13274" s="168" t="str">
        <f t="shared" si="1660"/>
        <v/>
      </c>
      <c r="R13274" s="168" t="str">
        <f t="shared" si="1661"/>
        <v/>
      </c>
      <c r="S13274" s="168" t="str">
        <f t="shared" si="1662"/>
        <v/>
      </c>
      <c r="T13274" s="168" t="str">
        <f t="shared" si="1663"/>
        <v/>
      </c>
    </row>
    <row r="13275" spans="1:20" x14ac:dyDescent="0.2">
      <c r="A13275" t="s">
        <v>3988</v>
      </c>
      <c r="M13275" s="170" t="str">
        <f t="shared" si="1656"/>
        <v>H1</v>
      </c>
      <c r="N13275" s="169" t="str">
        <f t="shared" si="1657"/>
        <v>8558</v>
      </c>
      <c r="O13275" s="168" t="str">
        <f t="shared" si="1658"/>
        <v/>
      </c>
      <c r="P13275" s="168" t="str">
        <f t="shared" si="1659"/>
        <v/>
      </c>
      <c r="Q13275" s="168" t="str">
        <f t="shared" si="1660"/>
        <v/>
      </c>
      <c r="R13275" s="168" t="str">
        <f t="shared" si="1661"/>
        <v/>
      </c>
      <c r="S13275" s="168" t="str">
        <f t="shared" si="1662"/>
        <v/>
      </c>
      <c r="T13275" s="168" t="str">
        <f t="shared" si="1663"/>
        <v/>
      </c>
    </row>
    <row r="13276" spans="1:20" x14ac:dyDescent="0.2">
      <c r="A13276" t="s">
        <v>2600</v>
      </c>
      <c r="M13276" s="170" t="str">
        <f t="shared" si="1656"/>
        <v>H2</v>
      </c>
      <c r="N13276" s="169" t="str">
        <f t="shared" si="1657"/>
        <v>8558</v>
      </c>
      <c r="O13276" s="168" t="str">
        <f t="shared" si="1658"/>
        <v/>
      </c>
      <c r="P13276" s="168" t="str">
        <f t="shared" si="1659"/>
        <v/>
      </c>
      <c r="Q13276" s="168" t="str">
        <f t="shared" si="1660"/>
        <v/>
      </c>
      <c r="R13276" s="168" t="str">
        <f t="shared" si="1661"/>
        <v/>
      </c>
      <c r="S13276" s="168" t="str">
        <f t="shared" si="1662"/>
        <v/>
      </c>
      <c r="T13276" s="168" t="str">
        <f t="shared" si="1663"/>
        <v/>
      </c>
    </row>
    <row r="13277" spans="1:20" x14ac:dyDescent="0.2">
      <c r="A13277" t="s">
        <v>2601</v>
      </c>
      <c r="M13277" s="170" t="str">
        <f t="shared" si="1656"/>
        <v>H3</v>
      </c>
      <c r="N13277" s="169" t="str">
        <f t="shared" si="1657"/>
        <v>8558</v>
      </c>
      <c r="O13277" s="168" t="str">
        <f t="shared" si="1658"/>
        <v/>
      </c>
      <c r="P13277" s="168" t="str">
        <f t="shared" si="1659"/>
        <v/>
      </c>
      <c r="Q13277" s="168" t="str">
        <f t="shared" si="1660"/>
        <v/>
      </c>
      <c r="R13277" s="168" t="str">
        <f t="shared" si="1661"/>
        <v/>
      </c>
      <c r="S13277" s="168" t="str">
        <f t="shared" si="1662"/>
        <v/>
      </c>
      <c r="T13277" s="168" t="str">
        <f t="shared" si="1663"/>
        <v/>
      </c>
    </row>
    <row r="13278" spans="1:20" x14ac:dyDescent="0.2">
      <c r="A13278" t="s">
        <v>3942</v>
      </c>
      <c r="M13278" s="170" t="str">
        <f t="shared" si="1656"/>
        <v>H4</v>
      </c>
      <c r="N13278" s="169" t="str">
        <f t="shared" si="1657"/>
        <v>8558</v>
      </c>
      <c r="O13278" s="168" t="str">
        <f t="shared" si="1658"/>
        <v/>
      </c>
      <c r="P13278" s="168" t="str">
        <f t="shared" si="1659"/>
        <v/>
      </c>
      <c r="Q13278" s="168" t="str">
        <f t="shared" si="1660"/>
        <v/>
      </c>
      <c r="R13278" s="168" t="str">
        <f t="shared" si="1661"/>
        <v/>
      </c>
      <c r="S13278" s="168" t="str">
        <f t="shared" si="1662"/>
        <v/>
      </c>
      <c r="T13278" s="168" t="str">
        <f t="shared" si="1663"/>
        <v/>
      </c>
    </row>
    <row r="13279" spans="1:20" x14ac:dyDescent="0.2">
      <c r="A13279" t="s">
        <v>3989</v>
      </c>
      <c r="M13279" s="170" t="str">
        <f t="shared" si="1656"/>
        <v>H5</v>
      </c>
      <c r="N13279" s="169" t="str">
        <f t="shared" si="1657"/>
        <v>8558</v>
      </c>
      <c r="O13279" s="168" t="str">
        <f t="shared" si="1658"/>
        <v/>
      </c>
      <c r="P13279" s="168" t="str">
        <f t="shared" si="1659"/>
        <v/>
      </c>
      <c r="Q13279" s="168" t="str">
        <f t="shared" si="1660"/>
        <v/>
      </c>
      <c r="R13279" s="168" t="str">
        <f t="shared" si="1661"/>
        <v/>
      </c>
      <c r="S13279" s="168" t="str">
        <f t="shared" si="1662"/>
        <v/>
      </c>
      <c r="T13279" s="168" t="str">
        <f t="shared" si="1663"/>
        <v/>
      </c>
    </row>
    <row r="13280" spans="1:20" x14ac:dyDescent="0.2">
      <c r="A13280" t="s">
        <v>3990</v>
      </c>
      <c r="M13280" s="170" t="str">
        <f t="shared" si="1656"/>
        <v>H6</v>
      </c>
      <c r="N13280" s="169" t="str">
        <f t="shared" si="1657"/>
        <v>8638</v>
      </c>
      <c r="O13280" s="168" t="str">
        <f t="shared" si="1658"/>
        <v/>
      </c>
      <c r="P13280" s="168" t="str">
        <f t="shared" si="1659"/>
        <v/>
      </c>
      <c r="Q13280" s="168" t="str">
        <f t="shared" si="1660"/>
        <v/>
      </c>
      <c r="R13280" s="168" t="str">
        <f t="shared" si="1661"/>
        <v/>
      </c>
      <c r="S13280" s="168" t="str">
        <f t="shared" si="1662"/>
        <v/>
      </c>
      <c r="T13280" s="168" t="str">
        <f t="shared" si="1663"/>
        <v/>
      </c>
    </row>
    <row r="13281" spans="1:20" x14ac:dyDescent="0.2">
      <c r="A13281" t="s">
        <v>2605</v>
      </c>
      <c r="M13281" s="170" t="str">
        <f t="shared" si="1656"/>
        <v>H7</v>
      </c>
      <c r="N13281" s="169" t="str">
        <f t="shared" si="1657"/>
        <v>8638</v>
      </c>
      <c r="O13281" s="168" t="str">
        <f t="shared" si="1658"/>
        <v/>
      </c>
      <c r="P13281" s="168" t="str">
        <f t="shared" si="1659"/>
        <v/>
      </c>
      <c r="Q13281" s="168" t="str">
        <f t="shared" si="1660"/>
        <v/>
      </c>
      <c r="R13281" s="168" t="str">
        <f t="shared" si="1661"/>
        <v/>
      </c>
      <c r="S13281" s="168" t="str">
        <f t="shared" si="1662"/>
        <v/>
      </c>
      <c r="T13281" s="168" t="str">
        <f t="shared" si="1663"/>
        <v/>
      </c>
    </row>
    <row r="13282" spans="1:20" x14ac:dyDescent="0.2">
      <c r="A13282" t="s">
        <v>2606</v>
      </c>
      <c r="M13282" s="170" t="str">
        <f t="shared" si="1656"/>
        <v>H8</v>
      </c>
      <c r="N13282" s="169" t="str">
        <f t="shared" si="1657"/>
        <v>8638</v>
      </c>
      <c r="O13282" s="168" t="str">
        <f t="shared" si="1658"/>
        <v/>
      </c>
      <c r="P13282" s="168" t="str">
        <f t="shared" si="1659"/>
        <v/>
      </c>
      <c r="Q13282" s="168" t="str">
        <f t="shared" si="1660"/>
        <v/>
      </c>
      <c r="R13282" s="168" t="str">
        <f t="shared" si="1661"/>
        <v/>
      </c>
      <c r="S13282" s="168" t="str">
        <f t="shared" si="1662"/>
        <v/>
      </c>
      <c r="T13282" s="168" t="str">
        <f t="shared" si="1663"/>
        <v/>
      </c>
    </row>
    <row r="13283" spans="1:20" x14ac:dyDescent="0.2">
      <c r="A13283" t="s">
        <v>2607</v>
      </c>
      <c r="M13283" s="170" t="str">
        <f t="shared" si="1656"/>
        <v>H9</v>
      </c>
      <c r="N13283" s="169" t="str">
        <f t="shared" si="1657"/>
        <v>8638</v>
      </c>
      <c r="O13283" s="168" t="str">
        <f t="shared" si="1658"/>
        <v/>
      </c>
      <c r="P13283" s="168" t="str">
        <f t="shared" si="1659"/>
        <v/>
      </c>
      <c r="Q13283" s="168" t="str">
        <f t="shared" si="1660"/>
        <v/>
      </c>
      <c r="R13283" s="168" t="str">
        <f t="shared" si="1661"/>
        <v/>
      </c>
      <c r="S13283" s="168" t="str">
        <f t="shared" si="1662"/>
        <v/>
      </c>
      <c r="T13283" s="168" t="str">
        <f t="shared" si="1663"/>
        <v/>
      </c>
    </row>
    <row r="13284" spans="1:20" x14ac:dyDescent="0.2">
      <c r="A13284" t="s">
        <v>2608</v>
      </c>
      <c r="M13284" s="170" t="str">
        <f t="shared" si="1656"/>
        <v>H10</v>
      </c>
      <c r="N13284" s="169" t="str">
        <f t="shared" si="1657"/>
        <v>8638</v>
      </c>
      <c r="O13284" s="168" t="str">
        <f t="shared" si="1658"/>
        <v/>
      </c>
      <c r="P13284" s="168" t="str">
        <f t="shared" si="1659"/>
        <v/>
      </c>
      <c r="Q13284" s="168" t="str">
        <f t="shared" si="1660"/>
        <v/>
      </c>
      <c r="R13284" s="168" t="str">
        <f t="shared" si="1661"/>
        <v/>
      </c>
      <c r="S13284" s="168" t="str">
        <f t="shared" si="1662"/>
        <v/>
      </c>
      <c r="T13284" s="168" t="str">
        <f t="shared" si="1663"/>
        <v/>
      </c>
    </row>
    <row r="13285" spans="1:20" x14ac:dyDescent="0.2">
      <c r="A13285" t="s">
        <v>2609</v>
      </c>
      <c r="M13285" s="170" t="str">
        <f t="shared" si="1656"/>
        <v>DTL</v>
      </c>
      <c r="N13285" s="169" t="str">
        <f t="shared" si="1657"/>
        <v>8638</v>
      </c>
      <c r="O13285" s="168" t="str">
        <f t="shared" si="1658"/>
        <v/>
      </c>
      <c r="P13285" s="168" t="str">
        <f t="shared" si="1659"/>
        <v/>
      </c>
      <c r="Q13285" s="168" t="str">
        <f t="shared" si="1660"/>
        <v/>
      </c>
      <c r="R13285" s="168" t="str">
        <f t="shared" si="1661"/>
        <v/>
      </c>
      <c r="S13285" s="168" t="str">
        <f t="shared" si="1662"/>
        <v/>
      </c>
      <c r="T13285" s="168" t="str">
        <f t="shared" si="1663"/>
        <v/>
      </c>
    </row>
    <row r="13286" spans="1:20" x14ac:dyDescent="0.2">
      <c r="A13286" t="s">
        <v>3991</v>
      </c>
      <c r="M13286" s="170" t="str">
        <f t="shared" si="1656"/>
        <v>DTL</v>
      </c>
      <c r="N13286" s="169" t="str">
        <f t="shared" si="1657"/>
        <v>8638</v>
      </c>
      <c r="O13286" s="168" t="str">
        <f t="shared" si="1658"/>
        <v>6030</v>
      </c>
      <c r="P13286" s="168" t="str">
        <f t="shared" si="1659"/>
        <v>86386030</v>
      </c>
      <c r="Q13286" s="168">
        <f t="shared" si="1660"/>
        <v>24000</v>
      </c>
      <c r="R13286" s="168">
        <f t="shared" si="1661"/>
        <v>19750</v>
      </c>
      <c r="S13286" s="168">
        <f t="shared" si="1662"/>
        <v>20000</v>
      </c>
      <c r="T13286" s="168">
        <f t="shared" si="1663"/>
        <v>7800</v>
      </c>
    </row>
    <row r="13287" spans="1:20" x14ac:dyDescent="0.2">
      <c r="A13287" t="s">
        <v>7599</v>
      </c>
      <c r="M13287" s="170" t="str">
        <f t="shared" si="1656"/>
        <v>DTL</v>
      </c>
      <c r="N13287" s="169" t="str">
        <f t="shared" si="1657"/>
        <v>8638</v>
      </c>
      <c r="O13287" s="168" t="str">
        <f t="shared" si="1658"/>
        <v>8208</v>
      </c>
      <c r="P13287" s="168" t="str">
        <f t="shared" si="1659"/>
        <v>86388208</v>
      </c>
      <c r="Q13287" s="168">
        <f t="shared" si="1660"/>
        <v>62273</v>
      </c>
      <c r="R13287" s="168">
        <f t="shared" si="1661"/>
        <v>17315</v>
      </c>
      <c r="S13287" s="168">
        <f t="shared" si="1662"/>
        <v>20000</v>
      </c>
      <c r="T13287" s="168">
        <f t="shared" si="1663"/>
        <v>6000</v>
      </c>
    </row>
    <row r="13288" spans="1:20" x14ac:dyDescent="0.2">
      <c r="A13288" t="s">
        <v>4246</v>
      </c>
      <c r="M13288" s="170" t="str">
        <f t="shared" si="1656"/>
        <v>DTL</v>
      </c>
      <c r="N13288" s="169" t="str">
        <f t="shared" si="1657"/>
        <v>8638</v>
      </c>
      <c r="O13288" s="168" t="str">
        <f t="shared" si="1658"/>
        <v/>
      </c>
      <c r="P13288" s="168" t="str">
        <f t="shared" si="1659"/>
        <v/>
      </c>
      <c r="Q13288" s="168" t="str">
        <f t="shared" si="1660"/>
        <v/>
      </c>
      <c r="R13288" s="168" t="str">
        <f t="shared" si="1661"/>
        <v/>
      </c>
      <c r="S13288" s="168" t="str">
        <f t="shared" si="1662"/>
        <v/>
      </c>
      <c r="T13288" s="168" t="str">
        <f t="shared" si="1663"/>
        <v/>
      </c>
    </row>
    <row r="13289" spans="1:20" x14ac:dyDescent="0.2">
      <c r="A13289" t="s">
        <v>2611</v>
      </c>
      <c r="M13289" s="170" t="str">
        <f t="shared" si="1656"/>
        <v>DTL</v>
      </c>
      <c r="N13289" s="169" t="str">
        <f t="shared" si="1657"/>
        <v>8638</v>
      </c>
      <c r="O13289" s="168" t="str">
        <f t="shared" si="1658"/>
        <v/>
      </c>
      <c r="P13289" s="168" t="str">
        <f t="shared" si="1659"/>
        <v/>
      </c>
      <c r="Q13289" s="168" t="str">
        <f t="shared" si="1660"/>
        <v/>
      </c>
      <c r="R13289" s="168" t="str">
        <f t="shared" si="1661"/>
        <v/>
      </c>
      <c r="S13289" s="168" t="str">
        <f t="shared" si="1662"/>
        <v/>
      </c>
      <c r="T13289" s="168" t="str">
        <f t="shared" si="1663"/>
        <v/>
      </c>
    </row>
    <row r="13290" spans="1:20" x14ac:dyDescent="0.2">
      <c r="A13290" t="s">
        <v>7600</v>
      </c>
      <c r="M13290" s="170" t="str">
        <f t="shared" si="1656"/>
        <v>Ttl</v>
      </c>
      <c r="N13290" s="169" t="str">
        <f t="shared" si="1657"/>
        <v>8638</v>
      </c>
      <c r="O13290" s="168" t="str">
        <f t="shared" si="1658"/>
        <v/>
      </c>
      <c r="P13290" s="168" t="str">
        <f t="shared" si="1659"/>
        <v/>
      </c>
      <c r="Q13290" s="168" t="str">
        <f t="shared" si="1660"/>
        <v/>
      </c>
      <c r="R13290" s="168" t="str">
        <f t="shared" si="1661"/>
        <v/>
      </c>
      <c r="S13290" s="168" t="str">
        <f t="shared" si="1662"/>
        <v/>
      </c>
      <c r="T13290" s="168" t="str">
        <f t="shared" si="1663"/>
        <v/>
      </c>
    </row>
    <row r="13291" spans="1:20" x14ac:dyDescent="0.2">
      <c r="A13291" t="s">
        <v>2612</v>
      </c>
      <c r="M13291" s="170" t="str">
        <f t="shared" si="1656"/>
        <v>DTL</v>
      </c>
      <c r="N13291" s="169" t="str">
        <f t="shared" si="1657"/>
        <v>8638</v>
      </c>
      <c r="O13291" s="168" t="str">
        <f t="shared" si="1658"/>
        <v/>
      </c>
      <c r="P13291" s="168" t="str">
        <f t="shared" si="1659"/>
        <v/>
      </c>
      <c r="Q13291" s="168" t="str">
        <f t="shared" si="1660"/>
        <v/>
      </c>
      <c r="R13291" s="168" t="str">
        <f t="shared" si="1661"/>
        <v/>
      </c>
      <c r="S13291" s="168" t="str">
        <f t="shared" si="1662"/>
        <v/>
      </c>
      <c r="T13291" s="168" t="str">
        <f t="shared" si="1663"/>
        <v/>
      </c>
    </row>
    <row r="13292" spans="1:20" x14ac:dyDescent="0.2">
      <c r="A13292" t="s">
        <v>2611</v>
      </c>
      <c r="M13292" s="170" t="str">
        <f t="shared" si="1656"/>
        <v>DTL</v>
      </c>
      <c r="N13292" s="169" t="str">
        <f t="shared" si="1657"/>
        <v>8638</v>
      </c>
      <c r="O13292" s="168" t="str">
        <f t="shared" si="1658"/>
        <v/>
      </c>
      <c r="P13292" s="168" t="str">
        <f t="shared" si="1659"/>
        <v/>
      </c>
      <c r="Q13292" s="168" t="str">
        <f t="shared" si="1660"/>
        <v/>
      </c>
      <c r="R13292" s="168" t="str">
        <f t="shared" si="1661"/>
        <v/>
      </c>
      <c r="S13292" s="168" t="str">
        <f t="shared" si="1662"/>
        <v/>
      </c>
      <c r="T13292" s="168" t="str">
        <f t="shared" si="1663"/>
        <v/>
      </c>
    </row>
    <row r="13293" spans="1:20" x14ac:dyDescent="0.2">
      <c r="A13293" t="s">
        <v>2611</v>
      </c>
      <c r="M13293" s="170" t="str">
        <f t="shared" si="1656"/>
        <v>DTL</v>
      </c>
      <c r="N13293" s="169" t="str">
        <f t="shared" si="1657"/>
        <v>8638</v>
      </c>
      <c r="O13293" s="168" t="str">
        <f t="shared" si="1658"/>
        <v/>
      </c>
      <c r="P13293" s="168" t="str">
        <f t="shared" si="1659"/>
        <v/>
      </c>
      <c r="Q13293" s="168" t="str">
        <f t="shared" si="1660"/>
        <v/>
      </c>
      <c r="R13293" s="168" t="str">
        <f t="shared" si="1661"/>
        <v/>
      </c>
      <c r="S13293" s="168" t="str">
        <f t="shared" si="1662"/>
        <v/>
      </c>
      <c r="T13293" s="168" t="str">
        <f t="shared" si="1663"/>
        <v/>
      </c>
    </row>
    <row r="13294" spans="1:20" x14ac:dyDescent="0.2">
      <c r="A13294" t="s">
        <v>2642</v>
      </c>
      <c r="M13294" s="170" t="str">
        <f t="shared" si="1656"/>
        <v>DTL</v>
      </c>
      <c r="N13294" s="169" t="str">
        <f t="shared" si="1657"/>
        <v>8638</v>
      </c>
      <c r="O13294" s="168" t="str">
        <f t="shared" si="1658"/>
        <v/>
      </c>
      <c r="P13294" s="168" t="str">
        <f t="shared" si="1659"/>
        <v/>
      </c>
      <c r="Q13294" s="168" t="str">
        <f t="shared" si="1660"/>
        <v/>
      </c>
      <c r="R13294" s="168" t="str">
        <f t="shared" si="1661"/>
        <v/>
      </c>
      <c r="S13294" s="168" t="str">
        <f t="shared" si="1662"/>
        <v/>
      </c>
      <c r="T13294" s="168" t="str">
        <f t="shared" si="1663"/>
        <v/>
      </c>
    </row>
    <row r="13295" spans="1:20" x14ac:dyDescent="0.2">
      <c r="A13295" t="s">
        <v>3992</v>
      </c>
      <c r="M13295" s="170" t="str">
        <f t="shared" si="1656"/>
        <v>DTL</v>
      </c>
      <c r="N13295" s="169" t="str">
        <f t="shared" si="1657"/>
        <v>8638</v>
      </c>
      <c r="O13295" s="168" t="str">
        <f t="shared" si="1658"/>
        <v>5500</v>
      </c>
      <c r="P13295" s="168" t="str">
        <f t="shared" si="1659"/>
        <v>86385500</v>
      </c>
      <c r="Q13295" s="168">
        <f t="shared" si="1660"/>
        <v>30000</v>
      </c>
      <c r="R13295" s="168">
        <f t="shared" si="1661"/>
        <v>60000</v>
      </c>
      <c r="S13295" s="168">
        <f t="shared" si="1662"/>
        <v>40000</v>
      </c>
      <c r="T13295" s="168">
        <f t="shared" si="1663"/>
        <v>40000</v>
      </c>
    </row>
    <row r="13296" spans="1:20" x14ac:dyDescent="0.2">
      <c r="A13296" t="s">
        <v>4246</v>
      </c>
      <c r="M13296" s="170" t="str">
        <f t="shared" si="1656"/>
        <v>DTL</v>
      </c>
      <c r="N13296" s="169" t="str">
        <f t="shared" si="1657"/>
        <v>8638</v>
      </c>
      <c r="O13296" s="168" t="str">
        <f t="shared" si="1658"/>
        <v/>
      </c>
      <c r="P13296" s="168" t="str">
        <f t="shared" si="1659"/>
        <v/>
      </c>
      <c r="Q13296" s="168" t="str">
        <f t="shared" si="1660"/>
        <v/>
      </c>
      <c r="R13296" s="168" t="str">
        <f t="shared" si="1661"/>
        <v/>
      </c>
      <c r="S13296" s="168" t="str">
        <f t="shared" si="1662"/>
        <v/>
      </c>
      <c r="T13296" s="168" t="str">
        <f t="shared" si="1663"/>
        <v/>
      </c>
    </row>
    <row r="13297" spans="1:20" x14ac:dyDescent="0.2">
      <c r="A13297" t="s">
        <v>2611</v>
      </c>
      <c r="M13297" s="170" t="str">
        <f t="shared" si="1656"/>
        <v>DTL</v>
      </c>
      <c r="N13297" s="169" t="str">
        <f t="shared" si="1657"/>
        <v>8638</v>
      </c>
      <c r="O13297" s="168" t="str">
        <f t="shared" si="1658"/>
        <v/>
      </c>
      <c r="P13297" s="168" t="str">
        <f t="shared" si="1659"/>
        <v/>
      </c>
      <c r="Q13297" s="168" t="str">
        <f t="shared" si="1660"/>
        <v/>
      </c>
      <c r="R13297" s="168" t="str">
        <f t="shared" si="1661"/>
        <v/>
      </c>
      <c r="S13297" s="168" t="str">
        <f t="shared" si="1662"/>
        <v/>
      </c>
      <c r="T13297" s="168" t="str">
        <f t="shared" si="1663"/>
        <v/>
      </c>
    </row>
    <row r="13298" spans="1:20" x14ac:dyDescent="0.2">
      <c r="A13298" t="s">
        <v>3993</v>
      </c>
      <c r="M13298" s="170" t="str">
        <f t="shared" si="1656"/>
        <v>Ttl</v>
      </c>
      <c r="N13298" s="169" t="str">
        <f t="shared" si="1657"/>
        <v>8638</v>
      </c>
      <c r="O13298" s="168" t="str">
        <f t="shared" si="1658"/>
        <v/>
      </c>
      <c r="P13298" s="168" t="str">
        <f t="shared" si="1659"/>
        <v/>
      </c>
      <c r="Q13298" s="168" t="str">
        <f t="shared" si="1660"/>
        <v/>
      </c>
      <c r="R13298" s="168" t="str">
        <f t="shared" si="1661"/>
        <v/>
      </c>
      <c r="S13298" s="168" t="str">
        <f t="shared" si="1662"/>
        <v/>
      </c>
      <c r="T13298" s="168" t="str">
        <f t="shared" si="1663"/>
        <v/>
      </c>
    </row>
    <row r="13299" spans="1:20" x14ac:dyDescent="0.2">
      <c r="A13299" t="s">
        <v>2611</v>
      </c>
      <c r="M13299" s="170" t="str">
        <f t="shared" si="1656"/>
        <v>DTL</v>
      </c>
      <c r="N13299" s="169" t="str">
        <f t="shared" si="1657"/>
        <v>8638</v>
      </c>
      <c r="O13299" s="168" t="str">
        <f t="shared" si="1658"/>
        <v/>
      </c>
      <c r="P13299" s="168" t="str">
        <f t="shared" si="1659"/>
        <v/>
      </c>
      <c r="Q13299" s="168" t="str">
        <f t="shared" si="1660"/>
        <v/>
      </c>
      <c r="R13299" s="168" t="str">
        <f t="shared" si="1661"/>
        <v/>
      </c>
      <c r="S13299" s="168" t="str">
        <f t="shared" si="1662"/>
        <v/>
      </c>
      <c r="T13299" s="168" t="str">
        <f t="shared" si="1663"/>
        <v/>
      </c>
    </row>
    <row r="13300" spans="1:20" x14ac:dyDescent="0.2">
      <c r="A13300" t="s">
        <v>2611</v>
      </c>
      <c r="M13300" s="170" t="str">
        <f t="shared" si="1656"/>
        <v>DTL</v>
      </c>
      <c r="N13300" s="169" t="str">
        <f t="shared" si="1657"/>
        <v>8638</v>
      </c>
      <c r="O13300" s="168" t="str">
        <f t="shared" si="1658"/>
        <v/>
      </c>
      <c r="P13300" s="168" t="str">
        <f t="shared" si="1659"/>
        <v/>
      </c>
      <c r="Q13300" s="168" t="str">
        <f t="shared" si="1660"/>
        <v/>
      </c>
      <c r="R13300" s="168" t="str">
        <f t="shared" si="1661"/>
        <v/>
      </c>
      <c r="S13300" s="168" t="str">
        <f t="shared" si="1662"/>
        <v/>
      </c>
      <c r="T13300" s="168" t="str">
        <f t="shared" si="1663"/>
        <v/>
      </c>
    </row>
    <row r="13301" spans="1:20" x14ac:dyDescent="0.2">
      <c r="A13301" t="s">
        <v>3994</v>
      </c>
      <c r="M13301" s="170" t="str">
        <f t="shared" si="1656"/>
        <v>Ttl</v>
      </c>
      <c r="N13301" s="169" t="str">
        <f t="shared" si="1657"/>
        <v>8638</v>
      </c>
      <c r="O13301" s="168" t="str">
        <f t="shared" si="1658"/>
        <v/>
      </c>
      <c r="P13301" s="168" t="str">
        <f t="shared" si="1659"/>
        <v/>
      </c>
      <c r="Q13301" s="168" t="str">
        <f t="shared" si="1660"/>
        <v/>
      </c>
      <c r="R13301" s="168" t="str">
        <f t="shared" si="1661"/>
        <v/>
      </c>
      <c r="S13301" s="168" t="str">
        <f t="shared" si="1662"/>
        <v/>
      </c>
      <c r="T13301" s="168" t="str">
        <f t="shared" si="1663"/>
        <v/>
      </c>
    </row>
    <row r="13302" spans="1:20" x14ac:dyDescent="0.2">
      <c r="A13302" t="s">
        <v>2643</v>
      </c>
      <c r="M13302" s="170" t="str">
        <f t="shared" si="1656"/>
        <v>DTL</v>
      </c>
      <c r="N13302" s="169" t="str">
        <f t="shared" si="1657"/>
        <v>8638</v>
      </c>
      <c r="O13302" s="168" t="str">
        <f t="shared" si="1658"/>
        <v/>
      </c>
      <c r="P13302" s="168" t="str">
        <f t="shared" si="1659"/>
        <v/>
      </c>
      <c r="Q13302" s="168" t="str">
        <f t="shared" si="1660"/>
        <v/>
      </c>
      <c r="R13302" s="168" t="str">
        <f t="shared" si="1661"/>
        <v/>
      </c>
      <c r="S13302" s="168" t="str">
        <f t="shared" si="1662"/>
        <v/>
      </c>
      <c r="T13302" s="168" t="str">
        <f t="shared" si="1663"/>
        <v/>
      </c>
    </row>
    <row r="13303" spans="1:20" x14ac:dyDescent="0.2">
      <c r="A13303" t="s">
        <v>2611</v>
      </c>
      <c r="M13303" s="170" t="str">
        <f t="shared" si="1656"/>
        <v>DTL</v>
      </c>
      <c r="N13303" s="169" t="str">
        <f t="shared" si="1657"/>
        <v>8638</v>
      </c>
      <c r="O13303" s="168" t="str">
        <f t="shared" si="1658"/>
        <v/>
      </c>
      <c r="P13303" s="168" t="str">
        <f t="shared" si="1659"/>
        <v/>
      </c>
      <c r="Q13303" s="168" t="str">
        <f t="shared" si="1660"/>
        <v/>
      </c>
      <c r="R13303" s="168" t="str">
        <f t="shared" si="1661"/>
        <v/>
      </c>
      <c r="S13303" s="168" t="str">
        <f t="shared" si="1662"/>
        <v/>
      </c>
      <c r="T13303" s="168" t="str">
        <f t="shared" si="1663"/>
        <v/>
      </c>
    </row>
    <row r="13304" spans="1:20" x14ac:dyDescent="0.2">
      <c r="A13304" t="s">
        <v>2620</v>
      </c>
      <c r="M13304" s="170" t="str">
        <f t="shared" si="1656"/>
        <v>DTL</v>
      </c>
      <c r="N13304" s="169" t="str">
        <f t="shared" si="1657"/>
        <v>8638</v>
      </c>
      <c r="O13304" s="168" t="str">
        <f t="shared" si="1658"/>
        <v/>
      </c>
      <c r="P13304" s="168" t="str">
        <f t="shared" si="1659"/>
        <v/>
      </c>
      <c r="Q13304" s="168" t="str">
        <f t="shared" si="1660"/>
        <v/>
      </c>
      <c r="R13304" s="168" t="str">
        <f t="shared" si="1661"/>
        <v/>
      </c>
      <c r="S13304" s="168" t="str">
        <f t="shared" si="1662"/>
        <v/>
      </c>
      <c r="T13304" s="168" t="str">
        <f t="shared" si="1663"/>
        <v/>
      </c>
    </row>
    <row r="13305" spans="1:20" x14ac:dyDescent="0.2">
      <c r="A13305" t="s">
        <v>7601</v>
      </c>
      <c r="M13305" s="170" t="str">
        <f t="shared" si="1656"/>
        <v>Ttl</v>
      </c>
      <c r="N13305" s="169" t="str">
        <f t="shared" si="1657"/>
        <v>8638</v>
      </c>
      <c r="O13305" s="168" t="str">
        <f t="shared" si="1658"/>
        <v/>
      </c>
      <c r="P13305" s="168" t="str">
        <f t="shared" si="1659"/>
        <v/>
      </c>
      <c r="Q13305" s="168" t="str">
        <f t="shared" si="1660"/>
        <v/>
      </c>
      <c r="R13305" s="168" t="str">
        <f t="shared" si="1661"/>
        <v/>
      </c>
      <c r="S13305" s="168" t="str">
        <f t="shared" si="1662"/>
        <v/>
      </c>
      <c r="T13305" s="168" t="str">
        <f t="shared" si="1663"/>
        <v/>
      </c>
    </row>
    <row r="13306" spans="1:20" x14ac:dyDescent="0.2">
      <c r="A13306" t="s">
        <v>2611</v>
      </c>
      <c r="M13306" s="170" t="str">
        <f t="shared" si="1656"/>
        <v>DTL</v>
      </c>
      <c r="N13306" s="169" t="str">
        <f t="shared" si="1657"/>
        <v>8638</v>
      </c>
      <c r="O13306" s="168" t="str">
        <f t="shared" si="1658"/>
        <v/>
      </c>
      <c r="P13306" s="168" t="str">
        <f t="shared" si="1659"/>
        <v/>
      </c>
      <c r="Q13306" s="168" t="str">
        <f t="shared" si="1660"/>
        <v/>
      </c>
      <c r="R13306" s="168" t="str">
        <f t="shared" si="1661"/>
        <v/>
      </c>
      <c r="S13306" s="168" t="str">
        <f t="shared" si="1662"/>
        <v/>
      </c>
      <c r="T13306" s="168" t="str">
        <f t="shared" si="1663"/>
        <v/>
      </c>
    </row>
    <row r="13307" spans="1:20" x14ac:dyDescent="0.2">
      <c r="A13307" t="s">
        <v>2732</v>
      </c>
      <c r="M13307" s="170" t="str">
        <f t="shared" si="1656"/>
        <v>Ttl</v>
      </c>
      <c r="N13307" s="169" t="str">
        <f t="shared" si="1657"/>
        <v>8638</v>
      </c>
      <c r="O13307" s="168" t="str">
        <f t="shared" si="1658"/>
        <v/>
      </c>
      <c r="P13307" s="168" t="str">
        <f t="shared" si="1659"/>
        <v/>
      </c>
      <c r="Q13307" s="168" t="str">
        <f t="shared" si="1660"/>
        <v/>
      </c>
      <c r="R13307" s="168" t="str">
        <f t="shared" si="1661"/>
        <v/>
      </c>
      <c r="S13307" s="168" t="str">
        <f t="shared" si="1662"/>
        <v/>
      </c>
      <c r="T13307" s="168" t="str">
        <f t="shared" si="1663"/>
        <v/>
      </c>
    </row>
    <row r="13308" spans="1:20" x14ac:dyDescent="0.2">
      <c r="A13308" t="s">
        <v>4246</v>
      </c>
      <c r="M13308" s="170" t="str">
        <f t="shared" si="1656"/>
        <v>DTL</v>
      </c>
      <c r="N13308" s="169" t="str">
        <f t="shared" si="1657"/>
        <v>8638</v>
      </c>
      <c r="O13308" s="168" t="str">
        <f t="shared" si="1658"/>
        <v/>
      </c>
      <c r="P13308" s="168" t="str">
        <f t="shared" si="1659"/>
        <v/>
      </c>
      <c r="Q13308" s="168" t="str">
        <f t="shared" si="1660"/>
        <v/>
      </c>
      <c r="R13308" s="168" t="str">
        <f t="shared" si="1661"/>
        <v/>
      </c>
      <c r="S13308" s="168" t="str">
        <f t="shared" si="1662"/>
        <v/>
      </c>
      <c r="T13308" s="168" t="str">
        <f t="shared" si="1663"/>
        <v/>
      </c>
    </row>
    <row r="13309" spans="1:20" x14ac:dyDescent="0.2">
      <c r="A13309" t="s">
        <v>2611</v>
      </c>
      <c r="M13309" s="170" t="str">
        <f t="shared" si="1656"/>
        <v>DTL</v>
      </c>
      <c r="N13309" s="169" t="str">
        <f t="shared" si="1657"/>
        <v>8638</v>
      </c>
      <c r="O13309" s="168" t="str">
        <f t="shared" si="1658"/>
        <v/>
      </c>
      <c r="P13309" s="168" t="str">
        <f t="shared" si="1659"/>
        <v/>
      </c>
      <c r="Q13309" s="168" t="str">
        <f t="shared" si="1660"/>
        <v/>
      </c>
      <c r="R13309" s="168" t="str">
        <f t="shared" si="1661"/>
        <v/>
      </c>
      <c r="S13309" s="168" t="str">
        <f t="shared" si="1662"/>
        <v/>
      </c>
      <c r="T13309" s="168" t="str">
        <f t="shared" si="1663"/>
        <v/>
      </c>
    </row>
    <row r="13310" spans="1:20" x14ac:dyDescent="0.2">
      <c r="A13310" t="s">
        <v>7602</v>
      </c>
      <c r="M13310" s="170" t="str">
        <f t="shared" si="1656"/>
        <v>DTL</v>
      </c>
      <c r="N13310" s="169" t="str">
        <f t="shared" si="1657"/>
        <v>8638</v>
      </c>
      <c r="O13310" s="168" t="str">
        <f t="shared" si="1658"/>
        <v xml:space="preserve">    </v>
      </c>
      <c r="P13310" s="168" t="str">
        <f t="shared" si="1659"/>
        <v xml:space="preserve">8638    </v>
      </c>
      <c r="Q13310" s="168">
        <f t="shared" si="1660"/>
        <v>86273</v>
      </c>
      <c r="R13310" s="168">
        <f t="shared" si="1661"/>
        <v>37065</v>
      </c>
      <c r="S13310" s="168">
        <f t="shared" si="1662"/>
        <v>40000</v>
      </c>
      <c r="T13310" s="168">
        <f t="shared" si="1663"/>
        <v>13800</v>
      </c>
    </row>
    <row r="13311" spans="1:20" x14ac:dyDescent="0.2">
      <c r="A13311" t="s">
        <v>2611</v>
      </c>
      <c r="M13311" s="170" t="str">
        <f t="shared" si="1656"/>
        <v>DTL</v>
      </c>
      <c r="N13311" s="169" t="str">
        <f t="shared" si="1657"/>
        <v>8638</v>
      </c>
      <c r="O13311" s="168" t="str">
        <f t="shared" si="1658"/>
        <v/>
      </c>
      <c r="P13311" s="168" t="str">
        <f t="shared" si="1659"/>
        <v/>
      </c>
      <c r="Q13311" s="168" t="str">
        <f t="shared" si="1660"/>
        <v/>
      </c>
      <c r="R13311" s="168" t="str">
        <f t="shared" si="1661"/>
        <v/>
      </c>
      <c r="S13311" s="168" t="str">
        <f t="shared" si="1662"/>
        <v/>
      </c>
      <c r="T13311" s="168" t="str">
        <f t="shared" si="1663"/>
        <v/>
      </c>
    </row>
    <row r="13312" spans="1:20" x14ac:dyDescent="0.2">
      <c r="A13312" t="s">
        <v>2622</v>
      </c>
      <c r="M13312" s="170" t="str">
        <f t="shared" si="1656"/>
        <v>DTL</v>
      </c>
      <c r="N13312" s="169" t="str">
        <f t="shared" si="1657"/>
        <v>8638</v>
      </c>
      <c r="O13312" s="168" t="str">
        <f t="shared" si="1658"/>
        <v>Tran</v>
      </c>
      <c r="P13312" s="168" t="str">
        <f t="shared" si="1659"/>
        <v>8638Tran</v>
      </c>
      <c r="Q13312" s="168">
        <f t="shared" si="1660"/>
        <v>0</v>
      </c>
      <c r="R13312" s="168">
        <f t="shared" si="1661"/>
        <v>0</v>
      </c>
      <c r="S13312" s="168">
        <f t="shared" si="1662"/>
        <v>0</v>
      </c>
      <c r="T13312" s="168">
        <f t="shared" si="1663"/>
        <v>0</v>
      </c>
    </row>
    <row r="13313" spans="1:20" x14ac:dyDescent="0.2">
      <c r="A13313" t="s">
        <v>2611</v>
      </c>
      <c r="M13313" s="170" t="str">
        <f t="shared" si="1656"/>
        <v>DTL</v>
      </c>
      <c r="N13313" s="169" t="str">
        <f t="shared" si="1657"/>
        <v>8638</v>
      </c>
      <c r="O13313" s="168" t="str">
        <f t="shared" si="1658"/>
        <v/>
      </c>
      <c r="P13313" s="168" t="str">
        <f t="shared" si="1659"/>
        <v/>
      </c>
      <c r="Q13313" s="168" t="str">
        <f t="shared" si="1660"/>
        <v/>
      </c>
      <c r="R13313" s="168" t="str">
        <f t="shared" si="1661"/>
        <v/>
      </c>
      <c r="S13313" s="168" t="str">
        <f t="shared" si="1662"/>
        <v/>
      </c>
      <c r="T13313" s="168" t="str">
        <f t="shared" si="1663"/>
        <v/>
      </c>
    </row>
    <row r="13314" spans="1:20" x14ac:dyDescent="0.2">
      <c r="A13314" t="s">
        <v>3995</v>
      </c>
      <c r="M13314" s="170" t="str">
        <f t="shared" si="1656"/>
        <v>DTL</v>
      </c>
      <c r="N13314" s="169" t="str">
        <f t="shared" si="1657"/>
        <v>8638</v>
      </c>
      <c r="O13314" s="168" t="str">
        <f t="shared" si="1658"/>
        <v>Tran</v>
      </c>
      <c r="P13314" s="168" t="str">
        <f t="shared" si="1659"/>
        <v>8638Tran</v>
      </c>
      <c r="Q13314" s="168">
        <f t="shared" si="1660"/>
        <v>30000</v>
      </c>
      <c r="R13314" s="168">
        <f t="shared" si="1661"/>
        <v>60000</v>
      </c>
      <c r="S13314" s="168">
        <f t="shared" si="1662"/>
        <v>40000</v>
      </c>
      <c r="T13314" s="168">
        <f t="shared" si="1663"/>
        <v>40000</v>
      </c>
    </row>
    <row r="13315" spans="1:20" x14ac:dyDescent="0.2">
      <c r="A13315" t="s">
        <v>4246</v>
      </c>
      <c r="M13315" s="170" t="str">
        <f t="shared" ref="M13315:M13378" si="1664">IF(ROW()&lt;23,"",
  IF(NOT(ISERROR(FIND("Trinity County",$A13315,30))),"H1",
  IF(M13314="H1","H2",
  IF(M13314="H2","H3",
  IF(M13314="H3","H4",
  IF(M13314="H4","H5",
  IF(M13314="H5","H6",
  IF(M13314="H6","H7",
  IF(M13314="H7","H8",
  IF(M13314="H8","H9",
  IF(M13314="H9","H10",
  IF(TRIM(LEFT($A13315,7))="Total","Ttl","DTL"))))))))))))</f>
        <v>DTL</v>
      </c>
      <c r="N13315" s="169" t="str">
        <f t="shared" ref="N13315:N13378" si="1665">IF(ROW()&lt;23,"",
  IF($M13315="H6",TRIM(LEFT($A13315,5)),N13314))</f>
        <v>8638</v>
      </c>
      <c r="O13315" s="168" t="str">
        <f t="shared" ref="O13315:O13378" si="1666">IF($M13315&lt;&gt;"DTL","",
  IF(NOT(ISNUMBER(VALUE(MID($A13315,31,15)))),"",LEFT($A13315,4)))</f>
        <v/>
      </c>
      <c r="P13315" s="168" t="str">
        <f t="shared" ref="P13315:P13378" si="1667">IF(O13315="","",N13315&amp;O13315)</f>
        <v/>
      </c>
      <c r="Q13315" s="168" t="str">
        <f t="shared" ref="Q13315:Q13378" si="1668">IF($M13315&lt;&gt;"DTL","",
  IF(NOT(ISNUMBER(VALUE(MID($A13315,31,15)))),"",VALUE(TRIM(MID($A13315,47,15)))))</f>
        <v/>
      </c>
      <c r="R13315" s="168" t="str">
        <f t="shared" ref="R13315:R13378" si="1669">IF($M13315&lt;&gt;"DTL","",
  IF(NOT(ISNUMBER(VALUE(MID($A13315,31,15)))),"",VALUE(TRIM(MID($A13315,61,14)))))</f>
        <v/>
      </c>
      <c r="S13315" s="168" t="str">
        <f t="shared" ref="S13315:S13378" si="1670">IF($M13315&lt;&gt;"DTL","",
  IF(NOT(ISNUMBER(VALUE(MID($A13315,31,15)))),"",VALUE(TRIM(MID($A13315,76,14)))))</f>
        <v/>
      </c>
      <c r="T13315" s="168" t="str">
        <f t="shared" ref="T13315:T13378" si="1671">IF($M13315&lt;&gt;"DTL","",
  IF(NOT(ISNUMBER(VALUE(MID($A13315,31,15)))),"",VALUE(TRIM(MID($A13315,90,14)))))</f>
        <v/>
      </c>
    </row>
    <row r="13316" spans="1:20" x14ac:dyDescent="0.2">
      <c r="A13316" t="s">
        <v>2611</v>
      </c>
      <c r="M13316" s="170" t="str">
        <f t="shared" si="1664"/>
        <v>DTL</v>
      </c>
      <c r="N13316" s="169" t="str">
        <f t="shared" si="1665"/>
        <v>8638</v>
      </c>
      <c r="O13316" s="168" t="str">
        <f t="shared" si="1666"/>
        <v/>
      </c>
      <c r="P13316" s="168" t="str">
        <f t="shared" si="1667"/>
        <v/>
      </c>
      <c r="Q13316" s="168" t="str">
        <f t="shared" si="1668"/>
        <v/>
      </c>
      <c r="R13316" s="168" t="str">
        <f t="shared" si="1669"/>
        <v/>
      </c>
      <c r="S13316" s="168" t="str">
        <f t="shared" si="1670"/>
        <v/>
      </c>
      <c r="T13316" s="168" t="str">
        <f t="shared" si="1671"/>
        <v/>
      </c>
    </row>
    <row r="13317" spans="1:20" x14ac:dyDescent="0.2">
      <c r="A13317" t="s">
        <v>7603</v>
      </c>
      <c r="M13317" s="170" t="str">
        <f t="shared" si="1664"/>
        <v>Ttl</v>
      </c>
      <c r="N13317" s="169" t="str">
        <f t="shared" si="1665"/>
        <v>8638</v>
      </c>
      <c r="O13317" s="168" t="str">
        <f t="shared" si="1666"/>
        <v/>
      </c>
      <c r="P13317" s="168" t="str">
        <f t="shared" si="1667"/>
        <v/>
      </c>
      <c r="Q13317" s="168" t="str">
        <f t="shared" si="1668"/>
        <v/>
      </c>
      <c r="R13317" s="168" t="str">
        <f t="shared" si="1669"/>
        <v/>
      </c>
      <c r="S13317" s="168" t="str">
        <f t="shared" si="1670"/>
        <v/>
      </c>
      <c r="T13317" s="168" t="str">
        <f t="shared" si="1671"/>
        <v/>
      </c>
    </row>
    <row r="13318" spans="1:20" x14ac:dyDescent="0.2">
      <c r="A13318" t="s">
        <v>4467</v>
      </c>
      <c r="M13318" s="170" t="str">
        <f t="shared" si="1664"/>
        <v>DTL</v>
      </c>
      <c r="N13318" s="169" t="str">
        <f t="shared" si="1665"/>
        <v>8638</v>
      </c>
      <c r="O13318" s="168" t="str">
        <f t="shared" si="1666"/>
        <v/>
      </c>
      <c r="P13318" s="168" t="str">
        <f t="shared" si="1667"/>
        <v/>
      </c>
      <c r="Q13318" s="168" t="str">
        <f t="shared" si="1668"/>
        <v/>
      </c>
      <c r="R13318" s="168" t="str">
        <f t="shared" si="1669"/>
        <v/>
      </c>
      <c r="S13318" s="168" t="str">
        <f t="shared" si="1670"/>
        <v/>
      </c>
      <c r="T13318" s="168" t="str">
        <f t="shared" si="1671"/>
        <v/>
      </c>
    </row>
    <row r="13319" spans="1:20" x14ac:dyDescent="0.2">
      <c r="M13319" s="170" t="str">
        <f t="shared" si="1664"/>
        <v>DTL</v>
      </c>
      <c r="N13319" s="169" t="str">
        <f t="shared" si="1665"/>
        <v>8638</v>
      </c>
      <c r="O13319" s="168" t="str">
        <f t="shared" si="1666"/>
        <v/>
      </c>
      <c r="P13319" s="168" t="str">
        <f t="shared" si="1667"/>
        <v/>
      </c>
      <c r="Q13319" s="168" t="str">
        <f t="shared" si="1668"/>
        <v/>
      </c>
      <c r="R13319" s="168" t="str">
        <f t="shared" si="1669"/>
        <v/>
      </c>
      <c r="S13319" s="168" t="str">
        <f t="shared" si="1670"/>
        <v/>
      </c>
      <c r="T13319" s="168" t="str">
        <f t="shared" si="1671"/>
        <v/>
      </c>
    </row>
    <row r="13320" spans="1:20" x14ac:dyDescent="0.2">
      <c r="M13320" s="170" t="str">
        <f t="shared" si="1664"/>
        <v>DTL</v>
      </c>
      <c r="N13320" s="169" t="str">
        <f t="shared" si="1665"/>
        <v>8638</v>
      </c>
      <c r="O13320" s="168" t="str">
        <f t="shared" si="1666"/>
        <v/>
      </c>
      <c r="P13320" s="168" t="str">
        <f t="shared" si="1667"/>
        <v/>
      </c>
      <c r="Q13320" s="168" t="str">
        <f t="shared" si="1668"/>
        <v/>
      </c>
      <c r="R13320" s="168" t="str">
        <f t="shared" si="1669"/>
        <v/>
      </c>
      <c r="S13320" s="168" t="str">
        <f t="shared" si="1670"/>
        <v/>
      </c>
      <c r="T13320" s="168" t="str">
        <f t="shared" si="1671"/>
        <v/>
      </c>
    </row>
    <row r="13321" spans="1:20" x14ac:dyDescent="0.2">
      <c r="M13321" s="170" t="str">
        <f t="shared" si="1664"/>
        <v>DTL</v>
      </c>
      <c r="N13321" s="169" t="str">
        <f t="shared" si="1665"/>
        <v>8638</v>
      </c>
      <c r="O13321" s="168" t="str">
        <f t="shared" si="1666"/>
        <v/>
      </c>
      <c r="P13321" s="168" t="str">
        <f t="shared" si="1667"/>
        <v/>
      </c>
      <c r="Q13321" s="168" t="str">
        <f t="shared" si="1668"/>
        <v/>
      </c>
      <c r="R13321" s="168" t="str">
        <f t="shared" si="1669"/>
        <v/>
      </c>
      <c r="S13321" s="168" t="str">
        <f t="shared" si="1670"/>
        <v/>
      </c>
      <c r="T13321" s="168" t="str">
        <f t="shared" si="1671"/>
        <v/>
      </c>
    </row>
    <row r="13322" spans="1:20" x14ac:dyDescent="0.2">
      <c r="M13322" s="170" t="str">
        <f t="shared" si="1664"/>
        <v>DTL</v>
      </c>
      <c r="N13322" s="169" t="str">
        <f t="shared" si="1665"/>
        <v>8638</v>
      </c>
      <c r="O13322" s="168" t="str">
        <f t="shared" si="1666"/>
        <v/>
      </c>
      <c r="P13322" s="168" t="str">
        <f t="shared" si="1667"/>
        <v/>
      </c>
      <c r="Q13322" s="168" t="str">
        <f t="shared" si="1668"/>
        <v/>
      </c>
      <c r="R13322" s="168" t="str">
        <f t="shared" si="1669"/>
        <v/>
      </c>
      <c r="S13322" s="168" t="str">
        <f t="shared" si="1670"/>
        <v/>
      </c>
      <c r="T13322" s="168" t="str">
        <f t="shared" si="1671"/>
        <v/>
      </c>
    </row>
    <row r="13323" spans="1:20" x14ac:dyDescent="0.2">
      <c r="M13323" s="170" t="str">
        <f t="shared" si="1664"/>
        <v>DTL</v>
      </c>
      <c r="N13323" s="169" t="str">
        <f t="shared" si="1665"/>
        <v>8638</v>
      </c>
      <c r="O13323" s="168" t="str">
        <f t="shared" si="1666"/>
        <v/>
      </c>
      <c r="P13323" s="168" t="str">
        <f t="shared" si="1667"/>
        <v/>
      </c>
      <c r="Q13323" s="168" t="str">
        <f t="shared" si="1668"/>
        <v/>
      </c>
      <c r="R13323" s="168" t="str">
        <f t="shared" si="1669"/>
        <v/>
      </c>
      <c r="S13323" s="168" t="str">
        <f t="shared" si="1670"/>
        <v/>
      </c>
      <c r="T13323" s="168" t="str">
        <f t="shared" si="1671"/>
        <v/>
      </c>
    </row>
    <row r="13324" spans="1:20" x14ac:dyDescent="0.2">
      <c r="M13324" s="170" t="str">
        <f t="shared" si="1664"/>
        <v>DTL</v>
      </c>
      <c r="N13324" s="169" t="str">
        <f t="shared" si="1665"/>
        <v>8638</v>
      </c>
      <c r="O13324" s="168" t="str">
        <f t="shared" si="1666"/>
        <v/>
      </c>
      <c r="P13324" s="168" t="str">
        <f t="shared" si="1667"/>
        <v/>
      </c>
      <c r="Q13324" s="168" t="str">
        <f t="shared" si="1668"/>
        <v/>
      </c>
      <c r="R13324" s="168" t="str">
        <f t="shared" si="1669"/>
        <v/>
      </c>
      <c r="S13324" s="168" t="str">
        <f t="shared" si="1670"/>
        <v/>
      </c>
      <c r="T13324" s="168" t="str">
        <f t="shared" si="1671"/>
        <v/>
      </c>
    </row>
    <row r="13325" spans="1:20" x14ac:dyDescent="0.2">
      <c r="M13325" s="170" t="str">
        <f t="shared" si="1664"/>
        <v>DTL</v>
      </c>
      <c r="N13325" s="169" t="str">
        <f t="shared" si="1665"/>
        <v>8638</v>
      </c>
      <c r="O13325" s="168" t="str">
        <f t="shared" si="1666"/>
        <v/>
      </c>
      <c r="P13325" s="168" t="str">
        <f t="shared" si="1667"/>
        <v/>
      </c>
      <c r="Q13325" s="168" t="str">
        <f t="shared" si="1668"/>
        <v/>
      </c>
      <c r="R13325" s="168" t="str">
        <f t="shared" si="1669"/>
        <v/>
      </c>
      <c r="S13325" s="168" t="str">
        <f t="shared" si="1670"/>
        <v/>
      </c>
      <c r="T13325" s="168" t="str">
        <f t="shared" si="1671"/>
        <v/>
      </c>
    </row>
    <row r="13326" spans="1:20" x14ac:dyDescent="0.2">
      <c r="M13326" s="170" t="str">
        <f t="shared" si="1664"/>
        <v>DTL</v>
      </c>
      <c r="N13326" s="169" t="str">
        <f t="shared" si="1665"/>
        <v>8638</v>
      </c>
      <c r="O13326" s="168" t="str">
        <f t="shared" si="1666"/>
        <v/>
      </c>
      <c r="P13326" s="168" t="str">
        <f t="shared" si="1667"/>
        <v/>
      </c>
      <c r="Q13326" s="168" t="str">
        <f t="shared" si="1668"/>
        <v/>
      </c>
      <c r="R13326" s="168" t="str">
        <f t="shared" si="1669"/>
        <v/>
      </c>
      <c r="S13326" s="168" t="str">
        <f t="shared" si="1670"/>
        <v/>
      </c>
      <c r="T13326" s="168" t="str">
        <f t="shared" si="1671"/>
        <v/>
      </c>
    </row>
    <row r="13327" spans="1:20" x14ac:dyDescent="0.2">
      <c r="M13327" s="170" t="str">
        <f t="shared" si="1664"/>
        <v>DTL</v>
      </c>
      <c r="N13327" s="169" t="str">
        <f t="shared" si="1665"/>
        <v>8638</v>
      </c>
      <c r="O13327" s="168" t="str">
        <f t="shared" si="1666"/>
        <v/>
      </c>
      <c r="P13327" s="168" t="str">
        <f t="shared" si="1667"/>
        <v/>
      </c>
      <c r="Q13327" s="168" t="str">
        <f t="shared" si="1668"/>
        <v/>
      </c>
      <c r="R13327" s="168" t="str">
        <f t="shared" si="1669"/>
        <v/>
      </c>
      <c r="S13327" s="168" t="str">
        <f t="shared" si="1670"/>
        <v/>
      </c>
      <c r="T13327" s="168" t="str">
        <f t="shared" si="1671"/>
        <v/>
      </c>
    </row>
    <row r="13328" spans="1:20" x14ac:dyDescent="0.2">
      <c r="M13328" s="170" t="str">
        <f t="shared" si="1664"/>
        <v>DTL</v>
      </c>
      <c r="N13328" s="169" t="str">
        <f t="shared" si="1665"/>
        <v>8638</v>
      </c>
      <c r="O13328" s="168" t="str">
        <f t="shared" si="1666"/>
        <v/>
      </c>
      <c r="P13328" s="168" t="str">
        <f t="shared" si="1667"/>
        <v/>
      </c>
      <c r="Q13328" s="168" t="str">
        <f t="shared" si="1668"/>
        <v/>
      </c>
      <c r="R13328" s="168" t="str">
        <f t="shared" si="1669"/>
        <v/>
      </c>
      <c r="S13328" s="168" t="str">
        <f t="shared" si="1670"/>
        <v/>
      </c>
      <c r="T13328" s="168" t="str">
        <f t="shared" si="1671"/>
        <v/>
      </c>
    </row>
    <row r="13329" spans="13:20" x14ac:dyDescent="0.2">
      <c r="M13329" s="170" t="str">
        <f t="shared" si="1664"/>
        <v>DTL</v>
      </c>
      <c r="N13329" s="169" t="str">
        <f t="shared" si="1665"/>
        <v>8638</v>
      </c>
      <c r="O13329" s="168" t="str">
        <f t="shared" si="1666"/>
        <v/>
      </c>
      <c r="P13329" s="168" t="str">
        <f t="shared" si="1667"/>
        <v/>
      </c>
      <c r="Q13329" s="168" t="str">
        <f t="shared" si="1668"/>
        <v/>
      </c>
      <c r="R13329" s="168" t="str">
        <f t="shared" si="1669"/>
        <v/>
      </c>
      <c r="S13329" s="168" t="str">
        <f t="shared" si="1670"/>
        <v/>
      </c>
      <c r="T13329" s="168" t="str">
        <f t="shared" si="1671"/>
        <v/>
      </c>
    </row>
    <row r="13330" spans="13:20" x14ac:dyDescent="0.2">
      <c r="M13330" s="170" t="str">
        <f t="shared" si="1664"/>
        <v>DTL</v>
      </c>
      <c r="N13330" s="169" t="str">
        <f t="shared" si="1665"/>
        <v>8638</v>
      </c>
      <c r="O13330" s="168" t="str">
        <f t="shared" si="1666"/>
        <v/>
      </c>
      <c r="P13330" s="168" t="str">
        <f t="shared" si="1667"/>
        <v/>
      </c>
      <c r="Q13330" s="168" t="str">
        <f t="shared" si="1668"/>
        <v/>
      </c>
      <c r="R13330" s="168" t="str">
        <f t="shared" si="1669"/>
        <v/>
      </c>
      <c r="S13330" s="168" t="str">
        <f t="shared" si="1670"/>
        <v/>
      </c>
      <c r="T13330" s="168" t="str">
        <f t="shared" si="1671"/>
        <v/>
      </c>
    </row>
    <row r="13331" spans="13:20" x14ac:dyDescent="0.2">
      <c r="M13331" s="170" t="str">
        <f t="shared" si="1664"/>
        <v>DTL</v>
      </c>
      <c r="N13331" s="169" t="str">
        <f t="shared" si="1665"/>
        <v>8638</v>
      </c>
      <c r="O13331" s="168" t="str">
        <f t="shared" si="1666"/>
        <v/>
      </c>
      <c r="P13331" s="168" t="str">
        <f t="shared" si="1667"/>
        <v/>
      </c>
      <c r="Q13331" s="168" t="str">
        <f t="shared" si="1668"/>
        <v/>
      </c>
      <c r="R13331" s="168" t="str">
        <f t="shared" si="1669"/>
        <v/>
      </c>
      <c r="S13331" s="168" t="str">
        <f t="shared" si="1670"/>
        <v/>
      </c>
      <c r="T13331" s="168" t="str">
        <f t="shared" si="1671"/>
        <v/>
      </c>
    </row>
    <row r="13332" spans="13:20" x14ac:dyDescent="0.2">
      <c r="M13332" s="170" t="str">
        <f t="shared" si="1664"/>
        <v>DTL</v>
      </c>
      <c r="N13332" s="169" t="str">
        <f t="shared" si="1665"/>
        <v>8638</v>
      </c>
      <c r="O13332" s="168" t="str">
        <f t="shared" si="1666"/>
        <v/>
      </c>
      <c r="P13332" s="168" t="str">
        <f t="shared" si="1667"/>
        <v/>
      </c>
      <c r="Q13332" s="168" t="str">
        <f t="shared" si="1668"/>
        <v/>
      </c>
      <c r="R13332" s="168" t="str">
        <f t="shared" si="1669"/>
        <v/>
      </c>
      <c r="S13332" s="168" t="str">
        <f t="shared" si="1670"/>
        <v/>
      </c>
      <c r="T13332" s="168" t="str">
        <f t="shared" si="1671"/>
        <v/>
      </c>
    </row>
    <row r="13333" spans="13:20" x14ac:dyDescent="0.2">
      <c r="M13333" s="170" t="str">
        <f t="shared" si="1664"/>
        <v>DTL</v>
      </c>
      <c r="N13333" s="169" t="str">
        <f t="shared" si="1665"/>
        <v>8638</v>
      </c>
      <c r="O13333" s="168" t="str">
        <f t="shared" si="1666"/>
        <v/>
      </c>
      <c r="P13333" s="168" t="str">
        <f t="shared" si="1667"/>
        <v/>
      </c>
      <c r="Q13333" s="168" t="str">
        <f t="shared" si="1668"/>
        <v/>
      </c>
      <c r="R13333" s="168" t="str">
        <f t="shared" si="1669"/>
        <v/>
      </c>
      <c r="S13333" s="168" t="str">
        <f t="shared" si="1670"/>
        <v/>
      </c>
      <c r="T13333" s="168" t="str">
        <f t="shared" si="1671"/>
        <v/>
      </c>
    </row>
    <row r="13334" spans="13:20" x14ac:dyDescent="0.2">
      <c r="M13334" s="170" t="str">
        <f t="shared" si="1664"/>
        <v>DTL</v>
      </c>
      <c r="N13334" s="169" t="str">
        <f t="shared" si="1665"/>
        <v>8638</v>
      </c>
      <c r="O13334" s="168" t="str">
        <f t="shared" si="1666"/>
        <v/>
      </c>
      <c r="P13334" s="168" t="str">
        <f t="shared" si="1667"/>
        <v/>
      </c>
      <c r="Q13334" s="168" t="str">
        <f t="shared" si="1668"/>
        <v/>
      </c>
      <c r="R13334" s="168" t="str">
        <f t="shared" si="1669"/>
        <v/>
      </c>
      <c r="S13334" s="168" t="str">
        <f t="shared" si="1670"/>
        <v/>
      </c>
      <c r="T13334" s="168" t="str">
        <f t="shared" si="1671"/>
        <v/>
      </c>
    </row>
    <row r="13335" spans="13:20" x14ac:dyDescent="0.2">
      <c r="M13335" s="170" t="str">
        <f t="shared" si="1664"/>
        <v>DTL</v>
      </c>
      <c r="N13335" s="169" t="str">
        <f t="shared" si="1665"/>
        <v>8638</v>
      </c>
      <c r="O13335" s="168" t="str">
        <f t="shared" si="1666"/>
        <v/>
      </c>
      <c r="P13335" s="168" t="str">
        <f t="shared" si="1667"/>
        <v/>
      </c>
      <c r="Q13335" s="168" t="str">
        <f t="shared" si="1668"/>
        <v/>
      </c>
      <c r="R13335" s="168" t="str">
        <f t="shared" si="1669"/>
        <v/>
      </c>
      <c r="S13335" s="168" t="str">
        <f t="shared" si="1670"/>
        <v/>
      </c>
      <c r="T13335" s="168" t="str">
        <f t="shared" si="1671"/>
        <v/>
      </c>
    </row>
    <row r="13336" spans="13:20" x14ac:dyDescent="0.2">
      <c r="M13336" s="170" t="str">
        <f t="shared" si="1664"/>
        <v>DTL</v>
      </c>
      <c r="N13336" s="169" t="str">
        <f t="shared" si="1665"/>
        <v>8638</v>
      </c>
      <c r="O13336" s="168" t="str">
        <f t="shared" si="1666"/>
        <v/>
      </c>
      <c r="P13336" s="168" t="str">
        <f t="shared" si="1667"/>
        <v/>
      </c>
      <c r="Q13336" s="168" t="str">
        <f t="shared" si="1668"/>
        <v/>
      </c>
      <c r="R13336" s="168" t="str">
        <f t="shared" si="1669"/>
        <v/>
      </c>
      <c r="S13336" s="168" t="str">
        <f t="shared" si="1670"/>
        <v/>
      </c>
      <c r="T13336" s="168" t="str">
        <f t="shared" si="1671"/>
        <v/>
      </c>
    </row>
    <row r="13337" spans="13:20" x14ac:dyDescent="0.2">
      <c r="M13337" s="170" t="str">
        <f t="shared" si="1664"/>
        <v>DTL</v>
      </c>
      <c r="N13337" s="169" t="str">
        <f t="shared" si="1665"/>
        <v>8638</v>
      </c>
      <c r="O13337" s="168" t="str">
        <f t="shared" si="1666"/>
        <v/>
      </c>
      <c r="P13337" s="168" t="str">
        <f t="shared" si="1667"/>
        <v/>
      </c>
      <c r="Q13337" s="168" t="str">
        <f t="shared" si="1668"/>
        <v/>
      </c>
      <c r="R13337" s="168" t="str">
        <f t="shared" si="1669"/>
        <v/>
      </c>
      <c r="S13337" s="168" t="str">
        <f t="shared" si="1670"/>
        <v/>
      </c>
      <c r="T13337" s="168" t="str">
        <f t="shared" si="1671"/>
        <v/>
      </c>
    </row>
    <row r="13338" spans="13:20" x14ac:dyDescent="0.2">
      <c r="M13338" s="170" t="str">
        <f t="shared" si="1664"/>
        <v>DTL</v>
      </c>
      <c r="N13338" s="169" t="str">
        <f t="shared" si="1665"/>
        <v>8638</v>
      </c>
      <c r="O13338" s="168" t="str">
        <f t="shared" si="1666"/>
        <v/>
      </c>
      <c r="P13338" s="168" t="str">
        <f t="shared" si="1667"/>
        <v/>
      </c>
      <c r="Q13338" s="168" t="str">
        <f t="shared" si="1668"/>
        <v/>
      </c>
      <c r="R13338" s="168" t="str">
        <f t="shared" si="1669"/>
        <v/>
      </c>
      <c r="S13338" s="168" t="str">
        <f t="shared" si="1670"/>
        <v/>
      </c>
      <c r="T13338" s="168" t="str">
        <f t="shared" si="1671"/>
        <v/>
      </c>
    </row>
    <row r="13339" spans="13:20" x14ac:dyDescent="0.2">
      <c r="M13339" s="170" t="str">
        <f t="shared" si="1664"/>
        <v>DTL</v>
      </c>
      <c r="N13339" s="169" t="str">
        <f t="shared" si="1665"/>
        <v>8638</v>
      </c>
      <c r="O13339" s="168" t="str">
        <f t="shared" si="1666"/>
        <v/>
      </c>
      <c r="P13339" s="168" t="str">
        <f t="shared" si="1667"/>
        <v/>
      </c>
      <c r="Q13339" s="168" t="str">
        <f t="shared" si="1668"/>
        <v/>
      </c>
      <c r="R13339" s="168" t="str">
        <f t="shared" si="1669"/>
        <v/>
      </c>
      <c r="S13339" s="168" t="str">
        <f t="shared" si="1670"/>
        <v/>
      </c>
      <c r="T13339" s="168" t="str">
        <f t="shared" si="1671"/>
        <v/>
      </c>
    </row>
    <row r="13340" spans="13:20" x14ac:dyDescent="0.2">
      <c r="M13340" s="170" t="str">
        <f t="shared" si="1664"/>
        <v>DTL</v>
      </c>
      <c r="N13340" s="169" t="str">
        <f t="shared" si="1665"/>
        <v>8638</v>
      </c>
      <c r="O13340" s="168" t="str">
        <f t="shared" si="1666"/>
        <v/>
      </c>
      <c r="P13340" s="168" t="str">
        <f t="shared" si="1667"/>
        <v/>
      </c>
      <c r="Q13340" s="168" t="str">
        <f t="shared" si="1668"/>
        <v/>
      </c>
      <c r="R13340" s="168" t="str">
        <f t="shared" si="1669"/>
        <v/>
      </c>
      <c r="S13340" s="168" t="str">
        <f t="shared" si="1670"/>
        <v/>
      </c>
      <c r="T13340" s="168" t="str">
        <f t="shared" si="1671"/>
        <v/>
      </c>
    </row>
    <row r="13341" spans="13:20" x14ac:dyDescent="0.2">
      <c r="M13341" s="170" t="str">
        <f t="shared" si="1664"/>
        <v>DTL</v>
      </c>
      <c r="N13341" s="169" t="str">
        <f t="shared" si="1665"/>
        <v>8638</v>
      </c>
      <c r="O13341" s="168" t="str">
        <f t="shared" si="1666"/>
        <v/>
      </c>
      <c r="P13341" s="168" t="str">
        <f t="shared" si="1667"/>
        <v/>
      </c>
      <c r="Q13341" s="168" t="str">
        <f t="shared" si="1668"/>
        <v/>
      </c>
      <c r="R13341" s="168" t="str">
        <f t="shared" si="1669"/>
        <v/>
      </c>
      <c r="S13341" s="168" t="str">
        <f t="shared" si="1670"/>
        <v/>
      </c>
      <c r="T13341" s="168" t="str">
        <f t="shared" si="1671"/>
        <v/>
      </c>
    </row>
    <row r="13342" spans="13:20" x14ac:dyDescent="0.2">
      <c r="M13342" s="170" t="str">
        <f t="shared" si="1664"/>
        <v>DTL</v>
      </c>
      <c r="N13342" s="169" t="str">
        <f t="shared" si="1665"/>
        <v>8638</v>
      </c>
      <c r="O13342" s="168" t="str">
        <f t="shared" si="1666"/>
        <v/>
      </c>
      <c r="P13342" s="168" t="str">
        <f t="shared" si="1667"/>
        <v/>
      </c>
      <c r="Q13342" s="168" t="str">
        <f t="shared" si="1668"/>
        <v/>
      </c>
      <c r="R13342" s="168" t="str">
        <f t="shared" si="1669"/>
        <v/>
      </c>
      <c r="S13342" s="168" t="str">
        <f t="shared" si="1670"/>
        <v/>
      </c>
      <c r="T13342" s="168" t="str">
        <f t="shared" si="1671"/>
        <v/>
      </c>
    </row>
    <row r="13343" spans="13:20" x14ac:dyDescent="0.2">
      <c r="M13343" s="170" t="str">
        <f t="shared" si="1664"/>
        <v>DTL</v>
      </c>
      <c r="N13343" s="169" t="str">
        <f t="shared" si="1665"/>
        <v>8638</v>
      </c>
      <c r="O13343" s="168" t="str">
        <f t="shared" si="1666"/>
        <v/>
      </c>
      <c r="P13343" s="168" t="str">
        <f t="shared" si="1667"/>
        <v/>
      </c>
      <c r="Q13343" s="168" t="str">
        <f t="shared" si="1668"/>
        <v/>
      </c>
      <c r="R13343" s="168" t="str">
        <f t="shared" si="1669"/>
        <v/>
      </c>
      <c r="S13343" s="168" t="str">
        <f t="shared" si="1670"/>
        <v/>
      </c>
      <c r="T13343" s="168" t="str">
        <f t="shared" si="1671"/>
        <v/>
      </c>
    </row>
    <row r="13344" spans="13:20" x14ac:dyDescent="0.2">
      <c r="M13344" s="170" t="str">
        <f t="shared" si="1664"/>
        <v>DTL</v>
      </c>
      <c r="N13344" s="169" t="str">
        <f t="shared" si="1665"/>
        <v>8638</v>
      </c>
      <c r="O13344" s="168" t="str">
        <f t="shared" si="1666"/>
        <v/>
      </c>
      <c r="P13344" s="168" t="str">
        <f t="shared" si="1667"/>
        <v/>
      </c>
      <c r="Q13344" s="168" t="str">
        <f t="shared" si="1668"/>
        <v/>
      </c>
      <c r="R13344" s="168" t="str">
        <f t="shared" si="1669"/>
        <v/>
      </c>
      <c r="S13344" s="168" t="str">
        <f t="shared" si="1670"/>
        <v/>
      </c>
      <c r="T13344" s="168" t="str">
        <f t="shared" si="1671"/>
        <v/>
      </c>
    </row>
    <row r="13345" spans="13:20" x14ac:dyDescent="0.2">
      <c r="M13345" s="170" t="str">
        <f t="shared" si="1664"/>
        <v>DTL</v>
      </c>
      <c r="N13345" s="169" t="str">
        <f t="shared" si="1665"/>
        <v>8638</v>
      </c>
      <c r="O13345" s="168" t="str">
        <f t="shared" si="1666"/>
        <v/>
      </c>
      <c r="P13345" s="168" t="str">
        <f t="shared" si="1667"/>
        <v/>
      </c>
      <c r="Q13345" s="168" t="str">
        <f t="shared" si="1668"/>
        <v/>
      </c>
      <c r="R13345" s="168" t="str">
        <f t="shared" si="1669"/>
        <v/>
      </c>
      <c r="S13345" s="168" t="str">
        <f t="shared" si="1670"/>
        <v/>
      </c>
      <c r="T13345" s="168" t="str">
        <f t="shared" si="1671"/>
        <v/>
      </c>
    </row>
    <row r="13346" spans="13:20" x14ac:dyDescent="0.2">
      <c r="M13346" s="170" t="str">
        <f t="shared" si="1664"/>
        <v>DTL</v>
      </c>
      <c r="N13346" s="169" t="str">
        <f t="shared" si="1665"/>
        <v>8638</v>
      </c>
      <c r="O13346" s="168" t="str">
        <f t="shared" si="1666"/>
        <v/>
      </c>
      <c r="P13346" s="168" t="str">
        <f t="shared" si="1667"/>
        <v/>
      </c>
      <c r="Q13346" s="168" t="str">
        <f t="shared" si="1668"/>
        <v/>
      </c>
      <c r="R13346" s="168" t="str">
        <f t="shared" si="1669"/>
        <v/>
      </c>
      <c r="S13346" s="168" t="str">
        <f t="shared" si="1670"/>
        <v/>
      </c>
      <c r="T13346" s="168" t="str">
        <f t="shared" si="1671"/>
        <v/>
      </c>
    </row>
    <row r="13347" spans="13:20" x14ac:dyDescent="0.2">
      <c r="M13347" s="170" t="str">
        <f t="shared" si="1664"/>
        <v>DTL</v>
      </c>
      <c r="N13347" s="169" t="str">
        <f t="shared" si="1665"/>
        <v>8638</v>
      </c>
      <c r="O13347" s="168" t="str">
        <f t="shared" si="1666"/>
        <v/>
      </c>
      <c r="P13347" s="168" t="str">
        <f t="shared" si="1667"/>
        <v/>
      </c>
      <c r="Q13347" s="168" t="str">
        <f t="shared" si="1668"/>
        <v/>
      </c>
      <c r="R13347" s="168" t="str">
        <f t="shared" si="1669"/>
        <v/>
      </c>
      <c r="S13347" s="168" t="str">
        <f t="shared" si="1670"/>
        <v/>
      </c>
      <c r="T13347" s="168" t="str">
        <f t="shared" si="1671"/>
        <v/>
      </c>
    </row>
    <row r="13348" spans="13:20" x14ac:dyDescent="0.2">
      <c r="M13348" s="170" t="str">
        <f t="shared" si="1664"/>
        <v>DTL</v>
      </c>
      <c r="N13348" s="169" t="str">
        <f t="shared" si="1665"/>
        <v>8638</v>
      </c>
      <c r="O13348" s="168" t="str">
        <f t="shared" si="1666"/>
        <v/>
      </c>
      <c r="P13348" s="168" t="str">
        <f t="shared" si="1667"/>
        <v/>
      </c>
      <c r="Q13348" s="168" t="str">
        <f t="shared" si="1668"/>
        <v/>
      </c>
      <c r="R13348" s="168" t="str">
        <f t="shared" si="1669"/>
        <v/>
      </c>
      <c r="S13348" s="168" t="str">
        <f t="shared" si="1670"/>
        <v/>
      </c>
      <c r="T13348" s="168" t="str">
        <f t="shared" si="1671"/>
        <v/>
      </c>
    </row>
    <row r="13349" spans="13:20" x14ac:dyDescent="0.2">
      <c r="M13349" s="170" t="str">
        <f t="shared" si="1664"/>
        <v>DTL</v>
      </c>
      <c r="N13349" s="169" t="str">
        <f t="shared" si="1665"/>
        <v>8638</v>
      </c>
      <c r="O13349" s="168" t="str">
        <f t="shared" si="1666"/>
        <v/>
      </c>
      <c r="P13349" s="168" t="str">
        <f t="shared" si="1667"/>
        <v/>
      </c>
      <c r="Q13349" s="168" t="str">
        <f t="shared" si="1668"/>
        <v/>
      </c>
      <c r="R13349" s="168" t="str">
        <f t="shared" si="1669"/>
        <v/>
      </c>
      <c r="S13349" s="168" t="str">
        <f t="shared" si="1670"/>
        <v/>
      </c>
      <c r="T13349" s="168" t="str">
        <f t="shared" si="1671"/>
        <v/>
      </c>
    </row>
    <row r="13350" spans="13:20" x14ac:dyDescent="0.2">
      <c r="M13350" s="170" t="str">
        <f t="shared" si="1664"/>
        <v>DTL</v>
      </c>
      <c r="N13350" s="169" t="str">
        <f t="shared" si="1665"/>
        <v>8638</v>
      </c>
      <c r="O13350" s="168" t="str">
        <f t="shared" si="1666"/>
        <v/>
      </c>
      <c r="P13350" s="168" t="str">
        <f t="shared" si="1667"/>
        <v/>
      </c>
      <c r="Q13350" s="168" t="str">
        <f t="shared" si="1668"/>
        <v/>
      </c>
      <c r="R13350" s="168" t="str">
        <f t="shared" si="1669"/>
        <v/>
      </c>
      <c r="S13350" s="168" t="str">
        <f t="shared" si="1670"/>
        <v/>
      </c>
      <c r="T13350" s="168" t="str">
        <f t="shared" si="1671"/>
        <v/>
      </c>
    </row>
    <row r="13351" spans="13:20" x14ac:dyDescent="0.2">
      <c r="M13351" s="170" t="str">
        <f t="shared" si="1664"/>
        <v>DTL</v>
      </c>
      <c r="N13351" s="169" t="str">
        <f t="shared" si="1665"/>
        <v>8638</v>
      </c>
      <c r="O13351" s="168" t="str">
        <f t="shared" si="1666"/>
        <v/>
      </c>
      <c r="P13351" s="168" t="str">
        <f t="shared" si="1667"/>
        <v/>
      </c>
      <c r="Q13351" s="168" t="str">
        <f t="shared" si="1668"/>
        <v/>
      </c>
      <c r="R13351" s="168" t="str">
        <f t="shared" si="1669"/>
        <v/>
      </c>
      <c r="S13351" s="168" t="str">
        <f t="shared" si="1670"/>
        <v/>
      </c>
      <c r="T13351" s="168" t="str">
        <f t="shared" si="1671"/>
        <v/>
      </c>
    </row>
    <row r="13352" spans="13:20" x14ac:dyDescent="0.2">
      <c r="M13352" s="170" t="str">
        <f t="shared" si="1664"/>
        <v>DTL</v>
      </c>
      <c r="N13352" s="169" t="str">
        <f t="shared" si="1665"/>
        <v>8638</v>
      </c>
      <c r="O13352" s="168" t="str">
        <f t="shared" si="1666"/>
        <v/>
      </c>
      <c r="P13352" s="168" t="str">
        <f t="shared" si="1667"/>
        <v/>
      </c>
      <c r="Q13352" s="168" t="str">
        <f t="shared" si="1668"/>
        <v/>
      </c>
      <c r="R13352" s="168" t="str">
        <f t="shared" si="1669"/>
        <v/>
      </c>
      <c r="S13352" s="168" t="str">
        <f t="shared" si="1670"/>
        <v/>
      </c>
      <c r="T13352" s="168" t="str">
        <f t="shared" si="1671"/>
        <v/>
      </c>
    </row>
    <row r="13353" spans="13:20" x14ac:dyDescent="0.2">
      <c r="M13353" s="170" t="str">
        <f t="shared" si="1664"/>
        <v>DTL</v>
      </c>
      <c r="N13353" s="169" t="str">
        <f t="shared" si="1665"/>
        <v>8638</v>
      </c>
      <c r="O13353" s="168" t="str">
        <f t="shared" si="1666"/>
        <v/>
      </c>
      <c r="P13353" s="168" t="str">
        <f t="shared" si="1667"/>
        <v/>
      </c>
      <c r="Q13353" s="168" t="str">
        <f t="shared" si="1668"/>
        <v/>
      </c>
      <c r="R13353" s="168" t="str">
        <f t="shared" si="1669"/>
        <v/>
      </c>
      <c r="S13353" s="168" t="str">
        <f t="shared" si="1670"/>
        <v/>
      </c>
      <c r="T13353" s="168" t="str">
        <f t="shared" si="1671"/>
        <v/>
      </c>
    </row>
    <row r="13354" spans="13:20" x14ac:dyDescent="0.2">
      <c r="M13354" s="170" t="str">
        <f t="shared" si="1664"/>
        <v>DTL</v>
      </c>
      <c r="N13354" s="169" t="str">
        <f t="shared" si="1665"/>
        <v>8638</v>
      </c>
      <c r="O13354" s="168" t="str">
        <f t="shared" si="1666"/>
        <v/>
      </c>
      <c r="P13354" s="168" t="str">
        <f t="shared" si="1667"/>
        <v/>
      </c>
      <c r="Q13354" s="168" t="str">
        <f t="shared" si="1668"/>
        <v/>
      </c>
      <c r="R13354" s="168" t="str">
        <f t="shared" si="1669"/>
        <v/>
      </c>
      <c r="S13354" s="168" t="str">
        <f t="shared" si="1670"/>
        <v/>
      </c>
      <c r="T13354" s="168" t="str">
        <f t="shared" si="1671"/>
        <v/>
      </c>
    </row>
    <row r="13355" spans="13:20" x14ac:dyDescent="0.2">
      <c r="M13355" s="170" t="str">
        <f t="shared" si="1664"/>
        <v>DTL</v>
      </c>
      <c r="N13355" s="169" t="str">
        <f t="shared" si="1665"/>
        <v>8638</v>
      </c>
      <c r="O13355" s="168" t="str">
        <f t="shared" si="1666"/>
        <v/>
      </c>
      <c r="P13355" s="168" t="str">
        <f t="shared" si="1667"/>
        <v/>
      </c>
      <c r="Q13355" s="168" t="str">
        <f t="shared" si="1668"/>
        <v/>
      </c>
      <c r="R13355" s="168" t="str">
        <f t="shared" si="1669"/>
        <v/>
      </c>
      <c r="S13355" s="168" t="str">
        <f t="shared" si="1670"/>
        <v/>
      </c>
      <c r="T13355" s="168" t="str">
        <f t="shared" si="1671"/>
        <v/>
      </c>
    </row>
    <row r="13356" spans="13:20" x14ac:dyDescent="0.2">
      <c r="M13356" s="170" t="str">
        <f t="shared" si="1664"/>
        <v>DTL</v>
      </c>
      <c r="N13356" s="169" t="str">
        <f t="shared" si="1665"/>
        <v>8638</v>
      </c>
      <c r="O13356" s="168" t="str">
        <f t="shared" si="1666"/>
        <v/>
      </c>
      <c r="P13356" s="168" t="str">
        <f t="shared" si="1667"/>
        <v/>
      </c>
      <c r="Q13356" s="168" t="str">
        <f t="shared" si="1668"/>
        <v/>
      </c>
      <c r="R13356" s="168" t="str">
        <f t="shared" si="1669"/>
        <v/>
      </c>
      <c r="S13356" s="168" t="str">
        <f t="shared" si="1670"/>
        <v/>
      </c>
      <c r="T13356" s="168" t="str">
        <f t="shared" si="1671"/>
        <v/>
      </c>
    </row>
    <row r="13357" spans="13:20" x14ac:dyDescent="0.2">
      <c r="M13357" s="170" t="str">
        <f t="shared" si="1664"/>
        <v>DTL</v>
      </c>
      <c r="N13357" s="169" t="str">
        <f t="shared" si="1665"/>
        <v>8638</v>
      </c>
      <c r="O13357" s="168" t="str">
        <f t="shared" si="1666"/>
        <v/>
      </c>
      <c r="P13357" s="168" t="str">
        <f t="shared" si="1667"/>
        <v/>
      </c>
      <c r="Q13357" s="168" t="str">
        <f t="shared" si="1668"/>
        <v/>
      </c>
      <c r="R13357" s="168" t="str">
        <f t="shared" si="1669"/>
        <v/>
      </c>
      <c r="S13357" s="168" t="str">
        <f t="shared" si="1670"/>
        <v/>
      </c>
      <c r="T13357" s="168" t="str">
        <f t="shared" si="1671"/>
        <v/>
      </c>
    </row>
    <row r="13358" spans="13:20" x14ac:dyDescent="0.2">
      <c r="M13358" s="170" t="str">
        <f t="shared" si="1664"/>
        <v>DTL</v>
      </c>
      <c r="N13358" s="169" t="str">
        <f t="shared" si="1665"/>
        <v>8638</v>
      </c>
      <c r="O13358" s="168" t="str">
        <f t="shared" si="1666"/>
        <v/>
      </c>
      <c r="P13358" s="168" t="str">
        <f t="shared" si="1667"/>
        <v/>
      </c>
      <c r="Q13358" s="168" t="str">
        <f t="shared" si="1668"/>
        <v/>
      </c>
      <c r="R13358" s="168" t="str">
        <f t="shared" si="1669"/>
        <v/>
      </c>
      <c r="S13358" s="168" t="str">
        <f t="shared" si="1670"/>
        <v/>
      </c>
      <c r="T13358" s="168" t="str">
        <f t="shared" si="1671"/>
        <v/>
      </c>
    </row>
    <row r="13359" spans="13:20" x14ac:dyDescent="0.2">
      <c r="M13359" s="170" t="str">
        <f t="shared" si="1664"/>
        <v>DTL</v>
      </c>
      <c r="N13359" s="169" t="str">
        <f t="shared" si="1665"/>
        <v>8638</v>
      </c>
      <c r="O13359" s="168" t="str">
        <f t="shared" si="1666"/>
        <v/>
      </c>
      <c r="P13359" s="168" t="str">
        <f t="shared" si="1667"/>
        <v/>
      </c>
      <c r="Q13359" s="168" t="str">
        <f t="shared" si="1668"/>
        <v/>
      </c>
      <c r="R13359" s="168" t="str">
        <f t="shared" si="1669"/>
        <v/>
      </c>
      <c r="S13359" s="168" t="str">
        <f t="shared" si="1670"/>
        <v/>
      </c>
      <c r="T13359" s="168" t="str">
        <f t="shared" si="1671"/>
        <v/>
      </c>
    </row>
    <row r="13360" spans="13:20" x14ac:dyDescent="0.2">
      <c r="M13360" s="170" t="str">
        <f t="shared" si="1664"/>
        <v>DTL</v>
      </c>
      <c r="N13360" s="169" t="str">
        <f t="shared" si="1665"/>
        <v>8638</v>
      </c>
      <c r="O13360" s="168" t="str">
        <f t="shared" si="1666"/>
        <v/>
      </c>
      <c r="P13360" s="168" t="str">
        <f t="shared" si="1667"/>
        <v/>
      </c>
      <c r="Q13360" s="168" t="str">
        <f t="shared" si="1668"/>
        <v/>
      </c>
      <c r="R13360" s="168" t="str">
        <f t="shared" si="1669"/>
        <v/>
      </c>
      <c r="S13360" s="168" t="str">
        <f t="shared" si="1670"/>
        <v/>
      </c>
      <c r="T13360" s="168" t="str">
        <f t="shared" si="1671"/>
        <v/>
      </c>
    </row>
    <row r="13361" spans="13:20" x14ac:dyDescent="0.2">
      <c r="M13361" s="170" t="str">
        <f t="shared" si="1664"/>
        <v>DTL</v>
      </c>
      <c r="N13361" s="169" t="str">
        <f t="shared" si="1665"/>
        <v>8638</v>
      </c>
      <c r="O13361" s="168" t="str">
        <f t="shared" si="1666"/>
        <v/>
      </c>
      <c r="P13361" s="168" t="str">
        <f t="shared" si="1667"/>
        <v/>
      </c>
      <c r="Q13361" s="168" t="str">
        <f t="shared" si="1668"/>
        <v/>
      </c>
      <c r="R13361" s="168" t="str">
        <f t="shared" si="1669"/>
        <v/>
      </c>
      <c r="S13361" s="168" t="str">
        <f t="shared" si="1670"/>
        <v/>
      </c>
      <c r="T13361" s="168" t="str">
        <f t="shared" si="1671"/>
        <v/>
      </c>
    </row>
    <row r="13362" spans="13:20" x14ac:dyDescent="0.2">
      <c r="M13362" s="170" t="str">
        <f t="shared" si="1664"/>
        <v>DTL</v>
      </c>
      <c r="N13362" s="169" t="str">
        <f t="shared" si="1665"/>
        <v>8638</v>
      </c>
      <c r="O13362" s="168" t="str">
        <f t="shared" si="1666"/>
        <v/>
      </c>
      <c r="P13362" s="168" t="str">
        <f t="shared" si="1667"/>
        <v/>
      </c>
      <c r="Q13362" s="168" t="str">
        <f t="shared" si="1668"/>
        <v/>
      </c>
      <c r="R13362" s="168" t="str">
        <f t="shared" si="1669"/>
        <v/>
      </c>
      <c r="S13362" s="168" t="str">
        <f t="shared" si="1670"/>
        <v/>
      </c>
      <c r="T13362" s="168" t="str">
        <f t="shared" si="1671"/>
        <v/>
      </c>
    </row>
    <row r="13363" spans="13:20" x14ac:dyDescent="0.2">
      <c r="M13363" s="170" t="str">
        <f t="shared" si="1664"/>
        <v>DTL</v>
      </c>
      <c r="N13363" s="169" t="str">
        <f t="shared" si="1665"/>
        <v>8638</v>
      </c>
      <c r="O13363" s="168" t="str">
        <f t="shared" si="1666"/>
        <v/>
      </c>
      <c r="P13363" s="168" t="str">
        <f t="shared" si="1667"/>
        <v/>
      </c>
      <c r="Q13363" s="168" t="str">
        <f t="shared" si="1668"/>
        <v/>
      </c>
      <c r="R13363" s="168" t="str">
        <f t="shared" si="1669"/>
        <v/>
      </c>
      <c r="S13363" s="168" t="str">
        <f t="shared" si="1670"/>
        <v/>
      </c>
      <c r="T13363" s="168" t="str">
        <f t="shared" si="1671"/>
        <v/>
      </c>
    </row>
    <row r="13364" spans="13:20" x14ac:dyDescent="0.2">
      <c r="M13364" s="170" t="str">
        <f t="shared" si="1664"/>
        <v>DTL</v>
      </c>
      <c r="N13364" s="169" t="str">
        <f t="shared" si="1665"/>
        <v>8638</v>
      </c>
      <c r="O13364" s="168" t="str">
        <f t="shared" si="1666"/>
        <v/>
      </c>
      <c r="P13364" s="168" t="str">
        <f t="shared" si="1667"/>
        <v/>
      </c>
      <c r="Q13364" s="168" t="str">
        <f t="shared" si="1668"/>
        <v/>
      </c>
      <c r="R13364" s="168" t="str">
        <f t="shared" si="1669"/>
        <v/>
      </c>
      <c r="S13364" s="168" t="str">
        <f t="shared" si="1670"/>
        <v/>
      </c>
      <c r="T13364" s="168" t="str">
        <f t="shared" si="1671"/>
        <v/>
      </c>
    </row>
    <row r="13365" spans="13:20" x14ac:dyDescent="0.2">
      <c r="M13365" s="170" t="str">
        <f t="shared" si="1664"/>
        <v>DTL</v>
      </c>
      <c r="N13365" s="169" t="str">
        <f t="shared" si="1665"/>
        <v>8638</v>
      </c>
      <c r="O13365" s="168" t="str">
        <f t="shared" si="1666"/>
        <v/>
      </c>
      <c r="P13365" s="168" t="str">
        <f t="shared" si="1667"/>
        <v/>
      </c>
      <c r="Q13365" s="168" t="str">
        <f t="shared" si="1668"/>
        <v/>
      </c>
      <c r="R13365" s="168" t="str">
        <f t="shared" si="1669"/>
        <v/>
      </c>
      <c r="S13365" s="168" t="str">
        <f t="shared" si="1670"/>
        <v/>
      </c>
      <c r="T13365" s="168" t="str">
        <f t="shared" si="1671"/>
        <v/>
      </c>
    </row>
    <row r="13366" spans="13:20" x14ac:dyDescent="0.2">
      <c r="M13366" s="170" t="str">
        <f t="shared" si="1664"/>
        <v>DTL</v>
      </c>
      <c r="N13366" s="169" t="str">
        <f t="shared" si="1665"/>
        <v>8638</v>
      </c>
      <c r="O13366" s="168" t="str">
        <f t="shared" si="1666"/>
        <v/>
      </c>
      <c r="P13366" s="168" t="str">
        <f t="shared" si="1667"/>
        <v/>
      </c>
      <c r="Q13366" s="168" t="str">
        <f t="shared" si="1668"/>
        <v/>
      </c>
      <c r="R13366" s="168" t="str">
        <f t="shared" si="1669"/>
        <v/>
      </c>
      <c r="S13366" s="168" t="str">
        <f t="shared" si="1670"/>
        <v/>
      </c>
      <c r="T13366" s="168" t="str">
        <f t="shared" si="1671"/>
        <v/>
      </c>
    </row>
    <row r="13367" spans="13:20" x14ac:dyDescent="0.2">
      <c r="M13367" s="170" t="str">
        <f t="shared" si="1664"/>
        <v>DTL</v>
      </c>
      <c r="N13367" s="169" t="str">
        <f t="shared" si="1665"/>
        <v>8638</v>
      </c>
      <c r="O13367" s="168" t="str">
        <f t="shared" si="1666"/>
        <v/>
      </c>
      <c r="P13367" s="168" t="str">
        <f t="shared" si="1667"/>
        <v/>
      </c>
      <c r="Q13367" s="168" t="str">
        <f t="shared" si="1668"/>
        <v/>
      </c>
      <c r="R13367" s="168" t="str">
        <f t="shared" si="1669"/>
        <v/>
      </c>
      <c r="S13367" s="168" t="str">
        <f t="shared" si="1670"/>
        <v/>
      </c>
      <c r="T13367" s="168" t="str">
        <f t="shared" si="1671"/>
        <v/>
      </c>
    </row>
    <row r="13368" spans="13:20" x14ac:dyDescent="0.2">
      <c r="M13368" s="170" t="str">
        <f t="shared" si="1664"/>
        <v>DTL</v>
      </c>
      <c r="N13368" s="169" t="str">
        <f t="shared" si="1665"/>
        <v>8638</v>
      </c>
      <c r="O13368" s="168" t="str">
        <f t="shared" si="1666"/>
        <v/>
      </c>
      <c r="P13368" s="168" t="str">
        <f t="shared" si="1667"/>
        <v/>
      </c>
      <c r="Q13368" s="168" t="str">
        <f t="shared" si="1668"/>
        <v/>
      </c>
      <c r="R13368" s="168" t="str">
        <f t="shared" si="1669"/>
        <v/>
      </c>
      <c r="S13368" s="168" t="str">
        <f t="shared" si="1670"/>
        <v/>
      </c>
      <c r="T13368" s="168" t="str">
        <f t="shared" si="1671"/>
        <v/>
      </c>
    </row>
    <row r="13369" spans="13:20" x14ac:dyDescent="0.2">
      <c r="M13369" s="170" t="str">
        <f t="shared" si="1664"/>
        <v>DTL</v>
      </c>
      <c r="N13369" s="169" t="str">
        <f t="shared" si="1665"/>
        <v>8638</v>
      </c>
      <c r="O13369" s="168" t="str">
        <f t="shared" si="1666"/>
        <v/>
      </c>
      <c r="P13369" s="168" t="str">
        <f t="shared" si="1667"/>
        <v/>
      </c>
      <c r="Q13369" s="168" t="str">
        <f t="shared" si="1668"/>
        <v/>
      </c>
      <c r="R13369" s="168" t="str">
        <f t="shared" si="1669"/>
        <v/>
      </c>
      <c r="S13369" s="168" t="str">
        <f t="shared" si="1670"/>
        <v/>
      </c>
      <c r="T13369" s="168" t="str">
        <f t="shared" si="1671"/>
        <v/>
      </c>
    </row>
    <row r="13370" spans="13:20" x14ac:dyDescent="0.2">
      <c r="M13370" s="170" t="str">
        <f t="shared" si="1664"/>
        <v>DTL</v>
      </c>
      <c r="N13370" s="169" t="str">
        <f t="shared" si="1665"/>
        <v>8638</v>
      </c>
      <c r="O13370" s="168" t="str">
        <f t="shared" si="1666"/>
        <v/>
      </c>
      <c r="P13370" s="168" t="str">
        <f t="shared" si="1667"/>
        <v/>
      </c>
      <c r="Q13370" s="168" t="str">
        <f t="shared" si="1668"/>
        <v/>
      </c>
      <c r="R13370" s="168" t="str">
        <f t="shared" si="1669"/>
        <v/>
      </c>
      <c r="S13370" s="168" t="str">
        <f t="shared" si="1670"/>
        <v/>
      </c>
      <c r="T13370" s="168" t="str">
        <f t="shared" si="1671"/>
        <v/>
      </c>
    </row>
    <row r="13371" spans="13:20" x14ac:dyDescent="0.2">
      <c r="M13371" s="170" t="str">
        <f t="shared" si="1664"/>
        <v>DTL</v>
      </c>
      <c r="N13371" s="169" t="str">
        <f t="shared" si="1665"/>
        <v>8638</v>
      </c>
      <c r="O13371" s="168" t="str">
        <f t="shared" si="1666"/>
        <v/>
      </c>
      <c r="P13371" s="168" t="str">
        <f t="shared" si="1667"/>
        <v/>
      </c>
      <c r="Q13371" s="168" t="str">
        <f t="shared" si="1668"/>
        <v/>
      </c>
      <c r="R13371" s="168" t="str">
        <f t="shared" si="1669"/>
        <v/>
      </c>
      <c r="S13371" s="168" t="str">
        <f t="shared" si="1670"/>
        <v/>
      </c>
      <c r="T13371" s="168" t="str">
        <f t="shared" si="1671"/>
        <v/>
      </c>
    </row>
    <row r="13372" spans="13:20" x14ac:dyDescent="0.2">
      <c r="M13372" s="170" t="str">
        <f t="shared" si="1664"/>
        <v>DTL</v>
      </c>
      <c r="N13372" s="169" t="str">
        <f t="shared" si="1665"/>
        <v>8638</v>
      </c>
      <c r="O13372" s="168" t="str">
        <f t="shared" si="1666"/>
        <v/>
      </c>
      <c r="P13372" s="168" t="str">
        <f t="shared" si="1667"/>
        <v/>
      </c>
      <c r="Q13372" s="168" t="str">
        <f t="shared" si="1668"/>
        <v/>
      </c>
      <c r="R13372" s="168" t="str">
        <f t="shared" si="1669"/>
        <v/>
      </c>
      <c r="S13372" s="168" t="str">
        <f t="shared" si="1670"/>
        <v/>
      </c>
      <c r="T13372" s="168" t="str">
        <f t="shared" si="1671"/>
        <v/>
      </c>
    </row>
    <row r="13373" spans="13:20" x14ac:dyDescent="0.2">
      <c r="M13373" s="170" t="str">
        <f t="shared" si="1664"/>
        <v>DTL</v>
      </c>
      <c r="N13373" s="169" t="str">
        <f t="shared" si="1665"/>
        <v>8638</v>
      </c>
      <c r="O13373" s="168" t="str">
        <f t="shared" si="1666"/>
        <v/>
      </c>
      <c r="P13373" s="168" t="str">
        <f t="shared" si="1667"/>
        <v/>
      </c>
      <c r="Q13373" s="168" t="str">
        <f t="shared" si="1668"/>
        <v/>
      </c>
      <c r="R13373" s="168" t="str">
        <f t="shared" si="1669"/>
        <v/>
      </c>
      <c r="S13373" s="168" t="str">
        <f t="shared" si="1670"/>
        <v/>
      </c>
      <c r="T13373" s="168" t="str">
        <f t="shared" si="1671"/>
        <v/>
      </c>
    </row>
    <row r="13374" spans="13:20" x14ac:dyDescent="0.2">
      <c r="M13374" s="170" t="str">
        <f t="shared" si="1664"/>
        <v>DTL</v>
      </c>
      <c r="N13374" s="169" t="str">
        <f t="shared" si="1665"/>
        <v>8638</v>
      </c>
      <c r="O13374" s="168" t="str">
        <f t="shared" si="1666"/>
        <v/>
      </c>
      <c r="P13374" s="168" t="str">
        <f t="shared" si="1667"/>
        <v/>
      </c>
      <c r="Q13374" s="168" t="str">
        <f t="shared" si="1668"/>
        <v/>
      </c>
      <c r="R13374" s="168" t="str">
        <f t="shared" si="1669"/>
        <v/>
      </c>
      <c r="S13374" s="168" t="str">
        <f t="shared" si="1670"/>
        <v/>
      </c>
      <c r="T13374" s="168" t="str">
        <f t="shared" si="1671"/>
        <v/>
      </c>
    </row>
    <row r="13375" spans="13:20" x14ac:dyDescent="0.2">
      <c r="M13375" s="170" t="str">
        <f t="shared" si="1664"/>
        <v>DTL</v>
      </c>
      <c r="N13375" s="169" t="str">
        <f t="shared" si="1665"/>
        <v>8638</v>
      </c>
      <c r="O13375" s="168" t="str">
        <f t="shared" si="1666"/>
        <v/>
      </c>
      <c r="P13375" s="168" t="str">
        <f t="shared" si="1667"/>
        <v/>
      </c>
      <c r="Q13375" s="168" t="str">
        <f t="shared" si="1668"/>
        <v/>
      </c>
      <c r="R13375" s="168" t="str">
        <f t="shared" si="1669"/>
        <v/>
      </c>
      <c r="S13375" s="168" t="str">
        <f t="shared" si="1670"/>
        <v/>
      </c>
      <c r="T13375" s="168" t="str">
        <f t="shared" si="1671"/>
        <v/>
      </c>
    </row>
    <row r="13376" spans="13:20" x14ac:dyDescent="0.2">
      <c r="M13376" s="170" t="str">
        <f t="shared" si="1664"/>
        <v>DTL</v>
      </c>
      <c r="N13376" s="169" t="str">
        <f t="shared" si="1665"/>
        <v>8638</v>
      </c>
      <c r="O13376" s="168" t="str">
        <f t="shared" si="1666"/>
        <v/>
      </c>
      <c r="P13376" s="168" t="str">
        <f t="shared" si="1667"/>
        <v/>
      </c>
      <c r="Q13376" s="168" t="str">
        <f t="shared" si="1668"/>
        <v/>
      </c>
      <c r="R13376" s="168" t="str">
        <f t="shared" si="1669"/>
        <v/>
      </c>
      <c r="S13376" s="168" t="str">
        <f t="shared" si="1670"/>
        <v/>
      </c>
      <c r="T13376" s="168" t="str">
        <f t="shared" si="1671"/>
        <v/>
      </c>
    </row>
    <row r="13377" spans="13:20" x14ac:dyDescent="0.2">
      <c r="M13377" s="170" t="str">
        <f t="shared" si="1664"/>
        <v>DTL</v>
      </c>
      <c r="N13377" s="169" t="str">
        <f t="shared" si="1665"/>
        <v>8638</v>
      </c>
      <c r="O13377" s="168" t="str">
        <f t="shared" si="1666"/>
        <v/>
      </c>
      <c r="P13377" s="168" t="str">
        <f t="shared" si="1667"/>
        <v/>
      </c>
      <c r="Q13377" s="168" t="str">
        <f t="shared" si="1668"/>
        <v/>
      </c>
      <c r="R13377" s="168" t="str">
        <f t="shared" si="1669"/>
        <v/>
      </c>
      <c r="S13377" s="168" t="str">
        <f t="shared" si="1670"/>
        <v/>
      </c>
      <c r="T13377" s="168" t="str">
        <f t="shared" si="1671"/>
        <v/>
      </c>
    </row>
    <row r="13378" spans="13:20" x14ac:dyDescent="0.2">
      <c r="M13378" s="170" t="str">
        <f t="shared" si="1664"/>
        <v>DTL</v>
      </c>
      <c r="N13378" s="169" t="str">
        <f t="shared" si="1665"/>
        <v>8638</v>
      </c>
      <c r="O13378" s="168" t="str">
        <f t="shared" si="1666"/>
        <v/>
      </c>
      <c r="P13378" s="168" t="str">
        <f t="shared" si="1667"/>
        <v/>
      </c>
      <c r="Q13378" s="168" t="str">
        <f t="shared" si="1668"/>
        <v/>
      </c>
      <c r="R13378" s="168" t="str">
        <f t="shared" si="1669"/>
        <v/>
      </c>
      <c r="S13378" s="168" t="str">
        <f t="shared" si="1670"/>
        <v/>
      </c>
      <c r="T13378" s="168" t="str">
        <f t="shared" si="1671"/>
        <v/>
      </c>
    </row>
    <row r="13379" spans="13:20" x14ac:dyDescent="0.2">
      <c r="M13379" s="170" t="str">
        <f t="shared" ref="M13379:M13442" si="1672">IF(ROW()&lt;23,"",
  IF(NOT(ISERROR(FIND("Trinity County",$A13379,30))),"H1",
  IF(M13378="H1","H2",
  IF(M13378="H2","H3",
  IF(M13378="H3","H4",
  IF(M13378="H4","H5",
  IF(M13378="H5","H6",
  IF(M13378="H6","H7",
  IF(M13378="H7","H8",
  IF(M13378="H8","H9",
  IF(M13378="H9","H10",
  IF(TRIM(LEFT($A13379,7))="Total","Ttl","DTL"))))))))))))</f>
        <v>DTL</v>
      </c>
      <c r="N13379" s="169" t="str">
        <f t="shared" ref="N13379:N13442" si="1673">IF(ROW()&lt;23,"",
  IF($M13379="H6",TRIM(LEFT($A13379,5)),N13378))</f>
        <v>8638</v>
      </c>
      <c r="O13379" s="168" t="str">
        <f t="shared" ref="O13379:O13442" si="1674">IF($M13379&lt;&gt;"DTL","",
  IF(NOT(ISNUMBER(VALUE(MID($A13379,31,15)))),"",LEFT($A13379,4)))</f>
        <v/>
      </c>
      <c r="P13379" s="168" t="str">
        <f t="shared" ref="P13379:P13442" si="1675">IF(O13379="","",N13379&amp;O13379)</f>
        <v/>
      </c>
      <c r="Q13379" s="168" t="str">
        <f t="shared" ref="Q13379:Q13442" si="1676">IF($M13379&lt;&gt;"DTL","",
  IF(NOT(ISNUMBER(VALUE(MID($A13379,31,15)))),"",VALUE(TRIM(MID($A13379,47,15)))))</f>
        <v/>
      </c>
      <c r="R13379" s="168" t="str">
        <f t="shared" ref="R13379:R13442" si="1677">IF($M13379&lt;&gt;"DTL","",
  IF(NOT(ISNUMBER(VALUE(MID($A13379,31,15)))),"",VALUE(TRIM(MID($A13379,61,14)))))</f>
        <v/>
      </c>
      <c r="S13379" s="168" t="str">
        <f t="shared" ref="S13379:S13442" si="1678">IF($M13379&lt;&gt;"DTL","",
  IF(NOT(ISNUMBER(VALUE(MID($A13379,31,15)))),"",VALUE(TRIM(MID($A13379,76,14)))))</f>
        <v/>
      </c>
      <c r="T13379" s="168" t="str">
        <f t="shared" ref="T13379:T13442" si="1679">IF($M13379&lt;&gt;"DTL","",
  IF(NOT(ISNUMBER(VALUE(MID($A13379,31,15)))),"",VALUE(TRIM(MID($A13379,90,14)))))</f>
        <v/>
      </c>
    </row>
    <row r="13380" spans="13:20" x14ac:dyDescent="0.2">
      <c r="M13380" s="170" t="str">
        <f t="shared" si="1672"/>
        <v>DTL</v>
      </c>
      <c r="N13380" s="169" t="str">
        <f t="shared" si="1673"/>
        <v>8638</v>
      </c>
      <c r="O13380" s="168" t="str">
        <f t="shared" si="1674"/>
        <v/>
      </c>
      <c r="P13380" s="168" t="str">
        <f t="shared" si="1675"/>
        <v/>
      </c>
      <c r="Q13380" s="168" t="str">
        <f t="shared" si="1676"/>
        <v/>
      </c>
      <c r="R13380" s="168" t="str">
        <f t="shared" si="1677"/>
        <v/>
      </c>
      <c r="S13380" s="168" t="str">
        <f t="shared" si="1678"/>
        <v/>
      </c>
      <c r="T13380" s="168" t="str">
        <f t="shared" si="1679"/>
        <v/>
      </c>
    </row>
    <row r="13381" spans="13:20" x14ac:dyDescent="0.2">
      <c r="M13381" s="170" t="str">
        <f t="shared" si="1672"/>
        <v>DTL</v>
      </c>
      <c r="N13381" s="169" t="str">
        <f t="shared" si="1673"/>
        <v>8638</v>
      </c>
      <c r="O13381" s="168" t="str">
        <f t="shared" si="1674"/>
        <v/>
      </c>
      <c r="P13381" s="168" t="str">
        <f t="shared" si="1675"/>
        <v/>
      </c>
      <c r="Q13381" s="168" t="str">
        <f t="shared" si="1676"/>
        <v/>
      </c>
      <c r="R13381" s="168" t="str">
        <f t="shared" si="1677"/>
        <v/>
      </c>
      <c r="S13381" s="168" t="str">
        <f t="shared" si="1678"/>
        <v/>
      </c>
      <c r="T13381" s="168" t="str">
        <f t="shared" si="1679"/>
        <v/>
      </c>
    </row>
    <row r="13382" spans="13:20" x14ac:dyDescent="0.2">
      <c r="M13382" s="170" t="str">
        <f t="shared" si="1672"/>
        <v>DTL</v>
      </c>
      <c r="N13382" s="169" t="str">
        <f t="shared" si="1673"/>
        <v>8638</v>
      </c>
      <c r="O13382" s="168" t="str">
        <f t="shared" si="1674"/>
        <v/>
      </c>
      <c r="P13382" s="168" t="str">
        <f t="shared" si="1675"/>
        <v/>
      </c>
      <c r="Q13382" s="168" t="str">
        <f t="shared" si="1676"/>
        <v/>
      </c>
      <c r="R13382" s="168" t="str">
        <f t="shared" si="1677"/>
        <v/>
      </c>
      <c r="S13382" s="168" t="str">
        <f t="shared" si="1678"/>
        <v/>
      </c>
      <c r="T13382" s="168" t="str">
        <f t="shared" si="1679"/>
        <v/>
      </c>
    </row>
    <row r="13383" spans="13:20" x14ac:dyDescent="0.2">
      <c r="M13383" s="170" t="str">
        <f t="shared" si="1672"/>
        <v>DTL</v>
      </c>
      <c r="N13383" s="169" t="str">
        <f t="shared" si="1673"/>
        <v>8638</v>
      </c>
      <c r="O13383" s="168" t="str">
        <f t="shared" si="1674"/>
        <v/>
      </c>
      <c r="P13383" s="168" t="str">
        <f t="shared" si="1675"/>
        <v/>
      </c>
      <c r="Q13383" s="168" t="str">
        <f t="shared" si="1676"/>
        <v/>
      </c>
      <c r="R13383" s="168" t="str">
        <f t="shared" si="1677"/>
        <v/>
      </c>
      <c r="S13383" s="168" t="str">
        <f t="shared" si="1678"/>
        <v/>
      </c>
      <c r="T13383" s="168" t="str">
        <f t="shared" si="1679"/>
        <v/>
      </c>
    </row>
    <row r="13384" spans="13:20" x14ac:dyDescent="0.2">
      <c r="M13384" s="170" t="str">
        <f t="shared" si="1672"/>
        <v>DTL</v>
      </c>
      <c r="N13384" s="169" t="str">
        <f t="shared" si="1673"/>
        <v>8638</v>
      </c>
      <c r="O13384" s="168" t="str">
        <f t="shared" si="1674"/>
        <v/>
      </c>
      <c r="P13384" s="168" t="str">
        <f t="shared" si="1675"/>
        <v/>
      </c>
      <c r="Q13384" s="168" t="str">
        <f t="shared" si="1676"/>
        <v/>
      </c>
      <c r="R13384" s="168" t="str">
        <f t="shared" si="1677"/>
        <v/>
      </c>
      <c r="S13384" s="168" t="str">
        <f t="shared" si="1678"/>
        <v/>
      </c>
      <c r="T13384" s="168" t="str">
        <f t="shared" si="1679"/>
        <v/>
      </c>
    </row>
    <row r="13385" spans="13:20" x14ac:dyDescent="0.2">
      <c r="M13385" s="170" t="str">
        <f t="shared" si="1672"/>
        <v>DTL</v>
      </c>
      <c r="N13385" s="169" t="str">
        <f t="shared" si="1673"/>
        <v>8638</v>
      </c>
      <c r="O13385" s="168" t="str">
        <f t="shared" si="1674"/>
        <v/>
      </c>
      <c r="P13385" s="168" t="str">
        <f t="shared" si="1675"/>
        <v/>
      </c>
      <c r="Q13385" s="168" t="str">
        <f t="shared" si="1676"/>
        <v/>
      </c>
      <c r="R13385" s="168" t="str">
        <f t="shared" si="1677"/>
        <v/>
      </c>
      <c r="S13385" s="168" t="str">
        <f t="shared" si="1678"/>
        <v/>
      </c>
      <c r="T13385" s="168" t="str">
        <f t="shared" si="1679"/>
        <v/>
      </c>
    </row>
    <row r="13386" spans="13:20" x14ac:dyDescent="0.2">
      <c r="M13386" s="170" t="str">
        <f t="shared" si="1672"/>
        <v>DTL</v>
      </c>
      <c r="N13386" s="169" t="str">
        <f t="shared" si="1673"/>
        <v>8638</v>
      </c>
      <c r="O13386" s="168" t="str">
        <f t="shared" si="1674"/>
        <v/>
      </c>
      <c r="P13386" s="168" t="str">
        <f t="shared" si="1675"/>
        <v/>
      </c>
      <c r="Q13386" s="168" t="str">
        <f t="shared" si="1676"/>
        <v/>
      </c>
      <c r="R13386" s="168" t="str">
        <f t="shared" si="1677"/>
        <v/>
      </c>
      <c r="S13386" s="168" t="str">
        <f t="shared" si="1678"/>
        <v/>
      </c>
      <c r="T13386" s="168" t="str">
        <f t="shared" si="1679"/>
        <v/>
      </c>
    </row>
    <row r="13387" spans="13:20" x14ac:dyDescent="0.2">
      <c r="M13387" s="170" t="str">
        <f t="shared" si="1672"/>
        <v>DTL</v>
      </c>
      <c r="N13387" s="169" t="str">
        <f t="shared" si="1673"/>
        <v>8638</v>
      </c>
      <c r="O13387" s="168" t="str">
        <f t="shared" si="1674"/>
        <v/>
      </c>
      <c r="P13387" s="168" t="str">
        <f t="shared" si="1675"/>
        <v/>
      </c>
      <c r="Q13387" s="168" t="str">
        <f t="shared" si="1676"/>
        <v/>
      </c>
      <c r="R13387" s="168" t="str">
        <f t="shared" si="1677"/>
        <v/>
      </c>
      <c r="S13387" s="168" t="str">
        <f t="shared" si="1678"/>
        <v/>
      </c>
      <c r="T13387" s="168" t="str">
        <f t="shared" si="1679"/>
        <v/>
      </c>
    </row>
    <row r="13388" spans="13:20" x14ac:dyDescent="0.2">
      <c r="M13388" s="170" t="str">
        <f t="shared" si="1672"/>
        <v>DTL</v>
      </c>
      <c r="N13388" s="169" t="str">
        <f t="shared" si="1673"/>
        <v>8638</v>
      </c>
      <c r="O13388" s="168" t="str">
        <f t="shared" si="1674"/>
        <v/>
      </c>
      <c r="P13388" s="168" t="str">
        <f t="shared" si="1675"/>
        <v/>
      </c>
      <c r="Q13388" s="168" t="str">
        <f t="shared" si="1676"/>
        <v/>
      </c>
      <c r="R13388" s="168" t="str">
        <f t="shared" si="1677"/>
        <v/>
      </c>
      <c r="S13388" s="168" t="str">
        <f t="shared" si="1678"/>
        <v/>
      </c>
      <c r="T13388" s="168" t="str">
        <f t="shared" si="1679"/>
        <v/>
      </c>
    </row>
    <row r="13389" spans="13:20" x14ac:dyDescent="0.2">
      <c r="M13389" s="170" t="str">
        <f t="shared" si="1672"/>
        <v>DTL</v>
      </c>
      <c r="N13389" s="169" t="str">
        <f t="shared" si="1673"/>
        <v>8638</v>
      </c>
      <c r="O13389" s="168" t="str">
        <f t="shared" si="1674"/>
        <v/>
      </c>
      <c r="P13389" s="168" t="str">
        <f t="shared" si="1675"/>
        <v/>
      </c>
      <c r="Q13389" s="168" t="str">
        <f t="shared" si="1676"/>
        <v/>
      </c>
      <c r="R13389" s="168" t="str">
        <f t="shared" si="1677"/>
        <v/>
      </c>
      <c r="S13389" s="168" t="str">
        <f t="shared" si="1678"/>
        <v/>
      </c>
      <c r="T13389" s="168" t="str">
        <f t="shared" si="1679"/>
        <v/>
      </c>
    </row>
    <row r="13390" spans="13:20" x14ac:dyDescent="0.2">
      <c r="M13390" s="170" t="str">
        <f t="shared" si="1672"/>
        <v>DTL</v>
      </c>
      <c r="N13390" s="169" t="str">
        <f t="shared" si="1673"/>
        <v>8638</v>
      </c>
      <c r="O13390" s="168" t="str">
        <f t="shared" si="1674"/>
        <v/>
      </c>
      <c r="P13390" s="168" t="str">
        <f t="shared" si="1675"/>
        <v/>
      </c>
      <c r="Q13390" s="168" t="str">
        <f t="shared" si="1676"/>
        <v/>
      </c>
      <c r="R13390" s="168" t="str">
        <f t="shared" si="1677"/>
        <v/>
      </c>
      <c r="S13390" s="168" t="str">
        <f t="shared" si="1678"/>
        <v/>
      </c>
      <c r="T13390" s="168" t="str">
        <f t="shared" si="1679"/>
        <v/>
      </c>
    </row>
    <row r="13391" spans="13:20" x14ac:dyDescent="0.2">
      <c r="M13391" s="170" t="str">
        <f t="shared" si="1672"/>
        <v>DTL</v>
      </c>
      <c r="N13391" s="169" t="str">
        <f t="shared" si="1673"/>
        <v>8638</v>
      </c>
      <c r="O13391" s="168" t="str">
        <f t="shared" si="1674"/>
        <v/>
      </c>
      <c r="P13391" s="168" t="str">
        <f t="shared" si="1675"/>
        <v/>
      </c>
      <c r="Q13391" s="168" t="str">
        <f t="shared" si="1676"/>
        <v/>
      </c>
      <c r="R13391" s="168" t="str">
        <f t="shared" si="1677"/>
        <v/>
      </c>
      <c r="S13391" s="168" t="str">
        <f t="shared" si="1678"/>
        <v/>
      </c>
      <c r="T13391" s="168" t="str">
        <f t="shared" si="1679"/>
        <v/>
      </c>
    </row>
    <row r="13392" spans="13:20" x14ac:dyDescent="0.2">
      <c r="M13392" s="170" t="str">
        <f t="shared" si="1672"/>
        <v>DTL</v>
      </c>
      <c r="N13392" s="169" t="str">
        <f t="shared" si="1673"/>
        <v>8638</v>
      </c>
      <c r="O13392" s="168" t="str">
        <f t="shared" si="1674"/>
        <v/>
      </c>
      <c r="P13392" s="168" t="str">
        <f t="shared" si="1675"/>
        <v/>
      </c>
      <c r="Q13392" s="168" t="str">
        <f t="shared" si="1676"/>
        <v/>
      </c>
      <c r="R13392" s="168" t="str">
        <f t="shared" si="1677"/>
        <v/>
      </c>
      <c r="S13392" s="168" t="str">
        <f t="shared" si="1678"/>
        <v/>
      </c>
      <c r="T13392" s="168" t="str">
        <f t="shared" si="1679"/>
        <v/>
      </c>
    </row>
    <row r="13393" spans="13:20" x14ac:dyDescent="0.2">
      <c r="M13393" s="170" t="str">
        <f t="shared" si="1672"/>
        <v>DTL</v>
      </c>
      <c r="N13393" s="169" t="str">
        <f t="shared" si="1673"/>
        <v>8638</v>
      </c>
      <c r="O13393" s="168" t="str">
        <f t="shared" si="1674"/>
        <v/>
      </c>
      <c r="P13393" s="168" t="str">
        <f t="shared" si="1675"/>
        <v/>
      </c>
      <c r="Q13393" s="168" t="str">
        <f t="shared" si="1676"/>
        <v/>
      </c>
      <c r="R13393" s="168" t="str">
        <f t="shared" si="1677"/>
        <v/>
      </c>
      <c r="S13393" s="168" t="str">
        <f t="shared" si="1678"/>
        <v/>
      </c>
      <c r="T13393" s="168" t="str">
        <f t="shared" si="1679"/>
        <v/>
      </c>
    </row>
    <row r="13394" spans="13:20" x14ac:dyDescent="0.2">
      <c r="M13394" s="170" t="str">
        <f t="shared" si="1672"/>
        <v>DTL</v>
      </c>
      <c r="N13394" s="169" t="str">
        <f t="shared" si="1673"/>
        <v>8638</v>
      </c>
      <c r="O13394" s="168" t="str">
        <f t="shared" si="1674"/>
        <v/>
      </c>
      <c r="P13394" s="168" t="str">
        <f t="shared" si="1675"/>
        <v/>
      </c>
      <c r="Q13394" s="168" t="str">
        <f t="shared" si="1676"/>
        <v/>
      </c>
      <c r="R13394" s="168" t="str">
        <f t="shared" si="1677"/>
        <v/>
      </c>
      <c r="S13394" s="168" t="str">
        <f t="shared" si="1678"/>
        <v/>
      </c>
      <c r="T13394" s="168" t="str">
        <f t="shared" si="1679"/>
        <v/>
      </c>
    </row>
    <row r="13395" spans="13:20" x14ac:dyDescent="0.2">
      <c r="M13395" s="170" t="str">
        <f t="shared" si="1672"/>
        <v>DTL</v>
      </c>
      <c r="N13395" s="169" t="str">
        <f t="shared" si="1673"/>
        <v>8638</v>
      </c>
      <c r="O13395" s="168" t="str">
        <f t="shared" si="1674"/>
        <v/>
      </c>
      <c r="P13395" s="168" t="str">
        <f t="shared" si="1675"/>
        <v/>
      </c>
      <c r="Q13395" s="168" t="str">
        <f t="shared" si="1676"/>
        <v/>
      </c>
      <c r="R13395" s="168" t="str">
        <f t="shared" si="1677"/>
        <v/>
      </c>
      <c r="S13395" s="168" t="str">
        <f t="shared" si="1678"/>
        <v/>
      </c>
      <c r="T13395" s="168" t="str">
        <f t="shared" si="1679"/>
        <v/>
      </c>
    </row>
    <row r="13396" spans="13:20" x14ac:dyDescent="0.2">
      <c r="M13396" s="170" t="str">
        <f t="shared" si="1672"/>
        <v>DTL</v>
      </c>
      <c r="N13396" s="169" t="str">
        <f t="shared" si="1673"/>
        <v>8638</v>
      </c>
      <c r="O13396" s="168" t="str">
        <f t="shared" si="1674"/>
        <v/>
      </c>
      <c r="P13396" s="168" t="str">
        <f t="shared" si="1675"/>
        <v/>
      </c>
      <c r="Q13396" s="168" t="str">
        <f t="shared" si="1676"/>
        <v/>
      </c>
      <c r="R13396" s="168" t="str">
        <f t="shared" si="1677"/>
        <v/>
      </c>
      <c r="S13396" s="168" t="str">
        <f t="shared" si="1678"/>
        <v/>
      </c>
      <c r="T13396" s="168" t="str">
        <f t="shared" si="1679"/>
        <v/>
      </c>
    </row>
    <row r="13397" spans="13:20" x14ac:dyDescent="0.2">
      <c r="M13397" s="170" t="str">
        <f t="shared" si="1672"/>
        <v>DTL</v>
      </c>
      <c r="N13397" s="169" t="str">
        <f t="shared" si="1673"/>
        <v>8638</v>
      </c>
      <c r="O13397" s="168" t="str">
        <f t="shared" si="1674"/>
        <v/>
      </c>
      <c r="P13397" s="168" t="str">
        <f t="shared" si="1675"/>
        <v/>
      </c>
      <c r="Q13397" s="168" t="str">
        <f t="shared" si="1676"/>
        <v/>
      </c>
      <c r="R13397" s="168" t="str">
        <f t="shared" si="1677"/>
        <v/>
      </c>
      <c r="S13397" s="168" t="str">
        <f t="shared" si="1678"/>
        <v/>
      </c>
      <c r="T13397" s="168" t="str">
        <f t="shared" si="1679"/>
        <v/>
      </c>
    </row>
    <row r="13398" spans="13:20" x14ac:dyDescent="0.2">
      <c r="M13398" s="170" t="str">
        <f t="shared" si="1672"/>
        <v>DTL</v>
      </c>
      <c r="N13398" s="169" t="str">
        <f t="shared" si="1673"/>
        <v>8638</v>
      </c>
      <c r="O13398" s="168" t="str">
        <f t="shared" si="1674"/>
        <v/>
      </c>
      <c r="P13398" s="168" t="str">
        <f t="shared" si="1675"/>
        <v/>
      </c>
      <c r="Q13398" s="168" t="str">
        <f t="shared" si="1676"/>
        <v/>
      </c>
      <c r="R13398" s="168" t="str">
        <f t="shared" si="1677"/>
        <v/>
      </c>
      <c r="S13398" s="168" t="str">
        <f t="shared" si="1678"/>
        <v/>
      </c>
      <c r="T13398" s="168" t="str">
        <f t="shared" si="1679"/>
        <v/>
      </c>
    </row>
    <row r="13399" spans="13:20" x14ac:dyDescent="0.2">
      <c r="M13399" s="170" t="str">
        <f t="shared" si="1672"/>
        <v>DTL</v>
      </c>
      <c r="N13399" s="169" t="str">
        <f t="shared" si="1673"/>
        <v>8638</v>
      </c>
      <c r="O13399" s="168" t="str">
        <f t="shared" si="1674"/>
        <v/>
      </c>
      <c r="P13399" s="168" t="str">
        <f t="shared" si="1675"/>
        <v/>
      </c>
      <c r="Q13399" s="168" t="str">
        <f t="shared" si="1676"/>
        <v/>
      </c>
      <c r="R13399" s="168" t="str">
        <f t="shared" si="1677"/>
        <v/>
      </c>
      <c r="S13399" s="168" t="str">
        <f t="shared" si="1678"/>
        <v/>
      </c>
      <c r="T13399" s="168" t="str">
        <f t="shared" si="1679"/>
        <v/>
      </c>
    </row>
    <row r="13400" spans="13:20" x14ac:dyDescent="0.2">
      <c r="M13400" s="170" t="str">
        <f t="shared" si="1672"/>
        <v>DTL</v>
      </c>
      <c r="N13400" s="169" t="str">
        <f t="shared" si="1673"/>
        <v>8638</v>
      </c>
      <c r="O13400" s="168" t="str">
        <f t="shared" si="1674"/>
        <v/>
      </c>
      <c r="P13400" s="168" t="str">
        <f t="shared" si="1675"/>
        <v/>
      </c>
      <c r="Q13400" s="168" t="str">
        <f t="shared" si="1676"/>
        <v/>
      </c>
      <c r="R13400" s="168" t="str">
        <f t="shared" si="1677"/>
        <v/>
      </c>
      <c r="S13400" s="168" t="str">
        <f t="shared" si="1678"/>
        <v/>
      </c>
      <c r="T13400" s="168" t="str">
        <f t="shared" si="1679"/>
        <v/>
      </c>
    </row>
    <row r="13401" spans="13:20" x14ac:dyDescent="0.2">
      <c r="M13401" s="170" t="str">
        <f t="shared" si="1672"/>
        <v>DTL</v>
      </c>
      <c r="N13401" s="169" t="str">
        <f t="shared" si="1673"/>
        <v>8638</v>
      </c>
      <c r="O13401" s="168" t="str">
        <f t="shared" si="1674"/>
        <v/>
      </c>
      <c r="P13401" s="168" t="str">
        <f t="shared" si="1675"/>
        <v/>
      </c>
      <c r="Q13401" s="168" t="str">
        <f t="shared" si="1676"/>
        <v/>
      </c>
      <c r="R13401" s="168" t="str">
        <f t="shared" si="1677"/>
        <v/>
      </c>
      <c r="S13401" s="168" t="str">
        <f t="shared" si="1678"/>
        <v/>
      </c>
      <c r="T13401" s="168" t="str">
        <f t="shared" si="1679"/>
        <v/>
      </c>
    </row>
    <row r="13402" spans="13:20" x14ac:dyDescent="0.2">
      <c r="M13402" s="170" t="str">
        <f t="shared" si="1672"/>
        <v>DTL</v>
      </c>
      <c r="N13402" s="169" t="str">
        <f t="shared" si="1673"/>
        <v>8638</v>
      </c>
      <c r="O13402" s="168" t="str">
        <f t="shared" si="1674"/>
        <v/>
      </c>
      <c r="P13402" s="168" t="str">
        <f t="shared" si="1675"/>
        <v/>
      </c>
      <c r="Q13402" s="168" t="str">
        <f t="shared" si="1676"/>
        <v/>
      </c>
      <c r="R13402" s="168" t="str">
        <f t="shared" si="1677"/>
        <v/>
      </c>
      <c r="S13402" s="168" t="str">
        <f t="shared" si="1678"/>
        <v/>
      </c>
      <c r="T13402" s="168" t="str">
        <f t="shared" si="1679"/>
        <v/>
      </c>
    </row>
    <row r="13403" spans="13:20" x14ac:dyDescent="0.2">
      <c r="M13403" s="170" t="str">
        <f t="shared" si="1672"/>
        <v>DTL</v>
      </c>
      <c r="N13403" s="169" t="str">
        <f t="shared" si="1673"/>
        <v>8638</v>
      </c>
      <c r="O13403" s="168" t="str">
        <f t="shared" si="1674"/>
        <v/>
      </c>
      <c r="P13403" s="168" t="str">
        <f t="shared" si="1675"/>
        <v/>
      </c>
      <c r="Q13403" s="168" t="str">
        <f t="shared" si="1676"/>
        <v/>
      </c>
      <c r="R13403" s="168" t="str">
        <f t="shared" si="1677"/>
        <v/>
      </c>
      <c r="S13403" s="168" t="str">
        <f t="shared" si="1678"/>
        <v/>
      </c>
      <c r="T13403" s="168" t="str">
        <f t="shared" si="1679"/>
        <v/>
      </c>
    </row>
    <row r="13404" spans="13:20" x14ac:dyDescent="0.2">
      <c r="M13404" s="170" t="str">
        <f t="shared" si="1672"/>
        <v>DTL</v>
      </c>
      <c r="N13404" s="169" t="str">
        <f t="shared" si="1673"/>
        <v>8638</v>
      </c>
      <c r="O13404" s="168" t="str">
        <f t="shared" si="1674"/>
        <v/>
      </c>
      <c r="P13404" s="168" t="str">
        <f t="shared" si="1675"/>
        <v/>
      </c>
      <c r="Q13404" s="168" t="str">
        <f t="shared" si="1676"/>
        <v/>
      </c>
      <c r="R13404" s="168" t="str">
        <f t="shared" si="1677"/>
        <v/>
      </c>
      <c r="S13404" s="168" t="str">
        <f t="shared" si="1678"/>
        <v/>
      </c>
      <c r="T13404" s="168" t="str">
        <f t="shared" si="1679"/>
        <v/>
      </c>
    </row>
    <row r="13405" spans="13:20" x14ac:dyDescent="0.2">
      <c r="M13405" s="170" t="str">
        <f t="shared" si="1672"/>
        <v>DTL</v>
      </c>
      <c r="N13405" s="169" t="str">
        <f t="shared" si="1673"/>
        <v>8638</v>
      </c>
      <c r="O13405" s="168" t="str">
        <f t="shared" si="1674"/>
        <v/>
      </c>
      <c r="P13405" s="168" t="str">
        <f t="shared" si="1675"/>
        <v/>
      </c>
      <c r="Q13405" s="168" t="str">
        <f t="shared" si="1676"/>
        <v/>
      </c>
      <c r="R13405" s="168" t="str">
        <f t="shared" si="1677"/>
        <v/>
      </c>
      <c r="S13405" s="168" t="str">
        <f t="shared" si="1678"/>
        <v/>
      </c>
      <c r="T13405" s="168" t="str">
        <f t="shared" si="1679"/>
        <v/>
      </c>
    </row>
    <row r="13406" spans="13:20" x14ac:dyDescent="0.2">
      <c r="M13406" s="170" t="str">
        <f t="shared" si="1672"/>
        <v>DTL</v>
      </c>
      <c r="N13406" s="169" t="str">
        <f t="shared" si="1673"/>
        <v>8638</v>
      </c>
      <c r="O13406" s="168" t="str">
        <f t="shared" si="1674"/>
        <v/>
      </c>
      <c r="P13406" s="168" t="str">
        <f t="shared" si="1675"/>
        <v/>
      </c>
      <c r="Q13406" s="168" t="str">
        <f t="shared" si="1676"/>
        <v/>
      </c>
      <c r="R13406" s="168" t="str">
        <f t="shared" si="1677"/>
        <v/>
      </c>
      <c r="S13406" s="168" t="str">
        <f t="shared" si="1678"/>
        <v/>
      </c>
      <c r="T13406" s="168" t="str">
        <f t="shared" si="1679"/>
        <v/>
      </c>
    </row>
    <row r="13407" spans="13:20" x14ac:dyDescent="0.2">
      <c r="M13407" s="170" t="str">
        <f t="shared" si="1672"/>
        <v>DTL</v>
      </c>
      <c r="N13407" s="169" t="str">
        <f t="shared" si="1673"/>
        <v>8638</v>
      </c>
      <c r="O13407" s="168" t="str">
        <f t="shared" si="1674"/>
        <v/>
      </c>
      <c r="P13407" s="168" t="str">
        <f t="shared" si="1675"/>
        <v/>
      </c>
      <c r="Q13407" s="168" t="str">
        <f t="shared" si="1676"/>
        <v/>
      </c>
      <c r="R13407" s="168" t="str">
        <f t="shared" si="1677"/>
        <v/>
      </c>
      <c r="S13407" s="168" t="str">
        <f t="shared" si="1678"/>
        <v/>
      </c>
      <c r="T13407" s="168" t="str">
        <f t="shared" si="1679"/>
        <v/>
      </c>
    </row>
    <row r="13408" spans="13:20" x14ac:dyDescent="0.2">
      <c r="M13408" s="170" t="str">
        <f t="shared" si="1672"/>
        <v>DTL</v>
      </c>
      <c r="N13408" s="169" t="str">
        <f t="shared" si="1673"/>
        <v>8638</v>
      </c>
      <c r="O13408" s="168" t="str">
        <f t="shared" si="1674"/>
        <v/>
      </c>
      <c r="P13408" s="168" t="str">
        <f t="shared" si="1675"/>
        <v/>
      </c>
      <c r="Q13408" s="168" t="str">
        <f t="shared" si="1676"/>
        <v/>
      </c>
      <c r="R13408" s="168" t="str">
        <f t="shared" si="1677"/>
        <v/>
      </c>
      <c r="S13408" s="168" t="str">
        <f t="shared" si="1678"/>
        <v/>
      </c>
      <c r="T13408" s="168" t="str">
        <f t="shared" si="1679"/>
        <v/>
      </c>
    </row>
    <row r="13409" spans="13:20" x14ac:dyDescent="0.2">
      <c r="M13409" s="170" t="str">
        <f t="shared" si="1672"/>
        <v>DTL</v>
      </c>
      <c r="N13409" s="169" t="str">
        <f t="shared" si="1673"/>
        <v>8638</v>
      </c>
      <c r="O13409" s="168" t="str">
        <f t="shared" si="1674"/>
        <v/>
      </c>
      <c r="P13409" s="168" t="str">
        <f t="shared" si="1675"/>
        <v/>
      </c>
      <c r="Q13409" s="168" t="str">
        <f t="shared" si="1676"/>
        <v/>
      </c>
      <c r="R13409" s="168" t="str">
        <f t="shared" si="1677"/>
        <v/>
      </c>
      <c r="S13409" s="168" t="str">
        <f t="shared" si="1678"/>
        <v/>
      </c>
      <c r="T13409" s="168" t="str">
        <f t="shared" si="1679"/>
        <v/>
      </c>
    </row>
    <row r="13410" spans="13:20" x14ac:dyDescent="0.2">
      <c r="M13410" s="170" t="str">
        <f t="shared" si="1672"/>
        <v>DTL</v>
      </c>
      <c r="N13410" s="169" t="str">
        <f t="shared" si="1673"/>
        <v>8638</v>
      </c>
      <c r="O13410" s="168" t="str">
        <f t="shared" si="1674"/>
        <v/>
      </c>
      <c r="P13410" s="168" t="str">
        <f t="shared" si="1675"/>
        <v/>
      </c>
      <c r="Q13410" s="168" t="str">
        <f t="shared" si="1676"/>
        <v/>
      </c>
      <c r="R13410" s="168" t="str">
        <f t="shared" si="1677"/>
        <v/>
      </c>
      <c r="S13410" s="168" t="str">
        <f t="shared" si="1678"/>
        <v/>
      </c>
      <c r="T13410" s="168" t="str">
        <f t="shared" si="1679"/>
        <v/>
      </c>
    </row>
    <row r="13411" spans="13:20" x14ac:dyDescent="0.2">
      <c r="M13411" s="170" t="str">
        <f t="shared" si="1672"/>
        <v>DTL</v>
      </c>
      <c r="N13411" s="169" t="str">
        <f t="shared" si="1673"/>
        <v>8638</v>
      </c>
      <c r="O13411" s="168" t="str">
        <f t="shared" si="1674"/>
        <v/>
      </c>
      <c r="P13411" s="168" t="str">
        <f t="shared" si="1675"/>
        <v/>
      </c>
      <c r="Q13411" s="168" t="str">
        <f t="shared" si="1676"/>
        <v/>
      </c>
      <c r="R13411" s="168" t="str">
        <f t="shared" si="1677"/>
        <v/>
      </c>
      <c r="S13411" s="168" t="str">
        <f t="shared" si="1678"/>
        <v/>
      </c>
      <c r="T13411" s="168" t="str">
        <f t="shared" si="1679"/>
        <v/>
      </c>
    </row>
    <row r="13412" spans="13:20" x14ac:dyDescent="0.2">
      <c r="M13412" s="170" t="str">
        <f t="shared" si="1672"/>
        <v>DTL</v>
      </c>
      <c r="N13412" s="169" t="str">
        <f t="shared" si="1673"/>
        <v>8638</v>
      </c>
      <c r="O13412" s="168" t="str">
        <f t="shared" si="1674"/>
        <v/>
      </c>
      <c r="P13412" s="168" t="str">
        <f t="shared" si="1675"/>
        <v/>
      </c>
      <c r="Q13412" s="168" t="str">
        <f t="shared" si="1676"/>
        <v/>
      </c>
      <c r="R13412" s="168" t="str">
        <f t="shared" si="1677"/>
        <v/>
      </c>
      <c r="S13412" s="168" t="str">
        <f t="shared" si="1678"/>
        <v/>
      </c>
      <c r="T13412" s="168" t="str">
        <f t="shared" si="1679"/>
        <v/>
      </c>
    </row>
    <row r="13413" spans="13:20" x14ac:dyDescent="0.2">
      <c r="M13413" s="170" t="str">
        <f t="shared" si="1672"/>
        <v>DTL</v>
      </c>
      <c r="N13413" s="169" t="str">
        <f t="shared" si="1673"/>
        <v>8638</v>
      </c>
      <c r="O13413" s="168" t="str">
        <f t="shared" si="1674"/>
        <v/>
      </c>
      <c r="P13413" s="168" t="str">
        <f t="shared" si="1675"/>
        <v/>
      </c>
      <c r="Q13413" s="168" t="str">
        <f t="shared" si="1676"/>
        <v/>
      </c>
      <c r="R13413" s="168" t="str">
        <f t="shared" si="1677"/>
        <v/>
      </c>
      <c r="S13413" s="168" t="str">
        <f t="shared" si="1678"/>
        <v/>
      </c>
      <c r="T13413" s="168" t="str">
        <f t="shared" si="1679"/>
        <v/>
      </c>
    </row>
    <row r="13414" spans="13:20" x14ac:dyDescent="0.2">
      <c r="M13414" s="170" t="str">
        <f t="shared" si="1672"/>
        <v>DTL</v>
      </c>
      <c r="N13414" s="169" t="str">
        <f t="shared" si="1673"/>
        <v>8638</v>
      </c>
      <c r="O13414" s="168" t="str">
        <f t="shared" si="1674"/>
        <v/>
      </c>
      <c r="P13414" s="168" t="str">
        <f t="shared" si="1675"/>
        <v/>
      </c>
      <c r="Q13414" s="168" t="str">
        <f t="shared" si="1676"/>
        <v/>
      </c>
      <c r="R13414" s="168" t="str">
        <f t="shared" si="1677"/>
        <v/>
      </c>
      <c r="S13414" s="168" t="str">
        <f t="shared" si="1678"/>
        <v/>
      </c>
      <c r="T13414" s="168" t="str">
        <f t="shared" si="1679"/>
        <v/>
      </c>
    </row>
    <row r="13415" spans="13:20" x14ac:dyDescent="0.2">
      <c r="M13415" s="170" t="str">
        <f t="shared" si="1672"/>
        <v>DTL</v>
      </c>
      <c r="N13415" s="169" t="str">
        <f t="shared" si="1673"/>
        <v>8638</v>
      </c>
      <c r="O13415" s="168" t="str">
        <f t="shared" si="1674"/>
        <v/>
      </c>
      <c r="P13415" s="168" t="str">
        <f t="shared" si="1675"/>
        <v/>
      </c>
      <c r="Q13415" s="168" t="str">
        <f t="shared" si="1676"/>
        <v/>
      </c>
      <c r="R13415" s="168" t="str">
        <f t="shared" si="1677"/>
        <v/>
      </c>
      <c r="S13415" s="168" t="str">
        <f t="shared" si="1678"/>
        <v/>
      </c>
      <c r="T13415" s="168" t="str">
        <f t="shared" si="1679"/>
        <v/>
      </c>
    </row>
    <row r="13416" spans="13:20" x14ac:dyDescent="0.2">
      <c r="M13416" s="170" t="str">
        <f t="shared" si="1672"/>
        <v>DTL</v>
      </c>
      <c r="N13416" s="169" t="str">
        <f t="shared" si="1673"/>
        <v>8638</v>
      </c>
      <c r="O13416" s="168" t="str">
        <f t="shared" si="1674"/>
        <v/>
      </c>
      <c r="P13416" s="168" t="str">
        <f t="shared" si="1675"/>
        <v/>
      </c>
      <c r="Q13416" s="168" t="str">
        <f t="shared" si="1676"/>
        <v/>
      </c>
      <c r="R13416" s="168" t="str">
        <f t="shared" si="1677"/>
        <v/>
      </c>
      <c r="S13416" s="168" t="str">
        <f t="shared" si="1678"/>
        <v/>
      </c>
      <c r="T13416" s="168" t="str">
        <f t="shared" si="1679"/>
        <v/>
      </c>
    </row>
    <row r="13417" spans="13:20" x14ac:dyDescent="0.2">
      <c r="M13417" s="170" t="str">
        <f t="shared" si="1672"/>
        <v>DTL</v>
      </c>
      <c r="N13417" s="169" t="str">
        <f t="shared" si="1673"/>
        <v>8638</v>
      </c>
      <c r="O13417" s="168" t="str">
        <f t="shared" si="1674"/>
        <v/>
      </c>
      <c r="P13417" s="168" t="str">
        <f t="shared" si="1675"/>
        <v/>
      </c>
      <c r="Q13417" s="168" t="str">
        <f t="shared" si="1676"/>
        <v/>
      </c>
      <c r="R13417" s="168" t="str">
        <f t="shared" si="1677"/>
        <v/>
      </c>
      <c r="S13417" s="168" t="str">
        <f t="shared" si="1678"/>
        <v/>
      </c>
      <c r="T13417" s="168" t="str">
        <f t="shared" si="1679"/>
        <v/>
      </c>
    </row>
    <row r="13418" spans="13:20" x14ac:dyDescent="0.2">
      <c r="M13418" s="170" t="str">
        <f t="shared" si="1672"/>
        <v>DTL</v>
      </c>
      <c r="N13418" s="169" t="str">
        <f t="shared" si="1673"/>
        <v>8638</v>
      </c>
      <c r="O13418" s="168" t="str">
        <f t="shared" si="1674"/>
        <v/>
      </c>
      <c r="P13418" s="168" t="str">
        <f t="shared" si="1675"/>
        <v/>
      </c>
      <c r="Q13418" s="168" t="str">
        <f t="shared" si="1676"/>
        <v/>
      </c>
      <c r="R13418" s="168" t="str">
        <f t="shared" si="1677"/>
        <v/>
      </c>
      <c r="S13418" s="168" t="str">
        <f t="shared" si="1678"/>
        <v/>
      </c>
      <c r="T13418" s="168" t="str">
        <f t="shared" si="1679"/>
        <v/>
      </c>
    </row>
    <row r="13419" spans="13:20" x14ac:dyDescent="0.2">
      <c r="M13419" s="170" t="str">
        <f t="shared" si="1672"/>
        <v>DTL</v>
      </c>
      <c r="N13419" s="169" t="str">
        <f t="shared" si="1673"/>
        <v>8638</v>
      </c>
      <c r="O13419" s="168" t="str">
        <f t="shared" si="1674"/>
        <v/>
      </c>
      <c r="P13419" s="168" t="str">
        <f t="shared" si="1675"/>
        <v/>
      </c>
      <c r="Q13419" s="168" t="str">
        <f t="shared" si="1676"/>
        <v/>
      </c>
      <c r="R13419" s="168" t="str">
        <f t="shared" si="1677"/>
        <v/>
      </c>
      <c r="S13419" s="168" t="str">
        <f t="shared" si="1678"/>
        <v/>
      </c>
      <c r="T13419" s="168" t="str">
        <f t="shared" si="1679"/>
        <v/>
      </c>
    </row>
    <row r="13420" spans="13:20" x14ac:dyDescent="0.2">
      <c r="M13420" s="170" t="str">
        <f t="shared" si="1672"/>
        <v>DTL</v>
      </c>
      <c r="N13420" s="169" t="str">
        <f t="shared" si="1673"/>
        <v>8638</v>
      </c>
      <c r="O13420" s="168" t="str">
        <f t="shared" si="1674"/>
        <v/>
      </c>
      <c r="P13420" s="168" t="str">
        <f t="shared" si="1675"/>
        <v/>
      </c>
      <c r="Q13420" s="168" t="str">
        <f t="shared" si="1676"/>
        <v/>
      </c>
      <c r="R13420" s="168" t="str">
        <f t="shared" si="1677"/>
        <v/>
      </c>
      <c r="S13420" s="168" t="str">
        <f t="shared" si="1678"/>
        <v/>
      </c>
      <c r="T13420" s="168" t="str">
        <f t="shared" si="1679"/>
        <v/>
      </c>
    </row>
    <row r="13421" spans="13:20" x14ac:dyDescent="0.2">
      <c r="M13421" s="170" t="str">
        <f t="shared" si="1672"/>
        <v>DTL</v>
      </c>
      <c r="N13421" s="169" t="str">
        <f t="shared" si="1673"/>
        <v>8638</v>
      </c>
      <c r="O13421" s="168" t="str">
        <f t="shared" si="1674"/>
        <v/>
      </c>
      <c r="P13421" s="168" t="str">
        <f t="shared" si="1675"/>
        <v/>
      </c>
      <c r="Q13421" s="168" t="str">
        <f t="shared" si="1676"/>
        <v/>
      </c>
      <c r="R13421" s="168" t="str">
        <f t="shared" si="1677"/>
        <v/>
      </c>
      <c r="S13421" s="168" t="str">
        <f t="shared" si="1678"/>
        <v/>
      </c>
      <c r="T13421" s="168" t="str">
        <f t="shared" si="1679"/>
        <v/>
      </c>
    </row>
    <row r="13422" spans="13:20" x14ac:dyDescent="0.2">
      <c r="M13422" s="170" t="str">
        <f t="shared" si="1672"/>
        <v>DTL</v>
      </c>
      <c r="N13422" s="169" t="str">
        <f t="shared" si="1673"/>
        <v>8638</v>
      </c>
      <c r="O13422" s="168" t="str">
        <f t="shared" si="1674"/>
        <v/>
      </c>
      <c r="P13422" s="168" t="str">
        <f t="shared" si="1675"/>
        <v/>
      </c>
      <c r="Q13422" s="168" t="str">
        <f t="shared" si="1676"/>
        <v/>
      </c>
      <c r="R13422" s="168" t="str">
        <f t="shared" si="1677"/>
        <v/>
      </c>
      <c r="S13422" s="168" t="str">
        <f t="shared" si="1678"/>
        <v/>
      </c>
      <c r="T13422" s="168" t="str">
        <f t="shared" si="1679"/>
        <v/>
      </c>
    </row>
    <row r="13423" spans="13:20" x14ac:dyDescent="0.2">
      <c r="M13423" s="170" t="str">
        <f t="shared" si="1672"/>
        <v>DTL</v>
      </c>
      <c r="N13423" s="169" t="str">
        <f t="shared" si="1673"/>
        <v>8638</v>
      </c>
      <c r="O13423" s="168" t="str">
        <f t="shared" si="1674"/>
        <v/>
      </c>
      <c r="P13423" s="168" t="str">
        <f t="shared" si="1675"/>
        <v/>
      </c>
      <c r="Q13423" s="168" t="str">
        <f t="shared" si="1676"/>
        <v/>
      </c>
      <c r="R13423" s="168" t="str">
        <f t="shared" si="1677"/>
        <v/>
      </c>
      <c r="S13423" s="168" t="str">
        <f t="shared" si="1678"/>
        <v/>
      </c>
      <c r="T13423" s="168" t="str">
        <f t="shared" si="1679"/>
        <v/>
      </c>
    </row>
    <row r="13424" spans="13:20" x14ac:dyDescent="0.2">
      <c r="M13424" s="170" t="str">
        <f t="shared" si="1672"/>
        <v>DTL</v>
      </c>
      <c r="N13424" s="169" t="str">
        <f t="shared" si="1673"/>
        <v>8638</v>
      </c>
      <c r="O13424" s="168" t="str">
        <f t="shared" si="1674"/>
        <v/>
      </c>
      <c r="P13424" s="168" t="str">
        <f t="shared" si="1675"/>
        <v/>
      </c>
      <c r="Q13424" s="168" t="str">
        <f t="shared" si="1676"/>
        <v/>
      </c>
      <c r="R13424" s="168" t="str">
        <f t="shared" si="1677"/>
        <v/>
      </c>
      <c r="S13424" s="168" t="str">
        <f t="shared" si="1678"/>
        <v/>
      </c>
      <c r="T13424" s="168" t="str">
        <f t="shared" si="1679"/>
        <v/>
      </c>
    </row>
    <row r="13425" spans="13:20" x14ac:dyDescent="0.2">
      <c r="M13425" s="170" t="str">
        <f t="shared" si="1672"/>
        <v>DTL</v>
      </c>
      <c r="N13425" s="169" t="str">
        <f t="shared" si="1673"/>
        <v>8638</v>
      </c>
      <c r="O13425" s="168" t="str">
        <f t="shared" si="1674"/>
        <v/>
      </c>
      <c r="P13425" s="168" t="str">
        <f t="shared" si="1675"/>
        <v/>
      </c>
      <c r="Q13425" s="168" t="str">
        <f t="shared" si="1676"/>
        <v/>
      </c>
      <c r="R13425" s="168" t="str">
        <f t="shared" si="1677"/>
        <v/>
      </c>
      <c r="S13425" s="168" t="str">
        <f t="shared" si="1678"/>
        <v/>
      </c>
      <c r="T13425" s="168" t="str">
        <f t="shared" si="1679"/>
        <v/>
      </c>
    </row>
    <row r="13426" spans="13:20" x14ac:dyDescent="0.2">
      <c r="M13426" s="170" t="str">
        <f t="shared" si="1672"/>
        <v>DTL</v>
      </c>
      <c r="N13426" s="169" t="str">
        <f t="shared" si="1673"/>
        <v>8638</v>
      </c>
      <c r="O13426" s="168" t="str">
        <f t="shared" si="1674"/>
        <v/>
      </c>
      <c r="P13426" s="168" t="str">
        <f t="shared" si="1675"/>
        <v/>
      </c>
      <c r="Q13426" s="168" t="str">
        <f t="shared" si="1676"/>
        <v/>
      </c>
      <c r="R13426" s="168" t="str">
        <f t="shared" si="1677"/>
        <v/>
      </c>
      <c r="S13426" s="168" t="str">
        <f t="shared" si="1678"/>
        <v/>
      </c>
      <c r="T13426" s="168" t="str">
        <f t="shared" si="1679"/>
        <v/>
      </c>
    </row>
    <row r="13427" spans="13:20" x14ac:dyDescent="0.2">
      <c r="M13427" s="170" t="str">
        <f t="shared" si="1672"/>
        <v>DTL</v>
      </c>
      <c r="N13427" s="169" t="str">
        <f t="shared" si="1673"/>
        <v>8638</v>
      </c>
      <c r="O13427" s="168" t="str">
        <f t="shared" si="1674"/>
        <v/>
      </c>
      <c r="P13427" s="168" t="str">
        <f t="shared" si="1675"/>
        <v/>
      </c>
      <c r="Q13427" s="168" t="str">
        <f t="shared" si="1676"/>
        <v/>
      </c>
      <c r="R13427" s="168" t="str">
        <f t="shared" si="1677"/>
        <v/>
      </c>
      <c r="S13427" s="168" t="str">
        <f t="shared" si="1678"/>
        <v/>
      </c>
      <c r="T13427" s="168" t="str">
        <f t="shared" si="1679"/>
        <v/>
      </c>
    </row>
    <row r="13428" spans="13:20" x14ac:dyDescent="0.2">
      <c r="M13428" s="170" t="str">
        <f t="shared" si="1672"/>
        <v>DTL</v>
      </c>
      <c r="N13428" s="169" t="str">
        <f t="shared" si="1673"/>
        <v>8638</v>
      </c>
      <c r="O13428" s="168" t="str">
        <f t="shared" si="1674"/>
        <v/>
      </c>
      <c r="P13428" s="168" t="str">
        <f t="shared" si="1675"/>
        <v/>
      </c>
      <c r="Q13428" s="168" t="str">
        <f t="shared" si="1676"/>
        <v/>
      </c>
      <c r="R13428" s="168" t="str">
        <f t="shared" si="1677"/>
        <v/>
      </c>
      <c r="S13428" s="168" t="str">
        <f t="shared" si="1678"/>
        <v/>
      </c>
      <c r="T13428" s="168" t="str">
        <f t="shared" si="1679"/>
        <v/>
      </c>
    </row>
    <row r="13429" spans="13:20" x14ac:dyDescent="0.2">
      <c r="M13429" s="170" t="str">
        <f t="shared" si="1672"/>
        <v>DTL</v>
      </c>
      <c r="N13429" s="169" t="str">
        <f t="shared" si="1673"/>
        <v>8638</v>
      </c>
      <c r="O13429" s="168" t="str">
        <f t="shared" si="1674"/>
        <v/>
      </c>
      <c r="P13429" s="168" t="str">
        <f t="shared" si="1675"/>
        <v/>
      </c>
      <c r="Q13429" s="168" t="str">
        <f t="shared" si="1676"/>
        <v/>
      </c>
      <c r="R13429" s="168" t="str">
        <f t="shared" si="1677"/>
        <v/>
      </c>
      <c r="S13429" s="168" t="str">
        <f t="shared" si="1678"/>
        <v/>
      </c>
      <c r="T13429" s="168" t="str">
        <f t="shared" si="1679"/>
        <v/>
      </c>
    </row>
    <row r="13430" spans="13:20" x14ac:dyDescent="0.2">
      <c r="M13430" s="170" t="str">
        <f t="shared" si="1672"/>
        <v>DTL</v>
      </c>
      <c r="N13430" s="169" t="str">
        <f t="shared" si="1673"/>
        <v>8638</v>
      </c>
      <c r="O13430" s="168" t="str">
        <f t="shared" si="1674"/>
        <v/>
      </c>
      <c r="P13430" s="168" t="str">
        <f t="shared" si="1675"/>
        <v/>
      </c>
      <c r="Q13430" s="168" t="str">
        <f t="shared" si="1676"/>
        <v/>
      </c>
      <c r="R13430" s="168" t="str">
        <f t="shared" si="1677"/>
        <v/>
      </c>
      <c r="S13430" s="168" t="str">
        <f t="shared" si="1678"/>
        <v/>
      </c>
      <c r="T13430" s="168" t="str">
        <f t="shared" si="1679"/>
        <v/>
      </c>
    </row>
    <row r="13431" spans="13:20" x14ac:dyDescent="0.2">
      <c r="M13431" s="170" t="str">
        <f t="shared" si="1672"/>
        <v>DTL</v>
      </c>
      <c r="N13431" s="169" t="str">
        <f t="shared" si="1673"/>
        <v>8638</v>
      </c>
      <c r="O13431" s="168" t="str">
        <f t="shared" si="1674"/>
        <v/>
      </c>
      <c r="P13431" s="168" t="str">
        <f t="shared" si="1675"/>
        <v/>
      </c>
      <c r="Q13431" s="168" t="str">
        <f t="shared" si="1676"/>
        <v/>
      </c>
      <c r="R13431" s="168" t="str">
        <f t="shared" si="1677"/>
        <v/>
      </c>
      <c r="S13431" s="168" t="str">
        <f t="shared" si="1678"/>
        <v/>
      </c>
      <c r="T13431" s="168" t="str">
        <f t="shared" si="1679"/>
        <v/>
      </c>
    </row>
    <row r="13432" spans="13:20" x14ac:dyDescent="0.2">
      <c r="M13432" s="170" t="str">
        <f t="shared" si="1672"/>
        <v>DTL</v>
      </c>
      <c r="N13432" s="169" t="str">
        <f t="shared" si="1673"/>
        <v>8638</v>
      </c>
      <c r="O13432" s="168" t="str">
        <f t="shared" si="1674"/>
        <v/>
      </c>
      <c r="P13432" s="168" t="str">
        <f t="shared" si="1675"/>
        <v/>
      </c>
      <c r="Q13432" s="168" t="str">
        <f t="shared" si="1676"/>
        <v/>
      </c>
      <c r="R13432" s="168" t="str">
        <f t="shared" si="1677"/>
        <v/>
      </c>
      <c r="S13432" s="168" t="str">
        <f t="shared" si="1678"/>
        <v/>
      </c>
      <c r="T13432" s="168" t="str">
        <f t="shared" si="1679"/>
        <v/>
      </c>
    </row>
    <row r="13433" spans="13:20" x14ac:dyDescent="0.2">
      <c r="M13433" s="170" t="str">
        <f t="shared" si="1672"/>
        <v>DTL</v>
      </c>
      <c r="N13433" s="169" t="str">
        <f t="shared" si="1673"/>
        <v>8638</v>
      </c>
      <c r="O13433" s="168" t="str">
        <f t="shared" si="1674"/>
        <v/>
      </c>
      <c r="P13433" s="168" t="str">
        <f t="shared" si="1675"/>
        <v/>
      </c>
      <c r="Q13433" s="168" t="str">
        <f t="shared" si="1676"/>
        <v/>
      </c>
      <c r="R13433" s="168" t="str">
        <f t="shared" si="1677"/>
        <v/>
      </c>
      <c r="S13433" s="168" t="str">
        <f t="shared" si="1678"/>
        <v/>
      </c>
      <c r="T13433" s="168" t="str">
        <f t="shared" si="1679"/>
        <v/>
      </c>
    </row>
    <row r="13434" spans="13:20" x14ac:dyDescent="0.2">
      <c r="M13434" s="170" t="str">
        <f t="shared" si="1672"/>
        <v>DTL</v>
      </c>
      <c r="N13434" s="169" t="str">
        <f t="shared" si="1673"/>
        <v>8638</v>
      </c>
      <c r="O13434" s="168" t="str">
        <f t="shared" si="1674"/>
        <v/>
      </c>
      <c r="P13434" s="168" t="str">
        <f t="shared" si="1675"/>
        <v/>
      </c>
      <c r="Q13434" s="168" t="str">
        <f t="shared" si="1676"/>
        <v/>
      </c>
      <c r="R13434" s="168" t="str">
        <f t="shared" si="1677"/>
        <v/>
      </c>
      <c r="S13434" s="168" t="str">
        <f t="shared" si="1678"/>
        <v/>
      </c>
      <c r="T13434" s="168" t="str">
        <f t="shared" si="1679"/>
        <v/>
      </c>
    </row>
    <row r="13435" spans="13:20" x14ac:dyDescent="0.2">
      <c r="M13435" s="170" t="str">
        <f t="shared" si="1672"/>
        <v>DTL</v>
      </c>
      <c r="N13435" s="169" t="str">
        <f t="shared" si="1673"/>
        <v>8638</v>
      </c>
      <c r="O13435" s="168" t="str">
        <f t="shared" si="1674"/>
        <v/>
      </c>
      <c r="P13435" s="168" t="str">
        <f t="shared" si="1675"/>
        <v/>
      </c>
      <c r="Q13435" s="168" t="str">
        <f t="shared" si="1676"/>
        <v/>
      </c>
      <c r="R13435" s="168" t="str">
        <f t="shared" si="1677"/>
        <v/>
      </c>
      <c r="S13435" s="168" t="str">
        <f t="shared" si="1678"/>
        <v/>
      </c>
      <c r="T13435" s="168" t="str">
        <f t="shared" si="1679"/>
        <v/>
      </c>
    </row>
    <row r="13436" spans="13:20" x14ac:dyDescent="0.2">
      <c r="M13436" s="170" t="str">
        <f t="shared" si="1672"/>
        <v>DTL</v>
      </c>
      <c r="N13436" s="169" t="str">
        <f t="shared" si="1673"/>
        <v>8638</v>
      </c>
      <c r="O13436" s="168" t="str">
        <f t="shared" si="1674"/>
        <v/>
      </c>
      <c r="P13436" s="168" t="str">
        <f t="shared" si="1675"/>
        <v/>
      </c>
      <c r="Q13436" s="168" t="str">
        <f t="shared" si="1676"/>
        <v/>
      </c>
      <c r="R13436" s="168" t="str">
        <f t="shared" si="1677"/>
        <v/>
      </c>
      <c r="S13436" s="168" t="str">
        <f t="shared" si="1678"/>
        <v/>
      </c>
      <c r="T13436" s="168" t="str">
        <f t="shared" si="1679"/>
        <v/>
      </c>
    </row>
    <row r="13437" spans="13:20" x14ac:dyDescent="0.2">
      <c r="M13437" s="170" t="str">
        <f t="shared" si="1672"/>
        <v>DTL</v>
      </c>
      <c r="N13437" s="169" t="str">
        <f t="shared" si="1673"/>
        <v>8638</v>
      </c>
      <c r="O13437" s="168" t="str">
        <f t="shared" si="1674"/>
        <v/>
      </c>
      <c r="P13437" s="168" t="str">
        <f t="shared" si="1675"/>
        <v/>
      </c>
      <c r="Q13437" s="168" t="str">
        <f t="shared" si="1676"/>
        <v/>
      </c>
      <c r="R13437" s="168" t="str">
        <f t="shared" si="1677"/>
        <v/>
      </c>
      <c r="S13437" s="168" t="str">
        <f t="shared" si="1678"/>
        <v/>
      </c>
      <c r="T13437" s="168" t="str">
        <f t="shared" si="1679"/>
        <v/>
      </c>
    </row>
    <row r="13438" spans="13:20" x14ac:dyDescent="0.2">
      <c r="M13438" s="170" t="str">
        <f t="shared" si="1672"/>
        <v>DTL</v>
      </c>
      <c r="N13438" s="169" t="str">
        <f t="shared" si="1673"/>
        <v>8638</v>
      </c>
      <c r="O13438" s="168" t="str">
        <f t="shared" si="1674"/>
        <v/>
      </c>
      <c r="P13438" s="168" t="str">
        <f t="shared" si="1675"/>
        <v/>
      </c>
      <c r="Q13438" s="168" t="str">
        <f t="shared" si="1676"/>
        <v/>
      </c>
      <c r="R13438" s="168" t="str">
        <f t="shared" si="1677"/>
        <v/>
      </c>
      <c r="S13438" s="168" t="str">
        <f t="shared" si="1678"/>
        <v/>
      </c>
      <c r="T13438" s="168" t="str">
        <f t="shared" si="1679"/>
        <v/>
      </c>
    </row>
    <row r="13439" spans="13:20" x14ac:dyDescent="0.2">
      <c r="M13439" s="170" t="str">
        <f t="shared" si="1672"/>
        <v>DTL</v>
      </c>
      <c r="N13439" s="169" t="str">
        <f t="shared" si="1673"/>
        <v>8638</v>
      </c>
      <c r="O13439" s="168" t="str">
        <f t="shared" si="1674"/>
        <v/>
      </c>
      <c r="P13439" s="168" t="str">
        <f t="shared" si="1675"/>
        <v/>
      </c>
      <c r="Q13439" s="168" t="str">
        <f t="shared" si="1676"/>
        <v/>
      </c>
      <c r="R13439" s="168" t="str">
        <f t="shared" si="1677"/>
        <v/>
      </c>
      <c r="S13439" s="168" t="str">
        <f t="shared" si="1678"/>
        <v/>
      </c>
      <c r="T13439" s="168" t="str">
        <f t="shared" si="1679"/>
        <v/>
      </c>
    </row>
    <row r="13440" spans="13:20" x14ac:dyDescent="0.2">
      <c r="M13440" s="170" t="str">
        <f t="shared" si="1672"/>
        <v>DTL</v>
      </c>
      <c r="N13440" s="169" t="str">
        <f t="shared" si="1673"/>
        <v>8638</v>
      </c>
      <c r="O13440" s="168" t="str">
        <f t="shared" si="1674"/>
        <v/>
      </c>
      <c r="P13440" s="168" t="str">
        <f t="shared" si="1675"/>
        <v/>
      </c>
      <c r="Q13440" s="168" t="str">
        <f t="shared" si="1676"/>
        <v/>
      </c>
      <c r="R13440" s="168" t="str">
        <f t="shared" si="1677"/>
        <v/>
      </c>
      <c r="S13440" s="168" t="str">
        <f t="shared" si="1678"/>
        <v/>
      </c>
      <c r="T13440" s="168" t="str">
        <f t="shared" si="1679"/>
        <v/>
      </c>
    </row>
    <row r="13441" spans="13:20" x14ac:dyDescent="0.2">
      <c r="M13441" s="170" t="str">
        <f t="shared" si="1672"/>
        <v>DTL</v>
      </c>
      <c r="N13441" s="169" t="str">
        <f t="shared" si="1673"/>
        <v>8638</v>
      </c>
      <c r="O13441" s="168" t="str">
        <f t="shared" si="1674"/>
        <v/>
      </c>
      <c r="P13441" s="168" t="str">
        <f t="shared" si="1675"/>
        <v/>
      </c>
      <c r="Q13441" s="168" t="str">
        <f t="shared" si="1676"/>
        <v/>
      </c>
      <c r="R13441" s="168" t="str">
        <f t="shared" si="1677"/>
        <v/>
      </c>
      <c r="S13441" s="168" t="str">
        <f t="shared" si="1678"/>
        <v/>
      </c>
      <c r="T13441" s="168" t="str">
        <f t="shared" si="1679"/>
        <v/>
      </c>
    </row>
    <row r="13442" spans="13:20" x14ac:dyDescent="0.2">
      <c r="M13442" s="170" t="str">
        <f t="shared" si="1672"/>
        <v>DTL</v>
      </c>
      <c r="N13442" s="169" t="str">
        <f t="shared" si="1673"/>
        <v>8638</v>
      </c>
      <c r="O13442" s="168" t="str">
        <f t="shared" si="1674"/>
        <v/>
      </c>
      <c r="P13442" s="168" t="str">
        <f t="shared" si="1675"/>
        <v/>
      </c>
      <c r="Q13442" s="168" t="str">
        <f t="shared" si="1676"/>
        <v/>
      </c>
      <c r="R13442" s="168" t="str">
        <f t="shared" si="1677"/>
        <v/>
      </c>
      <c r="S13442" s="168" t="str">
        <f t="shared" si="1678"/>
        <v/>
      </c>
      <c r="T13442" s="168" t="str">
        <f t="shared" si="1679"/>
        <v/>
      </c>
    </row>
    <row r="13443" spans="13:20" x14ac:dyDescent="0.2">
      <c r="M13443" s="170" t="str">
        <f t="shared" ref="M13443:M13500" si="1680">IF(ROW()&lt;23,"",
  IF(NOT(ISERROR(FIND("Trinity County",$A13443,30))),"H1",
  IF(M13442="H1","H2",
  IF(M13442="H2","H3",
  IF(M13442="H3","H4",
  IF(M13442="H4","H5",
  IF(M13442="H5","H6",
  IF(M13442="H6","H7",
  IF(M13442="H7","H8",
  IF(M13442="H8","H9",
  IF(M13442="H9","H10",
  IF(TRIM(LEFT($A13443,7))="Total","Ttl","DTL"))))))))))))</f>
        <v>DTL</v>
      </c>
      <c r="N13443" s="169" t="str">
        <f t="shared" ref="N13443:N13500" si="1681">IF(ROW()&lt;23,"",
  IF($M13443="H6",TRIM(LEFT($A13443,5)),N13442))</f>
        <v>8638</v>
      </c>
      <c r="O13443" s="168" t="str">
        <f t="shared" ref="O13443:O13500" si="1682">IF($M13443&lt;&gt;"DTL","",
  IF(NOT(ISNUMBER(VALUE(MID($A13443,31,15)))),"",LEFT($A13443,4)))</f>
        <v/>
      </c>
      <c r="P13443" s="168" t="str">
        <f t="shared" ref="P13443:P13500" si="1683">IF(O13443="","",N13443&amp;O13443)</f>
        <v/>
      </c>
      <c r="Q13443" s="168" t="str">
        <f t="shared" ref="Q13443:Q13500" si="1684">IF($M13443&lt;&gt;"DTL","",
  IF(NOT(ISNUMBER(VALUE(MID($A13443,31,15)))),"",VALUE(TRIM(MID($A13443,47,15)))))</f>
        <v/>
      </c>
      <c r="R13443" s="168" t="str">
        <f t="shared" ref="R13443:R13500" si="1685">IF($M13443&lt;&gt;"DTL","",
  IF(NOT(ISNUMBER(VALUE(MID($A13443,31,15)))),"",VALUE(TRIM(MID($A13443,61,14)))))</f>
        <v/>
      </c>
      <c r="S13443" s="168" t="str">
        <f t="shared" ref="S13443:S13500" si="1686">IF($M13443&lt;&gt;"DTL","",
  IF(NOT(ISNUMBER(VALUE(MID($A13443,31,15)))),"",VALUE(TRIM(MID($A13443,76,14)))))</f>
        <v/>
      </c>
      <c r="T13443" s="168" t="str">
        <f t="shared" ref="T13443:T13500" si="1687">IF($M13443&lt;&gt;"DTL","",
  IF(NOT(ISNUMBER(VALUE(MID($A13443,31,15)))),"",VALUE(TRIM(MID($A13443,90,14)))))</f>
        <v/>
      </c>
    </row>
    <row r="13444" spans="13:20" x14ac:dyDescent="0.2">
      <c r="M13444" s="170" t="str">
        <f t="shared" si="1680"/>
        <v>DTL</v>
      </c>
      <c r="N13444" s="169" t="str">
        <f t="shared" si="1681"/>
        <v>8638</v>
      </c>
      <c r="O13444" s="168" t="str">
        <f t="shared" si="1682"/>
        <v/>
      </c>
      <c r="P13444" s="168" t="str">
        <f t="shared" si="1683"/>
        <v/>
      </c>
      <c r="Q13444" s="168" t="str">
        <f t="shared" si="1684"/>
        <v/>
      </c>
      <c r="R13444" s="168" t="str">
        <f t="shared" si="1685"/>
        <v/>
      </c>
      <c r="S13444" s="168" t="str">
        <f t="shared" si="1686"/>
        <v/>
      </c>
      <c r="T13444" s="168" t="str">
        <f t="shared" si="1687"/>
        <v/>
      </c>
    </row>
    <row r="13445" spans="13:20" x14ac:dyDescent="0.2">
      <c r="M13445" s="170" t="str">
        <f t="shared" si="1680"/>
        <v>DTL</v>
      </c>
      <c r="N13445" s="169" t="str">
        <f t="shared" si="1681"/>
        <v>8638</v>
      </c>
      <c r="O13445" s="168" t="str">
        <f t="shared" si="1682"/>
        <v/>
      </c>
      <c r="P13445" s="168" t="str">
        <f t="shared" si="1683"/>
        <v/>
      </c>
      <c r="Q13445" s="168" t="str">
        <f t="shared" si="1684"/>
        <v/>
      </c>
      <c r="R13445" s="168" t="str">
        <f t="shared" si="1685"/>
        <v/>
      </c>
      <c r="S13445" s="168" t="str">
        <f t="shared" si="1686"/>
        <v/>
      </c>
      <c r="T13445" s="168" t="str">
        <f t="shared" si="1687"/>
        <v/>
      </c>
    </row>
    <row r="13446" spans="13:20" x14ac:dyDescent="0.2">
      <c r="M13446" s="170" t="str">
        <f t="shared" si="1680"/>
        <v>DTL</v>
      </c>
      <c r="N13446" s="169" t="str">
        <f t="shared" si="1681"/>
        <v>8638</v>
      </c>
      <c r="O13446" s="168" t="str">
        <f t="shared" si="1682"/>
        <v/>
      </c>
      <c r="P13446" s="168" t="str">
        <f t="shared" si="1683"/>
        <v/>
      </c>
      <c r="Q13446" s="168" t="str">
        <f t="shared" si="1684"/>
        <v/>
      </c>
      <c r="R13446" s="168" t="str">
        <f t="shared" si="1685"/>
        <v/>
      </c>
      <c r="S13446" s="168" t="str">
        <f t="shared" si="1686"/>
        <v/>
      </c>
      <c r="T13446" s="168" t="str">
        <f t="shared" si="1687"/>
        <v/>
      </c>
    </row>
    <row r="13447" spans="13:20" x14ac:dyDescent="0.2">
      <c r="M13447" s="170" t="str">
        <f t="shared" si="1680"/>
        <v>DTL</v>
      </c>
      <c r="N13447" s="169" t="str">
        <f t="shared" si="1681"/>
        <v>8638</v>
      </c>
      <c r="O13447" s="168" t="str">
        <f t="shared" si="1682"/>
        <v/>
      </c>
      <c r="P13447" s="168" t="str">
        <f t="shared" si="1683"/>
        <v/>
      </c>
      <c r="Q13447" s="168" t="str">
        <f t="shared" si="1684"/>
        <v/>
      </c>
      <c r="R13447" s="168" t="str">
        <f t="shared" si="1685"/>
        <v/>
      </c>
      <c r="S13447" s="168" t="str">
        <f t="shared" si="1686"/>
        <v/>
      </c>
      <c r="T13447" s="168" t="str">
        <f t="shared" si="1687"/>
        <v/>
      </c>
    </row>
    <row r="13448" spans="13:20" x14ac:dyDescent="0.2">
      <c r="M13448" s="170" t="str">
        <f t="shared" si="1680"/>
        <v>DTL</v>
      </c>
      <c r="N13448" s="169" t="str">
        <f t="shared" si="1681"/>
        <v>8638</v>
      </c>
      <c r="O13448" s="168" t="str">
        <f t="shared" si="1682"/>
        <v/>
      </c>
      <c r="P13448" s="168" t="str">
        <f t="shared" si="1683"/>
        <v/>
      </c>
      <c r="Q13448" s="168" t="str">
        <f t="shared" si="1684"/>
        <v/>
      </c>
      <c r="R13448" s="168" t="str">
        <f t="shared" si="1685"/>
        <v/>
      </c>
      <c r="S13448" s="168" t="str">
        <f t="shared" si="1686"/>
        <v/>
      </c>
      <c r="T13448" s="168" t="str">
        <f t="shared" si="1687"/>
        <v/>
      </c>
    </row>
    <row r="13449" spans="13:20" x14ac:dyDescent="0.2">
      <c r="M13449" s="170" t="str">
        <f t="shared" si="1680"/>
        <v>DTL</v>
      </c>
      <c r="N13449" s="169" t="str">
        <f t="shared" si="1681"/>
        <v>8638</v>
      </c>
      <c r="O13449" s="168" t="str">
        <f t="shared" si="1682"/>
        <v/>
      </c>
      <c r="P13449" s="168" t="str">
        <f t="shared" si="1683"/>
        <v/>
      </c>
      <c r="Q13449" s="168" t="str">
        <f t="shared" si="1684"/>
        <v/>
      </c>
      <c r="R13449" s="168" t="str">
        <f t="shared" si="1685"/>
        <v/>
      </c>
      <c r="S13449" s="168" t="str">
        <f t="shared" si="1686"/>
        <v/>
      </c>
      <c r="T13449" s="168" t="str">
        <f t="shared" si="1687"/>
        <v/>
      </c>
    </row>
    <row r="13450" spans="13:20" x14ac:dyDescent="0.2">
      <c r="M13450" s="170" t="str">
        <f t="shared" si="1680"/>
        <v>DTL</v>
      </c>
      <c r="N13450" s="169" t="str">
        <f t="shared" si="1681"/>
        <v>8638</v>
      </c>
      <c r="O13450" s="168" t="str">
        <f t="shared" si="1682"/>
        <v/>
      </c>
      <c r="P13450" s="168" t="str">
        <f t="shared" si="1683"/>
        <v/>
      </c>
      <c r="Q13450" s="168" t="str">
        <f t="shared" si="1684"/>
        <v/>
      </c>
      <c r="R13450" s="168" t="str">
        <f t="shared" si="1685"/>
        <v/>
      </c>
      <c r="S13450" s="168" t="str">
        <f t="shared" si="1686"/>
        <v/>
      </c>
      <c r="T13450" s="168" t="str">
        <f t="shared" si="1687"/>
        <v/>
      </c>
    </row>
    <row r="13451" spans="13:20" x14ac:dyDescent="0.2">
      <c r="M13451" s="170" t="str">
        <f t="shared" si="1680"/>
        <v>DTL</v>
      </c>
      <c r="N13451" s="169" t="str">
        <f t="shared" si="1681"/>
        <v>8638</v>
      </c>
      <c r="O13451" s="168" t="str">
        <f t="shared" si="1682"/>
        <v/>
      </c>
      <c r="P13451" s="168" t="str">
        <f t="shared" si="1683"/>
        <v/>
      </c>
      <c r="Q13451" s="168" t="str">
        <f t="shared" si="1684"/>
        <v/>
      </c>
      <c r="R13451" s="168" t="str">
        <f t="shared" si="1685"/>
        <v/>
      </c>
      <c r="S13451" s="168" t="str">
        <f t="shared" si="1686"/>
        <v/>
      </c>
      <c r="T13451" s="168" t="str">
        <f t="shared" si="1687"/>
        <v/>
      </c>
    </row>
    <row r="13452" spans="13:20" x14ac:dyDescent="0.2">
      <c r="M13452" s="170" t="str">
        <f t="shared" si="1680"/>
        <v>DTL</v>
      </c>
      <c r="N13452" s="169" t="str">
        <f t="shared" si="1681"/>
        <v>8638</v>
      </c>
      <c r="O13452" s="168" t="str">
        <f t="shared" si="1682"/>
        <v/>
      </c>
      <c r="P13452" s="168" t="str">
        <f t="shared" si="1683"/>
        <v/>
      </c>
      <c r="Q13452" s="168" t="str">
        <f t="shared" si="1684"/>
        <v/>
      </c>
      <c r="R13452" s="168" t="str">
        <f t="shared" si="1685"/>
        <v/>
      </c>
      <c r="S13452" s="168" t="str">
        <f t="shared" si="1686"/>
        <v/>
      </c>
      <c r="T13452" s="168" t="str">
        <f t="shared" si="1687"/>
        <v/>
      </c>
    </row>
    <row r="13453" spans="13:20" x14ac:dyDescent="0.2">
      <c r="M13453" s="170" t="str">
        <f t="shared" si="1680"/>
        <v>DTL</v>
      </c>
      <c r="N13453" s="169" t="str">
        <f t="shared" si="1681"/>
        <v>8638</v>
      </c>
      <c r="O13453" s="168" t="str">
        <f t="shared" si="1682"/>
        <v/>
      </c>
      <c r="P13453" s="168" t="str">
        <f t="shared" si="1683"/>
        <v/>
      </c>
      <c r="Q13453" s="168" t="str">
        <f t="shared" si="1684"/>
        <v/>
      </c>
      <c r="R13453" s="168" t="str">
        <f t="shared" si="1685"/>
        <v/>
      </c>
      <c r="S13453" s="168" t="str">
        <f t="shared" si="1686"/>
        <v/>
      </c>
      <c r="T13453" s="168" t="str">
        <f t="shared" si="1687"/>
        <v/>
      </c>
    </row>
    <row r="13454" spans="13:20" x14ac:dyDescent="0.2">
      <c r="M13454" s="170" t="str">
        <f t="shared" si="1680"/>
        <v>DTL</v>
      </c>
      <c r="N13454" s="169" t="str">
        <f t="shared" si="1681"/>
        <v>8638</v>
      </c>
      <c r="O13454" s="168" t="str">
        <f t="shared" si="1682"/>
        <v/>
      </c>
      <c r="P13454" s="168" t="str">
        <f t="shared" si="1683"/>
        <v/>
      </c>
      <c r="Q13454" s="168" t="str">
        <f t="shared" si="1684"/>
        <v/>
      </c>
      <c r="R13454" s="168" t="str">
        <f t="shared" si="1685"/>
        <v/>
      </c>
      <c r="S13454" s="168" t="str">
        <f t="shared" si="1686"/>
        <v/>
      </c>
      <c r="T13454" s="168" t="str">
        <f t="shared" si="1687"/>
        <v/>
      </c>
    </row>
    <row r="13455" spans="13:20" x14ac:dyDescent="0.2">
      <c r="M13455" s="170" t="str">
        <f t="shared" si="1680"/>
        <v>DTL</v>
      </c>
      <c r="N13455" s="169" t="str">
        <f t="shared" si="1681"/>
        <v>8638</v>
      </c>
      <c r="O13455" s="168" t="str">
        <f t="shared" si="1682"/>
        <v/>
      </c>
      <c r="P13455" s="168" t="str">
        <f t="shared" si="1683"/>
        <v/>
      </c>
      <c r="Q13455" s="168" t="str">
        <f t="shared" si="1684"/>
        <v/>
      </c>
      <c r="R13455" s="168" t="str">
        <f t="shared" si="1685"/>
        <v/>
      </c>
      <c r="S13455" s="168" t="str">
        <f t="shared" si="1686"/>
        <v/>
      </c>
      <c r="T13455" s="168" t="str">
        <f t="shared" si="1687"/>
        <v/>
      </c>
    </row>
    <row r="13456" spans="13:20" x14ac:dyDescent="0.2">
      <c r="M13456" s="170" t="str">
        <f t="shared" si="1680"/>
        <v>DTL</v>
      </c>
      <c r="N13456" s="169" t="str">
        <f t="shared" si="1681"/>
        <v>8638</v>
      </c>
      <c r="O13456" s="168" t="str">
        <f t="shared" si="1682"/>
        <v/>
      </c>
      <c r="P13456" s="168" t="str">
        <f t="shared" si="1683"/>
        <v/>
      </c>
      <c r="Q13456" s="168" t="str">
        <f t="shared" si="1684"/>
        <v/>
      </c>
      <c r="R13456" s="168" t="str">
        <f t="shared" si="1685"/>
        <v/>
      </c>
      <c r="S13456" s="168" t="str">
        <f t="shared" si="1686"/>
        <v/>
      </c>
      <c r="T13456" s="168" t="str">
        <f t="shared" si="1687"/>
        <v/>
      </c>
    </row>
    <row r="13457" spans="13:20" x14ac:dyDescent="0.2">
      <c r="M13457" s="170" t="str">
        <f t="shared" si="1680"/>
        <v>DTL</v>
      </c>
      <c r="N13457" s="169" t="str">
        <f t="shared" si="1681"/>
        <v>8638</v>
      </c>
      <c r="O13457" s="168" t="str">
        <f t="shared" si="1682"/>
        <v/>
      </c>
      <c r="P13457" s="168" t="str">
        <f t="shared" si="1683"/>
        <v/>
      </c>
      <c r="Q13457" s="168" t="str">
        <f t="shared" si="1684"/>
        <v/>
      </c>
      <c r="R13457" s="168" t="str">
        <f t="shared" si="1685"/>
        <v/>
      </c>
      <c r="S13457" s="168" t="str">
        <f t="shared" si="1686"/>
        <v/>
      </c>
      <c r="T13457" s="168" t="str">
        <f t="shared" si="1687"/>
        <v/>
      </c>
    </row>
    <row r="13458" spans="13:20" x14ac:dyDescent="0.2">
      <c r="M13458" s="170" t="str">
        <f t="shared" si="1680"/>
        <v>DTL</v>
      </c>
      <c r="N13458" s="169" t="str">
        <f t="shared" si="1681"/>
        <v>8638</v>
      </c>
      <c r="O13458" s="168" t="str">
        <f t="shared" si="1682"/>
        <v/>
      </c>
      <c r="P13458" s="168" t="str">
        <f t="shared" si="1683"/>
        <v/>
      </c>
      <c r="Q13458" s="168" t="str">
        <f t="shared" si="1684"/>
        <v/>
      </c>
      <c r="R13458" s="168" t="str">
        <f t="shared" si="1685"/>
        <v/>
      </c>
      <c r="S13458" s="168" t="str">
        <f t="shared" si="1686"/>
        <v/>
      </c>
      <c r="T13458" s="168" t="str">
        <f t="shared" si="1687"/>
        <v/>
      </c>
    </row>
    <row r="13459" spans="13:20" x14ac:dyDescent="0.2">
      <c r="M13459" s="170" t="str">
        <f t="shared" si="1680"/>
        <v>DTL</v>
      </c>
      <c r="N13459" s="169" t="str">
        <f t="shared" si="1681"/>
        <v>8638</v>
      </c>
      <c r="O13459" s="168" t="str">
        <f t="shared" si="1682"/>
        <v/>
      </c>
      <c r="P13459" s="168" t="str">
        <f t="shared" si="1683"/>
        <v/>
      </c>
      <c r="Q13459" s="168" t="str">
        <f t="shared" si="1684"/>
        <v/>
      </c>
      <c r="R13459" s="168" t="str">
        <f t="shared" si="1685"/>
        <v/>
      </c>
      <c r="S13459" s="168" t="str">
        <f t="shared" si="1686"/>
        <v/>
      </c>
      <c r="T13459" s="168" t="str">
        <f t="shared" si="1687"/>
        <v/>
      </c>
    </row>
    <row r="13460" spans="13:20" x14ac:dyDescent="0.2">
      <c r="M13460" s="170" t="str">
        <f t="shared" si="1680"/>
        <v>DTL</v>
      </c>
      <c r="N13460" s="169" t="str">
        <f t="shared" si="1681"/>
        <v>8638</v>
      </c>
      <c r="O13460" s="168" t="str">
        <f t="shared" si="1682"/>
        <v/>
      </c>
      <c r="P13460" s="168" t="str">
        <f t="shared" si="1683"/>
        <v/>
      </c>
      <c r="Q13460" s="168" t="str">
        <f t="shared" si="1684"/>
        <v/>
      </c>
      <c r="R13460" s="168" t="str">
        <f t="shared" si="1685"/>
        <v/>
      </c>
      <c r="S13460" s="168" t="str">
        <f t="shared" si="1686"/>
        <v/>
      </c>
      <c r="T13460" s="168" t="str">
        <f t="shared" si="1687"/>
        <v/>
      </c>
    </row>
    <row r="13461" spans="13:20" x14ac:dyDescent="0.2">
      <c r="M13461" s="170" t="str">
        <f t="shared" si="1680"/>
        <v>DTL</v>
      </c>
      <c r="N13461" s="169" t="str">
        <f t="shared" si="1681"/>
        <v>8638</v>
      </c>
      <c r="O13461" s="168" t="str">
        <f t="shared" si="1682"/>
        <v/>
      </c>
      <c r="P13461" s="168" t="str">
        <f t="shared" si="1683"/>
        <v/>
      </c>
      <c r="Q13461" s="168" t="str">
        <f t="shared" si="1684"/>
        <v/>
      </c>
      <c r="R13461" s="168" t="str">
        <f t="shared" si="1685"/>
        <v/>
      </c>
      <c r="S13461" s="168" t="str">
        <f t="shared" si="1686"/>
        <v/>
      </c>
      <c r="T13461" s="168" t="str">
        <f t="shared" si="1687"/>
        <v/>
      </c>
    </row>
    <row r="13462" spans="13:20" x14ac:dyDescent="0.2">
      <c r="M13462" s="170" t="str">
        <f t="shared" si="1680"/>
        <v>DTL</v>
      </c>
      <c r="N13462" s="169" t="str">
        <f t="shared" si="1681"/>
        <v>8638</v>
      </c>
      <c r="O13462" s="168" t="str">
        <f t="shared" si="1682"/>
        <v/>
      </c>
      <c r="P13462" s="168" t="str">
        <f t="shared" si="1683"/>
        <v/>
      </c>
      <c r="Q13462" s="168" t="str">
        <f t="shared" si="1684"/>
        <v/>
      </c>
      <c r="R13462" s="168" t="str">
        <f t="shared" si="1685"/>
        <v/>
      </c>
      <c r="S13462" s="168" t="str">
        <f t="shared" si="1686"/>
        <v/>
      </c>
      <c r="T13462" s="168" t="str">
        <f t="shared" si="1687"/>
        <v/>
      </c>
    </row>
    <row r="13463" spans="13:20" x14ac:dyDescent="0.2">
      <c r="M13463" s="170" t="str">
        <f t="shared" si="1680"/>
        <v>DTL</v>
      </c>
      <c r="N13463" s="169" t="str">
        <f t="shared" si="1681"/>
        <v>8638</v>
      </c>
      <c r="O13463" s="168" t="str">
        <f t="shared" si="1682"/>
        <v/>
      </c>
      <c r="P13463" s="168" t="str">
        <f t="shared" si="1683"/>
        <v/>
      </c>
      <c r="Q13463" s="168" t="str">
        <f t="shared" si="1684"/>
        <v/>
      </c>
      <c r="R13463" s="168" t="str">
        <f t="shared" si="1685"/>
        <v/>
      </c>
      <c r="S13463" s="168" t="str">
        <f t="shared" si="1686"/>
        <v/>
      </c>
      <c r="T13463" s="168" t="str">
        <f t="shared" si="1687"/>
        <v/>
      </c>
    </row>
    <row r="13464" spans="13:20" x14ac:dyDescent="0.2">
      <c r="M13464" s="170" t="str">
        <f t="shared" si="1680"/>
        <v>DTL</v>
      </c>
      <c r="N13464" s="169" t="str">
        <f t="shared" si="1681"/>
        <v>8638</v>
      </c>
      <c r="O13464" s="168" t="str">
        <f t="shared" si="1682"/>
        <v/>
      </c>
      <c r="P13464" s="168" t="str">
        <f t="shared" si="1683"/>
        <v/>
      </c>
      <c r="Q13464" s="168" t="str">
        <f t="shared" si="1684"/>
        <v/>
      </c>
      <c r="R13464" s="168" t="str">
        <f t="shared" si="1685"/>
        <v/>
      </c>
      <c r="S13464" s="168" t="str">
        <f t="shared" si="1686"/>
        <v/>
      </c>
      <c r="T13464" s="168" t="str">
        <f t="shared" si="1687"/>
        <v/>
      </c>
    </row>
    <row r="13465" spans="13:20" x14ac:dyDescent="0.2">
      <c r="M13465" s="170" t="str">
        <f t="shared" si="1680"/>
        <v>DTL</v>
      </c>
      <c r="N13465" s="169" t="str">
        <f t="shared" si="1681"/>
        <v>8638</v>
      </c>
      <c r="O13465" s="168" t="str">
        <f t="shared" si="1682"/>
        <v/>
      </c>
      <c r="P13465" s="168" t="str">
        <f t="shared" si="1683"/>
        <v/>
      </c>
      <c r="Q13465" s="168" t="str">
        <f t="shared" si="1684"/>
        <v/>
      </c>
      <c r="R13465" s="168" t="str">
        <f t="shared" si="1685"/>
        <v/>
      </c>
      <c r="S13465" s="168" t="str">
        <f t="shared" si="1686"/>
        <v/>
      </c>
      <c r="T13465" s="168" t="str">
        <f t="shared" si="1687"/>
        <v/>
      </c>
    </row>
    <row r="13466" spans="13:20" x14ac:dyDescent="0.2">
      <c r="M13466" s="170" t="str">
        <f t="shared" si="1680"/>
        <v>DTL</v>
      </c>
      <c r="N13466" s="169" t="str">
        <f t="shared" si="1681"/>
        <v>8638</v>
      </c>
      <c r="O13466" s="168" t="str">
        <f t="shared" si="1682"/>
        <v/>
      </c>
      <c r="P13466" s="168" t="str">
        <f t="shared" si="1683"/>
        <v/>
      </c>
      <c r="Q13466" s="168" t="str">
        <f t="shared" si="1684"/>
        <v/>
      </c>
      <c r="R13466" s="168" t="str">
        <f t="shared" si="1685"/>
        <v/>
      </c>
      <c r="S13466" s="168" t="str">
        <f t="shared" si="1686"/>
        <v/>
      </c>
      <c r="T13466" s="168" t="str">
        <f t="shared" si="1687"/>
        <v/>
      </c>
    </row>
    <row r="13467" spans="13:20" x14ac:dyDescent="0.2">
      <c r="M13467" s="170" t="str">
        <f t="shared" si="1680"/>
        <v>DTL</v>
      </c>
      <c r="N13467" s="169" t="str">
        <f t="shared" si="1681"/>
        <v>8638</v>
      </c>
      <c r="O13467" s="168" t="str">
        <f t="shared" si="1682"/>
        <v/>
      </c>
      <c r="P13467" s="168" t="str">
        <f t="shared" si="1683"/>
        <v/>
      </c>
      <c r="Q13467" s="168" t="str">
        <f t="shared" si="1684"/>
        <v/>
      </c>
      <c r="R13467" s="168" t="str">
        <f t="shared" si="1685"/>
        <v/>
      </c>
      <c r="S13467" s="168" t="str">
        <f t="shared" si="1686"/>
        <v/>
      </c>
      <c r="T13467" s="168" t="str">
        <f t="shared" si="1687"/>
        <v/>
      </c>
    </row>
    <row r="13468" spans="13:20" x14ac:dyDescent="0.2">
      <c r="M13468" s="170" t="str">
        <f t="shared" si="1680"/>
        <v>DTL</v>
      </c>
      <c r="N13468" s="169" t="str">
        <f t="shared" si="1681"/>
        <v>8638</v>
      </c>
      <c r="O13468" s="168" t="str">
        <f t="shared" si="1682"/>
        <v/>
      </c>
      <c r="P13468" s="168" t="str">
        <f t="shared" si="1683"/>
        <v/>
      </c>
      <c r="Q13468" s="168" t="str">
        <f t="shared" si="1684"/>
        <v/>
      </c>
      <c r="R13468" s="168" t="str">
        <f t="shared" si="1685"/>
        <v/>
      </c>
      <c r="S13468" s="168" t="str">
        <f t="shared" si="1686"/>
        <v/>
      </c>
      <c r="T13468" s="168" t="str">
        <f t="shared" si="1687"/>
        <v/>
      </c>
    </row>
    <row r="13469" spans="13:20" x14ac:dyDescent="0.2">
      <c r="M13469" s="170" t="str">
        <f t="shared" si="1680"/>
        <v>DTL</v>
      </c>
      <c r="N13469" s="169" t="str">
        <f t="shared" si="1681"/>
        <v>8638</v>
      </c>
      <c r="O13469" s="168" t="str">
        <f t="shared" si="1682"/>
        <v/>
      </c>
      <c r="P13469" s="168" t="str">
        <f t="shared" si="1683"/>
        <v/>
      </c>
      <c r="Q13469" s="168" t="str">
        <f t="shared" si="1684"/>
        <v/>
      </c>
      <c r="R13469" s="168" t="str">
        <f t="shared" si="1685"/>
        <v/>
      </c>
      <c r="S13469" s="168" t="str">
        <f t="shared" si="1686"/>
        <v/>
      </c>
      <c r="T13469" s="168" t="str">
        <f t="shared" si="1687"/>
        <v/>
      </c>
    </row>
    <row r="13470" spans="13:20" x14ac:dyDescent="0.2">
      <c r="M13470" s="170" t="str">
        <f t="shared" si="1680"/>
        <v>DTL</v>
      </c>
      <c r="N13470" s="169" t="str">
        <f t="shared" si="1681"/>
        <v>8638</v>
      </c>
      <c r="O13470" s="168" t="str">
        <f t="shared" si="1682"/>
        <v/>
      </c>
      <c r="P13470" s="168" t="str">
        <f t="shared" si="1683"/>
        <v/>
      </c>
      <c r="Q13470" s="168" t="str">
        <f t="shared" si="1684"/>
        <v/>
      </c>
      <c r="R13470" s="168" t="str">
        <f t="shared" si="1685"/>
        <v/>
      </c>
      <c r="S13470" s="168" t="str">
        <f t="shared" si="1686"/>
        <v/>
      </c>
      <c r="T13470" s="168" t="str">
        <f t="shared" si="1687"/>
        <v/>
      </c>
    </row>
    <row r="13471" spans="13:20" x14ac:dyDescent="0.2">
      <c r="M13471" s="170" t="str">
        <f t="shared" si="1680"/>
        <v>DTL</v>
      </c>
      <c r="N13471" s="169" t="str">
        <f t="shared" si="1681"/>
        <v>8638</v>
      </c>
      <c r="O13471" s="168" t="str">
        <f t="shared" si="1682"/>
        <v/>
      </c>
      <c r="P13471" s="168" t="str">
        <f t="shared" si="1683"/>
        <v/>
      </c>
      <c r="Q13471" s="168" t="str">
        <f t="shared" si="1684"/>
        <v/>
      </c>
      <c r="R13471" s="168" t="str">
        <f t="shared" si="1685"/>
        <v/>
      </c>
      <c r="S13471" s="168" t="str">
        <f t="shared" si="1686"/>
        <v/>
      </c>
      <c r="T13471" s="168" t="str">
        <f t="shared" si="1687"/>
        <v/>
      </c>
    </row>
    <row r="13472" spans="13:20" x14ac:dyDescent="0.2">
      <c r="M13472" s="170" t="str">
        <f t="shared" si="1680"/>
        <v>DTL</v>
      </c>
      <c r="N13472" s="169" t="str">
        <f t="shared" si="1681"/>
        <v>8638</v>
      </c>
      <c r="O13472" s="168" t="str">
        <f t="shared" si="1682"/>
        <v/>
      </c>
      <c r="P13472" s="168" t="str">
        <f t="shared" si="1683"/>
        <v/>
      </c>
      <c r="Q13472" s="168" t="str">
        <f t="shared" si="1684"/>
        <v/>
      </c>
      <c r="R13472" s="168" t="str">
        <f t="shared" si="1685"/>
        <v/>
      </c>
      <c r="S13472" s="168" t="str">
        <f t="shared" si="1686"/>
        <v/>
      </c>
      <c r="T13472" s="168" t="str">
        <f t="shared" si="1687"/>
        <v/>
      </c>
    </row>
    <row r="13473" spans="13:20" x14ac:dyDescent="0.2">
      <c r="M13473" s="170" t="str">
        <f t="shared" si="1680"/>
        <v>DTL</v>
      </c>
      <c r="N13473" s="169" t="str">
        <f t="shared" si="1681"/>
        <v>8638</v>
      </c>
      <c r="O13473" s="168" t="str">
        <f t="shared" si="1682"/>
        <v/>
      </c>
      <c r="P13473" s="168" t="str">
        <f t="shared" si="1683"/>
        <v/>
      </c>
      <c r="Q13473" s="168" t="str">
        <f t="shared" si="1684"/>
        <v/>
      </c>
      <c r="R13473" s="168" t="str">
        <f t="shared" si="1685"/>
        <v/>
      </c>
      <c r="S13473" s="168" t="str">
        <f t="shared" si="1686"/>
        <v/>
      </c>
      <c r="T13473" s="168" t="str">
        <f t="shared" si="1687"/>
        <v/>
      </c>
    </row>
    <row r="13474" spans="13:20" x14ac:dyDescent="0.2">
      <c r="M13474" s="170" t="str">
        <f t="shared" si="1680"/>
        <v>DTL</v>
      </c>
      <c r="N13474" s="169" t="str">
        <f t="shared" si="1681"/>
        <v>8638</v>
      </c>
      <c r="O13474" s="168" t="str">
        <f t="shared" si="1682"/>
        <v/>
      </c>
      <c r="P13474" s="168" t="str">
        <f t="shared" si="1683"/>
        <v/>
      </c>
      <c r="Q13474" s="168" t="str">
        <f t="shared" si="1684"/>
        <v/>
      </c>
      <c r="R13474" s="168" t="str">
        <f t="shared" si="1685"/>
        <v/>
      </c>
      <c r="S13474" s="168" t="str">
        <f t="shared" si="1686"/>
        <v/>
      </c>
      <c r="T13474" s="168" t="str">
        <f t="shared" si="1687"/>
        <v/>
      </c>
    </row>
    <row r="13475" spans="13:20" x14ac:dyDescent="0.2">
      <c r="M13475" s="170" t="str">
        <f t="shared" si="1680"/>
        <v>DTL</v>
      </c>
      <c r="N13475" s="169" t="str">
        <f t="shared" si="1681"/>
        <v>8638</v>
      </c>
      <c r="O13475" s="168" t="str">
        <f t="shared" si="1682"/>
        <v/>
      </c>
      <c r="P13475" s="168" t="str">
        <f t="shared" si="1683"/>
        <v/>
      </c>
      <c r="Q13475" s="168" t="str">
        <f t="shared" si="1684"/>
        <v/>
      </c>
      <c r="R13475" s="168" t="str">
        <f t="shared" si="1685"/>
        <v/>
      </c>
      <c r="S13475" s="168" t="str">
        <f t="shared" si="1686"/>
        <v/>
      </c>
      <c r="T13475" s="168" t="str">
        <f t="shared" si="1687"/>
        <v/>
      </c>
    </row>
    <row r="13476" spans="13:20" x14ac:dyDescent="0.2">
      <c r="M13476" s="170" t="str">
        <f t="shared" si="1680"/>
        <v>DTL</v>
      </c>
      <c r="N13476" s="169" t="str">
        <f t="shared" si="1681"/>
        <v>8638</v>
      </c>
      <c r="O13476" s="168" t="str">
        <f t="shared" si="1682"/>
        <v/>
      </c>
      <c r="P13476" s="168" t="str">
        <f t="shared" si="1683"/>
        <v/>
      </c>
      <c r="Q13476" s="168" t="str">
        <f t="shared" si="1684"/>
        <v/>
      </c>
      <c r="R13476" s="168" t="str">
        <f t="shared" si="1685"/>
        <v/>
      </c>
      <c r="S13476" s="168" t="str">
        <f t="shared" si="1686"/>
        <v/>
      </c>
      <c r="T13476" s="168" t="str">
        <f t="shared" si="1687"/>
        <v/>
      </c>
    </row>
    <row r="13477" spans="13:20" x14ac:dyDescent="0.2">
      <c r="M13477" s="170" t="str">
        <f t="shared" si="1680"/>
        <v>DTL</v>
      </c>
      <c r="N13477" s="169" t="str">
        <f t="shared" si="1681"/>
        <v>8638</v>
      </c>
      <c r="O13477" s="168" t="str">
        <f t="shared" si="1682"/>
        <v/>
      </c>
      <c r="P13477" s="168" t="str">
        <f t="shared" si="1683"/>
        <v/>
      </c>
      <c r="Q13477" s="168" t="str">
        <f t="shared" si="1684"/>
        <v/>
      </c>
      <c r="R13477" s="168" t="str">
        <f t="shared" si="1685"/>
        <v/>
      </c>
      <c r="S13477" s="168" t="str">
        <f t="shared" si="1686"/>
        <v/>
      </c>
      <c r="T13477" s="168" t="str">
        <f t="shared" si="1687"/>
        <v/>
      </c>
    </row>
    <row r="13478" spans="13:20" x14ac:dyDescent="0.2">
      <c r="M13478" s="170" t="str">
        <f t="shared" si="1680"/>
        <v>DTL</v>
      </c>
      <c r="N13478" s="169" t="str">
        <f t="shared" si="1681"/>
        <v>8638</v>
      </c>
      <c r="O13478" s="168" t="str">
        <f t="shared" si="1682"/>
        <v/>
      </c>
      <c r="P13478" s="168" t="str">
        <f t="shared" si="1683"/>
        <v/>
      </c>
      <c r="Q13478" s="168" t="str">
        <f t="shared" si="1684"/>
        <v/>
      </c>
      <c r="R13478" s="168" t="str">
        <f t="shared" si="1685"/>
        <v/>
      </c>
      <c r="S13478" s="168" t="str">
        <f t="shared" si="1686"/>
        <v/>
      </c>
      <c r="T13478" s="168" t="str">
        <f t="shared" si="1687"/>
        <v/>
      </c>
    </row>
    <row r="13479" spans="13:20" x14ac:dyDescent="0.2">
      <c r="M13479" s="170" t="str">
        <f t="shared" si="1680"/>
        <v>DTL</v>
      </c>
      <c r="N13479" s="169" t="str">
        <f t="shared" si="1681"/>
        <v>8638</v>
      </c>
      <c r="O13479" s="168" t="str">
        <f t="shared" si="1682"/>
        <v/>
      </c>
      <c r="P13479" s="168" t="str">
        <f t="shared" si="1683"/>
        <v/>
      </c>
      <c r="Q13479" s="168" t="str">
        <f t="shared" si="1684"/>
        <v/>
      </c>
      <c r="R13479" s="168" t="str">
        <f t="shared" si="1685"/>
        <v/>
      </c>
      <c r="S13479" s="168" t="str">
        <f t="shared" si="1686"/>
        <v/>
      </c>
      <c r="T13479" s="168" t="str">
        <f t="shared" si="1687"/>
        <v/>
      </c>
    </row>
    <row r="13480" spans="13:20" x14ac:dyDescent="0.2">
      <c r="M13480" s="170" t="str">
        <f t="shared" si="1680"/>
        <v>DTL</v>
      </c>
      <c r="N13480" s="169" t="str">
        <f t="shared" si="1681"/>
        <v>8638</v>
      </c>
      <c r="O13480" s="168" t="str">
        <f t="shared" si="1682"/>
        <v/>
      </c>
      <c r="P13480" s="168" t="str">
        <f t="shared" si="1683"/>
        <v/>
      </c>
      <c r="Q13480" s="168" t="str">
        <f t="shared" si="1684"/>
        <v/>
      </c>
      <c r="R13480" s="168" t="str">
        <f t="shared" si="1685"/>
        <v/>
      </c>
      <c r="S13480" s="168" t="str">
        <f t="shared" si="1686"/>
        <v/>
      </c>
      <c r="T13480" s="168" t="str">
        <f t="shared" si="1687"/>
        <v/>
      </c>
    </row>
    <row r="13481" spans="13:20" x14ac:dyDescent="0.2">
      <c r="M13481" s="170" t="str">
        <f t="shared" si="1680"/>
        <v>DTL</v>
      </c>
      <c r="N13481" s="169" t="str">
        <f t="shared" si="1681"/>
        <v>8638</v>
      </c>
      <c r="O13481" s="168" t="str">
        <f t="shared" si="1682"/>
        <v/>
      </c>
      <c r="P13481" s="168" t="str">
        <f t="shared" si="1683"/>
        <v/>
      </c>
      <c r="Q13481" s="168" t="str">
        <f t="shared" si="1684"/>
        <v/>
      </c>
      <c r="R13481" s="168" t="str">
        <f t="shared" si="1685"/>
        <v/>
      </c>
      <c r="S13481" s="168" t="str">
        <f t="shared" si="1686"/>
        <v/>
      </c>
      <c r="T13481" s="168" t="str">
        <f t="shared" si="1687"/>
        <v/>
      </c>
    </row>
    <row r="13482" spans="13:20" x14ac:dyDescent="0.2">
      <c r="M13482" s="170" t="str">
        <f t="shared" si="1680"/>
        <v>DTL</v>
      </c>
      <c r="N13482" s="169" t="str">
        <f t="shared" si="1681"/>
        <v>8638</v>
      </c>
      <c r="O13482" s="168" t="str">
        <f t="shared" si="1682"/>
        <v/>
      </c>
      <c r="P13482" s="168" t="str">
        <f t="shared" si="1683"/>
        <v/>
      </c>
      <c r="Q13482" s="168" t="str">
        <f t="shared" si="1684"/>
        <v/>
      </c>
      <c r="R13482" s="168" t="str">
        <f t="shared" si="1685"/>
        <v/>
      </c>
      <c r="S13482" s="168" t="str">
        <f t="shared" si="1686"/>
        <v/>
      </c>
      <c r="T13482" s="168" t="str">
        <f t="shared" si="1687"/>
        <v/>
      </c>
    </row>
    <row r="13483" spans="13:20" x14ac:dyDescent="0.2">
      <c r="M13483" s="170" t="str">
        <f t="shared" si="1680"/>
        <v>DTL</v>
      </c>
      <c r="N13483" s="169" t="str">
        <f t="shared" si="1681"/>
        <v>8638</v>
      </c>
      <c r="O13483" s="168" t="str">
        <f t="shared" si="1682"/>
        <v/>
      </c>
      <c r="P13483" s="168" t="str">
        <f t="shared" si="1683"/>
        <v/>
      </c>
      <c r="Q13483" s="168" t="str">
        <f t="shared" si="1684"/>
        <v/>
      </c>
      <c r="R13483" s="168" t="str">
        <f t="shared" si="1685"/>
        <v/>
      </c>
      <c r="S13483" s="168" t="str">
        <f t="shared" si="1686"/>
        <v/>
      </c>
      <c r="T13483" s="168" t="str">
        <f t="shared" si="1687"/>
        <v/>
      </c>
    </row>
    <row r="13484" spans="13:20" x14ac:dyDescent="0.2">
      <c r="M13484" s="170" t="str">
        <f t="shared" si="1680"/>
        <v>DTL</v>
      </c>
      <c r="N13484" s="169" t="str">
        <f t="shared" si="1681"/>
        <v>8638</v>
      </c>
      <c r="O13484" s="168" t="str">
        <f t="shared" si="1682"/>
        <v/>
      </c>
      <c r="P13484" s="168" t="str">
        <f t="shared" si="1683"/>
        <v/>
      </c>
      <c r="Q13484" s="168" t="str">
        <f t="shared" si="1684"/>
        <v/>
      </c>
      <c r="R13484" s="168" t="str">
        <f t="shared" si="1685"/>
        <v/>
      </c>
      <c r="S13484" s="168" t="str">
        <f t="shared" si="1686"/>
        <v/>
      </c>
      <c r="T13484" s="168" t="str">
        <f t="shared" si="1687"/>
        <v/>
      </c>
    </row>
    <row r="13485" spans="13:20" x14ac:dyDescent="0.2">
      <c r="M13485" s="170" t="str">
        <f t="shared" si="1680"/>
        <v>DTL</v>
      </c>
      <c r="N13485" s="169" t="str">
        <f t="shared" si="1681"/>
        <v>8638</v>
      </c>
      <c r="O13485" s="168" t="str">
        <f t="shared" si="1682"/>
        <v/>
      </c>
      <c r="P13485" s="168" t="str">
        <f t="shared" si="1683"/>
        <v/>
      </c>
      <c r="Q13485" s="168" t="str">
        <f t="shared" si="1684"/>
        <v/>
      </c>
      <c r="R13485" s="168" t="str">
        <f t="shared" si="1685"/>
        <v/>
      </c>
      <c r="S13485" s="168" t="str">
        <f t="shared" si="1686"/>
        <v/>
      </c>
      <c r="T13485" s="168" t="str">
        <f t="shared" si="1687"/>
        <v/>
      </c>
    </row>
    <row r="13486" spans="13:20" x14ac:dyDescent="0.2">
      <c r="M13486" s="170" t="str">
        <f t="shared" si="1680"/>
        <v>DTL</v>
      </c>
      <c r="N13486" s="169" t="str">
        <f t="shared" si="1681"/>
        <v>8638</v>
      </c>
      <c r="O13486" s="168" t="str">
        <f t="shared" si="1682"/>
        <v/>
      </c>
      <c r="P13486" s="168" t="str">
        <f t="shared" si="1683"/>
        <v/>
      </c>
      <c r="Q13486" s="168" t="str">
        <f t="shared" si="1684"/>
        <v/>
      </c>
      <c r="R13486" s="168" t="str">
        <f t="shared" si="1685"/>
        <v/>
      </c>
      <c r="S13486" s="168" t="str">
        <f t="shared" si="1686"/>
        <v/>
      </c>
      <c r="T13486" s="168" t="str">
        <f t="shared" si="1687"/>
        <v/>
      </c>
    </row>
    <row r="13487" spans="13:20" x14ac:dyDescent="0.2">
      <c r="M13487" s="170" t="str">
        <f t="shared" si="1680"/>
        <v>DTL</v>
      </c>
      <c r="N13487" s="169" t="str">
        <f t="shared" si="1681"/>
        <v>8638</v>
      </c>
      <c r="O13487" s="168" t="str">
        <f t="shared" si="1682"/>
        <v/>
      </c>
      <c r="P13487" s="168" t="str">
        <f t="shared" si="1683"/>
        <v/>
      </c>
      <c r="Q13487" s="168" t="str">
        <f t="shared" si="1684"/>
        <v/>
      </c>
      <c r="R13487" s="168" t="str">
        <f t="shared" si="1685"/>
        <v/>
      </c>
      <c r="S13487" s="168" t="str">
        <f t="shared" si="1686"/>
        <v/>
      </c>
      <c r="T13487" s="168" t="str">
        <f t="shared" si="1687"/>
        <v/>
      </c>
    </row>
    <row r="13488" spans="13:20" x14ac:dyDescent="0.2">
      <c r="M13488" s="170" t="str">
        <f t="shared" si="1680"/>
        <v>DTL</v>
      </c>
      <c r="N13488" s="169" t="str">
        <f t="shared" si="1681"/>
        <v>8638</v>
      </c>
      <c r="O13488" s="168" t="str">
        <f t="shared" si="1682"/>
        <v/>
      </c>
      <c r="P13488" s="168" t="str">
        <f t="shared" si="1683"/>
        <v/>
      </c>
      <c r="Q13488" s="168" t="str">
        <f t="shared" si="1684"/>
        <v/>
      </c>
      <c r="R13488" s="168" t="str">
        <f t="shared" si="1685"/>
        <v/>
      </c>
      <c r="S13488" s="168" t="str">
        <f t="shared" si="1686"/>
        <v/>
      </c>
      <c r="T13488" s="168" t="str">
        <f t="shared" si="1687"/>
        <v/>
      </c>
    </row>
    <row r="13489" spans="13:20" x14ac:dyDescent="0.2">
      <c r="M13489" s="170" t="str">
        <f t="shared" si="1680"/>
        <v>DTL</v>
      </c>
      <c r="N13489" s="169" t="str">
        <f t="shared" si="1681"/>
        <v>8638</v>
      </c>
      <c r="O13489" s="168" t="str">
        <f t="shared" si="1682"/>
        <v/>
      </c>
      <c r="P13489" s="168" t="str">
        <f t="shared" si="1683"/>
        <v/>
      </c>
      <c r="Q13489" s="168" t="str">
        <f t="shared" si="1684"/>
        <v/>
      </c>
      <c r="R13489" s="168" t="str">
        <f t="shared" si="1685"/>
        <v/>
      </c>
      <c r="S13489" s="168" t="str">
        <f t="shared" si="1686"/>
        <v/>
      </c>
      <c r="T13489" s="168" t="str">
        <f t="shared" si="1687"/>
        <v/>
      </c>
    </row>
    <row r="13490" spans="13:20" x14ac:dyDescent="0.2">
      <c r="M13490" s="170" t="str">
        <f t="shared" si="1680"/>
        <v>DTL</v>
      </c>
      <c r="N13490" s="169" t="str">
        <f t="shared" si="1681"/>
        <v>8638</v>
      </c>
      <c r="O13490" s="168" t="str">
        <f t="shared" si="1682"/>
        <v/>
      </c>
      <c r="P13490" s="168" t="str">
        <f t="shared" si="1683"/>
        <v/>
      </c>
      <c r="Q13490" s="168" t="str">
        <f t="shared" si="1684"/>
        <v/>
      </c>
      <c r="R13490" s="168" t="str">
        <f t="shared" si="1685"/>
        <v/>
      </c>
      <c r="S13490" s="168" t="str">
        <f t="shared" si="1686"/>
        <v/>
      </c>
      <c r="T13490" s="168" t="str">
        <f t="shared" si="1687"/>
        <v/>
      </c>
    </row>
    <row r="13491" spans="13:20" x14ac:dyDescent="0.2">
      <c r="M13491" s="170" t="str">
        <f t="shared" si="1680"/>
        <v>DTL</v>
      </c>
      <c r="N13491" s="169" t="str">
        <f t="shared" si="1681"/>
        <v>8638</v>
      </c>
      <c r="O13491" s="168" t="str">
        <f t="shared" si="1682"/>
        <v/>
      </c>
      <c r="P13491" s="168" t="str">
        <f t="shared" si="1683"/>
        <v/>
      </c>
      <c r="Q13491" s="168" t="str">
        <f t="shared" si="1684"/>
        <v/>
      </c>
      <c r="R13491" s="168" t="str">
        <f t="shared" si="1685"/>
        <v/>
      </c>
      <c r="S13491" s="168" t="str">
        <f t="shared" si="1686"/>
        <v/>
      </c>
      <c r="T13491" s="168" t="str">
        <f t="shared" si="1687"/>
        <v/>
      </c>
    </row>
    <row r="13492" spans="13:20" x14ac:dyDescent="0.2">
      <c r="M13492" s="170" t="str">
        <f t="shared" si="1680"/>
        <v>DTL</v>
      </c>
      <c r="N13492" s="169" t="str">
        <f t="shared" si="1681"/>
        <v>8638</v>
      </c>
      <c r="O13492" s="168" t="str">
        <f t="shared" si="1682"/>
        <v/>
      </c>
      <c r="P13492" s="168" t="str">
        <f t="shared" si="1683"/>
        <v/>
      </c>
      <c r="Q13492" s="168" t="str">
        <f t="shared" si="1684"/>
        <v/>
      </c>
      <c r="R13492" s="168" t="str">
        <f t="shared" si="1685"/>
        <v/>
      </c>
      <c r="S13492" s="168" t="str">
        <f t="shared" si="1686"/>
        <v/>
      </c>
      <c r="T13492" s="168" t="str">
        <f t="shared" si="1687"/>
        <v/>
      </c>
    </row>
    <row r="13493" spans="13:20" x14ac:dyDescent="0.2">
      <c r="M13493" s="170" t="str">
        <f t="shared" si="1680"/>
        <v>DTL</v>
      </c>
      <c r="N13493" s="169" t="str">
        <f t="shared" si="1681"/>
        <v>8638</v>
      </c>
      <c r="O13493" s="168" t="str">
        <f t="shared" si="1682"/>
        <v/>
      </c>
      <c r="P13493" s="168" t="str">
        <f t="shared" si="1683"/>
        <v/>
      </c>
      <c r="Q13493" s="168" t="str">
        <f t="shared" si="1684"/>
        <v/>
      </c>
      <c r="R13493" s="168" t="str">
        <f t="shared" si="1685"/>
        <v/>
      </c>
      <c r="S13493" s="168" t="str">
        <f t="shared" si="1686"/>
        <v/>
      </c>
      <c r="T13493" s="168" t="str">
        <f t="shared" si="1687"/>
        <v/>
      </c>
    </row>
    <row r="13494" spans="13:20" x14ac:dyDescent="0.2">
      <c r="M13494" s="170" t="str">
        <f t="shared" si="1680"/>
        <v>DTL</v>
      </c>
      <c r="N13494" s="169" t="str">
        <f t="shared" si="1681"/>
        <v>8638</v>
      </c>
      <c r="O13494" s="168" t="str">
        <f t="shared" si="1682"/>
        <v/>
      </c>
      <c r="P13494" s="168" t="str">
        <f t="shared" si="1683"/>
        <v/>
      </c>
      <c r="Q13494" s="168" t="str">
        <f t="shared" si="1684"/>
        <v/>
      </c>
      <c r="R13494" s="168" t="str">
        <f t="shared" si="1685"/>
        <v/>
      </c>
      <c r="S13494" s="168" t="str">
        <f t="shared" si="1686"/>
        <v/>
      </c>
      <c r="T13494" s="168" t="str">
        <f t="shared" si="1687"/>
        <v/>
      </c>
    </row>
    <row r="13495" spans="13:20" x14ac:dyDescent="0.2">
      <c r="M13495" s="170" t="str">
        <f t="shared" si="1680"/>
        <v>DTL</v>
      </c>
      <c r="N13495" s="169" t="str">
        <f t="shared" si="1681"/>
        <v>8638</v>
      </c>
      <c r="O13495" s="168" t="str">
        <f t="shared" si="1682"/>
        <v/>
      </c>
      <c r="P13495" s="168" t="str">
        <f t="shared" si="1683"/>
        <v/>
      </c>
      <c r="Q13495" s="168" t="str">
        <f t="shared" si="1684"/>
        <v/>
      </c>
      <c r="R13495" s="168" t="str">
        <f t="shared" si="1685"/>
        <v/>
      </c>
      <c r="S13495" s="168" t="str">
        <f t="shared" si="1686"/>
        <v/>
      </c>
      <c r="T13495" s="168" t="str">
        <f t="shared" si="1687"/>
        <v/>
      </c>
    </row>
    <row r="13496" spans="13:20" x14ac:dyDescent="0.2">
      <c r="M13496" s="170" t="str">
        <f t="shared" si="1680"/>
        <v>DTL</v>
      </c>
      <c r="N13496" s="169" t="str">
        <f t="shared" si="1681"/>
        <v>8638</v>
      </c>
      <c r="O13496" s="168" t="str">
        <f t="shared" si="1682"/>
        <v/>
      </c>
      <c r="P13496" s="168" t="str">
        <f t="shared" si="1683"/>
        <v/>
      </c>
      <c r="Q13496" s="168" t="str">
        <f t="shared" si="1684"/>
        <v/>
      </c>
      <c r="R13496" s="168" t="str">
        <f t="shared" si="1685"/>
        <v/>
      </c>
      <c r="S13496" s="168" t="str">
        <f t="shared" si="1686"/>
        <v/>
      </c>
      <c r="T13496" s="168" t="str">
        <f t="shared" si="1687"/>
        <v/>
      </c>
    </row>
    <row r="13497" spans="13:20" x14ac:dyDescent="0.2">
      <c r="M13497" s="170" t="str">
        <f t="shared" si="1680"/>
        <v>DTL</v>
      </c>
      <c r="N13497" s="169" t="str">
        <f t="shared" si="1681"/>
        <v>8638</v>
      </c>
      <c r="O13497" s="168" t="str">
        <f t="shared" si="1682"/>
        <v/>
      </c>
      <c r="P13497" s="168" t="str">
        <f t="shared" si="1683"/>
        <v/>
      </c>
      <c r="Q13497" s="168" t="str">
        <f t="shared" si="1684"/>
        <v/>
      </c>
      <c r="R13497" s="168" t="str">
        <f t="shared" si="1685"/>
        <v/>
      </c>
      <c r="S13497" s="168" t="str">
        <f t="shared" si="1686"/>
        <v/>
      </c>
      <c r="T13497" s="168" t="str">
        <f t="shared" si="1687"/>
        <v/>
      </c>
    </row>
    <row r="13498" spans="13:20" x14ac:dyDescent="0.2">
      <c r="M13498" s="170" t="str">
        <f t="shared" si="1680"/>
        <v>DTL</v>
      </c>
      <c r="N13498" s="169" t="str">
        <f t="shared" si="1681"/>
        <v>8638</v>
      </c>
      <c r="O13498" s="168" t="str">
        <f t="shared" si="1682"/>
        <v/>
      </c>
      <c r="P13498" s="168" t="str">
        <f t="shared" si="1683"/>
        <v/>
      </c>
      <c r="Q13498" s="168" t="str">
        <f t="shared" si="1684"/>
        <v/>
      </c>
      <c r="R13498" s="168" t="str">
        <f t="shared" si="1685"/>
        <v/>
      </c>
      <c r="S13498" s="168" t="str">
        <f t="shared" si="1686"/>
        <v/>
      </c>
      <c r="T13498" s="168" t="str">
        <f t="shared" si="1687"/>
        <v/>
      </c>
    </row>
    <row r="13499" spans="13:20" x14ac:dyDescent="0.2">
      <c r="M13499" s="170" t="str">
        <f t="shared" si="1680"/>
        <v>DTL</v>
      </c>
      <c r="N13499" s="169" t="str">
        <f t="shared" si="1681"/>
        <v>8638</v>
      </c>
      <c r="O13499" s="168" t="str">
        <f t="shared" si="1682"/>
        <v/>
      </c>
      <c r="P13499" s="168" t="str">
        <f t="shared" si="1683"/>
        <v/>
      </c>
      <c r="Q13499" s="168" t="str">
        <f t="shared" si="1684"/>
        <v/>
      </c>
      <c r="R13499" s="168" t="str">
        <f t="shared" si="1685"/>
        <v/>
      </c>
      <c r="S13499" s="168" t="str">
        <f t="shared" si="1686"/>
        <v/>
      </c>
      <c r="T13499" s="168" t="str">
        <f t="shared" si="1687"/>
        <v/>
      </c>
    </row>
    <row r="13500" spans="13:20" x14ac:dyDescent="0.2">
      <c r="M13500" s="170" t="str">
        <f t="shared" si="1680"/>
        <v>DTL</v>
      </c>
      <c r="N13500" s="169" t="str">
        <f t="shared" si="1681"/>
        <v>8638</v>
      </c>
      <c r="O13500" s="168" t="str">
        <f t="shared" si="1682"/>
        <v/>
      </c>
      <c r="P13500" s="168" t="str">
        <f t="shared" si="1683"/>
        <v/>
      </c>
      <c r="Q13500" s="168" t="str">
        <f t="shared" si="1684"/>
        <v/>
      </c>
      <c r="R13500" s="168" t="str">
        <f t="shared" si="1685"/>
        <v/>
      </c>
      <c r="S13500" s="168" t="str">
        <f t="shared" si="1686"/>
        <v/>
      </c>
      <c r="T13500" s="168" t="str">
        <f t="shared" si="1687"/>
        <v/>
      </c>
    </row>
  </sheetData>
  <autoFilter ref="M1:R135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572"/>
  <sheetViews>
    <sheetView workbookViewId="0">
      <pane ySplit="8" topLeftCell="A9" activePane="bottomLeft" state="frozen"/>
      <selection activeCell="D1" sqref="D1"/>
      <selection pane="bottomLeft"/>
    </sheetView>
  </sheetViews>
  <sheetFormatPr defaultColWidth="9.28515625" defaultRowHeight="12.75" x14ac:dyDescent="0.2"/>
  <cols>
    <col min="1" max="1" width="39.28515625" style="352" customWidth="1"/>
    <col min="2" max="2" width="13.5703125" style="399" customWidth="1"/>
    <col min="3" max="3" width="11.7109375" style="399" customWidth="1"/>
    <col min="4" max="4" width="7.7109375" style="352" customWidth="1"/>
    <col min="5" max="5" width="11.28515625" style="352" customWidth="1"/>
    <col min="6" max="6" width="6.5703125" style="352" customWidth="1"/>
    <col min="7" max="7" width="19" style="352" customWidth="1"/>
    <col min="8" max="8" width="25.5703125" style="352" customWidth="1"/>
    <col min="9" max="16384" width="9.28515625" style="293"/>
  </cols>
  <sheetData>
    <row r="1" spans="1:8" ht="18.75" customHeight="1" x14ac:dyDescent="0.25">
      <c r="A1" s="289" t="s">
        <v>4125</v>
      </c>
      <c r="B1" s="386"/>
      <c r="C1" s="387" t="s">
        <v>4126</v>
      </c>
      <c r="D1" s="290"/>
      <c r="E1" s="290"/>
      <c r="F1" s="290"/>
      <c r="G1" s="291"/>
      <c r="H1" s="292" t="s">
        <v>4127</v>
      </c>
    </row>
    <row r="2" spans="1:8" ht="20.100000000000001" customHeight="1" x14ac:dyDescent="0.25">
      <c r="A2" s="294"/>
      <c r="B2" s="388"/>
      <c r="C2" s="389" t="s">
        <v>4128</v>
      </c>
      <c r="D2" s="295"/>
      <c r="E2" s="295"/>
      <c r="F2" s="295"/>
      <c r="G2" s="296"/>
      <c r="H2" s="297" t="s">
        <v>4129</v>
      </c>
    </row>
    <row r="3" spans="1:8" s="302" customFormat="1" ht="19.5" customHeight="1" x14ac:dyDescent="0.25">
      <c r="A3" s="298" t="s">
        <v>4130</v>
      </c>
      <c r="B3" s="466" t="s">
        <v>4131</v>
      </c>
      <c r="C3" s="467"/>
      <c r="D3" s="468" t="s">
        <v>4132</v>
      </c>
      <c r="E3" s="469"/>
      <c r="F3" s="299"/>
      <c r="G3" s="300" t="s">
        <v>4133</v>
      </c>
      <c r="H3" s="301" t="s">
        <v>4134</v>
      </c>
    </row>
    <row r="4" spans="1:8" s="302" customFormat="1" ht="20.100000000000001" customHeight="1" thickBot="1" x14ac:dyDescent="0.3">
      <c r="A4" s="303" t="s">
        <v>4135</v>
      </c>
      <c r="B4" s="390" t="s">
        <v>4136</v>
      </c>
      <c r="C4" s="390" t="s">
        <v>4137</v>
      </c>
      <c r="D4" s="304" t="s">
        <v>4138</v>
      </c>
      <c r="E4" s="304" t="s">
        <v>4139</v>
      </c>
      <c r="F4" s="304" t="s">
        <v>4140</v>
      </c>
      <c r="G4" s="305" t="s">
        <v>4141</v>
      </c>
      <c r="H4" s="305" t="s">
        <v>4142</v>
      </c>
    </row>
    <row r="5" spans="1:8" s="306" customFormat="1" ht="19.5" customHeight="1" x14ac:dyDescent="0.25">
      <c r="A5" s="470" t="s">
        <v>4143</v>
      </c>
      <c r="B5" s="471"/>
      <c r="C5" s="471"/>
      <c r="D5" s="471"/>
      <c r="E5" s="471"/>
      <c r="F5" s="471"/>
      <c r="G5" s="471"/>
      <c r="H5" s="472"/>
    </row>
    <row r="6" spans="1:8" s="302" customFormat="1" ht="21" customHeight="1" x14ac:dyDescent="0.2">
      <c r="A6" s="307" t="s">
        <v>4144</v>
      </c>
      <c r="B6" s="308" t="s">
        <v>488</v>
      </c>
      <c r="C6" s="308" t="s">
        <v>200</v>
      </c>
      <c r="D6" s="309"/>
      <c r="E6" s="309"/>
      <c r="F6" s="309"/>
      <c r="G6" s="310">
        <v>3171.6876604971676</v>
      </c>
      <c r="H6" s="311"/>
    </row>
    <row r="7" spans="1:8" s="302" customFormat="1" ht="21" customHeight="1" x14ac:dyDescent="0.2">
      <c r="A7" s="307" t="s">
        <v>4145</v>
      </c>
      <c r="B7" s="308" t="s">
        <v>488</v>
      </c>
      <c r="C7" s="308" t="s">
        <v>697</v>
      </c>
      <c r="D7" s="309"/>
      <c r="E7" s="309"/>
      <c r="F7" s="309"/>
      <c r="G7" s="310">
        <v>37534.65209980106</v>
      </c>
      <c r="H7" s="311"/>
    </row>
    <row r="8" spans="1:8" s="302" customFormat="1" ht="21" customHeight="1" x14ac:dyDescent="0.2">
      <c r="A8" s="307" t="s">
        <v>4146</v>
      </c>
      <c r="B8" s="308" t="s">
        <v>130</v>
      </c>
      <c r="C8" s="308" t="s">
        <v>200</v>
      </c>
      <c r="D8" s="309"/>
      <c r="E8" s="309"/>
      <c r="F8" s="309"/>
      <c r="G8" s="310">
        <v>5899.0369843381122</v>
      </c>
      <c r="H8" s="311"/>
    </row>
    <row r="9" spans="1:8" s="302" customFormat="1" ht="21" customHeight="1" x14ac:dyDescent="0.2">
      <c r="A9" s="307" t="s">
        <v>4147</v>
      </c>
      <c r="B9" s="308" t="s">
        <v>130</v>
      </c>
      <c r="C9" s="308" t="s">
        <v>697</v>
      </c>
      <c r="D9" s="309"/>
      <c r="E9" s="309"/>
      <c r="F9" s="309"/>
      <c r="G9" s="310">
        <v>134084.34272753668</v>
      </c>
      <c r="H9" s="311"/>
    </row>
    <row r="10" spans="1:8" s="302" customFormat="1" ht="21" customHeight="1" x14ac:dyDescent="0.2">
      <c r="A10" s="307" t="s">
        <v>4148</v>
      </c>
      <c r="B10" s="308" t="s">
        <v>152</v>
      </c>
      <c r="C10" s="308" t="s">
        <v>200</v>
      </c>
      <c r="D10" s="309"/>
      <c r="E10" s="309"/>
      <c r="F10" s="309"/>
      <c r="G10" s="310">
        <v>2574.7650579068832</v>
      </c>
      <c r="H10" s="311"/>
    </row>
    <row r="11" spans="1:8" s="302" customFormat="1" ht="21" customHeight="1" x14ac:dyDescent="0.2">
      <c r="A11" s="307" t="s">
        <v>4149</v>
      </c>
      <c r="B11" s="308" t="s">
        <v>152</v>
      </c>
      <c r="C11" s="308" t="s">
        <v>697</v>
      </c>
      <c r="D11" s="309"/>
      <c r="E11" s="309"/>
      <c r="F11" s="309"/>
      <c r="G11" s="310">
        <v>18612.54187242885</v>
      </c>
      <c r="H11" s="311"/>
    </row>
    <row r="12" spans="1:8" s="302" customFormat="1" ht="21" customHeight="1" x14ac:dyDescent="0.2">
      <c r="A12" s="307" t="s">
        <v>4150</v>
      </c>
      <c r="B12" s="308" t="s">
        <v>2355</v>
      </c>
      <c r="C12" s="308" t="s">
        <v>200</v>
      </c>
      <c r="D12" s="309"/>
      <c r="E12" s="309"/>
      <c r="F12" s="309"/>
      <c r="G12" s="310">
        <v>1488.9728776570089</v>
      </c>
      <c r="H12" s="311"/>
    </row>
    <row r="13" spans="1:8" s="302" customFormat="1" ht="21" customHeight="1" x14ac:dyDescent="0.2">
      <c r="A13" s="307" t="s">
        <v>4151</v>
      </c>
      <c r="B13" s="308" t="s">
        <v>2355</v>
      </c>
      <c r="C13" s="308" t="s">
        <v>697</v>
      </c>
      <c r="D13" s="309"/>
      <c r="E13" s="309"/>
      <c r="F13" s="309"/>
      <c r="G13" s="310">
        <v>35723.982120503802</v>
      </c>
      <c r="H13" s="311"/>
    </row>
    <row r="14" spans="1:8" s="302" customFormat="1" ht="21" customHeight="1" x14ac:dyDescent="0.2">
      <c r="A14" s="307" t="s">
        <v>4152</v>
      </c>
      <c r="B14" s="308" t="s">
        <v>2371</v>
      </c>
      <c r="C14" s="308" t="s">
        <v>697</v>
      </c>
      <c r="D14" s="309"/>
      <c r="E14" s="309"/>
      <c r="F14" s="309"/>
      <c r="G14" s="310">
        <v>1076.6099763077857</v>
      </c>
      <c r="H14" s="311"/>
    </row>
    <row r="15" spans="1:8" s="302" customFormat="1" ht="21" customHeight="1" x14ac:dyDescent="0.2">
      <c r="A15" s="307" t="s">
        <v>4153</v>
      </c>
      <c r="B15" s="308" t="s">
        <v>176</v>
      </c>
      <c r="C15" s="308" t="s">
        <v>200</v>
      </c>
      <c r="D15" s="309"/>
      <c r="E15" s="309"/>
      <c r="F15" s="309"/>
      <c r="G15" s="310">
        <v>197.43495649161406</v>
      </c>
      <c r="H15" s="311"/>
    </row>
    <row r="16" spans="1:8" s="302" customFormat="1" ht="21" customHeight="1" x14ac:dyDescent="0.2">
      <c r="A16" s="307" t="s">
        <v>4154</v>
      </c>
      <c r="B16" s="308" t="s">
        <v>176</v>
      </c>
      <c r="C16" s="308" t="s">
        <v>697</v>
      </c>
      <c r="D16" s="309"/>
      <c r="E16" s="309"/>
      <c r="F16" s="309"/>
      <c r="G16" s="310">
        <v>6021.399491567905</v>
      </c>
      <c r="H16" s="311"/>
    </row>
    <row r="17" spans="1:9" s="302" customFormat="1" ht="21" customHeight="1" x14ac:dyDescent="0.2">
      <c r="A17" s="307" t="s">
        <v>4155</v>
      </c>
      <c r="B17" s="308" t="s">
        <v>198</v>
      </c>
      <c r="C17" s="308" t="s">
        <v>200</v>
      </c>
      <c r="D17" s="309"/>
      <c r="E17" s="309"/>
      <c r="F17" s="309"/>
      <c r="G17" s="310">
        <v>14633.639445161785</v>
      </c>
      <c r="H17" s="311"/>
    </row>
    <row r="18" spans="1:9" s="302" customFormat="1" ht="21" customHeight="1" x14ac:dyDescent="0.2">
      <c r="A18" s="307" t="s">
        <v>4156</v>
      </c>
      <c r="B18" s="308" t="s">
        <v>198</v>
      </c>
      <c r="C18" s="308" t="s">
        <v>697</v>
      </c>
      <c r="D18" s="309"/>
      <c r="E18" s="309"/>
      <c r="F18" s="309"/>
      <c r="G18" s="310">
        <v>93084.852103128229</v>
      </c>
      <c r="H18" s="311"/>
    </row>
    <row r="19" spans="1:9" s="302" customFormat="1" ht="21" customHeight="1" x14ac:dyDescent="0.2">
      <c r="A19" s="307" t="s">
        <v>4157</v>
      </c>
      <c r="B19" s="308" t="s">
        <v>2393</v>
      </c>
      <c r="C19" s="308" t="s">
        <v>200</v>
      </c>
      <c r="D19" s="309"/>
      <c r="E19" s="309"/>
      <c r="F19" s="309"/>
      <c r="G19" s="310">
        <v>102800.28448163367</v>
      </c>
      <c r="H19" s="311"/>
    </row>
    <row r="20" spans="1:9" s="302" customFormat="1" ht="21" customHeight="1" x14ac:dyDescent="0.2">
      <c r="A20" s="307" t="s">
        <v>4158</v>
      </c>
      <c r="B20" s="308" t="s">
        <v>2393</v>
      </c>
      <c r="C20" s="308" t="s">
        <v>697</v>
      </c>
      <c r="D20" s="309"/>
      <c r="E20" s="309"/>
      <c r="F20" s="309"/>
      <c r="G20" s="310">
        <v>338485.78266169428</v>
      </c>
      <c r="H20" s="311"/>
    </row>
    <row r="21" spans="1:9" s="302" customFormat="1" ht="20.100000000000001" customHeight="1" x14ac:dyDescent="0.2">
      <c r="A21" s="307" t="s">
        <v>4159</v>
      </c>
      <c r="B21" s="308" t="s">
        <v>280</v>
      </c>
      <c r="C21" s="308" t="s">
        <v>200</v>
      </c>
      <c r="D21" s="312"/>
      <c r="E21" s="308"/>
      <c r="F21" s="313"/>
      <c r="G21" s="243">
        <v>45214.619020109087</v>
      </c>
      <c r="H21" s="314"/>
    </row>
    <row r="22" spans="1:9" s="302" customFormat="1" ht="20.100000000000001" customHeight="1" x14ac:dyDescent="0.2">
      <c r="A22" s="307" t="s">
        <v>4160</v>
      </c>
      <c r="B22" s="308" t="s">
        <v>280</v>
      </c>
      <c r="C22" s="308" t="s">
        <v>697</v>
      </c>
      <c r="D22" s="313"/>
      <c r="E22" s="313"/>
      <c r="F22" s="313"/>
      <c r="G22" s="243">
        <v>179027.68733884059</v>
      </c>
      <c r="H22" s="314"/>
    </row>
    <row r="23" spans="1:9" s="302" customFormat="1" ht="20.100000000000001" customHeight="1" x14ac:dyDescent="0.2">
      <c r="A23" s="307" t="s">
        <v>4161</v>
      </c>
      <c r="B23" s="308" t="s">
        <v>428</v>
      </c>
      <c r="C23" s="308" t="s">
        <v>200</v>
      </c>
      <c r="D23" s="313"/>
      <c r="E23" s="313"/>
      <c r="F23" s="313"/>
      <c r="G23" s="243">
        <v>19213.58060352087</v>
      </c>
      <c r="H23" s="314"/>
    </row>
    <row r="24" spans="1:9" s="302" customFormat="1" ht="20.100000000000001" customHeight="1" x14ac:dyDescent="0.2">
      <c r="A24" s="307" t="s">
        <v>4162</v>
      </c>
      <c r="B24" s="308" t="s">
        <v>428</v>
      </c>
      <c r="C24" s="308" t="s">
        <v>697</v>
      </c>
      <c r="D24" s="313"/>
      <c r="E24" s="313"/>
      <c r="F24" s="313"/>
      <c r="G24" s="243">
        <v>111598.69395215232</v>
      </c>
      <c r="H24" s="314"/>
    </row>
    <row r="25" spans="1:9" s="302" customFormat="1" ht="20.100000000000001" customHeight="1" x14ac:dyDescent="0.2">
      <c r="A25" s="307" t="s">
        <v>4163</v>
      </c>
      <c r="B25" s="308" t="s">
        <v>2415</v>
      </c>
      <c r="C25" s="308" t="s">
        <v>200</v>
      </c>
      <c r="D25" s="313"/>
      <c r="E25" s="313"/>
      <c r="F25" s="313"/>
      <c r="G25" s="243">
        <v>6971.5468500405505</v>
      </c>
      <c r="H25" s="314"/>
    </row>
    <row r="26" spans="1:9" s="302" customFormat="1" ht="20.100000000000001" customHeight="1" x14ac:dyDescent="0.2">
      <c r="A26" s="307" t="s">
        <v>4164</v>
      </c>
      <c r="B26" s="308" t="s">
        <v>2415</v>
      </c>
      <c r="C26" s="308" t="s">
        <v>697</v>
      </c>
      <c r="D26" s="308"/>
      <c r="E26" s="308"/>
      <c r="F26" s="308"/>
      <c r="G26" s="315"/>
      <c r="H26" s="316">
        <v>69391</v>
      </c>
      <c r="I26" s="317">
        <v>-69391.133482515041</v>
      </c>
    </row>
    <row r="27" spans="1:9" s="302" customFormat="1" ht="23.25" customHeight="1" thickBot="1" x14ac:dyDescent="0.3">
      <c r="A27" s="318"/>
      <c r="B27" s="391"/>
      <c r="C27" s="392"/>
      <c r="D27" s="319"/>
      <c r="E27" s="320"/>
      <c r="F27" s="319"/>
      <c r="G27" s="306"/>
      <c r="H27" s="321" t="s">
        <v>4127</v>
      </c>
    </row>
    <row r="28" spans="1:9" s="302" customFormat="1" ht="18.75" customHeight="1" x14ac:dyDescent="0.25">
      <c r="A28" s="322"/>
      <c r="B28" s="393"/>
      <c r="C28" s="394"/>
      <c r="D28" s="323" t="s">
        <v>4165</v>
      </c>
      <c r="E28" s="324"/>
      <c r="F28" s="325"/>
      <c r="G28" s="325"/>
      <c r="H28" s="326" t="s">
        <v>4129</v>
      </c>
    </row>
    <row r="29" spans="1:9" ht="18.75" customHeight="1" x14ac:dyDescent="0.25">
      <c r="A29" s="289"/>
      <c r="B29" s="386"/>
      <c r="C29" s="387" t="s">
        <v>4126</v>
      </c>
      <c r="D29" s="290"/>
      <c r="E29" s="290"/>
      <c r="F29" s="290"/>
      <c r="G29" s="291"/>
      <c r="H29" s="292" t="s">
        <v>4127</v>
      </c>
    </row>
    <row r="30" spans="1:9" ht="20.100000000000001" customHeight="1" x14ac:dyDescent="0.25">
      <c r="A30" s="294"/>
      <c r="B30" s="395"/>
      <c r="C30" s="389" t="s">
        <v>4128</v>
      </c>
      <c r="D30" s="295"/>
      <c r="E30" s="295"/>
      <c r="F30" s="295"/>
      <c r="G30" s="296"/>
      <c r="H30" s="297" t="s">
        <v>4166</v>
      </c>
    </row>
    <row r="31" spans="1:9" s="302" customFormat="1" ht="19.5" customHeight="1" x14ac:dyDescent="0.25">
      <c r="A31" s="298" t="s">
        <v>4130</v>
      </c>
      <c r="B31" s="466" t="s">
        <v>4131</v>
      </c>
      <c r="C31" s="467"/>
      <c r="D31" s="468" t="s">
        <v>4132</v>
      </c>
      <c r="E31" s="469"/>
      <c r="F31" s="299"/>
      <c r="G31" s="300" t="s">
        <v>4133</v>
      </c>
      <c r="H31" s="301" t="s">
        <v>4134</v>
      </c>
    </row>
    <row r="32" spans="1:9" s="302" customFormat="1" ht="20.100000000000001" customHeight="1" thickBot="1" x14ac:dyDescent="0.3">
      <c r="A32" s="303" t="s">
        <v>4135</v>
      </c>
      <c r="B32" s="390" t="s">
        <v>4136</v>
      </c>
      <c r="C32" s="390" t="s">
        <v>4137</v>
      </c>
      <c r="D32" s="304" t="s">
        <v>4138</v>
      </c>
      <c r="E32" s="304" t="s">
        <v>4139</v>
      </c>
      <c r="F32" s="304" t="s">
        <v>4140</v>
      </c>
      <c r="G32" s="305" t="s">
        <v>4141</v>
      </c>
      <c r="H32" s="305" t="s">
        <v>4142</v>
      </c>
    </row>
    <row r="33" spans="1:8" s="302" customFormat="1" ht="20.25" customHeight="1" x14ac:dyDescent="0.2">
      <c r="A33" s="307" t="s">
        <v>4167</v>
      </c>
      <c r="B33" s="308" t="s">
        <v>2417</v>
      </c>
      <c r="C33" s="308" t="s">
        <v>200</v>
      </c>
      <c r="D33" s="309"/>
      <c r="E33" s="308"/>
      <c r="F33" s="309"/>
      <c r="G33" s="310">
        <v>1686.466416429399</v>
      </c>
      <c r="H33" s="310"/>
    </row>
    <row r="34" spans="1:8" s="302" customFormat="1" ht="20.25" customHeight="1" x14ac:dyDescent="0.2">
      <c r="A34" s="307" t="s">
        <v>4168</v>
      </c>
      <c r="B34" s="308" t="s">
        <v>2417</v>
      </c>
      <c r="C34" s="308" t="s">
        <v>697</v>
      </c>
      <c r="D34" s="309"/>
      <c r="E34" s="308"/>
      <c r="F34" s="309"/>
      <c r="G34" s="310">
        <v>25358.790177913834</v>
      </c>
      <c r="H34" s="310"/>
    </row>
    <row r="35" spans="1:8" s="302" customFormat="1" ht="20.100000000000001" customHeight="1" x14ac:dyDescent="0.2">
      <c r="A35" s="307" t="s">
        <v>4169</v>
      </c>
      <c r="B35" s="308" t="s">
        <v>2388</v>
      </c>
      <c r="C35" s="308" t="s">
        <v>697</v>
      </c>
      <c r="D35" s="327"/>
      <c r="E35" s="308"/>
      <c r="F35" s="309"/>
      <c r="G35" s="310">
        <v>1579.7241838285381</v>
      </c>
      <c r="H35" s="310"/>
    </row>
    <row r="36" spans="1:8" s="302" customFormat="1" ht="20.100000000000001" customHeight="1" x14ac:dyDescent="0.2">
      <c r="A36" s="307" t="s">
        <v>4170</v>
      </c>
      <c r="B36" s="308" t="s">
        <v>580</v>
      </c>
      <c r="C36" s="308" t="s">
        <v>200</v>
      </c>
      <c r="D36" s="312"/>
      <c r="E36" s="308"/>
      <c r="F36" s="309"/>
      <c r="G36" s="310">
        <v>5184.9166700074529</v>
      </c>
      <c r="H36" s="310"/>
    </row>
    <row r="37" spans="1:8" s="302" customFormat="1" ht="20.100000000000001" customHeight="1" x14ac:dyDescent="0.2">
      <c r="A37" s="307" t="s">
        <v>4171</v>
      </c>
      <c r="B37" s="308" t="s">
        <v>580</v>
      </c>
      <c r="C37" s="308" t="s">
        <v>697</v>
      </c>
      <c r="D37" s="312"/>
      <c r="E37" s="308"/>
      <c r="F37" s="309"/>
      <c r="G37" s="310">
        <v>329761.31183442136</v>
      </c>
      <c r="H37" s="310"/>
    </row>
    <row r="38" spans="1:8" s="302" customFormat="1" ht="20.100000000000001" customHeight="1" x14ac:dyDescent="0.2">
      <c r="A38" s="307" t="s">
        <v>4172</v>
      </c>
      <c r="B38" s="396" t="s">
        <v>380</v>
      </c>
      <c r="C38" s="308" t="s">
        <v>200</v>
      </c>
      <c r="D38" s="312"/>
      <c r="E38" s="309"/>
      <c r="F38" s="309"/>
      <c r="G38" s="310">
        <v>8386.239906225941</v>
      </c>
      <c r="H38" s="310"/>
    </row>
    <row r="39" spans="1:8" s="302" customFormat="1" ht="20.100000000000001" customHeight="1" x14ac:dyDescent="0.2">
      <c r="A39" s="307" t="s">
        <v>4173</v>
      </c>
      <c r="B39" s="328" t="s">
        <v>380</v>
      </c>
      <c r="C39" s="308" t="s">
        <v>697</v>
      </c>
      <c r="D39" s="309"/>
      <c r="E39" s="309"/>
      <c r="F39" s="309"/>
      <c r="G39" s="310">
        <v>19367.662520345701</v>
      </c>
      <c r="H39" s="329"/>
    </row>
    <row r="40" spans="1:8" s="302" customFormat="1" ht="20.100000000000001" customHeight="1" x14ac:dyDescent="0.2">
      <c r="A40" s="307" t="s">
        <v>4174</v>
      </c>
      <c r="B40" s="328" t="s">
        <v>2453</v>
      </c>
      <c r="C40" s="308" t="s">
        <v>200</v>
      </c>
      <c r="D40" s="309"/>
      <c r="E40" s="309"/>
      <c r="F40" s="309"/>
      <c r="G40" s="310">
        <v>13537.15873902133</v>
      </c>
      <c r="H40" s="329"/>
    </row>
    <row r="41" spans="1:8" s="302" customFormat="1" ht="20.100000000000001" customHeight="1" x14ac:dyDescent="0.2">
      <c r="A41" s="307" t="s">
        <v>4175</v>
      </c>
      <c r="B41" s="328" t="s">
        <v>2453</v>
      </c>
      <c r="C41" s="308" t="s">
        <v>697</v>
      </c>
      <c r="D41" s="312"/>
      <c r="E41" s="309"/>
      <c r="F41" s="309"/>
      <c r="G41" s="310">
        <v>73188.101796055009</v>
      </c>
      <c r="H41" s="310"/>
    </row>
    <row r="42" spans="1:8" s="302" customFormat="1" ht="20.100000000000001" customHeight="1" x14ac:dyDescent="0.2">
      <c r="A42" s="307" t="s">
        <v>4176</v>
      </c>
      <c r="B42" s="328" t="s">
        <v>2455</v>
      </c>
      <c r="C42" s="308" t="s">
        <v>200</v>
      </c>
      <c r="D42" s="312"/>
      <c r="E42" s="309"/>
      <c r="F42" s="309"/>
      <c r="G42" s="310">
        <v>453.58137696690181</v>
      </c>
      <c r="H42" s="310"/>
    </row>
    <row r="43" spans="1:8" s="302" customFormat="1" ht="20.100000000000001" customHeight="1" x14ac:dyDescent="0.2">
      <c r="A43" s="307" t="s">
        <v>4177</v>
      </c>
      <c r="B43" s="328" t="s">
        <v>2455</v>
      </c>
      <c r="C43" s="308" t="s">
        <v>697</v>
      </c>
      <c r="D43" s="309"/>
      <c r="E43" s="309"/>
      <c r="F43" s="309"/>
      <c r="G43" s="310">
        <v>3155.4290077697974</v>
      </c>
      <c r="H43" s="329"/>
    </row>
    <row r="44" spans="1:8" s="302" customFormat="1" ht="20.100000000000001" customHeight="1" x14ac:dyDescent="0.2">
      <c r="A44" s="307" t="s">
        <v>4178</v>
      </c>
      <c r="B44" s="308" t="s">
        <v>2351</v>
      </c>
      <c r="C44" s="308" t="s">
        <v>200</v>
      </c>
      <c r="D44" s="309"/>
      <c r="E44" s="309"/>
      <c r="F44" s="309"/>
      <c r="G44" s="310">
        <v>0</v>
      </c>
      <c r="H44" s="330"/>
    </row>
    <row r="45" spans="1:8" s="302" customFormat="1" ht="20.100000000000001" customHeight="1" x14ac:dyDescent="0.2">
      <c r="A45" s="307" t="s">
        <v>4179</v>
      </c>
      <c r="B45" s="308" t="s">
        <v>2351</v>
      </c>
      <c r="C45" s="308" t="s">
        <v>697</v>
      </c>
      <c r="D45" s="313"/>
      <c r="E45" s="313"/>
      <c r="F45" s="313"/>
      <c r="G45" s="329">
        <v>105.25955723819705</v>
      </c>
      <c r="H45" s="330"/>
    </row>
    <row r="46" spans="1:8" s="302" customFormat="1" ht="20.100000000000001" customHeight="1" x14ac:dyDescent="0.2">
      <c r="A46" s="307" t="s">
        <v>4180</v>
      </c>
      <c r="B46" s="308" t="s">
        <v>2413</v>
      </c>
      <c r="C46" s="312" t="s">
        <v>200</v>
      </c>
      <c r="D46" s="313"/>
      <c r="E46" s="313"/>
      <c r="F46" s="313"/>
      <c r="G46" s="329">
        <v>15066.460220999061</v>
      </c>
      <c r="H46" s="243"/>
    </row>
    <row r="47" spans="1:8" s="302" customFormat="1" ht="20.100000000000001" customHeight="1" x14ac:dyDescent="0.2">
      <c r="A47" s="307" t="s">
        <v>4181</v>
      </c>
      <c r="B47" s="308" t="s">
        <v>2413</v>
      </c>
      <c r="C47" s="312" t="s">
        <v>697</v>
      </c>
      <c r="D47" s="313"/>
      <c r="E47" s="313"/>
      <c r="F47" s="313"/>
      <c r="G47" s="329">
        <v>88353.735226029312</v>
      </c>
      <c r="H47" s="243"/>
    </row>
    <row r="48" spans="1:8" s="302" customFormat="1" ht="20.100000000000001" customHeight="1" x14ac:dyDescent="0.2">
      <c r="A48" s="307" t="s">
        <v>4182</v>
      </c>
      <c r="B48" s="308" t="s">
        <v>2448</v>
      </c>
      <c r="C48" s="312" t="s">
        <v>200</v>
      </c>
      <c r="D48" s="331"/>
      <c r="E48" s="313"/>
      <c r="F48" s="313"/>
      <c r="G48" s="332">
        <v>1036.0111012197019</v>
      </c>
      <c r="H48" s="243"/>
    </row>
    <row r="49" spans="1:8" s="302" customFormat="1" ht="20.100000000000001" customHeight="1" x14ac:dyDescent="0.2">
      <c r="A49" s="307" t="s">
        <v>4183</v>
      </c>
      <c r="B49" s="328" t="s">
        <v>2448</v>
      </c>
      <c r="C49" s="312" t="s">
        <v>697</v>
      </c>
      <c r="D49" s="313"/>
      <c r="E49" s="313"/>
      <c r="F49" s="313"/>
      <c r="G49" s="243">
        <v>8053.9028407597534</v>
      </c>
      <c r="H49" s="243"/>
    </row>
    <row r="50" spans="1:8" s="302" customFormat="1" ht="20.100000000000001" customHeight="1" x14ac:dyDescent="0.2">
      <c r="A50" s="307" t="s">
        <v>4184</v>
      </c>
      <c r="B50" s="308" t="s">
        <v>2349</v>
      </c>
      <c r="C50" s="308" t="s">
        <v>200</v>
      </c>
      <c r="D50" s="313"/>
      <c r="E50" s="313"/>
      <c r="F50" s="313"/>
      <c r="G50" s="243">
        <v>1584.910027722058</v>
      </c>
      <c r="H50" s="333"/>
    </row>
    <row r="51" spans="1:8" s="302" customFormat="1" ht="20.100000000000001" customHeight="1" x14ac:dyDescent="0.2">
      <c r="A51" s="307" t="s">
        <v>4185</v>
      </c>
      <c r="B51" s="308" t="s">
        <v>2349</v>
      </c>
      <c r="C51" s="308" t="s">
        <v>697</v>
      </c>
      <c r="D51" s="313"/>
      <c r="E51" s="313"/>
      <c r="F51" s="313"/>
      <c r="G51" s="243">
        <v>18815.96794185201</v>
      </c>
      <c r="H51" s="333"/>
    </row>
    <row r="52" spans="1:8" s="302" customFormat="1" ht="20.100000000000001" customHeight="1" x14ac:dyDescent="0.2">
      <c r="A52" s="307" t="s">
        <v>4186</v>
      </c>
      <c r="B52" s="308" t="s">
        <v>282</v>
      </c>
      <c r="C52" s="308" t="s">
        <v>200</v>
      </c>
      <c r="D52" s="308"/>
      <c r="E52" s="328"/>
      <c r="F52" s="313"/>
      <c r="G52" s="333">
        <v>456.05359918912404</v>
      </c>
      <c r="H52" s="315"/>
    </row>
    <row r="53" spans="1:8" s="302" customFormat="1" ht="20.100000000000001" customHeight="1" x14ac:dyDescent="0.2">
      <c r="A53" s="307" t="s">
        <v>4187</v>
      </c>
      <c r="B53" s="308" t="s">
        <v>282</v>
      </c>
      <c r="C53" s="308" t="s">
        <v>697</v>
      </c>
      <c r="D53" s="308"/>
      <c r="E53" s="328"/>
      <c r="F53" s="313"/>
      <c r="G53" s="333">
        <v>7938.2485735725013</v>
      </c>
      <c r="H53" s="315"/>
    </row>
    <row r="54" spans="1:8" s="302" customFormat="1" ht="20.100000000000001" customHeight="1" x14ac:dyDescent="0.2">
      <c r="A54" s="307" t="s">
        <v>4188</v>
      </c>
      <c r="B54" s="308" t="s">
        <v>304</v>
      </c>
      <c r="C54" s="308" t="s">
        <v>200</v>
      </c>
      <c r="D54" s="308"/>
      <c r="E54" s="328"/>
      <c r="F54" s="313"/>
      <c r="G54" s="333">
        <v>0</v>
      </c>
      <c r="H54" s="315"/>
    </row>
    <row r="55" spans="1:8" s="302" customFormat="1" ht="20.100000000000001" customHeight="1" x14ac:dyDescent="0.2">
      <c r="A55" s="307" t="s">
        <v>4189</v>
      </c>
      <c r="B55" s="308" t="s">
        <v>304</v>
      </c>
      <c r="C55" s="308" t="s">
        <v>697</v>
      </c>
      <c r="D55" s="308"/>
      <c r="E55" s="308"/>
      <c r="F55" s="308"/>
      <c r="G55" s="315">
        <v>8665.3498148840699</v>
      </c>
      <c r="H55" s="315"/>
    </row>
    <row r="56" spans="1:8" s="302" customFormat="1" ht="23.25" customHeight="1" x14ac:dyDescent="0.25">
      <c r="A56" s="318"/>
      <c r="B56" s="391"/>
      <c r="C56" s="392"/>
      <c r="D56" s="306"/>
      <c r="E56" s="334"/>
      <c r="F56" s="306"/>
      <c r="G56" s="306"/>
      <c r="H56" s="297"/>
    </row>
    <row r="57" spans="1:8" s="302" customFormat="1" ht="20.25" customHeight="1" thickBot="1" x14ac:dyDescent="0.3">
      <c r="A57" s="335"/>
      <c r="B57" s="391"/>
      <c r="C57" s="397"/>
      <c r="D57" s="336"/>
      <c r="E57" s="336"/>
      <c r="F57" s="336"/>
      <c r="G57" s="306"/>
      <c r="H57" s="337" t="s">
        <v>4127</v>
      </c>
    </row>
    <row r="58" spans="1:8" s="302" customFormat="1" ht="23.25" customHeight="1" x14ac:dyDescent="0.25">
      <c r="A58" s="338"/>
      <c r="B58" s="394"/>
      <c r="C58" s="394"/>
      <c r="D58" s="323" t="s">
        <v>4165</v>
      </c>
      <c r="E58" s="324"/>
      <c r="F58" s="325"/>
      <c r="G58" s="339"/>
      <c r="H58" s="326" t="s">
        <v>4166</v>
      </c>
    </row>
    <row r="59" spans="1:8" ht="20.100000000000001" customHeight="1" x14ac:dyDescent="0.25">
      <c r="A59" s="289"/>
      <c r="B59" s="386"/>
      <c r="C59" s="387" t="s">
        <v>4126</v>
      </c>
      <c r="D59" s="290"/>
      <c r="E59" s="290"/>
      <c r="F59" s="290"/>
      <c r="G59" s="291"/>
      <c r="H59" s="292" t="s">
        <v>4127</v>
      </c>
    </row>
    <row r="60" spans="1:8" ht="20.100000000000001" customHeight="1" x14ac:dyDescent="0.25">
      <c r="A60" s="294"/>
      <c r="B60" s="395"/>
      <c r="C60" s="389" t="s">
        <v>4128</v>
      </c>
      <c r="D60" s="295"/>
      <c r="E60" s="295"/>
      <c r="F60" s="295"/>
      <c r="G60" s="296"/>
      <c r="H60" s="297" t="s">
        <v>4190</v>
      </c>
    </row>
    <row r="61" spans="1:8" ht="20.100000000000001" customHeight="1" x14ac:dyDescent="0.25">
      <c r="A61" s="298" t="s">
        <v>4130</v>
      </c>
      <c r="B61" s="466" t="s">
        <v>4131</v>
      </c>
      <c r="C61" s="467"/>
      <c r="D61" s="468" t="s">
        <v>4132</v>
      </c>
      <c r="E61" s="469"/>
      <c r="F61" s="299"/>
      <c r="G61" s="300" t="s">
        <v>4133</v>
      </c>
      <c r="H61" s="301" t="s">
        <v>4134</v>
      </c>
    </row>
    <row r="62" spans="1:8" ht="20.100000000000001" customHeight="1" thickBot="1" x14ac:dyDescent="0.3">
      <c r="A62" s="303" t="s">
        <v>4135</v>
      </c>
      <c r="B62" s="390" t="s">
        <v>4136</v>
      </c>
      <c r="C62" s="390" t="s">
        <v>4137</v>
      </c>
      <c r="D62" s="304" t="s">
        <v>4138</v>
      </c>
      <c r="E62" s="304" t="s">
        <v>4139</v>
      </c>
      <c r="F62" s="304" t="s">
        <v>4140</v>
      </c>
      <c r="G62" s="305" t="s">
        <v>4141</v>
      </c>
      <c r="H62" s="305" t="s">
        <v>4142</v>
      </c>
    </row>
    <row r="63" spans="1:8" ht="20.100000000000001" customHeight="1" x14ac:dyDescent="0.2">
      <c r="A63" s="307" t="s">
        <v>4191</v>
      </c>
      <c r="B63" s="308" t="s">
        <v>2338</v>
      </c>
      <c r="C63" s="308" t="s">
        <v>1850</v>
      </c>
      <c r="D63" s="308"/>
      <c r="E63" s="328"/>
      <c r="F63" s="313"/>
      <c r="G63" s="333"/>
      <c r="H63" s="315">
        <v>100214.52717865215</v>
      </c>
    </row>
    <row r="64" spans="1:8" ht="20.100000000000001" customHeight="1" x14ac:dyDescent="0.2">
      <c r="A64" s="307" t="s">
        <v>4192</v>
      </c>
      <c r="B64" s="308" t="s">
        <v>2369</v>
      </c>
      <c r="C64" s="308" t="s">
        <v>823</v>
      </c>
      <c r="D64" s="308"/>
      <c r="E64" s="328"/>
      <c r="F64" s="313"/>
      <c r="G64" s="333"/>
      <c r="H64" s="315">
        <v>251005.12209269873</v>
      </c>
    </row>
    <row r="65" spans="1:8" ht="20.100000000000001" customHeight="1" x14ac:dyDescent="0.2">
      <c r="A65" s="307" t="s">
        <v>4193</v>
      </c>
      <c r="B65" s="308" t="s">
        <v>2357</v>
      </c>
      <c r="C65" s="308" t="s">
        <v>823</v>
      </c>
      <c r="D65" s="308"/>
      <c r="E65" s="308"/>
      <c r="F65" s="308"/>
      <c r="G65" s="315"/>
      <c r="H65" s="315">
        <v>287995.32862039661</v>
      </c>
    </row>
    <row r="66" spans="1:8" ht="20.100000000000001" customHeight="1" x14ac:dyDescent="0.2">
      <c r="A66" s="307" t="s">
        <v>4194</v>
      </c>
      <c r="B66" s="308" t="s">
        <v>136</v>
      </c>
      <c r="C66" s="308" t="s">
        <v>823</v>
      </c>
      <c r="D66" s="309"/>
      <c r="E66" s="308"/>
      <c r="F66" s="309"/>
      <c r="G66" s="311"/>
      <c r="H66" s="310">
        <v>265151.65322857996</v>
      </c>
    </row>
    <row r="67" spans="1:8" ht="20.100000000000001" customHeight="1" x14ac:dyDescent="0.2">
      <c r="A67" s="307" t="s">
        <v>4195</v>
      </c>
      <c r="B67" s="308" t="s">
        <v>2373</v>
      </c>
      <c r="C67" s="308" t="s">
        <v>823</v>
      </c>
      <c r="D67" s="309"/>
      <c r="E67" s="308"/>
      <c r="F67" s="309"/>
      <c r="G67" s="311"/>
      <c r="H67" s="310">
        <v>206648.41220147809</v>
      </c>
    </row>
    <row r="68" spans="1:8" ht="20.100000000000001" customHeight="1" x14ac:dyDescent="0.2">
      <c r="A68" s="307" t="s">
        <v>4196</v>
      </c>
      <c r="B68" s="308" t="s">
        <v>146</v>
      </c>
      <c r="C68" s="308" t="s">
        <v>823</v>
      </c>
      <c r="D68" s="327"/>
      <c r="E68" s="308"/>
      <c r="F68" s="309"/>
      <c r="G68" s="311"/>
      <c r="H68" s="310">
        <v>199982.43046580753</v>
      </c>
    </row>
    <row r="69" spans="1:8" ht="20.100000000000001" customHeight="1" x14ac:dyDescent="0.2">
      <c r="A69" s="307" t="s">
        <v>4197</v>
      </c>
      <c r="B69" s="308" t="s">
        <v>2345</v>
      </c>
      <c r="C69" s="308" t="s">
        <v>823</v>
      </c>
      <c r="D69" s="312"/>
      <c r="E69" s="308"/>
      <c r="F69" s="309"/>
      <c r="G69" s="311"/>
      <c r="H69" s="310">
        <v>57332.000254736457</v>
      </c>
    </row>
    <row r="70" spans="1:8" ht="20.100000000000001" customHeight="1" x14ac:dyDescent="0.2">
      <c r="A70" s="307" t="s">
        <v>4198</v>
      </c>
      <c r="B70" s="308" t="s">
        <v>2353</v>
      </c>
      <c r="C70" s="308" t="s">
        <v>823</v>
      </c>
      <c r="D70" s="312"/>
      <c r="E70" s="308"/>
      <c r="F70" s="309"/>
      <c r="G70" s="311"/>
      <c r="H70" s="310">
        <v>351430.78628890502</v>
      </c>
    </row>
    <row r="71" spans="1:8" ht="20.100000000000001" customHeight="1" x14ac:dyDescent="0.2">
      <c r="A71" s="307"/>
      <c r="B71" s="328"/>
      <c r="C71" s="308"/>
      <c r="D71" s="312"/>
      <c r="E71" s="309"/>
      <c r="F71" s="309"/>
      <c r="G71" s="311"/>
      <c r="H71" s="311"/>
    </row>
    <row r="72" spans="1:8" ht="20.100000000000001" customHeight="1" x14ac:dyDescent="0.2">
      <c r="A72" s="307"/>
      <c r="B72" s="328"/>
      <c r="C72" s="308"/>
      <c r="D72" s="312"/>
      <c r="E72" s="309"/>
      <c r="F72" s="309"/>
      <c r="G72" s="311"/>
      <c r="H72" s="311"/>
    </row>
    <row r="73" spans="1:8" ht="20.100000000000001" customHeight="1" x14ac:dyDescent="0.2">
      <c r="A73" s="307"/>
      <c r="B73" s="308"/>
      <c r="C73" s="308"/>
      <c r="D73" s="313"/>
      <c r="E73" s="313"/>
      <c r="F73" s="313"/>
      <c r="G73" s="340"/>
      <c r="H73" s="341"/>
    </row>
    <row r="74" spans="1:8" ht="20.100000000000001" customHeight="1" x14ac:dyDescent="0.2">
      <c r="A74" s="307"/>
      <c r="B74" s="308"/>
      <c r="C74" s="312"/>
      <c r="D74" s="313"/>
      <c r="E74" s="313"/>
      <c r="F74" s="313"/>
      <c r="G74" s="341"/>
      <c r="H74" s="342"/>
    </row>
    <row r="75" spans="1:8" ht="20.100000000000001" customHeight="1" x14ac:dyDescent="0.2">
      <c r="A75" s="307"/>
      <c r="B75" s="308"/>
      <c r="C75" s="312"/>
      <c r="D75" s="313"/>
      <c r="E75" s="313"/>
      <c r="F75" s="313"/>
      <c r="G75" s="341"/>
      <c r="H75" s="342"/>
    </row>
    <row r="76" spans="1:8" ht="20.100000000000001" customHeight="1" x14ac:dyDescent="0.2">
      <c r="A76" s="307"/>
      <c r="B76" s="308"/>
      <c r="C76" s="312"/>
      <c r="D76" s="331"/>
      <c r="E76" s="313"/>
      <c r="F76" s="313"/>
      <c r="G76" s="343"/>
      <c r="H76" s="342"/>
    </row>
    <row r="77" spans="1:8" ht="20.100000000000001" customHeight="1" x14ac:dyDescent="0.2">
      <c r="A77" s="307"/>
      <c r="B77" s="328"/>
      <c r="C77" s="312"/>
      <c r="D77" s="313"/>
      <c r="E77" s="313"/>
      <c r="F77" s="313"/>
      <c r="G77" s="342"/>
      <c r="H77" s="342"/>
    </row>
    <row r="78" spans="1:8" ht="20.100000000000001" customHeight="1" x14ac:dyDescent="0.2">
      <c r="A78" s="307"/>
      <c r="B78" s="308"/>
      <c r="C78" s="308"/>
      <c r="D78" s="313"/>
      <c r="E78" s="313"/>
      <c r="F78" s="313"/>
      <c r="G78" s="342"/>
      <c r="H78" s="344"/>
    </row>
    <row r="79" spans="1:8" ht="20.100000000000001" customHeight="1" x14ac:dyDescent="0.2">
      <c r="A79" s="307"/>
      <c r="B79" s="308"/>
      <c r="C79" s="308"/>
      <c r="D79" s="313"/>
      <c r="E79" s="313"/>
      <c r="F79" s="313"/>
      <c r="G79" s="342"/>
      <c r="H79" s="344"/>
    </row>
    <row r="80" spans="1:8" ht="20.100000000000001" customHeight="1" x14ac:dyDescent="0.2">
      <c r="A80" s="307"/>
      <c r="B80" s="308"/>
      <c r="C80" s="308"/>
      <c r="D80" s="308"/>
      <c r="E80" s="328"/>
      <c r="F80" s="313"/>
      <c r="G80" s="344"/>
      <c r="H80" s="316"/>
    </row>
    <row r="81" spans="1:10" ht="20.100000000000001" customHeight="1" x14ac:dyDescent="0.2">
      <c r="A81" s="307"/>
      <c r="B81" s="308"/>
      <c r="C81" s="308"/>
      <c r="D81" s="308"/>
      <c r="E81" s="328"/>
      <c r="F81" s="313"/>
      <c r="G81" s="344"/>
      <c r="H81" s="316"/>
    </row>
    <row r="82" spans="1:10" ht="20.100000000000001" customHeight="1" x14ac:dyDescent="0.25">
      <c r="A82" s="462" t="s">
        <v>4199</v>
      </c>
      <c r="B82" s="463"/>
      <c r="C82" s="463"/>
      <c r="D82" s="463"/>
      <c r="E82" s="463"/>
      <c r="F82" s="464"/>
      <c r="G82" s="345">
        <v>1789151.3938137693</v>
      </c>
      <c r="H82" s="345">
        <v>1789151.2603312545</v>
      </c>
      <c r="J82" s="346"/>
    </row>
    <row r="83" spans="1:10" ht="20.100000000000001" customHeight="1" x14ac:dyDescent="0.2">
      <c r="A83" s="347"/>
      <c r="B83" s="348"/>
      <c r="C83" s="348"/>
      <c r="D83" s="348"/>
      <c r="E83" s="348"/>
      <c r="F83" s="348"/>
      <c r="G83" s="349"/>
      <c r="H83" s="350"/>
    </row>
    <row r="84" spans="1:10" ht="20.100000000000001" customHeight="1" x14ac:dyDescent="0.25">
      <c r="A84" s="318"/>
      <c r="B84" s="391"/>
      <c r="C84" s="392"/>
      <c r="D84" s="306"/>
      <c r="E84" s="334"/>
      <c r="F84" s="306"/>
      <c r="G84" s="306"/>
      <c r="H84" s="297"/>
    </row>
    <row r="85" spans="1:10" ht="20.100000000000001" customHeight="1" thickBot="1" x14ac:dyDescent="0.3">
      <c r="A85" s="335"/>
      <c r="B85" s="391"/>
      <c r="C85" s="397"/>
      <c r="D85" s="351"/>
      <c r="E85" s="336"/>
      <c r="F85" s="319"/>
      <c r="G85" s="306"/>
      <c r="H85" s="321" t="s">
        <v>4127</v>
      </c>
    </row>
    <row r="86" spans="1:10" ht="20.100000000000001" customHeight="1" x14ac:dyDescent="0.25">
      <c r="A86" s="338"/>
      <c r="B86" s="394"/>
      <c r="C86" s="394"/>
      <c r="D86" s="465" t="s">
        <v>4200</v>
      </c>
      <c r="E86" s="465"/>
      <c r="F86" s="465"/>
      <c r="G86" s="339"/>
      <c r="H86" s="326" t="s">
        <v>4190</v>
      </c>
    </row>
    <row r="87" spans="1:10" ht="20.100000000000001" customHeight="1" x14ac:dyDescent="0.2">
      <c r="A87" s="293"/>
      <c r="B87" s="398"/>
      <c r="C87" s="398"/>
      <c r="D87" s="293"/>
      <c r="E87" s="293"/>
      <c r="F87" s="293"/>
      <c r="G87" s="293"/>
      <c r="H87" s="293"/>
    </row>
    <row r="88" spans="1:10" ht="20.100000000000001" customHeight="1" x14ac:dyDescent="0.2">
      <c r="A88" s="293"/>
      <c r="B88" s="398"/>
      <c r="C88" s="398"/>
      <c r="D88" s="293"/>
      <c r="E88" s="293"/>
      <c r="F88" s="293"/>
      <c r="G88" s="293"/>
      <c r="H88" s="293"/>
    </row>
    <row r="89" spans="1:10" ht="20.100000000000001" customHeight="1" x14ac:dyDescent="0.2">
      <c r="A89" s="293"/>
      <c r="B89" s="398"/>
      <c r="C89" s="398"/>
      <c r="D89" s="293"/>
      <c r="E89" s="293"/>
      <c r="F89" s="293"/>
      <c r="G89" s="293"/>
      <c r="H89" s="293"/>
    </row>
    <row r="90" spans="1:10" ht="20.100000000000001" customHeight="1" x14ac:dyDescent="0.2">
      <c r="A90" s="293"/>
      <c r="B90" s="398"/>
      <c r="C90" s="398"/>
      <c r="D90" s="293"/>
      <c r="E90" s="293"/>
      <c r="F90" s="293"/>
      <c r="G90" s="293"/>
      <c r="H90" s="293"/>
    </row>
    <row r="91" spans="1:10" ht="20.100000000000001" customHeight="1" x14ac:dyDescent="0.2">
      <c r="A91" s="293"/>
      <c r="B91" s="398"/>
      <c r="C91" s="398"/>
      <c r="D91" s="293"/>
      <c r="E91" s="293"/>
      <c r="F91" s="293"/>
      <c r="G91" s="293"/>
      <c r="H91" s="293"/>
    </row>
    <row r="92" spans="1:10" ht="20.100000000000001" customHeight="1" x14ac:dyDescent="0.2">
      <c r="A92" s="293"/>
      <c r="B92" s="398"/>
      <c r="C92" s="398"/>
      <c r="D92" s="293"/>
      <c r="E92" s="293"/>
      <c r="F92" s="293"/>
      <c r="G92" s="293"/>
      <c r="H92" s="293"/>
    </row>
    <row r="93" spans="1:10" ht="20.100000000000001" customHeight="1" x14ac:dyDescent="0.2">
      <c r="A93" s="293"/>
      <c r="B93" s="398"/>
      <c r="C93" s="398"/>
      <c r="D93" s="293"/>
      <c r="E93" s="293"/>
      <c r="F93" s="293"/>
      <c r="G93" s="293"/>
      <c r="H93" s="293"/>
    </row>
    <row r="94" spans="1:10" ht="20.100000000000001" customHeight="1" x14ac:dyDescent="0.2">
      <c r="A94" s="293"/>
      <c r="B94" s="398"/>
      <c r="C94" s="398"/>
      <c r="D94" s="293"/>
      <c r="E94" s="293"/>
      <c r="F94" s="293"/>
      <c r="G94" s="293"/>
      <c r="H94" s="293"/>
    </row>
    <row r="95" spans="1:10" ht="20.100000000000001" customHeight="1" x14ac:dyDescent="0.2">
      <c r="A95" s="293"/>
      <c r="B95" s="398"/>
      <c r="C95" s="398"/>
      <c r="D95" s="293"/>
      <c r="E95" s="293"/>
      <c r="F95" s="293"/>
      <c r="G95" s="293"/>
      <c r="H95" s="293"/>
    </row>
    <row r="96" spans="1:10" ht="20.100000000000001" customHeight="1" x14ac:dyDescent="0.2">
      <c r="A96" s="293"/>
      <c r="B96" s="398"/>
      <c r="C96" s="398"/>
      <c r="D96" s="293"/>
      <c r="E96" s="293"/>
      <c r="F96" s="293"/>
      <c r="G96" s="293"/>
      <c r="H96" s="293"/>
    </row>
    <row r="97" spans="1:8" ht="20.100000000000001" customHeight="1" x14ac:dyDescent="0.2">
      <c r="A97" s="293"/>
      <c r="B97" s="398"/>
      <c r="C97" s="398"/>
      <c r="D97" s="293"/>
      <c r="E97" s="293"/>
      <c r="F97" s="293"/>
      <c r="G97" s="293"/>
      <c r="H97" s="293"/>
    </row>
    <row r="98" spans="1:8" ht="20.100000000000001" customHeight="1" x14ac:dyDescent="0.2">
      <c r="A98" s="293"/>
      <c r="B98" s="398"/>
      <c r="C98" s="398"/>
      <c r="D98" s="293"/>
      <c r="E98" s="293"/>
      <c r="F98" s="293"/>
      <c r="G98" s="293"/>
      <c r="H98" s="293"/>
    </row>
    <row r="99" spans="1:8" ht="20.100000000000001" customHeight="1" x14ac:dyDescent="0.2">
      <c r="A99" s="293"/>
      <c r="B99" s="398"/>
      <c r="C99" s="398"/>
      <c r="D99" s="293"/>
      <c r="E99" s="293"/>
      <c r="F99" s="293"/>
      <c r="G99" s="293"/>
      <c r="H99" s="293"/>
    </row>
    <row r="100" spans="1:8" ht="20.100000000000001" customHeight="1" x14ac:dyDescent="0.2">
      <c r="A100" s="293"/>
      <c r="B100" s="398"/>
      <c r="C100" s="398"/>
      <c r="D100" s="293"/>
      <c r="E100" s="293"/>
      <c r="F100" s="293"/>
      <c r="G100" s="293"/>
      <c r="H100" s="293"/>
    </row>
    <row r="101" spans="1:8" ht="20.100000000000001" customHeight="1" x14ac:dyDescent="0.2">
      <c r="A101" s="293"/>
      <c r="B101" s="398"/>
      <c r="C101" s="398"/>
      <c r="D101" s="293"/>
      <c r="E101" s="293"/>
      <c r="F101" s="293"/>
      <c r="G101" s="293"/>
      <c r="H101" s="293"/>
    </row>
    <row r="102" spans="1:8" ht="20.100000000000001" customHeight="1" x14ac:dyDescent="0.2">
      <c r="A102" s="293"/>
      <c r="B102" s="398"/>
      <c r="C102" s="398"/>
      <c r="D102" s="293"/>
      <c r="E102" s="293"/>
      <c r="F102" s="293"/>
      <c r="G102" s="293"/>
      <c r="H102" s="293"/>
    </row>
    <row r="103" spans="1:8" ht="20.100000000000001" customHeight="1" x14ac:dyDescent="0.2">
      <c r="A103" s="293"/>
      <c r="B103" s="398"/>
      <c r="C103" s="398"/>
      <c r="D103" s="293"/>
      <c r="E103" s="293"/>
      <c r="F103" s="293"/>
      <c r="G103" s="293"/>
      <c r="H103" s="293"/>
    </row>
    <row r="104" spans="1:8" ht="20.100000000000001" customHeight="1" x14ac:dyDescent="0.2">
      <c r="A104" s="293"/>
      <c r="B104" s="398"/>
      <c r="C104" s="398"/>
      <c r="D104" s="293"/>
      <c r="E104" s="293"/>
      <c r="F104" s="293"/>
      <c r="G104" s="293"/>
      <c r="H104" s="293"/>
    </row>
    <row r="105" spans="1:8" ht="20.100000000000001" customHeight="1" x14ac:dyDescent="0.2">
      <c r="A105" s="293"/>
      <c r="B105" s="398"/>
      <c r="C105" s="398"/>
      <c r="D105" s="293"/>
      <c r="E105" s="293"/>
      <c r="F105" s="293"/>
      <c r="G105" s="293"/>
      <c r="H105" s="293"/>
    </row>
    <row r="106" spans="1:8" ht="20.100000000000001" customHeight="1" x14ac:dyDescent="0.2">
      <c r="A106" s="293"/>
      <c r="B106" s="398"/>
      <c r="C106" s="398"/>
      <c r="D106" s="293"/>
      <c r="E106" s="293"/>
      <c r="F106" s="293"/>
      <c r="G106" s="293"/>
      <c r="H106" s="293"/>
    </row>
    <row r="107" spans="1:8" ht="20.100000000000001" customHeight="1" x14ac:dyDescent="0.2">
      <c r="A107" s="293"/>
      <c r="B107" s="398"/>
      <c r="C107" s="398"/>
      <c r="D107" s="293"/>
      <c r="E107" s="293"/>
      <c r="F107" s="293"/>
      <c r="G107" s="293"/>
      <c r="H107" s="293"/>
    </row>
    <row r="108" spans="1:8" ht="20.100000000000001" customHeight="1" x14ac:dyDescent="0.2">
      <c r="A108" s="293"/>
      <c r="B108" s="398"/>
      <c r="C108" s="398"/>
      <c r="D108" s="293"/>
      <c r="E108" s="293"/>
      <c r="F108" s="293"/>
      <c r="G108" s="293"/>
      <c r="H108" s="293"/>
    </row>
    <row r="109" spans="1:8" ht="20.100000000000001" customHeight="1" x14ac:dyDescent="0.2">
      <c r="A109" s="293"/>
      <c r="B109" s="398"/>
      <c r="C109" s="398"/>
      <c r="D109" s="293"/>
      <c r="E109" s="293"/>
      <c r="F109" s="293"/>
      <c r="G109" s="293"/>
      <c r="H109" s="293"/>
    </row>
    <row r="110" spans="1:8" ht="20.100000000000001" customHeight="1" x14ac:dyDescent="0.2">
      <c r="A110" s="293"/>
      <c r="B110" s="398"/>
      <c r="C110" s="398"/>
      <c r="D110" s="293"/>
      <c r="E110" s="293"/>
      <c r="F110" s="293"/>
      <c r="G110" s="293"/>
      <c r="H110" s="293"/>
    </row>
    <row r="111" spans="1:8" ht="20.100000000000001" customHeight="1" x14ac:dyDescent="0.2">
      <c r="A111" s="293"/>
      <c r="B111" s="398"/>
      <c r="C111" s="398"/>
      <c r="D111" s="293"/>
      <c r="E111" s="293"/>
      <c r="F111" s="293"/>
      <c r="G111" s="293"/>
      <c r="H111" s="293"/>
    </row>
    <row r="112" spans="1:8" ht="20.100000000000001" customHeight="1" x14ac:dyDescent="0.2">
      <c r="A112" s="293"/>
      <c r="B112" s="398"/>
      <c r="C112" s="398"/>
      <c r="D112" s="293"/>
      <c r="E112" s="293"/>
      <c r="F112" s="293"/>
      <c r="G112" s="293"/>
      <c r="H112" s="293"/>
    </row>
    <row r="113" spans="1:8" ht="20.100000000000001" customHeight="1" x14ac:dyDescent="0.2">
      <c r="A113" s="293"/>
      <c r="B113" s="398"/>
      <c r="C113" s="398"/>
      <c r="D113" s="293"/>
      <c r="E113" s="293"/>
      <c r="F113" s="293"/>
      <c r="G113" s="293"/>
      <c r="H113" s="293"/>
    </row>
    <row r="114" spans="1:8" ht="20.100000000000001" customHeight="1" x14ac:dyDescent="0.2">
      <c r="A114" s="293"/>
      <c r="B114" s="398"/>
      <c r="C114" s="398"/>
      <c r="D114" s="293"/>
      <c r="E114" s="293"/>
      <c r="F114" s="293"/>
      <c r="G114" s="293"/>
      <c r="H114" s="293"/>
    </row>
    <row r="115" spans="1:8" ht="20.100000000000001" customHeight="1" x14ac:dyDescent="0.2">
      <c r="A115" s="293"/>
      <c r="B115" s="398"/>
      <c r="C115" s="398"/>
      <c r="D115" s="293"/>
      <c r="E115" s="293"/>
      <c r="F115" s="293"/>
      <c r="G115" s="293"/>
      <c r="H115" s="293"/>
    </row>
    <row r="116" spans="1:8" ht="20.100000000000001" customHeight="1" x14ac:dyDescent="0.2">
      <c r="A116" s="293"/>
      <c r="B116" s="398"/>
      <c r="C116" s="398"/>
      <c r="D116" s="293"/>
      <c r="E116" s="293"/>
      <c r="F116" s="293"/>
      <c r="G116" s="293"/>
      <c r="H116" s="293"/>
    </row>
    <row r="117" spans="1:8" ht="20.100000000000001" customHeight="1" x14ac:dyDescent="0.2">
      <c r="A117" s="293"/>
      <c r="B117" s="398"/>
      <c r="C117" s="398"/>
      <c r="D117" s="293"/>
      <c r="E117" s="293"/>
      <c r="F117" s="293"/>
      <c r="G117" s="293"/>
      <c r="H117" s="293"/>
    </row>
    <row r="118" spans="1:8" ht="20.100000000000001" customHeight="1" x14ac:dyDescent="0.2">
      <c r="A118" s="293"/>
      <c r="B118" s="398"/>
      <c r="C118" s="398"/>
      <c r="D118" s="293"/>
      <c r="E118" s="293"/>
      <c r="F118" s="293"/>
      <c r="G118" s="293"/>
      <c r="H118" s="293"/>
    </row>
    <row r="119" spans="1:8" ht="20.100000000000001" customHeight="1" x14ac:dyDescent="0.2">
      <c r="A119" s="293"/>
      <c r="B119" s="398"/>
      <c r="C119" s="398"/>
      <c r="D119" s="293"/>
      <c r="E119" s="293"/>
      <c r="F119" s="293"/>
      <c r="G119" s="293"/>
      <c r="H119" s="293"/>
    </row>
    <row r="120" spans="1:8" ht="20.100000000000001" customHeight="1" x14ac:dyDescent="0.2">
      <c r="A120" s="293"/>
      <c r="B120" s="398"/>
      <c r="C120" s="398"/>
      <c r="D120" s="293"/>
      <c r="E120" s="293"/>
      <c r="F120" s="293"/>
      <c r="G120" s="293"/>
      <c r="H120" s="293"/>
    </row>
    <row r="121" spans="1:8" ht="20.100000000000001" customHeight="1" x14ac:dyDescent="0.2">
      <c r="A121" s="293"/>
      <c r="B121" s="398"/>
      <c r="C121" s="398"/>
      <c r="D121" s="293"/>
      <c r="E121" s="293"/>
      <c r="F121" s="293"/>
      <c r="G121" s="293"/>
      <c r="H121" s="293"/>
    </row>
    <row r="122" spans="1:8" ht="20.100000000000001" customHeight="1" x14ac:dyDescent="0.2">
      <c r="A122" s="293"/>
      <c r="B122" s="398"/>
      <c r="C122" s="398"/>
      <c r="D122" s="293"/>
      <c r="E122" s="293"/>
      <c r="F122" s="293"/>
      <c r="G122" s="293"/>
      <c r="H122" s="293"/>
    </row>
    <row r="123" spans="1:8" ht="20.100000000000001" customHeight="1" x14ac:dyDescent="0.2">
      <c r="A123" s="293"/>
      <c r="B123" s="398"/>
      <c r="C123" s="398"/>
      <c r="D123" s="293"/>
      <c r="E123" s="293"/>
      <c r="F123" s="293"/>
      <c r="G123" s="293"/>
      <c r="H123" s="293"/>
    </row>
    <row r="124" spans="1:8" ht="20.100000000000001" customHeight="1" x14ac:dyDescent="0.2">
      <c r="A124" s="293"/>
      <c r="B124" s="398"/>
      <c r="C124" s="398"/>
      <c r="D124" s="293"/>
      <c r="E124" s="293"/>
      <c r="F124" s="293"/>
      <c r="G124" s="293"/>
      <c r="H124" s="293"/>
    </row>
    <row r="125" spans="1:8" ht="20.100000000000001" customHeight="1" x14ac:dyDescent="0.2">
      <c r="A125" s="293"/>
      <c r="B125" s="398"/>
      <c r="C125" s="398"/>
      <c r="D125" s="293"/>
      <c r="E125" s="293"/>
      <c r="F125" s="293"/>
      <c r="G125" s="293"/>
      <c r="H125" s="293"/>
    </row>
    <row r="126" spans="1:8" ht="20.100000000000001" customHeight="1" x14ac:dyDescent="0.2">
      <c r="A126" s="293"/>
      <c r="B126" s="398"/>
      <c r="C126" s="398"/>
      <c r="D126" s="293"/>
      <c r="E126" s="293"/>
      <c r="F126" s="293"/>
      <c r="G126" s="293"/>
      <c r="H126" s="293"/>
    </row>
    <row r="127" spans="1:8" ht="20.100000000000001" customHeight="1" x14ac:dyDescent="0.2">
      <c r="A127" s="293"/>
      <c r="B127" s="398"/>
      <c r="C127" s="398"/>
      <c r="D127" s="293"/>
      <c r="E127" s="293"/>
      <c r="F127" s="293"/>
      <c r="G127" s="293"/>
      <c r="H127" s="293"/>
    </row>
    <row r="128" spans="1:8" ht="20.100000000000001" customHeight="1" x14ac:dyDescent="0.2">
      <c r="A128" s="293"/>
      <c r="B128" s="398"/>
      <c r="C128" s="398"/>
      <c r="D128" s="293"/>
      <c r="E128" s="293"/>
      <c r="F128" s="293"/>
      <c r="G128" s="293"/>
      <c r="H128" s="293"/>
    </row>
    <row r="129" spans="1:8" ht="20.100000000000001" customHeight="1" x14ac:dyDescent="0.2">
      <c r="A129" s="293"/>
      <c r="B129" s="398"/>
      <c r="C129" s="398"/>
      <c r="D129" s="293"/>
      <c r="E129" s="293"/>
      <c r="F129" s="293"/>
      <c r="G129" s="293"/>
      <c r="H129" s="293"/>
    </row>
    <row r="130" spans="1:8" ht="20.100000000000001" customHeight="1" x14ac:dyDescent="0.2">
      <c r="A130" s="293"/>
      <c r="B130" s="398"/>
      <c r="C130" s="398"/>
      <c r="D130" s="293"/>
      <c r="E130" s="293"/>
      <c r="F130" s="293"/>
      <c r="G130" s="293"/>
      <c r="H130" s="293"/>
    </row>
    <row r="131" spans="1:8" ht="20.100000000000001" customHeight="1" x14ac:dyDescent="0.2">
      <c r="A131" s="293"/>
      <c r="B131" s="398"/>
      <c r="C131" s="398"/>
      <c r="D131" s="293"/>
      <c r="E131" s="293"/>
      <c r="F131" s="293"/>
      <c r="G131" s="293"/>
      <c r="H131" s="293"/>
    </row>
    <row r="132" spans="1:8" ht="20.100000000000001" customHeight="1" x14ac:dyDescent="0.2">
      <c r="A132" s="293"/>
      <c r="B132" s="398"/>
      <c r="C132" s="398"/>
      <c r="D132" s="293"/>
      <c r="E132" s="293"/>
      <c r="F132" s="293"/>
      <c r="G132" s="293"/>
      <c r="H132" s="293"/>
    </row>
    <row r="133" spans="1:8" ht="20.100000000000001" customHeight="1" x14ac:dyDescent="0.2">
      <c r="A133" s="293"/>
      <c r="B133" s="398"/>
      <c r="C133" s="398"/>
      <c r="D133" s="293"/>
      <c r="E133" s="293"/>
      <c r="F133" s="293"/>
      <c r="G133" s="293"/>
      <c r="H133" s="293"/>
    </row>
    <row r="134" spans="1:8" ht="20.100000000000001" customHeight="1" x14ac:dyDescent="0.2">
      <c r="A134" s="293"/>
      <c r="B134" s="398"/>
      <c r="C134" s="398"/>
      <c r="D134" s="293"/>
      <c r="E134" s="293"/>
      <c r="F134" s="293"/>
      <c r="G134" s="293"/>
      <c r="H134" s="293"/>
    </row>
    <row r="135" spans="1:8" ht="20.100000000000001" customHeight="1" x14ac:dyDescent="0.2">
      <c r="A135" s="293"/>
      <c r="B135" s="398"/>
      <c r="C135" s="398"/>
      <c r="D135" s="293"/>
      <c r="E135" s="293"/>
      <c r="F135" s="293"/>
      <c r="G135" s="293"/>
      <c r="H135" s="293"/>
    </row>
    <row r="136" spans="1:8" ht="20.100000000000001" customHeight="1" x14ac:dyDescent="0.2">
      <c r="A136" s="293"/>
      <c r="B136" s="398"/>
      <c r="C136" s="398"/>
      <c r="D136" s="293"/>
      <c r="E136" s="293"/>
      <c r="F136" s="293"/>
      <c r="G136" s="293"/>
      <c r="H136" s="293"/>
    </row>
    <row r="137" spans="1:8" ht="20.100000000000001" customHeight="1" x14ac:dyDescent="0.2">
      <c r="A137" s="293"/>
      <c r="B137" s="398"/>
      <c r="C137" s="398"/>
      <c r="D137" s="293"/>
      <c r="E137" s="293"/>
      <c r="F137" s="293"/>
      <c r="G137" s="293"/>
      <c r="H137" s="293"/>
    </row>
    <row r="138" spans="1:8" ht="20.100000000000001" customHeight="1" x14ac:dyDescent="0.2">
      <c r="A138" s="293"/>
      <c r="B138" s="398"/>
      <c r="C138" s="398"/>
      <c r="D138" s="293"/>
      <c r="E138" s="293"/>
      <c r="F138" s="293"/>
      <c r="G138" s="293"/>
      <c r="H138" s="293"/>
    </row>
    <row r="139" spans="1:8" ht="20.100000000000001" customHeight="1" x14ac:dyDescent="0.2">
      <c r="A139" s="293"/>
      <c r="B139" s="398"/>
      <c r="C139" s="398"/>
      <c r="D139" s="293"/>
      <c r="E139" s="293"/>
      <c r="F139" s="293"/>
      <c r="G139" s="293"/>
      <c r="H139" s="293"/>
    </row>
    <row r="140" spans="1:8" ht="20.100000000000001" customHeight="1" x14ac:dyDescent="0.2">
      <c r="A140" s="293"/>
      <c r="B140" s="398"/>
      <c r="C140" s="398"/>
      <c r="D140" s="293"/>
      <c r="E140" s="293"/>
      <c r="F140" s="293"/>
      <c r="G140" s="293"/>
      <c r="H140" s="293"/>
    </row>
    <row r="141" spans="1:8" ht="20.100000000000001" customHeight="1" x14ac:dyDescent="0.2">
      <c r="A141" s="293"/>
      <c r="B141" s="398"/>
      <c r="C141" s="398"/>
      <c r="D141" s="293"/>
      <c r="E141" s="293"/>
      <c r="F141" s="293"/>
      <c r="G141" s="293"/>
      <c r="H141" s="293"/>
    </row>
    <row r="142" spans="1:8" ht="20.100000000000001" customHeight="1" x14ac:dyDescent="0.2">
      <c r="A142" s="293"/>
      <c r="B142" s="398"/>
      <c r="C142" s="398"/>
      <c r="D142" s="293"/>
      <c r="E142" s="293"/>
      <c r="F142" s="293"/>
      <c r="G142" s="293"/>
      <c r="H142" s="293"/>
    </row>
    <row r="143" spans="1:8" ht="20.100000000000001" customHeight="1" x14ac:dyDescent="0.2">
      <c r="A143" s="293"/>
      <c r="B143" s="398"/>
      <c r="C143" s="398"/>
      <c r="D143" s="293"/>
      <c r="E143" s="293"/>
      <c r="F143" s="293"/>
      <c r="G143" s="293"/>
      <c r="H143" s="293"/>
    </row>
    <row r="144" spans="1:8" ht="20.100000000000001" customHeight="1" x14ac:dyDescent="0.2">
      <c r="A144" s="293"/>
      <c r="B144" s="398"/>
      <c r="C144" s="398"/>
      <c r="D144" s="293"/>
      <c r="E144" s="293"/>
      <c r="F144" s="293"/>
      <c r="G144" s="293"/>
      <c r="H144" s="293"/>
    </row>
    <row r="145" spans="1:8" ht="20.100000000000001" customHeight="1" x14ac:dyDescent="0.2">
      <c r="A145" s="293"/>
      <c r="B145" s="398"/>
      <c r="C145" s="398"/>
      <c r="D145" s="293"/>
      <c r="E145" s="293"/>
      <c r="F145" s="293"/>
      <c r="G145" s="293"/>
      <c r="H145" s="293"/>
    </row>
    <row r="146" spans="1:8" ht="20.100000000000001" customHeight="1" x14ac:dyDescent="0.2">
      <c r="A146" s="293"/>
      <c r="B146" s="398"/>
      <c r="C146" s="398"/>
      <c r="D146" s="293"/>
      <c r="E146" s="293"/>
      <c r="F146" s="293"/>
      <c r="G146" s="293"/>
      <c r="H146" s="293"/>
    </row>
    <row r="147" spans="1:8" ht="20.100000000000001" customHeight="1" x14ac:dyDescent="0.2">
      <c r="A147" s="293"/>
      <c r="B147" s="398"/>
      <c r="C147" s="398"/>
      <c r="D147" s="293"/>
      <c r="E147" s="293"/>
      <c r="F147" s="293"/>
      <c r="G147" s="293"/>
      <c r="H147" s="293"/>
    </row>
    <row r="148" spans="1:8" ht="20.100000000000001" customHeight="1" x14ac:dyDescent="0.2">
      <c r="A148" s="293"/>
      <c r="B148" s="398"/>
      <c r="C148" s="398"/>
      <c r="D148" s="293"/>
      <c r="E148" s="293"/>
      <c r="F148" s="293"/>
      <c r="G148" s="293"/>
      <c r="H148" s="293"/>
    </row>
    <row r="149" spans="1:8" ht="20.100000000000001" customHeight="1" x14ac:dyDescent="0.2">
      <c r="A149" s="293"/>
      <c r="B149" s="398"/>
      <c r="C149" s="398"/>
      <c r="D149" s="293"/>
      <c r="E149" s="293"/>
      <c r="F149" s="293"/>
      <c r="G149" s="293"/>
      <c r="H149" s="293"/>
    </row>
    <row r="150" spans="1:8" ht="20.100000000000001" customHeight="1" x14ac:dyDescent="0.2">
      <c r="A150" s="293"/>
      <c r="B150" s="398"/>
      <c r="C150" s="398"/>
      <c r="D150" s="293"/>
      <c r="E150" s="293"/>
      <c r="F150" s="293"/>
      <c r="G150" s="293"/>
      <c r="H150" s="293"/>
    </row>
    <row r="151" spans="1:8" ht="20.100000000000001" customHeight="1" x14ac:dyDescent="0.2">
      <c r="A151" s="293"/>
      <c r="B151" s="398"/>
      <c r="C151" s="398"/>
      <c r="D151" s="293"/>
      <c r="E151" s="293"/>
      <c r="F151" s="293"/>
      <c r="G151" s="293"/>
      <c r="H151" s="293"/>
    </row>
    <row r="152" spans="1:8" ht="20.100000000000001" customHeight="1" x14ac:dyDescent="0.2">
      <c r="A152" s="293"/>
      <c r="B152" s="398"/>
      <c r="C152" s="398"/>
      <c r="D152" s="293"/>
      <c r="E152" s="293"/>
      <c r="F152" s="293"/>
      <c r="G152" s="293"/>
      <c r="H152" s="293"/>
    </row>
    <row r="153" spans="1:8" ht="20.100000000000001" customHeight="1" x14ac:dyDescent="0.2">
      <c r="A153" s="293"/>
      <c r="B153" s="398"/>
      <c r="C153" s="398"/>
      <c r="D153" s="293"/>
      <c r="E153" s="293"/>
      <c r="F153" s="293"/>
      <c r="G153" s="293"/>
      <c r="H153" s="293"/>
    </row>
    <row r="154" spans="1:8" ht="20.100000000000001" customHeight="1" x14ac:dyDescent="0.2">
      <c r="A154" s="293"/>
      <c r="B154" s="398"/>
      <c r="C154" s="398"/>
      <c r="D154" s="293"/>
      <c r="E154" s="293"/>
      <c r="F154" s="293"/>
      <c r="G154" s="293"/>
      <c r="H154" s="293"/>
    </row>
    <row r="155" spans="1:8" ht="20.100000000000001" customHeight="1" x14ac:dyDescent="0.2">
      <c r="A155" s="293"/>
      <c r="B155" s="398"/>
      <c r="C155" s="398"/>
      <c r="D155" s="293"/>
      <c r="E155" s="293"/>
      <c r="F155" s="293"/>
      <c r="G155" s="293"/>
      <c r="H155" s="293"/>
    </row>
    <row r="156" spans="1:8" ht="20.100000000000001" customHeight="1" x14ac:dyDescent="0.2">
      <c r="A156" s="293"/>
      <c r="B156" s="398"/>
      <c r="C156" s="398"/>
      <c r="D156" s="293"/>
      <c r="E156" s="293"/>
      <c r="F156" s="293"/>
      <c r="G156" s="293"/>
      <c r="H156" s="293"/>
    </row>
    <row r="157" spans="1:8" ht="20.100000000000001" customHeight="1" x14ac:dyDescent="0.2">
      <c r="A157" s="293"/>
      <c r="B157" s="398"/>
      <c r="C157" s="398"/>
      <c r="D157" s="293"/>
      <c r="E157" s="293"/>
      <c r="F157" s="293"/>
      <c r="G157" s="293"/>
      <c r="H157" s="293"/>
    </row>
    <row r="158" spans="1:8" ht="20.100000000000001" customHeight="1" x14ac:dyDescent="0.2">
      <c r="A158" s="293"/>
      <c r="B158" s="398"/>
      <c r="C158" s="398"/>
      <c r="D158" s="293"/>
      <c r="E158" s="293"/>
      <c r="F158" s="293"/>
      <c r="G158" s="293"/>
      <c r="H158" s="293"/>
    </row>
    <row r="159" spans="1:8" ht="20.100000000000001" customHeight="1" x14ac:dyDescent="0.2">
      <c r="A159" s="293"/>
      <c r="B159" s="398"/>
      <c r="C159" s="398"/>
      <c r="D159" s="293"/>
      <c r="E159" s="293"/>
      <c r="F159" s="293"/>
      <c r="G159" s="293"/>
      <c r="H159" s="293"/>
    </row>
    <row r="160" spans="1:8" ht="20.100000000000001" customHeight="1" x14ac:dyDescent="0.2">
      <c r="A160" s="293"/>
      <c r="B160" s="398"/>
      <c r="C160" s="398"/>
      <c r="D160" s="293"/>
      <c r="E160" s="293"/>
      <c r="F160" s="293"/>
      <c r="G160" s="293"/>
      <c r="H160" s="293"/>
    </row>
    <row r="161" spans="1:8" ht="20.100000000000001" customHeight="1" x14ac:dyDescent="0.2">
      <c r="A161" s="293"/>
      <c r="B161" s="398"/>
      <c r="C161" s="398"/>
      <c r="D161" s="293"/>
      <c r="E161" s="293"/>
      <c r="F161" s="293"/>
      <c r="G161" s="293"/>
      <c r="H161" s="293"/>
    </row>
    <row r="162" spans="1:8" ht="20.100000000000001" customHeight="1" x14ac:dyDescent="0.2">
      <c r="A162" s="293"/>
      <c r="B162" s="398"/>
      <c r="C162" s="398"/>
      <c r="D162" s="293"/>
      <c r="E162" s="293"/>
      <c r="F162" s="293"/>
      <c r="G162" s="293"/>
      <c r="H162" s="293"/>
    </row>
    <row r="163" spans="1:8" ht="20.100000000000001" customHeight="1" x14ac:dyDescent="0.2">
      <c r="A163" s="293"/>
      <c r="B163" s="398"/>
      <c r="C163" s="398"/>
      <c r="D163" s="293"/>
      <c r="E163" s="293"/>
      <c r="F163" s="293"/>
      <c r="G163" s="293"/>
      <c r="H163" s="293"/>
    </row>
    <row r="164" spans="1:8" ht="20.100000000000001" customHeight="1" x14ac:dyDescent="0.2">
      <c r="A164" s="293"/>
      <c r="B164" s="398"/>
      <c r="C164" s="398"/>
      <c r="D164" s="293"/>
      <c r="E164" s="293"/>
      <c r="F164" s="293"/>
      <c r="G164" s="293"/>
      <c r="H164" s="293"/>
    </row>
    <row r="165" spans="1:8" ht="20.100000000000001" customHeight="1" x14ac:dyDescent="0.2">
      <c r="A165" s="293"/>
      <c r="B165" s="398"/>
      <c r="C165" s="398"/>
      <c r="D165" s="293"/>
      <c r="E165" s="293"/>
      <c r="F165" s="293"/>
      <c r="G165" s="293"/>
      <c r="H165" s="293"/>
    </row>
    <row r="166" spans="1:8" ht="20.100000000000001" customHeight="1" x14ac:dyDescent="0.2">
      <c r="A166" s="293"/>
      <c r="B166" s="398"/>
      <c r="C166" s="398"/>
      <c r="D166" s="293"/>
      <c r="E166" s="293"/>
      <c r="F166" s="293"/>
      <c r="G166" s="293"/>
      <c r="H166" s="293"/>
    </row>
    <row r="167" spans="1:8" ht="20.100000000000001" customHeight="1" x14ac:dyDescent="0.2">
      <c r="A167" s="293"/>
      <c r="B167" s="398"/>
      <c r="C167" s="398"/>
      <c r="D167" s="293"/>
      <c r="E167" s="293"/>
      <c r="F167" s="293"/>
      <c r="G167" s="293"/>
      <c r="H167" s="293"/>
    </row>
    <row r="168" spans="1:8" ht="20.100000000000001" customHeight="1" x14ac:dyDescent="0.2">
      <c r="A168" s="293"/>
      <c r="B168" s="398"/>
      <c r="C168" s="398"/>
      <c r="D168" s="293"/>
      <c r="E168" s="293"/>
      <c r="F168" s="293"/>
      <c r="G168" s="293"/>
      <c r="H168" s="293"/>
    </row>
    <row r="169" spans="1:8" ht="20.100000000000001" customHeight="1" x14ac:dyDescent="0.2">
      <c r="A169" s="293"/>
      <c r="B169" s="398"/>
      <c r="C169" s="398"/>
      <c r="D169" s="293"/>
      <c r="E169" s="293"/>
      <c r="F169" s="293"/>
      <c r="G169" s="293"/>
      <c r="H169" s="293"/>
    </row>
    <row r="170" spans="1:8" ht="20.100000000000001" customHeight="1" x14ac:dyDescent="0.2">
      <c r="A170" s="293"/>
      <c r="B170" s="398"/>
      <c r="C170" s="398"/>
      <c r="D170" s="293"/>
      <c r="E170" s="293"/>
      <c r="F170" s="293"/>
      <c r="G170" s="293"/>
      <c r="H170" s="293"/>
    </row>
    <row r="171" spans="1:8" ht="20.100000000000001" customHeight="1" x14ac:dyDescent="0.2">
      <c r="A171" s="293"/>
      <c r="B171" s="398"/>
      <c r="C171" s="398"/>
      <c r="D171" s="293"/>
      <c r="E171" s="293"/>
      <c r="F171" s="293"/>
      <c r="G171" s="293"/>
      <c r="H171" s="293"/>
    </row>
    <row r="172" spans="1:8" ht="20.100000000000001" customHeight="1" x14ac:dyDescent="0.2">
      <c r="A172" s="293"/>
      <c r="B172" s="398"/>
      <c r="C172" s="398"/>
      <c r="D172" s="293"/>
      <c r="E172" s="293"/>
      <c r="F172" s="293"/>
      <c r="G172" s="293"/>
      <c r="H172" s="293"/>
    </row>
    <row r="173" spans="1:8" ht="20.100000000000001" customHeight="1" x14ac:dyDescent="0.2">
      <c r="A173" s="293"/>
      <c r="B173" s="398"/>
      <c r="C173" s="398"/>
      <c r="D173" s="293"/>
      <c r="E173" s="293"/>
      <c r="F173" s="293"/>
      <c r="G173" s="293"/>
      <c r="H173" s="293"/>
    </row>
    <row r="174" spans="1:8" ht="20.100000000000001" customHeight="1" x14ac:dyDescent="0.2">
      <c r="A174" s="293"/>
      <c r="B174" s="398"/>
      <c r="C174" s="398"/>
      <c r="D174" s="293"/>
      <c r="E174" s="293"/>
      <c r="F174" s="293"/>
      <c r="G174" s="293"/>
      <c r="H174" s="293"/>
    </row>
    <row r="175" spans="1:8" ht="20.100000000000001" customHeight="1" x14ac:dyDescent="0.2">
      <c r="A175" s="293"/>
      <c r="B175" s="398"/>
      <c r="C175" s="398"/>
      <c r="D175" s="293"/>
      <c r="E175" s="293"/>
      <c r="F175" s="293"/>
      <c r="G175" s="293"/>
      <c r="H175" s="293"/>
    </row>
    <row r="176" spans="1:8" ht="20.100000000000001" customHeight="1" x14ac:dyDescent="0.2">
      <c r="A176" s="293"/>
      <c r="B176" s="398"/>
      <c r="C176" s="398"/>
      <c r="D176" s="293"/>
      <c r="E176" s="293"/>
      <c r="F176" s="293"/>
      <c r="G176" s="293"/>
      <c r="H176" s="293"/>
    </row>
    <row r="177" spans="1:8" ht="20.100000000000001" customHeight="1" x14ac:dyDescent="0.2">
      <c r="A177" s="293"/>
      <c r="B177" s="398"/>
      <c r="C177" s="398"/>
      <c r="D177" s="293"/>
      <c r="E177" s="293"/>
      <c r="F177" s="293"/>
      <c r="G177" s="293"/>
      <c r="H177" s="293"/>
    </row>
    <row r="178" spans="1:8" ht="20.100000000000001" customHeight="1" x14ac:dyDescent="0.2">
      <c r="A178" s="293"/>
      <c r="B178" s="398"/>
      <c r="C178" s="398"/>
      <c r="D178" s="293"/>
      <c r="E178" s="293"/>
      <c r="F178" s="293"/>
      <c r="G178" s="293"/>
      <c r="H178" s="293"/>
    </row>
    <row r="179" spans="1:8" ht="20.100000000000001" customHeight="1" x14ac:dyDescent="0.2">
      <c r="A179" s="293"/>
      <c r="B179" s="398"/>
      <c r="C179" s="398"/>
      <c r="D179" s="293"/>
      <c r="E179" s="293"/>
      <c r="F179" s="293"/>
      <c r="G179" s="293"/>
      <c r="H179" s="293"/>
    </row>
    <row r="180" spans="1:8" ht="20.100000000000001" customHeight="1" x14ac:dyDescent="0.2">
      <c r="A180" s="293"/>
      <c r="B180" s="398"/>
      <c r="C180" s="398"/>
      <c r="D180" s="293"/>
      <c r="E180" s="293"/>
      <c r="F180" s="293"/>
      <c r="G180" s="293"/>
      <c r="H180" s="293"/>
    </row>
    <row r="181" spans="1:8" ht="20.100000000000001" customHeight="1" x14ac:dyDescent="0.2">
      <c r="A181" s="293"/>
      <c r="B181" s="398"/>
      <c r="C181" s="398"/>
      <c r="D181" s="293"/>
      <c r="E181" s="293"/>
      <c r="F181" s="293"/>
      <c r="G181" s="293"/>
      <c r="H181" s="293"/>
    </row>
    <row r="182" spans="1:8" ht="20.100000000000001" customHeight="1" x14ac:dyDescent="0.2">
      <c r="A182" s="293"/>
      <c r="B182" s="398"/>
      <c r="C182" s="398"/>
      <c r="D182" s="293"/>
      <c r="E182" s="293"/>
      <c r="F182" s="293"/>
      <c r="G182" s="293"/>
      <c r="H182" s="293"/>
    </row>
    <row r="183" spans="1:8" ht="20.100000000000001" customHeight="1" x14ac:dyDescent="0.2">
      <c r="A183" s="293"/>
      <c r="B183" s="398"/>
      <c r="C183" s="398"/>
      <c r="D183" s="293"/>
      <c r="E183" s="293"/>
      <c r="F183" s="293"/>
      <c r="G183" s="293"/>
      <c r="H183" s="293"/>
    </row>
    <row r="184" spans="1:8" ht="20.100000000000001" customHeight="1" x14ac:dyDescent="0.2">
      <c r="A184" s="293"/>
      <c r="B184" s="398"/>
      <c r="C184" s="398"/>
      <c r="D184" s="293"/>
      <c r="E184" s="293"/>
      <c r="F184" s="293"/>
      <c r="G184" s="293"/>
      <c r="H184" s="293"/>
    </row>
    <row r="185" spans="1:8" ht="20.100000000000001" customHeight="1" x14ac:dyDescent="0.2">
      <c r="A185" s="293"/>
      <c r="B185" s="398"/>
      <c r="C185" s="398"/>
      <c r="D185" s="293"/>
      <c r="E185" s="293"/>
      <c r="F185" s="293"/>
      <c r="G185" s="293"/>
      <c r="H185" s="293"/>
    </row>
    <row r="186" spans="1:8" ht="20.100000000000001" customHeight="1" x14ac:dyDescent="0.2">
      <c r="A186" s="293"/>
      <c r="B186" s="398"/>
      <c r="C186" s="398"/>
      <c r="D186" s="293"/>
      <c r="E186" s="293"/>
      <c r="F186" s="293"/>
      <c r="G186" s="293"/>
      <c r="H186" s="293"/>
    </row>
    <row r="187" spans="1:8" ht="20.100000000000001" customHeight="1" x14ac:dyDescent="0.2">
      <c r="A187" s="293"/>
      <c r="B187" s="398"/>
      <c r="C187" s="398"/>
      <c r="D187" s="293"/>
      <c r="E187" s="293"/>
      <c r="F187" s="293"/>
      <c r="G187" s="293"/>
      <c r="H187" s="293"/>
    </row>
    <row r="188" spans="1:8" ht="20.100000000000001" customHeight="1" x14ac:dyDescent="0.2">
      <c r="A188" s="293"/>
      <c r="B188" s="398"/>
      <c r="C188" s="398"/>
      <c r="D188" s="293"/>
      <c r="E188" s="293"/>
      <c r="F188" s="293"/>
      <c r="G188" s="293"/>
      <c r="H188" s="293"/>
    </row>
    <row r="189" spans="1:8" ht="20.100000000000001" customHeight="1" x14ac:dyDescent="0.2">
      <c r="A189" s="293"/>
      <c r="B189" s="398"/>
      <c r="C189" s="398"/>
      <c r="D189" s="293"/>
      <c r="E189" s="293"/>
      <c r="F189" s="293"/>
      <c r="G189" s="293"/>
      <c r="H189" s="293"/>
    </row>
    <row r="190" spans="1:8" ht="20.100000000000001" customHeight="1" x14ac:dyDescent="0.2">
      <c r="A190" s="293"/>
      <c r="B190" s="398"/>
      <c r="C190" s="398"/>
      <c r="D190" s="293"/>
      <c r="E190" s="293"/>
      <c r="F190" s="293"/>
      <c r="G190" s="293"/>
      <c r="H190" s="293"/>
    </row>
    <row r="191" spans="1:8" ht="20.100000000000001" customHeight="1" x14ac:dyDescent="0.2">
      <c r="A191" s="293"/>
      <c r="B191" s="398"/>
      <c r="C191" s="398"/>
      <c r="D191" s="293"/>
      <c r="E191" s="293"/>
      <c r="F191" s="293"/>
      <c r="G191" s="293"/>
      <c r="H191" s="293"/>
    </row>
    <row r="192" spans="1:8" ht="20.100000000000001" customHeight="1" x14ac:dyDescent="0.2">
      <c r="A192" s="293"/>
      <c r="B192" s="398"/>
      <c r="C192" s="398"/>
      <c r="D192" s="293"/>
      <c r="E192" s="293"/>
      <c r="F192" s="293"/>
      <c r="G192" s="293"/>
      <c r="H192" s="293"/>
    </row>
    <row r="193" spans="1:8" ht="20.100000000000001" customHeight="1" x14ac:dyDescent="0.2">
      <c r="A193" s="293"/>
      <c r="B193" s="398"/>
      <c r="C193" s="398"/>
      <c r="D193" s="293"/>
      <c r="E193" s="293"/>
      <c r="F193" s="293"/>
      <c r="G193" s="293"/>
      <c r="H193" s="293"/>
    </row>
    <row r="194" spans="1:8" ht="20.100000000000001" customHeight="1" x14ac:dyDescent="0.2">
      <c r="A194" s="293"/>
      <c r="B194" s="398"/>
      <c r="C194" s="398"/>
      <c r="D194" s="293"/>
      <c r="E194" s="293"/>
      <c r="F194" s="293"/>
      <c r="G194" s="293"/>
      <c r="H194" s="293"/>
    </row>
    <row r="195" spans="1:8" ht="20.100000000000001" customHeight="1" x14ac:dyDescent="0.2">
      <c r="A195" s="293"/>
      <c r="B195" s="398"/>
      <c r="C195" s="398"/>
      <c r="D195" s="293"/>
      <c r="E195" s="293"/>
      <c r="F195" s="293"/>
      <c r="G195" s="293"/>
      <c r="H195" s="293"/>
    </row>
    <row r="196" spans="1:8" ht="20.100000000000001" customHeight="1" x14ac:dyDescent="0.2">
      <c r="A196" s="293"/>
      <c r="B196" s="398"/>
      <c r="C196" s="398"/>
      <c r="D196" s="293"/>
      <c r="E196" s="293"/>
      <c r="F196" s="293"/>
      <c r="G196" s="293"/>
      <c r="H196" s="293"/>
    </row>
    <row r="197" spans="1:8" ht="20.100000000000001" customHeight="1" x14ac:dyDescent="0.2">
      <c r="A197" s="293"/>
      <c r="B197" s="398"/>
      <c r="C197" s="398"/>
      <c r="D197" s="293"/>
      <c r="E197" s="293"/>
      <c r="F197" s="293"/>
      <c r="G197" s="293"/>
      <c r="H197" s="293"/>
    </row>
    <row r="198" spans="1:8" ht="20.100000000000001" customHeight="1" x14ac:dyDescent="0.2">
      <c r="A198" s="293"/>
      <c r="B198" s="398"/>
      <c r="C198" s="398"/>
      <c r="D198" s="293"/>
      <c r="E198" s="293"/>
      <c r="F198" s="293"/>
      <c r="G198" s="293"/>
      <c r="H198" s="293"/>
    </row>
    <row r="199" spans="1:8" ht="20.100000000000001" customHeight="1" x14ac:dyDescent="0.2">
      <c r="A199" s="293"/>
      <c r="B199" s="398"/>
      <c r="C199" s="398"/>
      <c r="D199" s="293"/>
      <c r="E199" s="293"/>
      <c r="F199" s="293"/>
      <c r="G199" s="293"/>
      <c r="H199" s="293"/>
    </row>
    <row r="200" spans="1:8" ht="20.100000000000001" customHeight="1" x14ac:dyDescent="0.2">
      <c r="A200" s="293"/>
      <c r="B200" s="398"/>
      <c r="C200" s="398"/>
      <c r="D200" s="293"/>
      <c r="E200" s="293"/>
      <c r="F200" s="293"/>
      <c r="G200" s="293"/>
      <c r="H200" s="293"/>
    </row>
    <row r="201" spans="1:8" ht="20.100000000000001" customHeight="1" x14ac:dyDescent="0.2">
      <c r="A201" s="293"/>
      <c r="B201" s="398"/>
      <c r="C201" s="398"/>
      <c r="D201" s="293"/>
      <c r="E201" s="293"/>
      <c r="F201" s="293"/>
      <c r="G201" s="293"/>
      <c r="H201" s="293"/>
    </row>
    <row r="202" spans="1:8" ht="20.100000000000001" customHeight="1" x14ac:dyDescent="0.2">
      <c r="A202" s="293"/>
      <c r="B202" s="398"/>
      <c r="C202" s="398"/>
      <c r="D202" s="293"/>
      <c r="E202" s="293"/>
      <c r="F202" s="293"/>
      <c r="G202" s="293"/>
      <c r="H202" s="293"/>
    </row>
    <row r="203" spans="1:8" ht="20.100000000000001" customHeight="1" x14ac:dyDescent="0.2">
      <c r="A203" s="293"/>
      <c r="B203" s="398"/>
      <c r="C203" s="398"/>
      <c r="D203" s="293"/>
      <c r="E203" s="293"/>
      <c r="F203" s="293"/>
      <c r="G203" s="293"/>
      <c r="H203" s="293"/>
    </row>
    <row r="204" spans="1:8" ht="20.100000000000001" customHeight="1" x14ac:dyDescent="0.2">
      <c r="A204" s="293"/>
      <c r="B204" s="398"/>
      <c r="C204" s="398"/>
      <c r="D204" s="293"/>
      <c r="E204" s="293"/>
      <c r="F204" s="293"/>
      <c r="G204" s="293"/>
      <c r="H204" s="293"/>
    </row>
    <row r="205" spans="1:8" ht="20.100000000000001" customHeight="1" x14ac:dyDescent="0.2">
      <c r="A205" s="293"/>
      <c r="B205" s="398"/>
      <c r="C205" s="398"/>
      <c r="D205" s="293"/>
      <c r="E205" s="293"/>
      <c r="F205" s="293"/>
      <c r="G205" s="293"/>
      <c r="H205" s="293"/>
    </row>
    <row r="206" spans="1:8" ht="20.100000000000001" customHeight="1" x14ac:dyDescent="0.2">
      <c r="A206" s="293"/>
      <c r="B206" s="398"/>
      <c r="C206" s="398"/>
      <c r="D206" s="293"/>
      <c r="E206" s="293"/>
      <c r="F206" s="293"/>
      <c r="G206" s="293"/>
      <c r="H206" s="293"/>
    </row>
    <row r="207" spans="1:8" ht="20.100000000000001" customHeight="1" x14ac:dyDescent="0.2">
      <c r="A207" s="293"/>
      <c r="B207" s="398"/>
      <c r="C207" s="398"/>
      <c r="D207" s="293"/>
      <c r="E207" s="293"/>
      <c r="F207" s="293"/>
      <c r="G207" s="293"/>
      <c r="H207" s="293"/>
    </row>
    <row r="208" spans="1:8" ht="20.100000000000001" customHeight="1" x14ac:dyDescent="0.2">
      <c r="A208" s="293"/>
      <c r="B208" s="398"/>
      <c r="C208" s="398"/>
      <c r="D208" s="293"/>
      <c r="E208" s="293"/>
      <c r="F208" s="293"/>
      <c r="G208" s="293"/>
      <c r="H208" s="293"/>
    </row>
    <row r="209" spans="1:8" ht="20.100000000000001" customHeight="1" x14ac:dyDescent="0.2">
      <c r="A209" s="293"/>
      <c r="B209" s="398"/>
      <c r="C209" s="398"/>
      <c r="D209" s="293"/>
      <c r="E209" s="293"/>
      <c r="F209" s="293"/>
      <c r="G209" s="293"/>
      <c r="H209" s="293"/>
    </row>
    <row r="210" spans="1:8" ht="20.100000000000001" customHeight="1" x14ac:dyDescent="0.2">
      <c r="A210" s="293"/>
      <c r="B210" s="398"/>
      <c r="C210" s="398"/>
      <c r="D210" s="293"/>
      <c r="E210" s="293"/>
      <c r="F210" s="293"/>
      <c r="G210" s="293"/>
      <c r="H210" s="293"/>
    </row>
    <row r="211" spans="1:8" ht="20.100000000000001" customHeight="1" x14ac:dyDescent="0.2">
      <c r="A211" s="293"/>
      <c r="B211" s="398"/>
      <c r="C211" s="398"/>
      <c r="D211" s="293"/>
      <c r="E211" s="293"/>
      <c r="F211" s="293"/>
      <c r="G211" s="293"/>
      <c r="H211" s="293"/>
    </row>
    <row r="212" spans="1:8" ht="20.100000000000001" customHeight="1" x14ac:dyDescent="0.2">
      <c r="A212" s="293"/>
      <c r="B212" s="398"/>
      <c r="C212" s="398"/>
      <c r="D212" s="293"/>
      <c r="E212" s="293"/>
      <c r="F212" s="293"/>
      <c r="G212" s="293"/>
      <c r="H212" s="293"/>
    </row>
    <row r="213" spans="1:8" ht="20.100000000000001" customHeight="1" x14ac:dyDescent="0.2">
      <c r="A213" s="293"/>
      <c r="B213" s="398"/>
      <c r="C213" s="398"/>
      <c r="D213" s="293"/>
      <c r="E213" s="293"/>
      <c r="F213" s="293"/>
      <c r="G213" s="293"/>
      <c r="H213" s="293"/>
    </row>
    <row r="214" spans="1:8" ht="20.100000000000001" customHeight="1" x14ac:dyDescent="0.2">
      <c r="A214" s="293"/>
      <c r="B214" s="398"/>
      <c r="C214" s="398"/>
      <c r="D214" s="293"/>
      <c r="E214" s="293"/>
      <c r="F214" s="293"/>
      <c r="G214" s="293"/>
      <c r="H214" s="293"/>
    </row>
    <row r="215" spans="1:8" ht="20.100000000000001" customHeight="1" x14ac:dyDescent="0.2">
      <c r="A215" s="293"/>
      <c r="B215" s="398"/>
      <c r="C215" s="398"/>
      <c r="D215" s="293"/>
      <c r="E215" s="293"/>
      <c r="F215" s="293"/>
      <c r="G215" s="293"/>
      <c r="H215" s="293"/>
    </row>
    <row r="216" spans="1:8" ht="20.100000000000001" customHeight="1" x14ac:dyDescent="0.2">
      <c r="A216" s="293"/>
      <c r="B216" s="398"/>
      <c r="C216" s="398"/>
      <c r="D216" s="293"/>
      <c r="E216" s="293"/>
      <c r="F216" s="293"/>
      <c r="G216" s="293"/>
      <c r="H216" s="293"/>
    </row>
    <row r="217" spans="1:8" ht="20.100000000000001" customHeight="1" x14ac:dyDescent="0.2">
      <c r="A217" s="293"/>
      <c r="B217" s="398"/>
      <c r="C217" s="398"/>
      <c r="D217" s="293"/>
      <c r="E217" s="293"/>
      <c r="F217" s="293"/>
      <c r="G217" s="293"/>
      <c r="H217" s="293"/>
    </row>
    <row r="218" spans="1:8" ht="20.100000000000001" customHeight="1" x14ac:dyDescent="0.2">
      <c r="A218" s="293"/>
      <c r="B218" s="398"/>
      <c r="C218" s="398"/>
      <c r="D218" s="293"/>
      <c r="E218" s="293"/>
      <c r="F218" s="293"/>
      <c r="G218" s="293"/>
      <c r="H218" s="293"/>
    </row>
    <row r="219" spans="1:8" ht="20.100000000000001" customHeight="1" x14ac:dyDescent="0.2">
      <c r="A219" s="293"/>
      <c r="B219" s="398"/>
      <c r="C219" s="398"/>
      <c r="D219" s="293"/>
      <c r="E219" s="293"/>
      <c r="F219" s="293"/>
      <c r="G219" s="293"/>
      <c r="H219" s="293"/>
    </row>
    <row r="220" spans="1:8" ht="20.100000000000001" customHeight="1" x14ac:dyDescent="0.2">
      <c r="A220" s="293"/>
      <c r="B220" s="398"/>
      <c r="C220" s="398"/>
      <c r="D220" s="293"/>
      <c r="E220" s="293"/>
      <c r="F220" s="293"/>
      <c r="G220" s="293"/>
      <c r="H220" s="293"/>
    </row>
    <row r="221" spans="1:8" ht="20.100000000000001" customHeight="1" x14ac:dyDescent="0.2">
      <c r="A221" s="293"/>
      <c r="B221" s="398"/>
      <c r="C221" s="398"/>
      <c r="D221" s="293"/>
      <c r="E221" s="293"/>
      <c r="F221" s="293"/>
      <c r="G221" s="293"/>
      <c r="H221" s="293"/>
    </row>
    <row r="222" spans="1:8" ht="20.100000000000001" customHeight="1" x14ac:dyDescent="0.2">
      <c r="A222" s="293"/>
      <c r="B222" s="398"/>
      <c r="C222" s="398"/>
      <c r="D222" s="293"/>
      <c r="E222" s="293"/>
      <c r="F222" s="293"/>
      <c r="G222" s="293"/>
      <c r="H222" s="293"/>
    </row>
    <row r="223" spans="1:8" ht="20.100000000000001" customHeight="1" x14ac:dyDescent="0.2">
      <c r="A223" s="293"/>
      <c r="B223" s="398"/>
      <c r="C223" s="398"/>
      <c r="D223" s="293"/>
      <c r="E223" s="293"/>
      <c r="F223" s="293"/>
      <c r="G223" s="293"/>
      <c r="H223" s="293"/>
    </row>
    <row r="224" spans="1:8" ht="20.100000000000001" customHeight="1" x14ac:dyDescent="0.2">
      <c r="A224" s="293"/>
      <c r="B224" s="398"/>
      <c r="C224" s="398"/>
      <c r="D224" s="293"/>
      <c r="E224" s="293"/>
      <c r="F224" s="293"/>
      <c r="G224" s="293"/>
      <c r="H224" s="293"/>
    </row>
    <row r="225" spans="1:8" ht="20.100000000000001" customHeight="1" x14ac:dyDescent="0.2">
      <c r="A225" s="293"/>
      <c r="B225" s="398"/>
      <c r="C225" s="398"/>
      <c r="D225" s="293"/>
      <c r="E225" s="293"/>
      <c r="F225" s="293"/>
      <c r="G225" s="293"/>
      <c r="H225" s="293"/>
    </row>
    <row r="226" spans="1:8" ht="20.100000000000001" customHeight="1" x14ac:dyDescent="0.2">
      <c r="A226" s="293"/>
      <c r="B226" s="398"/>
      <c r="C226" s="398"/>
      <c r="D226" s="293"/>
      <c r="E226" s="293"/>
      <c r="F226" s="293"/>
      <c r="G226" s="293"/>
      <c r="H226" s="293"/>
    </row>
    <row r="227" spans="1:8" ht="20.100000000000001" customHeight="1" x14ac:dyDescent="0.2">
      <c r="A227" s="293"/>
      <c r="B227" s="398"/>
      <c r="C227" s="398"/>
      <c r="D227" s="293"/>
      <c r="E227" s="293"/>
      <c r="F227" s="293"/>
      <c r="G227" s="293"/>
      <c r="H227" s="293"/>
    </row>
    <row r="228" spans="1:8" ht="20.100000000000001" customHeight="1" x14ac:dyDescent="0.2">
      <c r="A228" s="293"/>
      <c r="B228" s="398"/>
      <c r="C228" s="398"/>
      <c r="D228" s="293"/>
      <c r="E228" s="293"/>
      <c r="F228" s="293"/>
      <c r="G228" s="293"/>
      <c r="H228" s="293"/>
    </row>
    <row r="229" spans="1:8" ht="20.100000000000001" customHeight="1" x14ac:dyDescent="0.2">
      <c r="A229" s="293"/>
      <c r="B229" s="398"/>
      <c r="C229" s="398"/>
      <c r="D229" s="293"/>
      <c r="E229" s="293"/>
      <c r="F229" s="293"/>
      <c r="G229" s="293"/>
      <c r="H229" s="293"/>
    </row>
    <row r="230" spans="1:8" ht="20.100000000000001" customHeight="1" x14ac:dyDescent="0.2">
      <c r="A230" s="293"/>
      <c r="B230" s="398"/>
      <c r="C230" s="398"/>
      <c r="D230" s="293"/>
      <c r="E230" s="293"/>
      <c r="F230" s="293"/>
      <c r="G230" s="293"/>
      <c r="H230" s="293"/>
    </row>
    <row r="231" spans="1:8" ht="20.100000000000001" customHeight="1" x14ac:dyDescent="0.2">
      <c r="A231" s="293"/>
      <c r="B231" s="398"/>
      <c r="C231" s="398"/>
      <c r="D231" s="293"/>
      <c r="E231" s="293"/>
      <c r="F231" s="293"/>
      <c r="G231" s="293"/>
      <c r="H231" s="293"/>
    </row>
    <row r="232" spans="1:8" ht="20.100000000000001" customHeight="1" x14ac:dyDescent="0.2">
      <c r="A232" s="293"/>
      <c r="B232" s="398"/>
      <c r="C232" s="398"/>
      <c r="D232" s="293"/>
      <c r="E232" s="293"/>
      <c r="F232" s="293"/>
      <c r="G232" s="293"/>
      <c r="H232" s="293"/>
    </row>
    <row r="233" spans="1:8" ht="20.100000000000001" customHeight="1" x14ac:dyDescent="0.2">
      <c r="A233" s="293"/>
      <c r="B233" s="398"/>
      <c r="C233" s="398"/>
      <c r="D233" s="293"/>
      <c r="E233" s="293"/>
      <c r="F233" s="293"/>
      <c r="G233" s="293"/>
      <c r="H233" s="293"/>
    </row>
    <row r="234" spans="1:8" ht="20.100000000000001" customHeight="1" x14ac:dyDescent="0.2">
      <c r="A234" s="293"/>
      <c r="B234" s="398"/>
      <c r="C234" s="398"/>
      <c r="D234" s="293"/>
      <c r="E234" s="293"/>
      <c r="F234" s="293"/>
      <c r="G234" s="293"/>
      <c r="H234" s="293"/>
    </row>
    <row r="235" spans="1:8" ht="20.100000000000001" customHeight="1" x14ac:dyDescent="0.2">
      <c r="A235" s="293"/>
      <c r="B235" s="398"/>
      <c r="C235" s="398"/>
      <c r="D235" s="293"/>
      <c r="E235" s="293"/>
      <c r="F235" s="293"/>
      <c r="G235" s="293"/>
      <c r="H235" s="293"/>
    </row>
    <row r="236" spans="1:8" ht="20.100000000000001" customHeight="1" x14ac:dyDescent="0.2">
      <c r="A236" s="293"/>
      <c r="B236" s="398"/>
      <c r="C236" s="398"/>
      <c r="D236" s="293"/>
      <c r="E236" s="293"/>
      <c r="F236" s="293"/>
      <c r="G236" s="293"/>
      <c r="H236" s="293"/>
    </row>
    <row r="237" spans="1:8" ht="20.100000000000001" customHeight="1" x14ac:dyDescent="0.2">
      <c r="A237" s="293"/>
      <c r="B237" s="398"/>
      <c r="C237" s="398"/>
      <c r="D237" s="293"/>
      <c r="E237" s="293"/>
      <c r="F237" s="293"/>
      <c r="G237" s="293"/>
      <c r="H237" s="293"/>
    </row>
    <row r="238" spans="1:8" ht="20.100000000000001" customHeight="1" x14ac:dyDescent="0.2">
      <c r="A238" s="293"/>
      <c r="B238" s="398"/>
      <c r="C238" s="398"/>
      <c r="D238" s="293"/>
      <c r="E238" s="293"/>
      <c r="F238" s="293"/>
      <c r="G238" s="293"/>
      <c r="H238" s="293"/>
    </row>
    <row r="239" spans="1:8" ht="20.100000000000001" customHeight="1" x14ac:dyDescent="0.2">
      <c r="A239" s="293"/>
      <c r="B239" s="398"/>
      <c r="C239" s="398"/>
      <c r="D239" s="293"/>
      <c r="E239" s="293"/>
      <c r="F239" s="293"/>
      <c r="G239" s="293"/>
      <c r="H239" s="293"/>
    </row>
    <row r="240" spans="1:8" ht="20.100000000000001" customHeight="1" x14ac:dyDescent="0.2">
      <c r="A240" s="293"/>
      <c r="B240" s="398"/>
      <c r="C240" s="398"/>
      <c r="D240" s="293"/>
      <c r="E240" s="293"/>
      <c r="F240" s="293"/>
      <c r="G240" s="293"/>
      <c r="H240" s="293"/>
    </row>
    <row r="241" spans="1:8" ht="20.100000000000001" customHeight="1" x14ac:dyDescent="0.2">
      <c r="A241" s="293"/>
      <c r="B241" s="398"/>
      <c r="C241" s="398"/>
      <c r="D241" s="293"/>
      <c r="E241" s="293"/>
      <c r="F241" s="293"/>
      <c r="G241" s="293"/>
      <c r="H241" s="293"/>
    </row>
    <row r="242" spans="1:8" ht="20.100000000000001" customHeight="1" x14ac:dyDescent="0.2">
      <c r="A242" s="293"/>
      <c r="B242" s="398"/>
      <c r="C242" s="398"/>
      <c r="D242" s="293"/>
      <c r="E242" s="293"/>
      <c r="F242" s="293"/>
      <c r="G242" s="293"/>
      <c r="H242" s="293"/>
    </row>
    <row r="243" spans="1:8" ht="20.100000000000001" customHeight="1" x14ac:dyDescent="0.2">
      <c r="A243" s="293"/>
      <c r="B243" s="398"/>
      <c r="C243" s="398"/>
      <c r="D243" s="293"/>
      <c r="E243" s="293"/>
      <c r="F243" s="293"/>
      <c r="G243" s="293"/>
      <c r="H243" s="293"/>
    </row>
    <row r="244" spans="1:8" ht="20.100000000000001" customHeight="1" x14ac:dyDescent="0.2">
      <c r="A244" s="293"/>
      <c r="B244" s="398"/>
      <c r="C244" s="398"/>
      <c r="D244" s="293"/>
      <c r="E244" s="293"/>
      <c r="F244" s="293"/>
      <c r="G244" s="293"/>
      <c r="H244" s="293"/>
    </row>
    <row r="245" spans="1:8" ht="20.100000000000001" customHeight="1" x14ac:dyDescent="0.2">
      <c r="A245" s="293"/>
      <c r="B245" s="398"/>
      <c r="C245" s="398"/>
      <c r="D245" s="293"/>
      <c r="E245" s="293"/>
      <c r="F245" s="293"/>
      <c r="G245" s="293"/>
      <c r="H245" s="293"/>
    </row>
    <row r="246" spans="1:8" ht="20.100000000000001" customHeight="1" x14ac:dyDescent="0.2">
      <c r="A246" s="293"/>
      <c r="B246" s="398"/>
      <c r="C246" s="398"/>
      <c r="D246" s="293"/>
      <c r="E246" s="293"/>
      <c r="F246" s="293"/>
      <c r="G246" s="293"/>
      <c r="H246" s="293"/>
    </row>
    <row r="247" spans="1:8" ht="20.100000000000001" customHeight="1" x14ac:dyDescent="0.2">
      <c r="A247" s="293"/>
      <c r="B247" s="398"/>
      <c r="C247" s="398"/>
      <c r="D247" s="293"/>
      <c r="E247" s="293"/>
      <c r="F247" s="293"/>
      <c r="G247" s="293"/>
      <c r="H247" s="293"/>
    </row>
    <row r="248" spans="1:8" ht="20.100000000000001" customHeight="1" x14ac:dyDescent="0.2">
      <c r="A248" s="293"/>
      <c r="B248" s="398"/>
      <c r="C248" s="398"/>
      <c r="D248" s="293"/>
      <c r="E248" s="293"/>
      <c r="F248" s="293"/>
      <c r="G248" s="293"/>
      <c r="H248" s="293"/>
    </row>
    <row r="249" spans="1:8" ht="20.100000000000001" customHeight="1" x14ac:dyDescent="0.2">
      <c r="A249" s="293"/>
      <c r="B249" s="398"/>
      <c r="C249" s="398"/>
      <c r="D249" s="293"/>
      <c r="E249" s="293"/>
      <c r="F249" s="293"/>
      <c r="G249" s="293"/>
      <c r="H249" s="293"/>
    </row>
    <row r="250" spans="1:8" ht="20.100000000000001" customHeight="1" x14ac:dyDescent="0.2">
      <c r="A250" s="293"/>
      <c r="B250" s="398"/>
      <c r="C250" s="398"/>
      <c r="D250" s="293"/>
      <c r="E250" s="293"/>
      <c r="F250" s="293"/>
      <c r="G250" s="293"/>
      <c r="H250" s="293"/>
    </row>
    <row r="251" spans="1:8" ht="20.100000000000001" customHeight="1" x14ac:dyDescent="0.2">
      <c r="A251" s="293"/>
      <c r="B251" s="398"/>
      <c r="C251" s="398"/>
      <c r="D251" s="293"/>
      <c r="E251" s="293"/>
      <c r="F251" s="293"/>
      <c r="G251" s="293"/>
      <c r="H251" s="293"/>
    </row>
    <row r="252" spans="1:8" ht="20.100000000000001" customHeight="1" x14ac:dyDescent="0.2">
      <c r="A252" s="293"/>
      <c r="B252" s="398"/>
      <c r="C252" s="398"/>
      <c r="D252" s="293"/>
      <c r="E252" s="293"/>
      <c r="F252" s="293"/>
      <c r="G252" s="293"/>
      <c r="H252" s="293"/>
    </row>
    <row r="253" spans="1:8" ht="20.100000000000001" customHeight="1" x14ac:dyDescent="0.2">
      <c r="A253" s="293"/>
      <c r="B253" s="398"/>
      <c r="C253" s="398"/>
      <c r="D253" s="293"/>
      <c r="E253" s="293"/>
      <c r="F253" s="293"/>
      <c r="G253" s="293"/>
      <c r="H253" s="293"/>
    </row>
    <row r="254" spans="1:8" ht="20.100000000000001" customHeight="1" x14ac:dyDescent="0.2">
      <c r="A254" s="293"/>
      <c r="B254" s="398"/>
      <c r="C254" s="398"/>
      <c r="D254" s="293"/>
      <c r="E254" s="293"/>
      <c r="F254" s="293"/>
      <c r="G254" s="293"/>
      <c r="H254" s="293"/>
    </row>
    <row r="255" spans="1:8" ht="20.100000000000001" customHeight="1" x14ac:dyDescent="0.2">
      <c r="A255" s="293"/>
      <c r="B255" s="398"/>
      <c r="C255" s="398"/>
      <c r="D255" s="293"/>
      <c r="E255" s="293"/>
      <c r="F255" s="293"/>
      <c r="G255" s="293"/>
      <c r="H255" s="293"/>
    </row>
    <row r="256" spans="1:8" ht="20.100000000000001" customHeight="1" x14ac:dyDescent="0.2">
      <c r="A256" s="293"/>
      <c r="B256" s="398"/>
      <c r="C256" s="398"/>
      <c r="D256" s="293"/>
      <c r="E256" s="293"/>
      <c r="F256" s="293"/>
      <c r="G256" s="293"/>
      <c r="H256" s="293"/>
    </row>
    <row r="257" spans="1:8" ht="20.100000000000001" customHeight="1" x14ac:dyDescent="0.2">
      <c r="A257" s="293"/>
      <c r="B257" s="398"/>
      <c r="C257" s="398"/>
      <c r="D257" s="293"/>
      <c r="E257" s="293"/>
      <c r="F257" s="293"/>
      <c r="G257" s="293"/>
      <c r="H257" s="293"/>
    </row>
    <row r="258" spans="1:8" ht="20.100000000000001" customHeight="1" x14ac:dyDescent="0.2">
      <c r="A258" s="293"/>
      <c r="B258" s="398"/>
      <c r="C258" s="398"/>
      <c r="D258" s="293"/>
      <c r="E258" s="293"/>
      <c r="F258" s="293"/>
      <c r="G258" s="293"/>
      <c r="H258" s="293"/>
    </row>
    <row r="259" spans="1:8" ht="20.100000000000001" customHeight="1" x14ac:dyDescent="0.2">
      <c r="A259" s="293"/>
      <c r="B259" s="398"/>
      <c r="C259" s="398"/>
      <c r="D259" s="293"/>
      <c r="E259" s="293"/>
      <c r="F259" s="293"/>
      <c r="G259" s="293"/>
      <c r="H259" s="293"/>
    </row>
    <row r="260" spans="1:8" ht="20.100000000000001" customHeight="1" x14ac:dyDescent="0.2">
      <c r="A260" s="293"/>
      <c r="B260" s="398"/>
      <c r="C260" s="398"/>
      <c r="D260" s="293"/>
      <c r="E260" s="293"/>
      <c r="F260" s="293"/>
      <c r="G260" s="293"/>
      <c r="H260" s="293"/>
    </row>
    <row r="261" spans="1:8" ht="20.100000000000001" customHeight="1" x14ac:dyDescent="0.2">
      <c r="A261" s="293"/>
      <c r="B261" s="398"/>
      <c r="C261" s="398"/>
      <c r="D261" s="293"/>
      <c r="E261" s="293"/>
      <c r="F261" s="293"/>
      <c r="G261" s="293"/>
      <c r="H261" s="293"/>
    </row>
    <row r="262" spans="1:8" ht="20.100000000000001" customHeight="1" x14ac:dyDescent="0.2">
      <c r="A262" s="293"/>
      <c r="B262" s="398"/>
      <c r="C262" s="398"/>
      <c r="D262" s="293"/>
      <c r="E262" s="293"/>
      <c r="F262" s="293"/>
      <c r="G262" s="293"/>
      <c r="H262" s="293"/>
    </row>
    <row r="263" spans="1:8" ht="20.100000000000001" customHeight="1" x14ac:dyDescent="0.2">
      <c r="A263" s="293"/>
      <c r="B263" s="398"/>
      <c r="C263" s="398"/>
      <c r="D263" s="293"/>
      <c r="E263" s="293"/>
      <c r="F263" s="293"/>
      <c r="G263" s="293"/>
      <c r="H263" s="293"/>
    </row>
    <row r="264" spans="1:8" ht="20.100000000000001" customHeight="1" x14ac:dyDescent="0.2">
      <c r="A264" s="293"/>
      <c r="B264" s="398"/>
      <c r="C264" s="398"/>
      <c r="D264" s="293"/>
      <c r="E264" s="293"/>
      <c r="F264" s="293"/>
      <c r="G264" s="293"/>
      <c r="H264" s="293"/>
    </row>
    <row r="265" spans="1:8" ht="20.100000000000001" customHeight="1" x14ac:dyDescent="0.2">
      <c r="A265" s="293"/>
      <c r="B265" s="398"/>
      <c r="C265" s="398"/>
      <c r="D265" s="293"/>
      <c r="E265" s="293"/>
      <c r="F265" s="293"/>
      <c r="G265" s="293"/>
      <c r="H265" s="293"/>
    </row>
    <row r="266" spans="1:8" ht="20.100000000000001" customHeight="1" x14ac:dyDescent="0.2">
      <c r="A266" s="293"/>
      <c r="B266" s="398"/>
      <c r="C266" s="398"/>
      <c r="D266" s="293"/>
      <c r="E266" s="293"/>
      <c r="F266" s="293"/>
      <c r="G266" s="293"/>
      <c r="H266" s="293"/>
    </row>
    <row r="267" spans="1:8" ht="20.100000000000001" customHeight="1" x14ac:dyDescent="0.2">
      <c r="A267" s="293"/>
      <c r="B267" s="398"/>
      <c r="C267" s="398"/>
      <c r="D267" s="293"/>
      <c r="E267" s="293"/>
      <c r="F267" s="293"/>
      <c r="G267" s="293"/>
      <c r="H267" s="293"/>
    </row>
    <row r="268" spans="1:8" ht="20.100000000000001" customHeight="1" x14ac:dyDescent="0.2">
      <c r="A268" s="293"/>
      <c r="B268" s="398"/>
      <c r="C268" s="398"/>
      <c r="D268" s="293"/>
      <c r="E268" s="293"/>
      <c r="F268" s="293"/>
      <c r="G268" s="293"/>
      <c r="H268" s="293"/>
    </row>
    <row r="269" spans="1:8" ht="20.100000000000001" customHeight="1" x14ac:dyDescent="0.2">
      <c r="A269" s="293"/>
      <c r="B269" s="398"/>
      <c r="C269" s="398"/>
      <c r="D269" s="293"/>
      <c r="E269" s="293"/>
      <c r="F269" s="293"/>
      <c r="G269" s="293"/>
      <c r="H269" s="293"/>
    </row>
    <row r="270" spans="1:8" ht="20.100000000000001" customHeight="1" x14ac:dyDescent="0.2">
      <c r="A270" s="293"/>
      <c r="B270" s="398"/>
      <c r="C270" s="398"/>
      <c r="D270" s="293"/>
      <c r="E270" s="293"/>
      <c r="F270" s="293"/>
      <c r="G270" s="293"/>
      <c r="H270" s="293"/>
    </row>
    <row r="271" spans="1:8" ht="20.100000000000001" customHeight="1" x14ac:dyDescent="0.2">
      <c r="A271" s="293"/>
      <c r="B271" s="398"/>
      <c r="C271" s="398"/>
      <c r="D271" s="293"/>
      <c r="E271" s="293"/>
      <c r="F271" s="293"/>
      <c r="G271" s="293"/>
      <c r="H271" s="293"/>
    </row>
    <row r="272" spans="1:8" ht="20.100000000000001" customHeight="1" x14ac:dyDescent="0.2">
      <c r="A272" s="293"/>
      <c r="B272" s="398"/>
      <c r="C272" s="398"/>
      <c r="D272" s="293"/>
      <c r="E272" s="293"/>
      <c r="F272" s="293"/>
      <c r="G272" s="293"/>
      <c r="H272" s="293"/>
    </row>
    <row r="273" spans="1:8" ht="20.100000000000001" customHeight="1" x14ac:dyDescent="0.2">
      <c r="A273" s="293"/>
      <c r="B273" s="398"/>
      <c r="C273" s="398"/>
      <c r="D273" s="293"/>
      <c r="E273" s="293"/>
      <c r="F273" s="293"/>
      <c r="G273" s="293"/>
      <c r="H273" s="293"/>
    </row>
    <row r="274" spans="1:8" ht="20.100000000000001" customHeight="1" x14ac:dyDescent="0.2">
      <c r="A274" s="293"/>
      <c r="B274" s="398"/>
      <c r="C274" s="398"/>
      <c r="D274" s="293"/>
      <c r="E274" s="293"/>
      <c r="F274" s="293"/>
      <c r="G274" s="293"/>
      <c r="H274" s="293"/>
    </row>
    <row r="275" spans="1:8" ht="20.100000000000001" customHeight="1" x14ac:dyDescent="0.2">
      <c r="A275" s="293"/>
      <c r="B275" s="398"/>
      <c r="C275" s="398"/>
      <c r="D275" s="293"/>
      <c r="E275" s="293"/>
      <c r="F275" s="293"/>
      <c r="G275" s="293"/>
      <c r="H275" s="293"/>
    </row>
    <row r="276" spans="1:8" ht="20.100000000000001" customHeight="1" x14ac:dyDescent="0.2">
      <c r="A276" s="293"/>
      <c r="B276" s="398"/>
      <c r="C276" s="398"/>
      <c r="D276" s="293"/>
      <c r="E276" s="293"/>
      <c r="F276" s="293"/>
      <c r="G276" s="293"/>
      <c r="H276" s="293"/>
    </row>
    <row r="277" spans="1:8" ht="20.100000000000001" customHeight="1" x14ac:dyDescent="0.2">
      <c r="A277" s="293"/>
      <c r="B277" s="398"/>
      <c r="C277" s="398"/>
      <c r="D277" s="293"/>
      <c r="E277" s="293"/>
      <c r="F277" s="293"/>
      <c r="G277" s="293"/>
      <c r="H277" s="293"/>
    </row>
    <row r="278" spans="1:8" ht="20.100000000000001" customHeight="1" x14ac:dyDescent="0.2">
      <c r="A278" s="293"/>
      <c r="B278" s="398"/>
      <c r="C278" s="398"/>
      <c r="D278" s="293"/>
      <c r="E278" s="293"/>
      <c r="F278" s="293"/>
      <c r="G278" s="293"/>
      <c r="H278" s="293"/>
    </row>
    <row r="279" spans="1:8" ht="20.100000000000001" customHeight="1" x14ac:dyDescent="0.2">
      <c r="A279" s="293"/>
      <c r="B279" s="398"/>
      <c r="C279" s="398"/>
      <c r="D279" s="293"/>
      <c r="E279" s="293"/>
      <c r="F279" s="293"/>
      <c r="G279" s="293"/>
      <c r="H279" s="293"/>
    </row>
    <row r="280" spans="1:8" ht="20.100000000000001" customHeight="1" x14ac:dyDescent="0.2">
      <c r="A280" s="293"/>
      <c r="B280" s="398"/>
      <c r="C280" s="398"/>
      <c r="D280" s="293"/>
      <c r="E280" s="293"/>
      <c r="F280" s="293"/>
      <c r="G280" s="293"/>
      <c r="H280" s="293"/>
    </row>
    <row r="281" spans="1:8" ht="20.100000000000001" customHeight="1" x14ac:dyDescent="0.2">
      <c r="A281" s="293"/>
      <c r="B281" s="398"/>
      <c r="C281" s="398"/>
      <c r="D281" s="293"/>
      <c r="E281" s="293"/>
      <c r="F281" s="293"/>
      <c r="G281" s="293"/>
      <c r="H281" s="293"/>
    </row>
    <row r="282" spans="1:8" ht="20.100000000000001" customHeight="1" x14ac:dyDescent="0.2">
      <c r="A282" s="293"/>
      <c r="B282" s="398"/>
      <c r="C282" s="398"/>
      <c r="D282" s="293"/>
      <c r="E282" s="293"/>
      <c r="F282" s="293"/>
      <c r="G282" s="293"/>
      <c r="H282" s="293"/>
    </row>
    <row r="283" spans="1:8" ht="20.100000000000001" customHeight="1" x14ac:dyDescent="0.2">
      <c r="A283" s="293"/>
      <c r="B283" s="398"/>
      <c r="C283" s="398"/>
      <c r="D283" s="293"/>
      <c r="E283" s="293"/>
      <c r="F283" s="293"/>
      <c r="G283" s="293"/>
      <c r="H283" s="293"/>
    </row>
    <row r="284" spans="1:8" ht="20.100000000000001" customHeight="1" x14ac:dyDescent="0.2">
      <c r="A284" s="293"/>
      <c r="B284" s="398"/>
      <c r="C284" s="398"/>
      <c r="D284" s="293"/>
      <c r="E284" s="293"/>
      <c r="F284" s="293"/>
      <c r="G284" s="293"/>
      <c r="H284" s="293"/>
    </row>
    <row r="285" spans="1:8" ht="20.100000000000001" customHeight="1" x14ac:dyDescent="0.2">
      <c r="A285" s="293"/>
      <c r="B285" s="398"/>
      <c r="C285" s="398"/>
      <c r="D285" s="293"/>
      <c r="E285" s="293"/>
      <c r="F285" s="293"/>
      <c r="G285" s="293"/>
      <c r="H285" s="293"/>
    </row>
    <row r="286" spans="1:8" ht="20.100000000000001" customHeight="1" x14ac:dyDescent="0.2">
      <c r="A286" s="293"/>
      <c r="B286" s="398"/>
      <c r="C286" s="398"/>
      <c r="D286" s="293"/>
      <c r="E286" s="293"/>
      <c r="F286" s="293"/>
      <c r="G286" s="293"/>
      <c r="H286" s="293"/>
    </row>
    <row r="287" spans="1:8" ht="20.100000000000001" customHeight="1" x14ac:dyDescent="0.2">
      <c r="A287" s="293"/>
      <c r="B287" s="398"/>
      <c r="C287" s="398"/>
      <c r="D287" s="293"/>
      <c r="E287" s="293"/>
      <c r="F287" s="293"/>
      <c r="G287" s="293"/>
      <c r="H287" s="293"/>
    </row>
    <row r="288" spans="1:8" ht="20.100000000000001" customHeight="1" x14ac:dyDescent="0.2">
      <c r="A288" s="293"/>
      <c r="B288" s="398"/>
      <c r="C288" s="398"/>
      <c r="D288" s="293"/>
      <c r="E288" s="293"/>
      <c r="F288" s="293"/>
      <c r="G288" s="293"/>
      <c r="H288" s="293"/>
    </row>
    <row r="289" spans="1:8" ht="20.100000000000001" customHeight="1" x14ac:dyDescent="0.2">
      <c r="A289" s="293"/>
      <c r="B289" s="398"/>
      <c r="C289" s="398"/>
      <c r="D289" s="293"/>
      <c r="E289" s="293"/>
      <c r="F289" s="293"/>
      <c r="G289" s="293"/>
      <c r="H289" s="293"/>
    </row>
    <row r="290" spans="1:8" ht="20.100000000000001" customHeight="1" x14ac:dyDescent="0.2">
      <c r="A290" s="293"/>
      <c r="B290" s="398"/>
      <c r="C290" s="398"/>
      <c r="D290" s="293"/>
      <c r="E290" s="293"/>
      <c r="F290" s="293"/>
      <c r="G290" s="293"/>
      <c r="H290" s="293"/>
    </row>
    <row r="291" spans="1:8" ht="20.100000000000001" customHeight="1" x14ac:dyDescent="0.2">
      <c r="A291" s="293"/>
      <c r="B291" s="398"/>
      <c r="C291" s="398"/>
      <c r="D291" s="293"/>
      <c r="E291" s="293"/>
      <c r="F291" s="293"/>
      <c r="G291" s="293"/>
      <c r="H291" s="293"/>
    </row>
    <row r="292" spans="1:8" ht="20.100000000000001" customHeight="1" x14ac:dyDescent="0.2">
      <c r="A292" s="293"/>
      <c r="B292" s="398"/>
      <c r="C292" s="398"/>
      <c r="D292" s="293"/>
      <c r="E292" s="293"/>
      <c r="F292" s="293"/>
      <c r="G292" s="293"/>
      <c r="H292" s="293"/>
    </row>
    <row r="293" spans="1:8" ht="20.100000000000001" customHeight="1" x14ac:dyDescent="0.2">
      <c r="A293" s="293"/>
      <c r="B293" s="398"/>
      <c r="C293" s="398"/>
      <c r="D293" s="293"/>
      <c r="E293" s="293"/>
      <c r="F293" s="293"/>
      <c r="G293" s="293"/>
      <c r="H293" s="293"/>
    </row>
    <row r="294" spans="1:8" ht="20.100000000000001" customHeight="1" x14ac:dyDescent="0.2">
      <c r="A294" s="293"/>
      <c r="B294" s="398"/>
      <c r="C294" s="398"/>
      <c r="D294" s="293"/>
      <c r="E294" s="293"/>
      <c r="F294" s="293"/>
      <c r="G294" s="293"/>
      <c r="H294" s="293"/>
    </row>
    <row r="295" spans="1:8" ht="20.100000000000001" customHeight="1" x14ac:dyDescent="0.2">
      <c r="A295" s="293"/>
      <c r="B295" s="398"/>
      <c r="C295" s="398"/>
      <c r="D295" s="293"/>
      <c r="E295" s="293"/>
      <c r="F295" s="293"/>
      <c r="G295" s="293"/>
      <c r="H295" s="293"/>
    </row>
    <row r="296" spans="1:8" ht="20.100000000000001" customHeight="1" x14ac:dyDescent="0.2">
      <c r="A296" s="293"/>
      <c r="B296" s="398"/>
      <c r="C296" s="398"/>
      <c r="D296" s="293"/>
      <c r="E296" s="293"/>
      <c r="F296" s="293"/>
      <c r="G296" s="293"/>
      <c r="H296" s="293"/>
    </row>
    <row r="297" spans="1:8" ht="20.100000000000001" customHeight="1" x14ac:dyDescent="0.2">
      <c r="A297" s="293"/>
      <c r="B297" s="398"/>
      <c r="C297" s="398"/>
      <c r="D297" s="293"/>
      <c r="E297" s="293"/>
      <c r="F297" s="293"/>
      <c r="G297" s="293"/>
      <c r="H297" s="293"/>
    </row>
    <row r="298" spans="1:8" ht="20.100000000000001" customHeight="1" x14ac:dyDescent="0.2">
      <c r="A298" s="293"/>
      <c r="B298" s="398"/>
      <c r="C298" s="398"/>
      <c r="D298" s="293"/>
      <c r="E298" s="293"/>
      <c r="F298" s="293"/>
      <c r="G298" s="293"/>
      <c r="H298" s="293"/>
    </row>
    <row r="299" spans="1:8" ht="20.100000000000001" customHeight="1" x14ac:dyDescent="0.2">
      <c r="A299" s="293"/>
      <c r="B299" s="398"/>
      <c r="C299" s="398"/>
      <c r="D299" s="293"/>
      <c r="E299" s="293"/>
      <c r="F299" s="293"/>
      <c r="G299" s="293"/>
      <c r="H299" s="293"/>
    </row>
    <row r="300" spans="1:8" ht="20.100000000000001" customHeight="1" x14ac:dyDescent="0.2">
      <c r="A300" s="293"/>
      <c r="B300" s="398"/>
      <c r="C300" s="398"/>
      <c r="D300" s="293"/>
      <c r="E300" s="293"/>
      <c r="F300" s="293"/>
      <c r="G300" s="293"/>
      <c r="H300" s="293"/>
    </row>
    <row r="301" spans="1:8" ht="20.100000000000001" customHeight="1" x14ac:dyDescent="0.2">
      <c r="A301" s="293"/>
      <c r="B301" s="398"/>
      <c r="C301" s="398"/>
      <c r="D301" s="293"/>
      <c r="E301" s="293"/>
      <c r="F301" s="293"/>
      <c r="G301" s="293"/>
      <c r="H301" s="293"/>
    </row>
    <row r="302" spans="1:8" ht="20.100000000000001" customHeight="1" x14ac:dyDescent="0.2">
      <c r="A302" s="293"/>
      <c r="B302" s="398"/>
      <c r="C302" s="398"/>
      <c r="D302" s="293"/>
      <c r="E302" s="293"/>
      <c r="F302" s="293"/>
      <c r="G302" s="293"/>
      <c r="H302" s="293"/>
    </row>
    <row r="303" spans="1:8" ht="20.100000000000001" customHeight="1" x14ac:dyDescent="0.2">
      <c r="A303" s="293"/>
      <c r="B303" s="398"/>
      <c r="C303" s="398"/>
      <c r="D303" s="293"/>
      <c r="E303" s="293"/>
      <c r="F303" s="293"/>
      <c r="G303" s="293"/>
      <c r="H303" s="293"/>
    </row>
    <row r="304" spans="1:8" ht="20.100000000000001" customHeight="1" x14ac:dyDescent="0.2">
      <c r="A304" s="293"/>
      <c r="B304" s="398"/>
      <c r="C304" s="398"/>
      <c r="D304" s="293"/>
      <c r="E304" s="293"/>
      <c r="F304" s="293"/>
      <c r="G304" s="293"/>
      <c r="H304" s="293"/>
    </row>
    <row r="305" spans="1:8" ht="20.100000000000001" customHeight="1" x14ac:dyDescent="0.2">
      <c r="A305" s="293"/>
      <c r="B305" s="398"/>
      <c r="C305" s="398"/>
      <c r="D305" s="293"/>
      <c r="E305" s="293"/>
      <c r="F305" s="293"/>
      <c r="G305" s="293"/>
      <c r="H305" s="293"/>
    </row>
    <row r="306" spans="1:8" ht="20.100000000000001" customHeight="1" x14ac:dyDescent="0.2">
      <c r="A306" s="293"/>
      <c r="B306" s="398"/>
      <c r="C306" s="398"/>
      <c r="D306" s="293"/>
      <c r="E306" s="293"/>
      <c r="F306" s="293"/>
      <c r="G306" s="293"/>
      <c r="H306" s="293"/>
    </row>
    <row r="307" spans="1:8" ht="20.100000000000001" customHeight="1" x14ac:dyDescent="0.2">
      <c r="A307" s="293"/>
      <c r="B307" s="398"/>
      <c r="C307" s="398"/>
      <c r="D307" s="293"/>
      <c r="E307" s="293"/>
      <c r="F307" s="293"/>
      <c r="G307" s="293"/>
      <c r="H307" s="293"/>
    </row>
    <row r="308" spans="1:8" ht="20.100000000000001" customHeight="1" x14ac:dyDescent="0.2">
      <c r="A308" s="293"/>
      <c r="B308" s="398"/>
      <c r="C308" s="398"/>
      <c r="D308" s="293"/>
      <c r="E308" s="293"/>
      <c r="F308" s="293"/>
      <c r="G308" s="293"/>
      <c r="H308" s="293"/>
    </row>
    <row r="309" spans="1:8" ht="20.100000000000001" customHeight="1" x14ac:dyDescent="0.2">
      <c r="A309" s="293"/>
      <c r="B309" s="398"/>
      <c r="C309" s="398"/>
      <c r="D309" s="293"/>
      <c r="E309" s="293"/>
      <c r="F309" s="293"/>
      <c r="G309" s="293"/>
      <c r="H309" s="293"/>
    </row>
    <row r="310" spans="1:8" ht="20.100000000000001" customHeight="1" x14ac:dyDescent="0.2">
      <c r="A310" s="293"/>
      <c r="B310" s="398"/>
      <c r="C310" s="398"/>
      <c r="D310" s="293"/>
      <c r="E310" s="293"/>
      <c r="F310" s="293"/>
      <c r="G310" s="293"/>
      <c r="H310" s="293"/>
    </row>
    <row r="311" spans="1:8" ht="20.100000000000001" customHeight="1" x14ac:dyDescent="0.2">
      <c r="A311" s="293"/>
      <c r="B311" s="398"/>
      <c r="C311" s="398"/>
      <c r="D311" s="293"/>
      <c r="E311" s="293"/>
      <c r="F311" s="293"/>
      <c r="G311" s="293"/>
      <c r="H311" s="293"/>
    </row>
    <row r="312" spans="1:8" ht="20.100000000000001" customHeight="1" x14ac:dyDescent="0.2">
      <c r="A312" s="293"/>
      <c r="B312" s="398"/>
      <c r="C312" s="398"/>
      <c r="D312" s="293"/>
      <c r="E312" s="293"/>
      <c r="F312" s="293"/>
      <c r="G312" s="293"/>
      <c r="H312" s="293"/>
    </row>
    <row r="313" spans="1:8" ht="20.100000000000001" customHeight="1" x14ac:dyDescent="0.2">
      <c r="A313" s="293"/>
      <c r="B313" s="398"/>
      <c r="C313" s="398"/>
      <c r="D313" s="293"/>
      <c r="E313" s="293"/>
      <c r="F313" s="293"/>
      <c r="G313" s="293"/>
      <c r="H313" s="293"/>
    </row>
    <row r="314" spans="1:8" ht="20.100000000000001" customHeight="1" x14ac:dyDescent="0.2">
      <c r="A314" s="293"/>
      <c r="B314" s="398"/>
      <c r="C314" s="398"/>
      <c r="D314" s="293"/>
      <c r="E314" s="293"/>
      <c r="F314" s="293"/>
      <c r="G314" s="293"/>
      <c r="H314" s="293"/>
    </row>
    <row r="315" spans="1:8" ht="20.100000000000001" customHeight="1" x14ac:dyDescent="0.2">
      <c r="A315" s="293"/>
      <c r="B315" s="398"/>
      <c r="C315" s="398"/>
      <c r="D315" s="293"/>
      <c r="E315" s="293"/>
      <c r="F315" s="293"/>
      <c r="G315" s="293"/>
      <c r="H315" s="293"/>
    </row>
    <row r="316" spans="1:8" ht="20.100000000000001" customHeight="1" x14ac:dyDescent="0.2">
      <c r="A316" s="293"/>
      <c r="B316" s="398"/>
      <c r="C316" s="398"/>
      <c r="D316" s="293"/>
      <c r="E316" s="293"/>
      <c r="F316" s="293"/>
      <c r="G316" s="293"/>
      <c r="H316" s="293"/>
    </row>
    <row r="317" spans="1:8" ht="20.100000000000001" customHeight="1" x14ac:dyDescent="0.2">
      <c r="A317" s="293"/>
      <c r="B317" s="398"/>
      <c r="C317" s="398"/>
      <c r="D317" s="293"/>
      <c r="E317" s="293"/>
      <c r="F317" s="293"/>
      <c r="G317" s="293"/>
      <c r="H317" s="293"/>
    </row>
    <row r="318" spans="1:8" ht="20.100000000000001" customHeight="1" x14ac:dyDescent="0.2">
      <c r="A318" s="293"/>
      <c r="B318" s="398"/>
      <c r="C318" s="398"/>
      <c r="D318" s="293"/>
      <c r="E318" s="293"/>
      <c r="F318" s="293"/>
      <c r="G318" s="293"/>
      <c r="H318" s="293"/>
    </row>
    <row r="319" spans="1:8" ht="20.100000000000001" customHeight="1" x14ac:dyDescent="0.2">
      <c r="A319" s="293"/>
      <c r="B319" s="398"/>
      <c r="C319" s="398"/>
      <c r="D319" s="293"/>
      <c r="E319" s="293"/>
      <c r="F319" s="293"/>
      <c r="G319" s="293"/>
      <c r="H319" s="293"/>
    </row>
    <row r="320" spans="1:8" ht="20.100000000000001" customHeight="1" x14ac:dyDescent="0.2">
      <c r="A320" s="293"/>
      <c r="B320" s="398"/>
      <c r="C320" s="398"/>
      <c r="D320" s="293"/>
      <c r="E320" s="293"/>
      <c r="F320" s="293"/>
      <c r="G320" s="293"/>
      <c r="H320" s="293"/>
    </row>
    <row r="321" spans="1:8" ht="20.100000000000001" customHeight="1" x14ac:dyDescent="0.2">
      <c r="A321" s="293"/>
      <c r="B321" s="398"/>
      <c r="C321" s="398"/>
      <c r="D321" s="293"/>
      <c r="E321" s="293"/>
      <c r="F321" s="293"/>
      <c r="G321" s="293"/>
      <c r="H321" s="293"/>
    </row>
    <row r="322" spans="1:8" ht="20.100000000000001" customHeight="1" x14ac:dyDescent="0.2">
      <c r="A322" s="293"/>
      <c r="B322" s="398"/>
      <c r="C322" s="398"/>
      <c r="D322" s="293"/>
      <c r="E322" s="293"/>
      <c r="F322" s="293"/>
      <c r="G322" s="293"/>
      <c r="H322" s="293"/>
    </row>
    <row r="323" spans="1:8" ht="20.100000000000001" customHeight="1" x14ac:dyDescent="0.2">
      <c r="A323" s="293"/>
      <c r="B323" s="398"/>
      <c r="C323" s="398"/>
      <c r="D323" s="293"/>
      <c r="E323" s="293"/>
      <c r="F323" s="293"/>
      <c r="G323" s="293"/>
      <c r="H323" s="293"/>
    </row>
    <row r="324" spans="1:8" ht="20.100000000000001" customHeight="1" x14ac:dyDescent="0.2">
      <c r="A324" s="293"/>
      <c r="B324" s="398"/>
      <c r="C324" s="398"/>
      <c r="D324" s="293"/>
      <c r="E324" s="293"/>
      <c r="F324" s="293"/>
      <c r="G324" s="293"/>
      <c r="H324" s="293"/>
    </row>
    <row r="325" spans="1:8" ht="20.100000000000001" customHeight="1" x14ac:dyDescent="0.2">
      <c r="A325" s="293"/>
      <c r="B325" s="398"/>
      <c r="C325" s="398"/>
      <c r="D325" s="293"/>
      <c r="E325" s="293"/>
      <c r="F325" s="293"/>
      <c r="G325" s="293"/>
      <c r="H325" s="293"/>
    </row>
    <row r="326" spans="1:8" ht="20.100000000000001" customHeight="1" x14ac:dyDescent="0.2">
      <c r="A326" s="293"/>
      <c r="B326" s="398"/>
      <c r="C326" s="398"/>
      <c r="D326" s="293"/>
      <c r="E326" s="293"/>
      <c r="F326" s="293"/>
      <c r="G326" s="293"/>
      <c r="H326" s="293"/>
    </row>
    <row r="327" spans="1:8" ht="20.100000000000001" customHeight="1" x14ac:dyDescent="0.2">
      <c r="A327" s="293"/>
      <c r="B327" s="398"/>
      <c r="C327" s="398"/>
      <c r="D327" s="293"/>
      <c r="E327" s="293"/>
      <c r="F327" s="293"/>
      <c r="G327" s="293"/>
      <c r="H327" s="293"/>
    </row>
    <row r="328" spans="1:8" ht="20.100000000000001" customHeight="1" x14ac:dyDescent="0.2">
      <c r="A328" s="293"/>
      <c r="B328" s="398"/>
      <c r="C328" s="398"/>
      <c r="D328" s="293"/>
      <c r="E328" s="293"/>
      <c r="F328" s="293"/>
      <c r="G328" s="293"/>
      <c r="H328" s="293"/>
    </row>
    <row r="329" spans="1:8" ht="20.100000000000001" customHeight="1" x14ac:dyDescent="0.2">
      <c r="A329" s="293"/>
      <c r="B329" s="398"/>
      <c r="C329" s="398"/>
      <c r="D329" s="293"/>
      <c r="E329" s="293"/>
      <c r="F329" s="293"/>
      <c r="G329" s="293"/>
      <c r="H329" s="293"/>
    </row>
    <row r="330" spans="1:8" ht="20.100000000000001" customHeight="1" x14ac:dyDescent="0.2">
      <c r="A330" s="293"/>
      <c r="B330" s="398"/>
      <c r="C330" s="398"/>
      <c r="D330" s="293"/>
      <c r="E330" s="293"/>
      <c r="F330" s="293"/>
      <c r="G330" s="293"/>
      <c r="H330" s="293"/>
    </row>
    <row r="331" spans="1:8" ht="20.100000000000001" customHeight="1" x14ac:dyDescent="0.2">
      <c r="A331" s="293"/>
      <c r="B331" s="398"/>
      <c r="C331" s="398"/>
      <c r="D331" s="293"/>
      <c r="E331" s="293"/>
      <c r="F331" s="293"/>
      <c r="G331" s="293"/>
      <c r="H331" s="293"/>
    </row>
    <row r="332" spans="1:8" ht="20.100000000000001" customHeight="1" x14ac:dyDescent="0.2">
      <c r="A332" s="293"/>
      <c r="B332" s="398"/>
      <c r="C332" s="398"/>
      <c r="D332" s="293"/>
      <c r="E332" s="293"/>
      <c r="F332" s="293"/>
      <c r="G332" s="293"/>
      <c r="H332" s="293"/>
    </row>
    <row r="333" spans="1:8" ht="20.100000000000001" customHeight="1" x14ac:dyDescent="0.2">
      <c r="A333" s="293"/>
      <c r="B333" s="398"/>
      <c r="C333" s="398"/>
      <c r="D333" s="293"/>
      <c r="E333" s="293"/>
      <c r="F333" s="293"/>
      <c r="G333" s="293"/>
      <c r="H333" s="293"/>
    </row>
    <row r="334" spans="1:8" ht="20.100000000000001" customHeight="1" x14ac:dyDescent="0.2">
      <c r="A334" s="293"/>
      <c r="B334" s="398"/>
      <c r="C334" s="398"/>
      <c r="D334" s="293"/>
      <c r="E334" s="293"/>
      <c r="F334" s="293"/>
      <c r="G334" s="293"/>
      <c r="H334" s="293"/>
    </row>
    <row r="335" spans="1:8" ht="20.100000000000001" customHeight="1" x14ac:dyDescent="0.2">
      <c r="A335" s="293"/>
      <c r="B335" s="398"/>
      <c r="C335" s="398"/>
      <c r="D335" s="293"/>
      <c r="E335" s="293"/>
      <c r="F335" s="293"/>
      <c r="G335" s="293"/>
      <c r="H335" s="293"/>
    </row>
    <row r="336" spans="1:8" ht="20.100000000000001" customHeight="1" x14ac:dyDescent="0.2">
      <c r="A336" s="293"/>
      <c r="B336" s="398"/>
      <c r="C336" s="398"/>
      <c r="D336" s="293"/>
      <c r="E336" s="293"/>
      <c r="F336" s="293"/>
      <c r="G336" s="293"/>
      <c r="H336" s="293"/>
    </row>
    <row r="337" spans="1:8" ht="20.100000000000001" customHeight="1" x14ac:dyDescent="0.2">
      <c r="A337" s="293"/>
      <c r="B337" s="398"/>
      <c r="C337" s="398"/>
      <c r="D337" s="293"/>
      <c r="E337" s="293"/>
      <c r="F337" s="293"/>
      <c r="G337" s="293"/>
      <c r="H337" s="293"/>
    </row>
    <row r="338" spans="1:8" ht="20.100000000000001" customHeight="1" x14ac:dyDescent="0.2">
      <c r="A338" s="293"/>
      <c r="B338" s="398"/>
      <c r="C338" s="398"/>
      <c r="D338" s="293"/>
      <c r="E338" s="293"/>
      <c r="F338" s="293"/>
      <c r="G338" s="293"/>
      <c r="H338" s="293"/>
    </row>
    <row r="339" spans="1:8" ht="20.100000000000001" customHeight="1" x14ac:dyDescent="0.2">
      <c r="A339" s="293"/>
      <c r="B339" s="398"/>
      <c r="C339" s="398"/>
      <c r="D339" s="293"/>
      <c r="E339" s="293"/>
      <c r="F339" s="293"/>
      <c r="G339" s="293"/>
      <c r="H339" s="293"/>
    </row>
    <row r="340" spans="1:8" ht="20.100000000000001" customHeight="1" x14ac:dyDescent="0.2">
      <c r="A340" s="293"/>
      <c r="B340" s="398"/>
      <c r="C340" s="398"/>
      <c r="D340" s="293"/>
      <c r="E340" s="293"/>
      <c r="F340" s="293"/>
      <c r="G340" s="293"/>
      <c r="H340" s="293"/>
    </row>
    <row r="341" spans="1:8" ht="20.100000000000001" customHeight="1" x14ac:dyDescent="0.2">
      <c r="A341" s="293"/>
      <c r="B341" s="398"/>
      <c r="C341" s="398"/>
      <c r="D341" s="293"/>
      <c r="E341" s="293"/>
      <c r="F341" s="293"/>
      <c r="G341" s="293"/>
      <c r="H341" s="293"/>
    </row>
    <row r="342" spans="1:8" ht="20.100000000000001" customHeight="1" x14ac:dyDescent="0.2">
      <c r="A342" s="293"/>
      <c r="B342" s="398"/>
      <c r="C342" s="398"/>
      <c r="D342" s="293"/>
      <c r="E342" s="293"/>
      <c r="F342" s="293"/>
      <c r="G342" s="293"/>
      <c r="H342" s="293"/>
    </row>
    <row r="343" spans="1:8" ht="20.100000000000001" customHeight="1" x14ac:dyDescent="0.2">
      <c r="A343" s="293"/>
      <c r="B343" s="398"/>
      <c r="C343" s="398"/>
      <c r="D343" s="293"/>
      <c r="E343" s="293"/>
      <c r="F343" s="293"/>
      <c r="G343" s="293"/>
      <c r="H343" s="293"/>
    </row>
    <row r="344" spans="1:8" ht="20.100000000000001" customHeight="1" x14ac:dyDescent="0.2">
      <c r="A344" s="293"/>
      <c r="B344" s="398"/>
      <c r="C344" s="398"/>
      <c r="D344" s="293"/>
      <c r="E344" s="293"/>
      <c r="F344" s="293"/>
      <c r="G344" s="293"/>
      <c r="H344" s="293"/>
    </row>
    <row r="345" spans="1:8" ht="20.100000000000001" customHeight="1" x14ac:dyDescent="0.2">
      <c r="A345" s="293"/>
      <c r="B345" s="398"/>
      <c r="C345" s="398"/>
      <c r="D345" s="293"/>
      <c r="E345" s="293"/>
      <c r="F345" s="293"/>
      <c r="G345" s="293"/>
      <c r="H345" s="293"/>
    </row>
    <row r="346" spans="1:8" ht="20.100000000000001" customHeight="1" x14ac:dyDescent="0.2">
      <c r="A346" s="293"/>
      <c r="B346" s="398"/>
      <c r="C346" s="398"/>
      <c r="D346" s="293"/>
      <c r="E346" s="293"/>
      <c r="F346" s="293"/>
      <c r="G346" s="293"/>
      <c r="H346" s="293"/>
    </row>
    <row r="347" spans="1:8" ht="20.100000000000001" customHeight="1" x14ac:dyDescent="0.2">
      <c r="A347" s="293"/>
      <c r="B347" s="398"/>
      <c r="C347" s="398"/>
      <c r="D347" s="293"/>
      <c r="E347" s="293"/>
      <c r="F347" s="293"/>
      <c r="G347" s="293"/>
      <c r="H347" s="293"/>
    </row>
    <row r="348" spans="1:8" ht="20.100000000000001" customHeight="1" x14ac:dyDescent="0.2">
      <c r="A348" s="293"/>
      <c r="B348" s="398"/>
      <c r="C348" s="398"/>
      <c r="D348" s="293"/>
      <c r="E348" s="293"/>
      <c r="F348" s="293"/>
      <c r="G348" s="293"/>
      <c r="H348" s="293"/>
    </row>
    <row r="349" spans="1:8" ht="20.100000000000001" customHeight="1" x14ac:dyDescent="0.2">
      <c r="A349" s="293"/>
      <c r="B349" s="398"/>
      <c r="C349" s="398"/>
      <c r="D349" s="293"/>
      <c r="E349" s="293"/>
      <c r="F349" s="293"/>
      <c r="G349" s="293"/>
      <c r="H349" s="293"/>
    </row>
    <row r="350" spans="1:8" ht="20.100000000000001" customHeight="1" x14ac:dyDescent="0.2">
      <c r="A350" s="293"/>
      <c r="B350" s="398"/>
      <c r="C350" s="398"/>
      <c r="D350" s="293"/>
      <c r="E350" s="293"/>
      <c r="F350" s="293"/>
      <c r="G350" s="293"/>
      <c r="H350" s="293"/>
    </row>
    <row r="351" spans="1:8" ht="20.100000000000001" customHeight="1" x14ac:dyDescent="0.2">
      <c r="A351" s="293"/>
      <c r="B351" s="398"/>
      <c r="C351" s="398"/>
      <c r="D351" s="293"/>
      <c r="E351" s="293"/>
      <c r="F351" s="293"/>
      <c r="G351" s="293"/>
      <c r="H351" s="293"/>
    </row>
    <row r="352" spans="1:8" ht="20.100000000000001" customHeight="1" x14ac:dyDescent="0.2">
      <c r="A352" s="293"/>
      <c r="B352" s="398"/>
      <c r="C352" s="398"/>
      <c r="D352" s="293"/>
      <c r="E352" s="293"/>
      <c r="F352" s="293"/>
      <c r="G352" s="293"/>
      <c r="H352" s="293"/>
    </row>
    <row r="353" spans="1:8" ht="20.100000000000001" customHeight="1" x14ac:dyDescent="0.2">
      <c r="A353" s="293"/>
      <c r="B353" s="398"/>
      <c r="C353" s="398"/>
      <c r="D353" s="293"/>
      <c r="E353" s="293"/>
      <c r="F353" s="293"/>
      <c r="G353" s="293"/>
      <c r="H353" s="293"/>
    </row>
    <row r="354" spans="1:8" ht="20.100000000000001" customHeight="1" x14ac:dyDescent="0.2">
      <c r="A354" s="293"/>
      <c r="B354" s="398"/>
      <c r="C354" s="398"/>
      <c r="D354" s="293"/>
      <c r="E354" s="293"/>
      <c r="F354" s="293"/>
      <c r="G354" s="293"/>
      <c r="H354" s="293"/>
    </row>
    <row r="355" spans="1:8" ht="20.100000000000001" customHeight="1" x14ac:dyDescent="0.2">
      <c r="A355" s="293"/>
      <c r="B355" s="398"/>
      <c r="C355" s="398"/>
      <c r="D355" s="293"/>
      <c r="E355" s="293"/>
      <c r="F355" s="293"/>
      <c r="G355" s="293"/>
      <c r="H355" s="293"/>
    </row>
    <row r="356" spans="1:8" ht="20.100000000000001" customHeight="1" x14ac:dyDescent="0.2">
      <c r="A356" s="293"/>
      <c r="B356" s="398"/>
      <c r="C356" s="398"/>
      <c r="D356" s="293"/>
      <c r="E356" s="293"/>
      <c r="F356" s="293"/>
      <c r="G356" s="293"/>
      <c r="H356" s="293"/>
    </row>
    <row r="357" spans="1:8" ht="20.100000000000001" customHeight="1" x14ac:dyDescent="0.2">
      <c r="A357" s="293"/>
      <c r="B357" s="398"/>
      <c r="C357" s="398"/>
      <c r="D357" s="293"/>
      <c r="E357" s="293"/>
      <c r="F357" s="293"/>
      <c r="G357" s="293"/>
      <c r="H357" s="293"/>
    </row>
    <row r="358" spans="1:8" ht="20.100000000000001" customHeight="1" x14ac:dyDescent="0.2">
      <c r="A358" s="293"/>
      <c r="B358" s="398"/>
      <c r="C358" s="398"/>
      <c r="D358" s="293"/>
      <c r="E358" s="293"/>
      <c r="F358" s="293"/>
      <c r="G358" s="293"/>
      <c r="H358" s="293"/>
    </row>
    <row r="359" spans="1:8" ht="20.100000000000001" customHeight="1" x14ac:dyDescent="0.2">
      <c r="A359" s="293"/>
      <c r="B359" s="398"/>
      <c r="C359" s="398"/>
      <c r="D359" s="293"/>
      <c r="E359" s="293"/>
      <c r="F359" s="293"/>
      <c r="G359" s="293"/>
      <c r="H359" s="293"/>
    </row>
    <row r="360" spans="1:8" ht="20.100000000000001" customHeight="1" x14ac:dyDescent="0.2">
      <c r="A360" s="293"/>
      <c r="B360" s="398"/>
      <c r="C360" s="398"/>
      <c r="D360" s="293"/>
      <c r="E360" s="293"/>
      <c r="F360" s="293"/>
      <c r="G360" s="293"/>
      <c r="H360" s="293"/>
    </row>
    <row r="361" spans="1:8" ht="20.100000000000001" customHeight="1" x14ac:dyDescent="0.2">
      <c r="A361" s="293"/>
      <c r="B361" s="398"/>
      <c r="C361" s="398"/>
      <c r="D361" s="293"/>
      <c r="E361" s="293"/>
      <c r="F361" s="293"/>
      <c r="G361" s="293"/>
      <c r="H361" s="293"/>
    </row>
    <row r="362" spans="1:8" ht="20.100000000000001" customHeight="1" x14ac:dyDescent="0.2">
      <c r="A362" s="293"/>
      <c r="B362" s="398"/>
      <c r="C362" s="398"/>
      <c r="D362" s="293"/>
      <c r="E362" s="293"/>
      <c r="F362" s="293"/>
      <c r="G362" s="293"/>
      <c r="H362" s="293"/>
    </row>
    <row r="363" spans="1:8" ht="20.100000000000001" customHeight="1" x14ac:dyDescent="0.2">
      <c r="A363" s="293"/>
      <c r="B363" s="398"/>
      <c r="C363" s="398"/>
      <c r="D363" s="293"/>
      <c r="E363" s="293"/>
      <c r="F363" s="293"/>
      <c r="G363" s="293"/>
      <c r="H363" s="293"/>
    </row>
    <row r="364" spans="1:8" ht="20.100000000000001" customHeight="1" x14ac:dyDescent="0.2">
      <c r="A364" s="293"/>
      <c r="B364" s="398"/>
      <c r="C364" s="398"/>
      <c r="D364" s="293"/>
      <c r="E364" s="293"/>
      <c r="F364" s="293"/>
      <c r="G364" s="293"/>
      <c r="H364" s="293"/>
    </row>
    <row r="365" spans="1:8" ht="20.100000000000001" customHeight="1" x14ac:dyDescent="0.2">
      <c r="A365" s="293"/>
      <c r="B365" s="398"/>
      <c r="C365" s="398"/>
      <c r="D365" s="293"/>
      <c r="E365" s="293"/>
      <c r="F365" s="293"/>
      <c r="G365" s="293"/>
      <c r="H365" s="293"/>
    </row>
    <row r="366" spans="1:8" ht="20.100000000000001" customHeight="1" x14ac:dyDescent="0.2">
      <c r="A366" s="293"/>
      <c r="B366" s="398"/>
      <c r="C366" s="398"/>
      <c r="D366" s="293"/>
      <c r="E366" s="293"/>
      <c r="F366" s="293"/>
      <c r="G366" s="293"/>
      <c r="H366" s="293"/>
    </row>
    <row r="367" spans="1:8" ht="20.100000000000001" customHeight="1" x14ac:dyDescent="0.2">
      <c r="A367" s="293"/>
      <c r="B367" s="398"/>
      <c r="C367" s="398"/>
      <c r="D367" s="293"/>
      <c r="E367" s="293"/>
      <c r="F367" s="293"/>
      <c r="G367" s="293"/>
      <c r="H367" s="293"/>
    </row>
    <row r="368" spans="1:8" ht="20.100000000000001" customHeight="1" x14ac:dyDescent="0.2">
      <c r="A368" s="293"/>
      <c r="B368" s="398"/>
      <c r="C368" s="398"/>
      <c r="D368" s="293"/>
      <c r="E368" s="293"/>
      <c r="F368" s="293"/>
      <c r="G368" s="293"/>
      <c r="H368" s="293"/>
    </row>
    <row r="369" spans="1:8" ht="20.100000000000001" customHeight="1" x14ac:dyDescent="0.2">
      <c r="A369" s="293"/>
      <c r="B369" s="398"/>
      <c r="C369" s="398"/>
      <c r="D369" s="293"/>
      <c r="E369" s="293"/>
      <c r="F369" s="293"/>
      <c r="G369" s="293"/>
      <c r="H369" s="293"/>
    </row>
    <row r="370" spans="1:8" ht="20.100000000000001" customHeight="1" x14ac:dyDescent="0.2">
      <c r="A370" s="293"/>
      <c r="B370" s="398"/>
      <c r="C370" s="398"/>
      <c r="D370" s="293"/>
      <c r="E370" s="293"/>
      <c r="F370" s="293"/>
      <c r="G370" s="293"/>
      <c r="H370" s="293"/>
    </row>
    <row r="371" spans="1:8" ht="20.100000000000001" customHeight="1" x14ac:dyDescent="0.2">
      <c r="A371" s="293"/>
      <c r="B371" s="398"/>
      <c r="C371" s="398"/>
      <c r="D371" s="293"/>
      <c r="E371" s="293"/>
      <c r="F371" s="293"/>
      <c r="G371" s="293"/>
      <c r="H371" s="293"/>
    </row>
    <row r="372" spans="1:8" ht="20.100000000000001" customHeight="1" x14ac:dyDescent="0.2">
      <c r="A372" s="293"/>
      <c r="B372" s="398"/>
      <c r="C372" s="398"/>
      <c r="D372" s="293"/>
      <c r="E372" s="293"/>
      <c r="F372" s="293"/>
      <c r="G372" s="293"/>
      <c r="H372" s="293"/>
    </row>
    <row r="373" spans="1:8" ht="20.100000000000001" customHeight="1" x14ac:dyDescent="0.2">
      <c r="A373" s="293"/>
      <c r="B373" s="398"/>
      <c r="C373" s="398"/>
      <c r="D373" s="293"/>
      <c r="E373" s="293"/>
      <c r="F373" s="293"/>
      <c r="G373" s="293"/>
      <c r="H373" s="293"/>
    </row>
    <row r="374" spans="1:8" ht="20.100000000000001" customHeight="1" x14ac:dyDescent="0.2">
      <c r="A374" s="293"/>
      <c r="B374" s="398"/>
      <c r="C374" s="398"/>
      <c r="D374" s="293"/>
      <c r="E374" s="293"/>
      <c r="F374" s="293"/>
      <c r="G374" s="293"/>
      <c r="H374" s="293"/>
    </row>
    <row r="375" spans="1:8" ht="20.100000000000001" customHeight="1" x14ac:dyDescent="0.2">
      <c r="A375" s="293"/>
      <c r="B375" s="398"/>
      <c r="C375" s="398"/>
      <c r="D375" s="293"/>
      <c r="E375" s="293"/>
      <c r="F375" s="293"/>
      <c r="G375" s="293"/>
      <c r="H375" s="293"/>
    </row>
    <row r="376" spans="1:8" ht="20.100000000000001" customHeight="1" x14ac:dyDescent="0.2">
      <c r="A376" s="293"/>
      <c r="B376" s="398"/>
      <c r="C376" s="398"/>
      <c r="D376" s="293"/>
      <c r="E376" s="293"/>
      <c r="F376" s="293"/>
      <c r="G376" s="293"/>
      <c r="H376" s="293"/>
    </row>
    <row r="377" spans="1:8" ht="20.100000000000001" customHeight="1" x14ac:dyDescent="0.2">
      <c r="A377" s="293"/>
      <c r="B377" s="398"/>
      <c r="C377" s="398"/>
      <c r="D377" s="293"/>
      <c r="E377" s="293"/>
      <c r="F377" s="293"/>
      <c r="G377" s="293"/>
      <c r="H377" s="293"/>
    </row>
    <row r="378" spans="1:8" ht="20.100000000000001" customHeight="1" x14ac:dyDescent="0.2">
      <c r="A378" s="293"/>
      <c r="B378" s="398"/>
      <c r="C378" s="398"/>
      <c r="D378" s="293"/>
      <c r="E378" s="293"/>
      <c r="F378" s="293"/>
      <c r="G378" s="293"/>
      <c r="H378" s="293"/>
    </row>
    <row r="379" spans="1:8" ht="20.100000000000001" customHeight="1" x14ac:dyDescent="0.2">
      <c r="A379" s="293"/>
      <c r="B379" s="398"/>
      <c r="C379" s="398"/>
      <c r="D379" s="293"/>
      <c r="E379" s="293"/>
      <c r="F379" s="293"/>
      <c r="G379" s="293"/>
      <c r="H379" s="293"/>
    </row>
    <row r="380" spans="1:8" ht="20.100000000000001" customHeight="1" x14ac:dyDescent="0.2">
      <c r="A380" s="293"/>
      <c r="B380" s="398"/>
      <c r="C380" s="398"/>
      <c r="D380" s="293"/>
      <c r="E380" s="293"/>
      <c r="F380" s="293"/>
      <c r="G380" s="293"/>
      <c r="H380" s="293"/>
    </row>
    <row r="381" spans="1:8" ht="20.100000000000001" customHeight="1" x14ac:dyDescent="0.2">
      <c r="A381" s="293"/>
      <c r="B381" s="398"/>
      <c r="C381" s="398"/>
      <c r="D381" s="293"/>
      <c r="E381" s="293"/>
      <c r="F381" s="293"/>
      <c r="G381" s="293"/>
      <c r="H381" s="293"/>
    </row>
    <row r="382" spans="1:8" ht="20.100000000000001" customHeight="1" x14ac:dyDescent="0.2">
      <c r="A382" s="293"/>
      <c r="B382" s="398"/>
      <c r="C382" s="398"/>
      <c r="D382" s="293"/>
      <c r="E382" s="293"/>
      <c r="F382" s="293"/>
      <c r="G382" s="293"/>
      <c r="H382" s="293"/>
    </row>
    <row r="383" spans="1:8" ht="20.100000000000001" customHeight="1" x14ac:dyDescent="0.2">
      <c r="A383" s="293"/>
      <c r="B383" s="398"/>
      <c r="C383" s="398"/>
      <c r="D383" s="293"/>
      <c r="E383" s="293"/>
      <c r="F383" s="293"/>
      <c r="G383" s="293"/>
      <c r="H383" s="293"/>
    </row>
    <row r="384" spans="1:8" ht="20.100000000000001" customHeight="1" x14ac:dyDescent="0.2">
      <c r="A384" s="293"/>
      <c r="B384" s="398"/>
      <c r="C384" s="398"/>
      <c r="D384" s="293"/>
      <c r="E384" s="293"/>
      <c r="F384" s="293"/>
      <c r="G384" s="293"/>
      <c r="H384" s="293"/>
    </row>
    <row r="385" spans="1:8" ht="20.100000000000001" customHeight="1" x14ac:dyDescent="0.2">
      <c r="A385" s="293"/>
      <c r="B385" s="398"/>
      <c r="C385" s="398"/>
      <c r="D385" s="293"/>
      <c r="E385" s="293"/>
      <c r="F385" s="293"/>
      <c r="G385" s="293"/>
      <c r="H385" s="293"/>
    </row>
    <row r="386" spans="1:8" ht="20.100000000000001" customHeight="1" x14ac:dyDescent="0.2">
      <c r="A386" s="293"/>
      <c r="B386" s="398"/>
      <c r="C386" s="398"/>
      <c r="D386" s="293"/>
      <c r="E386" s="293"/>
      <c r="F386" s="293"/>
      <c r="G386" s="293"/>
      <c r="H386" s="293"/>
    </row>
    <row r="387" spans="1:8" ht="20.100000000000001" customHeight="1" x14ac:dyDescent="0.2">
      <c r="A387" s="293"/>
      <c r="B387" s="398"/>
      <c r="C387" s="398"/>
      <c r="D387" s="293"/>
      <c r="E387" s="293"/>
      <c r="F387" s="293"/>
      <c r="G387" s="293"/>
      <c r="H387" s="293"/>
    </row>
    <row r="388" spans="1:8" ht="20.100000000000001" customHeight="1" x14ac:dyDescent="0.2">
      <c r="A388" s="293"/>
      <c r="B388" s="398"/>
      <c r="C388" s="398"/>
      <c r="D388" s="293"/>
      <c r="E388" s="293"/>
      <c r="F388" s="293"/>
      <c r="G388" s="293"/>
      <c r="H388" s="293"/>
    </row>
    <row r="389" spans="1:8" ht="20.100000000000001" customHeight="1" x14ac:dyDescent="0.2">
      <c r="A389" s="293"/>
      <c r="B389" s="398"/>
      <c r="C389" s="398"/>
      <c r="D389" s="293"/>
      <c r="E389" s="293"/>
      <c r="F389" s="293"/>
      <c r="G389" s="293"/>
      <c r="H389" s="293"/>
    </row>
    <row r="390" spans="1:8" ht="20.100000000000001" customHeight="1" x14ac:dyDescent="0.2">
      <c r="A390" s="293"/>
      <c r="B390" s="398"/>
      <c r="C390" s="398"/>
      <c r="D390" s="293"/>
      <c r="E390" s="293"/>
      <c r="F390" s="293"/>
      <c r="G390" s="293"/>
      <c r="H390" s="293"/>
    </row>
    <row r="391" spans="1:8" ht="20.100000000000001" customHeight="1" x14ac:dyDescent="0.2">
      <c r="A391" s="293"/>
      <c r="B391" s="398"/>
      <c r="C391" s="398"/>
      <c r="D391" s="293"/>
      <c r="E391" s="293"/>
      <c r="F391" s="293"/>
      <c r="G391" s="293"/>
      <c r="H391" s="293"/>
    </row>
    <row r="392" spans="1:8" ht="20.100000000000001" customHeight="1" x14ac:dyDescent="0.2">
      <c r="A392" s="293"/>
      <c r="B392" s="398"/>
      <c r="C392" s="398"/>
      <c r="D392" s="293"/>
      <c r="E392" s="293"/>
      <c r="F392" s="293"/>
      <c r="G392" s="293"/>
      <c r="H392" s="293"/>
    </row>
    <row r="393" spans="1:8" ht="20.100000000000001" customHeight="1" x14ac:dyDescent="0.2">
      <c r="A393" s="293"/>
      <c r="B393" s="398"/>
      <c r="C393" s="398"/>
      <c r="D393" s="293"/>
      <c r="E393" s="293"/>
      <c r="F393" s="293"/>
      <c r="G393" s="293"/>
      <c r="H393" s="293"/>
    </row>
    <row r="394" spans="1:8" ht="20.100000000000001" customHeight="1" x14ac:dyDescent="0.2">
      <c r="A394" s="293"/>
      <c r="B394" s="398"/>
      <c r="C394" s="398"/>
      <c r="D394" s="293"/>
      <c r="E394" s="293"/>
      <c r="F394" s="293"/>
      <c r="G394" s="293"/>
      <c r="H394" s="293"/>
    </row>
    <row r="395" spans="1:8" ht="20.100000000000001" customHeight="1" x14ac:dyDescent="0.2">
      <c r="A395" s="293"/>
      <c r="B395" s="398"/>
      <c r="C395" s="398"/>
      <c r="D395" s="293"/>
      <c r="E395" s="293"/>
      <c r="F395" s="293"/>
      <c r="G395" s="293"/>
      <c r="H395" s="293"/>
    </row>
    <row r="396" spans="1:8" ht="20.100000000000001" customHeight="1" x14ac:dyDescent="0.2">
      <c r="A396" s="293"/>
      <c r="B396" s="398"/>
      <c r="C396" s="398"/>
      <c r="D396" s="293"/>
      <c r="E396" s="293"/>
      <c r="F396" s="293"/>
      <c r="G396" s="293"/>
      <c r="H396" s="293"/>
    </row>
    <row r="397" spans="1:8" ht="20.100000000000001" customHeight="1" x14ac:dyDescent="0.2">
      <c r="A397" s="293"/>
      <c r="B397" s="398"/>
      <c r="C397" s="398"/>
      <c r="D397" s="293"/>
      <c r="E397" s="293"/>
      <c r="F397" s="293"/>
      <c r="G397" s="293"/>
      <c r="H397" s="293"/>
    </row>
    <row r="398" spans="1:8" ht="20.100000000000001" customHeight="1" x14ac:dyDescent="0.2">
      <c r="A398" s="293"/>
      <c r="B398" s="398"/>
      <c r="C398" s="398"/>
      <c r="D398" s="293"/>
      <c r="E398" s="293"/>
      <c r="F398" s="293"/>
      <c r="G398" s="293"/>
      <c r="H398" s="293"/>
    </row>
    <row r="399" spans="1:8" ht="20.100000000000001" customHeight="1" x14ac:dyDescent="0.2">
      <c r="A399" s="293"/>
      <c r="B399" s="398"/>
      <c r="C399" s="398"/>
      <c r="D399" s="293"/>
      <c r="E399" s="293"/>
      <c r="F399" s="293"/>
      <c r="G399" s="293"/>
      <c r="H399" s="293"/>
    </row>
    <row r="400" spans="1:8" ht="20.100000000000001" customHeight="1" x14ac:dyDescent="0.2">
      <c r="A400" s="293"/>
      <c r="B400" s="398"/>
      <c r="C400" s="398"/>
      <c r="D400" s="293"/>
      <c r="E400" s="293"/>
      <c r="F400" s="293"/>
      <c r="G400" s="293"/>
      <c r="H400" s="293"/>
    </row>
    <row r="401" spans="1:8" ht="20.100000000000001" customHeight="1" x14ac:dyDescent="0.2">
      <c r="A401" s="293"/>
      <c r="B401" s="398"/>
      <c r="C401" s="398"/>
      <c r="D401" s="293"/>
      <c r="E401" s="293"/>
      <c r="F401" s="293"/>
      <c r="G401" s="293"/>
      <c r="H401" s="293"/>
    </row>
    <row r="402" spans="1:8" ht="20.100000000000001" customHeight="1" x14ac:dyDescent="0.2">
      <c r="A402" s="293"/>
      <c r="B402" s="398"/>
      <c r="C402" s="398"/>
      <c r="D402" s="293"/>
      <c r="E402" s="293"/>
      <c r="F402" s="293"/>
      <c r="G402" s="293"/>
      <c r="H402" s="293"/>
    </row>
    <row r="403" spans="1:8" ht="20.100000000000001" customHeight="1" x14ac:dyDescent="0.2">
      <c r="A403" s="293"/>
      <c r="B403" s="398"/>
      <c r="C403" s="398"/>
      <c r="D403" s="293"/>
      <c r="E403" s="293"/>
      <c r="F403" s="293"/>
      <c r="G403" s="293"/>
      <c r="H403" s="293"/>
    </row>
    <row r="404" spans="1:8" ht="20.100000000000001" customHeight="1" x14ac:dyDescent="0.2">
      <c r="A404" s="293"/>
      <c r="B404" s="398"/>
      <c r="C404" s="398"/>
      <c r="D404" s="293"/>
      <c r="E404" s="293"/>
      <c r="F404" s="293"/>
      <c r="G404" s="293"/>
      <c r="H404" s="293"/>
    </row>
    <row r="405" spans="1:8" ht="20.100000000000001" customHeight="1" x14ac:dyDescent="0.2">
      <c r="A405" s="293"/>
      <c r="B405" s="398"/>
      <c r="C405" s="398"/>
      <c r="D405" s="293"/>
      <c r="E405" s="293"/>
      <c r="F405" s="293"/>
      <c r="G405" s="293"/>
      <c r="H405" s="293"/>
    </row>
    <row r="406" spans="1:8" ht="20.100000000000001" customHeight="1" x14ac:dyDescent="0.2">
      <c r="A406" s="293"/>
      <c r="B406" s="398"/>
      <c r="C406" s="398"/>
      <c r="D406" s="293"/>
      <c r="E406" s="293"/>
      <c r="F406" s="293"/>
      <c r="G406" s="293"/>
      <c r="H406" s="293"/>
    </row>
    <row r="407" spans="1:8" ht="20.100000000000001" customHeight="1" x14ac:dyDescent="0.2">
      <c r="A407" s="293"/>
      <c r="B407" s="398"/>
      <c r="C407" s="398"/>
      <c r="D407" s="293"/>
      <c r="E407" s="293"/>
      <c r="F407" s="293"/>
      <c r="G407" s="293"/>
      <c r="H407" s="293"/>
    </row>
    <row r="408" spans="1:8" ht="20.100000000000001" customHeight="1" x14ac:dyDescent="0.2">
      <c r="A408" s="293"/>
      <c r="B408" s="398"/>
      <c r="C408" s="398"/>
      <c r="D408" s="293"/>
      <c r="E408" s="293"/>
      <c r="F408" s="293"/>
      <c r="G408" s="293"/>
      <c r="H408" s="293"/>
    </row>
    <row r="409" spans="1:8" ht="20.100000000000001" customHeight="1" x14ac:dyDescent="0.2">
      <c r="A409" s="293"/>
      <c r="B409" s="398"/>
      <c r="C409" s="398"/>
      <c r="D409" s="293"/>
      <c r="E409" s="293"/>
      <c r="F409" s="293"/>
      <c r="G409" s="293"/>
      <c r="H409" s="293"/>
    </row>
    <row r="410" spans="1:8" ht="20.100000000000001" customHeight="1" x14ac:dyDescent="0.2">
      <c r="A410" s="293"/>
      <c r="B410" s="398"/>
      <c r="C410" s="398"/>
      <c r="D410" s="293"/>
      <c r="E410" s="293"/>
      <c r="F410" s="293"/>
      <c r="G410" s="293"/>
      <c r="H410" s="293"/>
    </row>
    <row r="411" spans="1:8" ht="20.100000000000001" customHeight="1" x14ac:dyDescent="0.2">
      <c r="A411" s="293"/>
      <c r="B411" s="398"/>
      <c r="C411" s="398"/>
      <c r="D411" s="293"/>
      <c r="E411" s="293"/>
      <c r="F411" s="293"/>
      <c r="G411" s="293"/>
      <c r="H411" s="293"/>
    </row>
    <row r="412" spans="1:8" ht="20.100000000000001" customHeight="1" x14ac:dyDescent="0.2">
      <c r="A412" s="293"/>
      <c r="B412" s="398"/>
      <c r="C412" s="398"/>
      <c r="D412" s="293"/>
      <c r="E412" s="293"/>
      <c r="F412" s="293"/>
      <c r="G412" s="293"/>
      <c r="H412" s="293"/>
    </row>
    <row r="413" spans="1:8" ht="20.100000000000001" customHeight="1" x14ac:dyDescent="0.2">
      <c r="A413" s="293"/>
      <c r="B413" s="398"/>
      <c r="C413" s="398"/>
      <c r="D413" s="293"/>
      <c r="E413" s="293"/>
      <c r="F413" s="293"/>
      <c r="G413" s="293"/>
      <c r="H413" s="293"/>
    </row>
    <row r="414" spans="1:8" ht="20.100000000000001" customHeight="1" x14ac:dyDescent="0.2">
      <c r="A414" s="293"/>
      <c r="B414" s="398"/>
      <c r="C414" s="398"/>
      <c r="D414" s="293"/>
      <c r="E414" s="293"/>
      <c r="F414" s="293"/>
      <c r="G414" s="293"/>
      <c r="H414" s="293"/>
    </row>
    <row r="415" spans="1:8" ht="20.100000000000001" customHeight="1" x14ac:dyDescent="0.2">
      <c r="A415" s="293"/>
      <c r="B415" s="398"/>
      <c r="C415" s="398"/>
      <c r="D415" s="293"/>
      <c r="E415" s="293"/>
      <c r="F415" s="293"/>
      <c r="G415" s="293"/>
      <c r="H415" s="293"/>
    </row>
    <row r="416" spans="1:8" ht="20.100000000000001" customHeight="1" x14ac:dyDescent="0.2">
      <c r="A416" s="293"/>
      <c r="B416" s="398"/>
      <c r="C416" s="398"/>
      <c r="D416" s="293"/>
      <c r="E416" s="293"/>
      <c r="F416" s="293"/>
      <c r="G416" s="293"/>
      <c r="H416" s="293"/>
    </row>
    <row r="417" spans="1:8" ht="20.100000000000001" customHeight="1" x14ac:dyDescent="0.2">
      <c r="A417" s="293"/>
      <c r="B417" s="398"/>
      <c r="C417" s="398"/>
      <c r="D417" s="293"/>
      <c r="E417" s="293"/>
      <c r="F417" s="293"/>
      <c r="G417" s="293"/>
      <c r="H417" s="293"/>
    </row>
    <row r="418" spans="1:8" ht="20.100000000000001" customHeight="1" x14ac:dyDescent="0.2">
      <c r="A418" s="293"/>
      <c r="B418" s="398"/>
      <c r="C418" s="398"/>
      <c r="D418" s="293"/>
      <c r="E418" s="293"/>
      <c r="F418" s="293"/>
      <c r="G418" s="293"/>
      <c r="H418" s="293"/>
    </row>
    <row r="419" spans="1:8" ht="20.100000000000001" customHeight="1" x14ac:dyDescent="0.2">
      <c r="A419" s="293"/>
      <c r="B419" s="398"/>
      <c r="C419" s="398"/>
      <c r="D419" s="293"/>
      <c r="E419" s="293"/>
      <c r="F419" s="293"/>
      <c r="G419" s="293"/>
      <c r="H419" s="293"/>
    </row>
    <row r="420" spans="1:8" ht="20.100000000000001" customHeight="1" x14ac:dyDescent="0.2">
      <c r="A420" s="293"/>
      <c r="B420" s="398"/>
      <c r="C420" s="398"/>
      <c r="D420" s="293"/>
      <c r="E420" s="293"/>
      <c r="F420" s="293"/>
      <c r="G420" s="293"/>
      <c r="H420" s="293"/>
    </row>
    <row r="421" spans="1:8" ht="20.100000000000001" customHeight="1" x14ac:dyDescent="0.2">
      <c r="A421" s="293"/>
      <c r="B421" s="398"/>
      <c r="C421" s="398"/>
      <c r="D421" s="293"/>
      <c r="E421" s="293"/>
      <c r="F421" s="293"/>
      <c r="G421" s="293"/>
      <c r="H421" s="293"/>
    </row>
    <row r="422" spans="1:8" ht="20.100000000000001" customHeight="1" x14ac:dyDescent="0.2">
      <c r="A422" s="293"/>
      <c r="B422" s="398"/>
      <c r="C422" s="398"/>
      <c r="D422" s="293"/>
      <c r="E422" s="293"/>
      <c r="F422" s="293"/>
      <c r="G422" s="293"/>
      <c r="H422" s="293"/>
    </row>
    <row r="423" spans="1:8" ht="20.100000000000001" customHeight="1" x14ac:dyDescent="0.2">
      <c r="A423" s="293"/>
      <c r="B423" s="398"/>
      <c r="C423" s="398"/>
      <c r="D423" s="293"/>
      <c r="E423" s="293"/>
      <c r="F423" s="293"/>
      <c r="G423" s="293"/>
      <c r="H423" s="293"/>
    </row>
    <row r="424" spans="1:8" ht="20.100000000000001" customHeight="1" x14ac:dyDescent="0.2">
      <c r="A424" s="293"/>
      <c r="B424" s="398"/>
      <c r="C424" s="398"/>
      <c r="D424" s="293"/>
      <c r="E424" s="293"/>
      <c r="F424" s="293"/>
      <c r="G424" s="293"/>
      <c r="H424" s="293"/>
    </row>
    <row r="425" spans="1:8" ht="20.100000000000001" customHeight="1" x14ac:dyDescent="0.2">
      <c r="A425" s="293"/>
      <c r="B425" s="398"/>
      <c r="C425" s="398"/>
      <c r="D425" s="293"/>
      <c r="E425" s="293"/>
      <c r="F425" s="293"/>
      <c r="G425" s="293"/>
      <c r="H425" s="293"/>
    </row>
    <row r="426" spans="1:8" ht="20.100000000000001" customHeight="1" x14ac:dyDescent="0.2">
      <c r="A426" s="293"/>
      <c r="B426" s="398"/>
      <c r="C426" s="398"/>
      <c r="D426" s="293"/>
      <c r="E426" s="293"/>
      <c r="F426" s="293"/>
      <c r="G426" s="293"/>
      <c r="H426" s="293"/>
    </row>
    <row r="427" spans="1:8" ht="20.100000000000001" customHeight="1" x14ac:dyDescent="0.2">
      <c r="A427" s="293"/>
      <c r="B427" s="398"/>
      <c r="C427" s="398"/>
      <c r="D427" s="293"/>
      <c r="E427" s="293"/>
      <c r="F427" s="293"/>
      <c r="G427" s="293"/>
      <c r="H427" s="293"/>
    </row>
    <row r="428" spans="1:8" ht="20.100000000000001" customHeight="1" x14ac:dyDescent="0.2">
      <c r="A428" s="293"/>
      <c r="B428" s="398"/>
      <c r="C428" s="398"/>
      <c r="D428" s="293"/>
      <c r="E428" s="293"/>
      <c r="F428" s="293"/>
      <c r="G428" s="293"/>
      <c r="H428" s="293"/>
    </row>
    <row r="429" spans="1:8" ht="20.100000000000001" customHeight="1" x14ac:dyDescent="0.2">
      <c r="A429" s="293"/>
      <c r="B429" s="398"/>
      <c r="C429" s="398"/>
      <c r="D429" s="293"/>
      <c r="E429" s="293"/>
      <c r="F429" s="293"/>
      <c r="G429" s="293"/>
      <c r="H429" s="293"/>
    </row>
    <row r="430" spans="1:8" ht="20.100000000000001" customHeight="1" x14ac:dyDescent="0.2">
      <c r="A430" s="293"/>
      <c r="B430" s="398"/>
      <c r="C430" s="398"/>
      <c r="D430" s="293"/>
      <c r="E430" s="293"/>
      <c r="F430" s="293"/>
      <c r="G430" s="293"/>
      <c r="H430" s="293"/>
    </row>
    <row r="431" spans="1:8" ht="20.100000000000001" customHeight="1" x14ac:dyDescent="0.2">
      <c r="A431" s="293"/>
      <c r="B431" s="398"/>
      <c r="C431" s="398"/>
      <c r="D431" s="293"/>
      <c r="E431" s="293"/>
      <c r="F431" s="293"/>
      <c r="G431" s="293"/>
      <c r="H431" s="293"/>
    </row>
    <row r="432" spans="1:8" ht="20.100000000000001" customHeight="1" x14ac:dyDescent="0.2">
      <c r="A432" s="293"/>
      <c r="B432" s="398"/>
      <c r="C432" s="398"/>
      <c r="D432" s="293"/>
      <c r="E432" s="293"/>
      <c r="F432" s="293"/>
      <c r="G432" s="293"/>
      <c r="H432" s="293"/>
    </row>
    <row r="433" spans="1:8" ht="20.100000000000001" customHeight="1" x14ac:dyDescent="0.2">
      <c r="A433" s="293"/>
      <c r="B433" s="398"/>
      <c r="C433" s="398"/>
      <c r="D433" s="293"/>
      <c r="E433" s="293"/>
      <c r="F433" s="293"/>
      <c r="G433" s="293"/>
      <c r="H433" s="293"/>
    </row>
    <row r="434" spans="1:8" ht="20.100000000000001" customHeight="1" x14ac:dyDescent="0.2">
      <c r="A434" s="293"/>
      <c r="B434" s="398"/>
      <c r="C434" s="398"/>
      <c r="D434" s="293"/>
      <c r="E434" s="293"/>
      <c r="F434" s="293"/>
      <c r="G434" s="293"/>
      <c r="H434" s="293"/>
    </row>
    <row r="435" spans="1:8" ht="20.100000000000001" customHeight="1" x14ac:dyDescent="0.2">
      <c r="A435" s="293"/>
      <c r="B435" s="398"/>
      <c r="C435" s="398"/>
      <c r="D435" s="293"/>
      <c r="E435" s="293"/>
      <c r="F435" s="293"/>
      <c r="G435" s="293"/>
      <c r="H435" s="293"/>
    </row>
    <row r="436" spans="1:8" ht="20.100000000000001" customHeight="1" x14ac:dyDescent="0.2">
      <c r="A436" s="293"/>
      <c r="B436" s="398"/>
      <c r="C436" s="398"/>
      <c r="D436" s="293"/>
      <c r="E436" s="293"/>
      <c r="F436" s="293"/>
      <c r="G436" s="293"/>
      <c r="H436" s="293"/>
    </row>
    <row r="437" spans="1:8" ht="20.100000000000001" customHeight="1" x14ac:dyDescent="0.2">
      <c r="A437" s="293"/>
      <c r="B437" s="398"/>
      <c r="C437" s="398"/>
      <c r="D437" s="293"/>
      <c r="E437" s="293"/>
      <c r="F437" s="293"/>
      <c r="G437" s="293"/>
      <c r="H437" s="293"/>
    </row>
    <row r="438" spans="1:8" ht="20.100000000000001" customHeight="1" x14ac:dyDescent="0.2">
      <c r="A438" s="293"/>
      <c r="B438" s="398"/>
      <c r="C438" s="398"/>
      <c r="D438" s="293"/>
      <c r="E438" s="293"/>
      <c r="F438" s="293"/>
      <c r="G438" s="293"/>
      <c r="H438" s="293"/>
    </row>
    <row r="439" spans="1:8" ht="20.100000000000001" customHeight="1" x14ac:dyDescent="0.2">
      <c r="A439" s="293"/>
      <c r="B439" s="398"/>
      <c r="C439" s="398"/>
      <c r="D439" s="293"/>
      <c r="E439" s="293"/>
      <c r="F439" s="293"/>
      <c r="G439" s="293"/>
      <c r="H439" s="293"/>
    </row>
    <row r="440" spans="1:8" ht="20.100000000000001" customHeight="1" x14ac:dyDescent="0.2">
      <c r="A440" s="293"/>
      <c r="B440" s="398"/>
      <c r="C440" s="398"/>
      <c r="D440" s="293"/>
      <c r="E440" s="293"/>
      <c r="F440" s="293"/>
      <c r="G440" s="293"/>
      <c r="H440" s="293"/>
    </row>
    <row r="441" spans="1:8" ht="20.100000000000001" customHeight="1" x14ac:dyDescent="0.2">
      <c r="A441" s="293"/>
      <c r="B441" s="398"/>
      <c r="C441" s="398"/>
      <c r="D441" s="293"/>
      <c r="E441" s="293"/>
      <c r="F441" s="293"/>
      <c r="G441" s="293"/>
      <c r="H441" s="293"/>
    </row>
    <row r="442" spans="1:8" ht="20.100000000000001" customHeight="1" x14ac:dyDescent="0.2">
      <c r="A442" s="293"/>
      <c r="B442" s="398"/>
      <c r="C442" s="398"/>
      <c r="D442" s="293"/>
      <c r="E442" s="293"/>
      <c r="F442" s="293"/>
      <c r="G442" s="293"/>
      <c r="H442" s="293"/>
    </row>
    <row r="443" spans="1:8" ht="20.100000000000001" customHeight="1" x14ac:dyDescent="0.2">
      <c r="A443" s="293"/>
      <c r="B443" s="398"/>
      <c r="C443" s="398"/>
      <c r="D443" s="293"/>
      <c r="E443" s="293"/>
      <c r="F443" s="293"/>
      <c r="G443" s="293"/>
      <c r="H443" s="293"/>
    </row>
    <row r="444" spans="1:8" ht="20.100000000000001" customHeight="1" x14ac:dyDescent="0.2">
      <c r="A444" s="293"/>
      <c r="B444" s="398"/>
      <c r="C444" s="398"/>
      <c r="D444" s="293"/>
      <c r="E444" s="293"/>
      <c r="F444" s="293"/>
      <c r="G444" s="293"/>
      <c r="H444" s="293"/>
    </row>
    <row r="445" spans="1:8" ht="20.100000000000001" customHeight="1" x14ac:dyDescent="0.2">
      <c r="A445" s="293"/>
      <c r="B445" s="398"/>
      <c r="C445" s="398"/>
      <c r="D445" s="293"/>
      <c r="E445" s="293"/>
      <c r="F445" s="293"/>
      <c r="G445" s="293"/>
      <c r="H445" s="293"/>
    </row>
    <row r="446" spans="1:8" ht="20.100000000000001" customHeight="1" x14ac:dyDescent="0.2">
      <c r="A446" s="293"/>
      <c r="B446" s="398"/>
      <c r="C446" s="398"/>
      <c r="D446" s="293"/>
      <c r="E446" s="293"/>
      <c r="F446" s="293"/>
      <c r="G446" s="293"/>
      <c r="H446" s="293"/>
    </row>
    <row r="447" spans="1:8" ht="20.100000000000001" customHeight="1" x14ac:dyDescent="0.2">
      <c r="A447" s="293"/>
      <c r="B447" s="398"/>
      <c r="C447" s="398"/>
      <c r="D447" s="293"/>
      <c r="E447" s="293"/>
      <c r="F447" s="293"/>
      <c r="G447" s="293"/>
      <c r="H447" s="293"/>
    </row>
    <row r="448" spans="1:8" ht="20.100000000000001" customHeight="1" x14ac:dyDescent="0.2">
      <c r="A448" s="293"/>
      <c r="B448" s="398"/>
      <c r="C448" s="398"/>
      <c r="D448" s="293"/>
      <c r="E448" s="293"/>
      <c r="F448" s="293"/>
      <c r="G448" s="293"/>
      <c r="H448" s="293"/>
    </row>
    <row r="449" spans="1:8" ht="20.100000000000001" customHeight="1" x14ac:dyDescent="0.2">
      <c r="A449" s="293"/>
      <c r="B449" s="398"/>
      <c r="C449" s="398"/>
      <c r="D449" s="293"/>
      <c r="E449" s="293"/>
      <c r="F449" s="293"/>
      <c r="G449" s="293"/>
      <c r="H449" s="293"/>
    </row>
    <row r="450" spans="1:8" ht="20.100000000000001" customHeight="1" x14ac:dyDescent="0.2">
      <c r="A450" s="293"/>
      <c r="B450" s="398"/>
      <c r="C450" s="398"/>
      <c r="D450" s="293"/>
      <c r="E450" s="293"/>
      <c r="F450" s="293"/>
      <c r="G450" s="293"/>
      <c r="H450" s="293"/>
    </row>
    <row r="451" spans="1:8" ht="20.100000000000001" customHeight="1" x14ac:dyDescent="0.2">
      <c r="A451" s="293"/>
      <c r="B451" s="398"/>
      <c r="C451" s="398"/>
      <c r="D451" s="293"/>
      <c r="E451" s="293"/>
      <c r="F451" s="293"/>
      <c r="G451" s="293"/>
      <c r="H451" s="293"/>
    </row>
    <row r="452" spans="1:8" ht="20.100000000000001" customHeight="1" x14ac:dyDescent="0.2">
      <c r="A452" s="293"/>
      <c r="B452" s="398"/>
      <c r="C452" s="398"/>
      <c r="D452" s="293"/>
      <c r="E452" s="293"/>
      <c r="F452" s="293"/>
      <c r="G452" s="293"/>
      <c r="H452" s="293"/>
    </row>
    <row r="453" spans="1:8" ht="20.100000000000001" customHeight="1" x14ac:dyDescent="0.2">
      <c r="A453" s="293"/>
      <c r="B453" s="398"/>
      <c r="C453" s="398"/>
      <c r="D453" s="293"/>
      <c r="E453" s="293"/>
      <c r="F453" s="293"/>
      <c r="G453" s="293"/>
      <c r="H453" s="293"/>
    </row>
    <row r="454" spans="1:8" ht="20.100000000000001" customHeight="1" x14ac:dyDescent="0.2">
      <c r="A454" s="293"/>
      <c r="B454" s="398"/>
      <c r="C454" s="398"/>
      <c r="D454" s="293"/>
      <c r="E454" s="293"/>
      <c r="F454" s="293"/>
      <c r="G454" s="293"/>
      <c r="H454" s="293"/>
    </row>
    <row r="455" spans="1:8" ht="20.100000000000001" customHeight="1" x14ac:dyDescent="0.2">
      <c r="A455" s="293"/>
      <c r="B455" s="398"/>
      <c r="C455" s="398"/>
      <c r="D455" s="293"/>
      <c r="E455" s="293"/>
      <c r="F455" s="293"/>
      <c r="G455" s="293"/>
      <c r="H455" s="293"/>
    </row>
    <row r="456" spans="1:8" ht="20.100000000000001" customHeight="1" x14ac:dyDescent="0.2">
      <c r="A456" s="293"/>
      <c r="B456" s="398"/>
      <c r="C456" s="398"/>
      <c r="D456" s="293"/>
      <c r="E456" s="293"/>
      <c r="F456" s="293"/>
      <c r="G456" s="293"/>
      <c r="H456" s="293"/>
    </row>
    <row r="457" spans="1:8" ht="20.100000000000001" customHeight="1" x14ac:dyDescent="0.2">
      <c r="A457" s="293"/>
      <c r="B457" s="398"/>
      <c r="C457" s="398"/>
      <c r="D457" s="293"/>
      <c r="E457" s="293"/>
      <c r="F457" s="293"/>
      <c r="G457" s="293"/>
      <c r="H457" s="293"/>
    </row>
    <row r="458" spans="1:8" ht="20.100000000000001" customHeight="1" x14ac:dyDescent="0.2">
      <c r="A458" s="293"/>
      <c r="B458" s="398"/>
      <c r="C458" s="398"/>
      <c r="D458" s="293"/>
      <c r="E458" s="293"/>
      <c r="F458" s="293"/>
      <c r="G458" s="293"/>
      <c r="H458" s="293"/>
    </row>
    <row r="459" spans="1:8" ht="20.100000000000001" customHeight="1" x14ac:dyDescent="0.2">
      <c r="A459" s="293"/>
      <c r="B459" s="398"/>
      <c r="C459" s="398"/>
      <c r="D459" s="293"/>
      <c r="E459" s="293"/>
      <c r="F459" s="293"/>
      <c r="G459" s="293"/>
      <c r="H459" s="293"/>
    </row>
    <row r="460" spans="1:8" ht="20.100000000000001" customHeight="1" x14ac:dyDescent="0.2">
      <c r="A460" s="293"/>
      <c r="B460" s="398"/>
      <c r="C460" s="398"/>
      <c r="D460" s="293"/>
      <c r="E460" s="293"/>
      <c r="F460" s="293"/>
      <c r="G460" s="293"/>
      <c r="H460" s="293"/>
    </row>
    <row r="461" spans="1:8" ht="20.100000000000001" customHeight="1" x14ac:dyDescent="0.2">
      <c r="A461" s="293"/>
      <c r="B461" s="398"/>
      <c r="C461" s="398"/>
      <c r="D461" s="293"/>
      <c r="E461" s="293"/>
      <c r="F461" s="293"/>
      <c r="G461" s="293"/>
      <c r="H461" s="293"/>
    </row>
    <row r="462" spans="1:8" ht="20.100000000000001" customHeight="1" x14ac:dyDescent="0.2">
      <c r="A462" s="293"/>
      <c r="B462" s="398"/>
      <c r="C462" s="398"/>
      <c r="D462" s="293"/>
      <c r="E462" s="293"/>
      <c r="F462" s="293"/>
      <c r="G462" s="293"/>
      <c r="H462" s="293"/>
    </row>
    <row r="463" spans="1:8" ht="20.100000000000001" customHeight="1" x14ac:dyDescent="0.2">
      <c r="A463" s="293"/>
      <c r="B463" s="398"/>
      <c r="C463" s="398"/>
      <c r="D463" s="293"/>
      <c r="E463" s="293"/>
      <c r="F463" s="293"/>
      <c r="G463" s="293"/>
      <c r="H463" s="293"/>
    </row>
    <row r="464" spans="1:8" ht="20.100000000000001" customHeight="1" x14ac:dyDescent="0.2">
      <c r="A464" s="293"/>
      <c r="B464" s="398"/>
      <c r="C464" s="398"/>
      <c r="D464" s="293"/>
      <c r="E464" s="293"/>
      <c r="F464" s="293"/>
      <c r="G464" s="293"/>
      <c r="H464" s="293"/>
    </row>
    <row r="465" spans="1:8" ht="20.100000000000001" customHeight="1" x14ac:dyDescent="0.2">
      <c r="A465" s="293"/>
      <c r="B465" s="398"/>
      <c r="C465" s="398"/>
      <c r="D465" s="293"/>
      <c r="E465" s="293"/>
      <c r="F465" s="293"/>
      <c r="G465" s="293"/>
      <c r="H465" s="293"/>
    </row>
    <row r="466" spans="1:8" ht="20.100000000000001" customHeight="1" x14ac:dyDescent="0.2">
      <c r="A466" s="293"/>
      <c r="B466" s="398"/>
      <c r="C466" s="398"/>
      <c r="D466" s="293"/>
      <c r="E466" s="293"/>
      <c r="F466" s="293"/>
      <c r="G466" s="293"/>
      <c r="H466" s="293"/>
    </row>
    <row r="467" spans="1:8" ht="20.100000000000001" customHeight="1" x14ac:dyDescent="0.2">
      <c r="A467" s="293"/>
      <c r="B467" s="398"/>
      <c r="C467" s="398"/>
      <c r="D467" s="293"/>
      <c r="E467" s="293"/>
      <c r="F467" s="293"/>
      <c r="G467" s="293"/>
      <c r="H467" s="293"/>
    </row>
    <row r="468" spans="1:8" ht="20.100000000000001" customHeight="1" x14ac:dyDescent="0.2">
      <c r="A468" s="293"/>
      <c r="B468" s="398"/>
      <c r="C468" s="398"/>
      <c r="D468" s="293"/>
      <c r="E468" s="293"/>
      <c r="F468" s="293"/>
      <c r="G468" s="293"/>
      <c r="H468" s="293"/>
    </row>
    <row r="469" spans="1:8" ht="20.100000000000001" customHeight="1" x14ac:dyDescent="0.2">
      <c r="A469" s="293"/>
      <c r="B469" s="398"/>
      <c r="C469" s="398"/>
      <c r="D469" s="293"/>
      <c r="E469" s="293"/>
      <c r="F469" s="293"/>
      <c r="G469" s="293"/>
      <c r="H469" s="293"/>
    </row>
    <row r="470" spans="1:8" ht="20.100000000000001" customHeight="1" x14ac:dyDescent="0.2">
      <c r="A470" s="293"/>
      <c r="B470" s="398"/>
      <c r="C470" s="398"/>
      <c r="D470" s="293"/>
      <c r="E470" s="293"/>
      <c r="F470" s="293"/>
      <c r="G470" s="293"/>
      <c r="H470" s="293"/>
    </row>
    <row r="471" spans="1:8" ht="20.100000000000001" customHeight="1" x14ac:dyDescent="0.2">
      <c r="A471" s="293"/>
      <c r="B471" s="398"/>
      <c r="C471" s="398"/>
      <c r="D471" s="293"/>
      <c r="E471" s="293"/>
      <c r="F471" s="293"/>
      <c r="G471" s="293"/>
      <c r="H471" s="293"/>
    </row>
    <row r="472" spans="1:8" ht="20.100000000000001" customHeight="1" x14ac:dyDescent="0.2">
      <c r="A472" s="293"/>
      <c r="B472" s="398"/>
      <c r="C472" s="398"/>
      <c r="D472" s="293"/>
      <c r="E472" s="293"/>
      <c r="F472" s="293"/>
      <c r="G472" s="293"/>
      <c r="H472" s="293"/>
    </row>
    <row r="473" spans="1:8" ht="20.100000000000001" customHeight="1" x14ac:dyDescent="0.2">
      <c r="A473" s="293"/>
      <c r="B473" s="398"/>
      <c r="C473" s="398"/>
      <c r="D473" s="293"/>
      <c r="E473" s="293"/>
      <c r="F473" s="293"/>
      <c r="G473" s="293"/>
      <c r="H473" s="293"/>
    </row>
    <row r="474" spans="1:8" ht="20.100000000000001" customHeight="1" x14ac:dyDescent="0.2">
      <c r="A474" s="293"/>
      <c r="B474" s="398"/>
      <c r="C474" s="398"/>
      <c r="D474" s="293"/>
      <c r="E474" s="293"/>
      <c r="F474" s="293"/>
      <c r="G474" s="293"/>
      <c r="H474" s="293"/>
    </row>
    <row r="475" spans="1:8" ht="20.100000000000001" customHeight="1" x14ac:dyDescent="0.2">
      <c r="A475" s="293"/>
      <c r="B475" s="398"/>
      <c r="C475" s="398"/>
      <c r="D475" s="293"/>
      <c r="E475" s="293"/>
      <c r="F475" s="293"/>
      <c r="G475" s="293"/>
      <c r="H475" s="293"/>
    </row>
    <row r="476" spans="1:8" ht="20.100000000000001" customHeight="1" x14ac:dyDescent="0.2">
      <c r="A476" s="293"/>
      <c r="B476" s="398"/>
      <c r="C476" s="398"/>
      <c r="D476" s="293"/>
      <c r="E476" s="293"/>
      <c r="F476" s="293"/>
      <c r="G476" s="293"/>
      <c r="H476" s="293"/>
    </row>
    <row r="477" spans="1:8" ht="20.100000000000001" customHeight="1" x14ac:dyDescent="0.2">
      <c r="A477" s="293"/>
      <c r="B477" s="398"/>
      <c r="C477" s="398"/>
      <c r="D477" s="293"/>
      <c r="E477" s="293"/>
      <c r="F477" s="293"/>
      <c r="G477" s="293"/>
      <c r="H477" s="293"/>
    </row>
    <row r="478" spans="1:8" ht="20.100000000000001" customHeight="1" x14ac:dyDescent="0.2">
      <c r="A478" s="293"/>
      <c r="B478" s="398"/>
      <c r="C478" s="398"/>
      <c r="D478" s="293"/>
      <c r="E478" s="293"/>
      <c r="F478" s="293"/>
      <c r="G478" s="293"/>
      <c r="H478" s="293"/>
    </row>
    <row r="479" spans="1:8" ht="20.100000000000001" customHeight="1" x14ac:dyDescent="0.2">
      <c r="A479" s="293"/>
      <c r="B479" s="398"/>
      <c r="C479" s="398"/>
      <c r="D479" s="293"/>
      <c r="E479" s="293"/>
      <c r="F479" s="293"/>
      <c r="G479" s="293"/>
      <c r="H479" s="293"/>
    </row>
    <row r="480" spans="1:8" ht="20.100000000000001" customHeight="1" x14ac:dyDescent="0.2">
      <c r="A480" s="293"/>
      <c r="B480" s="398"/>
      <c r="C480" s="398"/>
      <c r="D480" s="293"/>
      <c r="E480" s="293"/>
      <c r="F480" s="293"/>
      <c r="G480" s="293"/>
      <c r="H480" s="293"/>
    </row>
    <row r="481" spans="1:8" ht="20.100000000000001" customHeight="1" x14ac:dyDescent="0.2">
      <c r="A481" s="293"/>
      <c r="B481" s="398"/>
      <c r="C481" s="398"/>
      <c r="D481" s="293"/>
      <c r="E481" s="293"/>
      <c r="F481" s="293"/>
      <c r="G481" s="293"/>
      <c r="H481" s="293"/>
    </row>
    <row r="482" spans="1:8" ht="20.100000000000001" customHeight="1" x14ac:dyDescent="0.2">
      <c r="A482" s="293"/>
      <c r="B482" s="398"/>
      <c r="C482" s="398"/>
      <c r="D482" s="293"/>
      <c r="E482" s="293"/>
      <c r="F482" s="293"/>
      <c r="G482" s="293"/>
      <c r="H482" s="293"/>
    </row>
    <row r="483" spans="1:8" ht="20.100000000000001" customHeight="1" x14ac:dyDescent="0.2">
      <c r="A483" s="293"/>
      <c r="B483" s="398"/>
      <c r="C483" s="398"/>
      <c r="D483" s="293"/>
      <c r="E483" s="293"/>
      <c r="F483" s="293"/>
      <c r="G483" s="293"/>
      <c r="H483" s="293"/>
    </row>
    <row r="484" spans="1:8" ht="20.100000000000001" customHeight="1" x14ac:dyDescent="0.2">
      <c r="A484" s="293"/>
      <c r="B484" s="398"/>
      <c r="C484" s="398"/>
      <c r="D484" s="293"/>
      <c r="E484" s="293"/>
      <c r="F484" s="293"/>
      <c r="G484" s="293"/>
      <c r="H484" s="293"/>
    </row>
    <row r="485" spans="1:8" ht="20.100000000000001" customHeight="1" x14ac:dyDescent="0.2">
      <c r="A485" s="293"/>
      <c r="B485" s="398"/>
      <c r="C485" s="398"/>
      <c r="D485" s="293"/>
      <c r="E485" s="293"/>
      <c r="F485" s="293"/>
      <c r="G485" s="293"/>
      <c r="H485" s="293"/>
    </row>
    <row r="486" spans="1:8" ht="20.100000000000001" customHeight="1" x14ac:dyDescent="0.2">
      <c r="A486" s="293"/>
      <c r="B486" s="398"/>
      <c r="C486" s="398"/>
      <c r="D486" s="293"/>
      <c r="E486" s="293"/>
      <c r="F486" s="293"/>
      <c r="G486" s="293"/>
      <c r="H486" s="293"/>
    </row>
    <row r="487" spans="1:8" ht="20.100000000000001" customHeight="1" x14ac:dyDescent="0.2">
      <c r="A487" s="293"/>
      <c r="B487" s="398"/>
      <c r="C487" s="398"/>
      <c r="D487" s="293"/>
      <c r="E487" s="293"/>
      <c r="F487" s="293"/>
      <c r="G487" s="293"/>
      <c r="H487" s="293"/>
    </row>
    <row r="488" spans="1:8" ht="20.100000000000001" customHeight="1" x14ac:dyDescent="0.2">
      <c r="A488" s="293"/>
      <c r="B488" s="398"/>
      <c r="C488" s="398"/>
      <c r="D488" s="293"/>
      <c r="E488" s="293"/>
      <c r="F488" s="293"/>
      <c r="G488" s="293"/>
      <c r="H488" s="293"/>
    </row>
    <row r="489" spans="1:8" ht="20.100000000000001" customHeight="1" x14ac:dyDescent="0.2">
      <c r="A489" s="293"/>
      <c r="B489" s="398"/>
      <c r="C489" s="398"/>
      <c r="D489" s="293"/>
      <c r="E489" s="293"/>
      <c r="F489" s="293"/>
      <c r="G489" s="293"/>
      <c r="H489" s="293"/>
    </row>
    <row r="490" spans="1:8" ht="20.100000000000001" customHeight="1" x14ac:dyDescent="0.2">
      <c r="A490" s="293"/>
      <c r="B490" s="398"/>
      <c r="C490" s="398"/>
      <c r="D490" s="293"/>
      <c r="E490" s="293"/>
      <c r="F490" s="293"/>
      <c r="G490" s="293"/>
      <c r="H490" s="293"/>
    </row>
    <row r="491" spans="1:8" ht="20.100000000000001" customHeight="1" x14ac:dyDescent="0.2">
      <c r="A491" s="293"/>
      <c r="B491" s="398"/>
      <c r="C491" s="398"/>
      <c r="D491" s="293"/>
      <c r="E491" s="293"/>
      <c r="F491" s="293"/>
      <c r="G491" s="293"/>
      <c r="H491" s="293"/>
    </row>
    <row r="492" spans="1:8" ht="20.100000000000001" customHeight="1" x14ac:dyDescent="0.2">
      <c r="A492" s="293"/>
      <c r="B492" s="398"/>
      <c r="C492" s="398"/>
      <c r="D492" s="293"/>
      <c r="E492" s="293"/>
      <c r="F492" s="293"/>
      <c r="G492" s="293"/>
      <c r="H492" s="293"/>
    </row>
    <row r="493" spans="1:8" ht="20.100000000000001" customHeight="1" x14ac:dyDescent="0.2">
      <c r="A493" s="293"/>
      <c r="B493" s="398"/>
      <c r="C493" s="398"/>
      <c r="D493" s="293"/>
      <c r="E493" s="293"/>
      <c r="F493" s="293"/>
      <c r="G493" s="293"/>
      <c r="H493" s="293"/>
    </row>
    <row r="494" spans="1:8" ht="20.100000000000001" customHeight="1" x14ac:dyDescent="0.2">
      <c r="A494" s="293"/>
      <c r="B494" s="398"/>
      <c r="C494" s="398"/>
      <c r="D494" s="293"/>
      <c r="E494" s="293"/>
      <c r="F494" s="293"/>
      <c r="G494" s="293"/>
      <c r="H494" s="293"/>
    </row>
    <row r="495" spans="1:8" ht="20.100000000000001" customHeight="1" x14ac:dyDescent="0.2">
      <c r="A495" s="293"/>
      <c r="B495" s="398"/>
      <c r="C495" s="398"/>
      <c r="D495" s="293"/>
      <c r="E495" s="293"/>
      <c r="F495" s="293"/>
      <c r="G495" s="293"/>
      <c r="H495" s="293"/>
    </row>
    <row r="496" spans="1:8" ht="20.100000000000001" customHeight="1" x14ac:dyDescent="0.2">
      <c r="A496" s="293"/>
      <c r="B496" s="398"/>
      <c r="C496" s="398"/>
      <c r="D496" s="293"/>
      <c r="E496" s="293"/>
      <c r="F496" s="293"/>
      <c r="G496" s="293"/>
      <c r="H496" s="293"/>
    </row>
    <row r="497" spans="1:8" ht="20.100000000000001" customHeight="1" x14ac:dyDescent="0.2">
      <c r="A497" s="293"/>
      <c r="B497" s="398"/>
      <c r="C497" s="398"/>
      <c r="D497" s="293"/>
      <c r="E497" s="293"/>
      <c r="F497" s="293"/>
      <c r="G497" s="293"/>
      <c r="H497" s="293"/>
    </row>
    <row r="498" spans="1:8" ht="20.100000000000001" customHeight="1" x14ac:dyDescent="0.2">
      <c r="A498" s="293"/>
      <c r="B498" s="398"/>
      <c r="C498" s="398"/>
      <c r="D498" s="293"/>
      <c r="E498" s="293"/>
      <c r="F498" s="293"/>
      <c r="G498" s="293"/>
      <c r="H498" s="293"/>
    </row>
    <row r="499" spans="1:8" ht="20.100000000000001" customHeight="1" x14ac:dyDescent="0.2">
      <c r="A499" s="293"/>
      <c r="B499" s="398"/>
      <c r="C499" s="398"/>
      <c r="D499" s="293"/>
      <c r="E499" s="293"/>
      <c r="F499" s="293"/>
      <c r="G499" s="293"/>
      <c r="H499" s="293"/>
    </row>
    <row r="500" spans="1:8" ht="20.100000000000001" customHeight="1" x14ac:dyDescent="0.2">
      <c r="A500" s="293"/>
      <c r="B500" s="398"/>
      <c r="C500" s="398"/>
      <c r="D500" s="293"/>
      <c r="E500" s="293"/>
      <c r="F500" s="293"/>
      <c r="G500" s="293"/>
      <c r="H500" s="293"/>
    </row>
    <row r="501" spans="1:8" ht="20.100000000000001" customHeight="1" x14ac:dyDescent="0.2">
      <c r="A501" s="293"/>
      <c r="B501" s="398"/>
      <c r="C501" s="398"/>
      <c r="D501" s="293"/>
      <c r="E501" s="293"/>
      <c r="F501" s="293"/>
      <c r="G501" s="293"/>
      <c r="H501" s="293"/>
    </row>
    <row r="502" spans="1:8" ht="20.100000000000001" customHeight="1" x14ac:dyDescent="0.2">
      <c r="A502" s="293"/>
      <c r="B502" s="398"/>
      <c r="C502" s="398"/>
      <c r="D502" s="293"/>
      <c r="E502" s="293"/>
      <c r="F502" s="293"/>
      <c r="G502" s="293"/>
      <c r="H502" s="293"/>
    </row>
    <row r="503" spans="1:8" ht="20.100000000000001" customHeight="1" x14ac:dyDescent="0.2">
      <c r="A503" s="293"/>
      <c r="B503" s="398"/>
      <c r="C503" s="398"/>
      <c r="D503" s="293"/>
      <c r="E503" s="293"/>
      <c r="F503" s="293"/>
      <c r="G503" s="293"/>
      <c r="H503" s="293"/>
    </row>
    <row r="504" spans="1:8" ht="20.100000000000001" customHeight="1" x14ac:dyDescent="0.2">
      <c r="A504" s="293"/>
      <c r="B504" s="398"/>
      <c r="C504" s="398"/>
      <c r="D504" s="293"/>
      <c r="E504" s="293"/>
      <c r="F504" s="293"/>
      <c r="G504" s="293"/>
      <c r="H504" s="293"/>
    </row>
    <row r="505" spans="1:8" ht="20.100000000000001" customHeight="1" x14ac:dyDescent="0.2">
      <c r="A505" s="293"/>
      <c r="B505" s="398"/>
      <c r="C505" s="398"/>
      <c r="D505" s="293"/>
      <c r="E505" s="293"/>
      <c r="F505" s="293"/>
      <c r="G505" s="293"/>
      <c r="H505" s="293"/>
    </row>
    <row r="506" spans="1:8" ht="20.100000000000001" customHeight="1" x14ac:dyDescent="0.2">
      <c r="A506" s="293"/>
      <c r="B506" s="398"/>
      <c r="C506" s="398"/>
      <c r="D506" s="293"/>
      <c r="E506" s="293"/>
      <c r="F506" s="293"/>
      <c r="G506" s="293"/>
      <c r="H506" s="293"/>
    </row>
    <row r="507" spans="1:8" ht="20.100000000000001" customHeight="1" x14ac:dyDescent="0.2">
      <c r="A507" s="293"/>
      <c r="B507" s="398"/>
      <c r="C507" s="398"/>
      <c r="D507" s="293"/>
      <c r="E507" s="293"/>
      <c r="F507" s="293"/>
      <c r="G507" s="293"/>
      <c r="H507" s="293"/>
    </row>
    <row r="508" spans="1:8" ht="20.100000000000001" customHeight="1" x14ac:dyDescent="0.2">
      <c r="A508" s="293"/>
      <c r="B508" s="398"/>
      <c r="C508" s="398"/>
      <c r="D508" s="293"/>
      <c r="E508" s="293"/>
      <c r="F508" s="293"/>
      <c r="G508" s="293"/>
      <c r="H508" s="293"/>
    </row>
    <row r="509" spans="1:8" ht="20.100000000000001" customHeight="1" x14ac:dyDescent="0.2">
      <c r="A509" s="293"/>
      <c r="B509" s="398"/>
      <c r="C509" s="398"/>
      <c r="D509" s="293"/>
      <c r="E509" s="293"/>
      <c r="F509" s="293"/>
      <c r="G509" s="293"/>
      <c r="H509" s="293"/>
    </row>
    <row r="510" spans="1:8" ht="20.100000000000001" customHeight="1" x14ac:dyDescent="0.2">
      <c r="A510" s="293"/>
      <c r="B510" s="398"/>
      <c r="C510" s="398"/>
      <c r="D510" s="293"/>
      <c r="E510" s="293"/>
      <c r="F510" s="293"/>
      <c r="G510" s="293"/>
      <c r="H510" s="293"/>
    </row>
    <row r="511" spans="1:8" ht="20.100000000000001" customHeight="1" x14ac:dyDescent="0.2">
      <c r="A511" s="293"/>
      <c r="B511" s="398"/>
      <c r="C511" s="398"/>
      <c r="D511" s="293"/>
      <c r="E511" s="293"/>
      <c r="F511" s="293"/>
      <c r="G511" s="293"/>
      <c r="H511" s="293"/>
    </row>
    <row r="512" spans="1:8" ht="20.100000000000001" customHeight="1" x14ac:dyDescent="0.2">
      <c r="A512" s="293"/>
      <c r="B512" s="398"/>
      <c r="C512" s="398"/>
      <c r="D512" s="293"/>
      <c r="E512" s="293"/>
      <c r="F512" s="293"/>
      <c r="G512" s="293"/>
      <c r="H512" s="293"/>
    </row>
    <row r="513" spans="1:8" ht="20.100000000000001" customHeight="1" x14ac:dyDescent="0.2">
      <c r="A513" s="293"/>
      <c r="B513" s="398"/>
      <c r="C513" s="398"/>
      <c r="D513" s="293"/>
      <c r="E513" s="293"/>
      <c r="F513" s="293"/>
      <c r="G513" s="293"/>
      <c r="H513" s="293"/>
    </row>
    <row r="514" spans="1:8" ht="20.100000000000001" customHeight="1" x14ac:dyDescent="0.2">
      <c r="A514" s="293"/>
      <c r="B514" s="398"/>
      <c r="C514" s="398"/>
      <c r="D514" s="293"/>
      <c r="E514" s="293"/>
      <c r="F514" s="293"/>
      <c r="G514" s="293"/>
      <c r="H514" s="293"/>
    </row>
    <row r="515" spans="1:8" ht="20.100000000000001" customHeight="1" x14ac:dyDescent="0.2">
      <c r="A515" s="293"/>
      <c r="B515" s="398"/>
      <c r="C515" s="398"/>
      <c r="D515" s="293"/>
      <c r="E515" s="293"/>
      <c r="F515" s="293"/>
      <c r="G515" s="293"/>
      <c r="H515" s="293"/>
    </row>
    <row r="516" spans="1:8" ht="20.100000000000001" customHeight="1" x14ac:dyDescent="0.2">
      <c r="A516" s="293"/>
      <c r="B516" s="398"/>
      <c r="C516" s="398"/>
      <c r="D516" s="293"/>
      <c r="E516" s="293"/>
      <c r="F516" s="293"/>
      <c r="G516" s="293"/>
      <c r="H516" s="293"/>
    </row>
    <row r="517" spans="1:8" ht="20.100000000000001" customHeight="1" x14ac:dyDescent="0.2">
      <c r="A517" s="293"/>
      <c r="B517" s="398"/>
      <c r="C517" s="398"/>
      <c r="D517" s="293"/>
      <c r="E517" s="293"/>
      <c r="F517" s="293"/>
      <c r="G517" s="293"/>
      <c r="H517" s="293"/>
    </row>
    <row r="518" spans="1:8" ht="20.100000000000001" customHeight="1" x14ac:dyDescent="0.2">
      <c r="A518" s="293"/>
      <c r="B518" s="398"/>
      <c r="C518" s="398"/>
      <c r="D518" s="293"/>
      <c r="E518" s="293"/>
      <c r="F518" s="293"/>
      <c r="G518" s="293"/>
      <c r="H518" s="293"/>
    </row>
    <row r="519" spans="1:8" ht="20.100000000000001" customHeight="1" x14ac:dyDescent="0.2">
      <c r="A519" s="293"/>
      <c r="B519" s="398"/>
      <c r="C519" s="398"/>
      <c r="D519" s="293"/>
      <c r="E519" s="293"/>
      <c r="F519" s="293"/>
      <c r="G519" s="293"/>
      <c r="H519" s="293"/>
    </row>
    <row r="520" spans="1:8" ht="20.100000000000001" customHeight="1" x14ac:dyDescent="0.2">
      <c r="A520" s="293"/>
      <c r="B520" s="398"/>
      <c r="C520" s="398"/>
      <c r="D520" s="293"/>
      <c r="E520" s="293"/>
      <c r="F520" s="293"/>
      <c r="G520" s="293"/>
      <c r="H520" s="293"/>
    </row>
    <row r="521" spans="1:8" ht="20.100000000000001" customHeight="1" x14ac:dyDescent="0.2">
      <c r="A521" s="293"/>
      <c r="B521" s="398"/>
      <c r="C521" s="398"/>
      <c r="D521" s="293"/>
      <c r="E521" s="293"/>
      <c r="F521" s="293"/>
      <c r="G521" s="293"/>
      <c r="H521" s="293"/>
    </row>
    <row r="522" spans="1:8" ht="20.100000000000001" customHeight="1" x14ac:dyDescent="0.2">
      <c r="A522" s="293"/>
      <c r="B522" s="398"/>
      <c r="C522" s="398"/>
      <c r="D522" s="293"/>
      <c r="E522" s="293"/>
      <c r="F522" s="293"/>
      <c r="G522" s="293"/>
      <c r="H522" s="293"/>
    </row>
    <row r="523" spans="1:8" ht="20.100000000000001" customHeight="1" x14ac:dyDescent="0.2">
      <c r="A523" s="293"/>
      <c r="B523" s="398"/>
      <c r="C523" s="398"/>
      <c r="D523" s="293"/>
      <c r="E523" s="293"/>
      <c r="F523" s="293"/>
      <c r="G523" s="293"/>
      <c r="H523" s="293"/>
    </row>
    <row r="524" spans="1:8" ht="20.100000000000001" customHeight="1" x14ac:dyDescent="0.2">
      <c r="A524" s="293"/>
      <c r="B524" s="398"/>
      <c r="C524" s="398"/>
      <c r="D524" s="293"/>
      <c r="E524" s="293"/>
      <c r="F524" s="293"/>
      <c r="G524" s="293"/>
      <c r="H524" s="293"/>
    </row>
    <row r="525" spans="1:8" ht="20.100000000000001" customHeight="1" x14ac:dyDescent="0.2">
      <c r="A525" s="293"/>
      <c r="B525" s="398"/>
      <c r="C525" s="398"/>
      <c r="D525" s="293"/>
      <c r="E525" s="293"/>
      <c r="F525" s="293"/>
      <c r="G525" s="293"/>
      <c r="H525" s="293"/>
    </row>
    <row r="526" spans="1:8" ht="20.100000000000001" customHeight="1" x14ac:dyDescent="0.2">
      <c r="A526" s="293"/>
      <c r="B526" s="398"/>
      <c r="C526" s="398"/>
      <c r="D526" s="293"/>
      <c r="E526" s="293"/>
      <c r="F526" s="293"/>
      <c r="G526" s="293"/>
      <c r="H526" s="293"/>
    </row>
    <row r="527" spans="1:8" ht="20.100000000000001" customHeight="1" x14ac:dyDescent="0.2">
      <c r="A527" s="293"/>
      <c r="B527" s="398"/>
      <c r="C527" s="398"/>
      <c r="D527" s="293"/>
      <c r="E527" s="293"/>
      <c r="F527" s="293"/>
      <c r="G527" s="293"/>
      <c r="H527" s="293"/>
    </row>
    <row r="528" spans="1:8" ht="20.100000000000001" customHeight="1" x14ac:dyDescent="0.2">
      <c r="A528" s="293"/>
      <c r="B528" s="398"/>
      <c r="C528" s="398"/>
      <c r="D528" s="293"/>
      <c r="E528" s="293"/>
      <c r="F528" s="293"/>
      <c r="G528" s="293"/>
      <c r="H528" s="293"/>
    </row>
    <row r="529" spans="1:8" ht="20.100000000000001" customHeight="1" x14ac:dyDescent="0.2">
      <c r="A529" s="293"/>
      <c r="B529" s="398"/>
      <c r="C529" s="398"/>
      <c r="D529" s="293"/>
      <c r="E529" s="293"/>
      <c r="F529" s="293"/>
      <c r="G529" s="293"/>
      <c r="H529" s="293"/>
    </row>
    <row r="530" spans="1:8" ht="20.100000000000001" customHeight="1" x14ac:dyDescent="0.2">
      <c r="A530" s="293"/>
      <c r="B530" s="398"/>
      <c r="C530" s="398"/>
      <c r="D530" s="293"/>
      <c r="E530" s="293"/>
      <c r="F530" s="293"/>
      <c r="G530" s="293"/>
      <c r="H530" s="293"/>
    </row>
    <row r="531" spans="1:8" ht="20.100000000000001" customHeight="1" x14ac:dyDescent="0.2">
      <c r="A531" s="293"/>
      <c r="B531" s="398"/>
      <c r="C531" s="398"/>
      <c r="D531" s="293"/>
      <c r="E531" s="293"/>
      <c r="F531" s="293"/>
      <c r="G531" s="293"/>
      <c r="H531" s="293"/>
    </row>
    <row r="532" spans="1:8" ht="20.100000000000001" customHeight="1" x14ac:dyDescent="0.2">
      <c r="A532" s="293"/>
      <c r="B532" s="398"/>
      <c r="C532" s="398"/>
      <c r="D532" s="293"/>
      <c r="E532" s="293"/>
      <c r="F532" s="293"/>
      <c r="G532" s="293"/>
      <c r="H532" s="293"/>
    </row>
    <row r="533" spans="1:8" ht="20.100000000000001" customHeight="1" x14ac:dyDescent="0.2">
      <c r="A533" s="293"/>
      <c r="B533" s="398"/>
      <c r="C533" s="398"/>
      <c r="D533" s="293"/>
      <c r="E533" s="293"/>
      <c r="F533" s="293"/>
      <c r="G533" s="293"/>
      <c r="H533" s="293"/>
    </row>
    <row r="534" spans="1:8" ht="20.100000000000001" customHeight="1" x14ac:dyDescent="0.2">
      <c r="A534" s="293"/>
      <c r="B534" s="398"/>
      <c r="C534" s="398"/>
      <c r="D534" s="293"/>
      <c r="E534" s="293"/>
      <c r="F534" s="293"/>
      <c r="G534" s="293"/>
      <c r="H534" s="293"/>
    </row>
    <row r="535" spans="1:8" ht="20.100000000000001" customHeight="1" x14ac:dyDescent="0.2">
      <c r="A535" s="293"/>
      <c r="B535" s="398"/>
      <c r="C535" s="398"/>
      <c r="D535" s="293"/>
      <c r="E535" s="293"/>
      <c r="F535" s="293"/>
      <c r="G535" s="293"/>
      <c r="H535" s="293"/>
    </row>
    <row r="536" spans="1:8" ht="20.100000000000001" customHeight="1" x14ac:dyDescent="0.2">
      <c r="A536" s="293"/>
      <c r="B536" s="398"/>
      <c r="C536" s="398"/>
      <c r="D536" s="293"/>
      <c r="E536" s="293"/>
      <c r="F536" s="293"/>
      <c r="G536" s="293"/>
      <c r="H536" s="293"/>
    </row>
    <row r="537" spans="1:8" ht="20.100000000000001" customHeight="1" x14ac:dyDescent="0.2">
      <c r="A537" s="293"/>
      <c r="B537" s="398"/>
      <c r="C537" s="398"/>
      <c r="D537" s="293"/>
      <c r="E537" s="293"/>
      <c r="F537" s="293"/>
      <c r="G537" s="293"/>
      <c r="H537" s="293"/>
    </row>
    <row r="538" spans="1:8" ht="20.100000000000001" customHeight="1" x14ac:dyDescent="0.2">
      <c r="A538" s="293"/>
      <c r="B538" s="398"/>
      <c r="C538" s="398"/>
      <c r="D538" s="293"/>
      <c r="E538" s="293"/>
      <c r="F538" s="293"/>
      <c r="G538" s="293"/>
      <c r="H538" s="293"/>
    </row>
    <row r="539" spans="1:8" ht="20.100000000000001" customHeight="1" x14ac:dyDescent="0.2">
      <c r="A539" s="293"/>
      <c r="B539" s="398"/>
      <c r="C539" s="398"/>
      <c r="D539" s="293"/>
      <c r="E539" s="293"/>
      <c r="F539" s="293"/>
      <c r="G539" s="293"/>
      <c r="H539" s="293"/>
    </row>
    <row r="540" spans="1:8" ht="20.100000000000001" customHeight="1" x14ac:dyDescent="0.2">
      <c r="A540" s="293"/>
      <c r="B540" s="398"/>
      <c r="C540" s="398"/>
      <c r="D540" s="293"/>
      <c r="E540" s="293"/>
      <c r="F540" s="293"/>
      <c r="G540" s="293"/>
      <c r="H540" s="293"/>
    </row>
    <row r="541" spans="1:8" ht="20.100000000000001" customHeight="1" x14ac:dyDescent="0.2">
      <c r="A541" s="293"/>
      <c r="B541" s="398"/>
      <c r="C541" s="398"/>
      <c r="D541" s="293"/>
      <c r="E541" s="293"/>
      <c r="F541" s="293"/>
      <c r="G541" s="293"/>
      <c r="H541" s="293"/>
    </row>
    <row r="542" spans="1:8" ht="20.100000000000001" customHeight="1" x14ac:dyDescent="0.2">
      <c r="A542" s="293"/>
      <c r="B542" s="398"/>
      <c r="C542" s="398"/>
      <c r="D542" s="293"/>
      <c r="E542" s="293"/>
      <c r="F542" s="293"/>
      <c r="G542" s="293"/>
      <c r="H542" s="293"/>
    </row>
    <row r="543" spans="1:8" ht="20.100000000000001" customHeight="1" x14ac:dyDescent="0.2">
      <c r="A543" s="293"/>
      <c r="B543" s="398"/>
      <c r="C543" s="398"/>
      <c r="D543" s="293"/>
      <c r="E543" s="293"/>
      <c r="F543" s="293"/>
      <c r="G543" s="293"/>
      <c r="H543" s="293"/>
    </row>
    <row r="544" spans="1:8" ht="20.100000000000001" customHeight="1" x14ac:dyDescent="0.2">
      <c r="A544" s="293"/>
      <c r="B544" s="398"/>
      <c r="C544" s="398"/>
      <c r="D544" s="293"/>
      <c r="E544" s="293"/>
      <c r="F544" s="293"/>
      <c r="G544" s="293"/>
      <c r="H544" s="293"/>
    </row>
    <row r="545" spans="1:8" ht="20.100000000000001" customHeight="1" x14ac:dyDescent="0.2">
      <c r="A545" s="293"/>
      <c r="B545" s="398"/>
      <c r="C545" s="398"/>
      <c r="D545" s="293"/>
      <c r="E545" s="293"/>
      <c r="F545" s="293"/>
      <c r="G545" s="293"/>
      <c r="H545" s="293"/>
    </row>
    <row r="546" spans="1:8" ht="20.100000000000001" customHeight="1" x14ac:dyDescent="0.2">
      <c r="A546" s="293"/>
      <c r="B546" s="398"/>
      <c r="C546" s="398"/>
      <c r="D546" s="293"/>
      <c r="E546" s="293"/>
      <c r="F546" s="293"/>
      <c r="G546" s="293"/>
      <c r="H546" s="293"/>
    </row>
    <row r="547" spans="1:8" ht="20.100000000000001" customHeight="1" x14ac:dyDescent="0.2">
      <c r="A547" s="293"/>
      <c r="B547" s="398"/>
      <c r="C547" s="398"/>
      <c r="D547" s="293"/>
      <c r="E547" s="293"/>
      <c r="F547" s="293"/>
      <c r="G547" s="293"/>
      <c r="H547" s="293"/>
    </row>
    <row r="548" spans="1:8" ht="20.100000000000001" customHeight="1" x14ac:dyDescent="0.2">
      <c r="A548" s="293"/>
      <c r="B548" s="398"/>
      <c r="C548" s="398"/>
      <c r="D548" s="293"/>
      <c r="E548" s="293"/>
      <c r="F548" s="293"/>
      <c r="G548" s="293"/>
      <c r="H548" s="293"/>
    </row>
    <row r="549" spans="1:8" ht="20.100000000000001" customHeight="1" x14ac:dyDescent="0.2">
      <c r="A549" s="293"/>
      <c r="B549" s="398"/>
      <c r="C549" s="398"/>
      <c r="D549" s="293"/>
      <c r="E549" s="293"/>
      <c r="F549" s="293"/>
      <c r="G549" s="293"/>
      <c r="H549" s="293"/>
    </row>
    <row r="550" spans="1:8" ht="20.100000000000001" customHeight="1" x14ac:dyDescent="0.2">
      <c r="A550" s="293"/>
      <c r="B550" s="398"/>
      <c r="C550" s="398"/>
      <c r="D550" s="293"/>
      <c r="E550" s="293"/>
      <c r="F550" s="293"/>
      <c r="G550" s="293"/>
      <c r="H550" s="293"/>
    </row>
    <row r="551" spans="1:8" ht="20.100000000000001" customHeight="1" x14ac:dyDescent="0.2">
      <c r="A551" s="293"/>
      <c r="B551" s="398"/>
      <c r="C551" s="398"/>
      <c r="D551" s="293"/>
      <c r="E551" s="293"/>
      <c r="F551" s="293"/>
      <c r="G551" s="293"/>
      <c r="H551" s="293"/>
    </row>
    <row r="552" spans="1:8" ht="20.100000000000001" customHeight="1" x14ac:dyDescent="0.2">
      <c r="A552" s="293"/>
      <c r="B552" s="398"/>
      <c r="C552" s="398"/>
      <c r="D552" s="293"/>
      <c r="E552" s="293"/>
      <c r="F552" s="293"/>
      <c r="G552" s="293"/>
      <c r="H552" s="293"/>
    </row>
    <row r="553" spans="1:8" ht="20.100000000000001" customHeight="1" x14ac:dyDescent="0.2">
      <c r="A553" s="293"/>
      <c r="B553" s="398"/>
      <c r="C553" s="398"/>
      <c r="D553" s="293"/>
      <c r="E553" s="293"/>
      <c r="F553" s="293"/>
      <c r="G553" s="293"/>
      <c r="H553" s="293"/>
    </row>
    <row r="554" spans="1:8" ht="20.100000000000001" customHeight="1" x14ac:dyDescent="0.2">
      <c r="A554" s="293"/>
      <c r="B554" s="398"/>
      <c r="C554" s="398"/>
      <c r="D554" s="293"/>
      <c r="E554" s="293"/>
      <c r="F554" s="293"/>
      <c r="G554" s="293"/>
      <c r="H554" s="293"/>
    </row>
    <row r="555" spans="1:8" ht="20.100000000000001" customHeight="1" x14ac:dyDescent="0.2">
      <c r="A555" s="293"/>
      <c r="B555" s="398"/>
      <c r="C555" s="398"/>
      <c r="D555" s="293"/>
      <c r="E555" s="293"/>
      <c r="F555" s="293"/>
      <c r="G555" s="293"/>
      <c r="H555" s="293"/>
    </row>
    <row r="556" spans="1:8" ht="20.100000000000001" customHeight="1" x14ac:dyDescent="0.2">
      <c r="A556" s="293"/>
      <c r="B556" s="398"/>
      <c r="C556" s="398"/>
      <c r="D556" s="293"/>
      <c r="E556" s="293"/>
      <c r="F556" s="293"/>
      <c r="G556" s="293"/>
      <c r="H556" s="293"/>
    </row>
    <row r="557" spans="1:8" ht="20.100000000000001" customHeight="1" x14ac:dyDescent="0.2">
      <c r="A557" s="293"/>
      <c r="B557" s="398"/>
      <c r="C557" s="398"/>
      <c r="D557" s="293"/>
      <c r="E557" s="293"/>
      <c r="F557" s="293"/>
      <c r="G557" s="293"/>
      <c r="H557" s="293"/>
    </row>
    <row r="558" spans="1:8" ht="20.100000000000001" customHeight="1" x14ac:dyDescent="0.2">
      <c r="A558" s="293"/>
      <c r="B558" s="398"/>
      <c r="C558" s="398"/>
      <c r="D558" s="293"/>
      <c r="E558" s="293"/>
      <c r="F558" s="293"/>
      <c r="G558" s="293"/>
      <c r="H558" s="293"/>
    </row>
    <row r="559" spans="1:8" ht="20.100000000000001" customHeight="1" x14ac:dyDescent="0.2">
      <c r="A559" s="293"/>
      <c r="B559" s="398"/>
      <c r="C559" s="398"/>
      <c r="D559" s="293"/>
      <c r="E559" s="293"/>
      <c r="F559" s="293"/>
      <c r="G559" s="293"/>
      <c r="H559" s="293"/>
    </row>
    <row r="560" spans="1:8" ht="20.100000000000001" customHeight="1" x14ac:dyDescent="0.2">
      <c r="A560" s="293"/>
      <c r="B560" s="398"/>
      <c r="C560" s="398"/>
      <c r="D560" s="293"/>
      <c r="E560" s="293"/>
      <c r="F560" s="293"/>
      <c r="G560" s="293"/>
      <c r="H560" s="293"/>
    </row>
    <row r="561" spans="1:8" ht="20.100000000000001" customHeight="1" x14ac:dyDescent="0.2">
      <c r="A561" s="293"/>
      <c r="B561" s="398"/>
      <c r="C561" s="398"/>
      <c r="D561" s="293"/>
      <c r="E561" s="293"/>
      <c r="F561" s="293"/>
      <c r="G561" s="293"/>
      <c r="H561" s="293"/>
    </row>
    <row r="562" spans="1:8" ht="20.100000000000001" customHeight="1" x14ac:dyDescent="0.2">
      <c r="A562" s="293"/>
      <c r="B562" s="398"/>
      <c r="C562" s="398"/>
      <c r="D562" s="293"/>
      <c r="E562" s="293"/>
      <c r="F562" s="293"/>
      <c r="G562" s="293"/>
      <c r="H562" s="293"/>
    </row>
    <row r="563" spans="1:8" ht="20.100000000000001" customHeight="1" x14ac:dyDescent="0.2">
      <c r="A563" s="293"/>
      <c r="B563" s="398"/>
      <c r="C563" s="398"/>
      <c r="D563" s="293"/>
      <c r="E563" s="293"/>
      <c r="F563" s="293"/>
      <c r="G563" s="293"/>
      <c r="H563" s="293"/>
    </row>
    <row r="564" spans="1:8" ht="20.100000000000001" customHeight="1" x14ac:dyDescent="0.2">
      <c r="A564" s="293"/>
      <c r="B564" s="398"/>
      <c r="C564" s="398"/>
      <c r="D564" s="293"/>
      <c r="E564" s="293"/>
      <c r="F564" s="293"/>
      <c r="G564" s="293"/>
      <c r="H564" s="293"/>
    </row>
    <row r="565" spans="1:8" ht="20.100000000000001" customHeight="1" x14ac:dyDescent="0.2">
      <c r="A565" s="293"/>
      <c r="B565" s="398"/>
      <c r="C565" s="398"/>
      <c r="D565" s="293"/>
      <c r="E565" s="293"/>
      <c r="F565" s="293"/>
      <c r="G565" s="293"/>
      <c r="H565" s="293"/>
    </row>
    <row r="566" spans="1:8" ht="20.100000000000001" customHeight="1" x14ac:dyDescent="0.2">
      <c r="A566" s="293"/>
      <c r="B566" s="398"/>
      <c r="C566" s="398"/>
      <c r="D566" s="293"/>
      <c r="E566" s="293"/>
      <c r="F566" s="293"/>
      <c r="G566" s="293"/>
      <c r="H566" s="293"/>
    </row>
    <row r="567" spans="1:8" ht="20.100000000000001" customHeight="1" x14ac:dyDescent="0.2">
      <c r="A567" s="293"/>
      <c r="B567" s="398"/>
      <c r="C567" s="398"/>
      <c r="D567" s="293"/>
      <c r="E567" s="293"/>
      <c r="F567" s="293"/>
      <c r="G567" s="293"/>
      <c r="H567" s="293"/>
    </row>
    <row r="568" spans="1:8" ht="20.100000000000001" customHeight="1" x14ac:dyDescent="0.2">
      <c r="A568" s="293"/>
      <c r="B568" s="398"/>
      <c r="C568" s="398"/>
      <c r="D568" s="293"/>
      <c r="E568" s="293"/>
      <c r="F568" s="293"/>
      <c r="G568" s="293"/>
      <c r="H568" s="293"/>
    </row>
    <row r="569" spans="1:8" ht="20.100000000000001" customHeight="1" x14ac:dyDescent="0.2">
      <c r="A569" s="293"/>
      <c r="B569" s="398"/>
      <c r="C569" s="398"/>
      <c r="D569" s="293"/>
      <c r="E569" s="293"/>
      <c r="F569" s="293"/>
      <c r="G569" s="293"/>
      <c r="H569" s="293"/>
    </row>
    <row r="570" spans="1:8" ht="20.100000000000001" customHeight="1" x14ac:dyDescent="0.2">
      <c r="A570" s="293"/>
      <c r="B570" s="398"/>
      <c r="C570" s="398"/>
      <c r="D570" s="293"/>
      <c r="E570" s="293"/>
      <c r="F570" s="293"/>
      <c r="G570" s="293"/>
      <c r="H570" s="293"/>
    </row>
    <row r="571" spans="1:8" ht="20.100000000000001" customHeight="1" x14ac:dyDescent="0.2">
      <c r="A571" s="293"/>
      <c r="B571" s="398"/>
      <c r="C571" s="398"/>
      <c r="D571" s="293"/>
      <c r="E571" s="293"/>
      <c r="F571" s="293"/>
      <c r="G571" s="293"/>
      <c r="H571" s="293"/>
    </row>
    <row r="572" spans="1:8" ht="20.100000000000001" customHeight="1" x14ac:dyDescent="0.2">
      <c r="A572" s="293"/>
      <c r="B572" s="398"/>
      <c r="C572" s="398"/>
      <c r="D572" s="293"/>
      <c r="E572" s="293"/>
      <c r="F572" s="293"/>
      <c r="G572" s="293"/>
      <c r="H572" s="293"/>
    </row>
  </sheetData>
  <mergeCells count="9">
    <mergeCell ref="A82:F82"/>
    <mergeCell ref="D86:F86"/>
    <mergeCell ref="B3:C3"/>
    <mergeCell ref="D3:E3"/>
    <mergeCell ref="A5:H5"/>
    <mergeCell ref="B31:C31"/>
    <mergeCell ref="D31:E31"/>
    <mergeCell ref="B61:C61"/>
    <mergeCell ref="D61:E6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73"/>
  <sheetViews>
    <sheetView zoomScaleNormal="100" workbookViewId="0">
      <selection activeCell="C3" sqref="C3:D6"/>
    </sheetView>
  </sheetViews>
  <sheetFormatPr defaultColWidth="8.85546875" defaultRowHeight="15.75" x14ac:dyDescent="0.25"/>
  <cols>
    <col min="1" max="1" width="6.140625" style="162" customWidth="1"/>
    <col min="2" max="2" width="34" style="134" customWidth="1"/>
    <col min="3" max="3" width="10.42578125" style="134" customWidth="1"/>
    <col min="4" max="4" width="12.140625" style="134" customWidth="1"/>
    <col min="5" max="5" width="17.5703125" style="134" customWidth="1"/>
    <col min="6" max="6" width="16.7109375" style="134" customWidth="1"/>
    <col min="7" max="8" width="16.7109375" style="132" customWidth="1"/>
    <col min="9" max="256" width="8.85546875" style="134"/>
    <col min="257" max="257" width="6.140625" style="134" customWidth="1"/>
    <col min="258" max="258" width="34" style="134" customWidth="1"/>
    <col min="259" max="259" width="10.42578125" style="134" customWidth="1"/>
    <col min="260" max="260" width="12.140625" style="134" customWidth="1"/>
    <col min="261" max="261" width="17.5703125" style="134" customWidth="1"/>
    <col min="262" max="264" width="16.7109375" style="134" customWidth="1"/>
    <col min="265" max="512" width="8.85546875" style="134"/>
    <col min="513" max="513" width="6.140625" style="134" customWidth="1"/>
    <col min="514" max="514" width="34" style="134" customWidth="1"/>
    <col min="515" max="515" width="10.42578125" style="134" customWidth="1"/>
    <col min="516" max="516" width="12.140625" style="134" customWidth="1"/>
    <col min="517" max="517" width="17.5703125" style="134" customWidth="1"/>
    <col min="518" max="520" width="16.7109375" style="134" customWidth="1"/>
    <col min="521" max="768" width="8.85546875" style="134"/>
    <col min="769" max="769" width="6.140625" style="134" customWidth="1"/>
    <col min="770" max="770" width="34" style="134" customWidth="1"/>
    <col min="771" max="771" width="10.42578125" style="134" customWidth="1"/>
    <col min="772" max="772" width="12.140625" style="134" customWidth="1"/>
    <col min="773" max="773" width="17.5703125" style="134" customWidth="1"/>
    <col min="774" max="776" width="16.7109375" style="134" customWidth="1"/>
    <col min="777" max="1024" width="8.85546875" style="134"/>
    <col min="1025" max="1025" width="6.140625" style="134" customWidth="1"/>
    <col min="1026" max="1026" width="34" style="134" customWidth="1"/>
    <col min="1027" max="1027" width="10.42578125" style="134" customWidth="1"/>
    <col min="1028" max="1028" width="12.140625" style="134" customWidth="1"/>
    <col min="1029" max="1029" width="17.5703125" style="134" customWidth="1"/>
    <col min="1030" max="1032" width="16.7109375" style="134" customWidth="1"/>
    <col min="1033" max="1280" width="8.85546875" style="134"/>
    <col min="1281" max="1281" width="6.140625" style="134" customWidth="1"/>
    <col min="1282" max="1282" width="34" style="134" customWidth="1"/>
    <col min="1283" max="1283" width="10.42578125" style="134" customWidth="1"/>
    <col min="1284" max="1284" width="12.140625" style="134" customWidth="1"/>
    <col min="1285" max="1285" width="17.5703125" style="134" customWidth="1"/>
    <col min="1286" max="1288" width="16.7109375" style="134" customWidth="1"/>
    <col min="1289" max="1536" width="8.85546875" style="134"/>
    <col min="1537" max="1537" width="6.140625" style="134" customWidth="1"/>
    <col min="1538" max="1538" width="34" style="134" customWidth="1"/>
    <col min="1539" max="1539" width="10.42578125" style="134" customWidth="1"/>
    <col min="1540" max="1540" width="12.140625" style="134" customWidth="1"/>
    <col min="1541" max="1541" width="17.5703125" style="134" customWidth="1"/>
    <col min="1542" max="1544" width="16.7109375" style="134" customWidth="1"/>
    <col min="1545" max="1792" width="8.85546875" style="134"/>
    <col min="1793" max="1793" width="6.140625" style="134" customWidth="1"/>
    <col min="1794" max="1794" width="34" style="134" customWidth="1"/>
    <col min="1795" max="1795" width="10.42578125" style="134" customWidth="1"/>
    <col min="1796" max="1796" width="12.140625" style="134" customWidth="1"/>
    <col min="1797" max="1797" width="17.5703125" style="134" customWidth="1"/>
    <col min="1798" max="1800" width="16.7109375" style="134" customWidth="1"/>
    <col min="1801" max="2048" width="8.85546875" style="134"/>
    <col min="2049" max="2049" width="6.140625" style="134" customWidth="1"/>
    <col min="2050" max="2050" width="34" style="134" customWidth="1"/>
    <col min="2051" max="2051" width="10.42578125" style="134" customWidth="1"/>
    <col min="2052" max="2052" width="12.140625" style="134" customWidth="1"/>
    <col min="2053" max="2053" width="17.5703125" style="134" customWidth="1"/>
    <col min="2054" max="2056" width="16.7109375" style="134" customWidth="1"/>
    <col min="2057" max="2304" width="8.85546875" style="134"/>
    <col min="2305" max="2305" width="6.140625" style="134" customWidth="1"/>
    <col min="2306" max="2306" width="34" style="134" customWidth="1"/>
    <col min="2307" max="2307" width="10.42578125" style="134" customWidth="1"/>
    <col min="2308" max="2308" width="12.140625" style="134" customWidth="1"/>
    <col min="2309" max="2309" width="17.5703125" style="134" customWidth="1"/>
    <col min="2310" max="2312" width="16.7109375" style="134" customWidth="1"/>
    <col min="2313" max="2560" width="8.85546875" style="134"/>
    <col min="2561" max="2561" width="6.140625" style="134" customWidth="1"/>
    <col min="2562" max="2562" width="34" style="134" customWidth="1"/>
    <col min="2563" max="2563" width="10.42578125" style="134" customWidth="1"/>
    <col min="2564" max="2564" width="12.140625" style="134" customWidth="1"/>
    <col min="2565" max="2565" width="17.5703125" style="134" customWidth="1"/>
    <col min="2566" max="2568" width="16.7109375" style="134" customWidth="1"/>
    <col min="2569" max="2816" width="8.85546875" style="134"/>
    <col min="2817" max="2817" width="6.140625" style="134" customWidth="1"/>
    <col min="2818" max="2818" width="34" style="134" customWidth="1"/>
    <col min="2819" max="2819" width="10.42578125" style="134" customWidth="1"/>
    <col min="2820" max="2820" width="12.140625" style="134" customWidth="1"/>
    <col min="2821" max="2821" width="17.5703125" style="134" customWidth="1"/>
    <col min="2822" max="2824" width="16.7109375" style="134" customWidth="1"/>
    <col min="2825" max="3072" width="8.85546875" style="134"/>
    <col min="3073" max="3073" width="6.140625" style="134" customWidth="1"/>
    <col min="3074" max="3074" width="34" style="134" customWidth="1"/>
    <col min="3075" max="3075" width="10.42578125" style="134" customWidth="1"/>
    <col min="3076" max="3076" width="12.140625" style="134" customWidth="1"/>
    <col min="3077" max="3077" width="17.5703125" style="134" customWidth="1"/>
    <col min="3078" max="3080" width="16.7109375" style="134" customWidth="1"/>
    <col min="3081" max="3328" width="8.85546875" style="134"/>
    <col min="3329" max="3329" width="6.140625" style="134" customWidth="1"/>
    <col min="3330" max="3330" width="34" style="134" customWidth="1"/>
    <col min="3331" max="3331" width="10.42578125" style="134" customWidth="1"/>
    <col min="3332" max="3332" width="12.140625" style="134" customWidth="1"/>
    <col min="3333" max="3333" width="17.5703125" style="134" customWidth="1"/>
    <col min="3334" max="3336" width="16.7109375" style="134" customWidth="1"/>
    <col min="3337" max="3584" width="8.85546875" style="134"/>
    <col min="3585" max="3585" width="6.140625" style="134" customWidth="1"/>
    <col min="3586" max="3586" width="34" style="134" customWidth="1"/>
    <col min="3587" max="3587" width="10.42578125" style="134" customWidth="1"/>
    <col min="3588" max="3588" width="12.140625" style="134" customWidth="1"/>
    <col min="3589" max="3589" width="17.5703125" style="134" customWidth="1"/>
    <col min="3590" max="3592" width="16.7109375" style="134" customWidth="1"/>
    <col min="3593" max="3840" width="8.85546875" style="134"/>
    <col min="3841" max="3841" width="6.140625" style="134" customWidth="1"/>
    <col min="3842" max="3842" width="34" style="134" customWidth="1"/>
    <col min="3843" max="3843" width="10.42578125" style="134" customWidth="1"/>
    <col min="3844" max="3844" width="12.140625" style="134" customWidth="1"/>
    <col min="3845" max="3845" width="17.5703125" style="134" customWidth="1"/>
    <col min="3846" max="3848" width="16.7109375" style="134" customWidth="1"/>
    <col min="3849" max="4096" width="8.85546875" style="134"/>
    <col min="4097" max="4097" width="6.140625" style="134" customWidth="1"/>
    <col min="4098" max="4098" width="34" style="134" customWidth="1"/>
    <col min="4099" max="4099" width="10.42578125" style="134" customWidth="1"/>
    <col min="4100" max="4100" width="12.140625" style="134" customWidth="1"/>
    <col min="4101" max="4101" width="17.5703125" style="134" customWidth="1"/>
    <col min="4102" max="4104" width="16.7109375" style="134" customWidth="1"/>
    <col min="4105" max="4352" width="8.85546875" style="134"/>
    <col min="4353" max="4353" width="6.140625" style="134" customWidth="1"/>
    <col min="4354" max="4354" width="34" style="134" customWidth="1"/>
    <col min="4355" max="4355" width="10.42578125" style="134" customWidth="1"/>
    <col min="4356" max="4356" width="12.140625" style="134" customWidth="1"/>
    <col min="4357" max="4357" width="17.5703125" style="134" customWidth="1"/>
    <col min="4358" max="4360" width="16.7109375" style="134" customWidth="1"/>
    <col min="4361" max="4608" width="8.85546875" style="134"/>
    <col min="4609" max="4609" width="6.140625" style="134" customWidth="1"/>
    <col min="4610" max="4610" width="34" style="134" customWidth="1"/>
    <col min="4611" max="4611" width="10.42578125" style="134" customWidth="1"/>
    <col min="4612" max="4612" width="12.140625" style="134" customWidth="1"/>
    <col min="4613" max="4613" width="17.5703125" style="134" customWidth="1"/>
    <col min="4614" max="4616" width="16.7109375" style="134" customWidth="1"/>
    <col min="4617" max="4864" width="8.85546875" style="134"/>
    <col min="4865" max="4865" width="6.140625" style="134" customWidth="1"/>
    <col min="4866" max="4866" width="34" style="134" customWidth="1"/>
    <col min="4867" max="4867" width="10.42578125" style="134" customWidth="1"/>
    <col min="4868" max="4868" width="12.140625" style="134" customWidth="1"/>
    <col min="4869" max="4869" width="17.5703125" style="134" customWidth="1"/>
    <col min="4870" max="4872" width="16.7109375" style="134" customWidth="1"/>
    <col min="4873" max="5120" width="8.85546875" style="134"/>
    <col min="5121" max="5121" width="6.140625" style="134" customWidth="1"/>
    <col min="5122" max="5122" width="34" style="134" customWidth="1"/>
    <col min="5123" max="5123" width="10.42578125" style="134" customWidth="1"/>
    <col min="5124" max="5124" width="12.140625" style="134" customWidth="1"/>
    <col min="5125" max="5125" width="17.5703125" style="134" customWidth="1"/>
    <col min="5126" max="5128" width="16.7109375" style="134" customWidth="1"/>
    <col min="5129" max="5376" width="8.85546875" style="134"/>
    <col min="5377" max="5377" width="6.140625" style="134" customWidth="1"/>
    <col min="5378" max="5378" width="34" style="134" customWidth="1"/>
    <col min="5379" max="5379" width="10.42578125" style="134" customWidth="1"/>
    <col min="5380" max="5380" width="12.140625" style="134" customWidth="1"/>
    <col min="5381" max="5381" width="17.5703125" style="134" customWidth="1"/>
    <col min="5382" max="5384" width="16.7109375" style="134" customWidth="1"/>
    <col min="5385" max="5632" width="8.85546875" style="134"/>
    <col min="5633" max="5633" width="6.140625" style="134" customWidth="1"/>
    <col min="5634" max="5634" width="34" style="134" customWidth="1"/>
    <col min="5635" max="5635" width="10.42578125" style="134" customWidth="1"/>
    <col min="5636" max="5636" width="12.140625" style="134" customWidth="1"/>
    <col min="5637" max="5637" width="17.5703125" style="134" customWidth="1"/>
    <col min="5638" max="5640" width="16.7109375" style="134" customWidth="1"/>
    <col min="5641" max="5888" width="8.85546875" style="134"/>
    <col min="5889" max="5889" width="6.140625" style="134" customWidth="1"/>
    <col min="5890" max="5890" width="34" style="134" customWidth="1"/>
    <col min="5891" max="5891" width="10.42578125" style="134" customWidth="1"/>
    <col min="5892" max="5892" width="12.140625" style="134" customWidth="1"/>
    <col min="5893" max="5893" width="17.5703125" style="134" customWidth="1"/>
    <col min="5894" max="5896" width="16.7109375" style="134" customWidth="1"/>
    <col min="5897" max="6144" width="8.85546875" style="134"/>
    <col min="6145" max="6145" width="6.140625" style="134" customWidth="1"/>
    <col min="6146" max="6146" width="34" style="134" customWidth="1"/>
    <col min="6147" max="6147" width="10.42578125" style="134" customWidth="1"/>
    <col min="6148" max="6148" width="12.140625" style="134" customWidth="1"/>
    <col min="6149" max="6149" width="17.5703125" style="134" customWidth="1"/>
    <col min="6150" max="6152" width="16.7109375" style="134" customWidth="1"/>
    <col min="6153" max="6400" width="8.85546875" style="134"/>
    <col min="6401" max="6401" width="6.140625" style="134" customWidth="1"/>
    <col min="6402" max="6402" width="34" style="134" customWidth="1"/>
    <col min="6403" max="6403" width="10.42578125" style="134" customWidth="1"/>
    <col min="6404" max="6404" width="12.140625" style="134" customWidth="1"/>
    <col min="6405" max="6405" width="17.5703125" style="134" customWidth="1"/>
    <col min="6406" max="6408" width="16.7109375" style="134" customWidth="1"/>
    <col min="6409" max="6656" width="8.85546875" style="134"/>
    <col min="6657" max="6657" width="6.140625" style="134" customWidth="1"/>
    <col min="6658" max="6658" width="34" style="134" customWidth="1"/>
    <col min="6659" max="6659" width="10.42578125" style="134" customWidth="1"/>
    <col min="6660" max="6660" width="12.140625" style="134" customWidth="1"/>
    <col min="6661" max="6661" width="17.5703125" style="134" customWidth="1"/>
    <col min="6662" max="6664" width="16.7109375" style="134" customWidth="1"/>
    <col min="6665" max="6912" width="8.85546875" style="134"/>
    <col min="6913" max="6913" width="6.140625" style="134" customWidth="1"/>
    <col min="6914" max="6914" width="34" style="134" customWidth="1"/>
    <col min="6915" max="6915" width="10.42578125" style="134" customWidth="1"/>
    <col min="6916" max="6916" width="12.140625" style="134" customWidth="1"/>
    <col min="6917" max="6917" width="17.5703125" style="134" customWidth="1"/>
    <col min="6918" max="6920" width="16.7109375" style="134" customWidth="1"/>
    <col min="6921" max="7168" width="8.85546875" style="134"/>
    <col min="7169" max="7169" width="6.140625" style="134" customWidth="1"/>
    <col min="7170" max="7170" width="34" style="134" customWidth="1"/>
    <col min="7171" max="7171" width="10.42578125" style="134" customWidth="1"/>
    <col min="7172" max="7172" width="12.140625" style="134" customWidth="1"/>
    <col min="7173" max="7173" width="17.5703125" style="134" customWidth="1"/>
    <col min="7174" max="7176" width="16.7109375" style="134" customWidth="1"/>
    <col min="7177" max="7424" width="8.85546875" style="134"/>
    <col min="7425" max="7425" width="6.140625" style="134" customWidth="1"/>
    <col min="7426" max="7426" width="34" style="134" customWidth="1"/>
    <col min="7427" max="7427" width="10.42578125" style="134" customWidth="1"/>
    <col min="7428" max="7428" width="12.140625" style="134" customWidth="1"/>
    <col min="7429" max="7429" width="17.5703125" style="134" customWidth="1"/>
    <col min="7430" max="7432" width="16.7109375" style="134" customWidth="1"/>
    <col min="7433" max="7680" width="8.85546875" style="134"/>
    <col min="7681" max="7681" width="6.140625" style="134" customWidth="1"/>
    <col min="7682" max="7682" width="34" style="134" customWidth="1"/>
    <col min="7683" max="7683" width="10.42578125" style="134" customWidth="1"/>
    <col min="7684" max="7684" width="12.140625" style="134" customWidth="1"/>
    <col min="7685" max="7685" width="17.5703125" style="134" customWidth="1"/>
    <col min="7686" max="7688" width="16.7109375" style="134" customWidth="1"/>
    <col min="7689" max="7936" width="8.85546875" style="134"/>
    <col min="7937" max="7937" width="6.140625" style="134" customWidth="1"/>
    <col min="7938" max="7938" width="34" style="134" customWidth="1"/>
    <col min="7939" max="7939" width="10.42578125" style="134" customWidth="1"/>
    <col min="7940" max="7940" width="12.140625" style="134" customWidth="1"/>
    <col min="7941" max="7941" width="17.5703125" style="134" customWidth="1"/>
    <col min="7942" max="7944" width="16.7109375" style="134" customWidth="1"/>
    <col min="7945" max="8192" width="8.85546875" style="134"/>
    <col min="8193" max="8193" width="6.140625" style="134" customWidth="1"/>
    <col min="8194" max="8194" width="34" style="134" customWidth="1"/>
    <col min="8195" max="8195" width="10.42578125" style="134" customWidth="1"/>
    <col min="8196" max="8196" width="12.140625" style="134" customWidth="1"/>
    <col min="8197" max="8197" width="17.5703125" style="134" customWidth="1"/>
    <col min="8198" max="8200" width="16.7109375" style="134" customWidth="1"/>
    <col min="8201" max="8448" width="8.85546875" style="134"/>
    <col min="8449" max="8449" width="6.140625" style="134" customWidth="1"/>
    <col min="8450" max="8450" width="34" style="134" customWidth="1"/>
    <col min="8451" max="8451" width="10.42578125" style="134" customWidth="1"/>
    <col min="8452" max="8452" width="12.140625" style="134" customWidth="1"/>
    <col min="8453" max="8453" width="17.5703125" style="134" customWidth="1"/>
    <col min="8454" max="8456" width="16.7109375" style="134" customWidth="1"/>
    <col min="8457" max="8704" width="8.85546875" style="134"/>
    <col min="8705" max="8705" width="6.140625" style="134" customWidth="1"/>
    <col min="8706" max="8706" width="34" style="134" customWidth="1"/>
    <col min="8707" max="8707" width="10.42578125" style="134" customWidth="1"/>
    <col min="8708" max="8708" width="12.140625" style="134" customWidth="1"/>
    <col min="8709" max="8709" width="17.5703125" style="134" customWidth="1"/>
    <col min="8710" max="8712" width="16.7109375" style="134" customWidth="1"/>
    <col min="8713" max="8960" width="8.85546875" style="134"/>
    <col min="8961" max="8961" width="6.140625" style="134" customWidth="1"/>
    <col min="8962" max="8962" width="34" style="134" customWidth="1"/>
    <col min="8963" max="8963" width="10.42578125" style="134" customWidth="1"/>
    <col min="8964" max="8964" width="12.140625" style="134" customWidth="1"/>
    <col min="8965" max="8965" width="17.5703125" style="134" customWidth="1"/>
    <col min="8966" max="8968" width="16.7109375" style="134" customWidth="1"/>
    <col min="8969" max="9216" width="8.85546875" style="134"/>
    <col min="9217" max="9217" width="6.140625" style="134" customWidth="1"/>
    <col min="9218" max="9218" width="34" style="134" customWidth="1"/>
    <col min="9219" max="9219" width="10.42578125" style="134" customWidth="1"/>
    <col min="9220" max="9220" width="12.140625" style="134" customWidth="1"/>
    <col min="9221" max="9221" width="17.5703125" style="134" customWidth="1"/>
    <col min="9222" max="9224" width="16.7109375" style="134" customWidth="1"/>
    <col min="9225" max="9472" width="8.85546875" style="134"/>
    <col min="9473" max="9473" width="6.140625" style="134" customWidth="1"/>
    <col min="9474" max="9474" width="34" style="134" customWidth="1"/>
    <col min="9475" max="9475" width="10.42578125" style="134" customWidth="1"/>
    <col min="9476" max="9476" width="12.140625" style="134" customWidth="1"/>
    <col min="9477" max="9477" width="17.5703125" style="134" customWidth="1"/>
    <col min="9478" max="9480" width="16.7109375" style="134" customWidth="1"/>
    <col min="9481" max="9728" width="8.85546875" style="134"/>
    <col min="9729" max="9729" width="6.140625" style="134" customWidth="1"/>
    <col min="9730" max="9730" width="34" style="134" customWidth="1"/>
    <col min="9731" max="9731" width="10.42578125" style="134" customWidth="1"/>
    <col min="9732" max="9732" width="12.140625" style="134" customWidth="1"/>
    <col min="9733" max="9733" width="17.5703125" style="134" customWidth="1"/>
    <col min="9734" max="9736" width="16.7109375" style="134" customWidth="1"/>
    <col min="9737" max="9984" width="8.85546875" style="134"/>
    <col min="9985" max="9985" width="6.140625" style="134" customWidth="1"/>
    <col min="9986" max="9986" width="34" style="134" customWidth="1"/>
    <col min="9987" max="9987" width="10.42578125" style="134" customWidth="1"/>
    <col min="9988" max="9988" width="12.140625" style="134" customWidth="1"/>
    <col min="9989" max="9989" width="17.5703125" style="134" customWidth="1"/>
    <col min="9990" max="9992" width="16.7109375" style="134" customWidth="1"/>
    <col min="9993" max="10240" width="8.85546875" style="134"/>
    <col min="10241" max="10241" width="6.140625" style="134" customWidth="1"/>
    <col min="10242" max="10242" width="34" style="134" customWidth="1"/>
    <col min="10243" max="10243" width="10.42578125" style="134" customWidth="1"/>
    <col min="10244" max="10244" width="12.140625" style="134" customWidth="1"/>
    <col min="10245" max="10245" width="17.5703125" style="134" customWidth="1"/>
    <col min="10246" max="10248" width="16.7109375" style="134" customWidth="1"/>
    <col min="10249" max="10496" width="8.85546875" style="134"/>
    <col min="10497" max="10497" width="6.140625" style="134" customWidth="1"/>
    <col min="10498" max="10498" width="34" style="134" customWidth="1"/>
    <col min="10499" max="10499" width="10.42578125" style="134" customWidth="1"/>
    <col min="10500" max="10500" width="12.140625" style="134" customWidth="1"/>
    <col min="10501" max="10501" width="17.5703125" style="134" customWidth="1"/>
    <col min="10502" max="10504" width="16.7109375" style="134" customWidth="1"/>
    <col min="10505" max="10752" width="8.85546875" style="134"/>
    <col min="10753" max="10753" width="6.140625" style="134" customWidth="1"/>
    <col min="10754" max="10754" width="34" style="134" customWidth="1"/>
    <col min="10755" max="10755" width="10.42578125" style="134" customWidth="1"/>
    <col min="10756" max="10756" width="12.140625" style="134" customWidth="1"/>
    <col min="10757" max="10757" width="17.5703125" style="134" customWidth="1"/>
    <col min="10758" max="10760" width="16.7109375" style="134" customWidth="1"/>
    <col min="10761" max="11008" width="8.85546875" style="134"/>
    <col min="11009" max="11009" width="6.140625" style="134" customWidth="1"/>
    <col min="11010" max="11010" width="34" style="134" customWidth="1"/>
    <col min="11011" max="11011" width="10.42578125" style="134" customWidth="1"/>
    <col min="11012" max="11012" width="12.140625" style="134" customWidth="1"/>
    <col min="11013" max="11013" width="17.5703125" style="134" customWidth="1"/>
    <col min="11014" max="11016" width="16.7109375" style="134" customWidth="1"/>
    <col min="11017" max="11264" width="8.85546875" style="134"/>
    <col min="11265" max="11265" width="6.140625" style="134" customWidth="1"/>
    <col min="11266" max="11266" width="34" style="134" customWidth="1"/>
    <col min="11267" max="11267" width="10.42578125" style="134" customWidth="1"/>
    <col min="11268" max="11268" width="12.140625" style="134" customWidth="1"/>
    <col min="11269" max="11269" width="17.5703125" style="134" customWidth="1"/>
    <col min="11270" max="11272" width="16.7109375" style="134" customWidth="1"/>
    <col min="11273" max="11520" width="8.85546875" style="134"/>
    <col min="11521" max="11521" width="6.140625" style="134" customWidth="1"/>
    <col min="11522" max="11522" width="34" style="134" customWidth="1"/>
    <col min="11523" max="11523" width="10.42578125" style="134" customWidth="1"/>
    <col min="11524" max="11524" width="12.140625" style="134" customWidth="1"/>
    <col min="11525" max="11525" width="17.5703125" style="134" customWidth="1"/>
    <col min="11526" max="11528" width="16.7109375" style="134" customWidth="1"/>
    <col min="11529" max="11776" width="8.85546875" style="134"/>
    <col min="11777" max="11777" width="6.140625" style="134" customWidth="1"/>
    <col min="11778" max="11778" width="34" style="134" customWidth="1"/>
    <col min="11779" max="11779" width="10.42578125" style="134" customWidth="1"/>
    <col min="11780" max="11780" width="12.140625" style="134" customWidth="1"/>
    <col min="11781" max="11781" width="17.5703125" style="134" customWidth="1"/>
    <col min="11782" max="11784" width="16.7109375" style="134" customWidth="1"/>
    <col min="11785" max="12032" width="8.85546875" style="134"/>
    <col min="12033" max="12033" width="6.140625" style="134" customWidth="1"/>
    <col min="12034" max="12034" width="34" style="134" customWidth="1"/>
    <col min="12035" max="12035" width="10.42578125" style="134" customWidth="1"/>
    <col min="12036" max="12036" width="12.140625" style="134" customWidth="1"/>
    <col min="12037" max="12037" width="17.5703125" style="134" customWidth="1"/>
    <col min="12038" max="12040" width="16.7109375" style="134" customWidth="1"/>
    <col min="12041" max="12288" width="8.85546875" style="134"/>
    <col min="12289" max="12289" width="6.140625" style="134" customWidth="1"/>
    <col min="12290" max="12290" width="34" style="134" customWidth="1"/>
    <col min="12291" max="12291" width="10.42578125" style="134" customWidth="1"/>
    <col min="12292" max="12292" width="12.140625" style="134" customWidth="1"/>
    <col min="12293" max="12293" width="17.5703125" style="134" customWidth="1"/>
    <col min="12294" max="12296" width="16.7109375" style="134" customWidth="1"/>
    <col min="12297" max="12544" width="8.85546875" style="134"/>
    <col min="12545" max="12545" width="6.140625" style="134" customWidth="1"/>
    <col min="12546" max="12546" width="34" style="134" customWidth="1"/>
    <col min="12547" max="12547" width="10.42578125" style="134" customWidth="1"/>
    <col min="12548" max="12548" width="12.140625" style="134" customWidth="1"/>
    <col min="12549" max="12549" width="17.5703125" style="134" customWidth="1"/>
    <col min="12550" max="12552" width="16.7109375" style="134" customWidth="1"/>
    <col min="12553" max="12800" width="8.85546875" style="134"/>
    <col min="12801" max="12801" width="6.140625" style="134" customWidth="1"/>
    <col min="12802" max="12802" width="34" style="134" customWidth="1"/>
    <col min="12803" max="12803" width="10.42578125" style="134" customWidth="1"/>
    <col min="12804" max="12804" width="12.140625" style="134" customWidth="1"/>
    <col min="12805" max="12805" width="17.5703125" style="134" customWidth="1"/>
    <col min="12806" max="12808" width="16.7109375" style="134" customWidth="1"/>
    <col min="12809" max="13056" width="8.85546875" style="134"/>
    <col min="13057" max="13057" width="6.140625" style="134" customWidth="1"/>
    <col min="13058" max="13058" width="34" style="134" customWidth="1"/>
    <col min="13059" max="13059" width="10.42578125" style="134" customWidth="1"/>
    <col min="13060" max="13060" width="12.140625" style="134" customWidth="1"/>
    <col min="13061" max="13061" width="17.5703125" style="134" customWidth="1"/>
    <col min="13062" max="13064" width="16.7109375" style="134" customWidth="1"/>
    <col min="13065" max="13312" width="8.85546875" style="134"/>
    <col min="13313" max="13313" width="6.140625" style="134" customWidth="1"/>
    <col min="13314" max="13314" width="34" style="134" customWidth="1"/>
    <col min="13315" max="13315" width="10.42578125" style="134" customWidth="1"/>
    <col min="13316" max="13316" width="12.140625" style="134" customWidth="1"/>
    <col min="13317" max="13317" width="17.5703125" style="134" customWidth="1"/>
    <col min="13318" max="13320" width="16.7109375" style="134" customWidth="1"/>
    <col min="13321" max="13568" width="8.85546875" style="134"/>
    <col min="13569" max="13569" width="6.140625" style="134" customWidth="1"/>
    <col min="13570" max="13570" width="34" style="134" customWidth="1"/>
    <col min="13571" max="13571" width="10.42578125" style="134" customWidth="1"/>
    <col min="13572" max="13572" width="12.140625" style="134" customWidth="1"/>
    <col min="13573" max="13573" width="17.5703125" style="134" customWidth="1"/>
    <col min="13574" max="13576" width="16.7109375" style="134" customWidth="1"/>
    <col min="13577" max="13824" width="8.85546875" style="134"/>
    <col min="13825" max="13825" width="6.140625" style="134" customWidth="1"/>
    <col min="13826" max="13826" width="34" style="134" customWidth="1"/>
    <col min="13827" max="13827" width="10.42578125" style="134" customWidth="1"/>
    <col min="13828" max="13828" width="12.140625" style="134" customWidth="1"/>
    <col min="13829" max="13829" width="17.5703125" style="134" customWidth="1"/>
    <col min="13830" max="13832" width="16.7109375" style="134" customWidth="1"/>
    <col min="13833" max="14080" width="8.85546875" style="134"/>
    <col min="14081" max="14081" width="6.140625" style="134" customWidth="1"/>
    <col min="14082" max="14082" width="34" style="134" customWidth="1"/>
    <col min="14083" max="14083" width="10.42578125" style="134" customWidth="1"/>
    <col min="14084" max="14084" width="12.140625" style="134" customWidth="1"/>
    <col min="14085" max="14085" width="17.5703125" style="134" customWidth="1"/>
    <col min="14086" max="14088" width="16.7109375" style="134" customWidth="1"/>
    <col min="14089" max="14336" width="8.85546875" style="134"/>
    <col min="14337" max="14337" width="6.140625" style="134" customWidth="1"/>
    <col min="14338" max="14338" width="34" style="134" customWidth="1"/>
    <col min="14339" max="14339" width="10.42578125" style="134" customWidth="1"/>
    <col min="14340" max="14340" width="12.140625" style="134" customWidth="1"/>
    <col min="14341" max="14341" width="17.5703125" style="134" customWidth="1"/>
    <col min="14342" max="14344" width="16.7109375" style="134" customWidth="1"/>
    <col min="14345" max="14592" width="8.85546875" style="134"/>
    <col min="14593" max="14593" width="6.140625" style="134" customWidth="1"/>
    <col min="14594" max="14594" width="34" style="134" customWidth="1"/>
    <col min="14595" max="14595" width="10.42578125" style="134" customWidth="1"/>
    <col min="14596" max="14596" width="12.140625" style="134" customWidth="1"/>
    <col min="14597" max="14597" width="17.5703125" style="134" customWidth="1"/>
    <col min="14598" max="14600" width="16.7109375" style="134" customWidth="1"/>
    <col min="14601" max="14848" width="8.85546875" style="134"/>
    <col min="14849" max="14849" width="6.140625" style="134" customWidth="1"/>
    <col min="14850" max="14850" width="34" style="134" customWidth="1"/>
    <col min="14851" max="14851" width="10.42578125" style="134" customWidth="1"/>
    <col min="14852" max="14852" width="12.140625" style="134" customWidth="1"/>
    <col min="14853" max="14853" width="17.5703125" style="134" customWidth="1"/>
    <col min="14854" max="14856" width="16.7109375" style="134" customWidth="1"/>
    <col min="14857" max="15104" width="8.85546875" style="134"/>
    <col min="15105" max="15105" width="6.140625" style="134" customWidth="1"/>
    <col min="15106" max="15106" width="34" style="134" customWidth="1"/>
    <col min="15107" max="15107" width="10.42578125" style="134" customWidth="1"/>
    <col min="15108" max="15108" width="12.140625" style="134" customWidth="1"/>
    <col min="15109" max="15109" width="17.5703125" style="134" customWidth="1"/>
    <col min="15110" max="15112" width="16.7109375" style="134" customWidth="1"/>
    <col min="15113" max="15360" width="8.85546875" style="134"/>
    <col min="15361" max="15361" width="6.140625" style="134" customWidth="1"/>
    <col min="15362" max="15362" width="34" style="134" customWidth="1"/>
    <col min="15363" max="15363" width="10.42578125" style="134" customWidth="1"/>
    <col min="15364" max="15364" width="12.140625" style="134" customWidth="1"/>
    <col min="15365" max="15365" width="17.5703125" style="134" customWidth="1"/>
    <col min="15366" max="15368" width="16.7109375" style="134" customWidth="1"/>
    <col min="15369" max="15616" width="8.85546875" style="134"/>
    <col min="15617" max="15617" width="6.140625" style="134" customWidth="1"/>
    <col min="15618" max="15618" width="34" style="134" customWidth="1"/>
    <col min="15619" max="15619" width="10.42578125" style="134" customWidth="1"/>
    <col min="15620" max="15620" width="12.140625" style="134" customWidth="1"/>
    <col min="15621" max="15621" width="17.5703125" style="134" customWidth="1"/>
    <col min="15622" max="15624" width="16.7109375" style="134" customWidth="1"/>
    <col min="15625" max="15872" width="8.85546875" style="134"/>
    <col min="15873" max="15873" width="6.140625" style="134" customWidth="1"/>
    <col min="15874" max="15874" width="34" style="134" customWidth="1"/>
    <col min="15875" max="15875" width="10.42578125" style="134" customWidth="1"/>
    <col min="15876" max="15876" width="12.140625" style="134" customWidth="1"/>
    <col min="15877" max="15877" width="17.5703125" style="134" customWidth="1"/>
    <col min="15878" max="15880" width="16.7109375" style="134" customWidth="1"/>
    <col min="15881" max="16128" width="8.85546875" style="134"/>
    <col min="16129" max="16129" width="6.140625" style="134" customWidth="1"/>
    <col min="16130" max="16130" width="34" style="134" customWidth="1"/>
    <col min="16131" max="16131" width="10.42578125" style="134" customWidth="1"/>
    <col min="16132" max="16132" width="12.140625" style="134" customWidth="1"/>
    <col min="16133" max="16133" width="17.5703125" style="134" customWidth="1"/>
    <col min="16134" max="16136" width="16.7109375" style="134" customWidth="1"/>
    <col min="16137" max="16384" width="8.85546875" style="134"/>
  </cols>
  <sheetData>
    <row r="1" spans="1:8" s="131" customFormat="1" ht="33" customHeight="1" x14ac:dyDescent="0.35">
      <c r="A1" s="473" t="s">
        <v>2543</v>
      </c>
      <c r="B1" s="474"/>
      <c r="C1" s="474"/>
      <c r="D1" s="474"/>
      <c r="E1" s="474"/>
      <c r="F1" s="475"/>
      <c r="G1" s="130"/>
      <c r="H1" s="130"/>
    </row>
    <row r="2" spans="1:8" ht="8.4499999999999993" customHeight="1" x14ac:dyDescent="0.25">
      <c r="A2" s="476"/>
      <c r="B2" s="477"/>
      <c r="C2" s="132"/>
      <c r="D2" s="132"/>
      <c r="E2" s="132"/>
      <c r="F2" s="133"/>
    </row>
    <row r="3" spans="1:8" ht="15.75" customHeight="1" x14ac:dyDescent="0.25">
      <c r="A3" s="478" t="s">
        <v>2544</v>
      </c>
      <c r="B3" s="479"/>
      <c r="C3" s="480">
        <v>6975706</v>
      </c>
      <c r="D3" s="481"/>
      <c r="E3" s="135"/>
      <c r="F3" s="133"/>
    </row>
    <row r="4" spans="1:8" ht="15.75" customHeight="1" x14ac:dyDescent="0.25">
      <c r="A4" s="482" t="s">
        <v>2545</v>
      </c>
      <c r="B4" s="483"/>
      <c r="C4" s="484">
        <v>2511232.0820498993</v>
      </c>
      <c r="D4" s="485"/>
      <c r="E4" s="132"/>
      <c r="F4" s="133"/>
    </row>
    <row r="5" spans="1:8" x14ac:dyDescent="0.25">
      <c r="A5" s="494" t="s">
        <v>2546</v>
      </c>
      <c r="B5" s="495"/>
      <c r="C5" s="496">
        <v>3125131.7425650707</v>
      </c>
      <c r="D5" s="497"/>
      <c r="E5" s="132"/>
      <c r="F5" s="133"/>
      <c r="H5" s="136"/>
    </row>
    <row r="6" spans="1:8" x14ac:dyDescent="0.25">
      <c r="A6" s="498" t="s">
        <v>24</v>
      </c>
      <c r="B6" s="499"/>
      <c r="C6" s="500">
        <v>5636363.82461497</v>
      </c>
      <c r="D6" s="501"/>
      <c r="E6" s="132"/>
      <c r="F6" s="133"/>
    </row>
    <row r="7" spans="1:8" x14ac:dyDescent="0.25">
      <c r="A7" s="137"/>
      <c r="B7" s="138"/>
      <c r="C7" s="139"/>
      <c r="D7" s="139"/>
      <c r="E7" s="132"/>
      <c r="F7" s="133"/>
    </row>
    <row r="8" spans="1:8" x14ac:dyDescent="0.25">
      <c r="A8" s="137"/>
      <c r="B8" s="132"/>
      <c r="C8" s="132"/>
      <c r="D8" s="132"/>
      <c r="E8" s="132"/>
      <c r="F8" s="133"/>
    </row>
    <row r="9" spans="1:8" x14ac:dyDescent="0.25">
      <c r="A9" s="137"/>
      <c r="B9" s="132"/>
      <c r="C9" s="132"/>
      <c r="D9" s="132"/>
      <c r="E9" s="132"/>
      <c r="F9" s="133"/>
    </row>
    <row r="10" spans="1:8" ht="46.15" customHeight="1" x14ac:dyDescent="0.25">
      <c r="A10" s="137"/>
      <c r="B10" s="132"/>
      <c r="C10" s="502" t="s">
        <v>2547</v>
      </c>
      <c r="D10" s="488" t="s">
        <v>2548</v>
      </c>
      <c r="E10" s="486" t="s">
        <v>2549</v>
      </c>
      <c r="F10" s="488" t="s">
        <v>2550</v>
      </c>
      <c r="G10" s="140"/>
      <c r="H10" s="140"/>
    </row>
    <row r="11" spans="1:8" x14ac:dyDescent="0.25">
      <c r="A11" s="490" t="s">
        <v>2551</v>
      </c>
      <c r="B11" s="491"/>
      <c r="C11" s="503"/>
      <c r="D11" s="489"/>
      <c r="E11" s="487"/>
      <c r="F11" s="489"/>
      <c r="G11" s="140"/>
      <c r="H11" s="140"/>
    </row>
    <row r="12" spans="1:8" x14ac:dyDescent="0.25">
      <c r="A12" s="141">
        <v>1100</v>
      </c>
      <c r="B12" s="142" t="s">
        <v>54</v>
      </c>
      <c r="C12" s="143">
        <v>5</v>
      </c>
      <c r="D12" s="144">
        <f t="shared" ref="D12:D49" si="0">C12/C$49</f>
        <v>1.4522218995062446E-2</v>
      </c>
      <c r="E12" s="145">
        <f t="shared" ref="E12:E48" si="1">C$6*D12</f>
        <v>81852.509796906335</v>
      </c>
      <c r="F12" s="146">
        <f t="shared" ref="F12:F48" si="2">E12*0.25</f>
        <v>20463.127449226584</v>
      </c>
      <c r="G12" s="147"/>
      <c r="H12" s="147"/>
    </row>
    <row r="13" spans="1:8" x14ac:dyDescent="0.25">
      <c r="A13" s="148">
        <v>1200</v>
      </c>
      <c r="B13" s="142" t="s">
        <v>2552</v>
      </c>
      <c r="C13" s="149">
        <v>4.5</v>
      </c>
      <c r="D13" s="150">
        <f t="shared" si="0"/>
        <v>1.30699970955562E-2</v>
      </c>
      <c r="E13" s="151">
        <f t="shared" si="1"/>
        <v>73667.258817215697</v>
      </c>
      <c r="F13" s="152">
        <f t="shared" si="2"/>
        <v>18416.814704303924</v>
      </c>
      <c r="G13" s="153"/>
      <c r="H13" s="153"/>
    </row>
    <row r="14" spans="1:8" x14ac:dyDescent="0.25">
      <c r="A14" s="148">
        <v>1250</v>
      </c>
      <c r="B14" s="142" t="s">
        <v>2553</v>
      </c>
      <c r="C14" s="149">
        <v>2.5</v>
      </c>
      <c r="D14" s="150">
        <f t="shared" si="0"/>
        <v>7.2611094975312228E-3</v>
      </c>
      <c r="E14" s="154">
        <f t="shared" si="1"/>
        <v>40926.254898453168</v>
      </c>
      <c r="F14" s="155">
        <f t="shared" si="2"/>
        <v>10231.563724613292</v>
      </c>
      <c r="G14" s="153"/>
      <c r="H14" s="153"/>
    </row>
    <row r="15" spans="1:8" x14ac:dyDescent="0.25">
      <c r="A15" s="148">
        <v>1300</v>
      </c>
      <c r="B15" s="142" t="s">
        <v>2554</v>
      </c>
      <c r="C15" s="149">
        <v>6</v>
      </c>
      <c r="D15" s="150">
        <f t="shared" si="0"/>
        <v>1.7426662794074933E-2</v>
      </c>
      <c r="E15" s="154">
        <f t="shared" si="1"/>
        <v>98223.011756287597</v>
      </c>
      <c r="F15" s="155">
        <f t="shared" si="2"/>
        <v>24555.752939071899</v>
      </c>
      <c r="G15" s="153"/>
      <c r="H15" s="153"/>
    </row>
    <row r="16" spans="1:8" x14ac:dyDescent="0.25">
      <c r="A16" s="148">
        <v>1350</v>
      </c>
      <c r="B16" s="142" t="s">
        <v>2555</v>
      </c>
      <c r="C16" s="149">
        <v>4</v>
      </c>
      <c r="D16" s="150">
        <f t="shared" si="0"/>
        <v>1.1617775196049956E-2</v>
      </c>
      <c r="E16" s="154">
        <f t="shared" si="1"/>
        <v>65482.007837525067</v>
      </c>
      <c r="F16" s="155">
        <f t="shared" si="2"/>
        <v>16370.501959381267</v>
      </c>
      <c r="G16" s="153"/>
      <c r="H16" s="153"/>
    </row>
    <row r="17" spans="1:8" ht="16.149999999999999" customHeight="1" x14ac:dyDescent="0.25">
      <c r="A17" s="148">
        <v>1400</v>
      </c>
      <c r="B17" s="142" t="s">
        <v>2556</v>
      </c>
      <c r="C17" s="149">
        <v>3</v>
      </c>
      <c r="D17" s="150">
        <f t="shared" si="0"/>
        <v>8.7133313970374666E-3</v>
      </c>
      <c r="E17" s="154">
        <f t="shared" si="1"/>
        <v>49111.505878143798</v>
      </c>
      <c r="F17" s="155">
        <f t="shared" si="2"/>
        <v>12277.87646953595</v>
      </c>
      <c r="G17" s="153"/>
      <c r="H17" s="153"/>
    </row>
    <row r="18" spans="1:8" x14ac:dyDescent="0.25">
      <c r="A18" s="148">
        <v>1520</v>
      </c>
      <c r="B18" s="142" t="s">
        <v>2557</v>
      </c>
      <c r="C18" s="149">
        <v>2</v>
      </c>
      <c r="D18" s="150">
        <f t="shared" si="0"/>
        <v>5.8088875980249781E-3</v>
      </c>
      <c r="E18" s="154">
        <f t="shared" si="1"/>
        <v>32741.003918762533</v>
      </c>
      <c r="F18" s="155">
        <f t="shared" si="2"/>
        <v>8185.2509796906334</v>
      </c>
      <c r="G18" s="153"/>
      <c r="H18" s="153"/>
    </row>
    <row r="19" spans="1:8" x14ac:dyDescent="0.25">
      <c r="A19" s="148">
        <v>1650</v>
      </c>
      <c r="B19" s="142" t="s">
        <v>2558</v>
      </c>
      <c r="C19" s="149">
        <v>1.5</v>
      </c>
      <c r="D19" s="150">
        <f t="shared" si="0"/>
        <v>4.3566656985187333E-3</v>
      </c>
      <c r="E19" s="154">
        <f t="shared" si="1"/>
        <v>24555.752939071899</v>
      </c>
      <c r="F19" s="155">
        <f t="shared" si="2"/>
        <v>6138.9382347679748</v>
      </c>
      <c r="G19" s="153"/>
      <c r="H19" s="153"/>
    </row>
    <row r="20" spans="1:8" x14ac:dyDescent="0.25">
      <c r="A20" s="148">
        <v>1750</v>
      </c>
      <c r="B20" s="142" t="s">
        <v>2559</v>
      </c>
      <c r="C20" s="149">
        <v>7.5</v>
      </c>
      <c r="D20" s="150">
        <f t="shared" si="0"/>
        <v>2.1783328492593668E-2</v>
      </c>
      <c r="E20" s="154">
        <f t="shared" si="1"/>
        <v>122778.7646953595</v>
      </c>
      <c r="F20" s="155">
        <f t="shared" si="2"/>
        <v>30694.691173839874</v>
      </c>
      <c r="G20" s="153"/>
      <c r="H20" s="153"/>
    </row>
    <row r="21" spans="1:8" x14ac:dyDescent="0.25">
      <c r="A21" s="148">
        <v>1890</v>
      </c>
      <c r="B21" s="142" t="s">
        <v>2560</v>
      </c>
      <c r="C21" s="149">
        <v>1.5</v>
      </c>
      <c r="D21" s="150">
        <f t="shared" si="0"/>
        <v>4.3566656985187333E-3</v>
      </c>
      <c r="E21" s="154">
        <f t="shared" si="1"/>
        <v>24555.752939071899</v>
      </c>
      <c r="F21" s="155">
        <f t="shared" si="2"/>
        <v>6138.9382347679748</v>
      </c>
      <c r="G21" s="153"/>
      <c r="H21" s="153"/>
    </row>
    <row r="22" spans="1:8" x14ac:dyDescent="0.25">
      <c r="A22" s="148">
        <v>1940</v>
      </c>
      <c r="B22" s="142" t="s">
        <v>2561</v>
      </c>
      <c r="C22" s="149">
        <v>4</v>
      </c>
      <c r="D22" s="150">
        <f t="shared" si="0"/>
        <v>1.1617775196049956E-2</v>
      </c>
      <c r="E22" s="154">
        <f t="shared" si="1"/>
        <v>65482.007837525067</v>
      </c>
      <c r="F22" s="155">
        <f t="shared" si="2"/>
        <v>16370.501959381267</v>
      </c>
      <c r="G22" s="153"/>
      <c r="H22" s="153"/>
    </row>
    <row r="23" spans="1:8" x14ac:dyDescent="0.25">
      <c r="A23" s="148">
        <v>2100</v>
      </c>
      <c r="B23" s="142" t="s">
        <v>2562</v>
      </c>
      <c r="C23" s="149">
        <v>13</v>
      </c>
      <c r="D23" s="150">
        <f t="shared" si="0"/>
        <v>3.7757769387162354E-2</v>
      </c>
      <c r="E23" s="154">
        <f t="shared" si="1"/>
        <v>212816.52547195644</v>
      </c>
      <c r="F23" s="155">
        <f t="shared" si="2"/>
        <v>53204.13136798911</v>
      </c>
      <c r="G23" s="153"/>
      <c r="H23" s="153"/>
    </row>
    <row r="24" spans="1:8" x14ac:dyDescent="0.25">
      <c r="A24" s="148">
        <v>2130</v>
      </c>
      <c r="B24" s="142" t="s">
        <v>2563</v>
      </c>
      <c r="C24" s="149">
        <v>1</v>
      </c>
      <c r="D24" s="150">
        <f t="shared" si="0"/>
        <v>2.904443799012489E-3</v>
      </c>
      <c r="E24" s="154">
        <f t="shared" si="1"/>
        <v>16370.501959381267</v>
      </c>
      <c r="F24" s="155">
        <f t="shared" si="2"/>
        <v>4092.6254898453167</v>
      </c>
      <c r="G24" s="153"/>
      <c r="H24" s="153"/>
    </row>
    <row r="25" spans="1:8" x14ac:dyDescent="0.25">
      <c r="A25" s="148">
        <v>2200</v>
      </c>
      <c r="B25" s="142" t="s">
        <v>2564</v>
      </c>
      <c r="C25" s="149">
        <v>26</v>
      </c>
      <c r="D25" s="150">
        <f t="shared" si="0"/>
        <v>7.5515538774324709E-2</v>
      </c>
      <c r="E25" s="154">
        <f t="shared" si="1"/>
        <v>425633.05094391288</v>
      </c>
      <c r="F25" s="155">
        <f t="shared" si="2"/>
        <v>106408.26273597822</v>
      </c>
      <c r="G25" s="153"/>
      <c r="H25" s="153"/>
    </row>
    <row r="26" spans="1:8" x14ac:dyDescent="0.25">
      <c r="A26" s="148">
        <v>2210</v>
      </c>
      <c r="B26" s="142" t="s">
        <v>2565</v>
      </c>
      <c r="C26" s="149">
        <v>2</v>
      </c>
      <c r="D26" s="150">
        <f t="shared" si="0"/>
        <v>5.8088875980249781E-3</v>
      </c>
      <c r="E26" s="154">
        <f t="shared" si="1"/>
        <v>32741.003918762533</v>
      </c>
      <c r="F26" s="155">
        <f t="shared" si="2"/>
        <v>8185.2509796906334</v>
      </c>
      <c r="G26" s="153"/>
      <c r="H26" s="153"/>
    </row>
    <row r="27" spans="1:8" x14ac:dyDescent="0.25">
      <c r="A27" s="148">
        <v>2260</v>
      </c>
      <c r="B27" s="132" t="s">
        <v>2566</v>
      </c>
      <c r="C27" s="149">
        <v>1</v>
      </c>
      <c r="D27" s="150">
        <f t="shared" si="0"/>
        <v>2.904443799012489E-3</v>
      </c>
      <c r="E27" s="154">
        <f t="shared" si="1"/>
        <v>16370.501959381267</v>
      </c>
      <c r="F27" s="155">
        <f>E27*0.25</f>
        <v>4092.6254898453167</v>
      </c>
      <c r="G27" s="153"/>
      <c r="H27" s="153"/>
    </row>
    <row r="28" spans="1:8" x14ac:dyDescent="0.25">
      <c r="A28" s="148">
        <v>2300</v>
      </c>
      <c r="B28" s="142" t="s">
        <v>2567</v>
      </c>
      <c r="C28" s="149">
        <v>24</v>
      </c>
      <c r="D28" s="150">
        <f t="shared" si="0"/>
        <v>6.9706651176299733E-2</v>
      </c>
      <c r="E28" s="154">
        <f t="shared" si="1"/>
        <v>392892.04702515039</v>
      </c>
      <c r="F28" s="155">
        <f>E28*0.25</f>
        <v>98223.011756287597</v>
      </c>
      <c r="G28" s="153"/>
      <c r="H28" s="153"/>
    </row>
    <row r="29" spans="1:8" x14ac:dyDescent="0.25">
      <c r="A29" s="148">
        <v>2350</v>
      </c>
      <c r="B29" s="142" t="s">
        <v>2568</v>
      </c>
      <c r="C29" s="149">
        <v>3</v>
      </c>
      <c r="D29" s="150">
        <f t="shared" si="0"/>
        <v>8.7133313970374666E-3</v>
      </c>
      <c r="E29" s="154">
        <f t="shared" si="1"/>
        <v>49111.505878143798</v>
      </c>
      <c r="F29" s="155">
        <f t="shared" si="2"/>
        <v>12277.87646953595</v>
      </c>
      <c r="G29" s="153"/>
      <c r="H29" s="153"/>
    </row>
    <row r="30" spans="1:8" x14ac:dyDescent="0.25">
      <c r="A30" s="148">
        <v>2400</v>
      </c>
      <c r="B30" s="142" t="s">
        <v>2569</v>
      </c>
      <c r="C30" s="149">
        <v>19</v>
      </c>
      <c r="D30" s="150">
        <f t="shared" si="0"/>
        <v>5.5184432181237295E-2</v>
      </c>
      <c r="E30" s="154">
        <f t="shared" si="1"/>
        <v>311039.53722824407</v>
      </c>
      <c r="F30" s="155">
        <f t="shared" si="2"/>
        <v>77759.884307061016</v>
      </c>
      <c r="G30" s="153"/>
      <c r="H30" s="153"/>
    </row>
    <row r="31" spans="1:8" x14ac:dyDescent="0.25">
      <c r="A31" s="148">
        <v>2460</v>
      </c>
      <c r="B31" s="149" t="s">
        <v>2570</v>
      </c>
      <c r="C31" s="149">
        <v>0</v>
      </c>
      <c r="D31" s="150">
        <f t="shared" si="0"/>
        <v>0</v>
      </c>
      <c r="E31" s="154">
        <f t="shared" si="1"/>
        <v>0</v>
      </c>
      <c r="F31" s="155">
        <f t="shared" si="2"/>
        <v>0</v>
      </c>
      <c r="G31" s="153"/>
      <c r="H31" s="153"/>
    </row>
    <row r="32" spans="1:8" x14ac:dyDescent="0.25">
      <c r="A32" s="148">
        <v>2480</v>
      </c>
      <c r="B32" s="142" t="s">
        <v>2571</v>
      </c>
      <c r="C32" s="149">
        <v>6</v>
      </c>
      <c r="D32" s="150">
        <f t="shared" si="0"/>
        <v>1.7426662794074933E-2</v>
      </c>
      <c r="E32" s="154">
        <f t="shared" si="1"/>
        <v>98223.011756287597</v>
      </c>
      <c r="F32" s="155">
        <f t="shared" si="2"/>
        <v>24555.752939071899</v>
      </c>
      <c r="G32" s="153"/>
      <c r="H32" s="153"/>
    </row>
    <row r="33" spans="1:8" x14ac:dyDescent="0.25">
      <c r="A33" s="148">
        <v>2490</v>
      </c>
      <c r="B33" s="142" t="s">
        <v>2572</v>
      </c>
      <c r="C33" s="149">
        <v>1.3</v>
      </c>
      <c r="D33" s="150">
        <f t="shared" si="0"/>
        <v>3.775776938716236E-3</v>
      </c>
      <c r="E33" s="154">
        <f t="shared" si="1"/>
        <v>21281.652547195648</v>
      </c>
      <c r="F33" s="155">
        <f t="shared" si="2"/>
        <v>5320.4131367989121</v>
      </c>
      <c r="G33" s="153"/>
      <c r="H33" s="153"/>
    </row>
    <row r="34" spans="1:8" x14ac:dyDescent="0.25">
      <c r="A34" s="148">
        <v>2500</v>
      </c>
      <c r="B34" s="142" t="s">
        <v>2573</v>
      </c>
      <c r="C34" s="149">
        <v>1.5</v>
      </c>
      <c r="D34" s="150">
        <f t="shared" si="0"/>
        <v>4.3566656985187333E-3</v>
      </c>
      <c r="E34" s="154">
        <f t="shared" si="1"/>
        <v>24555.752939071899</v>
      </c>
      <c r="F34" s="155">
        <f t="shared" si="2"/>
        <v>6138.9382347679748</v>
      </c>
      <c r="G34" s="153"/>
      <c r="H34" s="153"/>
    </row>
    <row r="35" spans="1:8" x14ac:dyDescent="0.25">
      <c r="A35" s="148">
        <v>2800</v>
      </c>
      <c r="B35" s="142" t="s">
        <v>2574</v>
      </c>
      <c r="C35" s="149">
        <v>4</v>
      </c>
      <c r="D35" s="150">
        <f t="shared" si="0"/>
        <v>1.1617775196049956E-2</v>
      </c>
      <c r="E35" s="154">
        <f t="shared" si="1"/>
        <v>65482.007837525067</v>
      </c>
      <c r="F35" s="155">
        <f t="shared" si="2"/>
        <v>16370.501959381267</v>
      </c>
      <c r="G35" s="153"/>
      <c r="H35" s="153"/>
    </row>
    <row r="36" spans="1:8" x14ac:dyDescent="0.25">
      <c r="A36" s="148">
        <v>2950</v>
      </c>
      <c r="B36" s="142" t="s">
        <v>2575</v>
      </c>
      <c r="C36" s="149">
        <v>0.2</v>
      </c>
      <c r="D36" s="150">
        <f t="shared" si="0"/>
        <v>5.8088875980249783E-4</v>
      </c>
      <c r="E36" s="154">
        <f t="shared" si="1"/>
        <v>3274.1003918762535</v>
      </c>
      <c r="F36" s="155">
        <f t="shared" si="2"/>
        <v>818.52509796906338</v>
      </c>
      <c r="G36" s="153"/>
      <c r="H36" s="153"/>
    </row>
    <row r="37" spans="1:8" x14ac:dyDescent="0.25">
      <c r="A37" s="148">
        <v>3000</v>
      </c>
      <c r="B37" s="142" t="s">
        <v>2576</v>
      </c>
      <c r="C37" s="149">
        <v>42</v>
      </c>
      <c r="D37" s="150">
        <f t="shared" si="0"/>
        <v>0.12198663955852454</v>
      </c>
      <c r="E37" s="154">
        <f t="shared" si="1"/>
        <v>687561.08229401312</v>
      </c>
      <c r="F37" s="155">
        <f t="shared" si="2"/>
        <v>171890.27057350328</v>
      </c>
      <c r="G37" s="153"/>
      <c r="H37" s="153"/>
    </row>
    <row r="38" spans="1:8" x14ac:dyDescent="0.25">
      <c r="A38" s="148">
        <v>3360</v>
      </c>
      <c r="B38" s="149" t="s">
        <v>2577</v>
      </c>
      <c r="C38" s="149">
        <v>5</v>
      </c>
      <c r="D38" s="150">
        <f t="shared" si="0"/>
        <v>1.4522218995062446E-2</v>
      </c>
      <c r="E38" s="154">
        <f t="shared" si="1"/>
        <v>81852.509796906335</v>
      </c>
      <c r="F38" s="155">
        <f t="shared" si="2"/>
        <v>20463.127449226584</v>
      </c>
      <c r="G38" s="153"/>
      <c r="H38" s="153"/>
    </row>
    <row r="39" spans="1:8" x14ac:dyDescent="0.25">
      <c r="A39" s="148">
        <v>4000</v>
      </c>
      <c r="B39" s="142" t="s">
        <v>2578</v>
      </c>
      <c r="C39" s="149">
        <v>12</v>
      </c>
      <c r="D39" s="150">
        <f t="shared" si="0"/>
        <v>3.4853325588149867E-2</v>
      </c>
      <c r="E39" s="154">
        <f t="shared" si="1"/>
        <v>196446.02351257519</v>
      </c>
      <c r="F39" s="155">
        <f t="shared" si="2"/>
        <v>49111.505878143798</v>
      </c>
      <c r="G39" s="153"/>
      <c r="H39" s="153"/>
    </row>
    <row r="40" spans="1:8" x14ac:dyDescent="0.25">
      <c r="A40" s="148">
        <v>4200</v>
      </c>
      <c r="B40" s="142" t="s">
        <v>2579</v>
      </c>
      <c r="C40" s="149">
        <v>35.5</v>
      </c>
      <c r="D40" s="150">
        <f t="shared" si="0"/>
        <v>0.10310775486494336</v>
      </c>
      <c r="E40" s="154">
        <f t="shared" si="1"/>
        <v>581152.819558035</v>
      </c>
      <c r="F40" s="155">
        <f t="shared" si="2"/>
        <v>145288.20488950875</v>
      </c>
      <c r="G40" s="153"/>
      <c r="H40" s="153"/>
    </row>
    <row r="41" spans="1:8" x14ac:dyDescent="0.25">
      <c r="A41" s="148">
        <v>4230</v>
      </c>
      <c r="B41" s="142" t="s">
        <v>2580</v>
      </c>
      <c r="C41" s="149">
        <v>4.5</v>
      </c>
      <c r="D41" s="150">
        <f t="shared" si="0"/>
        <v>1.30699970955562E-2</v>
      </c>
      <c r="E41" s="154">
        <f t="shared" si="1"/>
        <v>73667.258817215697</v>
      </c>
      <c r="F41" s="155">
        <f t="shared" si="2"/>
        <v>18416.814704303924</v>
      </c>
      <c r="G41" s="153"/>
      <c r="H41" s="153"/>
    </row>
    <row r="42" spans="1:8" x14ac:dyDescent="0.25">
      <c r="A42" s="148">
        <v>5000</v>
      </c>
      <c r="B42" s="142" t="s">
        <v>2581</v>
      </c>
      <c r="C42" s="149">
        <v>64</v>
      </c>
      <c r="D42" s="150">
        <f t="shared" si="0"/>
        <v>0.1858844031367993</v>
      </c>
      <c r="E42" s="154">
        <f t="shared" si="1"/>
        <v>1047712.1254004011</v>
      </c>
      <c r="F42" s="155">
        <f t="shared" si="2"/>
        <v>261928.03135010027</v>
      </c>
      <c r="G42" s="153"/>
      <c r="H42" s="153"/>
    </row>
    <row r="43" spans="1:8" x14ac:dyDescent="0.25">
      <c r="A43" s="148">
        <v>5090</v>
      </c>
      <c r="B43" s="142" t="s">
        <v>2582</v>
      </c>
      <c r="C43" s="149">
        <v>0.5</v>
      </c>
      <c r="D43" s="150">
        <f t="shared" si="0"/>
        <v>1.4522218995062445E-3</v>
      </c>
      <c r="E43" s="154">
        <f t="shared" si="1"/>
        <v>8185.2509796906334</v>
      </c>
      <c r="F43" s="155">
        <f t="shared" si="2"/>
        <v>2046.3127449226583</v>
      </c>
      <c r="G43" s="153"/>
      <c r="H43" s="153"/>
    </row>
    <row r="44" spans="1:8" x14ac:dyDescent="0.25">
      <c r="A44" s="148">
        <v>6000</v>
      </c>
      <c r="B44" s="142" t="s">
        <v>2583</v>
      </c>
      <c r="C44" s="149">
        <v>3.05</v>
      </c>
      <c r="D44" s="150">
        <f t="shared" si="0"/>
        <v>8.8585535869880917E-3</v>
      </c>
      <c r="E44" s="154">
        <f t="shared" si="1"/>
        <v>49930.030976112859</v>
      </c>
      <c r="F44" s="155">
        <f t="shared" si="2"/>
        <v>12482.507744028215</v>
      </c>
      <c r="G44" s="153"/>
      <c r="H44" s="153"/>
    </row>
    <row r="45" spans="1:8" x14ac:dyDescent="0.25">
      <c r="A45" s="148">
        <v>6200</v>
      </c>
      <c r="B45" s="132" t="s">
        <v>2584</v>
      </c>
      <c r="C45" s="149">
        <v>0.25</v>
      </c>
      <c r="D45" s="150">
        <f t="shared" si="0"/>
        <v>7.2611094975312226E-4</v>
      </c>
      <c r="E45" s="154">
        <f t="shared" si="1"/>
        <v>4092.6254898453167</v>
      </c>
      <c r="F45" s="155">
        <f t="shared" si="2"/>
        <v>1023.1563724613292</v>
      </c>
      <c r="G45" s="153"/>
      <c r="H45" s="153"/>
    </row>
    <row r="46" spans="1:8" x14ac:dyDescent="0.25">
      <c r="A46" s="148">
        <v>8193</v>
      </c>
      <c r="B46" s="132" t="s">
        <v>2585</v>
      </c>
      <c r="C46" s="149">
        <v>1</v>
      </c>
      <c r="D46" s="150">
        <f t="shared" si="0"/>
        <v>2.904443799012489E-3</v>
      </c>
      <c r="E46" s="154">
        <f t="shared" si="1"/>
        <v>16370.501959381267</v>
      </c>
      <c r="F46" s="155">
        <f t="shared" si="2"/>
        <v>4092.6254898453167</v>
      </c>
      <c r="G46" s="153"/>
      <c r="H46" s="153"/>
    </row>
    <row r="47" spans="1:8" x14ac:dyDescent="0.25">
      <c r="A47" s="148">
        <v>8239</v>
      </c>
      <c r="B47" s="132" t="s">
        <v>2586</v>
      </c>
      <c r="C47" s="149">
        <v>8</v>
      </c>
      <c r="D47" s="150">
        <f t="shared" si="0"/>
        <v>2.3235550392099912E-2</v>
      </c>
      <c r="E47" s="154">
        <f t="shared" si="1"/>
        <v>130964.01567505013</v>
      </c>
      <c r="F47" s="155">
        <f t="shared" si="2"/>
        <v>32741.003918762533</v>
      </c>
      <c r="G47" s="153"/>
      <c r="H47" s="153"/>
    </row>
    <row r="48" spans="1:8" x14ac:dyDescent="0.25">
      <c r="A48" s="156">
        <v>9500</v>
      </c>
      <c r="B48" s="132" t="s">
        <v>2587</v>
      </c>
      <c r="C48" s="149">
        <v>25</v>
      </c>
      <c r="D48" s="150">
        <f t="shared" si="0"/>
        <v>7.2611094975312221E-2</v>
      </c>
      <c r="E48" s="154">
        <f t="shared" si="1"/>
        <v>409262.5489845316</v>
      </c>
      <c r="F48" s="155">
        <f t="shared" si="2"/>
        <v>102315.6372461329</v>
      </c>
      <c r="G48" s="153"/>
      <c r="H48" s="153"/>
    </row>
    <row r="49" spans="1:8" s="161" customFormat="1" x14ac:dyDescent="0.25">
      <c r="A49" s="492" t="s">
        <v>24</v>
      </c>
      <c r="B49" s="493"/>
      <c r="C49" s="157">
        <f>SUM(C12:C48)</f>
        <v>344.3</v>
      </c>
      <c r="D49" s="158">
        <f t="shared" si="0"/>
        <v>1</v>
      </c>
      <c r="E49" s="159">
        <f>SUM(E12:E48)</f>
        <v>5636363.82461497</v>
      </c>
      <c r="F49" s="159">
        <f>SUM(F12:F48)</f>
        <v>1409090.9561537425</v>
      </c>
      <c r="G49" s="160"/>
      <c r="H49" s="160"/>
    </row>
    <row r="50" spans="1:8" x14ac:dyDescent="0.25">
      <c r="B50" s="132"/>
      <c r="C50" s="132"/>
      <c r="D50" s="132"/>
      <c r="E50" s="132"/>
      <c r="F50" s="132"/>
    </row>
    <row r="51" spans="1:8" x14ac:dyDescent="0.25">
      <c r="A51" s="163"/>
      <c r="B51" s="132"/>
      <c r="C51" s="132"/>
      <c r="D51" s="132"/>
      <c r="E51" s="132"/>
      <c r="F51" s="132"/>
      <c r="G51" s="164"/>
    </row>
    <row r="52" spans="1:8" x14ac:dyDescent="0.25">
      <c r="A52" s="163"/>
      <c r="B52" s="132"/>
      <c r="C52" s="132"/>
      <c r="D52" s="132"/>
      <c r="E52" s="132"/>
      <c r="F52" s="132"/>
    </row>
    <row r="53" spans="1:8" x14ac:dyDescent="0.25">
      <c r="B53" s="132"/>
      <c r="C53" s="132"/>
      <c r="D53" s="132"/>
      <c r="E53" s="132"/>
      <c r="F53" s="132"/>
    </row>
    <row r="54" spans="1:8" x14ac:dyDescent="0.25">
      <c r="B54" s="132"/>
      <c r="C54" s="132"/>
      <c r="D54" s="132"/>
      <c r="E54" s="132"/>
      <c r="F54" s="132"/>
    </row>
    <row r="55" spans="1:8" x14ac:dyDescent="0.25">
      <c r="B55" s="132"/>
      <c r="C55" s="132"/>
      <c r="D55" s="132"/>
      <c r="E55" s="132"/>
      <c r="F55" s="165"/>
      <c r="G55" s="165"/>
      <c r="H55" s="165"/>
    </row>
    <row r="56" spans="1:8" x14ac:dyDescent="0.25">
      <c r="B56" s="132"/>
      <c r="C56" s="132"/>
      <c r="D56" s="132"/>
      <c r="E56" s="132"/>
      <c r="F56" s="165"/>
      <c r="G56" s="165"/>
      <c r="H56" s="165"/>
    </row>
    <row r="57" spans="1:8" x14ac:dyDescent="0.25">
      <c r="B57" s="132"/>
      <c r="C57" s="132"/>
      <c r="D57" s="132"/>
      <c r="E57" s="132"/>
      <c r="F57" s="165"/>
      <c r="G57" s="165"/>
      <c r="H57" s="165"/>
    </row>
    <row r="58" spans="1:8" x14ac:dyDescent="0.25">
      <c r="B58" s="132"/>
      <c r="C58" s="132"/>
      <c r="D58" s="132"/>
      <c r="E58" s="132"/>
      <c r="F58" s="132"/>
    </row>
    <row r="59" spans="1:8" x14ac:dyDescent="0.25">
      <c r="B59" s="132"/>
      <c r="C59" s="132"/>
      <c r="D59" s="132"/>
      <c r="E59" s="132"/>
      <c r="F59" s="165"/>
      <c r="G59" s="165"/>
      <c r="H59" s="165"/>
    </row>
    <row r="60" spans="1:8" x14ac:dyDescent="0.25">
      <c r="B60" s="132"/>
      <c r="C60" s="132"/>
      <c r="D60" s="132"/>
      <c r="E60" s="132"/>
      <c r="F60" s="165"/>
      <c r="G60" s="165"/>
      <c r="H60" s="165"/>
    </row>
    <row r="61" spans="1:8" x14ac:dyDescent="0.25">
      <c r="B61" s="132"/>
      <c r="C61" s="132"/>
      <c r="D61" s="132"/>
      <c r="E61" s="132"/>
      <c r="F61" s="165"/>
      <c r="G61" s="165"/>
      <c r="H61" s="165"/>
    </row>
    <row r="63" spans="1:8" x14ac:dyDescent="0.25">
      <c r="F63" s="165"/>
      <c r="G63" s="165"/>
      <c r="H63" s="165"/>
    </row>
    <row r="64" spans="1:8" x14ac:dyDescent="0.25">
      <c r="F64" s="165"/>
      <c r="G64" s="165"/>
      <c r="H64" s="165"/>
    </row>
    <row r="65" spans="6:8" x14ac:dyDescent="0.25">
      <c r="F65" s="165"/>
      <c r="G65" s="165"/>
      <c r="H65" s="165"/>
    </row>
    <row r="67" spans="6:8" x14ac:dyDescent="0.25">
      <c r="F67" s="165"/>
      <c r="G67" s="165"/>
      <c r="H67" s="165"/>
    </row>
    <row r="68" spans="6:8" x14ac:dyDescent="0.25">
      <c r="F68" s="165"/>
      <c r="G68" s="165"/>
      <c r="H68" s="165"/>
    </row>
    <row r="69" spans="6:8" x14ac:dyDescent="0.25">
      <c r="F69" s="166"/>
      <c r="G69" s="166"/>
      <c r="H69" s="166"/>
    </row>
    <row r="71" spans="6:8" x14ac:dyDescent="0.25">
      <c r="F71" s="166"/>
      <c r="G71" s="166"/>
      <c r="H71" s="166"/>
    </row>
    <row r="72" spans="6:8" x14ac:dyDescent="0.25">
      <c r="F72" s="166"/>
      <c r="G72" s="166"/>
      <c r="H72" s="166"/>
    </row>
    <row r="73" spans="6:8" x14ac:dyDescent="0.25">
      <c r="F73" s="166"/>
      <c r="G73" s="166"/>
      <c r="H73" s="166"/>
    </row>
  </sheetData>
  <mergeCells count="16">
    <mergeCell ref="E10:E11"/>
    <mergeCell ref="F10:F11"/>
    <mergeCell ref="A11:B11"/>
    <mergeCell ref="A49:B49"/>
    <mergeCell ref="A5:B5"/>
    <mergeCell ref="C5:D5"/>
    <mergeCell ref="A6:B6"/>
    <mergeCell ref="C6:D6"/>
    <mergeCell ref="C10:C11"/>
    <mergeCell ref="D10:D11"/>
    <mergeCell ref="A1:F1"/>
    <mergeCell ref="A2:B2"/>
    <mergeCell ref="A3:B3"/>
    <mergeCell ref="C3:D3"/>
    <mergeCell ref="A4:B4"/>
    <mergeCell ref="C4:D4"/>
  </mergeCells>
  <printOptions horizontalCentered="1"/>
  <pageMargins left="0.5" right="0.5" top="0.46" bottom="0.47" header="0.25" footer="0.21"/>
  <pageSetup scale="92" orientation="portrait" r:id="rId1"/>
  <headerFooter>
    <oddFooter>&amp;C&amp;A&amp;RAllocations per 04/03/18 Board Approval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2"/>
  <sheetViews>
    <sheetView zoomScale="120" zoomScaleNormal="120" workbookViewId="0"/>
  </sheetViews>
  <sheetFormatPr defaultRowHeight="12.75" x14ac:dyDescent="0.2"/>
  <cols>
    <col min="1" max="1" width="35.42578125" customWidth="1"/>
    <col min="2" max="2" width="10.28515625" style="176" customWidth="1"/>
    <col min="3" max="3" width="11.7109375" style="176" customWidth="1"/>
    <col min="4" max="4" width="9.7109375" customWidth="1"/>
    <col min="5" max="5" width="10.28515625" customWidth="1"/>
    <col min="6" max="6" width="7.7109375" customWidth="1"/>
    <col min="7" max="7" width="22" customWidth="1"/>
    <col min="8" max="8" width="19.42578125" customWidth="1"/>
    <col min="10" max="10" width="11.7109375" bestFit="1" customWidth="1"/>
    <col min="12" max="12" width="13.28515625" bestFit="1" customWidth="1"/>
  </cols>
  <sheetData>
    <row r="1" spans="1:14" ht="18" x14ac:dyDescent="0.25">
      <c r="A1" s="194">
        <f ca="1">TODAY()</f>
        <v>43297</v>
      </c>
      <c r="B1" s="373"/>
      <c r="C1" s="374" t="s">
        <v>4126</v>
      </c>
      <c r="D1" s="195"/>
      <c r="E1" s="195"/>
      <c r="F1" s="195"/>
      <c r="G1" s="196"/>
      <c r="H1" s="196" t="s">
        <v>4218</v>
      </c>
      <c r="I1" s="197"/>
    </row>
    <row r="2" spans="1:14" ht="18" x14ac:dyDescent="0.25">
      <c r="A2" s="198"/>
      <c r="B2" s="375"/>
      <c r="C2" s="366"/>
      <c r="D2" s="199"/>
      <c r="E2" s="199"/>
      <c r="F2" s="199"/>
      <c r="G2" s="196"/>
      <c r="H2" s="196" t="s">
        <v>4219</v>
      </c>
      <c r="I2" s="197"/>
    </row>
    <row r="3" spans="1:14" ht="18" x14ac:dyDescent="0.25">
      <c r="A3" s="200" t="s">
        <v>4130</v>
      </c>
      <c r="B3" s="504" t="s">
        <v>4131</v>
      </c>
      <c r="C3" s="505"/>
      <c r="D3" s="506" t="s">
        <v>4132</v>
      </c>
      <c r="E3" s="507"/>
      <c r="F3" s="201"/>
      <c r="G3" s="202" t="s">
        <v>4133</v>
      </c>
      <c r="H3" s="203" t="s">
        <v>4134</v>
      </c>
      <c r="I3" s="197"/>
    </row>
    <row r="4" spans="1:14" ht="18.75" thickBot="1" x14ac:dyDescent="0.3">
      <c r="A4" s="204" t="s">
        <v>4135</v>
      </c>
      <c r="B4" s="367" t="s">
        <v>4136</v>
      </c>
      <c r="C4" s="367" t="s">
        <v>4137</v>
      </c>
      <c r="D4" s="205" t="s">
        <v>4138</v>
      </c>
      <c r="E4" s="205" t="s">
        <v>4139</v>
      </c>
      <c r="F4" s="205" t="s">
        <v>4140</v>
      </c>
      <c r="G4" s="206" t="s">
        <v>4141</v>
      </c>
      <c r="H4" s="206" t="s">
        <v>4142</v>
      </c>
      <c r="I4" s="197"/>
    </row>
    <row r="5" spans="1:14" ht="15" x14ac:dyDescent="0.25">
      <c r="A5" s="508" t="s">
        <v>4220</v>
      </c>
      <c r="B5" s="509"/>
      <c r="C5" s="509"/>
      <c r="D5" s="509"/>
      <c r="E5" s="509"/>
      <c r="F5" s="509"/>
      <c r="G5" s="509"/>
      <c r="H5" s="510"/>
      <c r="I5" s="197"/>
    </row>
    <row r="6" spans="1:14" ht="15" x14ac:dyDescent="0.25">
      <c r="A6" s="207"/>
      <c r="B6" s="208"/>
      <c r="C6" s="208"/>
      <c r="D6" s="209"/>
      <c r="E6" s="209"/>
      <c r="F6" s="209"/>
      <c r="G6" s="210"/>
      <c r="H6" s="211"/>
      <c r="I6" s="197"/>
    </row>
    <row r="7" spans="1:14" ht="14.25" x14ac:dyDescent="0.2">
      <c r="A7" s="207" t="s">
        <v>4221</v>
      </c>
      <c r="B7" s="208" t="s">
        <v>2369</v>
      </c>
      <c r="C7" s="208" t="s">
        <v>198</v>
      </c>
      <c r="D7" s="209"/>
      <c r="E7" s="209"/>
      <c r="F7" s="209"/>
      <c r="G7" s="212"/>
      <c r="H7" s="210">
        <v>301677.56150277983</v>
      </c>
      <c r="I7" s="197" t="s">
        <v>4</v>
      </c>
    </row>
    <row r="8" spans="1:14" ht="14.25" x14ac:dyDescent="0.2">
      <c r="A8" s="207" t="s">
        <v>4222</v>
      </c>
      <c r="B8" s="208" t="s">
        <v>2393</v>
      </c>
      <c r="C8" s="208" t="s">
        <v>198</v>
      </c>
      <c r="D8" s="209"/>
      <c r="E8" s="209"/>
      <c r="F8" s="209"/>
      <c r="G8" s="212">
        <v>1134</v>
      </c>
      <c r="H8" s="210"/>
      <c r="I8" s="197" t="s">
        <v>4</v>
      </c>
    </row>
    <row r="9" spans="1:14" ht="14.25" x14ac:dyDescent="0.2">
      <c r="A9" s="207" t="s">
        <v>4223</v>
      </c>
      <c r="B9" s="376" t="s">
        <v>250</v>
      </c>
      <c r="C9" s="208" t="s">
        <v>198</v>
      </c>
      <c r="D9" s="213"/>
      <c r="E9" s="213"/>
      <c r="F9" s="213"/>
      <c r="G9" s="214">
        <v>1022</v>
      </c>
      <c r="H9" s="215"/>
      <c r="I9" s="197"/>
      <c r="L9" s="216"/>
      <c r="M9" s="217"/>
      <c r="N9" s="218"/>
    </row>
    <row r="10" spans="1:14" ht="14.25" x14ac:dyDescent="0.2">
      <c r="A10" s="207" t="s">
        <v>4224</v>
      </c>
      <c r="B10" s="376" t="s">
        <v>282</v>
      </c>
      <c r="C10" s="208" t="s">
        <v>198</v>
      </c>
      <c r="D10" s="213"/>
      <c r="E10" s="213"/>
      <c r="F10" s="213"/>
      <c r="G10" s="214">
        <v>68754</v>
      </c>
      <c r="H10" s="215"/>
      <c r="I10" s="197"/>
      <c r="L10" s="216"/>
      <c r="M10" s="217"/>
      <c r="N10" s="218"/>
    </row>
    <row r="11" spans="1:14" ht="14.25" x14ac:dyDescent="0.2">
      <c r="A11" s="219" t="s">
        <v>4427</v>
      </c>
      <c r="B11" s="208" t="s">
        <v>2435</v>
      </c>
      <c r="C11" s="208" t="s">
        <v>198</v>
      </c>
      <c r="D11" s="209"/>
      <c r="E11" s="209"/>
      <c r="F11" s="209"/>
      <c r="G11" s="214">
        <v>1884.2</v>
      </c>
      <c r="H11" s="210"/>
      <c r="I11" s="197"/>
      <c r="L11" s="220"/>
      <c r="M11" s="217"/>
      <c r="N11" s="218"/>
    </row>
    <row r="12" spans="1:14" ht="14.25" x14ac:dyDescent="0.2">
      <c r="A12" s="207" t="s">
        <v>4428</v>
      </c>
      <c r="B12" s="208" t="s">
        <v>2426</v>
      </c>
      <c r="C12" s="208" t="s">
        <v>198</v>
      </c>
      <c r="D12" s="213"/>
      <c r="E12" s="213"/>
      <c r="F12" s="213"/>
      <c r="G12" s="214">
        <v>106697.57548106746</v>
      </c>
      <c r="H12" s="215"/>
      <c r="I12" s="197"/>
      <c r="L12" s="216"/>
      <c r="M12" s="217"/>
      <c r="N12" s="218"/>
    </row>
    <row r="13" spans="1:14" ht="14.25" x14ac:dyDescent="0.2">
      <c r="A13" s="207" t="s">
        <v>4429</v>
      </c>
      <c r="B13" s="208" t="s">
        <v>2442</v>
      </c>
      <c r="C13" s="208" t="s">
        <v>198</v>
      </c>
      <c r="D13" s="213"/>
      <c r="E13" s="213"/>
      <c r="F13" s="213"/>
      <c r="G13" s="214">
        <v>31863.211888936723</v>
      </c>
      <c r="H13" s="215"/>
      <c r="I13" s="197"/>
      <c r="L13" s="216"/>
      <c r="M13" s="217"/>
      <c r="N13" s="218"/>
    </row>
    <row r="14" spans="1:14" ht="14.25" x14ac:dyDescent="0.2">
      <c r="A14" s="207" t="s">
        <v>2450</v>
      </c>
      <c r="B14" s="377" t="s">
        <v>823</v>
      </c>
      <c r="C14" s="208" t="s">
        <v>198</v>
      </c>
      <c r="D14" s="213"/>
      <c r="E14" s="213"/>
      <c r="F14" s="213"/>
      <c r="G14" s="214">
        <v>0</v>
      </c>
      <c r="H14" s="215"/>
      <c r="I14" s="197"/>
      <c r="L14" s="216"/>
      <c r="M14" s="217"/>
      <c r="N14" s="218"/>
    </row>
    <row r="15" spans="1:14" ht="14.25" x14ac:dyDescent="0.2">
      <c r="A15" s="207" t="s">
        <v>4430</v>
      </c>
      <c r="B15" s="208" t="s">
        <v>4244</v>
      </c>
      <c r="C15" s="208" t="s">
        <v>198</v>
      </c>
      <c r="D15" s="213"/>
      <c r="E15" s="213"/>
      <c r="F15" s="213"/>
      <c r="G15" s="214">
        <v>0</v>
      </c>
      <c r="H15" s="215"/>
      <c r="I15" s="197"/>
      <c r="L15" s="216"/>
      <c r="M15" s="217"/>
      <c r="N15" s="218"/>
    </row>
    <row r="16" spans="1:14" ht="14.25" x14ac:dyDescent="0.2">
      <c r="A16" s="207" t="s">
        <v>4431</v>
      </c>
      <c r="B16" s="376" t="s">
        <v>749</v>
      </c>
      <c r="C16" s="208" t="s">
        <v>198</v>
      </c>
      <c r="D16" s="213"/>
      <c r="E16" s="213"/>
      <c r="F16" s="213"/>
      <c r="G16" s="214">
        <v>19730.523867891679</v>
      </c>
      <c r="H16" s="215"/>
      <c r="I16" s="197" t="s">
        <v>4</v>
      </c>
      <c r="L16" s="216"/>
      <c r="M16" s="217"/>
      <c r="N16" s="218"/>
    </row>
    <row r="17" spans="1:14" ht="14.25" x14ac:dyDescent="0.2">
      <c r="A17" s="207" t="s">
        <v>4432</v>
      </c>
      <c r="B17" s="377" t="s">
        <v>2441</v>
      </c>
      <c r="C17" s="208" t="s">
        <v>198</v>
      </c>
      <c r="D17" s="213"/>
      <c r="E17" s="213"/>
      <c r="F17" s="213"/>
      <c r="G17" s="214">
        <v>844.28200726911382</v>
      </c>
      <c r="H17" s="215"/>
      <c r="I17" s="197"/>
      <c r="L17" s="216"/>
      <c r="M17" s="217"/>
      <c r="N17" s="218"/>
    </row>
    <row r="18" spans="1:14" ht="14.25" x14ac:dyDescent="0.2">
      <c r="A18" s="207" t="s">
        <v>4433</v>
      </c>
      <c r="B18" s="225" t="s">
        <v>214</v>
      </c>
      <c r="C18" s="208" t="s">
        <v>198</v>
      </c>
      <c r="D18" s="213"/>
      <c r="E18" s="213"/>
      <c r="F18" s="213"/>
      <c r="G18" s="214">
        <v>1191.6965964643746</v>
      </c>
      <c r="H18" s="215"/>
      <c r="I18" s="197"/>
      <c r="L18" s="216"/>
      <c r="M18" s="217"/>
      <c r="N18" s="218"/>
    </row>
    <row r="19" spans="1:14" ht="14.25" x14ac:dyDescent="0.2">
      <c r="A19" s="207" t="s">
        <v>4434</v>
      </c>
      <c r="B19" s="225" t="s">
        <v>2464</v>
      </c>
      <c r="C19" s="208" t="s">
        <v>198</v>
      </c>
      <c r="D19" s="213"/>
      <c r="E19" s="213"/>
      <c r="F19" s="213"/>
      <c r="G19" s="214">
        <v>231.70296182551388</v>
      </c>
      <c r="H19" s="215"/>
      <c r="I19" s="197"/>
      <c r="L19" s="216"/>
      <c r="M19" s="217"/>
      <c r="N19" s="218"/>
    </row>
    <row r="20" spans="1:14" ht="14.25" x14ac:dyDescent="0.2">
      <c r="A20" s="207" t="s">
        <v>4435</v>
      </c>
      <c r="B20" s="225" t="s">
        <v>4234</v>
      </c>
      <c r="C20" s="208" t="s">
        <v>198</v>
      </c>
      <c r="D20" s="213"/>
      <c r="E20" s="213"/>
      <c r="F20" s="213"/>
      <c r="G20" s="214">
        <v>0</v>
      </c>
      <c r="H20" s="215"/>
      <c r="I20" s="197"/>
      <c r="L20" s="216"/>
      <c r="M20" s="217"/>
      <c r="N20" s="218"/>
    </row>
    <row r="21" spans="1:14" ht="14.25" x14ac:dyDescent="0.2">
      <c r="A21" s="207" t="s">
        <v>4436</v>
      </c>
      <c r="B21" s="225" t="s">
        <v>268</v>
      </c>
      <c r="C21" s="208" t="s">
        <v>198</v>
      </c>
      <c r="D21" s="213"/>
      <c r="E21" s="213"/>
      <c r="F21" s="213"/>
      <c r="G21" s="214">
        <v>830.66495269645134</v>
      </c>
      <c r="H21" s="215"/>
      <c r="I21" s="197"/>
      <c r="L21" s="216"/>
      <c r="M21" s="217"/>
      <c r="N21" s="218"/>
    </row>
    <row r="22" spans="1:14" ht="14.25" x14ac:dyDescent="0.2">
      <c r="A22" s="207" t="s">
        <v>4437</v>
      </c>
      <c r="B22" s="225" t="s">
        <v>2526</v>
      </c>
      <c r="C22" s="208" t="s">
        <v>198</v>
      </c>
      <c r="D22" s="213"/>
      <c r="E22" s="213"/>
      <c r="F22" s="213"/>
      <c r="G22" s="214">
        <v>58.07816142017964</v>
      </c>
      <c r="H22" s="215"/>
      <c r="I22" s="197"/>
      <c r="L22" s="216"/>
      <c r="M22" s="217"/>
      <c r="N22" s="218"/>
    </row>
    <row r="23" spans="1:14" ht="14.25" x14ac:dyDescent="0.2">
      <c r="A23" s="207" t="s">
        <v>4438</v>
      </c>
      <c r="B23" s="225" t="s">
        <v>2366</v>
      </c>
      <c r="C23" s="208" t="s">
        <v>198</v>
      </c>
      <c r="D23" s="213"/>
      <c r="E23" s="213"/>
      <c r="F23" s="213"/>
      <c r="G23" s="214">
        <v>9907.9696955999825</v>
      </c>
      <c r="H23" s="221"/>
      <c r="I23" s="197"/>
      <c r="L23" s="222"/>
      <c r="M23" s="223"/>
      <c r="N23" s="218"/>
    </row>
    <row r="24" spans="1:14" ht="14.25" x14ac:dyDescent="0.2">
      <c r="A24" s="207" t="s">
        <v>4439</v>
      </c>
      <c r="B24" s="225" t="s">
        <v>2538</v>
      </c>
      <c r="C24" s="208" t="s">
        <v>198</v>
      </c>
      <c r="D24" s="213"/>
      <c r="E24" s="213"/>
      <c r="F24" s="213"/>
      <c r="G24" s="215">
        <v>12294.421201273912</v>
      </c>
      <c r="H24" s="221"/>
      <c r="I24" s="197"/>
      <c r="L24" s="222"/>
      <c r="M24" s="217"/>
      <c r="N24" s="218"/>
    </row>
    <row r="25" spans="1:14" ht="14.25" x14ac:dyDescent="0.2">
      <c r="A25" s="207" t="s">
        <v>4440</v>
      </c>
      <c r="B25" s="208" t="s">
        <v>2537</v>
      </c>
      <c r="C25" s="208" t="s">
        <v>198</v>
      </c>
      <c r="D25" s="209"/>
      <c r="E25" s="209"/>
      <c r="F25" s="209"/>
      <c r="G25" s="215">
        <v>988.38918514893157</v>
      </c>
      <c r="H25" s="221"/>
      <c r="I25" s="224"/>
      <c r="L25" s="222"/>
      <c r="M25" s="217"/>
      <c r="N25" s="218"/>
    </row>
    <row r="26" spans="1:14" ht="14.25" x14ac:dyDescent="0.2">
      <c r="A26" s="207" t="s">
        <v>4441</v>
      </c>
      <c r="B26" s="208" t="s">
        <v>709</v>
      </c>
      <c r="C26" s="208" t="s">
        <v>198</v>
      </c>
      <c r="D26" s="209"/>
      <c r="E26" s="209"/>
      <c r="F26" s="209"/>
      <c r="G26" s="215">
        <v>17952.238309809218</v>
      </c>
      <c r="H26" s="210"/>
      <c r="I26" s="197"/>
      <c r="L26" s="222"/>
      <c r="M26" s="217"/>
      <c r="N26" s="218"/>
    </row>
    <row r="27" spans="1:14" ht="14.25" x14ac:dyDescent="0.2">
      <c r="A27" s="207" t="s">
        <v>4442</v>
      </c>
      <c r="B27" s="208" t="s">
        <v>2541</v>
      </c>
      <c r="C27" s="208" t="s">
        <v>198</v>
      </c>
      <c r="D27" s="209"/>
      <c r="E27" s="209"/>
      <c r="F27" s="209"/>
      <c r="G27" s="215">
        <v>26131.654377587962</v>
      </c>
      <c r="H27" s="210"/>
      <c r="I27" s="197"/>
      <c r="L27" s="222"/>
      <c r="M27" s="217"/>
      <c r="N27" s="218"/>
    </row>
    <row r="28" spans="1:14" ht="14.25" x14ac:dyDescent="0.2">
      <c r="A28" s="207" t="s">
        <v>4443</v>
      </c>
      <c r="B28" s="225" t="s">
        <v>1933</v>
      </c>
      <c r="C28" s="225" t="s">
        <v>198</v>
      </c>
      <c r="D28" s="213"/>
      <c r="E28" s="213"/>
      <c r="F28" s="213"/>
      <c r="G28" s="215">
        <v>38.775450452023506</v>
      </c>
      <c r="H28" s="226"/>
      <c r="I28" s="197"/>
      <c r="L28" s="216"/>
      <c r="M28" s="217"/>
      <c r="N28" s="218"/>
    </row>
    <row r="29" spans="1:14" ht="14.25" x14ac:dyDescent="0.2">
      <c r="A29" s="227" t="s">
        <v>2176</v>
      </c>
      <c r="B29" s="225" t="s">
        <v>2425</v>
      </c>
      <c r="C29" s="225" t="s">
        <v>198</v>
      </c>
      <c r="D29" s="213"/>
      <c r="E29" s="213"/>
      <c r="F29" s="213"/>
      <c r="G29" s="215">
        <v>122.17736533631036</v>
      </c>
      <c r="H29" s="226"/>
      <c r="I29" s="197"/>
      <c r="J29" s="181"/>
      <c r="M29" s="228"/>
    </row>
    <row r="30" spans="1:14" x14ac:dyDescent="0.2">
      <c r="A30" s="229"/>
      <c r="B30" s="378"/>
      <c r="C30" s="378"/>
      <c r="D30" s="230"/>
      <c r="E30" s="230"/>
      <c r="F30" s="230"/>
      <c r="G30" s="231">
        <f>SUM(G8:G29)</f>
        <v>301677.56150277983</v>
      </c>
      <c r="H30" s="232">
        <f>+H7</f>
        <v>301677.56150277983</v>
      </c>
      <c r="I30" s="197"/>
      <c r="M30" s="228"/>
    </row>
    <row r="31" spans="1:14" ht="18" x14ac:dyDescent="0.25">
      <c r="A31" s="233"/>
      <c r="B31" s="379"/>
      <c r="C31" s="380"/>
      <c r="D31" s="235"/>
      <c r="E31" s="236"/>
      <c r="F31" s="235"/>
      <c r="G31" s="237"/>
      <c r="H31" s="238"/>
      <c r="I31" s="197"/>
      <c r="M31" s="217" t="s">
        <v>4</v>
      </c>
    </row>
    <row r="32" spans="1:14" ht="18" x14ac:dyDescent="0.25">
      <c r="A32" s="239" t="s">
        <v>4225</v>
      </c>
      <c r="B32" s="381"/>
      <c r="C32" s="511" t="s">
        <v>4200</v>
      </c>
      <c r="D32" s="511"/>
      <c r="E32" s="511"/>
      <c r="F32" s="511"/>
      <c r="G32" s="240"/>
      <c r="H32" s="241" t="str">
        <f>H2</f>
        <v>PG 1 OF 1</v>
      </c>
      <c r="I32" s="197"/>
      <c r="M32" s="217" t="s">
        <v>4</v>
      </c>
    </row>
  </sheetData>
  <mergeCells count="4">
    <mergeCell ref="B3:C3"/>
    <mergeCell ref="D3:E3"/>
    <mergeCell ref="A5:H5"/>
    <mergeCell ref="C32:F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8"/>
  <sheetViews>
    <sheetView zoomScaleNormal="100" workbookViewId="0">
      <selection activeCell="E14" sqref="E14"/>
    </sheetView>
  </sheetViews>
  <sheetFormatPr defaultRowHeight="12.75" x14ac:dyDescent="0.2"/>
  <cols>
    <col min="1" max="1" width="6.42578125" style="20" customWidth="1"/>
    <col min="2" max="2" width="38.28515625" style="20" customWidth="1"/>
    <col min="3" max="3" width="14.7109375" style="20" bestFit="1" customWidth="1"/>
    <col min="4" max="4" width="20.7109375" style="20" customWidth="1"/>
    <col min="5" max="5" width="52.85546875" style="20" customWidth="1"/>
    <col min="6" max="16384" width="9.140625" style="20"/>
  </cols>
  <sheetData>
    <row r="1" spans="2:10" ht="18.75" thickBot="1" x14ac:dyDescent="0.3">
      <c r="B1" s="424" t="s">
        <v>61</v>
      </c>
      <c r="C1" s="425"/>
      <c r="D1" s="425"/>
      <c r="E1" s="426"/>
    </row>
    <row r="3" spans="2:10" ht="13.5" thickBot="1" x14ac:dyDescent="0.25"/>
    <row r="4" spans="2:10" ht="48" customHeight="1" thickBot="1" x14ac:dyDescent="0.25">
      <c r="B4" s="427" t="s">
        <v>78</v>
      </c>
      <c r="C4" s="428"/>
      <c r="D4" s="428"/>
      <c r="E4" s="429"/>
      <c r="F4" s="67"/>
      <c r="G4" s="67"/>
      <c r="H4" s="67"/>
      <c r="I4" s="67"/>
      <c r="J4" s="68"/>
    </row>
    <row r="6" spans="2:10" ht="27" thickBot="1" x14ac:dyDescent="0.3">
      <c r="B6" s="78" t="s">
        <v>59</v>
      </c>
      <c r="C6" s="78"/>
      <c r="D6" s="98">
        <f>SUBTOTAL(9,TransIn[Amount])</f>
        <v>83500</v>
      </c>
      <c r="E6" s="121" t="s">
        <v>105</v>
      </c>
    </row>
    <row r="7" spans="2:10" ht="13.5" thickTop="1" x14ac:dyDescent="0.2"/>
    <row r="8" spans="2:10" ht="16.5" thickBot="1" x14ac:dyDescent="0.3">
      <c r="B8" s="69" t="s">
        <v>63</v>
      </c>
      <c r="C8" s="69" t="s">
        <v>107</v>
      </c>
      <c r="D8" s="69" t="s">
        <v>57</v>
      </c>
      <c r="E8" s="69" t="s">
        <v>58</v>
      </c>
      <c r="F8" s="70"/>
      <c r="G8" s="70"/>
      <c r="H8" s="70"/>
      <c r="I8" s="70"/>
    </row>
    <row r="9" spans="2:10" ht="20.100000000000001" customHeight="1" thickBot="1" x14ac:dyDescent="0.25">
      <c r="B9" s="400" t="str">
        <f t="shared" ref="B9" si="0">IF(C9="","",
  IF(NOT(ISERROR(VLOOKUP(PROPER(C9),OrgKeys,1,FALSE))),VLOOKUP(PROPER(C9),OrgKeys,2,FALSE),"Undefined"))</f>
        <v>SPECIAL AVIATION DEVELOPMENT</v>
      </c>
      <c r="C9" s="128" t="s">
        <v>2368</v>
      </c>
      <c r="D9" s="129">
        <v>37500</v>
      </c>
      <c r="E9" s="412" t="s">
        <v>7610</v>
      </c>
      <c r="F9" s="73"/>
      <c r="G9" s="73"/>
      <c r="H9" s="73"/>
      <c r="I9" s="73"/>
    </row>
    <row r="10" spans="2:10" ht="20.100000000000001" customHeight="1" thickBot="1" x14ac:dyDescent="0.25">
      <c r="B10" s="405" t="str">
        <f>IF(C10="","",
  IF(NOT(ISERROR(VLOOKUP(PROPER(C10),OrgKeys,1,FALSE))),VLOOKUP(PROPER(C10),OrgKeys,2,FALSE),"Undefined"))</f>
        <v>SPECIAL AVIATION DEVELOPMENT</v>
      </c>
      <c r="C10" s="406" t="s">
        <v>2368</v>
      </c>
      <c r="D10" s="407">
        <v>8500</v>
      </c>
      <c r="E10" s="413" t="s">
        <v>7611</v>
      </c>
      <c r="F10" s="73"/>
      <c r="G10" s="73"/>
      <c r="H10" s="73"/>
      <c r="I10" s="73"/>
    </row>
    <row r="11" spans="2:10" ht="20.100000000000001" customHeight="1" x14ac:dyDescent="0.2">
      <c r="B11" s="405" t="str">
        <f>IF(C11="","",
  IF(NOT(ISERROR(VLOOKUP(PROPER(C11),OrgKeys,1,FALSE))),VLOOKUP(PROPER(C11),OrgKeys,2,FALSE),"Undefined"))</f>
        <v>AIRPORT DEVELOPMENT MAINT</v>
      </c>
      <c r="C11" s="406" t="s">
        <v>2367</v>
      </c>
      <c r="D11" s="407">
        <v>37500</v>
      </c>
      <c r="E11" s="412" t="s">
        <v>7610</v>
      </c>
      <c r="F11" s="73"/>
      <c r="G11" s="73"/>
      <c r="H11" s="73"/>
      <c r="I11" s="73"/>
    </row>
    <row r="12" spans="2:10" ht="20.100000000000001" customHeight="1" x14ac:dyDescent="0.2">
      <c r="F12" s="73"/>
      <c r="G12" s="73"/>
      <c r="H12" s="73"/>
      <c r="I12" s="73"/>
    </row>
    <row r="13" spans="2:10" ht="20.100000000000001" customHeight="1" x14ac:dyDescent="0.2">
      <c r="F13" s="73"/>
      <c r="G13" s="73"/>
      <c r="H13" s="73"/>
      <c r="I13" s="73"/>
    </row>
    <row r="14" spans="2:10" ht="20.100000000000001" customHeight="1" x14ac:dyDescent="0.2">
      <c r="F14" s="73"/>
      <c r="G14" s="73"/>
      <c r="H14" s="73"/>
      <c r="I14" s="73"/>
    </row>
    <row r="15" spans="2:10" ht="20.100000000000001" customHeight="1" x14ac:dyDescent="0.2">
      <c r="F15" s="73"/>
      <c r="G15" s="73"/>
      <c r="H15" s="73"/>
      <c r="I15" s="73"/>
    </row>
    <row r="16" spans="2:10" ht="20.100000000000001" customHeight="1" x14ac:dyDescent="0.2">
      <c r="F16" s="73"/>
      <c r="G16" s="73"/>
      <c r="H16" s="73"/>
      <c r="I16" s="73"/>
    </row>
    <row r="17" spans="6:9" ht="20.100000000000001" customHeight="1" x14ac:dyDescent="0.2">
      <c r="F17" s="73"/>
      <c r="G17" s="73"/>
      <c r="H17" s="73"/>
      <c r="I17" s="73"/>
    </row>
    <row r="18" spans="6:9" ht="20.100000000000001" customHeight="1" x14ac:dyDescent="0.2">
      <c r="F18" s="73"/>
      <c r="G18" s="73"/>
      <c r="H18" s="73"/>
      <c r="I18" s="73"/>
    </row>
    <row r="19" spans="6:9" ht="20.100000000000001" customHeight="1" x14ac:dyDescent="0.2">
      <c r="F19" s="73"/>
      <c r="G19" s="73"/>
      <c r="H19" s="73"/>
      <c r="I19" s="73"/>
    </row>
    <row r="20" spans="6:9" ht="20.100000000000001" customHeight="1" x14ac:dyDescent="0.2">
      <c r="F20" s="73"/>
      <c r="G20" s="73"/>
      <c r="H20" s="73"/>
      <c r="I20" s="73"/>
    </row>
    <row r="21" spans="6:9" ht="20.100000000000001" customHeight="1" x14ac:dyDescent="0.2">
      <c r="F21" s="73"/>
      <c r="G21" s="73"/>
      <c r="H21" s="73"/>
      <c r="I21" s="73"/>
    </row>
    <row r="22" spans="6:9" ht="20.100000000000001" customHeight="1" x14ac:dyDescent="0.2">
      <c r="F22" s="73"/>
      <c r="G22" s="73"/>
      <c r="H22" s="73"/>
      <c r="I22" s="73"/>
    </row>
    <row r="23" spans="6:9" ht="20.100000000000001" customHeight="1" x14ac:dyDescent="0.2">
      <c r="F23" s="73"/>
      <c r="G23" s="73"/>
      <c r="H23" s="73"/>
      <c r="I23" s="73"/>
    </row>
    <row r="24" spans="6:9" ht="20.100000000000001" customHeight="1" x14ac:dyDescent="0.2">
      <c r="F24" s="73"/>
      <c r="G24" s="73"/>
      <c r="H24" s="73"/>
      <c r="I24" s="73"/>
    </row>
    <row r="25" spans="6:9" ht="20.100000000000001" customHeight="1" x14ac:dyDescent="0.2">
      <c r="F25" s="73"/>
      <c r="G25" s="73"/>
      <c r="H25" s="73"/>
      <c r="I25" s="73"/>
    </row>
    <row r="26" spans="6:9" ht="20.100000000000001" customHeight="1" x14ac:dyDescent="0.2">
      <c r="F26" s="73"/>
      <c r="G26" s="73"/>
      <c r="H26" s="73"/>
      <c r="I26" s="73"/>
    </row>
    <row r="27" spans="6:9" ht="20.100000000000001" customHeight="1" x14ac:dyDescent="0.2">
      <c r="F27" s="73"/>
      <c r="G27" s="73"/>
      <c r="H27" s="73"/>
      <c r="I27" s="73"/>
    </row>
    <row r="28" spans="6:9" ht="20.100000000000001" customHeight="1" x14ac:dyDescent="0.2">
      <c r="F28" s="73"/>
      <c r="G28" s="73"/>
      <c r="H28" s="73"/>
      <c r="I28" s="73"/>
    </row>
    <row r="29" spans="6:9" ht="20.100000000000001" customHeight="1" x14ac:dyDescent="0.2">
      <c r="F29" s="73"/>
      <c r="G29" s="73"/>
      <c r="H29" s="73"/>
      <c r="I29" s="73"/>
    </row>
    <row r="30" spans="6:9" ht="20.100000000000001" customHeight="1" x14ac:dyDescent="0.2">
      <c r="F30" s="73"/>
      <c r="G30" s="73"/>
      <c r="H30" s="73"/>
      <c r="I30" s="73"/>
    </row>
    <row r="31" spans="6:9" ht="20.100000000000001" customHeight="1" x14ac:dyDescent="0.2">
      <c r="F31" s="73"/>
      <c r="G31" s="73"/>
      <c r="H31" s="73"/>
      <c r="I31" s="73"/>
    </row>
    <row r="32" spans="6:9" ht="20.100000000000001" customHeight="1" x14ac:dyDescent="0.2">
      <c r="F32" s="73"/>
      <c r="G32" s="73"/>
      <c r="H32" s="73"/>
      <c r="I32" s="73"/>
    </row>
    <row r="33" spans="6:9" ht="20.100000000000001" customHeight="1" x14ac:dyDescent="0.2">
      <c r="F33" s="73"/>
      <c r="G33" s="73"/>
      <c r="H33" s="73"/>
      <c r="I33" s="73"/>
    </row>
    <row r="34" spans="6:9" ht="20.100000000000001" customHeight="1" x14ac:dyDescent="0.2">
      <c r="F34" s="73"/>
      <c r="G34" s="73"/>
      <c r="H34" s="73"/>
      <c r="I34" s="73"/>
    </row>
    <row r="35" spans="6:9" ht="20.100000000000001" customHeight="1" x14ac:dyDescent="0.2">
      <c r="F35" s="73"/>
      <c r="G35" s="73"/>
      <c r="H35" s="73"/>
      <c r="I35" s="73"/>
    </row>
    <row r="36" spans="6:9" ht="20.100000000000001" customHeight="1" x14ac:dyDescent="0.2">
      <c r="F36" s="73"/>
      <c r="G36" s="73"/>
      <c r="H36" s="73"/>
      <c r="I36" s="73"/>
    </row>
    <row r="37" spans="6:9" ht="20.100000000000001" customHeight="1" x14ac:dyDescent="0.2">
      <c r="F37" s="73"/>
      <c r="G37" s="73"/>
      <c r="H37" s="73"/>
      <c r="I37" s="73"/>
    </row>
    <row r="38" spans="6:9" ht="20.100000000000001" customHeight="1" x14ac:dyDescent="0.2">
      <c r="F38" s="73"/>
      <c r="G38" s="73"/>
      <c r="H38" s="73"/>
      <c r="I38" s="73"/>
    </row>
  </sheetData>
  <sheetProtection selectLockedCells="1"/>
  <mergeCells count="2">
    <mergeCell ref="B1:E1"/>
    <mergeCell ref="B4:E4"/>
  </mergeCells>
  <printOptions horizontalCentered="1"/>
  <pageMargins left="0.25" right="0.25" top="0.75" bottom="0.5" header="0.5" footer="0.5"/>
  <pageSetup scale="78" orientation="portrait" r:id="rId1"/>
  <headerFooter alignWithMargins="0"/>
  <ignoredErrors>
    <ignoredError sqref="B9" unlockedFormula="1"/>
  </ignoredErrors>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N31"/>
  <sheetViews>
    <sheetView workbookViewId="0"/>
  </sheetViews>
  <sheetFormatPr defaultRowHeight="12.75" x14ac:dyDescent="0.2"/>
  <cols>
    <col min="1" max="1" width="35.42578125" customWidth="1"/>
    <col min="2" max="2" width="10.28515625" style="176" customWidth="1"/>
    <col min="3" max="3" width="11.7109375" style="176" customWidth="1"/>
    <col min="4" max="4" width="9.7109375" customWidth="1"/>
    <col min="5" max="5" width="10.28515625" customWidth="1"/>
    <col min="6" max="6" width="7.7109375" customWidth="1"/>
    <col min="7" max="7" width="22" customWidth="1"/>
    <col min="8" max="8" width="19.42578125" customWidth="1"/>
    <col min="10" max="10" width="11.7109375" bestFit="1" customWidth="1"/>
    <col min="12" max="12" width="13.28515625" bestFit="1" customWidth="1"/>
    <col min="257" max="257" width="35.42578125" customWidth="1"/>
    <col min="258" max="258" width="10.28515625" customWidth="1"/>
    <col min="259" max="259" width="11.7109375" customWidth="1"/>
    <col min="260" max="260" width="9.7109375" customWidth="1"/>
    <col min="261" max="261" width="10.28515625" customWidth="1"/>
    <col min="262" max="262" width="7.7109375" customWidth="1"/>
    <col min="263" max="263" width="22" customWidth="1"/>
    <col min="264" max="264" width="19.42578125" customWidth="1"/>
    <col min="266" max="266" width="11.7109375" bestFit="1" customWidth="1"/>
    <col min="268" max="268" width="13.28515625" bestFit="1" customWidth="1"/>
    <col min="513" max="513" width="35.42578125" customWidth="1"/>
    <col min="514" max="514" width="10.28515625" customWidth="1"/>
    <col min="515" max="515" width="11.7109375" customWidth="1"/>
    <col min="516" max="516" width="9.7109375" customWidth="1"/>
    <col min="517" max="517" width="10.28515625" customWidth="1"/>
    <col min="518" max="518" width="7.7109375" customWidth="1"/>
    <col min="519" max="519" width="22" customWidth="1"/>
    <col min="520" max="520" width="19.42578125" customWidth="1"/>
    <col min="522" max="522" width="11.7109375" bestFit="1" customWidth="1"/>
    <col min="524" max="524" width="13.28515625" bestFit="1" customWidth="1"/>
    <col min="769" max="769" width="35.42578125" customWidth="1"/>
    <col min="770" max="770" width="10.28515625" customWidth="1"/>
    <col min="771" max="771" width="11.7109375" customWidth="1"/>
    <col min="772" max="772" width="9.7109375" customWidth="1"/>
    <col min="773" max="773" width="10.28515625" customWidth="1"/>
    <col min="774" max="774" width="7.7109375" customWidth="1"/>
    <col min="775" max="775" width="22" customWidth="1"/>
    <col min="776" max="776" width="19.42578125" customWidth="1"/>
    <col min="778" max="778" width="11.7109375" bestFit="1" customWidth="1"/>
    <col min="780" max="780" width="13.28515625" bestFit="1" customWidth="1"/>
    <col min="1025" max="1025" width="35.42578125" customWidth="1"/>
    <col min="1026" max="1026" width="10.28515625" customWidth="1"/>
    <col min="1027" max="1027" width="11.7109375" customWidth="1"/>
    <col min="1028" max="1028" width="9.7109375" customWidth="1"/>
    <col min="1029" max="1029" width="10.28515625" customWidth="1"/>
    <col min="1030" max="1030" width="7.7109375" customWidth="1"/>
    <col min="1031" max="1031" width="22" customWidth="1"/>
    <col min="1032" max="1032" width="19.42578125" customWidth="1"/>
    <col min="1034" max="1034" width="11.7109375" bestFit="1" customWidth="1"/>
    <col min="1036" max="1036" width="13.28515625" bestFit="1" customWidth="1"/>
    <col min="1281" max="1281" width="35.42578125" customWidth="1"/>
    <col min="1282" max="1282" width="10.28515625" customWidth="1"/>
    <col min="1283" max="1283" width="11.7109375" customWidth="1"/>
    <col min="1284" max="1284" width="9.7109375" customWidth="1"/>
    <col min="1285" max="1285" width="10.28515625" customWidth="1"/>
    <col min="1286" max="1286" width="7.7109375" customWidth="1"/>
    <col min="1287" max="1287" width="22" customWidth="1"/>
    <col min="1288" max="1288" width="19.42578125" customWidth="1"/>
    <col min="1290" max="1290" width="11.7109375" bestFit="1" customWidth="1"/>
    <col min="1292" max="1292" width="13.28515625" bestFit="1" customWidth="1"/>
    <col min="1537" max="1537" width="35.42578125" customWidth="1"/>
    <col min="1538" max="1538" width="10.28515625" customWidth="1"/>
    <col min="1539" max="1539" width="11.7109375" customWidth="1"/>
    <col min="1540" max="1540" width="9.7109375" customWidth="1"/>
    <col min="1541" max="1541" width="10.28515625" customWidth="1"/>
    <col min="1542" max="1542" width="7.7109375" customWidth="1"/>
    <col min="1543" max="1543" width="22" customWidth="1"/>
    <col min="1544" max="1544" width="19.42578125" customWidth="1"/>
    <col min="1546" max="1546" width="11.7109375" bestFit="1" customWidth="1"/>
    <col min="1548" max="1548" width="13.28515625" bestFit="1" customWidth="1"/>
    <col min="1793" max="1793" width="35.42578125" customWidth="1"/>
    <col min="1794" max="1794" width="10.28515625" customWidth="1"/>
    <col min="1795" max="1795" width="11.7109375" customWidth="1"/>
    <col min="1796" max="1796" width="9.7109375" customWidth="1"/>
    <col min="1797" max="1797" width="10.28515625" customWidth="1"/>
    <col min="1798" max="1798" width="7.7109375" customWidth="1"/>
    <col min="1799" max="1799" width="22" customWidth="1"/>
    <col min="1800" max="1800" width="19.42578125" customWidth="1"/>
    <col min="1802" max="1802" width="11.7109375" bestFit="1" customWidth="1"/>
    <col min="1804" max="1804" width="13.28515625" bestFit="1" customWidth="1"/>
    <col min="2049" max="2049" width="35.42578125" customWidth="1"/>
    <col min="2050" max="2050" width="10.28515625" customWidth="1"/>
    <col min="2051" max="2051" width="11.7109375" customWidth="1"/>
    <col min="2052" max="2052" width="9.7109375" customWidth="1"/>
    <col min="2053" max="2053" width="10.28515625" customWidth="1"/>
    <col min="2054" max="2054" width="7.7109375" customWidth="1"/>
    <col min="2055" max="2055" width="22" customWidth="1"/>
    <col min="2056" max="2056" width="19.42578125" customWidth="1"/>
    <col min="2058" max="2058" width="11.7109375" bestFit="1" customWidth="1"/>
    <col min="2060" max="2060" width="13.28515625" bestFit="1" customWidth="1"/>
    <col min="2305" max="2305" width="35.42578125" customWidth="1"/>
    <col min="2306" max="2306" width="10.28515625" customWidth="1"/>
    <col min="2307" max="2307" width="11.7109375" customWidth="1"/>
    <col min="2308" max="2308" width="9.7109375" customWidth="1"/>
    <col min="2309" max="2309" width="10.28515625" customWidth="1"/>
    <col min="2310" max="2310" width="7.7109375" customWidth="1"/>
    <col min="2311" max="2311" width="22" customWidth="1"/>
    <col min="2312" max="2312" width="19.42578125" customWidth="1"/>
    <col min="2314" max="2314" width="11.7109375" bestFit="1" customWidth="1"/>
    <col min="2316" max="2316" width="13.28515625" bestFit="1" customWidth="1"/>
    <col min="2561" max="2561" width="35.42578125" customWidth="1"/>
    <col min="2562" max="2562" width="10.28515625" customWidth="1"/>
    <col min="2563" max="2563" width="11.7109375" customWidth="1"/>
    <col min="2564" max="2564" width="9.7109375" customWidth="1"/>
    <col min="2565" max="2565" width="10.28515625" customWidth="1"/>
    <col min="2566" max="2566" width="7.7109375" customWidth="1"/>
    <col min="2567" max="2567" width="22" customWidth="1"/>
    <col min="2568" max="2568" width="19.42578125" customWidth="1"/>
    <col min="2570" max="2570" width="11.7109375" bestFit="1" customWidth="1"/>
    <col min="2572" max="2572" width="13.28515625" bestFit="1" customWidth="1"/>
    <col min="2817" max="2817" width="35.42578125" customWidth="1"/>
    <col min="2818" max="2818" width="10.28515625" customWidth="1"/>
    <col min="2819" max="2819" width="11.7109375" customWidth="1"/>
    <col min="2820" max="2820" width="9.7109375" customWidth="1"/>
    <col min="2821" max="2821" width="10.28515625" customWidth="1"/>
    <col min="2822" max="2822" width="7.7109375" customWidth="1"/>
    <col min="2823" max="2823" width="22" customWidth="1"/>
    <col min="2824" max="2824" width="19.42578125" customWidth="1"/>
    <col min="2826" max="2826" width="11.7109375" bestFit="1" customWidth="1"/>
    <col min="2828" max="2828" width="13.28515625" bestFit="1" customWidth="1"/>
    <col min="3073" max="3073" width="35.42578125" customWidth="1"/>
    <col min="3074" max="3074" width="10.28515625" customWidth="1"/>
    <col min="3075" max="3075" width="11.7109375" customWidth="1"/>
    <col min="3076" max="3076" width="9.7109375" customWidth="1"/>
    <col min="3077" max="3077" width="10.28515625" customWidth="1"/>
    <col min="3078" max="3078" width="7.7109375" customWidth="1"/>
    <col min="3079" max="3079" width="22" customWidth="1"/>
    <col min="3080" max="3080" width="19.42578125" customWidth="1"/>
    <col min="3082" max="3082" width="11.7109375" bestFit="1" customWidth="1"/>
    <col min="3084" max="3084" width="13.28515625" bestFit="1" customWidth="1"/>
    <col min="3329" max="3329" width="35.42578125" customWidth="1"/>
    <col min="3330" max="3330" width="10.28515625" customWidth="1"/>
    <col min="3331" max="3331" width="11.7109375" customWidth="1"/>
    <col min="3332" max="3332" width="9.7109375" customWidth="1"/>
    <col min="3333" max="3333" width="10.28515625" customWidth="1"/>
    <col min="3334" max="3334" width="7.7109375" customWidth="1"/>
    <col min="3335" max="3335" width="22" customWidth="1"/>
    <col min="3336" max="3336" width="19.42578125" customWidth="1"/>
    <col min="3338" max="3338" width="11.7109375" bestFit="1" customWidth="1"/>
    <col min="3340" max="3340" width="13.28515625" bestFit="1" customWidth="1"/>
    <col min="3585" max="3585" width="35.42578125" customWidth="1"/>
    <col min="3586" max="3586" width="10.28515625" customWidth="1"/>
    <col min="3587" max="3587" width="11.7109375" customWidth="1"/>
    <col min="3588" max="3588" width="9.7109375" customWidth="1"/>
    <col min="3589" max="3589" width="10.28515625" customWidth="1"/>
    <col min="3590" max="3590" width="7.7109375" customWidth="1"/>
    <col min="3591" max="3591" width="22" customWidth="1"/>
    <col min="3592" max="3592" width="19.42578125" customWidth="1"/>
    <col min="3594" max="3594" width="11.7109375" bestFit="1" customWidth="1"/>
    <col min="3596" max="3596" width="13.28515625" bestFit="1" customWidth="1"/>
    <col min="3841" max="3841" width="35.42578125" customWidth="1"/>
    <col min="3842" max="3842" width="10.28515625" customWidth="1"/>
    <col min="3843" max="3843" width="11.7109375" customWidth="1"/>
    <col min="3844" max="3844" width="9.7109375" customWidth="1"/>
    <col min="3845" max="3845" width="10.28515625" customWidth="1"/>
    <col min="3846" max="3846" width="7.7109375" customWidth="1"/>
    <col min="3847" max="3847" width="22" customWidth="1"/>
    <col min="3848" max="3848" width="19.42578125" customWidth="1"/>
    <col min="3850" max="3850" width="11.7109375" bestFit="1" customWidth="1"/>
    <col min="3852" max="3852" width="13.28515625" bestFit="1" customWidth="1"/>
    <col min="4097" max="4097" width="35.42578125" customWidth="1"/>
    <col min="4098" max="4098" width="10.28515625" customWidth="1"/>
    <col min="4099" max="4099" width="11.7109375" customWidth="1"/>
    <col min="4100" max="4100" width="9.7109375" customWidth="1"/>
    <col min="4101" max="4101" width="10.28515625" customWidth="1"/>
    <col min="4102" max="4102" width="7.7109375" customWidth="1"/>
    <col min="4103" max="4103" width="22" customWidth="1"/>
    <col min="4104" max="4104" width="19.42578125" customWidth="1"/>
    <col min="4106" max="4106" width="11.7109375" bestFit="1" customWidth="1"/>
    <col min="4108" max="4108" width="13.28515625" bestFit="1" customWidth="1"/>
    <col min="4353" max="4353" width="35.42578125" customWidth="1"/>
    <col min="4354" max="4354" width="10.28515625" customWidth="1"/>
    <col min="4355" max="4355" width="11.7109375" customWidth="1"/>
    <col min="4356" max="4356" width="9.7109375" customWidth="1"/>
    <col min="4357" max="4357" width="10.28515625" customWidth="1"/>
    <col min="4358" max="4358" width="7.7109375" customWidth="1"/>
    <col min="4359" max="4359" width="22" customWidth="1"/>
    <col min="4360" max="4360" width="19.42578125" customWidth="1"/>
    <col min="4362" max="4362" width="11.7109375" bestFit="1" customWidth="1"/>
    <col min="4364" max="4364" width="13.28515625" bestFit="1" customWidth="1"/>
    <col min="4609" max="4609" width="35.42578125" customWidth="1"/>
    <col min="4610" max="4610" width="10.28515625" customWidth="1"/>
    <col min="4611" max="4611" width="11.7109375" customWidth="1"/>
    <col min="4612" max="4612" width="9.7109375" customWidth="1"/>
    <col min="4613" max="4613" width="10.28515625" customWidth="1"/>
    <col min="4614" max="4614" width="7.7109375" customWidth="1"/>
    <col min="4615" max="4615" width="22" customWidth="1"/>
    <col min="4616" max="4616" width="19.42578125" customWidth="1"/>
    <col min="4618" max="4618" width="11.7109375" bestFit="1" customWidth="1"/>
    <col min="4620" max="4620" width="13.28515625" bestFit="1" customWidth="1"/>
    <col min="4865" max="4865" width="35.42578125" customWidth="1"/>
    <col min="4866" max="4866" width="10.28515625" customWidth="1"/>
    <col min="4867" max="4867" width="11.7109375" customWidth="1"/>
    <col min="4868" max="4868" width="9.7109375" customWidth="1"/>
    <col min="4869" max="4869" width="10.28515625" customWidth="1"/>
    <col min="4870" max="4870" width="7.7109375" customWidth="1"/>
    <col min="4871" max="4871" width="22" customWidth="1"/>
    <col min="4872" max="4872" width="19.42578125" customWidth="1"/>
    <col min="4874" max="4874" width="11.7109375" bestFit="1" customWidth="1"/>
    <col min="4876" max="4876" width="13.28515625" bestFit="1" customWidth="1"/>
    <col min="5121" max="5121" width="35.42578125" customWidth="1"/>
    <col min="5122" max="5122" width="10.28515625" customWidth="1"/>
    <col min="5123" max="5123" width="11.7109375" customWidth="1"/>
    <col min="5124" max="5124" width="9.7109375" customWidth="1"/>
    <col min="5125" max="5125" width="10.28515625" customWidth="1"/>
    <col min="5126" max="5126" width="7.7109375" customWidth="1"/>
    <col min="5127" max="5127" width="22" customWidth="1"/>
    <col min="5128" max="5128" width="19.42578125" customWidth="1"/>
    <col min="5130" max="5130" width="11.7109375" bestFit="1" customWidth="1"/>
    <col min="5132" max="5132" width="13.28515625" bestFit="1" customWidth="1"/>
    <col min="5377" max="5377" width="35.42578125" customWidth="1"/>
    <col min="5378" max="5378" width="10.28515625" customWidth="1"/>
    <col min="5379" max="5379" width="11.7109375" customWidth="1"/>
    <col min="5380" max="5380" width="9.7109375" customWidth="1"/>
    <col min="5381" max="5381" width="10.28515625" customWidth="1"/>
    <col min="5382" max="5382" width="7.7109375" customWidth="1"/>
    <col min="5383" max="5383" width="22" customWidth="1"/>
    <col min="5384" max="5384" width="19.42578125" customWidth="1"/>
    <col min="5386" max="5386" width="11.7109375" bestFit="1" customWidth="1"/>
    <col min="5388" max="5388" width="13.28515625" bestFit="1" customWidth="1"/>
    <col min="5633" max="5633" width="35.42578125" customWidth="1"/>
    <col min="5634" max="5634" width="10.28515625" customWidth="1"/>
    <col min="5635" max="5635" width="11.7109375" customWidth="1"/>
    <col min="5636" max="5636" width="9.7109375" customWidth="1"/>
    <col min="5637" max="5637" width="10.28515625" customWidth="1"/>
    <col min="5638" max="5638" width="7.7109375" customWidth="1"/>
    <col min="5639" max="5639" width="22" customWidth="1"/>
    <col min="5640" max="5640" width="19.42578125" customWidth="1"/>
    <col min="5642" max="5642" width="11.7109375" bestFit="1" customWidth="1"/>
    <col min="5644" max="5644" width="13.28515625" bestFit="1" customWidth="1"/>
    <col min="5889" max="5889" width="35.42578125" customWidth="1"/>
    <col min="5890" max="5890" width="10.28515625" customWidth="1"/>
    <col min="5891" max="5891" width="11.7109375" customWidth="1"/>
    <col min="5892" max="5892" width="9.7109375" customWidth="1"/>
    <col min="5893" max="5893" width="10.28515625" customWidth="1"/>
    <col min="5894" max="5894" width="7.7109375" customWidth="1"/>
    <col min="5895" max="5895" width="22" customWidth="1"/>
    <col min="5896" max="5896" width="19.42578125" customWidth="1"/>
    <col min="5898" max="5898" width="11.7109375" bestFit="1" customWidth="1"/>
    <col min="5900" max="5900" width="13.28515625" bestFit="1" customWidth="1"/>
    <col min="6145" max="6145" width="35.42578125" customWidth="1"/>
    <col min="6146" max="6146" width="10.28515625" customWidth="1"/>
    <col min="6147" max="6147" width="11.7109375" customWidth="1"/>
    <col min="6148" max="6148" width="9.7109375" customWidth="1"/>
    <col min="6149" max="6149" width="10.28515625" customWidth="1"/>
    <col min="6150" max="6150" width="7.7109375" customWidth="1"/>
    <col min="6151" max="6151" width="22" customWidth="1"/>
    <col min="6152" max="6152" width="19.42578125" customWidth="1"/>
    <col min="6154" max="6154" width="11.7109375" bestFit="1" customWidth="1"/>
    <col min="6156" max="6156" width="13.28515625" bestFit="1" customWidth="1"/>
    <col min="6401" max="6401" width="35.42578125" customWidth="1"/>
    <col min="6402" max="6402" width="10.28515625" customWidth="1"/>
    <col min="6403" max="6403" width="11.7109375" customWidth="1"/>
    <col min="6404" max="6404" width="9.7109375" customWidth="1"/>
    <col min="6405" max="6405" width="10.28515625" customWidth="1"/>
    <col min="6406" max="6406" width="7.7109375" customWidth="1"/>
    <col min="6407" max="6407" width="22" customWidth="1"/>
    <col min="6408" max="6408" width="19.42578125" customWidth="1"/>
    <col min="6410" max="6410" width="11.7109375" bestFit="1" customWidth="1"/>
    <col min="6412" max="6412" width="13.28515625" bestFit="1" customWidth="1"/>
    <col min="6657" max="6657" width="35.42578125" customWidth="1"/>
    <col min="6658" max="6658" width="10.28515625" customWidth="1"/>
    <col min="6659" max="6659" width="11.7109375" customWidth="1"/>
    <col min="6660" max="6660" width="9.7109375" customWidth="1"/>
    <col min="6661" max="6661" width="10.28515625" customWidth="1"/>
    <col min="6662" max="6662" width="7.7109375" customWidth="1"/>
    <col min="6663" max="6663" width="22" customWidth="1"/>
    <col min="6664" max="6664" width="19.42578125" customWidth="1"/>
    <col min="6666" max="6666" width="11.7109375" bestFit="1" customWidth="1"/>
    <col min="6668" max="6668" width="13.28515625" bestFit="1" customWidth="1"/>
    <col min="6913" max="6913" width="35.42578125" customWidth="1"/>
    <col min="6914" max="6914" width="10.28515625" customWidth="1"/>
    <col min="6915" max="6915" width="11.7109375" customWidth="1"/>
    <col min="6916" max="6916" width="9.7109375" customWidth="1"/>
    <col min="6917" max="6917" width="10.28515625" customWidth="1"/>
    <col min="6918" max="6918" width="7.7109375" customWidth="1"/>
    <col min="6919" max="6919" width="22" customWidth="1"/>
    <col min="6920" max="6920" width="19.42578125" customWidth="1"/>
    <col min="6922" max="6922" width="11.7109375" bestFit="1" customWidth="1"/>
    <col min="6924" max="6924" width="13.28515625" bestFit="1" customWidth="1"/>
    <col min="7169" max="7169" width="35.42578125" customWidth="1"/>
    <col min="7170" max="7170" width="10.28515625" customWidth="1"/>
    <col min="7171" max="7171" width="11.7109375" customWidth="1"/>
    <col min="7172" max="7172" width="9.7109375" customWidth="1"/>
    <col min="7173" max="7173" width="10.28515625" customWidth="1"/>
    <col min="7174" max="7174" width="7.7109375" customWidth="1"/>
    <col min="7175" max="7175" width="22" customWidth="1"/>
    <col min="7176" max="7176" width="19.42578125" customWidth="1"/>
    <col min="7178" max="7178" width="11.7109375" bestFit="1" customWidth="1"/>
    <col min="7180" max="7180" width="13.28515625" bestFit="1" customWidth="1"/>
    <col min="7425" max="7425" width="35.42578125" customWidth="1"/>
    <col min="7426" max="7426" width="10.28515625" customWidth="1"/>
    <col min="7427" max="7427" width="11.7109375" customWidth="1"/>
    <col min="7428" max="7428" width="9.7109375" customWidth="1"/>
    <col min="7429" max="7429" width="10.28515625" customWidth="1"/>
    <col min="7430" max="7430" width="7.7109375" customWidth="1"/>
    <col min="7431" max="7431" width="22" customWidth="1"/>
    <col min="7432" max="7432" width="19.42578125" customWidth="1"/>
    <col min="7434" max="7434" width="11.7109375" bestFit="1" customWidth="1"/>
    <col min="7436" max="7436" width="13.28515625" bestFit="1" customWidth="1"/>
    <col min="7681" max="7681" width="35.42578125" customWidth="1"/>
    <col min="7682" max="7682" width="10.28515625" customWidth="1"/>
    <col min="7683" max="7683" width="11.7109375" customWidth="1"/>
    <col min="7684" max="7684" width="9.7109375" customWidth="1"/>
    <col min="7685" max="7685" width="10.28515625" customWidth="1"/>
    <col min="7686" max="7686" width="7.7109375" customWidth="1"/>
    <col min="7687" max="7687" width="22" customWidth="1"/>
    <col min="7688" max="7688" width="19.42578125" customWidth="1"/>
    <col min="7690" max="7690" width="11.7109375" bestFit="1" customWidth="1"/>
    <col min="7692" max="7692" width="13.28515625" bestFit="1" customWidth="1"/>
    <col min="7937" max="7937" width="35.42578125" customWidth="1"/>
    <col min="7938" max="7938" width="10.28515625" customWidth="1"/>
    <col min="7939" max="7939" width="11.7109375" customWidth="1"/>
    <col min="7940" max="7940" width="9.7109375" customWidth="1"/>
    <col min="7941" max="7941" width="10.28515625" customWidth="1"/>
    <col min="7942" max="7942" width="7.7109375" customWidth="1"/>
    <col min="7943" max="7943" width="22" customWidth="1"/>
    <col min="7944" max="7944" width="19.42578125" customWidth="1"/>
    <col min="7946" max="7946" width="11.7109375" bestFit="1" customWidth="1"/>
    <col min="7948" max="7948" width="13.28515625" bestFit="1" customWidth="1"/>
    <col min="8193" max="8193" width="35.42578125" customWidth="1"/>
    <col min="8194" max="8194" width="10.28515625" customWidth="1"/>
    <col min="8195" max="8195" width="11.7109375" customWidth="1"/>
    <col min="8196" max="8196" width="9.7109375" customWidth="1"/>
    <col min="8197" max="8197" width="10.28515625" customWidth="1"/>
    <col min="8198" max="8198" width="7.7109375" customWidth="1"/>
    <col min="8199" max="8199" width="22" customWidth="1"/>
    <col min="8200" max="8200" width="19.42578125" customWidth="1"/>
    <col min="8202" max="8202" width="11.7109375" bestFit="1" customWidth="1"/>
    <col min="8204" max="8204" width="13.28515625" bestFit="1" customWidth="1"/>
    <col min="8449" max="8449" width="35.42578125" customWidth="1"/>
    <col min="8450" max="8450" width="10.28515625" customWidth="1"/>
    <col min="8451" max="8451" width="11.7109375" customWidth="1"/>
    <col min="8452" max="8452" width="9.7109375" customWidth="1"/>
    <col min="8453" max="8453" width="10.28515625" customWidth="1"/>
    <col min="8454" max="8454" width="7.7109375" customWidth="1"/>
    <col min="8455" max="8455" width="22" customWidth="1"/>
    <col min="8456" max="8456" width="19.42578125" customWidth="1"/>
    <col min="8458" max="8458" width="11.7109375" bestFit="1" customWidth="1"/>
    <col min="8460" max="8460" width="13.28515625" bestFit="1" customWidth="1"/>
    <col min="8705" max="8705" width="35.42578125" customWidth="1"/>
    <col min="8706" max="8706" width="10.28515625" customWidth="1"/>
    <col min="8707" max="8707" width="11.7109375" customWidth="1"/>
    <col min="8708" max="8708" width="9.7109375" customWidth="1"/>
    <col min="8709" max="8709" width="10.28515625" customWidth="1"/>
    <col min="8710" max="8710" width="7.7109375" customWidth="1"/>
    <col min="8711" max="8711" width="22" customWidth="1"/>
    <col min="8712" max="8712" width="19.42578125" customWidth="1"/>
    <col min="8714" max="8714" width="11.7109375" bestFit="1" customWidth="1"/>
    <col min="8716" max="8716" width="13.28515625" bestFit="1" customWidth="1"/>
    <col min="8961" max="8961" width="35.42578125" customWidth="1"/>
    <col min="8962" max="8962" width="10.28515625" customWidth="1"/>
    <col min="8963" max="8963" width="11.7109375" customWidth="1"/>
    <col min="8964" max="8964" width="9.7109375" customWidth="1"/>
    <col min="8965" max="8965" width="10.28515625" customWidth="1"/>
    <col min="8966" max="8966" width="7.7109375" customWidth="1"/>
    <col min="8967" max="8967" width="22" customWidth="1"/>
    <col min="8968" max="8968" width="19.42578125" customWidth="1"/>
    <col min="8970" max="8970" width="11.7109375" bestFit="1" customWidth="1"/>
    <col min="8972" max="8972" width="13.28515625" bestFit="1" customWidth="1"/>
    <col min="9217" max="9217" width="35.42578125" customWidth="1"/>
    <col min="9218" max="9218" width="10.28515625" customWidth="1"/>
    <col min="9219" max="9219" width="11.7109375" customWidth="1"/>
    <col min="9220" max="9220" width="9.7109375" customWidth="1"/>
    <col min="9221" max="9221" width="10.28515625" customWidth="1"/>
    <col min="9222" max="9222" width="7.7109375" customWidth="1"/>
    <col min="9223" max="9223" width="22" customWidth="1"/>
    <col min="9224" max="9224" width="19.42578125" customWidth="1"/>
    <col min="9226" max="9226" width="11.7109375" bestFit="1" customWidth="1"/>
    <col min="9228" max="9228" width="13.28515625" bestFit="1" customWidth="1"/>
    <col min="9473" max="9473" width="35.42578125" customWidth="1"/>
    <col min="9474" max="9474" width="10.28515625" customWidth="1"/>
    <col min="9475" max="9475" width="11.7109375" customWidth="1"/>
    <col min="9476" max="9476" width="9.7109375" customWidth="1"/>
    <col min="9477" max="9477" width="10.28515625" customWidth="1"/>
    <col min="9478" max="9478" width="7.7109375" customWidth="1"/>
    <col min="9479" max="9479" width="22" customWidth="1"/>
    <col min="9480" max="9480" width="19.42578125" customWidth="1"/>
    <col min="9482" max="9482" width="11.7109375" bestFit="1" customWidth="1"/>
    <col min="9484" max="9484" width="13.28515625" bestFit="1" customWidth="1"/>
    <col min="9729" max="9729" width="35.42578125" customWidth="1"/>
    <col min="9730" max="9730" width="10.28515625" customWidth="1"/>
    <col min="9731" max="9731" width="11.7109375" customWidth="1"/>
    <col min="9732" max="9732" width="9.7109375" customWidth="1"/>
    <col min="9733" max="9733" width="10.28515625" customWidth="1"/>
    <col min="9734" max="9734" width="7.7109375" customWidth="1"/>
    <col min="9735" max="9735" width="22" customWidth="1"/>
    <col min="9736" max="9736" width="19.42578125" customWidth="1"/>
    <col min="9738" max="9738" width="11.7109375" bestFit="1" customWidth="1"/>
    <col min="9740" max="9740" width="13.28515625" bestFit="1" customWidth="1"/>
    <col min="9985" max="9985" width="35.42578125" customWidth="1"/>
    <col min="9986" max="9986" width="10.28515625" customWidth="1"/>
    <col min="9987" max="9987" width="11.7109375" customWidth="1"/>
    <col min="9988" max="9988" width="9.7109375" customWidth="1"/>
    <col min="9989" max="9989" width="10.28515625" customWidth="1"/>
    <col min="9990" max="9990" width="7.7109375" customWidth="1"/>
    <col min="9991" max="9991" width="22" customWidth="1"/>
    <col min="9992" max="9992" width="19.42578125" customWidth="1"/>
    <col min="9994" max="9994" width="11.7109375" bestFit="1" customWidth="1"/>
    <col min="9996" max="9996" width="13.28515625" bestFit="1" customWidth="1"/>
    <col min="10241" max="10241" width="35.42578125" customWidth="1"/>
    <col min="10242" max="10242" width="10.28515625" customWidth="1"/>
    <col min="10243" max="10243" width="11.7109375" customWidth="1"/>
    <col min="10244" max="10244" width="9.7109375" customWidth="1"/>
    <col min="10245" max="10245" width="10.28515625" customWidth="1"/>
    <col min="10246" max="10246" width="7.7109375" customWidth="1"/>
    <col min="10247" max="10247" width="22" customWidth="1"/>
    <col min="10248" max="10248" width="19.42578125" customWidth="1"/>
    <col min="10250" max="10250" width="11.7109375" bestFit="1" customWidth="1"/>
    <col min="10252" max="10252" width="13.28515625" bestFit="1" customWidth="1"/>
    <col min="10497" max="10497" width="35.42578125" customWidth="1"/>
    <col min="10498" max="10498" width="10.28515625" customWidth="1"/>
    <col min="10499" max="10499" width="11.7109375" customWidth="1"/>
    <col min="10500" max="10500" width="9.7109375" customWidth="1"/>
    <col min="10501" max="10501" width="10.28515625" customWidth="1"/>
    <col min="10502" max="10502" width="7.7109375" customWidth="1"/>
    <col min="10503" max="10503" width="22" customWidth="1"/>
    <col min="10504" max="10504" width="19.42578125" customWidth="1"/>
    <col min="10506" max="10506" width="11.7109375" bestFit="1" customWidth="1"/>
    <col min="10508" max="10508" width="13.28515625" bestFit="1" customWidth="1"/>
    <col min="10753" max="10753" width="35.42578125" customWidth="1"/>
    <col min="10754" max="10754" width="10.28515625" customWidth="1"/>
    <col min="10755" max="10755" width="11.7109375" customWidth="1"/>
    <col min="10756" max="10756" width="9.7109375" customWidth="1"/>
    <col min="10757" max="10757" width="10.28515625" customWidth="1"/>
    <col min="10758" max="10758" width="7.7109375" customWidth="1"/>
    <col min="10759" max="10759" width="22" customWidth="1"/>
    <col min="10760" max="10760" width="19.42578125" customWidth="1"/>
    <col min="10762" max="10762" width="11.7109375" bestFit="1" customWidth="1"/>
    <col min="10764" max="10764" width="13.28515625" bestFit="1" customWidth="1"/>
    <col min="11009" max="11009" width="35.42578125" customWidth="1"/>
    <col min="11010" max="11010" width="10.28515625" customWidth="1"/>
    <col min="11011" max="11011" width="11.7109375" customWidth="1"/>
    <col min="11012" max="11012" width="9.7109375" customWidth="1"/>
    <col min="11013" max="11013" width="10.28515625" customWidth="1"/>
    <col min="11014" max="11014" width="7.7109375" customWidth="1"/>
    <col min="11015" max="11015" width="22" customWidth="1"/>
    <col min="11016" max="11016" width="19.42578125" customWidth="1"/>
    <col min="11018" max="11018" width="11.7109375" bestFit="1" customWidth="1"/>
    <col min="11020" max="11020" width="13.28515625" bestFit="1" customWidth="1"/>
    <col min="11265" max="11265" width="35.42578125" customWidth="1"/>
    <col min="11266" max="11266" width="10.28515625" customWidth="1"/>
    <col min="11267" max="11267" width="11.7109375" customWidth="1"/>
    <col min="11268" max="11268" width="9.7109375" customWidth="1"/>
    <col min="11269" max="11269" width="10.28515625" customWidth="1"/>
    <col min="11270" max="11270" width="7.7109375" customWidth="1"/>
    <col min="11271" max="11271" width="22" customWidth="1"/>
    <col min="11272" max="11272" width="19.42578125" customWidth="1"/>
    <col min="11274" max="11274" width="11.7109375" bestFit="1" customWidth="1"/>
    <col min="11276" max="11276" width="13.28515625" bestFit="1" customWidth="1"/>
    <col min="11521" max="11521" width="35.42578125" customWidth="1"/>
    <col min="11522" max="11522" width="10.28515625" customWidth="1"/>
    <col min="11523" max="11523" width="11.7109375" customWidth="1"/>
    <col min="11524" max="11524" width="9.7109375" customWidth="1"/>
    <col min="11525" max="11525" width="10.28515625" customWidth="1"/>
    <col min="11526" max="11526" width="7.7109375" customWidth="1"/>
    <col min="11527" max="11527" width="22" customWidth="1"/>
    <col min="11528" max="11528" width="19.42578125" customWidth="1"/>
    <col min="11530" max="11530" width="11.7109375" bestFit="1" customWidth="1"/>
    <col min="11532" max="11532" width="13.28515625" bestFit="1" customWidth="1"/>
    <col min="11777" max="11777" width="35.42578125" customWidth="1"/>
    <col min="11778" max="11778" width="10.28515625" customWidth="1"/>
    <col min="11779" max="11779" width="11.7109375" customWidth="1"/>
    <col min="11780" max="11780" width="9.7109375" customWidth="1"/>
    <col min="11781" max="11781" width="10.28515625" customWidth="1"/>
    <col min="11782" max="11782" width="7.7109375" customWidth="1"/>
    <col min="11783" max="11783" width="22" customWidth="1"/>
    <col min="11784" max="11784" width="19.42578125" customWidth="1"/>
    <col min="11786" max="11786" width="11.7109375" bestFit="1" customWidth="1"/>
    <col min="11788" max="11788" width="13.28515625" bestFit="1" customWidth="1"/>
    <col min="12033" max="12033" width="35.42578125" customWidth="1"/>
    <col min="12034" max="12034" width="10.28515625" customWidth="1"/>
    <col min="12035" max="12035" width="11.7109375" customWidth="1"/>
    <col min="12036" max="12036" width="9.7109375" customWidth="1"/>
    <col min="12037" max="12037" width="10.28515625" customWidth="1"/>
    <col min="12038" max="12038" width="7.7109375" customWidth="1"/>
    <col min="12039" max="12039" width="22" customWidth="1"/>
    <col min="12040" max="12040" width="19.42578125" customWidth="1"/>
    <col min="12042" max="12042" width="11.7109375" bestFit="1" customWidth="1"/>
    <col min="12044" max="12044" width="13.28515625" bestFit="1" customWidth="1"/>
    <col min="12289" max="12289" width="35.42578125" customWidth="1"/>
    <col min="12290" max="12290" width="10.28515625" customWidth="1"/>
    <col min="12291" max="12291" width="11.7109375" customWidth="1"/>
    <col min="12292" max="12292" width="9.7109375" customWidth="1"/>
    <col min="12293" max="12293" width="10.28515625" customWidth="1"/>
    <col min="12294" max="12294" width="7.7109375" customWidth="1"/>
    <col min="12295" max="12295" width="22" customWidth="1"/>
    <col min="12296" max="12296" width="19.42578125" customWidth="1"/>
    <col min="12298" max="12298" width="11.7109375" bestFit="1" customWidth="1"/>
    <col min="12300" max="12300" width="13.28515625" bestFit="1" customWidth="1"/>
    <col min="12545" max="12545" width="35.42578125" customWidth="1"/>
    <col min="12546" max="12546" width="10.28515625" customWidth="1"/>
    <col min="12547" max="12547" width="11.7109375" customWidth="1"/>
    <col min="12548" max="12548" width="9.7109375" customWidth="1"/>
    <col min="12549" max="12549" width="10.28515625" customWidth="1"/>
    <col min="12550" max="12550" width="7.7109375" customWidth="1"/>
    <col min="12551" max="12551" width="22" customWidth="1"/>
    <col min="12552" max="12552" width="19.42578125" customWidth="1"/>
    <col min="12554" max="12554" width="11.7109375" bestFit="1" customWidth="1"/>
    <col min="12556" max="12556" width="13.28515625" bestFit="1" customWidth="1"/>
    <col min="12801" max="12801" width="35.42578125" customWidth="1"/>
    <col min="12802" max="12802" width="10.28515625" customWidth="1"/>
    <col min="12803" max="12803" width="11.7109375" customWidth="1"/>
    <col min="12804" max="12804" width="9.7109375" customWidth="1"/>
    <col min="12805" max="12805" width="10.28515625" customWidth="1"/>
    <col min="12806" max="12806" width="7.7109375" customWidth="1"/>
    <col min="12807" max="12807" width="22" customWidth="1"/>
    <col min="12808" max="12808" width="19.42578125" customWidth="1"/>
    <col min="12810" max="12810" width="11.7109375" bestFit="1" customWidth="1"/>
    <col min="12812" max="12812" width="13.28515625" bestFit="1" customWidth="1"/>
    <col min="13057" max="13057" width="35.42578125" customWidth="1"/>
    <col min="13058" max="13058" width="10.28515625" customWidth="1"/>
    <col min="13059" max="13059" width="11.7109375" customWidth="1"/>
    <col min="13060" max="13060" width="9.7109375" customWidth="1"/>
    <col min="13061" max="13061" width="10.28515625" customWidth="1"/>
    <col min="13062" max="13062" width="7.7109375" customWidth="1"/>
    <col min="13063" max="13063" width="22" customWidth="1"/>
    <col min="13064" max="13064" width="19.42578125" customWidth="1"/>
    <col min="13066" max="13066" width="11.7109375" bestFit="1" customWidth="1"/>
    <col min="13068" max="13068" width="13.28515625" bestFit="1" customWidth="1"/>
    <col min="13313" max="13313" width="35.42578125" customWidth="1"/>
    <col min="13314" max="13314" width="10.28515625" customWidth="1"/>
    <col min="13315" max="13315" width="11.7109375" customWidth="1"/>
    <col min="13316" max="13316" width="9.7109375" customWidth="1"/>
    <col min="13317" max="13317" width="10.28515625" customWidth="1"/>
    <col min="13318" max="13318" width="7.7109375" customWidth="1"/>
    <col min="13319" max="13319" width="22" customWidth="1"/>
    <col min="13320" max="13320" width="19.42578125" customWidth="1"/>
    <col min="13322" max="13322" width="11.7109375" bestFit="1" customWidth="1"/>
    <col min="13324" max="13324" width="13.28515625" bestFit="1" customWidth="1"/>
    <col min="13569" max="13569" width="35.42578125" customWidth="1"/>
    <col min="13570" max="13570" width="10.28515625" customWidth="1"/>
    <col min="13571" max="13571" width="11.7109375" customWidth="1"/>
    <col min="13572" max="13572" width="9.7109375" customWidth="1"/>
    <col min="13573" max="13573" width="10.28515625" customWidth="1"/>
    <col min="13574" max="13574" width="7.7109375" customWidth="1"/>
    <col min="13575" max="13575" width="22" customWidth="1"/>
    <col min="13576" max="13576" width="19.42578125" customWidth="1"/>
    <col min="13578" max="13578" width="11.7109375" bestFit="1" customWidth="1"/>
    <col min="13580" max="13580" width="13.28515625" bestFit="1" customWidth="1"/>
    <col min="13825" max="13825" width="35.42578125" customWidth="1"/>
    <col min="13826" max="13826" width="10.28515625" customWidth="1"/>
    <col min="13827" max="13827" width="11.7109375" customWidth="1"/>
    <col min="13828" max="13828" width="9.7109375" customWidth="1"/>
    <col min="13829" max="13829" width="10.28515625" customWidth="1"/>
    <col min="13830" max="13830" width="7.7109375" customWidth="1"/>
    <col min="13831" max="13831" width="22" customWidth="1"/>
    <col min="13832" max="13832" width="19.42578125" customWidth="1"/>
    <col min="13834" max="13834" width="11.7109375" bestFit="1" customWidth="1"/>
    <col min="13836" max="13836" width="13.28515625" bestFit="1" customWidth="1"/>
    <col min="14081" max="14081" width="35.42578125" customWidth="1"/>
    <col min="14082" max="14082" width="10.28515625" customWidth="1"/>
    <col min="14083" max="14083" width="11.7109375" customWidth="1"/>
    <col min="14084" max="14084" width="9.7109375" customWidth="1"/>
    <col min="14085" max="14085" width="10.28515625" customWidth="1"/>
    <col min="14086" max="14086" width="7.7109375" customWidth="1"/>
    <col min="14087" max="14087" width="22" customWidth="1"/>
    <col min="14088" max="14088" width="19.42578125" customWidth="1"/>
    <col min="14090" max="14090" width="11.7109375" bestFit="1" customWidth="1"/>
    <col min="14092" max="14092" width="13.28515625" bestFit="1" customWidth="1"/>
    <col min="14337" max="14337" width="35.42578125" customWidth="1"/>
    <col min="14338" max="14338" width="10.28515625" customWidth="1"/>
    <col min="14339" max="14339" width="11.7109375" customWidth="1"/>
    <col min="14340" max="14340" width="9.7109375" customWidth="1"/>
    <col min="14341" max="14341" width="10.28515625" customWidth="1"/>
    <col min="14342" max="14342" width="7.7109375" customWidth="1"/>
    <col min="14343" max="14343" width="22" customWidth="1"/>
    <col min="14344" max="14344" width="19.42578125" customWidth="1"/>
    <col min="14346" max="14346" width="11.7109375" bestFit="1" customWidth="1"/>
    <col min="14348" max="14348" width="13.28515625" bestFit="1" customWidth="1"/>
    <col min="14593" max="14593" width="35.42578125" customWidth="1"/>
    <col min="14594" max="14594" width="10.28515625" customWidth="1"/>
    <col min="14595" max="14595" width="11.7109375" customWidth="1"/>
    <col min="14596" max="14596" width="9.7109375" customWidth="1"/>
    <col min="14597" max="14597" width="10.28515625" customWidth="1"/>
    <col min="14598" max="14598" width="7.7109375" customWidth="1"/>
    <col min="14599" max="14599" width="22" customWidth="1"/>
    <col min="14600" max="14600" width="19.42578125" customWidth="1"/>
    <col min="14602" max="14602" width="11.7109375" bestFit="1" customWidth="1"/>
    <col min="14604" max="14604" width="13.28515625" bestFit="1" customWidth="1"/>
    <col min="14849" max="14849" width="35.42578125" customWidth="1"/>
    <col min="14850" max="14850" width="10.28515625" customWidth="1"/>
    <col min="14851" max="14851" width="11.7109375" customWidth="1"/>
    <col min="14852" max="14852" width="9.7109375" customWidth="1"/>
    <col min="14853" max="14853" width="10.28515625" customWidth="1"/>
    <col min="14854" max="14854" width="7.7109375" customWidth="1"/>
    <col min="14855" max="14855" width="22" customWidth="1"/>
    <col min="14856" max="14856" width="19.42578125" customWidth="1"/>
    <col min="14858" max="14858" width="11.7109375" bestFit="1" customWidth="1"/>
    <col min="14860" max="14860" width="13.28515625" bestFit="1" customWidth="1"/>
    <col min="15105" max="15105" width="35.42578125" customWidth="1"/>
    <col min="15106" max="15106" width="10.28515625" customWidth="1"/>
    <col min="15107" max="15107" width="11.7109375" customWidth="1"/>
    <col min="15108" max="15108" width="9.7109375" customWidth="1"/>
    <col min="15109" max="15109" width="10.28515625" customWidth="1"/>
    <col min="15110" max="15110" width="7.7109375" customWidth="1"/>
    <col min="15111" max="15111" width="22" customWidth="1"/>
    <col min="15112" max="15112" width="19.42578125" customWidth="1"/>
    <col min="15114" max="15114" width="11.7109375" bestFit="1" customWidth="1"/>
    <col min="15116" max="15116" width="13.28515625" bestFit="1" customWidth="1"/>
    <col min="15361" max="15361" width="35.42578125" customWidth="1"/>
    <col min="15362" max="15362" width="10.28515625" customWidth="1"/>
    <col min="15363" max="15363" width="11.7109375" customWidth="1"/>
    <col min="15364" max="15364" width="9.7109375" customWidth="1"/>
    <col min="15365" max="15365" width="10.28515625" customWidth="1"/>
    <col min="15366" max="15366" width="7.7109375" customWidth="1"/>
    <col min="15367" max="15367" width="22" customWidth="1"/>
    <col min="15368" max="15368" width="19.42578125" customWidth="1"/>
    <col min="15370" max="15370" width="11.7109375" bestFit="1" customWidth="1"/>
    <col min="15372" max="15372" width="13.28515625" bestFit="1" customWidth="1"/>
    <col min="15617" max="15617" width="35.42578125" customWidth="1"/>
    <col min="15618" max="15618" width="10.28515625" customWidth="1"/>
    <col min="15619" max="15619" width="11.7109375" customWidth="1"/>
    <col min="15620" max="15620" width="9.7109375" customWidth="1"/>
    <col min="15621" max="15621" width="10.28515625" customWidth="1"/>
    <col min="15622" max="15622" width="7.7109375" customWidth="1"/>
    <col min="15623" max="15623" width="22" customWidth="1"/>
    <col min="15624" max="15624" width="19.42578125" customWidth="1"/>
    <col min="15626" max="15626" width="11.7109375" bestFit="1" customWidth="1"/>
    <col min="15628" max="15628" width="13.28515625" bestFit="1" customWidth="1"/>
    <col min="15873" max="15873" width="35.42578125" customWidth="1"/>
    <col min="15874" max="15874" width="10.28515625" customWidth="1"/>
    <col min="15875" max="15875" width="11.7109375" customWidth="1"/>
    <col min="15876" max="15876" width="9.7109375" customWidth="1"/>
    <col min="15877" max="15877" width="10.28515625" customWidth="1"/>
    <col min="15878" max="15878" width="7.7109375" customWidth="1"/>
    <col min="15879" max="15879" width="22" customWidth="1"/>
    <col min="15880" max="15880" width="19.42578125" customWidth="1"/>
    <col min="15882" max="15882" width="11.7109375" bestFit="1" customWidth="1"/>
    <col min="15884" max="15884" width="13.28515625" bestFit="1" customWidth="1"/>
    <col min="16129" max="16129" width="35.42578125" customWidth="1"/>
    <col min="16130" max="16130" width="10.28515625" customWidth="1"/>
    <col min="16131" max="16131" width="11.7109375" customWidth="1"/>
    <col min="16132" max="16132" width="9.7109375" customWidth="1"/>
    <col min="16133" max="16133" width="10.28515625" customWidth="1"/>
    <col min="16134" max="16134" width="7.7109375" customWidth="1"/>
    <col min="16135" max="16135" width="22" customWidth="1"/>
    <col min="16136" max="16136" width="19.42578125" customWidth="1"/>
    <col min="16138" max="16138" width="11.7109375" bestFit="1" customWidth="1"/>
    <col min="16140" max="16140" width="13.28515625" bestFit="1" customWidth="1"/>
  </cols>
  <sheetData>
    <row r="1" spans="1:14" ht="18" x14ac:dyDescent="0.25">
      <c r="A1" s="194">
        <f ca="1">TODAY()</f>
        <v>43297</v>
      </c>
      <c r="B1" s="373"/>
      <c r="C1" s="374" t="s">
        <v>4126</v>
      </c>
      <c r="D1" s="195"/>
      <c r="E1" s="195"/>
      <c r="F1" s="195"/>
      <c r="G1" s="196"/>
      <c r="H1" s="196" t="s">
        <v>4218</v>
      </c>
      <c r="I1" s="197"/>
    </row>
    <row r="2" spans="1:14" ht="18" x14ac:dyDescent="0.25">
      <c r="A2" s="198"/>
      <c r="B2" s="375"/>
      <c r="C2" s="366"/>
      <c r="D2" s="199"/>
      <c r="E2" s="199"/>
      <c r="F2" s="199"/>
      <c r="G2" s="196"/>
      <c r="H2" s="196" t="s">
        <v>4219</v>
      </c>
      <c r="I2" s="197"/>
    </row>
    <row r="3" spans="1:14" ht="18" x14ac:dyDescent="0.25">
      <c r="A3" s="200" t="s">
        <v>4130</v>
      </c>
      <c r="B3" s="504" t="s">
        <v>4131</v>
      </c>
      <c r="C3" s="505"/>
      <c r="D3" s="506" t="s">
        <v>4132</v>
      </c>
      <c r="E3" s="507"/>
      <c r="F3" s="201"/>
      <c r="G3" s="202" t="s">
        <v>4133</v>
      </c>
      <c r="H3" s="203" t="s">
        <v>4134</v>
      </c>
      <c r="I3" s="197"/>
    </row>
    <row r="4" spans="1:14" ht="18.75" thickBot="1" x14ac:dyDescent="0.3">
      <c r="A4" s="204" t="s">
        <v>4135</v>
      </c>
      <c r="B4" s="367" t="s">
        <v>4136</v>
      </c>
      <c r="C4" s="367" t="s">
        <v>4137</v>
      </c>
      <c r="D4" s="205" t="s">
        <v>4138</v>
      </c>
      <c r="E4" s="205" t="s">
        <v>4139</v>
      </c>
      <c r="F4" s="205" t="s">
        <v>4140</v>
      </c>
      <c r="G4" s="206" t="s">
        <v>4141</v>
      </c>
      <c r="H4" s="206" t="s">
        <v>4142</v>
      </c>
      <c r="I4" s="197"/>
    </row>
    <row r="5" spans="1:14" ht="15" x14ac:dyDescent="0.25">
      <c r="A5" s="508" t="s">
        <v>4226</v>
      </c>
      <c r="B5" s="509"/>
      <c r="C5" s="509"/>
      <c r="D5" s="509"/>
      <c r="E5" s="509"/>
      <c r="F5" s="509"/>
      <c r="G5" s="509"/>
      <c r="H5" s="510"/>
      <c r="I5" s="197"/>
    </row>
    <row r="6" spans="1:14" ht="14.25" x14ac:dyDescent="0.2">
      <c r="A6" s="207"/>
      <c r="B6" s="208"/>
      <c r="C6" s="208"/>
      <c r="D6" s="209"/>
      <c r="E6" s="209"/>
      <c r="F6" s="209"/>
      <c r="G6" s="242"/>
      <c r="H6" s="242"/>
      <c r="I6" s="197"/>
    </row>
    <row r="7" spans="1:14" ht="14.25" x14ac:dyDescent="0.2">
      <c r="A7" s="207" t="s">
        <v>4221</v>
      </c>
      <c r="B7" s="208" t="s">
        <v>2369</v>
      </c>
      <c r="C7" s="208" t="s">
        <v>198</v>
      </c>
      <c r="D7" s="209"/>
      <c r="E7" s="209"/>
      <c r="F7" s="209"/>
      <c r="G7" s="243"/>
      <c r="H7" s="242">
        <v>578.51521071727598</v>
      </c>
      <c r="I7" s="197" t="s">
        <v>4</v>
      </c>
    </row>
    <row r="8" spans="1:14" ht="14.25" x14ac:dyDescent="0.2">
      <c r="A8" s="207" t="s">
        <v>4227</v>
      </c>
      <c r="B8" s="208" t="s">
        <v>2393</v>
      </c>
      <c r="C8" s="208" t="s">
        <v>198</v>
      </c>
      <c r="D8" s="209"/>
      <c r="E8" s="209"/>
      <c r="F8" s="209"/>
      <c r="G8" s="243">
        <v>0</v>
      </c>
      <c r="H8" s="242"/>
      <c r="I8" s="197" t="s">
        <v>4</v>
      </c>
    </row>
    <row r="9" spans="1:14" ht="14.25" x14ac:dyDescent="0.2">
      <c r="A9" s="207" t="s">
        <v>4223</v>
      </c>
      <c r="B9" s="376" t="s">
        <v>250</v>
      </c>
      <c r="C9" s="208" t="s">
        <v>198</v>
      </c>
      <c r="D9" s="213"/>
      <c r="E9" s="213"/>
      <c r="F9" s="213"/>
      <c r="G9" s="244">
        <v>0</v>
      </c>
      <c r="H9" s="245"/>
      <c r="I9" s="197"/>
      <c r="L9" s="216"/>
      <c r="M9" s="217"/>
      <c r="N9" s="218"/>
    </row>
    <row r="10" spans="1:14" ht="14.25" x14ac:dyDescent="0.2">
      <c r="A10" s="219" t="s">
        <v>4427</v>
      </c>
      <c r="B10" s="208" t="s">
        <v>2435</v>
      </c>
      <c r="C10" s="208" t="s">
        <v>198</v>
      </c>
      <c r="D10" s="209"/>
      <c r="E10" s="209"/>
      <c r="F10" s="209"/>
      <c r="G10" s="244">
        <v>0</v>
      </c>
      <c r="H10" s="242"/>
      <c r="I10" s="197"/>
      <c r="L10" s="220"/>
      <c r="M10" s="217"/>
      <c r="N10" s="218"/>
    </row>
    <row r="11" spans="1:14" ht="14.25" x14ac:dyDescent="0.2">
      <c r="A11" s="207" t="s">
        <v>4428</v>
      </c>
      <c r="B11" s="208" t="s">
        <v>2426</v>
      </c>
      <c r="C11" s="208" t="s">
        <v>198</v>
      </c>
      <c r="D11" s="213"/>
      <c r="E11" s="213"/>
      <c r="F11" s="213"/>
      <c r="G11" s="244">
        <v>135.7409991627128</v>
      </c>
      <c r="H11" s="245"/>
      <c r="I11" s="197"/>
      <c r="L11" s="216"/>
      <c r="M11" s="217"/>
      <c r="N11" s="218"/>
    </row>
    <row r="12" spans="1:14" ht="14.25" x14ac:dyDescent="0.2">
      <c r="A12" s="207" t="s">
        <v>4429</v>
      </c>
      <c r="B12" s="208" t="s">
        <v>2442</v>
      </c>
      <c r="C12" s="208" t="s">
        <v>198</v>
      </c>
      <c r="D12" s="213"/>
      <c r="E12" s="213"/>
      <c r="F12" s="213"/>
      <c r="G12" s="244">
        <v>206.84342729556238</v>
      </c>
      <c r="H12" s="245"/>
      <c r="I12" s="197"/>
      <c r="L12" s="216"/>
      <c r="M12" s="217"/>
      <c r="N12" s="218"/>
    </row>
    <row r="13" spans="1:14" ht="14.25" x14ac:dyDescent="0.2">
      <c r="A13" s="207" t="s">
        <v>2450</v>
      </c>
      <c r="B13" s="377" t="s">
        <v>823</v>
      </c>
      <c r="C13" s="208" t="s">
        <v>198</v>
      </c>
      <c r="D13" s="213"/>
      <c r="E13" s="213"/>
      <c r="F13" s="213"/>
      <c r="G13" s="244">
        <v>0</v>
      </c>
      <c r="H13" s="245"/>
      <c r="I13" s="197"/>
      <c r="L13" s="216"/>
      <c r="M13" s="217"/>
      <c r="N13" s="218"/>
    </row>
    <row r="14" spans="1:14" ht="14.25" x14ac:dyDescent="0.2">
      <c r="A14" s="207" t="s">
        <v>4430</v>
      </c>
      <c r="B14" s="208" t="s">
        <v>4243</v>
      </c>
      <c r="C14" s="208" t="s">
        <v>198</v>
      </c>
      <c r="D14" s="213"/>
      <c r="E14" s="213"/>
      <c r="F14" s="213"/>
      <c r="G14" s="244">
        <v>0</v>
      </c>
      <c r="H14" s="245"/>
      <c r="I14" s="197"/>
      <c r="L14" s="216"/>
      <c r="M14" s="217"/>
      <c r="N14" s="218"/>
    </row>
    <row r="15" spans="1:14" ht="14.25" x14ac:dyDescent="0.2">
      <c r="A15" s="207" t="s">
        <v>4431</v>
      </c>
      <c r="B15" s="376" t="s">
        <v>749</v>
      </c>
      <c r="C15" s="208" t="s">
        <v>198</v>
      </c>
      <c r="D15" s="213"/>
      <c r="E15" s="213"/>
      <c r="F15" s="213"/>
      <c r="G15" s="244">
        <v>114.73346357800725</v>
      </c>
      <c r="H15" s="245"/>
      <c r="I15" s="197" t="s">
        <v>4</v>
      </c>
      <c r="L15" s="216"/>
      <c r="M15" s="217"/>
      <c r="N15" s="218"/>
    </row>
    <row r="16" spans="1:14" ht="14.25" x14ac:dyDescent="0.2">
      <c r="A16" s="207" t="s">
        <v>4432</v>
      </c>
      <c r="B16" s="377" t="s">
        <v>2441</v>
      </c>
      <c r="C16" s="208" t="s">
        <v>198</v>
      </c>
      <c r="D16" s="213"/>
      <c r="E16" s="213"/>
      <c r="F16" s="213"/>
      <c r="G16" s="244">
        <v>14.54367848171923</v>
      </c>
      <c r="H16" s="245"/>
      <c r="I16" s="197"/>
      <c r="L16" s="216"/>
      <c r="M16" s="217"/>
      <c r="N16" s="218"/>
    </row>
    <row r="17" spans="1:14" ht="14.25" x14ac:dyDescent="0.2">
      <c r="A17" s="207" t="s">
        <v>4433</v>
      </c>
      <c r="B17" s="225" t="s">
        <v>214</v>
      </c>
      <c r="C17" s="208" t="s">
        <v>198</v>
      </c>
      <c r="D17" s="213"/>
      <c r="E17" s="213"/>
      <c r="F17" s="213"/>
      <c r="G17" s="244">
        <v>3.2319285514931622</v>
      </c>
      <c r="H17" s="245"/>
      <c r="I17" s="197"/>
      <c r="L17" s="216"/>
      <c r="M17" s="217"/>
      <c r="N17" s="218"/>
    </row>
    <row r="18" spans="1:14" ht="14.25" x14ac:dyDescent="0.2">
      <c r="A18" s="207" t="s">
        <v>4434</v>
      </c>
      <c r="B18" s="225" t="s">
        <v>2377</v>
      </c>
      <c r="C18" s="208" t="s">
        <v>198</v>
      </c>
      <c r="D18" s="213"/>
      <c r="E18" s="213"/>
      <c r="F18" s="213"/>
      <c r="G18" s="244">
        <v>3.2319285514931622</v>
      </c>
      <c r="H18" s="245"/>
      <c r="I18" s="197"/>
      <c r="L18" s="216"/>
      <c r="M18" s="217"/>
      <c r="N18" s="218"/>
    </row>
    <row r="19" spans="1:14" ht="14.25" x14ac:dyDescent="0.2">
      <c r="A19" s="207" t="s">
        <v>4435</v>
      </c>
      <c r="B19" s="225" t="s">
        <v>4234</v>
      </c>
      <c r="C19" s="208" t="s">
        <v>198</v>
      </c>
      <c r="D19" s="213"/>
      <c r="E19" s="213"/>
      <c r="F19" s="213"/>
      <c r="G19" s="244">
        <v>0</v>
      </c>
      <c r="H19" s="245"/>
      <c r="I19" s="197"/>
      <c r="L19" s="216"/>
      <c r="M19" s="217"/>
      <c r="N19" s="218"/>
    </row>
    <row r="20" spans="1:14" ht="14.25" x14ac:dyDescent="0.2">
      <c r="A20" s="207" t="s">
        <v>4436</v>
      </c>
      <c r="B20" s="225" t="s">
        <v>268</v>
      </c>
      <c r="C20" s="208" t="s">
        <v>198</v>
      </c>
      <c r="D20" s="213"/>
      <c r="E20" s="213"/>
      <c r="F20" s="213"/>
      <c r="G20" s="244">
        <v>0</v>
      </c>
      <c r="H20" s="245"/>
      <c r="I20" s="197"/>
      <c r="L20" s="216"/>
      <c r="M20" s="217"/>
      <c r="N20" s="218"/>
    </row>
    <row r="21" spans="1:14" ht="14.25" x14ac:dyDescent="0.2">
      <c r="A21" s="207" t="s">
        <v>4437</v>
      </c>
      <c r="B21" s="225" t="s">
        <v>2526</v>
      </c>
      <c r="C21" s="208" t="s">
        <v>198</v>
      </c>
      <c r="D21" s="213"/>
      <c r="E21" s="213"/>
      <c r="F21" s="213"/>
      <c r="G21" s="244">
        <v>0</v>
      </c>
      <c r="H21" s="245"/>
      <c r="I21" s="197"/>
      <c r="L21" s="216"/>
      <c r="M21" s="217"/>
      <c r="N21" s="218"/>
    </row>
    <row r="22" spans="1:14" ht="14.25" x14ac:dyDescent="0.2">
      <c r="A22" s="207" t="s">
        <v>4438</v>
      </c>
      <c r="B22" s="225" t="s">
        <v>2366</v>
      </c>
      <c r="C22" s="208" t="s">
        <v>198</v>
      </c>
      <c r="D22" s="213"/>
      <c r="E22" s="213"/>
      <c r="F22" s="213"/>
      <c r="G22" s="244">
        <v>0</v>
      </c>
      <c r="H22" s="246"/>
      <c r="I22" s="197"/>
      <c r="L22" s="222"/>
      <c r="M22" s="223"/>
      <c r="N22" s="218"/>
    </row>
    <row r="23" spans="1:14" ht="14.25" x14ac:dyDescent="0.2">
      <c r="A23" s="207" t="s">
        <v>4439</v>
      </c>
      <c r="B23" s="225" t="s">
        <v>2538</v>
      </c>
      <c r="C23" s="208" t="s">
        <v>198</v>
      </c>
      <c r="D23" s="213"/>
      <c r="E23" s="213"/>
      <c r="F23" s="213"/>
      <c r="G23" s="245">
        <v>0</v>
      </c>
      <c r="H23" s="246"/>
      <c r="I23" s="197"/>
      <c r="L23" s="222"/>
      <c r="M23" s="217"/>
      <c r="N23" s="218"/>
    </row>
    <row r="24" spans="1:14" ht="14.25" x14ac:dyDescent="0.2">
      <c r="A24" s="207" t="s">
        <v>4440</v>
      </c>
      <c r="B24" s="208" t="s">
        <v>2537</v>
      </c>
      <c r="C24" s="208" t="s">
        <v>198</v>
      </c>
      <c r="D24" s="209"/>
      <c r="E24" s="209"/>
      <c r="F24" s="209"/>
      <c r="G24" s="245">
        <v>0</v>
      </c>
      <c r="H24" s="246"/>
      <c r="I24" s="224"/>
      <c r="L24" s="222"/>
      <c r="M24" s="217"/>
      <c r="N24" s="218"/>
    </row>
    <row r="25" spans="1:14" ht="14.25" x14ac:dyDescent="0.2">
      <c r="A25" s="207" t="s">
        <v>4441</v>
      </c>
      <c r="B25" s="208" t="s">
        <v>709</v>
      </c>
      <c r="C25" s="208" t="s">
        <v>198</v>
      </c>
      <c r="D25" s="209"/>
      <c r="E25" s="209"/>
      <c r="F25" s="209"/>
      <c r="G25" s="245">
        <v>16.159642757465811</v>
      </c>
      <c r="H25" s="242"/>
      <c r="I25" s="197"/>
      <c r="L25" s="222"/>
      <c r="M25" s="217"/>
      <c r="N25" s="218"/>
    </row>
    <row r="26" spans="1:14" ht="14.25" x14ac:dyDescent="0.2">
      <c r="A26" s="207" t="s">
        <v>4442</v>
      </c>
      <c r="B26" s="208" t="s">
        <v>2541</v>
      </c>
      <c r="C26" s="208" t="s">
        <v>198</v>
      </c>
      <c r="D26" s="209"/>
      <c r="E26" s="209"/>
      <c r="F26" s="209"/>
      <c r="G26" s="245">
        <v>80.798213787329047</v>
      </c>
      <c r="H26" s="242"/>
      <c r="I26" s="197"/>
      <c r="L26" s="222"/>
      <c r="M26" s="217"/>
      <c r="N26" s="218"/>
    </row>
    <row r="27" spans="1:14" ht="14.25" x14ac:dyDescent="0.2">
      <c r="A27" s="207" t="s">
        <v>4443</v>
      </c>
      <c r="B27" s="225" t="s">
        <v>1933</v>
      </c>
      <c r="C27" s="225" t="s">
        <v>198</v>
      </c>
      <c r="D27" s="213"/>
      <c r="E27" s="213"/>
      <c r="F27" s="213"/>
      <c r="G27" s="245">
        <v>0</v>
      </c>
      <c r="H27" s="247"/>
      <c r="I27" s="197"/>
      <c r="L27" s="216"/>
      <c r="M27" s="217"/>
      <c r="N27" s="218"/>
    </row>
    <row r="28" spans="1:14" ht="14.25" x14ac:dyDescent="0.2">
      <c r="A28" s="227" t="s">
        <v>2176</v>
      </c>
      <c r="B28" s="225" t="s">
        <v>2425</v>
      </c>
      <c r="C28" s="225" t="s">
        <v>198</v>
      </c>
      <c r="D28" s="213"/>
      <c r="E28" s="213"/>
      <c r="F28" s="213"/>
      <c r="G28" s="245">
        <v>3.2319285514931622</v>
      </c>
      <c r="H28" s="247"/>
      <c r="I28" s="197"/>
      <c r="J28" s="181"/>
      <c r="M28" s="228"/>
    </row>
    <row r="29" spans="1:14" x14ac:dyDescent="0.2">
      <c r="A29" s="229"/>
      <c r="B29" s="378"/>
      <c r="C29" s="378"/>
      <c r="D29" s="230"/>
      <c r="E29" s="230"/>
      <c r="F29" s="230"/>
      <c r="G29" s="248">
        <f>SUM(G8:G28)</f>
        <v>578.51521071727598</v>
      </c>
      <c r="H29" s="249">
        <f>+H7</f>
        <v>578.51521071727598</v>
      </c>
      <c r="I29" s="197"/>
      <c r="M29" s="228"/>
    </row>
    <row r="30" spans="1:14" ht="18" x14ac:dyDescent="0.25">
      <c r="A30" s="233"/>
      <c r="B30" s="379"/>
      <c r="C30" s="380"/>
      <c r="D30" s="235"/>
      <c r="E30" s="236"/>
      <c r="F30" s="235"/>
      <c r="G30" s="237"/>
      <c r="H30" s="238"/>
      <c r="I30" s="197"/>
      <c r="M30" s="217" t="s">
        <v>4</v>
      </c>
    </row>
    <row r="31" spans="1:14" ht="18" x14ac:dyDescent="0.25">
      <c r="A31" s="239" t="s">
        <v>4225</v>
      </c>
      <c r="B31" s="381"/>
      <c r="C31" s="511" t="s">
        <v>4200</v>
      </c>
      <c r="D31" s="511"/>
      <c r="E31" s="511"/>
      <c r="F31" s="511"/>
      <c r="G31" s="240"/>
      <c r="H31" s="241" t="str">
        <f>H2</f>
        <v>PG 1 OF 1</v>
      </c>
      <c r="I31" s="197"/>
      <c r="M31" s="217" t="s">
        <v>4</v>
      </c>
    </row>
  </sheetData>
  <mergeCells count="4">
    <mergeCell ref="B3:C3"/>
    <mergeCell ref="D3:E3"/>
    <mergeCell ref="A5:H5"/>
    <mergeCell ref="C31:F31"/>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71"/>
  <sheetViews>
    <sheetView workbookViewId="0">
      <selection activeCell="D1" sqref="D1"/>
    </sheetView>
  </sheetViews>
  <sheetFormatPr defaultRowHeight="12.75" x14ac:dyDescent="0.2"/>
  <cols>
    <col min="1" max="1" width="34.28515625" customWidth="1"/>
    <col min="2" max="3" width="9.140625" style="176"/>
    <col min="5" max="5" width="12.140625" customWidth="1"/>
    <col min="6" max="6" width="7" customWidth="1"/>
    <col min="7" max="7" width="16.5703125" customWidth="1"/>
    <col min="8" max="8" width="22.5703125" customWidth="1"/>
  </cols>
  <sheetData>
    <row r="1" spans="1:8" ht="18" x14ac:dyDescent="0.25">
      <c r="A1" s="250"/>
      <c r="B1" s="363"/>
      <c r="C1" s="364" t="s">
        <v>4126</v>
      </c>
      <c r="D1" s="251"/>
      <c r="E1" s="251"/>
      <c r="F1" s="251"/>
      <c r="G1" s="252"/>
      <c r="H1" s="253" t="s">
        <v>4218</v>
      </c>
    </row>
    <row r="2" spans="1:8" ht="18" x14ac:dyDescent="0.25">
      <c r="A2" s="254"/>
      <c r="B2" s="365"/>
      <c r="C2" s="366"/>
      <c r="D2" s="199"/>
      <c r="E2" s="199"/>
      <c r="F2" s="199"/>
      <c r="G2" s="255"/>
      <c r="H2" s="238" t="s">
        <v>4228</v>
      </c>
    </row>
    <row r="3" spans="1:8" ht="18" x14ac:dyDescent="0.25">
      <c r="A3" s="200" t="s">
        <v>4130</v>
      </c>
      <c r="B3" s="504" t="s">
        <v>4131</v>
      </c>
      <c r="C3" s="505"/>
      <c r="D3" s="506" t="s">
        <v>4132</v>
      </c>
      <c r="E3" s="507"/>
      <c r="F3" s="201"/>
      <c r="G3" s="202" t="s">
        <v>4133</v>
      </c>
      <c r="H3" s="203" t="s">
        <v>4134</v>
      </c>
    </row>
    <row r="4" spans="1:8" ht="18.75" thickBot="1" x14ac:dyDescent="0.3">
      <c r="A4" s="204" t="s">
        <v>4135</v>
      </c>
      <c r="B4" s="367" t="s">
        <v>4136</v>
      </c>
      <c r="C4" s="367" t="s">
        <v>4137</v>
      </c>
      <c r="D4" s="205" t="s">
        <v>4138</v>
      </c>
      <c r="E4" s="205" t="s">
        <v>4139</v>
      </c>
      <c r="F4" s="205" t="s">
        <v>4140</v>
      </c>
      <c r="G4" s="206" t="s">
        <v>4141</v>
      </c>
      <c r="H4" s="206" t="s">
        <v>4142</v>
      </c>
    </row>
    <row r="5" spans="1:8" ht="15" x14ac:dyDescent="0.25">
      <c r="A5" s="512" t="s">
        <v>4229</v>
      </c>
      <c r="B5" s="513"/>
      <c r="C5" s="513"/>
      <c r="D5" s="513"/>
      <c r="E5" s="513"/>
      <c r="F5" s="513"/>
      <c r="G5" s="513"/>
      <c r="H5" s="514"/>
    </row>
    <row r="6" spans="1:8" ht="14.25" x14ac:dyDescent="0.2">
      <c r="A6" s="256" t="s">
        <v>54</v>
      </c>
      <c r="B6" s="257" t="s">
        <v>130</v>
      </c>
      <c r="C6" s="257" t="s">
        <v>156</v>
      </c>
      <c r="D6" s="258"/>
      <c r="E6" s="258"/>
      <c r="F6" s="258"/>
      <c r="G6" s="259">
        <v>4332.5428405460352</v>
      </c>
      <c r="H6" s="260"/>
    </row>
    <row r="7" spans="1:8" ht="14.25" x14ac:dyDescent="0.2">
      <c r="A7" s="256" t="s">
        <v>4235</v>
      </c>
      <c r="B7" s="257" t="s">
        <v>136</v>
      </c>
      <c r="C7" s="257" t="s">
        <v>156</v>
      </c>
      <c r="D7" s="258"/>
      <c r="E7" s="258"/>
      <c r="F7" s="258"/>
      <c r="G7" s="259">
        <v>3899.2885564914313</v>
      </c>
      <c r="H7" s="260"/>
    </row>
    <row r="8" spans="1:8" ht="14.25" x14ac:dyDescent="0.2">
      <c r="A8" s="256" t="s">
        <v>2553</v>
      </c>
      <c r="B8" s="257" t="s">
        <v>2342</v>
      </c>
      <c r="C8" s="257" t="s">
        <v>156</v>
      </c>
      <c r="D8" s="258"/>
      <c r="E8" s="258"/>
      <c r="F8" s="258"/>
      <c r="G8" s="259">
        <v>2166.2714202730176</v>
      </c>
      <c r="H8" s="260"/>
    </row>
    <row r="9" spans="1:8" ht="14.25" x14ac:dyDescent="0.2">
      <c r="A9" s="256" t="s">
        <v>2554</v>
      </c>
      <c r="B9" s="257" t="s">
        <v>146</v>
      </c>
      <c r="C9" s="257" t="s">
        <v>156</v>
      </c>
      <c r="D9" s="258"/>
      <c r="E9" s="258"/>
      <c r="F9" s="258"/>
      <c r="G9" s="259">
        <v>5847.2507055370843</v>
      </c>
      <c r="H9" s="260"/>
    </row>
    <row r="10" spans="1:8" ht="14.25" x14ac:dyDescent="0.2">
      <c r="A10" s="256" t="s">
        <v>2555</v>
      </c>
      <c r="B10" s="257" t="s">
        <v>2345</v>
      </c>
      <c r="C10" s="257" t="s">
        <v>156</v>
      </c>
      <c r="D10" s="258"/>
      <c r="E10" s="258"/>
      <c r="F10" s="258"/>
      <c r="G10" s="259">
        <v>3466.0342724368279</v>
      </c>
      <c r="H10" s="260"/>
    </row>
    <row r="11" spans="1:8" ht="14.25" x14ac:dyDescent="0.2">
      <c r="A11" s="256" t="s">
        <v>2556</v>
      </c>
      <c r="B11" s="257" t="s">
        <v>152</v>
      </c>
      <c r="C11" s="257" t="s">
        <v>156</v>
      </c>
      <c r="D11" s="258"/>
      <c r="E11" s="258"/>
      <c r="F11" s="258"/>
      <c r="G11" s="259">
        <v>2599.525704327621</v>
      </c>
      <c r="H11" s="260"/>
    </row>
    <row r="12" spans="1:8" ht="14.25" x14ac:dyDescent="0.2">
      <c r="A12" s="256" t="s">
        <v>2557</v>
      </c>
      <c r="B12" s="257" t="s">
        <v>2349</v>
      </c>
      <c r="C12" s="257" t="s">
        <v>156</v>
      </c>
      <c r="D12" s="258"/>
      <c r="E12" s="258"/>
      <c r="F12" s="258"/>
      <c r="G12" s="259">
        <v>1815.6095749805434</v>
      </c>
      <c r="H12" s="260"/>
    </row>
    <row r="13" spans="1:8" ht="14.25" x14ac:dyDescent="0.2">
      <c r="A13" s="256" t="s">
        <v>4236</v>
      </c>
      <c r="B13" s="257" t="s">
        <v>2351</v>
      </c>
      <c r="C13" s="257" t="s">
        <v>156</v>
      </c>
      <c r="D13" s="258"/>
      <c r="E13" s="258"/>
      <c r="F13" s="258"/>
      <c r="G13" s="259">
        <v>0</v>
      </c>
      <c r="H13" s="260"/>
    </row>
    <row r="14" spans="1:8" ht="14.25" x14ac:dyDescent="0.2">
      <c r="A14" s="256" t="s">
        <v>2558</v>
      </c>
      <c r="B14" s="257" t="s">
        <v>2355</v>
      </c>
      <c r="C14" s="257" t="s">
        <v>156</v>
      </c>
      <c r="D14" s="258"/>
      <c r="E14" s="258"/>
      <c r="F14" s="258"/>
      <c r="G14" s="259">
        <v>1299.7628521638105</v>
      </c>
      <c r="H14" s="260"/>
    </row>
    <row r="15" spans="1:8" ht="14.25" x14ac:dyDescent="0.2">
      <c r="A15" s="256" t="s">
        <v>4237</v>
      </c>
      <c r="B15" s="257" t="s">
        <v>2357</v>
      </c>
      <c r="C15" s="257" t="s">
        <v>156</v>
      </c>
      <c r="D15" s="258"/>
      <c r="E15" s="258"/>
      <c r="F15" s="258"/>
      <c r="G15" s="259">
        <v>29214.329447276745</v>
      </c>
      <c r="H15" s="260"/>
    </row>
    <row r="16" spans="1:8" ht="14.25" x14ac:dyDescent="0.2">
      <c r="A16" s="256" t="s">
        <v>2560</v>
      </c>
      <c r="B16" s="257" t="s">
        <v>2369</v>
      </c>
      <c r="C16" s="257" t="s">
        <v>156</v>
      </c>
      <c r="D16" s="258"/>
      <c r="E16" s="258"/>
      <c r="F16" s="258"/>
      <c r="G16" s="259">
        <v>1352.9506530420404</v>
      </c>
      <c r="H16" s="260"/>
    </row>
    <row r="17" spans="1:8" ht="14.25" x14ac:dyDescent="0.2">
      <c r="A17" s="256" t="s">
        <v>2561</v>
      </c>
      <c r="B17" s="257" t="s">
        <v>2373</v>
      </c>
      <c r="C17" s="257" t="s">
        <v>156</v>
      </c>
      <c r="D17" s="258"/>
      <c r="E17" s="258"/>
      <c r="F17" s="258"/>
      <c r="G17" s="259">
        <v>3466.0342724368279</v>
      </c>
      <c r="H17" s="260"/>
    </row>
    <row r="18" spans="1:8" ht="14.25" x14ac:dyDescent="0.2">
      <c r="A18" s="256" t="s">
        <v>2562</v>
      </c>
      <c r="B18" s="257" t="s">
        <v>198</v>
      </c>
      <c r="C18" s="257" t="s">
        <v>156</v>
      </c>
      <c r="D18" s="258"/>
      <c r="E18" s="258"/>
      <c r="F18" s="258"/>
      <c r="G18" s="259">
        <v>11264.611385419692</v>
      </c>
      <c r="H18" s="260"/>
    </row>
    <row r="19" spans="1:8" ht="14.25" x14ac:dyDescent="0.2">
      <c r="A19" s="256" t="s">
        <v>2563</v>
      </c>
      <c r="B19" s="257" t="s">
        <v>214</v>
      </c>
      <c r="C19" s="257" t="s">
        <v>156</v>
      </c>
      <c r="D19" s="258"/>
      <c r="E19" s="258"/>
      <c r="F19" s="258"/>
      <c r="G19" s="259">
        <v>866.50856810920698</v>
      </c>
      <c r="H19" s="260"/>
    </row>
    <row r="20" spans="1:8" ht="14.25" x14ac:dyDescent="0.2">
      <c r="A20" s="256" t="s">
        <v>2564</v>
      </c>
      <c r="B20" s="257" t="s">
        <v>2393</v>
      </c>
      <c r="C20" s="257" t="s">
        <v>156</v>
      </c>
      <c r="D20" s="258"/>
      <c r="E20" s="258"/>
      <c r="F20" s="258"/>
      <c r="G20" s="259">
        <v>270599.28817263053</v>
      </c>
      <c r="H20" s="260"/>
    </row>
    <row r="21" spans="1:8" ht="14.25" x14ac:dyDescent="0.2">
      <c r="A21" s="256" t="s">
        <v>2565</v>
      </c>
      <c r="B21" s="257" t="s">
        <v>250</v>
      </c>
      <c r="C21" s="257" t="s">
        <v>156</v>
      </c>
      <c r="D21" s="258"/>
      <c r="E21" s="258"/>
      <c r="F21" s="258"/>
      <c r="G21" s="259">
        <v>1733.017136218414</v>
      </c>
      <c r="H21" s="260"/>
    </row>
    <row r="22" spans="1:8" ht="14.25" x14ac:dyDescent="0.2">
      <c r="A22" s="256" t="s">
        <v>4238</v>
      </c>
      <c r="B22" s="257" t="s">
        <v>268</v>
      </c>
      <c r="C22" s="257" t="s">
        <v>156</v>
      </c>
      <c r="D22" s="258"/>
      <c r="E22" s="258"/>
      <c r="F22" s="258"/>
      <c r="G22" s="259">
        <v>866.50856810920698</v>
      </c>
      <c r="H22" s="260"/>
    </row>
    <row r="23" spans="1:8" ht="14.25" x14ac:dyDescent="0.2">
      <c r="A23" s="256" t="s">
        <v>2567</v>
      </c>
      <c r="B23" s="257" t="s">
        <v>280</v>
      </c>
      <c r="C23" s="257" t="s">
        <v>156</v>
      </c>
      <c r="D23" s="258"/>
      <c r="E23" s="258"/>
      <c r="F23" s="258"/>
      <c r="G23" s="259">
        <v>62934.844814005439</v>
      </c>
      <c r="H23" s="260"/>
    </row>
    <row r="24" spans="1:8" ht="14.25" x14ac:dyDescent="0.2">
      <c r="A24" s="256" t="s">
        <v>4239</v>
      </c>
      <c r="B24" s="257" t="s">
        <v>282</v>
      </c>
      <c r="C24" s="257" t="s">
        <v>156</v>
      </c>
      <c r="D24" s="258"/>
      <c r="E24" s="258"/>
      <c r="F24" s="258"/>
      <c r="G24" s="259">
        <v>968.12753726680069</v>
      </c>
      <c r="H24" s="260"/>
    </row>
    <row r="25" spans="1:8" ht="14.25" x14ac:dyDescent="0.2">
      <c r="A25" s="256" t="s">
        <v>2568</v>
      </c>
      <c r="B25" s="257" t="s">
        <v>380</v>
      </c>
      <c r="C25" s="257" t="s">
        <v>156</v>
      </c>
      <c r="D25" s="258"/>
      <c r="E25" s="258"/>
      <c r="F25" s="258"/>
      <c r="G25" s="259">
        <v>2599.525704327621</v>
      </c>
      <c r="H25" s="260"/>
    </row>
    <row r="26" spans="1:8" ht="14.25" x14ac:dyDescent="0.2">
      <c r="A26" s="256" t="s">
        <v>2569</v>
      </c>
      <c r="B26" s="257" t="s">
        <v>428</v>
      </c>
      <c r="C26" s="257" t="s">
        <v>156</v>
      </c>
      <c r="D26" s="258"/>
      <c r="E26" s="258"/>
      <c r="F26" s="258"/>
      <c r="G26" s="259">
        <v>12654.845367724645</v>
      </c>
      <c r="H26" s="260"/>
    </row>
    <row r="27" spans="1:8" ht="14.25" x14ac:dyDescent="0.2">
      <c r="A27" s="256" t="s">
        <v>2570</v>
      </c>
      <c r="B27" s="257" t="s">
        <v>2413</v>
      </c>
      <c r="C27" s="257" t="s">
        <v>156</v>
      </c>
      <c r="D27" s="258"/>
      <c r="E27" s="258"/>
      <c r="F27" s="258"/>
      <c r="G27" s="259">
        <v>5850.2776535545454</v>
      </c>
      <c r="H27" s="260"/>
    </row>
    <row r="28" spans="1:8" ht="14.25" x14ac:dyDescent="0.2">
      <c r="A28" s="256" t="s">
        <v>2571</v>
      </c>
      <c r="B28" s="257" t="s">
        <v>2415</v>
      </c>
      <c r="C28" s="257" t="s">
        <v>156</v>
      </c>
      <c r="D28" s="258"/>
      <c r="E28" s="258"/>
      <c r="F28" s="258"/>
      <c r="G28" s="259">
        <v>5268.6712130568276</v>
      </c>
      <c r="H28" s="260"/>
    </row>
    <row r="29" spans="1:8" ht="14.25" x14ac:dyDescent="0.2">
      <c r="A29" s="256" t="s">
        <v>2572</v>
      </c>
      <c r="B29" s="257" t="s">
        <v>2417</v>
      </c>
      <c r="C29" s="257" t="s">
        <v>156</v>
      </c>
      <c r="D29" s="258"/>
      <c r="E29" s="258"/>
      <c r="F29" s="258"/>
      <c r="G29" s="259">
        <v>1126.4611385419694</v>
      </c>
      <c r="H29" s="260"/>
    </row>
    <row r="30" spans="1:8" ht="14.25" x14ac:dyDescent="0.2">
      <c r="A30" s="256" t="s">
        <v>2573</v>
      </c>
      <c r="B30" s="257" t="s">
        <v>488</v>
      </c>
      <c r="C30" s="257" t="s">
        <v>156</v>
      </c>
      <c r="D30" s="258"/>
      <c r="E30" s="258"/>
      <c r="F30" s="258"/>
      <c r="G30" s="259">
        <v>3624.8913507186262</v>
      </c>
      <c r="H30" s="260"/>
    </row>
    <row r="31" spans="1:8" ht="14.25" x14ac:dyDescent="0.2">
      <c r="A31" s="256" t="s">
        <v>2574</v>
      </c>
      <c r="B31" s="257" t="s">
        <v>580</v>
      </c>
      <c r="C31" s="257" t="s">
        <v>156</v>
      </c>
      <c r="D31" s="258"/>
      <c r="E31" s="258"/>
      <c r="F31" s="258"/>
      <c r="G31" s="259">
        <v>3466.0342724368279</v>
      </c>
      <c r="H31" s="260"/>
    </row>
    <row r="32" spans="1:8" ht="14.25" x14ac:dyDescent="0.2">
      <c r="A32" s="261"/>
      <c r="B32" s="262"/>
      <c r="C32" s="262"/>
      <c r="D32" s="263"/>
      <c r="E32" s="263"/>
      <c r="F32" s="263"/>
      <c r="G32" s="264"/>
      <c r="H32" s="265"/>
    </row>
    <row r="33" spans="1:8" ht="18" x14ac:dyDescent="0.25">
      <c r="A33" s="266"/>
      <c r="B33" s="368"/>
      <c r="C33" s="369"/>
      <c r="D33" s="268"/>
      <c r="E33" s="263"/>
      <c r="F33" s="268"/>
      <c r="G33" s="267"/>
      <c r="H33" s="238"/>
    </row>
    <row r="34" spans="1:8" ht="18" x14ac:dyDescent="0.25">
      <c r="A34" s="269"/>
      <c r="B34" s="368"/>
      <c r="C34" s="515"/>
      <c r="D34" s="515"/>
      <c r="E34" s="515"/>
      <c r="F34" s="515"/>
      <c r="G34" s="267"/>
      <c r="H34" s="238" t="s">
        <v>4228</v>
      </c>
    </row>
    <row r="35" spans="1:8" ht="15.75" x14ac:dyDescent="0.25">
      <c r="A35" s="233" t="s">
        <v>4225</v>
      </c>
      <c r="B35" s="370"/>
      <c r="C35" s="511" t="s">
        <v>4200</v>
      </c>
      <c r="D35" s="516"/>
      <c r="E35" s="516"/>
      <c r="F35" s="516"/>
      <c r="G35" s="270"/>
      <c r="H35" s="271"/>
    </row>
    <row r="36" spans="1:8" ht="15.75" x14ac:dyDescent="0.25">
      <c r="A36" s="234"/>
      <c r="B36" s="371"/>
      <c r="C36" s="372"/>
      <c r="D36" s="272"/>
      <c r="E36" s="272"/>
      <c r="F36" s="272"/>
      <c r="G36" s="273"/>
      <c r="H36" s="274"/>
    </row>
    <row r="37" spans="1:8" ht="18" x14ac:dyDescent="0.25">
      <c r="A37" s="250">
        <v>43195</v>
      </c>
      <c r="B37" s="363"/>
      <c r="C37" s="364" t="s">
        <v>4126</v>
      </c>
      <c r="D37" s="251"/>
      <c r="E37" s="251"/>
      <c r="F37" s="251"/>
      <c r="G37" s="252"/>
      <c r="H37" s="253" t="s">
        <v>4230</v>
      </c>
    </row>
    <row r="38" spans="1:8" ht="18" x14ac:dyDescent="0.25">
      <c r="A38" s="275"/>
      <c r="B38" s="365"/>
      <c r="C38" s="366"/>
      <c r="D38" s="199"/>
      <c r="E38" s="199"/>
      <c r="F38" s="199"/>
      <c r="G38" s="255"/>
      <c r="H38" s="238" t="s">
        <v>4231</v>
      </c>
    </row>
    <row r="39" spans="1:8" ht="18" x14ac:dyDescent="0.25">
      <c r="A39" s="200" t="s">
        <v>4130</v>
      </c>
      <c r="B39" s="504" t="s">
        <v>4131</v>
      </c>
      <c r="C39" s="505"/>
      <c r="D39" s="506" t="s">
        <v>4132</v>
      </c>
      <c r="E39" s="507"/>
      <c r="F39" s="201"/>
      <c r="G39" s="202" t="s">
        <v>4133</v>
      </c>
      <c r="H39" s="203" t="s">
        <v>4134</v>
      </c>
    </row>
    <row r="40" spans="1:8" ht="18.75" thickBot="1" x14ac:dyDescent="0.3">
      <c r="A40" s="204" t="s">
        <v>4135</v>
      </c>
      <c r="B40" s="367" t="s">
        <v>4136</v>
      </c>
      <c r="C40" s="367" t="s">
        <v>4137</v>
      </c>
      <c r="D40" s="205" t="s">
        <v>4138</v>
      </c>
      <c r="E40" s="205" t="s">
        <v>4139</v>
      </c>
      <c r="F40" s="205" t="s">
        <v>4140</v>
      </c>
      <c r="G40" s="206" t="s">
        <v>4141</v>
      </c>
      <c r="H40" s="206" t="s">
        <v>4142</v>
      </c>
    </row>
    <row r="41" spans="1:8" ht="14.25" x14ac:dyDescent="0.2">
      <c r="A41" s="256" t="s">
        <v>2575</v>
      </c>
      <c r="B41" s="257">
        <v>2950</v>
      </c>
      <c r="C41" s="257" t="s">
        <v>156</v>
      </c>
      <c r="D41" s="258"/>
      <c r="E41" s="258"/>
      <c r="F41" s="258"/>
      <c r="G41" s="259">
        <v>173.3017136218414</v>
      </c>
      <c r="H41" s="260"/>
    </row>
    <row r="42" spans="1:8" ht="14.25" x14ac:dyDescent="0.2">
      <c r="A42" s="256" t="s">
        <v>2576</v>
      </c>
      <c r="B42" s="257">
        <v>3000</v>
      </c>
      <c r="C42" s="257" t="s">
        <v>156</v>
      </c>
      <c r="D42" s="258"/>
      <c r="E42" s="258"/>
      <c r="F42" s="258"/>
      <c r="G42" s="259">
        <v>244704.89547418294</v>
      </c>
      <c r="H42" s="260"/>
    </row>
    <row r="43" spans="1:8" ht="14.25" x14ac:dyDescent="0.2">
      <c r="A43" s="256" t="s">
        <v>2577</v>
      </c>
      <c r="B43" s="257">
        <v>3360</v>
      </c>
      <c r="C43" s="257" t="s">
        <v>156</v>
      </c>
      <c r="D43" s="258"/>
      <c r="E43" s="258"/>
      <c r="F43" s="258"/>
      <c r="G43" s="259">
        <v>58362.700109920603</v>
      </c>
      <c r="H43" s="260"/>
    </row>
    <row r="44" spans="1:8" ht="14.25" x14ac:dyDescent="0.2">
      <c r="A44" s="256" t="s">
        <v>2578</v>
      </c>
      <c r="B44" s="257">
        <v>4000</v>
      </c>
      <c r="C44" s="257" t="s">
        <v>156</v>
      </c>
      <c r="D44" s="258"/>
      <c r="E44" s="258"/>
      <c r="F44" s="258"/>
      <c r="G44" s="259">
        <v>10923.494508912512</v>
      </c>
      <c r="H44" s="260"/>
    </row>
    <row r="45" spans="1:8" ht="14.25" x14ac:dyDescent="0.2">
      <c r="A45" s="256" t="s">
        <v>2579</v>
      </c>
      <c r="B45" s="257">
        <v>4200</v>
      </c>
      <c r="C45" s="257" t="s">
        <v>156</v>
      </c>
      <c r="D45" s="258"/>
      <c r="E45" s="258"/>
      <c r="F45" s="258"/>
      <c r="G45" s="259">
        <v>51187.331810843898</v>
      </c>
      <c r="H45" s="260"/>
    </row>
    <row r="46" spans="1:8" ht="14.25" x14ac:dyDescent="0.2">
      <c r="A46" s="256" t="s">
        <v>2580</v>
      </c>
      <c r="B46" s="257">
        <v>4230</v>
      </c>
      <c r="C46" s="257" t="s">
        <v>156</v>
      </c>
      <c r="D46" s="258"/>
      <c r="E46" s="258"/>
      <c r="F46" s="258"/>
      <c r="G46" s="259">
        <v>3899.2885564914313</v>
      </c>
      <c r="H46" s="260"/>
    </row>
    <row r="47" spans="1:8" ht="14.25" x14ac:dyDescent="0.2">
      <c r="A47" s="256" t="s">
        <v>2581</v>
      </c>
      <c r="B47" s="257">
        <v>5000</v>
      </c>
      <c r="C47" s="257" t="s">
        <v>156</v>
      </c>
      <c r="D47" s="258"/>
      <c r="E47" s="258"/>
      <c r="F47" s="258"/>
      <c r="G47" s="259">
        <v>57451.739523640892</v>
      </c>
      <c r="H47" s="260"/>
    </row>
    <row r="48" spans="1:8" ht="14.25" x14ac:dyDescent="0.2">
      <c r="A48" s="256" t="s">
        <v>2582</v>
      </c>
      <c r="B48" s="257">
        <v>5090</v>
      </c>
      <c r="C48" s="257" t="s">
        <v>156</v>
      </c>
      <c r="D48" s="258"/>
      <c r="E48" s="258"/>
      <c r="F48" s="258"/>
      <c r="G48" s="259">
        <v>433.25428405460349</v>
      </c>
      <c r="H48" s="260"/>
    </row>
    <row r="49" spans="1:11" ht="14.25" x14ac:dyDescent="0.2">
      <c r="A49" s="256" t="s">
        <v>2583</v>
      </c>
      <c r="B49" s="257">
        <v>6000</v>
      </c>
      <c r="C49" s="257" t="s">
        <v>156</v>
      </c>
      <c r="D49" s="258"/>
      <c r="E49" s="258"/>
      <c r="F49" s="258"/>
      <c r="G49" s="259">
        <v>2642.8511327330816</v>
      </c>
      <c r="H49" s="260"/>
    </row>
    <row r="50" spans="1:11" ht="14.25" x14ac:dyDescent="0.2">
      <c r="A50" s="256" t="s">
        <v>4240</v>
      </c>
      <c r="B50" s="257">
        <v>6200</v>
      </c>
      <c r="C50" s="257" t="s">
        <v>156</v>
      </c>
      <c r="D50" s="258"/>
      <c r="E50" s="258"/>
      <c r="F50" s="258"/>
      <c r="G50" s="259">
        <v>216.62714202730174</v>
      </c>
      <c r="H50" s="260"/>
    </row>
    <row r="51" spans="1:11" ht="14.25" x14ac:dyDescent="0.2">
      <c r="A51" s="256" t="s">
        <v>4241</v>
      </c>
      <c r="B51" s="257">
        <v>8193</v>
      </c>
      <c r="C51" s="257" t="s">
        <v>156</v>
      </c>
      <c r="D51" s="258"/>
      <c r="E51" s="258"/>
      <c r="F51" s="258"/>
      <c r="G51" s="259">
        <v>866.50856810920698</v>
      </c>
      <c r="H51" s="260"/>
    </row>
    <row r="52" spans="1:11" ht="14.25" x14ac:dyDescent="0.2">
      <c r="A52" s="256" t="s">
        <v>4242</v>
      </c>
      <c r="B52" s="257">
        <v>8239</v>
      </c>
      <c r="C52" s="257" t="s">
        <v>156</v>
      </c>
      <c r="D52" s="258"/>
      <c r="E52" s="258"/>
      <c r="F52" s="258"/>
      <c r="G52" s="259">
        <v>6932.0685448736558</v>
      </c>
      <c r="H52" s="260"/>
    </row>
    <row r="53" spans="1:11" ht="14.25" x14ac:dyDescent="0.2">
      <c r="A53" s="256" t="s">
        <v>2587</v>
      </c>
      <c r="B53" s="257">
        <v>9500</v>
      </c>
      <c r="C53" s="257" t="s">
        <v>156</v>
      </c>
      <c r="D53" s="258"/>
      <c r="E53" s="258"/>
      <c r="F53" s="258"/>
      <c r="G53" s="259">
        <v>113385.72544895571</v>
      </c>
      <c r="H53" s="260"/>
    </row>
    <row r="54" spans="1:11" ht="14.25" x14ac:dyDescent="0.2">
      <c r="A54" s="256" t="s">
        <v>4232</v>
      </c>
      <c r="B54" s="257" t="s">
        <v>2369</v>
      </c>
      <c r="C54" s="257" t="s">
        <v>198</v>
      </c>
      <c r="D54" s="258"/>
      <c r="E54" s="258"/>
      <c r="F54" s="258"/>
      <c r="G54" s="260"/>
      <c r="H54" s="276">
        <v>994462.99999999988</v>
      </c>
    </row>
    <row r="55" spans="1:11" ht="14.25" x14ac:dyDescent="0.2">
      <c r="A55" s="256"/>
      <c r="B55" s="257"/>
      <c r="C55" s="257"/>
      <c r="D55" s="258"/>
      <c r="E55" s="258"/>
      <c r="F55" s="258"/>
      <c r="G55" s="259"/>
      <c r="H55" s="260"/>
    </row>
    <row r="56" spans="1:11" ht="14.25" x14ac:dyDescent="0.2">
      <c r="A56" s="256"/>
      <c r="B56" s="257"/>
      <c r="C56" s="257"/>
      <c r="D56" s="258"/>
      <c r="E56" s="258"/>
      <c r="F56" s="258"/>
      <c r="G56" s="259"/>
      <c r="H56" s="260"/>
    </row>
    <row r="57" spans="1:11" ht="14.25" x14ac:dyDescent="0.2">
      <c r="A57" s="256"/>
      <c r="B57" s="257"/>
      <c r="C57" s="257"/>
      <c r="D57" s="258"/>
      <c r="E57" s="258"/>
      <c r="F57" s="258"/>
      <c r="G57" s="259"/>
      <c r="H57" s="260"/>
    </row>
    <row r="58" spans="1:11" ht="14.25" x14ac:dyDescent="0.2">
      <c r="A58" s="256"/>
      <c r="B58" s="257"/>
      <c r="C58" s="257"/>
      <c r="D58" s="258"/>
      <c r="E58" s="258"/>
      <c r="F58" s="258"/>
      <c r="G58" s="259"/>
      <c r="H58" s="260"/>
    </row>
    <row r="59" spans="1:11" ht="14.25" x14ac:dyDescent="0.2">
      <c r="A59" s="256"/>
      <c r="B59" s="257"/>
      <c r="C59" s="257"/>
      <c r="D59" s="258"/>
      <c r="E59" s="258"/>
      <c r="F59" s="258"/>
      <c r="G59" s="259"/>
      <c r="H59" s="260"/>
    </row>
    <row r="60" spans="1:11" ht="15.75" x14ac:dyDescent="0.25">
      <c r="A60" s="256"/>
      <c r="B60" s="257"/>
      <c r="C60" s="257"/>
      <c r="D60" s="258"/>
      <c r="E60" s="258"/>
      <c r="F60" s="258"/>
      <c r="G60" s="260"/>
      <c r="H60" s="276"/>
      <c r="J60" s="277" t="s">
        <v>4</v>
      </c>
      <c r="K60" s="278" t="s">
        <v>4</v>
      </c>
    </row>
    <row r="61" spans="1:11" ht="14.25" x14ac:dyDescent="0.2">
      <c r="A61" s="256"/>
      <c r="B61" s="257"/>
      <c r="C61" s="257"/>
      <c r="D61" s="258"/>
      <c r="E61" s="258"/>
      <c r="F61" s="258"/>
      <c r="G61" s="279"/>
      <c r="H61" s="260"/>
    </row>
    <row r="62" spans="1:11" ht="14.25" x14ac:dyDescent="0.2">
      <c r="A62" s="256"/>
      <c r="B62" s="257"/>
      <c r="C62" s="257"/>
      <c r="D62" s="258"/>
      <c r="E62" s="258"/>
      <c r="F62" s="258"/>
      <c r="G62" s="260"/>
      <c r="H62" s="260"/>
    </row>
    <row r="63" spans="1:11" ht="14.25" x14ac:dyDescent="0.2">
      <c r="A63" s="256"/>
      <c r="B63" s="257"/>
      <c r="C63" s="257"/>
      <c r="D63" s="258"/>
      <c r="E63" s="258"/>
      <c r="F63" s="258"/>
      <c r="G63" s="260"/>
      <c r="H63" s="260"/>
    </row>
    <row r="64" spans="1:11" ht="14.25" x14ac:dyDescent="0.2">
      <c r="A64" s="256"/>
      <c r="B64" s="257"/>
      <c r="C64" s="257"/>
      <c r="D64" s="258"/>
      <c r="E64" s="258"/>
      <c r="F64" s="258"/>
      <c r="G64" s="260"/>
      <c r="H64" s="260"/>
    </row>
    <row r="65" spans="1:8" ht="14.25" x14ac:dyDescent="0.2">
      <c r="A65" s="256"/>
      <c r="B65" s="257"/>
      <c r="C65" s="257"/>
      <c r="D65" s="258"/>
      <c r="E65" s="258"/>
      <c r="F65" s="258"/>
      <c r="G65" s="260"/>
      <c r="H65" s="260"/>
    </row>
    <row r="66" spans="1:8" ht="14.25" x14ac:dyDescent="0.2">
      <c r="A66" s="256"/>
      <c r="B66" s="257"/>
      <c r="C66" s="257"/>
      <c r="D66" s="258"/>
      <c r="E66" s="258"/>
      <c r="F66" s="258"/>
      <c r="G66" s="260"/>
      <c r="H66" s="260"/>
    </row>
    <row r="67" spans="1:8" ht="14.25" x14ac:dyDescent="0.2">
      <c r="A67" s="256"/>
      <c r="B67" s="257"/>
      <c r="C67" s="257"/>
      <c r="D67" s="280"/>
      <c r="E67" s="280"/>
      <c r="F67" s="280"/>
      <c r="G67" s="260"/>
      <c r="H67" s="260"/>
    </row>
    <row r="68" spans="1:8" ht="15" x14ac:dyDescent="0.25">
      <c r="A68" s="281" t="s">
        <v>24</v>
      </c>
      <c r="B68" s="257"/>
      <c r="C68" s="282"/>
      <c r="D68" s="258"/>
      <c r="E68" s="258"/>
      <c r="F68" s="258"/>
      <c r="G68" s="283">
        <v>994463</v>
      </c>
      <c r="H68" s="284">
        <v>994462.99999999988</v>
      </c>
    </row>
    <row r="69" spans="1:8" ht="18" x14ac:dyDescent="0.25">
      <c r="A69" s="266"/>
      <c r="B69" s="368"/>
      <c r="C69" s="369"/>
      <c r="D69" s="268"/>
      <c r="E69" s="263"/>
      <c r="F69" s="268"/>
      <c r="G69" s="267"/>
      <c r="H69" s="238"/>
    </row>
    <row r="70" spans="1:8" ht="18" x14ac:dyDescent="0.25">
      <c r="A70" s="285"/>
      <c r="B70" s="368"/>
      <c r="C70" s="371"/>
      <c r="D70" s="234" t="s">
        <v>4233</v>
      </c>
      <c r="E70" s="230"/>
      <c r="F70" s="267"/>
      <c r="G70" s="267"/>
      <c r="H70" s="238" t="s">
        <v>4231</v>
      </c>
    </row>
    <row r="71" spans="1:8" ht="15.75" x14ac:dyDescent="0.25">
      <c r="A71" s="286"/>
      <c r="B71" s="370"/>
      <c r="C71" s="370"/>
      <c r="D71" s="287"/>
      <c r="E71" s="288"/>
      <c r="F71" s="240"/>
      <c r="G71" s="270"/>
      <c r="H71" s="271"/>
    </row>
  </sheetData>
  <mergeCells count="7">
    <mergeCell ref="B39:C39"/>
    <mergeCell ref="D39:E39"/>
    <mergeCell ref="B3:C3"/>
    <mergeCell ref="D3:E3"/>
    <mergeCell ref="A5:H5"/>
    <mergeCell ref="C34:F34"/>
    <mergeCell ref="C35:F35"/>
  </mergeCells>
  <pageMargins left="0.7" right="0.7" top="0.75" bottom="0.75" header="0.3" footer="0.3"/>
  <ignoredErrors>
    <ignoredError sqref="B6:C31"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291"/>
  <sheetViews>
    <sheetView workbookViewId="0">
      <pane ySplit="1" topLeftCell="A2" activePane="bottomLeft" state="frozen"/>
      <selection activeCell="D1" sqref="D1"/>
      <selection pane="bottomLeft" activeCell="D1" sqref="D1"/>
    </sheetView>
  </sheetViews>
  <sheetFormatPr defaultRowHeight="12.75" x14ac:dyDescent="0.2"/>
  <cols>
    <col min="2" max="2" width="38" bestFit="1" customWidth="1"/>
    <col min="4" max="4" width="38" bestFit="1" customWidth="1"/>
  </cols>
  <sheetData>
    <row r="1" spans="1:4" x14ac:dyDescent="0.2">
      <c r="A1" t="s">
        <v>107</v>
      </c>
      <c r="B1" t="s">
        <v>109</v>
      </c>
      <c r="C1" t="s">
        <v>1</v>
      </c>
      <c r="D1" s="167" t="s">
        <v>4124</v>
      </c>
    </row>
    <row r="2" spans="1:4" x14ac:dyDescent="0.2">
      <c r="A2" t="s">
        <v>2100</v>
      </c>
      <c r="B2" t="s">
        <v>2101</v>
      </c>
      <c r="C2" t="s">
        <v>4003</v>
      </c>
      <c r="D2" t="str">
        <f t="shared" ref="D2:D65" si="0">VLOOKUP("0"&amp;C2,OrgKeys,2,FALSE)</f>
        <v>GENERAL FUND</v>
      </c>
    </row>
    <row r="3" spans="1:4" x14ac:dyDescent="0.2">
      <c r="A3" t="s">
        <v>2102</v>
      </c>
      <c r="B3" t="s">
        <v>2103</v>
      </c>
      <c r="C3" t="s">
        <v>4004</v>
      </c>
      <c r="D3" t="str">
        <f t="shared" si="0"/>
        <v>ROAD FUND</v>
      </c>
    </row>
    <row r="4" spans="1:4" x14ac:dyDescent="0.2">
      <c r="A4" t="s">
        <v>2104</v>
      </c>
      <c r="B4" t="s">
        <v>2105</v>
      </c>
      <c r="C4" t="s">
        <v>4005</v>
      </c>
      <c r="D4" t="str">
        <f t="shared" si="0"/>
        <v>ROAD RESERVES</v>
      </c>
    </row>
    <row r="5" spans="1:4" x14ac:dyDescent="0.2">
      <c r="A5" t="s">
        <v>2106</v>
      </c>
      <c r="B5" t="s">
        <v>2107</v>
      </c>
      <c r="C5" t="s">
        <v>4006</v>
      </c>
      <c r="D5" t="str">
        <f t="shared" si="0"/>
        <v>ROAD CONSTRUCTION RESERVE</v>
      </c>
    </row>
    <row r="6" spans="1:4" x14ac:dyDescent="0.2">
      <c r="A6" t="s">
        <v>2108</v>
      </c>
      <c r="B6" t="s">
        <v>704</v>
      </c>
      <c r="C6" t="s">
        <v>4007</v>
      </c>
      <c r="D6" t="str">
        <f t="shared" si="0"/>
        <v>DEBT SERVICE</v>
      </c>
    </row>
    <row r="7" spans="1:4" x14ac:dyDescent="0.2">
      <c r="A7" t="s">
        <v>2109</v>
      </c>
      <c r="B7" t="s">
        <v>2110</v>
      </c>
      <c r="C7" t="s">
        <v>4008</v>
      </c>
      <c r="D7" t="str">
        <f t="shared" si="0"/>
        <v>TOBACCO FUND</v>
      </c>
    </row>
    <row r="8" spans="1:4" x14ac:dyDescent="0.2">
      <c r="A8" t="s">
        <v>2111</v>
      </c>
      <c r="B8" t="s">
        <v>2112</v>
      </c>
      <c r="C8" t="s">
        <v>4009</v>
      </c>
      <c r="D8" t="str">
        <f t="shared" si="0"/>
        <v>HUMAN SERVICES</v>
      </c>
    </row>
    <row r="9" spans="1:4" x14ac:dyDescent="0.2">
      <c r="A9" t="s">
        <v>2113</v>
      </c>
      <c r="B9" t="s">
        <v>2114</v>
      </c>
      <c r="C9" t="s">
        <v>4010</v>
      </c>
      <c r="D9" t="str">
        <f t="shared" si="0"/>
        <v>BEHAVIORAL HEALTH SERVICES</v>
      </c>
    </row>
    <row r="10" spans="1:4" x14ac:dyDescent="0.2">
      <c r="A10" t="s">
        <v>2115</v>
      </c>
      <c r="B10" t="s">
        <v>2116</v>
      </c>
      <c r="C10" t="s">
        <v>4011</v>
      </c>
      <c r="D10" t="str">
        <f t="shared" si="0"/>
        <v>TOBACCO PROGRAM - PROP 56</v>
      </c>
    </row>
    <row r="11" spans="1:4" x14ac:dyDescent="0.2">
      <c r="A11" t="s">
        <v>2117</v>
      </c>
      <c r="B11" t="s">
        <v>2118</v>
      </c>
      <c r="C11" t="s">
        <v>4012</v>
      </c>
      <c r="D11" t="str">
        <f t="shared" si="0"/>
        <v>CHILD SUPPORT SERVICES</v>
      </c>
    </row>
    <row r="12" spans="1:4" x14ac:dyDescent="0.2">
      <c r="A12" t="s">
        <v>2119</v>
      </c>
      <c r="B12" t="s">
        <v>2120</v>
      </c>
      <c r="C12" t="s">
        <v>4013</v>
      </c>
      <c r="D12" t="str">
        <f t="shared" si="0"/>
        <v>ANTI-DRUG ABUSE DA</v>
      </c>
    </row>
    <row r="13" spans="1:4" x14ac:dyDescent="0.2">
      <c r="A13" t="s">
        <v>2121</v>
      </c>
      <c r="B13" t="s">
        <v>1457</v>
      </c>
      <c r="C13" t="s">
        <v>4014</v>
      </c>
      <c r="D13" t="str">
        <f t="shared" si="0"/>
        <v>CHILD ABUSE VERTICAL PROS</v>
      </c>
    </row>
    <row r="14" spans="1:4" x14ac:dyDescent="0.2">
      <c r="A14" t="s">
        <v>2122</v>
      </c>
      <c r="B14" t="s">
        <v>2123</v>
      </c>
      <c r="C14" t="s">
        <v>4015</v>
      </c>
      <c r="D14" t="str">
        <f t="shared" si="0"/>
        <v>MARIJUANA SUPPRESSION PROG</v>
      </c>
    </row>
    <row r="15" spans="1:4" x14ac:dyDescent="0.2">
      <c r="A15" t="s">
        <v>2124</v>
      </c>
      <c r="B15" t="s">
        <v>2125</v>
      </c>
      <c r="C15" t="s">
        <v>4016</v>
      </c>
      <c r="D15" t="str">
        <f t="shared" si="0"/>
        <v>CAPITAL PROJECTS JDF</v>
      </c>
    </row>
    <row r="16" spans="1:4" x14ac:dyDescent="0.2">
      <c r="A16" t="s">
        <v>2126</v>
      </c>
      <c r="B16" t="s">
        <v>2127</v>
      </c>
      <c r="C16" t="s">
        <v>4017</v>
      </c>
      <c r="D16" t="str">
        <f t="shared" si="0"/>
        <v>CAPITAL PROJECTS</v>
      </c>
    </row>
    <row r="17" spans="1:4" x14ac:dyDescent="0.2">
      <c r="A17" t="s">
        <v>2128</v>
      </c>
      <c r="B17" t="s">
        <v>2129</v>
      </c>
      <c r="C17" t="s">
        <v>4018</v>
      </c>
      <c r="D17" t="str">
        <f t="shared" si="0"/>
        <v>NEW JAIL CAPITAL PROJECT</v>
      </c>
    </row>
    <row r="18" spans="1:4" x14ac:dyDescent="0.2">
      <c r="A18" t="s">
        <v>2130</v>
      </c>
      <c r="B18" t="s">
        <v>2131</v>
      </c>
      <c r="C18" t="s">
        <v>4019</v>
      </c>
      <c r="D18" t="str">
        <f t="shared" si="0"/>
        <v>LAKE PATROL</v>
      </c>
    </row>
    <row r="19" spans="1:4" x14ac:dyDescent="0.2">
      <c r="A19" t="s">
        <v>2132</v>
      </c>
      <c r="B19" t="s">
        <v>2133</v>
      </c>
      <c r="C19" t="s">
        <v>4020</v>
      </c>
      <c r="D19" t="str">
        <f t="shared" si="0"/>
        <v>ANTI-DRUG ABUSE SHERIFF</v>
      </c>
    </row>
    <row r="20" spans="1:4" x14ac:dyDescent="0.2">
      <c r="A20" t="s">
        <v>2134</v>
      </c>
      <c r="B20" t="s">
        <v>2135</v>
      </c>
      <c r="C20" t="s">
        <v>4021</v>
      </c>
      <c r="D20" t="str">
        <f t="shared" si="0"/>
        <v>MARIJUANA SUPP PROGRAM- S.O.</v>
      </c>
    </row>
    <row r="21" spans="1:4" x14ac:dyDescent="0.2">
      <c r="A21" t="s">
        <v>2136</v>
      </c>
      <c r="B21" t="s">
        <v>2137</v>
      </c>
      <c r="C21" t="s">
        <v>4022</v>
      </c>
      <c r="D21" t="str">
        <f t="shared" si="0"/>
        <v>EMERGENCY SERVICES</v>
      </c>
    </row>
    <row r="22" spans="1:4" x14ac:dyDescent="0.2">
      <c r="A22" t="s">
        <v>2138</v>
      </c>
      <c r="B22" t="s">
        <v>2139</v>
      </c>
      <c r="C22" t="s">
        <v>4023</v>
      </c>
      <c r="D22" t="str">
        <f t="shared" si="0"/>
        <v>CANNIBIS ERADICATION PROS</v>
      </c>
    </row>
    <row r="23" spans="1:4" x14ac:dyDescent="0.2">
      <c r="A23" t="s">
        <v>2140</v>
      </c>
      <c r="B23" t="s">
        <v>2141</v>
      </c>
      <c r="C23" t="s">
        <v>4024</v>
      </c>
      <c r="D23" t="str">
        <f t="shared" si="0"/>
        <v>NATIONAL FOREST ERADICATION</v>
      </c>
    </row>
    <row r="24" spans="1:4" x14ac:dyDescent="0.2">
      <c r="A24" t="s">
        <v>2142</v>
      </c>
      <c r="B24" t="s">
        <v>2143</v>
      </c>
      <c r="C24" t="s">
        <v>4025</v>
      </c>
      <c r="D24" t="str">
        <f t="shared" si="0"/>
        <v>ADA RECOVERY ACT PROGRAM</v>
      </c>
    </row>
    <row r="25" spans="1:4" x14ac:dyDescent="0.2">
      <c r="A25" t="s">
        <v>2144</v>
      </c>
      <c r="B25" t="s">
        <v>2145</v>
      </c>
      <c r="C25" t="s">
        <v>4026</v>
      </c>
      <c r="D25" t="str">
        <f t="shared" si="0"/>
        <v>COUNTY FISH &amp; GAME FUND</v>
      </c>
    </row>
    <row r="26" spans="1:4" x14ac:dyDescent="0.2">
      <c r="A26" t="s">
        <v>2146</v>
      </c>
      <c r="B26" t="s">
        <v>2147</v>
      </c>
      <c r="C26" t="s">
        <v>4027</v>
      </c>
      <c r="D26" t="str">
        <f t="shared" si="0"/>
        <v>AIRPORT OPERATIONS</v>
      </c>
    </row>
    <row r="27" spans="1:4" x14ac:dyDescent="0.2">
      <c r="A27" t="s">
        <v>2148</v>
      </c>
      <c r="B27" t="s">
        <v>2149</v>
      </c>
      <c r="C27" t="s">
        <v>4028</v>
      </c>
      <c r="D27" t="str">
        <f t="shared" si="0"/>
        <v>AIRPORT DEVELOPMENT MAINT</v>
      </c>
    </row>
    <row r="28" spans="1:4" x14ac:dyDescent="0.2">
      <c r="A28" t="s">
        <v>2150</v>
      </c>
      <c r="B28" t="s">
        <v>2151</v>
      </c>
      <c r="C28" t="s">
        <v>4029</v>
      </c>
      <c r="D28" t="str">
        <f t="shared" si="0"/>
        <v>SPECIAL AVIATION DEVELOPMENT</v>
      </c>
    </row>
    <row r="29" spans="1:4" x14ac:dyDescent="0.2">
      <c r="A29" t="s">
        <v>2152</v>
      </c>
      <c r="B29" t="s">
        <v>2143</v>
      </c>
      <c r="C29" t="s">
        <v>4030</v>
      </c>
      <c r="D29" t="str">
        <f t="shared" si="0"/>
        <v>ADA RECOVERY ACT PROGRAM</v>
      </c>
    </row>
    <row r="30" spans="1:4" x14ac:dyDescent="0.2">
      <c r="A30" t="s">
        <v>2153</v>
      </c>
      <c r="B30" t="s">
        <v>2154</v>
      </c>
      <c r="C30" t="s">
        <v>4031</v>
      </c>
      <c r="D30" t="str">
        <f t="shared" si="0"/>
        <v>EMERGENCY OPERATIONS GRANT EOC</v>
      </c>
    </row>
    <row r="31" spans="1:4" x14ac:dyDescent="0.2">
      <c r="A31" t="s">
        <v>2155</v>
      </c>
      <c r="B31" t="s">
        <v>2156</v>
      </c>
      <c r="C31" t="s">
        <v>4032</v>
      </c>
      <c r="D31" t="str">
        <f t="shared" si="0"/>
        <v>DISASTER RECOVERY INITIATIVE</v>
      </c>
    </row>
    <row r="32" spans="1:4" x14ac:dyDescent="0.2">
      <c r="A32" t="s">
        <v>2157</v>
      </c>
      <c r="B32" t="s">
        <v>2158</v>
      </c>
      <c r="C32" t="s">
        <v>4033</v>
      </c>
      <c r="D32" t="str">
        <f t="shared" si="0"/>
        <v>TRANSIT FUND</v>
      </c>
    </row>
    <row r="33" spans="1:4" x14ac:dyDescent="0.2">
      <c r="A33" t="s">
        <v>2159</v>
      </c>
      <c r="B33" t="s">
        <v>2160</v>
      </c>
      <c r="C33" t="s">
        <v>4034</v>
      </c>
      <c r="D33" t="str">
        <f t="shared" si="0"/>
        <v>NON-TRANSIT FUND</v>
      </c>
    </row>
    <row r="34" spans="1:4" x14ac:dyDescent="0.2">
      <c r="A34" t="s">
        <v>2161</v>
      </c>
      <c r="B34" t="s">
        <v>2162</v>
      </c>
      <c r="C34" t="s">
        <v>4035</v>
      </c>
      <c r="D34" t="str">
        <f t="shared" si="0"/>
        <v>AMERICAN RECOVERY ACT PROBATON</v>
      </c>
    </row>
    <row r="35" spans="1:4" x14ac:dyDescent="0.2">
      <c r="A35" t="s">
        <v>2163</v>
      </c>
      <c r="B35" t="s">
        <v>2164</v>
      </c>
      <c r="C35" t="s">
        <v>4036</v>
      </c>
      <c r="D35" t="str">
        <f t="shared" si="0"/>
        <v>ANTI-DRUG ABUSE PROBATION</v>
      </c>
    </row>
    <row r="36" spans="1:4" x14ac:dyDescent="0.2">
      <c r="A36" t="s">
        <v>2165</v>
      </c>
      <c r="B36" t="s">
        <v>2166</v>
      </c>
      <c r="C36" t="s">
        <v>4037</v>
      </c>
      <c r="D36" t="str">
        <f t="shared" si="0"/>
        <v>VICTIM WITNESS PROGRAM</v>
      </c>
    </row>
    <row r="37" spans="1:4" x14ac:dyDescent="0.2">
      <c r="A37" t="s">
        <v>2167</v>
      </c>
      <c r="B37" t="s">
        <v>2168</v>
      </c>
      <c r="C37" t="s">
        <v>4038</v>
      </c>
      <c r="D37" t="str">
        <f t="shared" si="0"/>
        <v>EVIDENCE BASED PROB SUPERVISON</v>
      </c>
    </row>
    <row r="38" spans="1:4" x14ac:dyDescent="0.2">
      <c r="A38" t="s">
        <v>2169</v>
      </c>
      <c r="B38" t="s">
        <v>2170</v>
      </c>
      <c r="C38" t="s">
        <v>4039</v>
      </c>
      <c r="D38" t="str">
        <f t="shared" si="0"/>
        <v>GENERAL RESERVE</v>
      </c>
    </row>
    <row r="39" spans="1:4" x14ac:dyDescent="0.2">
      <c r="A39" t="s">
        <v>2171</v>
      </c>
      <c r="B39" t="s">
        <v>2172</v>
      </c>
      <c r="C39" t="s">
        <v>4040</v>
      </c>
      <c r="D39" t="str">
        <f t="shared" si="0"/>
        <v>FIVE COUNTY COHO</v>
      </c>
    </row>
    <row r="40" spans="1:4" x14ac:dyDescent="0.2">
      <c r="A40" t="s">
        <v>2173</v>
      </c>
      <c r="B40" t="s">
        <v>2174</v>
      </c>
      <c r="C40" t="s">
        <v>4041</v>
      </c>
      <c r="D40" t="str">
        <f t="shared" si="0"/>
        <v>NATURAL RESOURCES</v>
      </c>
    </row>
    <row r="41" spans="1:4" x14ac:dyDescent="0.2">
      <c r="A41" t="s">
        <v>2175</v>
      </c>
      <c r="B41" t="s">
        <v>2176</v>
      </c>
      <c r="C41" t="s">
        <v>4042</v>
      </c>
      <c r="D41" t="str">
        <f t="shared" si="0"/>
        <v>VEHICLE ABATEMENT</v>
      </c>
    </row>
    <row r="42" spans="1:4" x14ac:dyDescent="0.2">
      <c r="A42" t="s">
        <v>2177</v>
      </c>
      <c r="B42" t="s">
        <v>2178</v>
      </c>
      <c r="C42" t="s">
        <v>4043</v>
      </c>
      <c r="D42" t="str">
        <f t="shared" si="0"/>
        <v>WOMEN, INFANTS &amp; CHILDREN</v>
      </c>
    </row>
    <row r="43" spans="1:4" x14ac:dyDescent="0.2">
      <c r="A43" t="s">
        <v>2179</v>
      </c>
      <c r="B43" t="s">
        <v>2180</v>
      </c>
      <c r="C43" t="s">
        <v>4044</v>
      </c>
      <c r="D43" t="str">
        <f t="shared" si="0"/>
        <v>ALCOHOL &amp; OTHER DRUG SERVICES</v>
      </c>
    </row>
    <row r="44" spans="1:4" x14ac:dyDescent="0.2">
      <c r="A44" t="s">
        <v>2181</v>
      </c>
      <c r="B44" t="s">
        <v>2182</v>
      </c>
      <c r="C44" t="s">
        <v>4045</v>
      </c>
      <c r="D44" t="str">
        <f t="shared" si="0"/>
        <v>CDBG REHAB ACCOUNT</v>
      </c>
    </row>
    <row r="45" spans="1:4" x14ac:dyDescent="0.2">
      <c r="A45" t="s">
        <v>2183</v>
      </c>
      <c r="B45" t="s">
        <v>2184</v>
      </c>
      <c r="C45" t="s">
        <v>4046</v>
      </c>
      <c r="D45" t="str">
        <f t="shared" si="0"/>
        <v>T R A N FUND</v>
      </c>
    </row>
    <row r="46" spans="1:4" x14ac:dyDescent="0.2">
      <c r="A46" t="s">
        <v>2185</v>
      </c>
      <c r="B46" t="s">
        <v>2186</v>
      </c>
      <c r="C46" t="s">
        <v>4047</v>
      </c>
      <c r="D46" t="str">
        <f t="shared" si="0"/>
        <v>MISC GRANTS</v>
      </c>
    </row>
    <row r="47" spans="1:4" x14ac:dyDescent="0.2">
      <c r="A47" t="s">
        <v>2187</v>
      </c>
      <c r="B47" t="s">
        <v>2188</v>
      </c>
      <c r="C47" t="s">
        <v>4048</v>
      </c>
      <c r="D47" t="str">
        <f t="shared" si="0"/>
        <v>HOME GRANTS</v>
      </c>
    </row>
    <row r="48" spans="1:4" x14ac:dyDescent="0.2">
      <c r="A48" t="s">
        <v>2189</v>
      </c>
      <c r="B48" t="s">
        <v>2190</v>
      </c>
      <c r="C48" t="s">
        <v>4049</v>
      </c>
      <c r="D48" t="str">
        <f t="shared" si="0"/>
        <v>FEDERAL GRANTS</v>
      </c>
    </row>
    <row r="49" spans="1:4" x14ac:dyDescent="0.2">
      <c r="A49" t="s">
        <v>2191</v>
      </c>
      <c r="B49" t="s">
        <v>2192</v>
      </c>
      <c r="C49" t="s">
        <v>4050</v>
      </c>
      <c r="D49" t="str">
        <f t="shared" si="0"/>
        <v>STATE GRANTS</v>
      </c>
    </row>
    <row r="50" spans="1:4" x14ac:dyDescent="0.2">
      <c r="A50" t="s">
        <v>2193</v>
      </c>
      <c r="B50" t="s">
        <v>2194</v>
      </c>
      <c r="C50" t="s">
        <v>4051</v>
      </c>
      <c r="D50" t="str">
        <f t="shared" si="0"/>
        <v>OPEB ISF</v>
      </c>
    </row>
    <row r="51" spans="1:4" x14ac:dyDescent="0.2">
      <c r="A51" t="s">
        <v>2195</v>
      </c>
      <c r="B51" t="s">
        <v>2196</v>
      </c>
      <c r="C51" t="s">
        <v>4052</v>
      </c>
      <c r="D51" t="str">
        <f t="shared" si="0"/>
        <v>GRANT PROGRAM INCOME</v>
      </c>
    </row>
    <row r="52" spans="1:4" x14ac:dyDescent="0.2">
      <c r="A52" t="s">
        <v>2197</v>
      </c>
      <c r="B52" t="s">
        <v>2198</v>
      </c>
      <c r="C52" t="s">
        <v>4053</v>
      </c>
      <c r="D52" t="str">
        <f t="shared" si="0"/>
        <v>APPOE GRANT TCDA</v>
      </c>
    </row>
    <row r="53" spans="1:4" x14ac:dyDescent="0.2">
      <c r="A53" t="s">
        <v>2199</v>
      </c>
      <c r="B53" t="s">
        <v>2200</v>
      </c>
      <c r="C53" t="s">
        <v>4054</v>
      </c>
      <c r="D53" t="str">
        <f t="shared" si="0"/>
        <v>PROTECTION ORDER ENFORCEMENT</v>
      </c>
    </row>
    <row r="54" spans="1:4" x14ac:dyDescent="0.2">
      <c r="A54" t="s">
        <v>2201</v>
      </c>
      <c r="B54" t="s">
        <v>2202</v>
      </c>
      <c r="C54" t="s">
        <v>4055</v>
      </c>
      <c r="D54" t="str">
        <f t="shared" si="0"/>
        <v>VICTIM WITNESS - DA</v>
      </c>
    </row>
    <row r="55" spans="1:4" x14ac:dyDescent="0.2">
      <c r="A55" t="s">
        <v>2203</v>
      </c>
      <c r="B55" t="s">
        <v>2204</v>
      </c>
      <c r="C55" t="s">
        <v>4056</v>
      </c>
      <c r="D55" t="str">
        <f t="shared" si="0"/>
        <v>GRANTS ADMINISTRATION</v>
      </c>
    </row>
    <row r="56" spans="1:4" x14ac:dyDescent="0.2">
      <c r="A56" t="s">
        <v>2205</v>
      </c>
      <c r="B56" t="s">
        <v>2206</v>
      </c>
      <c r="C56" t="s">
        <v>4057</v>
      </c>
      <c r="D56" t="str">
        <f t="shared" si="0"/>
        <v>CALHOME PI</v>
      </c>
    </row>
    <row r="57" spans="1:4" x14ac:dyDescent="0.2">
      <c r="A57" t="s">
        <v>2207</v>
      </c>
      <c r="B57" t="s">
        <v>2208</v>
      </c>
      <c r="C57" t="s">
        <v>4058</v>
      </c>
      <c r="D57" t="str">
        <f t="shared" si="0"/>
        <v>HOME PI</v>
      </c>
    </row>
    <row r="58" spans="1:4" x14ac:dyDescent="0.2">
      <c r="A58" t="s">
        <v>2209</v>
      </c>
      <c r="B58" t="s">
        <v>2210</v>
      </c>
      <c r="C58" t="s">
        <v>4059</v>
      </c>
      <c r="D58" t="str">
        <f t="shared" si="0"/>
        <v>VICTIM XC GRANT - DA</v>
      </c>
    </row>
    <row r="59" spans="1:4" x14ac:dyDescent="0.2">
      <c r="A59" t="s">
        <v>2211</v>
      </c>
      <c r="B59" t="s">
        <v>2212</v>
      </c>
      <c r="C59" t="s">
        <v>4060</v>
      </c>
      <c r="D59" t="str">
        <f t="shared" si="0"/>
        <v>HAYFORK LIGHTING DISTRICT</v>
      </c>
    </row>
    <row r="60" spans="1:4" x14ac:dyDescent="0.2">
      <c r="A60" t="s">
        <v>2213</v>
      </c>
      <c r="B60" t="s">
        <v>2214</v>
      </c>
      <c r="C60" t="s">
        <v>4061</v>
      </c>
      <c r="D60" t="str">
        <f t="shared" si="0"/>
        <v>WEAVERVILLE LIGHTING DISTRICT</v>
      </c>
    </row>
    <row r="61" spans="1:4" x14ac:dyDescent="0.2">
      <c r="A61" t="s">
        <v>2215</v>
      </c>
      <c r="B61" t="s">
        <v>2216</v>
      </c>
      <c r="C61" t="s">
        <v>4062</v>
      </c>
      <c r="D61" t="str">
        <f t="shared" si="0"/>
        <v>TRANSPORTATION COMMISSION</v>
      </c>
    </row>
    <row r="62" spans="1:4" x14ac:dyDescent="0.2">
      <c r="A62" t="s">
        <v>2217</v>
      </c>
      <c r="B62" t="s">
        <v>2218</v>
      </c>
      <c r="C62" t="s">
        <v>4063</v>
      </c>
      <c r="D62" t="str">
        <f t="shared" si="0"/>
        <v>GENERAL PLAN UPDATE</v>
      </c>
    </row>
    <row r="63" spans="1:4" x14ac:dyDescent="0.2">
      <c r="A63" t="s">
        <v>2219</v>
      </c>
      <c r="B63" t="s">
        <v>2220</v>
      </c>
      <c r="C63" t="s">
        <v>4064</v>
      </c>
      <c r="D63" t="str">
        <f t="shared" si="0"/>
        <v>CANNABIS PLAN</v>
      </c>
    </row>
    <row r="64" spans="1:4" x14ac:dyDescent="0.2">
      <c r="A64" t="s">
        <v>2221</v>
      </c>
      <c r="B64" t="s">
        <v>2222</v>
      </c>
      <c r="C64" t="s">
        <v>4065</v>
      </c>
      <c r="D64" t="str">
        <f t="shared" si="0"/>
        <v>CANNABIS ENFORCEMENT</v>
      </c>
    </row>
    <row r="65" spans="1:4" x14ac:dyDescent="0.2">
      <c r="A65" t="s">
        <v>2223</v>
      </c>
      <c r="B65" t="s">
        <v>2224</v>
      </c>
      <c r="C65" t="s">
        <v>4066</v>
      </c>
      <c r="D65" t="str">
        <f t="shared" si="0"/>
        <v>LANDFILL CLOSURE TRUST</v>
      </c>
    </row>
    <row r="66" spans="1:4" x14ac:dyDescent="0.2">
      <c r="A66" t="s">
        <v>2225</v>
      </c>
      <c r="B66" t="s">
        <v>2226</v>
      </c>
      <c r="C66" t="s">
        <v>4067</v>
      </c>
      <c r="D66" t="str">
        <f t="shared" ref="D66:D129" si="1">VLOOKUP("0"&amp;C66,OrgKeys,2,FALSE)</f>
        <v>TRANSPORTATION FUND</v>
      </c>
    </row>
    <row r="67" spans="1:4" x14ac:dyDescent="0.2">
      <c r="A67" t="s">
        <v>2227</v>
      </c>
      <c r="B67" t="s">
        <v>2228</v>
      </c>
      <c r="C67" t="s">
        <v>4068</v>
      </c>
      <c r="D67" t="str">
        <f t="shared" si="1"/>
        <v>TRANSIT ASSIST FUND</v>
      </c>
    </row>
    <row r="68" spans="1:4" x14ac:dyDescent="0.2">
      <c r="A68" t="s">
        <v>2229</v>
      </c>
      <c r="B68" t="s">
        <v>2230</v>
      </c>
      <c r="C68" t="s">
        <v>4069</v>
      </c>
      <c r="D68" t="str">
        <f t="shared" si="1"/>
        <v>TITLE III FOREST RESERVE</v>
      </c>
    </row>
    <row r="69" spans="1:4" x14ac:dyDescent="0.2">
      <c r="A69" t="s">
        <v>2231</v>
      </c>
      <c r="B69" t="s">
        <v>2232</v>
      </c>
      <c r="C69" t="s">
        <v>4070</v>
      </c>
      <c r="D69" t="str">
        <f t="shared" si="1"/>
        <v>CHILD POV &amp; FAMILTY SUPPORT</v>
      </c>
    </row>
    <row r="70" spans="1:4" x14ac:dyDescent="0.2">
      <c r="A70" t="s">
        <v>2233</v>
      </c>
      <c r="B70" t="s">
        <v>2234</v>
      </c>
      <c r="C70" t="s">
        <v>4071</v>
      </c>
      <c r="D70" t="str">
        <f t="shared" si="1"/>
        <v>REALIGNMENT: SOCIAL SERVICES</v>
      </c>
    </row>
    <row r="71" spans="1:4" x14ac:dyDescent="0.2">
      <c r="A71" t="s">
        <v>2235</v>
      </c>
      <c r="B71" t="s">
        <v>2236</v>
      </c>
      <c r="C71" t="s">
        <v>4072</v>
      </c>
      <c r="D71" t="str">
        <f t="shared" si="1"/>
        <v>REALIGNMENT: HEALTH SERVICES</v>
      </c>
    </row>
    <row r="72" spans="1:4" x14ac:dyDescent="0.2">
      <c r="A72" t="s">
        <v>2237</v>
      </c>
      <c r="B72" t="s">
        <v>2238</v>
      </c>
      <c r="C72" t="s">
        <v>4073</v>
      </c>
      <c r="D72" t="str">
        <f t="shared" si="1"/>
        <v>REALIGNMENT: MENTAL HEALTH</v>
      </c>
    </row>
    <row r="73" spans="1:4" x14ac:dyDescent="0.2">
      <c r="A73" t="s">
        <v>2239</v>
      </c>
      <c r="B73" t="s">
        <v>2240</v>
      </c>
      <c r="C73" t="s">
        <v>4074</v>
      </c>
      <c r="D73" t="str">
        <f t="shared" si="1"/>
        <v>LOCAL COMM CORR REALIGN 2011</v>
      </c>
    </row>
    <row r="74" spans="1:4" x14ac:dyDescent="0.2">
      <c r="A74" t="s">
        <v>2241</v>
      </c>
      <c r="B74" t="s">
        <v>2242</v>
      </c>
      <c r="C74" t="s">
        <v>4075</v>
      </c>
      <c r="D74" t="str">
        <f t="shared" si="1"/>
        <v>DA REALIGNMENT 2011</v>
      </c>
    </row>
    <row r="75" spans="1:4" x14ac:dyDescent="0.2">
      <c r="A75" t="s">
        <v>2243</v>
      </c>
      <c r="B75" t="s">
        <v>2244</v>
      </c>
      <c r="C75" t="s">
        <v>4076</v>
      </c>
      <c r="D75" t="str">
        <f t="shared" si="1"/>
        <v>PUBLIC DEFENDER REALIGN 2011</v>
      </c>
    </row>
    <row r="76" spans="1:4" x14ac:dyDescent="0.2">
      <c r="A76" t="s">
        <v>2245</v>
      </c>
      <c r="B76" t="s">
        <v>2246</v>
      </c>
      <c r="C76" t="s">
        <v>4077</v>
      </c>
      <c r="D76" t="str">
        <f t="shared" si="1"/>
        <v>JUVENILE JUSTICE REALIGN 2011</v>
      </c>
    </row>
    <row r="77" spans="1:4" x14ac:dyDescent="0.2">
      <c r="A77" t="s">
        <v>2247</v>
      </c>
      <c r="B77" t="s">
        <v>2248</v>
      </c>
      <c r="C77" t="s">
        <v>4078</v>
      </c>
      <c r="D77" t="str">
        <f t="shared" si="1"/>
        <v>HHS REALIGNMENT 2011</v>
      </c>
    </row>
    <row r="78" spans="1:4" x14ac:dyDescent="0.2">
      <c r="A78" t="s">
        <v>2249</v>
      </c>
      <c r="B78" t="s">
        <v>2250</v>
      </c>
      <c r="C78" t="s">
        <v>4079</v>
      </c>
      <c r="D78" t="str">
        <f t="shared" si="1"/>
        <v>BHS REALIGNMENT 2011</v>
      </c>
    </row>
    <row r="79" spans="1:4" x14ac:dyDescent="0.2">
      <c r="A79" t="s">
        <v>2251</v>
      </c>
      <c r="B79" t="s">
        <v>2252</v>
      </c>
      <c r="C79" t="s">
        <v>4080</v>
      </c>
      <c r="D79" t="str">
        <f t="shared" si="1"/>
        <v>PUBLIC SAFETY (COPS) FUND</v>
      </c>
    </row>
    <row r="80" spans="1:4" x14ac:dyDescent="0.2">
      <c r="A80" t="s">
        <v>2253</v>
      </c>
      <c r="B80" t="s">
        <v>2254</v>
      </c>
      <c r="C80" t="s">
        <v>4081</v>
      </c>
      <c r="D80" t="str">
        <f t="shared" si="1"/>
        <v>COUNTY CHILDRENS FUND</v>
      </c>
    </row>
    <row r="81" spans="1:4" x14ac:dyDescent="0.2">
      <c r="A81" t="s">
        <v>2255</v>
      </c>
      <c r="B81" t="s">
        <v>2256</v>
      </c>
      <c r="C81" t="s">
        <v>4082</v>
      </c>
      <c r="D81" t="str">
        <f t="shared" si="1"/>
        <v>MICROGRAPHICS FUND RECORDER</v>
      </c>
    </row>
    <row r="82" spans="1:4" x14ac:dyDescent="0.2">
      <c r="A82" t="s">
        <v>2257</v>
      </c>
      <c r="B82" t="s">
        <v>2258</v>
      </c>
      <c r="C82" t="s">
        <v>4083</v>
      </c>
      <c r="D82" t="str">
        <f t="shared" si="1"/>
        <v>AUTO RECORDS RETREIVAL FUND</v>
      </c>
    </row>
    <row r="83" spans="1:4" x14ac:dyDescent="0.2">
      <c r="A83" t="s">
        <v>2259</v>
      </c>
      <c r="B83" t="s">
        <v>2260</v>
      </c>
      <c r="C83" t="s">
        <v>4084</v>
      </c>
      <c r="D83" t="str">
        <f t="shared" si="1"/>
        <v>VITAL AND HEALTH STATS</v>
      </c>
    </row>
    <row r="84" spans="1:4" x14ac:dyDescent="0.2">
      <c r="A84" t="s">
        <v>2261</v>
      </c>
      <c r="B84" t="s">
        <v>2262</v>
      </c>
      <c r="C84" t="s">
        <v>4085</v>
      </c>
      <c r="D84" t="str">
        <f t="shared" si="1"/>
        <v>SOCIAL SECURITY # TRUNCATION</v>
      </c>
    </row>
    <row r="85" spans="1:4" x14ac:dyDescent="0.2">
      <c r="A85" t="s">
        <v>2263</v>
      </c>
      <c r="B85" t="s">
        <v>2264</v>
      </c>
      <c r="C85" t="s">
        <v>4086</v>
      </c>
      <c r="D85" t="str">
        <f t="shared" si="1"/>
        <v>COMM CORR PERFORMANCE INCENTIV</v>
      </c>
    </row>
    <row r="86" spans="1:4" x14ac:dyDescent="0.2">
      <c r="A86" t="s">
        <v>2265</v>
      </c>
      <c r="B86" t="s">
        <v>2266</v>
      </c>
      <c r="C86" t="s">
        <v>4087</v>
      </c>
      <c r="D86" t="str">
        <f t="shared" si="1"/>
        <v>COPS HIRING PROGRAM</v>
      </c>
    </row>
    <row r="87" spans="1:4" x14ac:dyDescent="0.2">
      <c r="A87" t="s">
        <v>2267</v>
      </c>
      <c r="B87" t="s">
        <v>2268</v>
      </c>
      <c r="C87" t="s">
        <v>4088</v>
      </c>
      <c r="D87" t="str">
        <f t="shared" si="1"/>
        <v>FINGERPRINT IDENTIFICATION</v>
      </c>
    </row>
    <row r="88" spans="1:4" x14ac:dyDescent="0.2">
      <c r="A88" t="s">
        <v>2269</v>
      </c>
      <c r="B88" t="s">
        <v>2270</v>
      </c>
      <c r="C88" t="s">
        <v>4089</v>
      </c>
      <c r="D88" t="str">
        <f t="shared" si="1"/>
        <v>HPP</v>
      </c>
    </row>
    <row r="89" spans="1:4" x14ac:dyDescent="0.2">
      <c r="A89" t="s">
        <v>2271</v>
      </c>
      <c r="B89" t="s">
        <v>2272</v>
      </c>
      <c r="C89" t="s">
        <v>4090</v>
      </c>
      <c r="D89" t="str">
        <f t="shared" si="1"/>
        <v>PANDEMIC</v>
      </c>
    </row>
    <row r="90" spans="1:4" x14ac:dyDescent="0.2">
      <c r="A90" t="s">
        <v>2273</v>
      </c>
      <c r="B90" t="s">
        <v>2274</v>
      </c>
      <c r="C90" t="s">
        <v>4091</v>
      </c>
      <c r="D90" t="str">
        <f t="shared" si="1"/>
        <v>CDC PUB HLTH EMERG PREP</v>
      </c>
    </row>
    <row r="91" spans="1:4" x14ac:dyDescent="0.2">
      <c r="A91" t="s">
        <v>2275</v>
      </c>
      <c r="B91" t="s">
        <v>411</v>
      </c>
      <c r="C91" t="s">
        <v>4092</v>
      </c>
      <c r="D91" t="str">
        <f t="shared" si="1"/>
        <v>LAW LIBRARY</v>
      </c>
    </row>
    <row r="92" spans="1:4" x14ac:dyDescent="0.2">
      <c r="A92" t="s">
        <v>2276</v>
      </c>
      <c r="B92" t="s">
        <v>2277</v>
      </c>
      <c r="C92" t="s">
        <v>4093</v>
      </c>
      <c r="D92" t="str">
        <f t="shared" si="1"/>
        <v>SHERIFF INMATE FUND</v>
      </c>
    </row>
    <row r="93" spans="1:4" x14ac:dyDescent="0.2">
      <c r="A93" t="s">
        <v>2278</v>
      </c>
      <c r="B93" t="s">
        <v>2279</v>
      </c>
      <c r="C93" t="s">
        <v>4094</v>
      </c>
      <c r="D93" t="str">
        <f t="shared" si="1"/>
        <v>COUNTY BLOOD/ALCOHOL TESTING</v>
      </c>
    </row>
    <row r="94" spans="1:4" x14ac:dyDescent="0.2">
      <c r="A94" t="s">
        <v>2280</v>
      </c>
      <c r="B94" t="s">
        <v>2281</v>
      </c>
      <c r="C94" t="s">
        <v>4095</v>
      </c>
      <c r="D94" t="str">
        <f t="shared" si="1"/>
        <v>SUPP LAW ENFORCE REALIGN 2011</v>
      </c>
    </row>
    <row r="95" spans="1:4" x14ac:dyDescent="0.2">
      <c r="A95" t="s">
        <v>2282</v>
      </c>
      <c r="B95" t="s">
        <v>2283</v>
      </c>
      <c r="C95" t="s">
        <v>4096</v>
      </c>
      <c r="D95" t="str">
        <f t="shared" si="1"/>
        <v>LOCAL LAW ENFOCE SHERIFF REAL</v>
      </c>
    </row>
    <row r="96" spans="1:4" x14ac:dyDescent="0.2">
      <c r="A96" t="s">
        <v>2284</v>
      </c>
      <c r="B96" t="s">
        <v>2285</v>
      </c>
      <c r="C96" t="s">
        <v>4097</v>
      </c>
      <c r="D96" t="str">
        <f t="shared" si="1"/>
        <v>LOCAL LAW ENFORCE PROB REAL 11</v>
      </c>
    </row>
    <row r="97" spans="1:4" x14ac:dyDescent="0.2">
      <c r="A97" t="s">
        <v>2286</v>
      </c>
      <c r="B97" t="s">
        <v>2287</v>
      </c>
      <c r="C97" t="s">
        <v>4098</v>
      </c>
      <c r="D97" t="str">
        <f t="shared" si="1"/>
        <v>MENTAL HEALTH SMA RESERVE</v>
      </c>
    </row>
    <row r="98" spans="1:4" x14ac:dyDescent="0.2">
      <c r="A98" t="s">
        <v>2288</v>
      </c>
      <c r="B98" t="s">
        <v>2289</v>
      </c>
      <c r="C98" t="s">
        <v>4099</v>
      </c>
      <c r="D98" t="str">
        <f t="shared" si="1"/>
        <v>SACPA SUBSTANCE ABUSE TREATMEN</v>
      </c>
    </row>
    <row r="99" spans="1:4" x14ac:dyDescent="0.2">
      <c r="A99" t="s">
        <v>2290</v>
      </c>
      <c r="B99" t="s">
        <v>2291</v>
      </c>
      <c r="C99" t="s">
        <v>4100</v>
      </c>
      <c r="D99" t="str">
        <f t="shared" si="1"/>
        <v>MENTAL HEALTH SERVICES ACT</v>
      </c>
    </row>
    <row r="100" spans="1:4" x14ac:dyDescent="0.2">
      <c r="A100" t="s">
        <v>2292</v>
      </c>
      <c r="B100" t="s">
        <v>2293</v>
      </c>
      <c r="C100" t="s">
        <v>4101</v>
      </c>
      <c r="D100" t="str">
        <f t="shared" si="1"/>
        <v>MHSA OTHER FUNDING</v>
      </c>
    </row>
    <row r="101" spans="1:4" x14ac:dyDescent="0.2">
      <c r="A101" t="s">
        <v>2294</v>
      </c>
      <c r="B101" t="s">
        <v>2295</v>
      </c>
      <c r="C101" t="s">
        <v>4102</v>
      </c>
      <c r="D101" t="str">
        <f t="shared" si="1"/>
        <v>MHSA PRUDENT RESERVE</v>
      </c>
    </row>
    <row r="102" spans="1:4" x14ac:dyDescent="0.2">
      <c r="A102" t="s">
        <v>2296</v>
      </c>
      <c r="B102" t="s">
        <v>2297</v>
      </c>
      <c r="C102" t="s">
        <v>4103</v>
      </c>
      <c r="D102" t="str">
        <f t="shared" si="1"/>
        <v>M.H. AUDIT EXCEPTIONS RESERVE</v>
      </c>
    </row>
    <row r="103" spans="1:4" x14ac:dyDescent="0.2">
      <c r="A103" t="s">
        <v>2298</v>
      </c>
      <c r="B103" t="s">
        <v>2299</v>
      </c>
      <c r="C103" t="s">
        <v>4104</v>
      </c>
      <c r="D103" t="str">
        <f t="shared" si="1"/>
        <v>CO CRIM JUST FAC CONSTRUCTION</v>
      </c>
    </row>
    <row r="104" spans="1:4" x14ac:dyDescent="0.2">
      <c r="A104" t="s">
        <v>2300</v>
      </c>
      <c r="B104" t="s">
        <v>2301</v>
      </c>
      <c r="C104" t="s">
        <v>4105</v>
      </c>
      <c r="D104" t="str">
        <f t="shared" si="1"/>
        <v>DEPT OF JUSTICE ASSET SEIZURE</v>
      </c>
    </row>
    <row r="105" spans="1:4" x14ac:dyDescent="0.2">
      <c r="A105" t="s">
        <v>2302</v>
      </c>
      <c r="B105" t="s">
        <v>2303</v>
      </c>
      <c r="C105" t="s">
        <v>4106</v>
      </c>
      <c r="D105" t="str">
        <f t="shared" si="1"/>
        <v>ASSET SEIZURE DA</v>
      </c>
    </row>
    <row r="106" spans="1:4" x14ac:dyDescent="0.2">
      <c r="A106" t="s">
        <v>2304</v>
      </c>
      <c r="B106" t="s">
        <v>2305</v>
      </c>
      <c r="C106" t="s">
        <v>4107</v>
      </c>
      <c r="D106" t="str">
        <f t="shared" si="1"/>
        <v>EMS: PHYSICIANS</v>
      </c>
    </row>
    <row r="107" spans="1:4" x14ac:dyDescent="0.2">
      <c r="A107" t="s">
        <v>2306</v>
      </c>
      <c r="B107" t="s">
        <v>2307</v>
      </c>
      <c r="C107" t="s">
        <v>4108</v>
      </c>
      <c r="D107" t="str">
        <f t="shared" si="1"/>
        <v>EMS: HOSPITAL</v>
      </c>
    </row>
    <row r="108" spans="1:4" x14ac:dyDescent="0.2">
      <c r="A108" t="s">
        <v>2308</v>
      </c>
      <c r="B108" t="s">
        <v>2309</v>
      </c>
      <c r="C108" t="s">
        <v>4109</v>
      </c>
      <c r="D108" t="str">
        <f t="shared" si="1"/>
        <v>EMS: DISCRETIONARY</v>
      </c>
    </row>
    <row r="109" spans="1:4" x14ac:dyDescent="0.2">
      <c r="A109" t="s">
        <v>2310</v>
      </c>
      <c r="B109" t="s">
        <v>2311</v>
      </c>
      <c r="C109" t="s">
        <v>4110</v>
      </c>
      <c r="D109" t="str">
        <f t="shared" si="1"/>
        <v>TREASURY ASSET SEIZURE</v>
      </c>
    </row>
    <row r="110" spans="1:4" x14ac:dyDescent="0.2">
      <c r="A110" t="s">
        <v>2312</v>
      </c>
      <c r="B110" t="s">
        <v>2313</v>
      </c>
      <c r="C110" t="s">
        <v>4111</v>
      </c>
      <c r="D110" t="str">
        <f t="shared" si="1"/>
        <v>STATE &amp; LOCAL ASSET SEIZURE</v>
      </c>
    </row>
    <row r="111" spans="1:4" x14ac:dyDescent="0.2">
      <c r="A111" t="s">
        <v>2314</v>
      </c>
      <c r="B111" t="s">
        <v>2315</v>
      </c>
      <c r="C111" t="s">
        <v>4112</v>
      </c>
      <c r="D111" t="str">
        <f t="shared" si="1"/>
        <v>PROBATION ASSET SEIZURE</v>
      </c>
    </row>
    <row r="112" spans="1:4" x14ac:dyDescent="0.2">
      <c r="A112" t="s">
        <v>2316</v>
      </c>
      <c r="B112" t="s">
        <v>2317</v>
      </c>
      <c r="C112" t="s">
        <v>4113</v>
      </c>
      <c r="D112" t="str">
        <f t="shared" si="1"/>
        <v>ALPINE HOUSE MAINTENANCE FUND</v>
      </c>
    </row>
    <row r="113" spans="1:4" x14ac:dyDescent="0.2">
      <c r="A113" t="s">
        <v>2318</v>
      </c>
      <c r="B113" t="s">
        <v>2319</v>
      </c>
      <c r="C113" t="s">
        <v>4114</v>
      </c>
      <c r="D113" t="str">
        <f t="shared" si="1"/>
        <v>OPEB REVOCABLE TRUST</v>
      </c>
    </row>
    <row r="114" spans="1:4" x14ac:dyDescent="0.2">
      <c r="A114" t="s">
        <v>2320</v>
      </c>
      <c r="B114" t="s">
        <v>2321</v>
      </c>
      <c r="C114" t="s">
        <v>4115</v>
      </c>
      <c r="D114" t="str">
        <f t="shared" si="1"/>
        <v>LOCAL ENFORCEMENT AGENCY GRANT</v>
      </c>
    </row>
    <row r="115" spans="1:4" x14ac:dyDescent="0.2">
      <c r="A115" t="s">
        <v>2322</v>
      </c>
      <c r="B115" t="s">
        <v>2323</v>
      </c>
      <c r="C115" t="s">
        <v>4116</v>
      </c>
      <c r="D115" t="str">
        <f t="shared" si="1"/>
        <v>PRISON RAPE ELIMINATION ACT</v>
      </c>
    </row>
    <row r="116" spans="1:4" x14ac:dyDescent="0.2">
      <c r="A116" t="s">
        <v>2324</v>
      </c>
      <c r="B116" t="s">
        <v>2325</v>
      </c>
      <c r="C116" t="s">
        <v>4117</v>
      </c>
      <c r="D116" t="str">
        <f t="shared" si="1"/>
        <v>TX COLLECTOR FUND FOR COSTS</v>
      </c>
    </row>
    <row r="117" spans="1:4" x14ac:dyDescent="0.2">
      <c r="A117" t="s">
        <v>2326</v>
      </c>
      <c r="B117" t="s">
        <v>2327</v>
      </c>
      <c r="C117" t="s">
        <v>4118</v>
      </c>
      <c r="D117" t="str">
        <f t="shared" si="1"/>
        <v>TRINITY COUNTY WATERWORKS #1</v>
      </c>
    </row>
    <row r="118" spans="1:4" x14ac:dyDescent="0.2">
      <c r="A118" t="s">
        <v>2328</v>
      </c>
      <c r="B118" t="s">
        <v>2329</v>
      </c>
      <c r="C118" t="s">
        <v>4119</v>
      </c>
      <c r="D118" t="str">
        <f t="shared" si="1"/>
        <v>WORKING CAP COPIER</v>
      </c>
    </row>
    <row r="119" spans="1:4" x14ac:dyDescent="0.2">
      <c r="A119" t="s">
        <v>2330</v>
      </c>
      <c r="B119" t="s">
        <v>2331</v>
      </c>
      <c r="C119" t="s">
        <v>4120</v>
      </c>
      <c r="D119" t="str">
        <f t="shared" si="1"/>
        <v>WORKING CAP MOTOR POOL</v>
      </c>
    </row>
    <row r="120" spans="1:4" x14ac:dyDescent="0.2">
      <c r="A120" t="s">
        <v>2332</v>
      </c>
      <c r="B120" t="s">
        <v>2333</v>
      </c>
      <c r="C120" t="s">
        <v>4121</v>
      </c>
      <c r="D120" t="str">
        <f t="shared" si="1"/>
        <v>TRINITY HOSPITAL ENTERPRISE</v>
      </c>
    </row>
    <row r="121" spans="1:4" x14ac:dyDescent="0.2">
      <c r="A121" t="s">
        <v>2334</v>
      </c>
      <c r="B121" t="s">
        <v>2335</v>
      </c>
      <c r="C121" t="s">
        <v>4122</v>
      </c>
      <c r="D121" t="str">
        <f t="shared" si="1"/>
        <v>CEMETERY ENTERPRISE</v>
      </c>
    </row>
    <row r="122" spans="1:4" x14ac:dyDescent="0.2">
      <c r="A122" t="s">
        <v>2336</v>
      </c>
      <c r="B122" t="s">
        <v>2337</v>
      </c>
      <c r="C122" t="s">
        <v>4123</v>
      </c>
      <c r="D122" t="str">
        <f t="shared" si="1"/>
        <v>SOLID WASTE ENTERPRISE</v>
      </c>
    </row>
    <row r="123" spans="1:4" x14ac:dyDescent="0.2">
      <c r="A123" t="s">
        <v>2338</v>
      </c>
      <c r="B123" t="s">
        <v>2101</v>
      </c>
      <c r="C123" t="s">
        <v>4003</v>
      </c>
      <c r="D123" t="str">
        <f t="shared" si="1"/>
        <v>GENERAL FUND</v>
      </c>
    </row>
    <row r="124" spans="1:4" x14ac:dyDescent="0.2">
      <c r="A124" t="s">
        <v>122</v>
      </c>
      <c r="B124" t="s">
        <v>2339</v>
      </c>
      <c r="C124" t="s">
        <v>4003</v>
      </c>
      <c r="D124" t="str">
        <f t="shared" si="1"/>
        <v>GENERAL FUND</v>
      </c>
    </row>
    <row r="125" spans="1:4" x14ac:dyDescent="0.2">
      <c r="A125" t="s">
        <v>130</v>
      </c>
      <c r="B125" t="s">
        <v>2340</v>
      </c>
      <c r="C125" t="s">
        <v>4003</v>
      </c>
      <c r="D125" t="str">
        <f t="shared" si="1"/>
        <v>GENERAL FUND</v>
      </c>
    </row>
    <row r="126" spans="1:4" x14ac:dyDescent="0.2">
      <c r="A126" t="s">
        <v>132</v>
      </c>
      <c r="B126" t="s">
        <v>283</v>
      </c>
      <c r="C126" t="s">
        <v>4003</v>
      </c>
      <c r="D126" t="str">
        <f t="shared" si="1"/>
        <v>GENERAL FUND</v>
      </c>
    </row>
    <row r="127" spans="1:4" x14ac:dyDescent="0.2">
      <c r="A127" t="s">
        <v>136</v>
      </c>
      <c r="B127" t="s">
        <v>2341</v>
      </c>
      <c r="C127" t="s">
        <v>4003</v>
      </c>
      <c r="D127" t="str">
        <f t="shared" si="1"/>
        <v>GENERAL FUND</v>
      </c>
    </row>
    <row r="128" spans="1:4" x14ac:dyDescent="0.2">
      <c r="A128" t="s">
        <v>2342</v>
      </c>
      <c r="B128" t="s">
        <v>2343</v>
      </c>
      <c r="C128" t="s">
        <v>4003</v>
      </c>
      <c r="D128" t="str">
        <f t="shared" si="1"/>
        <v>GENERAL FUND</v>
      </c>
    </row>
    <row r="129" spans="1:4" x14ac:dyDescent="0.2">
      <c r="A129" t="s">
        <v>146</v>
      </c>
      <c r="B129" t="s">
        <v>2344</v>
      </c>
      <c r="C129" t="s">
        <v>4003</v>
      </c>
      <c r="D129" t="str">
        <f t="shared" si="1"/>
        <v>GENERAL FUND</v>
      </c>
    </row>
    <row r="130" spans="1:4" x14ac:dyDescent="0.2">
      <c r="A130" t="s">
        <v>2345</v>
      </c>
      <c r="B130" t="s">
        <v>2346</v>
      </c>
      <c r="C130" t="s">
        <v>4003</v>
      </c>
      <c r="D130" t="str">
        <f t="shared" ref="D130:D193" si="2">VLOOKUP("0"&amp;C130,OrgKeys,2,FALSE)</f>
        <v>GENERAL FUND</v>
      </c>
    </row>
    <row r="131" spans="1:4" x14ac:dyDescent="0.2">
      <c r="A131" t="s">
        <v>152</v>
      </c>
      <c r="B131" t="s">
        <v>2347</v>
      </c>
      <c r="C131" t="s">
        <v>4003</v>
      </c>
      <c r="D131" t="str">
        <f t="shared" si="2"/>
        <v>GENERAL FUND</v>
      </c>
    </row>
    <row r="132" spans="1:4" x14ac:dyDescent="0.2">
      <c r="A132" t="s">
        <v>156</v>
      </c>
      <c r="B132" t="s">
        <v>2348</v>
      </c>
      <c r="C132" t="s">
        <v>4003</v>
      </c>
      <c r="D132" t="str">
        <f t="shared" si="2"/>
        <v>GENERAL FUND</v>
      </c>
    </row>
    <row r="133" spans="1:4" x14ac:dyDescent="0.2">
      <c r="A133" t="s">
        <v>2349</v>
      </c>
      <c r="B133" t="s">
        <v>2350</v>
      </c>
      <c r="C133" t="s">
        <v>4003</v>
      </c>
      <c r="D133" t="str">
        <f t="shared" si="2"/>
        <v>GENERAL FUND</v>
      </c>
    </row>
    <row r="134" spans="1:4" x14ac:dyDescent="0.2">
      <c r="A134" t="s">
        <v>2351</v>
      </c>
      <c r="B134" t="s">
        <v>2352</v>
      </c>
      <c r="C134" t="s">
        <v>4003</v>
      </c>
      <c r="D134" t="str">
        <f t="shared" si="2"/>
        <v>GENERAL FUND</v>
      </c>
    </row>
    <row r="135" spans="1:4" x14ac:dyDescent="0.2">
      <c r="A135" t="s">
        <v>2353</v>
      </c>
      <c r="B135" t="s">
        <v>2354</v>
      </c>
      <c r="C135" t="s">
        <v>4003</v>
      </c>
      <c r="D135" t="str">
        <f t="shared" si="2"/>
        <v>GENERAL FUND</v>
      </c>
    </row>
    <row r="136" spans="1:4" x14ac:dyDescent="0.2">
      <c r="A136" t="s">
        <v>2355</v>
      </c>
      <c r="B136" t="s">
        <v>2356</v>
      </c>
      <c r="C136" t="s">
        <v>4003</v>
      </c>
      <c r="D136" t="str">
        <f t="shared" si="2"/>
        <v>GENERAL FUND</v>
      </c>
    </row>
    <row r="137" spans="1:4" x14ac:dyDescent="0.2">
      <c r="A137" t="s">
        <v>162</v>
      </c>
      <c r="B137" t="s">
        <v>2170</v>
      </c>
      <c r="C137" t="s">
        <v>4039</v>
      </c>
      <c r="D137" t="str">
        <f t="shared" si="2"/>
        <v>GENERAL RESERVE</v>
      </c>
    </row>
    <row r="138" spans="1:4" x14ac:dyDescent="0.2">
      <c r="A138" t="s">
        <v>2357</v>
      </c>
      <c r="B138" t="s">
        <v>2358</v>
      </c>
      <c r="C138" t="s">
        <v>4003</v>
      </c>
      <c r="D138" t="str">
        <f t="shared" si="2"/>
        <v>GENERAL FUND</v>
      </c>
    </row>
    <row r="139" spans="1:4" x14ac:dyDescent="0.2">
      <c r="A139" t="s">
        <v>2359</v>
      </c>
      <c r="B139" t="s">
        <v>2105</v>
      </c>
      <c r="C139" t="s">
        <v>4005</v>
      </c>
      <c r="D139" t="str">
        <f t="shared" si="2"/>
        <v>ROAD RESERVES</v>
      </c>
    </row>
    <row r="140" spans="1:4" x14ac:dyDescent="0.2">
      <c r="A140" t="s">
        <v>2360</v>
      </c>
      <c r="B140" t="s">
        <v>2361</v>
      </c>
      <c r="C140" t="s">
        <v>4006</v>
      </c>
      <c r="D140" t="str">
        <f t="shared" si="2"/>
        <v>ROAD CONSTRUCTION RESERVE</v>
      </c>
    </row>
    <row r="141" spans="1:4" x14ac:dyDescent="0.2">
      <c r="A141" t="s">
        <v>166</v>
      </c>
      <c r="B141" t="s">
        <v>2362</v>
      </c>
      <c r="C141" t="s">
        <v>4017</v>
      </c>
      <c r="D141" t="str">
        <f t="shared" si="2"/>
        <v>CAPITAL PROJECTS</v>
      </c>
    </row>
    <row r="142" spans="1:4" x14ac:dyDescent="0.2">
      <c r="A142" t="s">
        <v>2363</v>
      </c>
      <c r="B142" t="s">
        <v>2364</v>
      </c>
      <c r="C142" t="s">
        <v>4016</v>
      </c>
      <c r="D142" t="str">
        <f t="shared" si="2"/>
        <v>CAPITAL PROJECTS JDF</v>
      </c>
    </row>
    <row r="143" spans="1:4" x14ac:dyDescent="0.2">
      <c r="A143" t="s">
        <v>2365</v>
      </c>
      <c r="B143" t="s">
        <v>2129</v>
      </c>
      <c r="C143" t="s">
        <v>4018</v>
      </c>
      <c r="D143" t="str">
        <f t="shared" si="2"/>
        <v>NEW JAIL CAPITAL PROJECT</v>
      </c>
    </row>
    <row r="144" spans="1:4" x14ac:dyDescent="0.2">
      <c r="A144" t="s">
        <v>2366</v>
      </c>
      <c r="B144" t="s">
        <v>2147</v>
      </c>
      <c r="C144" t="s">
        <v>4027</v>
      </c>
      <c r="D144" t="str">
        <f t="shared" si="2"/>
        <v>AIRPORT OPERATIONS</v>
      </c>
    </row>
    <row r="145" spans="1:4" x14ac:dyDescent="0.2">
      <c r="A145" t="s">
        <v>2367</v>
      </c>
      <c r="B145" t="s">
        <v>2149</v>
      </c>
      <c r="C145" t="s">
        <v>4028</v>
      </c>
      <c r="D145" t="str">
        <f t="shared" si="2"/>
        <v>AIRPORT DEVELOPMENT MAINT</v>
      </c>
    </row>
    <row r="146" spans="1:4" x14ac:dyDescent="0.2">
      <c r="A146" t="s">
        <v>2368</v>
      </c>
      <c r="B146" t="s">
        <v>2151</v>
      </c>
      <c r="C146" t="s">
        <v>4029</v>
      </c>
      <c r="D146" t="str">
        <f t="shared" si="2"/>
        <v>SPECIAL AVIATION DEVELOPMENT</v>
      </c>
    </row>
    <row r="147" spans="1:4" x14ac:dyDescent="0.2">
      <c r="A147" t="s">
        <v>2369</v>
      </c>
      <c r="B147" t="s">
        <v>2370</v>
      </c>
      <c r="C147" t="s">
        <v>4003</v>
      </c>
      <c r="D147" t="str">
        <f t="shared" si="2"/>
        <v>GENERAL FUND</v>
      </c>
    </row>
    <row r="148" spans="1:4" x14ac:dyDescent="0.2">
      <c r="A148" t="s">
        <v>2371</v>
      </c>
      <c r="B148" t="s">
        <v>2372</v>
      </c>
      <c r="C148" t="s">
        <v>4003</v>
      </c>
      <c r="D148" t="str">
        <f t="shared" si="2"/>
        <v>GENERAL FUND</v>
      </c>
    </row>
    <row r="149" spans="1:4" x14ac:dyDescent="0.2">
      <c r="A149" t="s">
        <v>2373</v>
      </c>
      <c r="B149" t="s">
        <v>2374</v>
      </c>
      <c r="C149" t="s">
        <v>4003</v>
      </c>
      <c r="D149" t="str">
        <f t="shared" si="2"/>
        <v>GENERAL FUND</v>
      </c>
    </row>
    <row r="150" spans="1:4" x14ac:dyDescent="0.2">
      <c r="A150" t="s">
        <v>2375</v>
      </c>
      <c r="B150" t="s">
        <v>2376</v>
      </c>
      <c r="C150" t="s">
        <v>4047</v>
      </c>
      <c r="D150" t="str">
        <f t="shared" si="2"/>
        <v>MISC GRANTS</v>
      </c>
    </row>
    <row r="151" spans="1:4" x14ac:dyDescent="0.2">
      <c r="A151" t="s">
        <v>2377</v>
      </c>
      <c r="B151" t="s">
        <v>2378</v>
      </c>
      <c r="C151" t="s">
        <v>4045</v>
      </c>
      <c r="D151" t="str">
        <f t="shared" si="2"/>
        <v>CDBG REHAB ACCOUNT</v>
      </c>
    </row>
    <row r="152" spans="1:4" x14ac:dyDescent="0.2">
      <c r="A152" t="s">
        <v>2379</v>
      </c>
      <c r="B152" t="s">
        <v>2188</v>
      </c>
      <c r="C152" t="s">
        <v>4048</v>
      </c>
      <c r="D152" t="str">
        <f t="shared" si="2"/>
        <v>HOME GRANTS</v>
      </c>
    </row>
    <row r="153" spans="1:4" x14ac:dyDescent="0.2">
      <c r="A153" t="s">
        <v>2380</v>
      </c>
      <c r="B153" t="s">
        <v>2190</v>
      </c>
      <c r="C153" t="s">
        <v>4049</v>
      </c>
      <c r="D153" t="str">
        <f t="shared" si="2"/>
        <v>FEDERAL GRANTS</v>
      </c>
    </row>
    <row r="154" spans="1:4" x14ac:dyDescent="0.2">
      <c r="A154" t="s">
        <v>2381</v>
      </c>
      <c r="B154" t="s">
        <v>2192</v>
      </c>
      <c r="C154" t="s">
        <v>4050</v>
      </c>
      <c r="D154" t="str">
        <f t="shared" si="2"/>
        <v>STATE GRANTS</v>
      </c>
    </row>
    <row r="155" spans="1:4" x14ac:dyDescent="0.2">
      <c r="A155" t="s">
        <v>2382</v>
      </c>
      <c r="B155" t="s">
        <v>2383</v>
      </c>
      <c r="C155" t="s">
        <v>4052</v>
      </c>
      <c r="D155" t="str">
        <f t="shared" si="2"/>
        <v>GRANT PROGRAM INCOME</v>
      </c>
    </row>
    <row r="156" spans="1:4" x14ac:dyDescent="0.2">
      <c r="A156" t="s">
        <v>2384</v>
      </c>
      <c r="B156" t="s">
        <v>2385</v>
      </c>
      <c r="C156" t="s">
        <v>4003</v>
      </c>
      <c r="D156" t="str">
        <f t="shared" si="2"/>
        <v>GENERAL FUND</v>
      </c>
    </row>
    <row r="157" spans="1:4" x14ac:dyDescent="0.2">
      <c r="A157" t="s">
        <v>176</v>
      </c>
      <c r="B157" t="s">
        <v>2386</v>
      </c>
      <c r="C157" t="s">
        <v>4003</v>
      </c>
      <c r="D157" t="str">
        <f t="shared" si="2"/>
        <v>GENERAL FUND</v>
      </c>
    </row>
    <row r="158" spans="1:4" x14ac:dyDescent="0.2">
      <c r="A158" t="s">
        <v>198</v>
      </c>
      <c r="B158" t="s">
        <v>2387</v>
      </c>
      <c r="C158" t="s">
        <v>4003</v>
      </c>
      <c r="D158" t="str">
        <f t="shared" si="2"/>
        <v>GENERAL FUND</v>
      </c>
    </row>
    <row r="159" spans="1:4" x14ac:dyDescent="0.2">
      <c r="A159" t="s">
        <v>2388</v>
      </c>
      <c r="B159" t="s">
        <v>2389</v>
      </c>
      <c r="C159" t="s">
        <v>4003</v>
      </c>
      <c r="D159" t="str">
        <f t="shared" si="2"/>
        <v>GENERAL FUND</v>
      </c>
    </row>
    <row r="160" spans="1:4" x14ac:dyDescent="0.2">
      <c r="A160" t="s">
        <v>214</v>
      </c>
      <c r="B160" t="s">
        <v>2118</v>
      </c>
      <c r="C160" t="s">
        <v>4012</v>
      </c>
      <c r="D160" t="str">
        <f t="shared" si="2"/>
        <v>CHILD SUPPORT SERVICES</v>
      </c>
    </row>
    <row r="161" spans="1:4" x14ac:dyDescent="0.2">
      <c r="A161" t="s">
        <v>222</v>
      </c>
      <c r="B161" t="s">
        <v>2120</v>
      </c>
      <c r="C161" t="s">
        <v>4013</v>
      </c>
      <c r="D161" t="str">
        <f t="shared" si="2"/>
        <v>ANTI-DRUG ABUSE DA</v>
      </c>
    </row>
    <row r="162" spans="1:4" x14ac:dyDescent="0.2">
      <c r="A162" t="s">
        <v>232</v>
      </c>
      <c r="B162" t="s">
        <v>1457</v>
      </c>
      <c r="C162" t="s">
        <v>4014</v>
      </c>
      <c r="D162" t="str">
        <f t="shared" si="2"/>
        <v>CHILD ABUSE VERTICAL PROS</v>
      </c>
    </row>
    <row r="163" spans="1:4" x14ac:dyDescent="0.2">
      <c r="A163" t="s">
        <v>236</v>
      </c>
      <c r="B163" t="s">
        <v>2143</v>
      </c>
      <c r="C163" t="s">
        <v>4030</v>
      </c>
      <c r="D163" t="str">
        <f t="shared" si="2"/>
        <v>ADA RECOVERY ACT PROGRAM</v>
      </c>
    </row>
    <row r="164" spans="1:4" x14ac:dyDescent="0.2">
      <c r="A164" t="s">
        <v>240</v>
      </c>
      <c r="B164" t="s">
        <v>2156</v>
      </c>
      <c r="C164" t="s">
        <v>4032</v>
      </c>
      <c r="D164" t="str">
        <f t="shared" si="2"/>
        <v>DISASTER RECOVERY INITIATIVE</v>
      </c>
    </row>
    <row r="165" spans="1:4" x14ac:dyDescent="0.2">
      <c r="A165" t="s">
        <v>242</v>
      </c>
      <c r="B165" t="s">
        <v>2390</v>
      </c>
      <c r="C165" t="s">
        <v>4015</v>
      </c>
      <c r="D165" t="str">
        <f t="shared" si="2"/>
        <v>MARIJUANA SUPPRESSION PROG</v>
      </c>
    </row>
    <row r="166" spans="1:4" x14ac:dyDescent="0.2">
      <c r="A166" t="s">
        <v>2391</v>
      </c>
      <c r="B166" t="s">
        <v>2392</v>
      </c>
      <c r="C166" t="s">
        <v>4003</v>
      </c>
      <c r="D166" t="str">
        <f t="shared" si="2"/>
        <v>GENERAL FUND</v>
      </c>
    </row>
    <row r="167" spans="1:4" x14ac:dyDescent="0.2">
      <c r="A167" t="s">
        <v>2393</v>
      </c>
      <c r="B167" t="s">
        <v>2394</v>
      </c>
      <c r="C167" t="s">
        <v>4003</v>
      </c>
      <c r="D167" t="str">
        <f t="shared" si="2"/>
        <v>GENERAL FUND</v>
      </c>
    </row>
    <row r="168" spans="1:4" x14ac:dyDescent="0.2">
      <c r="A168" t="s">
        <v>250</v>
      </c>
      <c r="B168" t="s">
        <v>2131</v>
      </c>
      <c r="C168" t="s">
        <v>4019</v>
      </c>
      <c r="D168" t="str">
        <f t="shared" si="2"/>
        <v>LAKE PATROL</v>
      </c>
    </row>
    <row r="169" spans="1:4" x14ac:dyDescent="0.2">
      <c r="A169" t="s">
        <v>260</v>
      </c>
      <c r="B169" t="s">
        <v>2395</v>
      </c>
      <c r="C169" t="s">
        <v>4020</v>
      </c>
      <c r="D169" t="str">
        <f t="shared" si="2"/>
        <v>ANTI-DRUG ABUSE SHERIFF</v>
      </c>
    </row>
    <row r="170" spans="1:4" x14ac:dyDescent="0.2">
      <c r="A170" t="s">
        <v>2396</v>
      </c>
      <c r="B170" t="s">
        <v>2143</v>
      </c>
      <c r="C170" t="s">
        <v>4025</v>
      </c>
      <c r="D170" t="str">
        <f t="shared" si="2"/>
        <v>ADA RECOVERY ACT PROGRAM</v>
      </c>
    </row>
    <row r="171" spans="1:4" x14ac:dyDescent="0.2">
      <c r="A171" t="s">
        <v>2397</v>
      </c>
      <c r="B171" t="s">
        <v>2154</v>
      </c>
      <c r="C171" t="s">
        <v>4031</v>
      </c>
      <c r="D171" t="str">
        <f t="shared" si="2"/>
        <v>EMERGENCY OPERATIONS GRANT EOC</v>
      </c>
    </row>
    <row r="172" spans="1:4" x14ac:dyDescent="0.2">
      <c r="A172" t="s">
        <v>262</v>
      </c>
      <c r="B172" t="s">
        <v>2398</v>
      </c>
      <c r="C172" t="s">
        <v>4021</v>
      </c>
      <c r="D172" t="str">
        <f t="shared" si="2"/>
        <v>MARIJUANA SUPP PROGRAM- S.O.</v>
      </c>
    </row>
    <row r="173" spans="1:4" x14ac:dyDescent="0.2">
      <c r="A173" t="s">
        <v>268</v>
      </c>
      <c r="B173" t="s">
        <v>2399</v>
      </c>
      <c r="C173" t="s">
        <v>4022</v>
      </c>
      <c r="D173" t="str">
        <f t="shared" si="2"/>
        <v>EMERGENCY SERVICES</v>
      </c>
    </row>
    <row r="174" spans="1:4" x14ac:dyDescent="0.2">
      <c r="A174" t="s">
        <v>2400</v>
      </c>
      <c r="B174" t="s">
        <v>2401</v>
      </c>
      <c r="C174" t="s">
        <v>4003</v>
      </c>
      <c r="D174" t="str">
        <f t="shared" si="2"/>
        <v>GENERAL FUND</v>
      </c>
    </row>
    <row r="175" spans="1:4" x14ac:dyDescent="0.2">
      <c r="A175" t="s">
        <v>2402</v>
      </c>
      <c r="B175" t="s">
        <v>2403</v>
      </c>
      <c r="C175" t="s">
        <v>4023</v>
      </c>
      <c r="D175" t="str">
        <f t="shared" si="2"/>
        <v>CANNIBIS ERADICATION PROS</v>
      </c>
    </row>
    <row r="176" spans="1:4" x14ac:dyDescent="0.2">
      <c r="A176" t="s">
        <v>2404</v>
      </c>
      <c r="B176" t="s">
        <v>2141</v>
      </c>
      <c r="C176" t="s">
        <v>4024</v>
      </c>
      <c r="D176" t="str">
        <f t="shared" si="2"/>
        <v>NATIONAL FOREST ERADICATION</v>
      </c>
    </row>
    <row r="177" spans="1:4" x14ac:dyDescent="0.2">
      <c r="A177" t="s">
        <v>280</v>
      </c>
      <c r="B177" t="s">
        <v>2405</v>
      </c>
      <c r="C177" t="s">
        <v>4003</v>
      </c>
      <c r="D177" t="str">
        <f t="shared" si="2"/>
        <v>GENERAL FUND</v>
      </c>
    </row>
    <row r="178" spans="1:4" x14ac:dyDescent="0.2">
      <c r="A178" t="s">
        <v>282</v>
      </c>
      <c r="B178" t="s">
        <v>287</v>
      </c>
      <c r="C178" t="s">
        <v>4003</v>
      </c>
      <c r="D178" t="str">
        <f t="shared" si="2"/>
        <v>GENERAL FUND</v>
      </c>
    </row>
    <row r="179" spans="1:4" x14ac:dyDescent="0.2">
      <c r="A179" t="s">
        <v>380</v>
      </c>
      <c r="B179" t="s">
        <v>2406</v>
      </c>
      <c r="C179" t="s">
        <v>4003</v>
      </c>
      <c r="D179" t="str">
        <f t="shared" si="2"/>
        <v>GENERAL FUND</v>
      </c>
    </row>
    <row r="180" spans="1:4" x14ac:dyDescent="0.2">
      <c r="A180" t="s">
        <v>428</v>
      </c>
      <c r="B180" t="s">
        <v>2407</v>
      </c>
      <c r="C180" t="s">
        <v>4003</v>
      </c>
      <c r="D180" t="str">
        <f t="shared" si="2"/>
        <v>GENERAL FUND</v>
      </c>
    </row>
    <row r="181" spans="1:4" x14ac:dyDescent="0.2">
      <c r="A181" t="s">
        <v>448</v>
      </c>
      <c r="B181" t="s">
        <v>2408</v>
      </c>
      <c r="C181" t="s">
        <v>4036</v>
      </c>
      <c r="D181" t="str">
        <f t="shared" si="2"/>
        <v>ANTI-DRUG ABUSE PROBATION</v>
      </c>
    </row>
    <row r="182" spans="1:4" x14ac:dyDescent="0.2">
      <c r="A182" t="s">
        <v>468</v>
      </c>
      <c r="B182" t="s">
        <v>2162</v>
      </c>
      <c r="C182" t="s">
        <v>4035</v>
      </c>
      <c r="D182" t="str">
        <f t="shared" si="2"/>
        <v>AMERICAN RECOVERY ACT PROBATON</v>
      </c>
    </row>
    <row r="183" spans="1:4" x14ac:dyDescent="0.2">
      <c r="A183" t="s">
        <v>478</v>
      </c>
      <c r="B183" t="s">
        <v>2168</v>
      </c>
      <c r="C183" t="s">
        <v>4038</v>
      </c>
      <c r="D183" t="str">
        <f t="shared" si="2"/>
        <v>EVIDENCE BASED PROB SUPERVISON</v>
      </c>
    </row>
    <row r="184" spans="1:4" x14ac:dyDescent="0.2">
      <c r="A184" t="s">
        <v>2409</v>
      </c>
      <c r="B184" t="s">
        <v>2410</v>
      </c>
      <c r="C184" t="s">
        <v>4003</v>
      </c>
      <c r="D184" t="str">
        <f t="shared" si="2"/>
        <v>GENERAL FUND</v>
      </c>
    </row>
    <row r="185" spans="1:4" x14ac:dyDescent="0.2">
      <c r="A185" t="s">
        <v>2411</v>
      </c>
      <c r="B185" t="s">
        <v>2412</v>
      </c>
      <c r="C185" t="s">
        <v>4037</v>
      </c>
      <c r="D185" t="str">
        <f t="shared" si="2"/>
        <v>VICTIM WITNESS PROGRAM</v>
      </c>
    </row>
    <row r="186" spans="1:4" x14ac:dyDescent="0.2">
      <c r="A186" t="s">
        <v>2413</v>
      </c>
      <c r="B186" t="s">
        <v>2414</v>
      </c>
      <c r="C186" t="s">
        <v>4003</v>
      </c>
      <c r="D186" t="str">
        <f t="shared" si="2"/>
        <v>GENERAL FUND</v>
      </c>
    </row>
    <row r="187" spans="1:4" x14ac:dyDescent="0.2">
      <c r="A187" t="s">
        <v>2415</v>
      </c>
      <c r="B187" t="s">
        <v>2416</v>
      </c>
      <c r="C187" t="s">
        <v>4003</v>
      </c>
      <c r="D187" t="str">
        <f t="shared" si="2"/>
        <v>GENERAL FUND</v>
      </c>
    </row>
    <row r="188" spans="1:4" x14ac:dyDescent="0.2">
      <c r="A188" t="s">
        <v>2417</v>
      </c>
      <c r="B188" t="s">
        <v>2418</v>
      </c>
      <c r="C188" t="s">
        <v>4003</v>
      </c>
      <c r="D188" t="str">
        <f t="shared" si="2"/>
        <v>GENERAL FUND</v>
      </c>
    </row>
    <row r="189" spans="1:4" x14ac:dyDescent="0.2">
      <c r="A189" t="s">
        <v>488</v>
      </c>
      <c r="B189" t="s">
        <v>2419</v>
      </c>
      <c r="C189" t="s">
        <v>4003</v>
      </c>
      <c r="D189" t="str">
        <f t="shared" si="2"/>
        <v>GENERAL FUND</v>
      </c>
    </row>
    <row r="190" spans="1:4" x14ac:dyDescent="0.2">
      <c r="A190" t="s">
        <v>502</v>
      </c>
      <c r="B190" t="s">
        <v>2420</v>
      </c>
      <c r="C190" t="s">
        <v>4003</v>
      </c>
      <c r="D190" t="str">
        <f t="shared" si="2"/>
        <v>GENERAL FUND</v>
      </c>
    </row>
    <row r="191" spans="1:4" x14ac:dyDescent="0.2">
      <c r="A191" t="s">
        <v>512</v>
      </c>
      <c r="B191" t="s">
        <v>2174</v>
      </c>
      <c r="C191" t="s">
        <v>4041</v>
      </c>
      <c r="D191" t="str">
        <f t="shared" si="2"/>
        <v>NATURAL RESOURCES</v>
      </c>
    </row>
    <row r="192" spans="1:4" x14ac:dyDescent="0.2">
      <c r="A192" t="s">
        <v>530</v>
      </c>
      <c r="B192" t="s">
        <v>2172</v>
      </c>
      <c r="C192" t="s">
        <v>4040</v>
      </c>
      <c r="D192" t="str">
        <f t="shared" si="2"/>
        <v>FIVE COUNTY COHO</v>
      </c>
    </row>
    <row r="193" spans="1:4" x14ac:dyDescent="0.2">
      <c r="A193" t="s">
        <v>2421</v>
      </c>
      <c r="B193" t="s">
        <v>2422</v>
      </c>
      <c r="C193" t="s">
        <v>4026</v>
      </c>
      <c r="D193" t="str">
        <f t="shared" si="2"/>
        <v>COUNTY FISH &amp; GAME FUND</v>
      </c>
    </row>
    <row r="194" spans="1:4" x14ac:dyDescent="0.2">
      <c r="A194" t="s">
        <v>580</v>
      </c>
      <c r="B194" t="s">
        <v>2423</v>
      </c>
      <c r="C194" t="s">
        <v>4003</v>
      </c>
      <c r="D194" t="str">
        <f t="shared" ref="D194:D257" si="3">VLOOKUP("0"&amp;C194,OrgKeys,2,FALSE)</f>
        <v>GENERAL FUND</v>
      </c>
    </row>
    <row r="195" spans="1:4" x14ac:dyDescent="0.2">
      <c r="A195" t="s">
        <v>581</v>
      </c>
      <c r="B195" t="s">
        <v>2424</v>
      </c>
      <c r="C195" t="s">
        <v>4003</v>
      </c>
      <c r="D195" t="str">
        <f t="shared" si="3"/>
        <v>GENERAL FUND</v>
      </c>
    </row>
    <row r="196" spans="1:4" x14ac:dyDescent="0.2">
      <c r="A196" t="s">
        <v>2425</v>
      </c>
      <c r="B196" t="s">
        <v>2176</v>
      </c>
      <c r="C196" t="s">
        <v>4042</v>
      </c>
      <c r="D196" t="str">
        <f t="shared" si="3"/>
        <v>VEHICLE ABATEMENT</v>
      </c>
    </row>
    <row r="197" spans="1:4" x14ac:dyDescent="0.2">
      <c r="A197" t="s">
        <v>2426</v>
      </c>
      <c r="B197" t="s">
        <v>2427</v>
      </c>
      <c r="C197" t="s">
        <v>4004</v>
      </c>
      <c r="D197" t="str">
        <f t="shared" si="3"/>
        <v>ROAD FUND</v>
      </c>
    </row>
    <row r="198" spans="1:4" x14ac:dyDescent="0.2">
      <c r="A198" t="s">
        <v>621</v>
      </c>
      <c r="B198" t="s">
        <v>2428</v>
      </c>
      <c r="C198" t="s">
        <v>4003</v>
      </c>
      <c r="D198" t="str">
        <f t="shared" si="3"/>
        <v>GENERAL FUND</v>
      </c>
    </row>
    <row r="199" spans="1:4" x14ac:dyDescent="0.2">
      <c r="A199" t="s">
        <v>701</v>
      </c>
      <c r="B199" t="s">
        <v>2429</v>
      </c>
      <c r="C199" t="s">
        <v>4003</v>
      </c>
      <c r="D199" t="str">
        <f t="shared" si="3"/>
        <v>GENERAL FUND</v>
      </c>
    </row>
    <row r="200" spans="1:4" x14ac:dyDescent="0.2">
      <c r="A200" t="s">
        <v>709</v>
      </c>
      <c r="B200" t="s">
        <v>2430</v>
      </c>
      <c r="C200" t="s">
        <v>4033</v>
      </c>
      <c r="D200" t="str">
        <f t="shared" si="3"/>
        <v>TRANSIT FUND</v>
      </c>
    </row>
    <row r="201" spans="1:4" x14ac:dyDescent="0.2">
      <c r="A201" t="s">
        <v>2431</v>
      </c>
      <c r="B201" t="s">
        <v>2432</v>
      </c>
      <c r="C201" t="s">
        <v>4034</v>
      </c>
      <c r="D201" t="str">
        <f t="shared" si="3"/>
        <v>NON-TRANSIT FUND</v>
      </c>
    </row>
    <row r="202" spans="1:4" x14ac:dyDescent="0.2">
      <c r="A202" t="s">
        <v>2433</v>
      </c>
      <c r="B202" t="s">
        <v>2434</v>
      </c>
      <c r="C202" t="s">
        <v>4033</v>
      </c>
      <c r="D202" t="str">
        <f t="shared" si="3"/>
        <v>TRANSIT FUND</v>
      </c>
    </row>
    <row r="203" spans="1:4" x14ac:dyDescent="0.2">
      <c r="A203" t="s">
        <v>2435</v>
      </c>
      <c r="B203" t="s">
        <v>2436</v>
      </c>
      <c r="C203" t="s">
        <v>4003</v>
      </c>
      <c r="D203" t="str">
        <f t="shared" si="3"/>
        <v>GENERAL FUND</v>
      </c>
    </row>
    <row r="204" spans="1:4" x14ac:dyDescent="0.2">
      <c r="A204" t="s">
        <v>745</v>
      </c>
      <c r="B204" t="s">
        <v>2437</v>
      </c>
      <c r="C204" t="s">
        <v>4008</v>
      </c>
      <c r="D204" t="str">
        <f t="shared" si="3"/>
        <v>TOBACCO FUND</v>
      </c>
    </row>
    <row r="205" spans="1:4" x14ac:dyDescent="0.2">
      <c r="A205" t="s">
        <v>2438</v>
      </c>
      <c r="B205" t="s">
        <v>2116</v>
      </c>
      <c r="C205" t="s">
        <v>4011</v>
      </c>
      <c r="D205" t="str">
        <f t="shared" si="3"/>
        <v>TOBACCO PROGRAM - PROP 56</v>
      </c>
    </row>
    <row r="206" spans="1:4" x14ac:dyDescent="0.2">
      <c r="A206" t="s">
        <v>2439</v>
      </c>
      <c r="B206" t="s">
        <v>2440</v>
      </c>
      <c r="C206" t="s">
        <v>4043</v>
      </c>
      <c r="D206" t="str">
        <f t="shared" si="3"/>
        <v>WOMEN, INFANTS &amp; CHILDREN</v>
      </c>
    </row>
    <row r="207" spans="1:4" x14ac:dyDescent="0.2">
      <c r="A207" t="s">
        <v>749</v>
      </c>
      <c r="B207" t="s">
        <v>2114</v>
      </c>
      <c r="C207" t="s">
        <v>4010</v>
      </c>
      <c r="D207" t="str">
        <f t="shared" si="3"/>
        <v>BEHAVIORAL HEALTH SERVICES</v>
      </c>
    </row>
    <row r="208" spans="1:4" x14ac:dyDescent="0.2">
      <c r="A208" t="s">
        <v>2441</v>
      </c>
      <c r="B208" t="s">
        <v>2180</v>
      </c>
      <c r="C208" t="s">
        <v>4044</v>
      </c>
      <c r="D208" t="str">
        <f t="shared" si="3"/>
        <v>ALCOHOL &amp; OTHER DRUG SERVICES</v>
      </c>
    </row>
    <row r="209" spans="1:4" x14ac:dyDescent="0.2">
      <c r="A209" t="s">
        <v>2442</v>
      </c>
      <c r="B209" t="s">
        <v>2443</v>
      </c>
      <c r="C209" t="s">
        <v>4009</v>
      </c>
      <c r="D209" t="str">
        <f t="shared" si="3"/>
        <v>HUMAN SERVICES</v>
      </c>
    </row>
    <row r="210" spans="1:4" x14ac:dyDescent="0.2">
      <c r="A210" t="s">
        <v>2444</v>
      </c>
      <c r="B210" t="s">
        <v>2445</v>
      </c>
      <c r="C210" t="s">
        <v>4009</v>
      </c>
      <c r="D210" t="str">
        <f t="shared" si="3"/>
        <v>HUMAN SERVICES</v>
      </c>
    </row>
    <row r="211" spans="1:4" x14ac:dyDescent="0.2">
      <c r="A211" t="s">
        <v>2446</v>
      </c>
      <c r="B211" t="s">
        <v>2447</v>
      </c>
      <c r="C211" t="s">
        <v>4009</v>
      </c>
      <c r="D211" t="str">
        <f t="shared" si="3"/>
        <v>HUMAN SERVICES</v>
      </c>
    </row>
    <row r="212" spans="1:4" x14ac:dyDescent="0.2">
      <c r="A212" t="s">
        <v>2448</v>
      </c>
      <c r="B212" t="s">
        <v>2449</v>
      </c>
      <c r="C212" t="s">
        <v>4003</v>
      </c>
      <c r="D212" t="str">
        <f t="shared" si="3"/>
        <v>GENERAL FUND</v>
      </c>
    </row>
    <row r="213" spans="1:4" x14ac:dyDescent="0.2">
      <c r="A213" t="s">
        <v>823</v>
      </c>
      <c r="B213" t="s">
        <v>2450</v>
      </c>
      <c r="C213" t="s">
        <v>4009</v>
      </c>
      <c r="D213" t="str">
        <f t="shared" si="3"/>
        <v>HUMAN SERVICES</v>
      </c>
    </row>
    <row r="214" spans="1:4" x14ac:dyDescent="0.2">
      <c r="A214" t="s">
        <v>2451</v>
      </c>
      <c r="B214" t="s">
        <v>2452</v>
      </c>
      <c r="C214" t="s">
        <v>4003</v>
      </c>
      <c r="D214" t="str">
        <f t="shared" si="3"/>
        <v>GENERAL FUND</v>
      </c>
    </row>
    <row r="215" spans="1:4" x14ac:dyDescent="0.2">
      <c r="A215" t="s">
        <v>2453</v>
      </c>
      <c r="B215" t="s">
        <v>2454</v>
      </c>
      <c r="C215" t="s">
        <v>4003</v>
      </c>
      <c r="D215" t="str">
        <f t="shared" si="3"/>
        <v>GENERAL FUND</v>
      </c>
    </row>
    <row r="216" spans="1:4" x14ac:dyDescent="0.2">
      <c r="A216" t="s">
        <v>2455</v>
      </c>
      <c r="B216" t="s">
        <v>2456</v>
      </c>
      <c r="C216" t="s">
        <v>4003</v>
      </c>
      <c r="D216" t="str">
        <f t="shared" si="3"/>
        <v>GENERAL FUND</v>
      </c>
    </row>
    <row r="217" spans="1:4" x14ac:dyDescent="0.2">
      <c r="A217" t="s">
        <v>2457</v>
      </c>
      <c r="B217" t="s">
        <v>2194</v>
      </c>
      <c r="C217" t="s">
        <v>4051</v>
      </c>
      <c r="D217" t="str">
        <f t="shared" si="3"/>
        <v>OPEB ISF</v>
      </c>
    </row>
    <row r="218" spans="1:4" x14ac:dyDescent="0.2">
      <c r="A218" t="s">
        <v>2458</v>
      </c>
      <c r="B218" t="s">
        <v>2459</v>
      </c>
      <c r="C218" t="s">
        <v>4003</v>
      </c>
      <c r="D218" t="str">
        <f t="shared" si="3"/>
        <v>GENERAL FUND</v>
      </c>
    </row>
    <row r="219" spans="1:4" x14ac:dyDescent="0.2">
      <c r="A219" t="s">
        <v>2460</v>
      </c>
      <c r="B219" t="s">
        <v>704</v>
      </c>
      <c r="C219" t="s">
        <v>4007</v>
      </c>
      <c r="D219" t="str">
        <f t="shared" si="3"/>
        <v>DEBT SERVICE</v>
      </c>
    </row>
    <row r="220" spans="1:4" x14ac:dyDescent="0.2">
      <c r="A220" t="s">
        <v>2461</v>
      </c>
      <c r="B220" t="s">
        <v>2198</v>
      </c>
      <c r="C220" t="s">
        <v>4053</v>
      </c>
      <c r="D220" t="str">
        <f t="shared" si="3"/>
        <v>APPOE GRANT TCDA</v>
      </c>
    </row>
    <row r="221" spans="1:4" x14ac:dyDescent="0.2">
      <c r="A221" t="s">
        <v>2462</v>
      </c>
      <c r="B221" t="s">
        <v>2200</v>
      </c>
      <c r="C221" t="s">
        <v>4054</v>
      </c>
      <c r="D221" t="str">
        <f t="shared" si="3"/>
        <v>PROTECTION ORDER ENFORCEMENT</v>
      </c>
    </row>
    <row r="222" spans="1:4" x14ac:dyDescent="0.2">
      <c r="A222" t="s">
        <v>2463</v>
      </c>
      <c r="B222" t="s">
        <v>2202</v>
      </c>
      <c r="C222" t="s">
        <v>4055</v>
      </c>
      <c r="D222" t="str">
        <f t="shared" si="3"/>
        <v>VICTIM WITNESS - DA</v>
      </c>
    </row>
    <row r="223" spans="1:4" x14ac:dyDescent="0.2">
      <c r="A223" t="s">
        <v>2464</v>
      </c>
      <c r="B223" t="s">
        <v>2204</v>
      </c>
      <c r="C223" t="s">
        <v>4056</v>
      </c>
      <c r="D223" t="str">
        <f t="shared" si="3"/>
        <v>GRANTS ADMINISTRATION</v>
      </c>
    </row>
    <row r="224" spans="1:4" x14ac:dyDescent="0.2">
      <c r="A224" t="s">
        <v>2465</v>
      </c>
      <c r="B224" t="s">
        <v>2206</v>
      </c>
      <c r="C224" t="s">
        <v>4057</v>
      </c>
      <c r="D224" t="str">
        <f t="shared" si="3"/>
        <v>CALHOME PI</v>
      </c>
    </row>
    <row r="225" spans="1:4" x14ac:dyDescent="0.2">
      <c r="A225" t="s">
        <v>2466</v>
      </c>
      <c r="B225" t="s">
        <v>2208</v>
      </c>
      <c r="C225" t="s">
        <v>4058</v>
      </c>
      <c r="D225" t="str">
        <f t="shared" si="3"/>
        <v>HOME PI</v>
      </c>
    </row>
    <row r="226" spans="1:4" x14ac:dyDescent="0.2">
      <c r="A226" t="s">
        <v>2467</v>
      </c>
      <c r="B226" t="s">
        <v>2210</v>
      </c>
      <c r="C226" t="s">
        <v>4059</v>
      </c>
      <c r="D226" t="str">
        <f t="shared" si="3"/>
        <v>VICTIM XC GRANT - DA</v>
      </c>
    </row>
    <row r="227" spans="1:4" x14ac:dyDescent="0.2">
      <c r="A227" t="s">
        <v>1627</v>
      </c>
      <c r="B227" t="s">
        <v>2212</v>
      </c>
      <c r="C227" t="s">
        <v>4060</v>
      </c>
      <c r="D227" t="str">
        <f t="shared" si="3"/>
        <v>HAYFORK LIGHTING DISTRICT</v>
      </c>
    </row>
    <row r="228" spans="1:4" x14ac:dyDescent="0.2">
      <c r="A228" t="s">
        <v>1629</v>
      </c>
      <c r="B228" t="s">
        <v>2468</v>
      </c>
      <c r="C228" t="s">
        <v>4061</v>
      </c>
      <c r="D228" t="str">
        <f t="shared" si="3"/>
        <v>WEAVERVILLE LIGHTING DISTRICT</v>
      </c>
    </row>
    <row r="229" spans="1:4" x14ac:dyDescent="0.2">
      <c r="A229" t="s">
        <v>2469</v>
      </c>
      <c r="B229" t="s">
        <v>2216</v>
      </c>
      <c r="C229" t="s">
        <v>4062</v>
      </c>
      <c r="D229" t="str">
        <f t="shared" si="3"/>
        <v>TRANSPORTATION COMMISSION</v>
      </c>
    </row>
    <row r="230" spans="1:4" x14ac:dyDescent="0.2">
      <c r="A230" t="s">
        <v>2470</v>
      </c>
      <c r="B230" t="s">
        <v>2218</v>
      </c>
      <c r="C230" t="s">
        <v>4063</v>
      </c>
      <c r="D230" t="str">
        <f t="shared" si="3"/>
        <v>GENERAL PLAN UPDATE</v>
      </c>
    </row>
    <row r="231" spans="1:4" x14ac:dyDescent="0.2">
      <c r="A231" t="s">
        <v>2471</v>
      </c>
      <c r="B231" t="s">
        <v>2472</v>
      </c>
      <c r="C231" t="s">
        <v>4064</v>
      </c>
      <c r="D231" t="str">
        <f t="shared" si="3"/>
        <v>CANNABIS PLAN</v>
      </c>
    </row>
    <row r="232" spans="1:4" x14ac:dyDescent="0.2">
      <c r="A232" t="s">
        <v>2473</v>
      </c>
      <c r="B232" t="s">
        <v>2222</v>
      </c>
      <c r="C232" t="s">
        <v>4065</v>
      </c>
      <c r="D232" t="str">
        <f t="shared" si="3"/>
        <v>CANNABIS ENFORCEMENT</v>
      </c>
    </row>
    <row r="233" spans="1:4" x14ac:dyDescent="0.2">
      <c r="A233" t="s">
        <v>2474</v>
      </c>
      <c r="B233" t="s">
        <v>2475</v>
      </c>
      <c r="C233" t="s">
        <v>4066</v>
      </c>
      <c r="D233" t="str">
        <f t="shared" si="3"/>
        <v>LANDFILL CLOSURE TRUST</v>
      </c>
    </row>
    <row r="234" spans="1:4" x14ac:dyDescent="0.2">
      <c r="A234" t="s">
        <v>2476</v>
      </c>
      <c r="B234" t="s">
        <v>2477</v>
      </c>
      <c r="C234" t="s">
        <v>4067</v>
      </c>
      <c r="D234" t="str">
        <f t="shared" si="3"/>
        <v>TRANSPORTATION FUND</v>
      </c>
    </row>
    <row r="235" spans="1:4" x14ac:dyDescent="0.2">
      <c r="A235" t="s">
        <v>2478</v>
      </c>
      <c r="B235" t="s">
        <v>2228</v>
      </c>
      <c r="C235" t="s">
        <v>4068</v>
      </c>
      <c r="D235" t="str">
        <f t="shared" si="3"/>
        <v>TRANSIT ASSIST FUND</v>
      </c>
    </row>
    <row r="236" spans="1:4" x14ac:dyDescent="0.2">
      <c r="A236" t="s">
        <v>2479</v>
      </c>
      <c r="B236" t="s">
        <v>2230</v>
      </c>
      <c r="C236" t="s">
        <v>4069</v>
      </c>
      <c r="D236" t="str">
        <f t="shared" si="3"/>
        <v>TITLE III FOREST RESERVE</v>
      </c>
    </row>
    <row r="237" spans="1:4" x14ac:dyDescent="0.2">
      <c r="A237" t="s">
        <v>2480</v>
      </c>
      <c r="B237" t="s">
        <v>2481</v>
      </c>
      <c r="C237" t="s">
        <v>4070</v>
      </c>
      <c r="D237" t="str">
        <f t="shared" si="3"/>
        <v>CHILD POV &amp; FAMILTY SUPPORT</v>
      </c>
    </row>
    <row r="238" spans="1:4" x14ac:dyDescent="0.2">
      <c r="A238" t="s">
        <v>1714</v>
      </c>
      <c r="B238" t="s">
        <v>2234</v>
      </c>
      <c r="C238" t="s">
        <v>4071</v>
      </c>
      <c r="D238" t="str">
        <f t="shared" si="3"/>
        <v>REALIGNMENT: SOCIAL SERVICES</v>
      </c>
    </row>
    <row r="239" spans="1:4" x14ac:dyDescent="0.2">
      <c r="A239" t="s">
        <v>2482</v>
      </c>
      <c r="B239" t="s">
        <v>2236</v>
      </c>
      <c r="C239" t="s">
        <v>4072</v>
      </c>
      <c r="D239" t="str">
        <f t="shared" si="3"/>
        <v>REALIGNMENT: HEALTH SERVICES</v>
      </c>
    </row>
    <row r="240" spans="1:4" x14ac:dyDescent="0.2">
      <c r="A240" t="s">
        <v>2483</v>
      </c>
      <c r="B240" t="s">
        <v>2240</v>
      </c>
      <c r="C240" t="s">
        <v>4074</v>
      </c>
      <c r="D240" t="str">
        <f t="shared" si="3"/>
        <v>LOCAL COMM CORR REALIGN 2011</v>
      </c>
    </row>
    <row r="241" spans="1:4" x14ac:dyDescent="0.2">
      <c r="A241" t="s">
        <v>2484</v>
      </c>
      <c r="B241" t="s">
        <v>2242</v>
      </c>
      <c r="C241" t="s">
        <v>4075</v>
      </c>
      <c r="D241" t="str">
        <f t="shared" si="3"/>
        <v>DA REALIGNMENT 2011</v>
      </c>
    </row>
    <row r="242" spans="1:4" x14ac:dyDescent="0.2">
      <c r="A242" t="s">
        <v>1716</v>
      </c>
      <c r="B242" t="s">
        <v>2485</v>
      </c>
      <c r="C242" t="s">
        <v>4076</v>
      </c>
      <c r="D242" t="str">
        <f t="shared" si="3"/>
        <v>PUBLIC DEFENDER REALIGN 2011</v>
      </c>
    </row>
    <row r="243" spans="1:4" x14ac:dyDescent="0.2">
      <c r="A243" t="s">
        <v>1718</v>
      </c>
      <c r="B243" t="s">
        <v>2246</v>
      </c>
      <c r="C243" t="s">
        <v>4077</v>
      </c>
      <c r="D243" t="str">
        <f t="shared" si="3"/>
        <v>JUVENILE JUSTICE REALIGN 2011</v>
      </c>
    </row>
    <row r="244" spans="1:4" x14ac:dyDescent="0.2">
      <c r="A244" t="s">
        <v>1720</v>
      </c>
      <c r="B244" t="s">
        <v>2248</v>
      </c>
      <c r="C244" t="s">
        <v>4078</v>
      </c>
      <c r="D244" t="str">
        <f t="shared" si="3"/>
        <v>HHS REALIGNMENT 2011</v>
      </c>
    </row>
    <row r="245" spans="1:4" x14ac:dyDescent="0.2">
      <c r="A245" t="s">
        <v>1722</v>
      </c>
      <c r="B245" t="s">
        <v>2250</v>
      </c>
      <c r="C245" t="s">
        <v>4079</v>
      </c>
      <c r="D245" t="str">
        <f t="shared" si="3"/>
        <v>BHS REALIGNMENT 2011</v>
      </c>
    </row>
    <row r="246" spans="1:4" x14ac:dyDescent="0.2">
      <c r="A246" t="s">
        <v>2486</v>
      </c>
      <c r="B246" t="s">
        <v>2252</v>
      </c>
      <c r="C246" t="s">
        <v>4080</v>
      </c>
      <c r="D246" t="str">
        <f t="shared" si="3"/>
        <v>PUBLIC SAFETY (COPS) FUND</v>
      </c>
    </row>
    <row r="247" spans="1:4" x14ac:dyDescent="0.2">
      <c r="A247" t="s">
        <v>2487</v>
      </c>
      <c r="B247" t="s">
        <v>2254</v>
      </c>
      <c r="C247" t="s">
        <v>4081</v>
      </c>
      <c r="D247" t="str">
        <f t="shared" si="3"/>
        <v>COUNTY CHILDRENS FUND</v>
      </c>
    </row>
    <row r="248" spans="1:4" x14ac:dyDescent="0.2">
      <c r="A248" t="s">
        <v>2488</v>
      </c>
      <c r="B248" t="s">
        <v>2256</v>
      </c>
      <c r="C248" t="s">
        <v>4082</v>
      </c>
      <c r="D248" t="str">
        <f t="shared" si="3"/>
        <v>MICROGRAPHICS FUND RECORDER</v>
      </c>
    </row>
    <row r="249" spans="1:4" x14ac:dyDescent="0.2">
      <c r="A249" t="s">
        <v>2489</v>
      </c>
      <c r="B249" t="s">
        <v>2490</v>
      </c>
      <c r="C249" t="s">
        <v>4083</v>
      </c>
      <c r="D249" t="str">
        <f t="shared" si="3"/>
        <v>AUTO RECORDS RETREIVAL FUND</v>
      </c>
    </row>
    <row r="250" spans="1:4" x14ac:dyDescent="0.2">
      <c r="A250" t="s">
        <v>2491</v>
      </c>
      <c r="B250" t="s">
        <v>2260</v>
      </c>
      <c r="C250" t="s">
        <v>4084</v>
      </c>
      <c r="D250" t="str">
        <f t="shared" si="3"/>
        <v>VITAL AND HEALTH STATS</v>
      </c>
    </row>
    <row r="251" spans="1:4" x14ac:dyDescent="0.2">
      <c r="A251" t="s">
        <v>2492</v>
      </c>
      <c r="B251" t="s">
        <v>2262</v>
      </c>
      <c r="C251" t="s">
        <v>4085</v>
      </c>
      <c r="D251" t="str">
        <f t="shared" si="3"/>
        <v>SOCIAL SECURITY # TRUNCATION</v>
      </c>
    </row>
    <row r="252" spans="1:4" x14ac:dyDescent="0.2">
      <c r="A252" t="s">
        <v>2493</v>
      </c>
      <c r="B252" t="s">
        <v>2494</v>
      </c>
      <c r="C252" t="s">
        <v>4086</v>
      </c>
      <c r="D252" t="str">
        <f t="shared" si="3"/>
        <v>COMM CORR PERFORMANCE INCENTIV</v>
      </c>
    </row>
    <row r="253" spans="1:4" x14ac:dyDescent="0.2">
      <c r="A253" t="s">
        <v>2495</v>
      </c>
      <c r="B253" t="s">
        <v>2266</v>
      </c>
      <c r="C253" t="s">
        <v>4087</v>
      </c>
      <c r="D253" t="str">
        <f t="shared" si="3"/>
        <v>COPS HIRING PROGRAM</v>
      </c>
    </row>
    <row r="254" spans="1:4" x14ac:dyDescent="0.2">
      <c r="A254" t="s">
        <v>2496</v>
      </c>
      <c r="B254" t="s">
        <v>2268</v>
      </c>
      <c r="C254" t="s">
        <v>4088</v>
      </c>
      <c r="D254" t="str">
        <f t="shared" si="3"/>
        <v>FINGERPRINT IDENTIFICATION</v>
      </c>
    </row>
    <row r="255" spans="1:4" x14ac:dyDescent="0.2">
      <c r="A255" t="s">
        <v>2497</v>
      </c>
      <c r="B255" t="s">
        <v>2270</v>
      </c>
      <c r="C255" t="s">
        <v>4089</v>
      </c>
      <c r="D255" t="str">
        <f t="shared" si="3"/>
        <v>HPP</v>
      </c>
    </row>
    <row r="256" spans="1:4" x14ac:dyDescent="0.2">
      <c r="A256" t="s">
        <v>2498</v>
      </c>
      <c r="B256" t="s">
        <v>2272</v>
      </c>
      <c r="C256" t="s">
        <v>4090</v>
      </c>
      <c r="D256" t="str">
        <f t="shared" si="3"/>
        <v>PANDEMIC</v>
      </c>
    </row>
    <row r="257" spans="1:4" x14ac:dyDescent="0.2">
      <c r="A257" t="s">
        <v>2499</v>
      </c>
      <c r="B257" t="s">
        <v>2500</v>
      </c>
      <c r="C257" t="s">
        <v>4091</v>
      </c>
      <c r="D257" t="str">
        <f t="shared" si="3"/>
        <v>CDC PUB HLTH EMERG PREP</v>
      </c>
    </row>
    <row r="258" spans="1:4" x14ac:dyDescent="0.2">
      <c r="A258" t="s">
        <v>2501</v>
      </c>
      <c r="B258" t="s">
        <v>2502</v>
      </c>
      <c r="C258" t="s">
        <v>4092</v>
      </c>
      <c r="D258" t="str">
        <f t="shared" ref="D258:D291" si="4">VLOOKUP("0"&amp;C258,OrgKeys,2,FALSE)</f>
        <v>LAW LIBRARY</v>
      </c>
    </row>
    <row r="259" spans="1:4" x14ac:dyDescent="0.2">
      <c r="A259" t="s">
        <v>2503</v>
      </c>
      <c r="B259" t="s">
        <v>2504</v>
      </c>
      <c r="C259" t="s">
        <v>4093</v>
      </c>
      <c r="D259" t="str">
        <f t="shared" si="4"/>
        <v>SHERIFF INMATE FUND</v>
      </c>
    </row>
    <row r="260" spans="1:4" x14ac:dyDescent="0.2">
      <c r="A260" t="s">
        <v>2505</v>
      </c>
      <c r="B260" t="s">
        <v>2279</v>
      </c>
      <c r="C260" t="s">
        <v>4094</v>
      </c>
      <c r="D260" t="str">
        <f t="shared" si="4"/>
        <v>COUNTY BLOOD/ALCOHOL TESTING</v>
      </c>
    </row>
    <row r="261" spans="1:4" x14ac:dyDescent="0.2">
      <c r="A261" t="s">
        <v>2506</v>
      </c>
      <c r="B261" t="s">
        <v>2281</v>
      </c>
      <c r="C261" t="s">
        <v>4095</v>
      </c>
      <c r="D261" t="str">
        <f t="shared" si="4"/>
        <v>SUPP LAW ENFORCE REALIGN 2011</v>
      </c>
    </row>
    <row r="262" spans="1:4" x14ac:dyDescent="0.2">
      <c r="A262" t="s">
        <v>2507</v>
      </c>
      <c r="B262" t="s">
        <v>2508</v>
      </c>
      <c r="C262" t="s">
        <v>4096</v>
      </c>
      <c r="D262" t="str">
        <f t="shared" si="4"/>
        <v>LOCAL LAW ENFOCE SHERIFF REAL</v>
      </c>
    </row>
    <row r="263" spans="1:4" x14ac:dyDescent="0.2">
      <c r="A263" t="s">
        <v>2509</v>
      </c>
      <c r="B263" t="s">
        <v>2510</v>
      </c>
      <c r="C263" t="s">
        <v>4097</v>
      </c>
      <c r="D263" t="str">
        <f t="shared" si="4"/>
        <v>LOCAL LAW ENFORCE PROB REAL 11</v>
      </c>
    </row>
    <row r="264" spans="1:4" x14ac:dyDescent="0.2">
      <c r="A264" t="s">
        <v>2511</v>
      </c>
      <c r="B264" t="s">
        <v>2287</v>
      </c>
      <c r="C264" t="s">
        <v>4098</v>
      </c>
      <c r="D264" t="str">
        <f t="shared" si="4"/>
        <v>MENTAL HEALTH SMA RESERVE</v>
      </c>
    </row>
    <row r="265" spans="1:4" x14ac:dyDescent="0.2">
      <c r="A265" t="s">
        <v>2512</v>
      </c>
      <c r="B265" t="s">
        <v>2289</v>
      </c>
      <c r="C265" t="s">
        <v>4099</v>
      </c>
      <c r="D265" t="str">
        <f t="shared" si="4"/>
        <v>SACPA SUBSTANCE ABUSE TREATMEN</v>
      </c>
    </row>
    <row r="266" spans="1:4" x14ac:dyDescent="0.2">
      <c r="A266" t="s">
        <v>2513</v>
      </c>
      <c r="B266" t="s">
        <v>2514</v>
      </c>
      <c r="C266" t="s">
        <v>4100</v>
      </c>
      <c r="D266" t="str">
        <f t="shared" si="4"/>
        <v>MENTAL HEALTH SERVICES ACT</v>
      </c>
    </row>
    <row r="267" spans="1:4" x14ac:dyDescent="0.2">
      <c r="A267" t="s">
        <v>2515</v>
      </c>
      <c r="B267" t="s">
        <v>2293</v>
      </c>
      <c r="C267" t="s">
        <v>4101</v>
      </c>
      <c r="D267" t="str">
        <f t="shared" si="4"/>
        <v>MHSA OTHER FUNDING</v>
      </c>
    </row>
    <row r="268" spans="1:4" x14ac:dyDescent="0.2">
      <c r="A268" t="s">
        <v>2516</v>
      </c>
      <c r="B268" t="s">
        <v>2295</v>
      </c>
      <c r="C268" t="s">
        <v>4102</v>
      </c>
      <c r="D268" t="str">
        <f t="shared" si="4"/>
        <v>MHSA PRUDENT RESERVE</v>
      </c>
    </row>
    <row r="269" spans="1:4" x14ac:dyDescent="0.2">
      <c r="A269" t="s">
        <v>2517</v>
      </c>
      <c r="B269" t="s">
        <v>2297</v>
      </c>
      <c r="C269" t="s">
        <v>4103</v>
      </c>
      <c r="D269" t="str">
        <f t="shared" si="4"/>
        <v>M.H. AUDIT EXCEPTIONS RESERVE</v>
      </c>
    </row>
    <row r="270" spans="1:4" x14ac:dyDescent="0.2">
      <c r="A270" t="s">
        <v>2518</v>
      </c>
      <c r="B270" t="s">
        <v>2299</v>
      </c>
      <c r="C270" t="s">
        <v>4104</v>
      </c>
      <c r="D270" t="str">
        <f t="shared" si="4"/>
        <v>CO CRIM JUST FAC CONSTRUCTION</v>
      </c>
    </row>
    <row r="271" spans="1:4" x14ac:dyDescent="0.2">
      <c r="A271" t="s">
        <v>2519</v>
      </c>
      <c r="B271" t="s">
        <v>2520</v>
      </c>
      <c r="C271" t="s">
        <v>4105</v>
      </c>
      <c r="D271" t="str">
        <f t="shared" si="4"/>
        <v>DEPT OF JUSTICE ASSET SEIZURE</v>
      </c>
    </row>
    <row r="272" spans="1:4" x14ac:dyDescent="0.2">
      <c r="A272" t="s">
        <v>2521</v>
      </c>
      <c r="B272" t="s">
        <v>2522</v>
      </c>
      <c r="C272" t="s">
        <v>4106</v>
      </c>
      <c r="D272" t="str">
        <f t="shared" si="4"/>
        <v>ASSET SEIZURE DA</v>
      </c>
    </row>
    <row r="273" spans="1:4" x14ac:dyDescent="0.2">
      <c r="A273" t="s">
        <v>2523</v>
      </c>
      <c r="B273" t="s">
        <v>2305</v>
      </c>
      <c r="C273" t="s">
        <v>4107</v>
      </c>
      <c r="D273" t="str">
        <f t="shared" si="4"/>
        <v>EMS: PHYSICIANS</v>
      </c>
    </row>
    <row r="274" spans="1:4" x14ac:dyDescent="0.2">
      <c r="A274" t="s">
        <v>2524</v>
      </c>
      <c r="B274" t="s">
        <v>2307</v>
      </c>
      <c r="C274" t="s">
        <v>4108</v>
      </c>
      <c r="D274" t="str">
        <f t="shared" si="4"/>
        <v>EMS: HOSPITAL</v>
      </c>
    </row>
    <row r="275" spans="1:4" x14ac:dyDescent="0.2">
      <c r="A275" t="s">
        <v>2525</v>
      </c>
      <c r="B275" t="s">
        <v>2309</v>
      </c>
      <c r="C275" t="s">
        <v>4109</v>
      </c>
      <c r="D275" t="str">
        <f t="shared" si="4"/>
        <v>EMS: DISCRETIONARY</v>
      </c>
    </row>
    <row r="276" spans="1:4" x14ac:dyDescent="0.2">
      <c r="A276" t="s">
        <v>2526</v>
      </c>
      <c r="B276" t="s">
        <v>2311</v>
      </c>
      <c r="C276" t="s">
        <v>4110</v>
      </c>
      <c r="D276" t="str">
        <f t="shared" si="4"/>
        <v>TREASURY ASSET SEIZURE</v>
      </c>
    </row>
    <row r="277" spans="1:4" x14ac:dyDescent="0.2">
      <c r="A277" t="s">
        <v>2527</v>
      </c>
      <c r="B277" t="s">
        <v>2313</v>
      </c>
      <c r="C277" t="s">
        <v>4111</v>
      </c>
      <c r="D277" t="str">
        <f t="shared" si="4"/>
        <v>STATE &amp; LOCAL ASSET SEIZURE</v>
      </c>
    </row>
    <row r="278" spans="1:4" x14ac:dyDescent="0.2">
      <c r="A278" t="s">
        <v>2528</v>
      </c>
      <c r="B278" t="s">
        <v>2315</v>
      </c>
      <c r="C278" t="s">
        <v>4112</v>
      </c>
      <c r="D278" t="str">
        <f t="shared" si="4"/>
        <v>PROBATION ASSET SEIZURE</v>
      </c>
    </row>
    <row r="279" spans="1:4" x14ac:dyDescent="0.2">
      <c r="A279" t="s">
        <v>2529</v>
      </c>
      <c r="B279" t="s">
        <v>2317</v>
      </c>
      <c r="C279" t="s">
        <v>4113</v>
      </c>
      <c r="D279" t="str">
        <f t="shared" si="4"/>
        <v>ALPINE HOUSE MAINTENANCE FUND</v>
      </c>
    </row>
    <row r="280" spans="1:4" x14ac:dyDescent="0.2">
      <c r="A280" t="s">
        <v>2530</v>
      </c>
      <c r="B280" t="s">
        <v>2531</v>
      </c>
      <c r="C280" t="s">
        <v>4114</v>
      </c>
      <c r="D280" t="str">
        <f t="shared" si="4"/>
        <v>OPEB REVOCABLE TRUST</v>
      </c>
    </row>
    <row r="281" spans="1:4" x14ac:dyDescent="0.2">
      <c r="A281" t="s">
        <v>2532</v>
      </c>
      <c r="B281" t="s">
        <v>2321</v>
      </c>
      <c r="C281" t="s">
        <v>4115</v>
      </c>
      <c r="D281" t="str">
        <f t="shared" si="4"/>
        <v>LOCAL ENFORCEMENT AGENCY GRANT</v>
      </c>
    </row>
    <row r="282" spans="1:4" x14ac:dyDescent="0.2">
      <c r="A282" t="s">
        <v>2533</v>
      </c>
      <c r="B282" t="s">
        <v>2323</v>
      </c>
      <c r="C282" t="s">
        <v>4116</v>
      </c>
      <c r="D282" t="str">
        <f t="shared" si="4"/>
        <v>PRISON RAPE ELIMINATION ACT</v>
      </c>
    </row>
    <row r="283" spans="1:4" x14ac:dyDescent="0.2">
      <c r="A283" t="s">
        <v>2534</v>
      </c>
      <c r="B283" t="s">
        <v>2535</v>
      </c>
      <c r="C283" t="s">
        <v>4117</v>
      </c>
      <c r="D283" t="str">
        <f t="shared" si="4"/>
        <v>TX COLLECTOR FUND FOR COSTS</v>
      </c>
    </row>
    <row r="284" spans="1:4" x14ac:dyDescent="0.2">
      <c r="A284" t="s">
        <v>2536</v>
      </c>
      <c r="B284" t="s">
        <v>2327</v>
      </c>
      <c r="C284" t="s">
        <v>4118</v>
      </c>
      <c r="D284" t="str">
        <f t="shared" si="4"/>
        <v>TRINITY COUNTY WATERWORKS #1</v>
      </c>
    </row>
    <row r="285" spans="1:4" x14ac:dyDescent="0.2">
      <c r="A285" t="s">
        <v>2537</v>
      </c>
      <c r="B285" t="s">
        <v>2329</v>
      </c>
      <c r="C285" t="s">
        <v>4119</v>
      </c>
      <c r="D285" t="str">
        <f t="shared" si="4"/>
        <v>WORKING CAP COPIER</v>
      </c>
    </row>
    <row r="286" spans="1:4" x14ac:dyDescent="0.2">
      <c r="A286" t="s">
        <v>2538</v>
      </c>
      <c r="B286" t="s">
        <v>2331</v>
      </c>
      <c r="C286" t="s">
        <v>4120</v>
      </c>
      <c r="D286" t="str">
        <f t="shared" si="4"/>
        <v>WORKING CAP MOTOR POOL</v>
      </c>
    </row>
    <row r="287" spans="1:4" x14ac:dyDescent="0.2">
      <c r="A287" t="s">
        <v>1870</v>
      </c>
      <c r="B287" t="s">
        <v>2539</v>
      </c>
      <c r="C287" t="s">
        <v>4121</v>
      </c>
      <c r="D287" t="str">
        <f t="shared" si="4"/>
        <v>TRINITY HOSPITAL ENTERPRISE</v>
      </c>
    </row>
    <row r="288" spans="1:4" x14ac:dyDescent="0.2">
      <c r="A288" t="s">
        <v>1933</v>
      </c>
      <c r="B288" t="s">
        <v>2335</v>
      </c>
      <c r="C288" t="s">
        <v>4122</v>
      </c>
      <c r="D288" t="str">
        <f t="shared" si="4"/>
        <v>CEMETERY ENTERPRISE</v>
      </c>
    </row>
    <row r="289" spans="1:4" x14ac:dyDescent="0.2">
      <c r="A289" t="s">
        <v>2540</v>
      </c>
      <c r="B289" t="s">
        <v>2238</v>
      </c>
      <c r="C289" t="s">
        <v>4073</v>
      </c>
      <c r="D289" t="str">
        <f t="shared" si="4"/>
        <v>REALIGNMENT: MENTAL HEALTH</v>
      </c>
    </row>
    <row r="290" spans="1:4" x14ac:dyDescent="0.2">
      <c r="A290" t="s">
        <v>2541</v>
      </c>
      <c r="B290" t="s">
        <v>2337</v>
      </c>
      <c r="C290" t="s">
        <v>4123</v>
      </c>
      <c r="D290" t="str">
        <f t="shared" si="4"/>
        <v>SOLID WASTE ENTERPRISE</v>
      </c>
    </row>
    <row r="291" spans="1:4" x14ac:dyDescent="0.2">
      <c r="A291" t="s">
        <v>2084</v>
      </c>
      <c r="B291" t="s">
        <v>2542</v>
      </c>
      <c r="C291" t="s">
        <v>4046</v>
      </c>
      <c r="D291" t="str">
        <f t="shared" si="4"/>
        <v>T R A N FUND</v>
      </c>
    </row>
  </sheetData>
  <autoFilter ref="A1:B29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1030"/>
  <sheetViews>
    <sheetView workbookViewId="0">
      <pane ySplit="1" topLeftCell="A2" activePane="bottomLeft" state="frozen"/>
      <selection activeCell="D1" sqref="D1"/>
      <selection pane="bottomLeft" activeCell="D1" sqref="D1"/>
    </sheetView>
  </sheetViews>
  <sheetFormatPr defaultRowHeight="12.75" x14ac:dyDescent="0.2"/>
  <cols>
    <col min="1" max="1" width="12" bestFit="1" customWidth="1"/>
    <col min="2" max="2" width="38" bestFit="1" customWidth="1"/>
  </cols>
  <sheetData>
    <row r="1" spans="1:2" x14ac:dyDescent="0.2">
      <c r="A1" t="s">
        <v>108</v>
      </c>
      <c r="B1" t="s">
        <v>109</v>
      </c>
    </row>
    <row r="2" spans="1:2" x14ac:dyDescent="0.2">
      <c r="A2" t="s">
        <v>110</v>
      </c>
      <c r="B2" t="s">
        <v>111</v>
      </c>
    </row>
    <row r="3" spans="1:2" x14ac:dyDescent="0.2">
      <c r="A3" t="s">
        <v>112</v>
      </c>
      <c r="B3" t="s">
        <v>113</v>
      </c>
    </row>
    <row r="4" spans="1:2" x14ac:dyDescent="0.2">
      <c r="A4" t="s">
        <v>114</v>
      </c>
      <c r="B4" t="s">
        <v>115</v>
      </c>
    </row>
    <row r="5" spans="1:2" x14ac:dyDescent="0.2">
      <c r="A5" t="s">
        <v>116</v>
      </c>
      <c r="B5" t="s">
        <v>117</v>
      </c>
    </row>
    <row r="6" spans="1:2" x14ac:dyDescent="0.2">
      <c r="A6" t="s">
        <v>118</v>
      </c>
      <c r="B6" t="s">
        <v>119</v>
      </c>
    </row>
    <row r="7" spans="1:2" x14ac:dyDescent="0.2">
      <c r="A7" t="s">
        <v>120</v>
      </c>
      <c r="B7" t="s">
        <v>121</v>
      </c>
    </row>
    <row r="8" spans="1:2" x14ac:dyDescent="0.2">
      <c r="A8" t="s">
        <v>122</v>
      </c>
      <c r="B8" t="s">
        <v>123</v>
      </c>
    </row>
    <row r="9" spans="1:2" x14ac:dyDescent="0.2">
      <c r="A9" t="s">
        <v>124</v>
      </c>
      <c r="B9" t="s">
        <v>125</v>
      </c>
    </row>
    <row r="10" spans="1:2" x14ac:dyDescent="0.2">
      <c r="A10" t="s">
        <v>126</v>
      </c>
      <c r="B10" t="s">
        <v>127</v>
      </c>
    </row>
    <row r="11" spans="1:2" x14ac:dyDescent="0.2">
      <c r="A11" t="s">
        <v>128</v>
      </c>
      <c r="B11" t="s">
        <v>129</v>
      </c>
    </row>
    <row r="12" spans="1:2" x14ac:dyDescent="0.2">
      <c r="A12" t="s">
        <v>130</v>
      </c>
      <c r="B12" t="s">
        <v>131</v>
      </c>
    </row>
    <row r="13" spans="1:2" x14ac:dyDescent="0.2">
      <c r="A13" t="s">
        <v>132</v>
      </c>
      <c r="B13" t="s">
        <v>133</v>
      </c>
    </row>
    <row r="14" spans="1:2" x14ac:dyDescent="0.2">
      <c r="A14" t="s">
        <v>134</v>
      </c>
      <c r="B14" t="s">
        <v>135</v>
      </c>
    </row>
    <row r="15" spans="1:2" x14ac:dyDescent="0.2">
      <c r="A15" t="s">
        <v>136</v>
      </c>
      <c r="B15" t="s">
        <v>137</v>
      </c>
    </row>
    <row r="16" spans="1:2" x14ac:dyDescent="0.2">
      <c r="A16" t="s">
        <v>138</v>
      </c>
      <c r="B16" t="s">
        <v>139</v>
      </c>
    </row>
    <row r="17" spans="1:2" x14ac:dyDescent="0.2">
      <c r="A17" t="s">
        <v>140</v>
      </c>
      <c r="B17" t="s">
        <v>141</v>
      </c>
    </row>
    <row r="18" spans="1:2" x14ac:dyDescent="0.2">
      <c r="A18" t="s">
        <v>142</v>
      </c>
      <c r="B18" t="s">
        <v>143</v>
      </c>
    </row>
    <row r="19" spans="1:2" x14ac:dyDescent="0.2">
      <c r="A19" t="s">
        <v>144</v>
      </c>
      <c r="B19" t="s">
        <v>145</v>
      </c>
    </row>
    <row r="20" spans="1:2" x14ac:dyDescent="0.2">
      <c r="A20" t="s">
        <v>146</v>
      </c>
      <c r="B20" t="s">
        <v>147</v>
      </c>
    </row>
    <row r="21" spans="1:2" x14ac:dyDescent="0.2">
      <c r="A21" t="s">
        <v>148</v>
      </c>
      <c r="B21" t="s">
        <v>149</v>
      </c>
    </row>
    <row r="22" spans="1:2" x14ac:dyDescent="0.2">
      <c r="A22" t="s">
        <v>150</v>
      </c>
      <c r="B22" t="s">
        <v>151</v>
      </c>
    </row>
    <row r="23" spans="1:2" x14ac:dyDescent="0.2">
      <c r="A23" t="s">
        <v>152</v>
      </c>
      <c r="B23" t="s">
        <v>153</v>
      </c>
    </row>
    <row r="24" spans="1:2" x14ac:dyDescent="0.2">
      <c r="A24" t="s">
        <v>154</v>
      </c>
      <c r="B24" t="s">
        <v>155</v>
      </c>
    </row>
    <row r="25" spans="1:2" x14ac:dyDescent="0.2">
      <c r="A25" t="s">
        <v>156</v>
      </c>
      <c r="B25" t="s">
        <v>157</v>
      </c>
    </row>
    <row r="26" spans="1:2" x14ac:dyDescent="0.2">
      <c r="A26" t="s">
        <v>158</v>
      </c>
      <c r="B26" t="s">
        <v>159</v>
      </c>
    </row>
    <row r="27" spans="1:2" x14ac:dyDescent="0.2">
      <c r="A27" t="s">
        <v>160</v>
      </c>
      <c r="B27" t="s">
        <v>161</v>
      </c>
    </row>
    <row r="28" spans="1:2" x14ac:dyDescent="0.2">
      <c r="A28" t="s">
        <v>162</v>
      </c>
      <c r="B28" t="s">
        <v>163</v>
      </c>
    </row>
    <row r="29" spans="1:2" x14ac:dyDescent="0.2">
      <c r="A29" t="s">
        <v>164</v>
      </c>
      <c r="B29" t="s">
        <v>165</v>
      </c>
    </row>
    <row r="30" spans="1:2" x14ac:dyDescent="0.2">
      <c r="A30" t="s">
        <v>166</v>
      </c>
      <c r="B30" t="s">
        <v>167</v>
      </c>
    </row>
    <row r="31" spans="1:2" x14ac:dyDescent="0.2">
      <c r="A31" t="s">
        <v>168</v>
      </c>
      <c r="B31" t="s">
        <v>169</v>
      </c>
    </row>
    <row r="32" spans="1:2" x14ac:dyDescent="0.2">
      <c r="A32" t="s">
        <v>170</v>
      </c>
      <c r="B32" t="s">
        <v>171</v>
      </c>
    </row>
    <row r="33" spans="1:2" x14ac:dyDescent="0.2">
      <c r="A33" t="s">
        <v>172</v>
      </c>
      <c r="B33" t="s">
        <v>173</v>
      </c>
    </row>
    <row r="34" spans="1:2" x14ac:dyDescent="0.2">
      <c r="A34" t="s">
        <v>174</v>
      </c>
      <c r="B34" t="s">
        <v>175</v>
      </c>
    </row>
    <row r="35" spans="1:2" x14ac:dyDescent="0.2">
      <c r="A35" t="s">
        <v>176</v>
      </c>
      <c r="B35" t="s">
        <v>177</v>
      </c>
    </row>
    <row r="36" spans="1:2" x14ac:dyDescent="0.2">
      <c r="A36" t="s">
        <v>178</v>
      </c>
      <c r="B36" t="s">
        <v>179</v>
      </c>
    </row>
    <row r="37" spans="1:2" x14ac:dyDescent="0.2">
      <c r="A37" t="s">
        <v>180</v>
      </c>
      <c r="B37" t="s">
        <v>181</v>
      </c>
    </row>
    <row r="38" spans="1:2" x14ac:dyDescent="0.2">
      <c r="A38" t="s">
        <v>182</v>
      </c>
      <c r="B38" t="s">
        <v>183</v>
      </c>
    </row>
    <row r="39" spans="1:2" x14ac:dyDescent="0.2">
      <c r="A39" t="s">
        <v>184</v>
      </c>
      <c r="B39" t="s">
        <v>185</v>
      </c>
    </row>
    <row r="40" spans="1:2" x14ac:dyDescent="0.2">
      <c r="A40" t="s">
        <v>186</v>
      </c>
      <c r="B40" t="s">
        <v>187</v>
      </c>
    </row>
    <row r="41" spans="1:2" x14ac:dyDescent="0.2">
      <c r="A41" t="s">
        <v>188</v>
      </c>
      <c r="B41" t="s">
        <v>189</v>
      </c>
    </row>
    <row r="42" spans="1:2" x14ac:dyDescent="0.2">
      <c r="A42" t="s">
        <v>190</v>
      </c>
      <c r="B42" t="s">
        <v>191</v>
      </c>
    </row>
    <row r="43" spans="1:2" x14ac:dyDescent="0.2">
      <c r="A43" t="s">
        <v>192</v>
      </c>
      <c r="B43" t="s">
        <v>193</v>
      </c>
    </row>
    <row r="44" spans="1:2" x14ac:dyDescent="0.2">
      <c r="A44" t="s">
        <v>194</v>
      </c>
      <c r="B44" t="s">
        <v>195</v>
      </c>
    </row>
    <row r="45" spans="1:2" x14ac:dyDescent="0.2">
      <c r="A45" t="s">
        <v>196</v>
      </c>
      <c r="B45" t="s">
        <v>197</v>
      </c>
    </row>
    <row r="46" spans="1:2" x14ac:dyDescent="0.2">
      <c r="A46" t="s">
        <v>198</v>
      </c>
      <c r="B46" t="s">
        <v>199</v>
      </c>
    </row>
    <row r="47" spans="1:2" x14ac:dyDescent="0.2">
      <c r="A47" t="s">
        <v>200</v>
      </c>
      <c r="B47" t="s">
        <v>201</v>
      </c>
    </row>
    <row r="48" spans="1:2" x14ac:dyDescent="0.2">
      <c r="A48" t="s">
        <v>202</v>
      </c>
      <c r="B48" t="s">
        <v>203</v>
      </c>
    </row>
    <row r="49" spans="1:2" x14ac:dyDescent="0.2">
      <c r="A49" t="s">
        <v>204</v>
      </c>
      <c r="B49" t="s">
        <v>205</v>
      </c>
    </row>
    <row r="50" spans="1:2" x14ac:dyDescent="0.2">
      <c r="A50" t="s">
        <v>206</v>
      </c>
      <c r="B50" t="s">
        <v>207</v>
      </c>
    </row>
    <row r="51" spans="1:2" x14ac:dyDescent="0.2">
      <c r="A51" t="s">
        <v>208</v>
      </c>
      <c r="B51" t="s">
        <v>209</v>
      </c>
    </row>
    <row r="52" spans="1:2" x14ac:dyDescent="0.2">
      <c r="A52" t="s">
        <v>210</v>
      </c>
      <c r="B52" t="s">
        <v>211</v>
      </c>
    </row>
    <row r="53" spans="1:2" x14ac:dyDescent="0.2">
      <c r="A53" t="s">
        <v>212</v>
      </c>
      <c r="B53" t="s">
        <v>213</v>
      </c>
    </row>
    <row r="54" spans="1:2" x14ac:dyDescent="0.2">
      <c r="A54" t="s">
        <v>214</v>
      </c>
      <c r="B54" t="s">
        <v>215</v>
      </c>
    </row>
    <row r="55" spans="1:2" x14ac:dyDescent="0.2">
      <c r="A55" t="s">
        <v>216</v>
      </c>
      <c r="B55" t="s">
        <v>217</v>
      </c>
    </row>
    <row r="56" spans="1:2" x14ac:dyDescent="0.2">
      <c r="A56" t="s">
        <v>218</v>
      </c>
      <c r="B56" t="s">
        <v>219</v>
      </c>
    </row>
    <row r="57" spans="1:2" x14ac:dyDescent="0.2">
      <c r="A57" t="s">
        <v>220</v>
      </c>
      <c r="B57" t="s">
        <v>221</v>
      </c>
    </row>
    <row r="58" spans="1:2" x14ac:dyDescent="0.2">
      <c r="A58" t="s">
        <v>222</v>
      </c>
      <c r="B58" t="s">
        <v>223</v>
      </c>
    </row>
    <row r="59" spans="1:2" x14ac:dyDescent="0.2">
      <c r="A59" t="s">
        <v>224</v>
      </c>
      <c r="B59" t="s">
        <v>225</v>
      </c>
    </row>
    <row r="60" spans="1:2" x14ac:dyDescent="0.2">
      <c r="A60" t="s">
        <v>226</v>
      </c>
      <c r="B60" t="s">
        <v>227</v>
      </c>
    </row>
    <row r="61" spans="1:2" x14ac:dyDescent="0.2">
      <c r="A61" t="s">
        <v>228</v>
      </c>
      <c r="B61" t="s">
        <v>229</v>
      </c>
    </row>
    <row r="62" spans="1:2" x14ac:dyDescent="0.2">
      <c r="A62" t="s">
        <v>230</v>
      </c>
      <c r="B62" t="s">
        <v>231</v>
      </c>
    </row>
    <row r="63" spans="1:2" x14ac:dyDescent="0.2">
      <c r="A63" t="s">
        <v>232</v>
      </c>
      <c r="B63" t="s">
        <v>233</v>
      </c>
    </row>
    <row r="64" spans="1:2" x14ac:dyDescent="0.2">
      <c r="A64" t="s">
        <v>234</v>
      </c>
      <c r="B64" t="s">
        <v>235</v>
      </c>
    </row>
    <row r="65" spans="1:2" x14ac:dyDescent="0.2">
      <c r="A65" t="s">
        <v>236</v>
      </c>
      <c r="B65" t="s">
        <v>237</v>
      </c>
    </row>
    <row r="66" spans="1:2" x14ac:dyDescent="0.2">
      <c r="A66" t="s">
        <v>238</v>
      </c>
      <c r="B66" t="s">
        <v>239</v>
      </c>
    </row>
    <row r="67" spans="1:2" x14ac:dyDescent="0.2">
      <c r="A67" t="s">
        <v>240</v>
      </c>
      <c r="B67" t="s">
        <v>241</v>
      </c>
    </row>
    <row r="68" spans="1:2" x14ac:dyDescent="0.2">
      <c r="A68" t="s">
        <v>242</v>
      </c>
      <c r="B68" t="s">
        <v>243</v>
      </c>
    </row>
    <row r="69" spans="1:2" x14ac:dyDescent="0.2">
      <c r="A69" t="s">
        <v>244</v>
      </c>
      <c r="B69" t="s">
        <v>245</v>
      </c>
    </row>
    <row r="70" spans="1:2" x14ac:dyDescent="0.2">
      <c r="A70" t="s">
        <v>246</v>
      </c>
      <c r="B70" t="s">
        <v>247</v>
      </c>
    </row>
    <row r="71" spans="1:2" x14ac:dyDescent="0.2">
      <c r="A71" t="s">
        <v>248</v>
      </c>
      <c r="B71" t="s">
        <v>249</v>
      </c>
    </row>
    <row r="72" spans="1:2" x14ac:dyDescent="0.2">
      <c r="A72" t="s">
        <v>250</v>
      </c>
      <c r="B72" t="s">
        <v>251</v>
      </c>
    </row>
    <row r="73" spans="1:2" x14ac:dyDescent="0.2">
      <c r="A73" t="s">
        <v>252</v>
      </c>
      <c r="B73" t="s">
        <v>253</v>
      </c>
    </row>
    <row r="74" spans="1:2" x14ac:dyDescent="0.2">
      <c r="A74" t="s">
        <v>254</v>
      </c>
      <c r="B74" t="s">
        <v>255</v>
      </c>
    </row>
    <row r="75" spans="1:2" x14ac:dyDescent="0.2">
      <c r="A75" t="s">
        <v>256</v>
      </c>
      <c r="B75" t="s">
        <v>257</v>
      </c>
    </row>
    <row r="76" spans="1:2" x14ac:dyDescent="0.2">
      <c r="A76" t="s">
        <v>258</v>
      </c>
      <c r="B76" t="s">
        <v>259</v>
      </c>
    </row>
    <row r="77" spans="1:2" x14ac:dyDescent="0.2">
      <c r="A77" t="s">
        <v>260</v>
      </c>
      <c r="B77" t="s">
        <v>261</v>
      </c>
    </row>
    <row r="78" spans="1:2" x14ac:dyDescent="0.2">
      <c r="A78" t="s">
        <v>262</v>
      </c>
      <c r="B78" t="s">
        <v>263</v>
      </c>
    </row>
    <row r="79" spans="1:2" x14ac:dyDescent="0.2">
      <c r="A79" t="s">
        <v>264</v>
      </c>
      <c r="B79" t="s">
        <v>265</v>
      </c>
    </row>
    <row r="80" spans="1:2" x14ac:dyDescent="0.2">
      <c r="A80" t="s">
        <v>266</v>
      </c>
      <c r="B80" t="s">
        <v>267</v>
      </c>
    </row>
    <row r="81" spans="1:2" x14ac:dyDescent="0.2">
      <c r="A81" t="s">
        <v>268</v>
      </c>
      <c r="B81" t="s">
        <v>269</v>
      </c>
    </row>
    <row r="82" spans="1:2" x14ac:dyDescent="0.2">
      <c r="A82" t="s">
        <v>270</v>
      </c>
      <c r="B82" t="s">
        <v>271</v>
      </c>
    </row>
    <row r="83" spans="1:2" x14ac:dyDescent="0.2">
      <c r="A83" t="s">
        <v>272</v>
      </c>
      <c r="B83" t="s">
        <v>273</v>
      </c>
    </row>
    <row r="84" spans="1:2" x14ac:dyDescent="0.2">
      <c r="A84" t="s">
        <v>274</v>
      </c>
      <c r="B84" t="s">
        <v>275</v>
      </c>
    </row>
    <row r="85" spans="1:2" x14ac:dyDescent="0.2">
      <c r="A85" t="s">
        <v>276</v>
      </c>
      <c r="B85" t="s">
        <v>277</v>
      </c>
    </row>
    <row r="86" spans="1:2" x14ac:dyDescent="0.2">
      <c r="A86" t="s">
        <v>278</v>
      </c>
      <c r="B86" t="s">
        <v>279</v>
      </c>
    </row>
    <row r="87" spans="1:2" x14ac:dyDescent="0.2">
      <c r="A87" t="s">
        <v>280</v>
      </c>
      <c r="B87" t="s">
        <v>281</v>
      </c>
    </row>
    <row r="88" spans="1:2" x14ac:dyDescent="0.2">
      <c r="A88" t="s">
        <v>282</v>
      </c>
      <c r="B88" t="s">
        <v>283</v>
      </c>
    </row>
    <row r="89" spans="1:2" x14ac:dyDescent="0.2">
      <c r="A89" t="s">
        <v>284</v>
      </c>
      <c r="B89" t="s">
        <v>285</v>
      </c>
    </row>
    <row r="90" spans="1:2" x14ac:dyDescent="0.2">
      <c r="A90" t="s">
        <v>286</v>
      </c>
      <c r="B90" t="s">
        <v>287</v>
      </c>
    </row>
    <row r="91" spans="1:2" x14ac:dyDescent="0.2">
      <c r="A91" t="s">
        <v>288</v>
      </c>
      <c r="B91" t="s">
        <v>289</v>
      </c>
    </row>
    <row r="92" spans="1:2" x14ac:dyDescent="0.2">
      <c r="A92" t="s">
        <v>290</v>
      </c>
      <c r="B92" t="s">
        <v>291</v>
      </c>
    </row>
    <row r="93" spans="1:2" x14ac:dyDescent="0.2">
      <c r="A93" t="s">
        <v>292</v>
      </c>
      <c r="B93" t="s">
        <v>293</v>
      </c>
    </row>
    <row r="94" spans="1:2" x14ac:dyDescent="0.2">
      <c r="A94" t="s">
        <v>294</v>
      </c>
      <c r="B94" t="s">
        <v>295</v>
      </c>
    </row>
    <row r="95" spans="1:2" x14ac:dyDescent="0.2">
      <c r="A95" t="s">
        <v>296</v>
      </c>
      <c r="B95" t="s">
        <v>297</v>
      </c>
    </row>
    <row r="96" spans="1:2" x14ac:dyDescent="0.2">
      <c r="A96" t="s">
        <v>298</v>
      </c>
      <c r="B96" t="s">
        <v>299</v>
      </c>
    </row>
    <row r="97" spans="1:2" x14ac:dyDescent="0.2">
      <c r="A97" t="s">
        <v>300</v>
      </c>
      <c r="B97" t="s">
        <v>301</v>
      </c>
    </row>
    <row r="98" spans="1:2" x14ac:dyDescent="0.2">
      <c r="A98" t="s">
        <v>302</v>
      </c>
      <c r="B98" t="s">
        <v>303</v>
      </c>
    </row>
    <row r="99" spans="1:2" x14ac:dyDescent="0.2">
      <c r="A99" t="s">
        <v>304</v>
      </c>
      <c r="B99" t="s">
        <v>305</v>
      </c>
    </row>
    <row r="100" spans="1:2" x14ac:dyDescent="0.2">
      <c r="A100" t="s">
        <v>306</v>
      </c>
      <c r="B100" t="s">
        <v>307</v>
      </c>
    </row>
    <row r="101" spans="1:2" x14ac:dyDescent="0.2">
      <c r="A101" t="s">
        <v>308</v>
      </c>
      <c r="B101" t="s">
        <v>309</v>
      </c>
    </row>
    <row r="102" spans="1:2" x14ac:dyDescent="0.2">
      <c r="A102" t="s">
        <v>310</v>
      </c>
      <c r="B102" t="s">
        <v>311</v>
      </c>
    </row>
    <row r="103" spans="1:2" x14ac:dyDescent="0.2">
      <c r="A103" t="s">
        <v>312</v>
      </c>
      <c r="B103" t="s">
        <v>313</v>
      </c>
    </row>
    <row r="104" spans="1:2" x14ac:dyDescent="0.2">
      <c r="A104" t="s">
        <v>314</v>
      </c>
      <c r="B104" t="s">
        <v>315</v>
      </c>
    </row>
    <row r="105" spans="1:2" x14ac:dyDescent="0.2">
      <c r="A105" t="s">
        <v>316</v>
      </c>
      <c r="B105" t="s">
        <v>317</v>
      </c>
    </row>
    <row r="106" spans="1:2" x14ac:dyDescent="0.2">
      <c r="A106" t="s">
        <v>318</v>
      </c>
      <c r="B106" t="s">
        <v>319</v>
      </c>
    </row>
    <row r="107" spans="1:2" x14ac:dyDescent="0.2">
      <c r="A107" t="s">
        <v>320</v>
      </c>
      <c r="B107" t="s">
        <v>321</v>
      </c>
    </row>
    <row r="108" spans="1:2" x14ac:dyDescent="0.2">
      <c r="A108" t="s">
        <v>322</v>
      </c>
      <c r="B108" t="s">
        <v>323</v>
      </c>
    </row>
    <row r="109" spans="1:2" x14ac:dyDescent="0.2">
      <c r="A109" t="s">
        <v>324</v>
      </c>
      <c r="B109" t="s">
        <v>325</v>
      </c>
    </row>
    <row r="110" spans="1:2" x14ac:dyDescent="0.2">
      <c r="A110" t="s">
        <v>326</v>
      </c>
      <c r="B110" t="s">
        <v>327</v>
      </c>
    </row>
    <row r="111" spans="1:2" x14ac:dyDescent="0.2">
      <c r="A111" t="s">
        <v>328</v>
      </c>
      <c r="B111" t="s">
        <v>329</v>
      </c>
    </row>
    <row r="112" spans="1:2" x14ac:dyDescent="0.2">
      <c r="A112" t="s">
        <v>330</v>
      </c>
      <c r="B112" t="s">
        <v>331</v>
      </c>
    </row>
    <row r="113" spans="1:2" x14ac:dyDescent="0.2">
      <c r="A113" t="s">
        <v>332</v>
      </c>
      <c r="B113" t="s">
        <v>333</v>
      </c>
    </row>
    <row r="114" spans="1:2" x14ac:dyDescent="0.2">
      <c r="A114" t="s">
        <v>334</v>
      </c>
      <c r="B114" t="s">
        <v>335</v>
      </c>
    </row>
    <row r="115" spans="1:2" x14ac:dyDescent="0.2">
      <c r="A115" t="s">
        <v>336</v>
      </c>
      <c r="B115" t="s">
        <v>337</v>
      </c>
    </row>
    <row r="116" spans="1:2" x14ac:dyDescent="0.2">
      <c r="A116" t="s">
        <v>338</v>
      </c>
      <c r="B116" t="s">
        <v>339</v>
      </c>
    </row>
    <row r="117" spans="1:2" x14ac:dyDescent="0.2">
      <c r="A117" t="s">
        <v>340</v>
      </c>
      <c r="B117" t="s">
        <v>341</v>
      </c>
    </row>
    <row r="118" spans="1:2" x14ac:dyDescent="0.2">
      <c r="A118" t="s">
        <v>342</v>
      </c>
      <c r="B118" t="s">
        <v>343</v>
      </c>
    </row>
    <row r="119" spans="1:2" x14ac:dyDescent="0.2">
      <c r="A119" t="s">
        <v>344</v>
      </c>
      <c r="B119" t="s">
        <v>345</v>
      </c>
    </row>
    <row r="120" spans="1:2" x14ac:dyDescent="0.2">
      <c r="A120" t="s">
        <v>346</v>
      </c>
      <c r="B120" t="s">
        <v>347</v>
      </c>
    </row>
    <row r="121" spans="1:2" x14ac:dyDescent="0.2">
      <c r="A121" t="s">
        <v>348</v>
      </c>
      <c r="B121" t="s">
        <v>349</v>
      </c>
    </row>
    <row r="122" spans="1:2" x14ac:dyDescent="0.2">
      <c r="A122" t="s">
        <v>350</v>
      </c>
      <c r="B122" t="s">
        <v>351</v>
      </c>
    </row>
    <row r="123" spans="1:2" x14ac:dyDescent="0.2">
      <c r="A123" t="s">
        <v>352</v>
      </c>
      <c r="B123" t="s">
        <v>353</v>
      </c>
    </row>
    <row r="124" spans="1:2" x14ac:dyDescent="0.2">
      <c r="A124" t="s">
        <v>354</v>
      </c>
      <c r="B124" t="s">
        <v>355</v>
      </c>
    </row>
    <row r="125" spans="1:2" x14ac:dyDescent="0.2">
      <c r="A125" t="s">
        <v>356</v>
      </c>
      <c r="B125" t="s">
        <v>357</v>
      </c>
    </row>
    <row r="126" spans="1:2" x14ac:dyDescent="0.2">
      <c r="A126" t="s">
        <v>358</v>
      </c>
      <c r="B126" t="s">
        <v>359</v>
      </c>
    </row>
    <row r="127" spans="1:2" x14ac:dyDescent="0.2">
      <c r="A127" t="s">
        <v>360</v>
      </c>
      <c r="B127" t="s">
        <v>361</v>
      </c>
    </row>
    <row r="128" spans="1:2" x14ac:dyDescent="0.2">
      <c r="A128" t="s">
        <v>362</v>
      </c>
      <c r="B128" t="s">
        <v>363</v>
      </c>
    </row>
    <row r="129" spans="1:2" x14ac:dyDescent="0.2">
      <c r="A129" t="s">
        <v>364</v>
      </c>
      <c r="B129" t="s">
        <v>365</v>
      </c>
    </row>
    <row r="130" spans="1:2" x14ac:dyDescent="0.2">
      <c r="A130" t="s">
        <v>366</v>
      </c>
      <c r="B130" t="s">
        <v>367</v>
      </c>
    </row>
    <row r="131" spans="1:2" x14ac:dyDescent="0.2">
      <c r="A131" t="s">
        <v>368</v>
      </c>
      <c r="B131" t="s">
        <v>369</v>
      </c>
    </row>
    <row r="132" spans="1:2" x14ac:dyDescent="0.2">
      <c r="A132" t="s">
        <v>370</v>
      </c>
      <c r="B132" t="s">
        <v>371</v>
      </c>
    </row>
    <row r="133" spans="1:2" x14ac:dyDescent="0.2">
      <c r="A133" t="s">
        <v>372</v>
      </c>
      <c r="B133" t="s">
        <v>373</v>
      </c>
    </row>
    <row r="134" spans="1:2" x14ac:dyDescent="0.2">
      <c r="A134" t="s">
        <v>374</v>
      </c>
      <c r="B134" t="s">
        <v>375</v>
      </c>
    </row>
    <row r="135" spans="1:2" x14ac:dyDescent="0.2">
      <c r="A135" t="s">
        <v>376</v>
      </c>
      <c r="B135" t="s">
        <v>377</v>
      </c>
    </row>
    <row r="136" spans="1:2" x14ac:dyDescent="0.2">
      <c r="A136" t="s">
        <v>378</v>
      </c>
      <c r="B136" t="s">
        <v>379</v>
      </c>
    </row>
    <row r="137" spans="1:2" x14ac:dyDescent="0.2">
      <c r="A137" t="s">
        <v>380</v>
      </c>
      <c r="B137" t="s">
        <v>381</v>
      </c>
    </row>
    <row r="138" spans="1:2" x14ac:dyDescent="0.2">
      <c r="A138" t="s">
        <v>382</v>
      </c>
      <c r="B138" t="s">
        <v>383</v>
      </c>
    </row>
    <row r="139" spans="1:2" x14ac:dyDescent="0.2">
      <c r="A139" t="s">
        <v>384</v>
      </c>
      <c r="B139" t="s">
        <v>385</v>
      </c>
    </row>
    <row r="140" spans="1:2" x14ac:dyDescent="0.2">
      <c r="A140" t="s">
        <v>386</v>
      </c>
      <c r="B140" t="s">
        <v>387</v>
      </c>
    </row>
    <row r="141" spans="1:2" x14ac:dyDescent="0.2">
      <c r="A141" t="s">
        <v>388</v>
      </c>
      <c r="B141" t="s">
        <v>389</v>
      </c>
    </row>
    <row r="142" spans="1:2" x14ac:dyDescent="0.2">
      <c r="A142" t="s">
        <v>390</v>
      </c>
      <c r="B142" t="s">
        <v>391</v>
      </c>
    </row>
    <row r="143" spans="1:2" x14ac:dyDescent="0.2">
      <c r="A143" t="s">
        <v>392</v>
      </c>
      <c r="B143" t="s">
        <v>393</v>
      </c>
    </row>
    <row r="144" spans="1:2" x14ac:dyDescent="0.2">
      <c r="A144" t="s">
        <v>394</v>
      </c>
      <c r="B144" t="s">
        <v>395</v>
      </c>
    </row>
    <row r="145" spans="1:2" x14ac:dyDescent="0.2">
      <c r="A145" t="s">
        <v>396</v>
      </c>
      <c r="B145" t="s">
        <v>397</v>
      </c>
    </row>
    <row r="146" spans="1:2" x14ac:dyDescent="0.2">
      <c r="A146" t="s">
        <v>398</v>
      </c>
      <c r="B146" t="s">
        <v>399</v>
      </c>
    </row>
    <row r="147" spans="1:2" x14ac:dyDescent="0.2">
      <c r="A147" t="s">
        <v>400</v>
      </c>
      <c r="B147" t="s">
        <v>401</v>
      </c>
    </row>
    <row r="148" spans="1:2" x14ac:dyDescent="0.2">
      <c r="A148" t="s">
        <v>402</v>
      </c>
      <c r="B148" t="s">
        <v>403</v>
      </c>
    </row>
    <row r="149" spans="1:2" x14ac:dyDescent="0.2">
      <c r="A149" t="s">
        <v>404</v>
      </c>
      <c r="B149" t="s">
        <v>405</v>
      </c>
    </row>
    <row r="150" spans="1:2" x14ac:dyDescent="0.2">
      <c r="A150" t="s">
        <v>406</v>
      </c>
      <c r="B150" t="s">
        <v>407</v>
      </c>
    </row>
    <row r="151" spans="1:2" x14ac:dyDescent="0.2">
      <c r="A151" t="s">
        <v>408</v>
      </c>
      <c r="B151" t="s">
        <v>409</v>
      </c>
    </row>
    <row r="152" spans="1:2" x14ac:dyDescent="0.2">
      <c r="A152" t="s">
        <v>410</v>
      </c>
      <c r="B152" t="s">
        <v>411</v>
      </c>
    </row>
    <row r="153" spans="1:2" x14ac:dyDescent="0.2">
      <c r="A153" t="s">
        <v>412</v>
      </c>
      <c r="B153" t="s">
        <v>413</v>
      </c>
    </row>
    <row r="154" spans="1:2" x14ac:dyDescent="0.2">
      <c r="A154" t="s">
        <v>414</v>
      </c>
      <c r="B154" t="s">
        <v>415</v>
      </c>
    </row>
    <row r="155" spans="1:2" x14ac:dyDescent="0.2">
      <c r="A155" t="s">
        <v>416</v>
      </c>
      <c r="B155" t="s">
        <v>417</v>
      </c>
    </row>
    <row r="156" spans="1:2" x14ac:dyDescent="0.2">
      <c r="A156" t="s">
        <v>418</v>
      </c>
      <c r="B156" t="s">
        <v>419</v>
      </c>
    </row>
    <row r="157" spans="1:2" x14ac:dyDescent="0.2">
      <c r="A157" t="s">
        <v>420</v>
      </c>
      <c r="B157" t="s">
        <v>421</v>
      </c>
    </row>
    <row r="158" spans="1:2" x14ac:dyDescent="0.2">
      <c r="A158" t="s">
        <v>422</v>
      </c>
      <c r="B158" t="s">
        <v>423</v>
      </c>
    </row>
    <row r="159" spans="1:2" x14ac:dyDescent="0.2">
      <c r="A159" t="s">
        <v>424</v>
      </c>
      <c r="B159" t="s">
        <v>425</v>
      </c>
    </row>
    <row r="160" spans="1:2" x14ac:dyDescent="0.2">
      <c r="A160" t="s">
        <v>426</v>
      </c>
      <c r="B160" t="s">
        <v>427</v>
      </c>
    </row>
    <row r="161" spans="1:2" x14ac:dyDescent="0.2">
      <c r="A161" t="s">
        <v>428</v>
      </c>
      <c r="B161" t="s">
        <v>429</v>
      </c>
    </row>
    <row r="162" spans="1:2" x14ac:dyDescent="0.2">
      <c r="A162" t="s">
        <v>430</v>
      </c>
      <c r="B162" t="s">
        <v>431</v>
      </c>
    </row>
    <row r="163" spans="1:2" x14ac:dyDescent="0.2">
      <c r="A163" t="s">
        <v>432</v>
      </c>
      <c r="B163" t="s">
        <v>433</v>
      </c>
    </row>
    <row r="164" spans="1:2" x14ac:dyDescent="0.2">
      <c r="A164" t="s">
        <v>434</v>
      </c>
      <c r="B164" t="s">
        <v>435</v>
      </c>
    </row>
    <row r="165" spans="1:2" x14ac:dyDescent="0.2">
      <c r="A165" t="s">
        <v>436</v>
      </c>
      <c r="B165" t="s">
        <v>437</v>
      </c>
    </row>
    <row r="166" spans="1:2" x14ac:dyDescent="0.2">
      <c r="A166" t="s">
        <v>438</v>
      </c>
      <c r="B166" t="s">
        <v>439</v>
      </c>
    </row>
    <row r="167" spans="1:2" x14ac:dyDescent="0.2">
      <c r="A167" t="s">
        <v>440</v>
      </c>
      <c r="B167" t="s">
        <v>441</v>
      </c>
    </row>
    <row r="168" spans="1:2" x14ac:dyDescent="0.2">
      <c r="A168" t="s">
        <v>442</v>
      </c>
      <c r="B168" t="s">
        <v>443</v>
      </c>
    </row>
    <row r="169" spans="1:2" x14ac:dyDescent="0.2">
      <c r="A169" t="s">
        <v>444</v>
      </c>
      <c r="B169" t="s">
        <v>445</v>
      </c>
    </row>
    <row r="170" spans="1:2" x14ac:dyDescent="0.2">
      <c r="A170" t="s">
        <v>446</v>
      </c>
      <c r="B170" t="s">
        <v>447</v>
      </c>
    </row>
    <row r="171" spans="1:2" x14ac:dyDescent="0.2">
      <c r="A171" t="s">
        <v>448</v>
      </c>
      <c r="B171" t="s">
        <v>449</v>
      </c>
    </row>
    <row r="172" spans="1:2" x14ac:dyDescent="0.2">
      <c r="A172" t="s">
        <v>450</v>
      </c>
      <c r="B172" t="s">
        <v>451</v>
      </c>
    </row>
    <row r="173" spans="1:2" x14ac:dyDescent="0.2">
      <c r="A173" t="s">
        <v>452</v>
      </c>
      <c r="B173" t="s">
        <v>453</v>
      </c>
    </row>
    <row r="174" spans="1:2" x14ac:dyDescent="0.2">
      <c r="A174" t="s">
        <v>454</v>
      </c>
      <c r="B174" t="s">
        <v>455</v>
      </c>
    </row>
    <row r="175" spans="1:2" x14ac:dyDescent="0.2">
      <c r="A175" t="s">
        <v>456</v>
      </c>
      <c r="B175" t="s">
        <v>457</v>
      </c>
    </row>
    <row r="176" spans="1:2" x14ac:dyDescent="0.2">
      <c r="A176" t="s">
        <v>458</v>
      </c>
      <c r="B176" t="s">
        <v>459</v>
      </c>
    </row>
    <row r="177" spans="1:2" x14ac:dyDescent="0.2">
      <c r="A177" t="s">
        <v>460</v>
      </c>
      <c r="B177" t="s">
        <v>461</v>
      </c>
    </row>
    <row r="178" spans="1:2" x14ac:dyDescent="0.2">
      <c r="A178" t="s">
        <v>462</v>
      </c>
      <c r="B178" t="s">
        <v>463</v>
      </c>
    </row>
    <row r="179" spans="1:2" x14ac:dyDescent="0.2">
      <c r="A179" t="s">
        <v>464</v>
      </c>
      <c r="B179" t="s">
        <v>465</v>
      </c>
    </row>
    <row r="180" spans="1:2" x14ac:dyDescent="0.2">
      <c r="A180" t="s">
        <v>466</v>
      </c>
      <c r="B180" t="s">
        <v>467</v>
      </c>
    </row>
    <row r="181" spans="1:2" x14ac:dyDescent="0.2">
      <c r="A181" t="s">
        <v>468</v>
      </c>
      <c r="B181" t="s">
        <v>469</v>
      </c>
    </row>
    <row r="182" spans="1:2" x14ac:dyDescent="0.2">
      <c r="A182" t="s">
        <v>470</v>
      </c>
      <c r="B182" t="s">
        <v>471</v>
      </c>
    </row>
    <row r="183" spans="1:2" x14ac:dyDescent="0.2">
      <c r="A183" t="s">
        <v>472</v>
      </c>
      <c r="B183" t="s">
        <v>473</v>
      </c>
    </row>
    <row r="184" spans="1:2" x14ac:dyDescent="0.2">
      <c r="A184" t="s">
        <v>474</v>
      </c>
      <c r="B184" t="s">
        <v>475</v>
      </c>
    </row>
    <row r="185" spans="1:2" x14ac:dyDescent="0.2">
      <c r="A185" t="s">
        <v>476</v>
      </c>
      <c r="B185" t="s">
        <v>477</v>
      </c>
    </row>
    <row r="186" spans="1:2" x14ac:dyDescent="0.2">
      <c r="A186" t="s">
        <v>478</v>
      </c>
      <c r="B186" t="s">
        <v>479</v>
      </c>
    </row>
    <row r="187" spans="1:2" x14ac:dyDescent="0.2">
      <c r="A187" t="s">
        <v>480</v>
      </c>
      <c r="B187" t="s">
        <v>481</v>
      </c>
    </row>
    <row r="188" spans="1:2" x14ac:dyDescent="0.2">
      <c r="A188" t="s">
        <v>482</v>
      </c>
      <c r="B188" t="s">
        <v>483</v>
      </c>
    </row>
    <row r="189" spans="1:2" x14ac:dyDescent="0.2">
      <c r="A189" t="s">
        <v>484</v>
      </c>
      <c r="B189" t="s">
        <v>485</v>
      </c>
    </row>
    <row r="190" spans="1:2" x14ac:dyDescent="0.2">
      <c r="A190" t="s">
        <v>486</v>
      </c>
      <c r="B190" t="s">
        <v>487</v>
      </c>
    </row>
    <row r="191" spans="1:2" x14ac:dyDescent="0.2">
      <c r="A191" t="s">
        <v>488</v>
      </c>
      <c r="B191" t="s">
        <v>489</v>
      </c>
    </row>
    <row r="192" spans="1:2" x14ac:dyDescent="0.2">
      <c r="A192" t="s">
        <v>490</v>
      </c>
      <c r="B192" t="s">
        <v>491</v>
      </c>
    </row>
    <row r="193" spans="1:2" x14ac:dyDescent="0.2">
      <c r="A193" t="s">
        <v>492</v>
      </c>
      <c r="B193" t="s">
        <v>493</v>
      </c>
    </row>
    <row r="194" spans="1:2" x14ac:dyDescent="0.2">
      <c r="A194" t="s">
        <v>494</v>
      </c>
      <c r="B194" t="s">
        <v>495</v>
      </c>
    </row>
    <row r="195" spans="1:2" x14ac:dyDescent="0.2">
      <c r="A195" t="s">
        <v>496</v>
      </c>
      <c r="B195" t="s">
        <v>497</v>
      </c>
    </row>
    <row r="196" spans="1:2" x14ac:dyDescent="0.2">
      <c r="A196" t="s">
        <v>498</v>
      </c>
      <c r="B196" t="s">
        <v>499</v>
      </c>
    </row>
    <row r="197" spans="1:2" x14ac:dyDescent="0.2">
      <c r="A197" t="s">
        <v>500</v>
      </c>
      <c r="B197" t="s">
        <v>501</v>
      </c>
    </row>
    <row r="198" spans="1:2" x14ac:dyDescent="0.2">
      <c r="A198" t="s">
        <v>502</v>
      </c>
      <c r="B198" t="s">
        <v>503</v>
      </c>
    </row>
    <row r="199" spans="1:2" x14ac:dyDescent="0.2">
      <c r="A199" t="s">
        <v>504</v>
      </c>
      <c r="B199" t="s">
        <v>505</v>
      </c>
    </row>
    <row r="200" spans="1:2" x14ac:dyDescent="0.2">
      <c r="A200" t="s">
        <v>506</v>
      </c>
      <c r="B200" t="s">
        <v>507</v>
      </c>
    </row>
    <row r="201" spans="1:2" x14ac:dyDescent="0.2">
      <c r="A201" t="s">
        <v>508</v>
      </c>
      <c r="B201" t="s">
        <v>509</v>
      </c>
    </row>
    <row r="202" spans="1:2" x14ac:dyDescent="0.2">
      <c r="A202" t="s">
        <v>510</v>
      </c>
      <c r="B202" t="s">
        <v>511</v>
      </c>
    </row>
    <row r="203" spans="1:2" x14ac:dyDescent="0.2">
      <c r="A203" t="s">
        <v>512</v>
      </c>
      <c r="B203" t="s">
        <v>513</v>
      </c>
    </row>
    <row r="204" spans="1:2" x14ac:dyDescent="0.2">
      <c r="A204" t="s">
        <v>514</v>
      </c>
      <c r="B204" t="s">
        <v>515</v>
      </c>
    </row>
    <row r="205" spans="1:2" x14ac:dyDescent="0.2">
      <c r="A205" t="s">
        <v>516</v>
      </c>
      <c r="B205" t="s">
        <v>517</v>
      </c>
    </row>
    <row r="206" spans="1:2" x14ac:dyDescent="0.2">
      <c r="A206" t="s">
        <v>518</v>
      </c>
      <c r="B206" t="s">
        <v>519</v>
      </c>
    </row>
    <row r="207" spans="1:2" x14ac:dyDescent="0.2">
      <c r="A207" t="s">
        <v>520</v>
      </c>
      <c r="B207" t="s">
        <v>521</v>
      </c>
    </row>
    <row r="208" spans="1:2" x14ac:dyDescent="0.2">
      <c r="A208" t="s">
        <v>522</v>
      </c>
      <c r="B208" t="s">
        <v>523</v>
      </c>
    </row>
    <row r="209" spans="1:2" x14ac:dyDescent="0.2">
      <c r="A209" t="s">
        <v>524</v>
      </c>
      <c r="B209" t="s">
        <v>525</v>
      </c>
    </row>
    <row r="210" spans="1:2" x14ac:dyDescent="0.2">
      <c r="A210" t="s">
        <v>526</v>
      </c>
      <c r="B210" t="s">
        <v>527</v>
      </c>
    </row>
    <row r="211" spans="1:2" x14ac:dyDescent="0.2">
      <c r="A211" t="s">
        <v>528</v>
      </c>
      <c r="B211" t="s">
        <v>529</v>
      </c>
    </row>
    <row r="212" spans="1:2" x14ac:dyDescent="0.2">
      <c r="A212" t="s">
        <v>530</v>
      </c>
      <c r="B212" t="s">
        <v>531</v>
      </c>
    </row>
    <row r="213" spans="1:2" x14ac:dyDescent="0.2">
      <c r="A213" t="s">
        <v>532</v>
      </c>
      <c r="B213" t="s">
        <v>533</v>
      </c>
    </row>
    <row r="214" spans="1:2" x14ac:dyDescent="0.2">
      <c r="A214" t="s">
        <v>534</v>
      </c>
      <c r="B214" t="s">
        <v>535</v>
      </c>
    </row>
    <row r="215" spans="1:2" x14ac:dyDescent="0.2">
      <c r="A215" t="s">
        <v>536</v>
      </c>
      <c r="B215" t="s">
        <v>537</v>
      </c>
    </row>
    <row r="216" spans="1:2" x14ac:dyDescent="0.2">
      <c r="A216" t="s">
        <v>538</v>
      </c>
      <c r="B216" t="s">
        <v>539</v>
      </c>
    </row>
    <row r="217" spans="1:2" x14ac:dyDescent="0.2">
      <c r="A217" t="s">
        <v>540</v>
      </c>
      <c r="B217" t="s">
        <v>541</v>
      </c>
    </row>
    <row r="218" spans="1:2" x14ac:dyDescent="0.2">
      <c r="A218" t="s">
        <v>542</v>
      </c>
      <c r="B218" t="s">
        <v>543</v>
      </c>
    </row>
    <row r="219" spans="1:2" x14ac:dyDescent="0.2">
      <c r="A219" t="s">
        <v>544</v>
      </c>
      <c r="B219" t="s">
        <v>545</v>
      </c>
    </row>
    <row r="220" spans="1:2" x14ac:dyDescent="0.2">
      <c r="A220" t="s">
        <v>546</v>
      </c>
      <c r="B220" t="s">
        <v>547</v>
      </c>
    </row>
    <row r="221" spans="1:2" x14ac:dyDescent="0.2">
      <c r="A221" t="s">
        <v>548</v>
      </c>
      <c r="B221" t="s">
        <v>549</v>
      </c>
    </row>
    <row r="222" spans="1:2" x14ac:dyDescent="0.2">
      <c r="A222" t="s">
        <v>550</v>
      </c>
      <c r="B222" t="s">
        <v>551</v>
      </c>
    </row>
    <row r="223" spans="1:2" x14ac:dyDescent="0.2">
      <c r="A223" t="s">
        <v>552</v>
      </c>
      <c r="B223" t="s">
        <v>553</v>
      </c>
    </row>
    <row r="224" spans="1:2" x14ac:dyDescent="0.2">
      <c r="A224" t="s">
        <v>554</v>
      </c>
      <c r="B224" t="s">
        <v>555</v>
      </c>
    </row>
    <row r="225" spans="1:2" x14ac:dyDescent="0.2">
      <c r="A225" t="s">
        <v>556</v>
      </c>
      <c r="B225" t="s">
        <v>557</v>
      </c>
    </row>
    <row r="226" spans="1:2" x14ac:dyDescent="0.2">
      <c r="A226" t="s">
        <v>558</v>
      </c>
      <c r="B226" t="s">
        <v>559</v>
      </c>
    </row>
    <row r="227" spans="1:2" x14ac:dyDescent="0.2">
      <c r="A227" t="s">
        <v>560</v>
      </c>
      <c r="B227" t="s">
        <v>561</v>
      </c>
    </row>
    <row r="228" spans="1:2" x14ac:dyDescent="0.2">
      <c r="A228" t="s">
        <v>562</v>
      </c>
      <c r="B228" t="s">
        <v>563</v>
      </c>
    </row>
    <row r="229" spans="1:2" x14ac:dyDescent="0.2">
      <c r="A229" t="s">
        <v>564</v>
      </c>
      <c r="B229" t="s">
        <v>565</v>
      </c>
    </row>
    <row r="230" spans="1:2" x14ac:dyDescent="0.2">
      <c r="A230" t="s">
        <v>566</v>
      </c>
      <c r="B230" t="s">
        <v>567</v>
      </c>
    </row>
    <row r="231" spans="1:2" x14ac:dyDescent="0.2">
      <c r="A231" t="s">
        <v>568</v>
      </c>
      <c r="B231" t="s">
        <v>569</v>
      </c>
    </row>
    <row r="232" spans="1:2" x14ac:dyDescent="0.2">
      <c r="A232" t="s">
        <v>570</v>
      </c>
      <c r="B232" t="s">
        <v>571</v>
      </c>
    </row>
    <row r="233" spans="1:2" x14ac:dyDescent="0.2">
      <c r="A233" t="s">
        <v>572</v>
      </c>
      <c r="B233" t="s">
        <v>573</v>
      </c>
    </row>
    <row r="234" spans="1:2" x14ac:dyDescent="0.2">
      <c r="A234" t="s">
        <v>574</v>
      </c>
      <c r="B234" t="s">
        <v>575</v>
      </c>
    </row>
    <row r="235" spans="1:2" x14ac:dyDescent="0.2">
      <c r="A235" t="s">
        <v>576</v>
      </c>
      <c r="B235" t="s">
        <v>577</v>
      </c>
    </row>
    <row r="236" spans="1:2" x14ac:dyDescent="0.2">
      <c r="A236" t="s">
        <v>578</v>
      </c>
      <c r="B236" t="s">
        <v>579</v>
      </c>
    </row>
    <row r="237" spans="1:2" x14ac:dyDescent="0.2">
      <c r="A237" t="s">
        <v>580</v>
      </c>
      <c r="B237" t="s">
        <v>165</v>
      </c>
    </row>
    <row r="238" spans="1:2" x14ac:dyDescent="0.2">
      <c r="A238" t="s">
        <v>581</v>
      </c>
      <c r="B238" t="s">
        <v>582</v>
      </c>
    </row>
    <row r="239" spans="1:2" x14ac:dyDescent="0.2">
      <c r="A239" t="s">
        <v>583</v>
      </c>
      <c r="B239" t="s">
        <v>584</v>
      </c>
    </row>
    <row r="240" spans="1:2" x14ac:dyDescent="0.2">
      <c r="A240" t="s">
        <v>585</v>
      </c>
      <c r="B240" t="s">
        <v>586</v>
      </c>
    </row>
    <row r="241" spans="1:2" x14ac:dyDescent="0.2">
      <c r="A241" t="s">
        <v>587</v>
      </c>
      <c r="B241" t="s">
        <v>588</v>
      </c>
    </row>
    <row r="242" spans="1:2" x14ac:dyDescent="0.2">
      <c r="A242" t="s">
        <v>589</v>
      </c>
      <c r="B242" t="s">
        <v>590</v>
      </c>
    </row>
    <row r="243" spans="1:2" x14ac:dyDescent="0.2">
      <c r="A243" t="s">
        <v>591</v>
      </c>
      <c r="B243" t="s">
        <v>592</v>
      </c>
    </row>
    <row r="244" spans="1:2" x14ac:dyDescent="0.2">
      <c r="A244" t="s">
        <v>593</v>
      </c>
      <c r="B244" t="s">
        <v>594</v>
      </c>
    </row>
    <row r="245" spans="1:2" x14ac:dyDescent="0.2">
      <c r="A245" t="s">
        <v>595</v>
      </c>
      <c r="B245" t="s">
        <v>596</v>
      </c>
    </row>
    <row r="246" spans="1:2" x14ac:dyDescent="0.2">
      <c r="A246" t="s">
        <v>597</v>
      </c>
      <c r="B246" t="s">
        <v>598</v>
      </c>
    </row>
    <row r="247" spans="1:2" x14ac:dyDescent="0.2">
      <c r="A247" t="s">
        <v>599</v>
      </c>
      <c r="B247" t="s">
        <v>600</v>
      </c>
    </row>
    <row r="248" spans="1:2" x14ac:dyDescent="0.2">
      <c r="A248" t="s">
        <v>601</v>
      </c>
      <c r="B248" t="s">
        <v>602</v>
      </c>
    </row>
    <row r="249" spans="1:2" x14ac:dyDescent="0.2">
      <c r="A249" t="s">
        <v>603</v>
      </c>
      <c r="B249" t="s">
        <v>604</v>
      </c>
    </row>
    <row r="250" spans="1:2" x14ac:dyDescent="0.2">
      <c r="A250" t="s">
        <v>605</v>
      </c>
      <c r="B250" t="s">
        <v>606</v>
      </c>
    </row>
    <row r="251" spans="1:2" x14ac:dyDescent="0.2">
      <c r="A251" t="s">
        <v>607</v>
      </c>
      <c r="B251" t="s">
        <v>608</v>
      </c>
    </row>
    <row r="252" spans="1:2" x14ac:dyDescent="0.2">
      <c r="A252" t="s">
        <v>609</v>
      </c>
      <c r="B252" t="s">
        <v>610</v>
      </c>
    </row>
    <row r="253" spans="1:2" x14ac:dyDescent="0.2">
      <c r="A253" t="s">
        <v>611</v>
      </c>
      <c r="B253" t="s">
        <v>612</v>
      </c>
    </row>
    <row r="254" spans="1:2" x14ac:dyDescent="0.2">
      <c r="A254" t="s">
        <v>613</v>
      </c>
      <c r="B254" t="s">
        <v>614</v>
      </c>
    </row>
    <row r="255" spans="1:2" x14ac:dyDescent="0.2">
      <c r="A255" t="s">
        <v>615</v>
      </c>
      <c r="B255" t="s">
        <v>616</v>
      </c>
    </row>
    <row r="256" spans="1:2" x14ac:dyDescent="0.2">
      <c r="A256" t="s">
        <v>617</v>
      </c>
      <c r="B256" t="s">
        <v>618</v>
      </c>
    </row>
    <row r="257" spans="1:2" x14ac:dyDescent="0.2">
      <c r="A257" t="s">
        <v>619</v>
      </c>
      <c r="B257" t="s">
        <v>620</v>
      </c>
    </row>
    <row r="258" spans="1:2" x14ac:dyDescent="0.2">
      <c r="A258" t="s">
        <v>621</v>
      </c>
      <c r="B258" t="s">
        <v>622</v>
      </c>
    </row>
    <row r="259" spans="1:2" x14ac:dyDescent="0.2">
      <c r="A259" t="s">
        <v>623</v>
      </c>
      <c r="B259" t="s">
        <v>624</v>
      </c>
    </row>
    <row r="260" spans="1:2" x14ac:dyDescent="0.2">
      <c r="A260" t="s">
        <v>625</v>
      </c>
      <c r="B260" t="s">
        <v>626</v>
      </c>
    </row>
    <row r="261" spans="1:2" x14ac:dyDescent="0.2">
      <c r="A261" t="s">
        <v>627</v>
      </c>
      <c r="B261" t="s">
        <v>628</v>
      </c>
    </row>
    <row r="262" spans="1:2" x14ac:dyDescent="0.2">
      <c r="A262" t="s">
        <v>629</v>
      </c>
      <c r="B262" t="s">
        <v>630</v>
      </c>
    </row>
    <row r="263" spans="1:2" x14ac:dyDescent="0.2">
      <c r="A263" t="s">
        <v>631</v>
      </c>
      <c r="B263" t="s">
        <v>632</v>
      </c>
    </row>
    <row r="264" spans="1:2" x14ac:dyDescent="0.2">
      <c r="A264" t="s">
        <v>633</v>
      </c>
      <c r="B264" t="s">
        <v>634</v>
      </c>
    </row>
    <row r="265" spans="1:2" x14ac:dyDescent="0.2">
      <c r="A265" t="s">
        <v>635</v>
      </c>
      <c r="B265" t="s">
        <v>636</v>
      </c>
    </row>
    <row r="266" spans="1:2" x14ac:dyDescent="0.2">
      <c r="A266" t="s">
        <v>637</v>
      </c>
      <c r="B266" t="s">
        <v>638</v>
      </c>
    </row>
    <row r="267" spans="1:2" x14ac:dyDescent="0.2">
      <c r="A267" t="s">
        <v>639</v>
      </c>
      <c r="B267" t="s">
        <v>640</v>
      </c>
    </row>
    <row r="268" spans="1:2" x14ac:dyDescent="0.2">
      <c r="A268" t="s">
        <v>641</v>
      </c>
      <c r="B268" t="s">
        <v>642</v>
      </c>
    </row>
    <row r="269" spans="1:2" x14ac:dyDescent="0.2">
      <c r="A269" t="s">
        <v>643</v>
      </c>
      <c r="B269" t="s">
        <v>644</v>
      </c>
    </row>
    <row r="270" spans="1:2" x14ac:dyDescent="0.2">
      <c r="A270" t="s">
        <v>645</v>
      </c>
      <c r="B270" t="s">
        <v>646</v>
      </c>
    </row>
    <row r="271" spans="1:2" x14ac:dyDescent="0.2">
      <c r="A271" t="s">
        <v>647</v>
      </c>
      <c r="B271" t="s">
        <v>648</v>
      </c>
    </row>
    <row r="272" spans="1:2" x14ac:dyDescent="0.2">
      <c r="A272" t="s">
        <v>649</v>
      </c>
      <c r="B272" t="s">
        <v>650</v>
      </c>
    </row>
    <row r="273" spans="1:2" x14ac:dyDescent="0.2">
      <c r="A273" t="s">
        <v>651</v>
      </c>
      <c r="B273" t="s">
        <v>652</v>
      </c>
    </row>
    <row r="274" spans="1:2" x14ac:dyDescent="0.2">
      <c r="A274" t="s">
        <v>653</v>
      </c>
      <c r="B274" t="s">
        <v>654</v>
      </c>
    </row>
    <row r="275" spans="1:2" x14ac:dyDescent="0.2">
      <c r="A275" t="s">
        <v>655</v>
      </c>
      <c r="B275" t="s">
        <v>656</v>
      </c>
    </row>
    <row r="276" spans="1:2" x14ac:dyDescent="0.2">
      <c r="A276" t="s">
        <v>657</v>
      </c>
      <c r="B276" t="s">
        <v>658</v>
      </c>
    </row>
    <row r="277" spans="1:2" x14ac:dyDescent="0.2">
      <c r="A277" t="s">
        <v>659</v>
      </c>
      <c r="B277" t="s">
        <v>660</v>
      </c>
    </row>
    <row r="278" spans="1:2" x14ac:dyDescent="0.2">
      <c r="A278" t="s">
        <v>661</v>
      </c>
      <c r="B278" t="s">
        <v>662</v>
      </c>
    </row>
    <row r="279" spans="1:2" x14ac:dyDescent="0.2">
      <c r="A279" t="s">
        <v>663</v>
      </c>
      <c r="B279" t="s">
        <v>664</v>
      </c>
    </row>
    <row r="280" spans="1:2" x14ac:dyDescent="0.2">
      <c r="A280" t="s">
        <v>665</v>
      </c>
      <c r="B280" t="s">
        <v>666</v>
      </c>
    </row>
    <row r="281" spans="1:2" x14ac:dyDescent="0.2">
      <c r="A281" t="s">
        <v>667</v>
      </c>
      <c r="B281" t="s">
        <v>668</v>
      </c>
    </row>
    <row r="282" spans="1:2" x14ac:dyDescent="0.2">
      <c r="A282" t="s">
        <v>669</v>
      </c>
      <c r="B282" t="s">
        <v>670</v>
      </c>
    </row>
    <row r="283" spans="1:2" x14ac:dyDescent="0.2">
      <c r="A283" t="s">
        <v>671</v>
      </c>
      <c r="B283" t="s">
        <v>672</v>
      </c>
    </row>
    <row r="284" spans="1:2" x14ac:dyDescent="0.2">
      <c r="A284" t="s">
        <v>673</v>
      </c>
      <c r="B284" t="s">
        <v>674</v>
      </c>
    </row>
    <row r="285" spans="1:2" x14ac:dyDescent="0.2">
      <c r="A285" t="s">
        <v>675</v>
      </c>
      <c r="B285" t="s">
        <v>676</v>
      </c>
    </row>
    <row r="286" spans="1:2" x14ac:dyDescent="0.2">
      <c r="A286" t="s">
        <v>677</v>
      </c>
      <c r="B286" t="s">
        <v>678</v>
      </c>
    </row>
    <row r="287" spans="1:2" x14ac:dyDescent="0.2">
      <c r="A287" t="s">
        <v>679</v>
      </c>
      <c r="B287" t="s">
        <v>680</v>
      </c>
    </row>
    <row r="288" spans="1:2" x14ac:dyDescent="0.2">
      <c r="A288" t="s">
        <v>681</v>
      </c>
      <c r="B288" t="s">
        <v>682</v>
      </c>
    </row>
    <row r="289" spans="1:2" x14ac:dyDescent="0.2">
      <c r="A289" t="s">
        <v>683</v>
      </c>
      <c r="B289" t="s">
        <v>684</v>
      </c>
    </row>
    <row r="290" spans="1:2" x14ac:dyDescent="0.2">
      <c r="A290" t="s">
        <v>685</v>
      </c>
      <c r="B290" t="s">
        <v>686</v>
      </c>
    </row>
    <row r="291" spans="1:2" x14ac:dyDescent="0.2">
      <c r="A291" t="s">
        <v>687</v>
      </c>
      <c r="B291" t="s">
        <v>688</v>
      </c>
    </row>
    <row r="292" spans="1:2" x14ac:dyDescent="0.2">
      <c r="A292" t="s">
        <v>689</v>
      </c>
      <c r="B292" t="s">
        <v>690</v>
      </c>
    </row>
    <row r="293" spans="1:2" x14ac:dyDescent="0.2">
      <c r="A293" t="s">
        <v>691</v>
      </c>
      <c r="B293" t="s">
        <v>692</v>
      </c>
    </row>
    <row r="294" spans="1:2" x14ac:dyDescent="0.2">
      <c r="A294" t="s">
        <v>693</v>
      </c>
      <c r="B294" t="s">
        <v>694</v>
      </c>
    </row>
    <row r="295" spans="1:2" x14ac:dyDescent="0.2">
      <c r="A295" t="s">
        <v>695</v>
      </c>
      <c r="B295" t="s">
        <v>696</v>
      </c>
    </row>
    <row r="296" spans="1:2" x14ac:dyDescent="0.2">
      <c r="A296" t="s">
        <v>697</v>
      </c>
      <c r="B296" t="s">
        <v>698</v>
      </c>
    </row>
    <row r="297" spans="1:2" x14ac:dyDescent="0.2">
      <c r="A297" t="s">
        <v>699</v>
      </c>
      <c r="B297" t="s">
        <v>700</v>
      </c>
    </row>
    <row r="298" spans="1:2" x14ac:dyDescent="0.2">
      <c r="A298" t="s">
        <v>701</v>
      </c>
      <c r="B298" t="s">
        <v>702</v>
      </c>
    </row>
    <row r="299" spans="1:2" x14ac:dyDescent="0.2">
      <c r="A299" t="s">
        <v>703</v>
      </c>
      <c r="B299" t="s">
        <v>704</v>
      </c>
    </row>
    <row r="300" spans="1:2" x14ac:dyDescent="0.2">
      <c r="A300" t="s">
        <v>705</v>
      </c>
      <c r="B300" t="s">
        <v>706</v>
      </c>
    </row>
    <row r="301" spans="1:2" x14ac:dyDescent="0.2">
      <c r="A301" t="s">
        <v>707</v>
      </c>
      <c r="B301" t="s">
        <v>708</v>
      </c>
    </row>
    <row r="302" spans="1:2" x14ac:dyDescent="0.2">
      <c r="A302" t="s">
        <v>709</v>
      </c>
      <c r="B302" t="s">
        <v>710</v>
      </c>
    </row>
    <row r="303" spans="1:2" x14ac:dyDescent="0.2">
      <c r="A303" t="s">
        <v>711</v>
      </c>
      <c r="B303" t="s">
        <v>712</v>
      </c>
    </row>
    <row r="304" spans="1:2" x14ac:dyDescent="0.2">
      <c r="A304" t="s">
        <v>713</v>
      </c>
      <c r="B304" t="s">
        <v>714</v>
      </c>
    </row>
    <row r="305" spans="1:2" x14ac:dyDescent="0.2">
      <c r="A305" t="s">
        <v>715</v>
      </c>
      <c r="B305" t="s">
        <v>716</v>
      </c>
    </row>
    <row r="306" spans="1:2" x14ac:dyDescent="0.2">
      <c r="A306" t="s">
        <v>717</v>
      </c>
      <c r="B306" t="s">
        <v>718</v>
      </c>
    </row>
    <row r="307" spans="1:2" x14ac:dyDescent="0.2">
      <c r="A307" t="s">
        <v>719</v>
      </c>
      <c r="B307" t="s">
        <v>720</v>
      </c>
    </row>
    <row r="308" spans="1:2" x14ac:dyDescent="0.2">
      <c r="A308" t="s">
        <v>721</v>
      </c>
      <c r="B308" t="s">
        <v>722</v>
      </c>
    </row>
    <row r="309" spans="1:2" x14ac:dyDescent="0.2">
      <c r="A309" t="s">
        <v>723</v>
      </c>
      <c r="B309" t="s">
        <v>724</v>
      </c>
    </row>
    <row r="310" spans="1:2" x14ac:dyDescent="0.2">
      <c r="A310" t="s">
        <v>725</v>
      </c>
      <c r="B310" t="s">
        <v>726</v>
      </c>
    </row>
    <row r="311" spans="1:2" x14ac:dyDescent="0.2">
      <c r="A311" t="s">
        <v>727</v>
      </c>
      <c r="B311" t="s">
        <v>728</v>
      </c>
    </row>
    <row r="312" spans="1:2" x14ac:dyDescent="0.2">
      <c r="A312" t="s">
        <v>729</v>
      </c>
      <c r="B312" t="s">
        <v>730</v>
      </c>
    </row>
    <row r="313" spans="1:2" x14ac:dyDescent="0.2">
      <c r="A313" t="s">
        <v>731</v>
      </c>
      <c r="B313" t="s">
        <v>732</v>
      </c>
    </row>
    <row r="314" spans="1:2" x14ac:dyDescent="0.2">
      <c r="A314" t="s">
        <v>733</v>
      </c>
      <c r="B314" t="s">
        <v>734</v>
      </c>
    </row>
    <row r="315" spans="1:2" x14ac:dyDescent="0.2">
      <c r="A315" t="s">
        <v>735</v>
      </c>
      <c r="B315" t="s">
        <v>736</v>
      </c>
    </row>
    <row r="316" spans="1:2" x14ac:dyDescent="0.2">
      <c r="A316" t="s">
        <v>737</v>
      </c>
      <c r="B316" t="s">
        <v>738</v>
      </c>
    </row>
    <row r="317" spans="1:2" x14ac:dyDescent="0.2">
      <c r="A317" t="s">
        <v>739</v>
      </c>
      <c r="B317" t="s">
        <v>740</v>
      </c>
    </row>
    <row r="318" spans="1:2" x14ac:dyDescent="0.2">
      <c r="A318" t="s">
        <v>741</v>
      </c>
      <c r="B318" t="s">
        <v>742</v>
      </c>
    </row>
    <row r="319" spans="1:2" x14ac:dyDescent="0.2">
      <c r="A319" t="s">
        <v>743</v>
      </c>
      <c r="B319" t="s">
        <v>744</v>
      </c>
    </row>
    <row r="320" spans="1:2" x14ac:dyDescent="0.2">
      <c r="A320" t="s">
        <v>745</v>
      </c>
      <c r="B320" t="s">
        <v>746</v>
      </c>
    </row>
    <row r="321" spans="1:2" x14ac:dyDescent="0.2">
      <c r="A321" t="s">
        <v>747</v>
      </c>
      <c r="B321" t="s">
        <v>748</v>
      </c>
    </row>
    <row r="322" spans="1:2" x14ac:dyDescent="0.2">
      <c r="A322" t="s">
        <v>749</v>
      </c>
      <c r="B322" t="s">
        <v>750</v>
      </c>
    </row>
    <row r="323" spans="1:2" x14ac:dyDescent="0.2">
      <c r="A323" t="s">
        <v>751</v>
      </c>
      <c r="B323" t="s">
        <v>752</v>
      </c>
    </row>
    <row r="324" spans="1:2" x14ac:dyDescent="0.2">
      <c r="A324" t="s">
        <v>753</v>
      </c>
      <c r="B324" t="s">
        <v>586</v>
      </c>
    </row>
    <row r="325" spans="1:2" x14ac:dyDescent="0.2">
      <c r="A325" t="s">
        <v>754</v>
      </c>
      <c r="B325" t="s">
        <v>755</v>
      </c>
    </row>
    <row r="326" spans="1:2" x14ac:dyDescent="0.2">
      <c r="A326" t="s">
        <v>756</v>
      </c>
      <c r="B326" t="s">
        <v>757</v>
      </c>
    </row>
    <row r="327" spans="1:2" x14ac:dyDescent="0.2">
      <c r="A327" t="s">
        <v>758</v>
      </c>
      <c r="B327" t="s">
        <v>759</v>
      </c>
    </row>
    <row r="328" spans="1:2" x14ac:dyDescent="0.2">
      <c r="A328" t="s">
        <v>760</v>
      </c>
      <c r="B328" t="s">
        <v>761</v>
      </c>
    </row>
    <row r="329" spans="1:2" x14ac:dyDescent="0.2">
      <c r="A329" t="s">
        <v>762</v>
      </c>
      <c r="B329" t="s">
        <v>763</v>
      </c>
    </row>
    <row r="330" spans="1:2" x14ac:dyDescent="0.2">
      <c r="A330" t="s">
        <v>764</v>
      </c>
      <c r="B330" t="s">
        <v>765</v>
      </c>
    </row>
    <row r="331" spans="1:2" x14ac:dyDescent="0.2">
      <c r="A331" t="s">
        <v>766</v>
      </c>
      <c r="B331" t="s">
        <v>767</v>
      </c>
    </row>
    <row r="332" spans="1:2" x14ac:dyDescent="0.2">
      <c r="A332" t="s">
        <v>768</v>
      </c>
      <c r="B332" t="s">
        <v>769</v>
      </c>
    </row>
    <row r="333" spans="1:2" x14ac:dyDescent="0.2">
      <c r="A333" t="s">
        <v>770</v>
      </c>
      <c r="B333" t="s">
        <v>771</v>
      </c>
    </row>
    <row r="334" spans="1:2" x14ac:dyDescent="0.2">
      <c r="A334" t="s">
        <v>772</v>
      </c>
      <c r="B334" t="s">
        <v>773</v>
      </c>
    </row>
    <row r="335" spans="1:2" x14ac:dyDescent="0.2">
      <c r="A335" t="s">
        <v>774</v>
      </c>
      <c r="B335" t="s">
        <v>775</v>
      </c>
    </row>
    <row r="336" spans="1:2" x14ac:dyDescent="0.2">
      <c r="A336" t="s">
        <v>776</v>
      </c>
      <c r="B336" t="s">
        <v>777</v>
      </c>
    </row>
    <row r="337" spans="1:2" x14ac:dyDescent="0.2">
      <c r="A337" t="s">
        <v>778</v>
      </c>
      <c r="B337" t="s">
        <v>779</v>
      </c>
    </row>
    <row r="338" spans="1:2" x14ac:dyDescent="0.2">
      <c r="A338" t="s">
        <v>780</v>
      </c>
      <c r="B338" t="s">
        <v>781</v>
      </c>
    </row>
    <row r="339" spans="1:2" x14ac:dyDescent="0.2">
      <c r="A339" t="s">
        <v>782</v>
      </c>
      <c r="B339" t="s">
        <v>783</v>
      </c>
    </row>
    <row r="340" spans="1:2" x14ac:dyDescent="0.2">
      <c r="A340" t="s">
        <v>784</v>
      </c>
      <c r="B340" t="s">
        <v>785</v>
      </c>
    </row>
    <row r="341" spans="1:2" x14ac:dyDescent="0.2">
      <c r="A341" t="s">
        <v>786</v>
      </c>
      <c r="B341" t="s">
        <v>787</v>
      </c>
    </row>
    <row r="342" spans="1:2" x14ac:dyDescent="0.2">
      <c r="A342" t="s">
        <v>788</v>
      </c>
      <c r="B342" t="s">
        <v>789</v>
      </c>
    </row>
    <row r="343" spans="1:2" x14ac:dyDescent="0.2">
      <c r="A343" t="s">
        <v>790</v>
      </c>
      <c r="B343" t="s">
        <v>791</v>
      </c>
    </row>
    <row r="344" spans="1:2" x14ac:dyDescent="0.2">
      <c r="A344" t="s">
        <v>792</v>
      </c>
      <c r="B344" t="s">
        <v>793</v>
      </c>
    </row>
    <row r="345" spans="1:2" x14ac:dyDescent="0.2">
      <c r="A345" t="s">
        <v>794</v>
      </c>
      <c r="B345" t="s">
        <v>795</v>
      </c>
    </row>
    <row r="346" spans="1:2" x14ac:dyDescent="0.2">
      <c r="A346" t="s">
        <v>796</v>
      </c>
      <c r="B346" t="s">
        <v>797</v>
      </c>
    </row>
    <row r="347" spans="1:2" x14ac:dyDescent="0.2">
      <c r="A347" t="s">
        <v>798</v>
      </c>
      <c r="B347" t="s">
        <v>799</v>
      </c>
    </row>
    <row r="348" spans="1:2" x14ac:dyDescent="0.2">
      <c r="A348" t="s">
        <v>800</v>
      </c>
      <c r="B348" t="s">
        <v>801</v>
      </c>
    </row>
    <row r="349" spans="1:2" x14ac:dyDescent="0.2">
      <c r="A349" t="s">
        <v>802</v>
      </c>
      <c r="B349" t="s">
        <v>803</v>
      </c>
    </row>
    <row r="350" spans="1:2" x14ac:dyDescent="0.2">
      <c r="A350" t="s">
        <v>804</v>
      </c>
      <c r="B350" t="s">
        <v>805</v>
      </c>
    </row>
    <row r="351" spans="1:2" x14ac:dyDescent="0.2">
      <c r="A351" t="s">
        <v>806</v>
      </c>
      <c r="B351" t="s">
        <v>807</v>
      </c>
    </row>
    <row r="352" spans="1:2" x14ac:dyDescent="0.2">
      <c r="A352" t="s">
        <v>808</v>
      </c>
      <c r="B352" t="s">
        <v>809</v>
      </c>
    </row>
    <row r="353" spans="1:2" x14ac:dyDescent="0.2">
      <c r="A353" t="s">
        <v>810</v>
      </c>
      <c r="B353" t="s">
        <v>811</v>
      </c>
    </row>
    <row r="354" spans="1:2" x14ac:dyDescent="0.2">
      <c r="A354" t="s">
        <v>812</v>
      </c>
      <c r="B354" t="s">
        <v>813</v>
      </c>
    </row>
    <row r="355" spans="1:2" x14ac:dyDescent="0.2">
      <c r="A355" t="s">
        <v>814</v>
      </c>
      <c r="B355" t="s">
        <v>815</v>
      </c>
    </row>
    <row r="356" spans="1:2" x14ac:dyDescent="0.2">
      <c r="A356" t="s">
        <v>816</v>
      </c>
      <c r="B356" t="s">
        <v>817</v>
      </c>
    </row>
    <row r="357" spans="1:2" x14ac:dyDescent="0.2">
      <c r="A357" t="s">
        <v>818</v>
      </c>
      <c r="B357" t="s">
        <v>819</v>
      </c>
    </row>
    <row r="358" spans="1:2" x14ac:dyDescent="0.2">
      <c r="A358" t="s">
        <v>820</v>
      </c>
      <c r="B358" t="s">
        <v>821</v>
      </c>
    </row>
    <row r="359" spans="1:2" x14ac:dyDescent="0.2">
      <c r="A359" t="s">
        <v>822</v>
      </c>
      <c r="B359" t="s">
        <v>165</v>
      </c>
    </row>
    <row r="360" spans="1:2" x14ac:dyDescent="0.2">
      <c r="A360" t="s">
        <v>823</v>
      </c>
      <c r="B360" t="s">
        <v>16</v>
      </c>
    </row>
    <row r="361" spans="1:2" x14ac:dyDescent="0.2">
      <c r="A361" t="s">
        <v>824</v>
      </c>
      <c r="B361" t="s">
        <v>16</v>
      </c>
    </row>
    <row r="362" spans="1:2" x14ac:dyDescent="0.2">
      <c r="A362" t="s">
        <v>825</v>
      </c>
      <c r="B362" t="s">
        <v>826</v>
      </c>
    </row>
    <row r="363" spans="1:2" x14ac:dyDescent="0.2">
      <c r="A363" t="s">
        <v>827</v>
      </c>
      <c r="B363" t="s">
        <v>828</v>
      </c>
    </row>
    <row r="364" spans="1:2" x14ac:dyDescent="0.2">
      <c r="A364" t="s">
        <v>829</v>
      </c>
      <c r="B364" t="s">
        <v>830</v>
      </c>
    </row>
    <row r="365" spans="1:2" x14ac:dyDescent="0.2">
      <c r="A365" t="s">
        <v>831</v>
      </c>
      <c r="B365" t="s">
        <v>832</v>
      </c>
    </row>
    <row r="366" spans="1:2" x14ac:dyDescent="0.2">
      <c r="A366" t="s">
        <v>833</v>
      </c>
      <c r="B366" t="s">
        <v>834</v>
      </c>
    </row>
    <row r="367" spans="1:2" x14ac:dyDescent="0.2">
      <c r="A367" t="s">
        <v>835</v>
      </c>
      <c r="B367" t="s">
        <v>836</v>
      </c>
    </row>
    <row r="368" spans="1:2" x14ac:dyDescent="0.2">
      <c r="A368" t="s">
        <v>837</v>
      </c>
      <c r="B368" t="s">
        <v>838</v>
      </c>
    </row>
    <row r="369" spans="1:2" x14ac:dyDescent="0.2">
      <c r="A369" t="s">
        <v>839</v>
      </c>
      <c r="B369" t="s">
        <v>840</v>
      </c>
    </row>
    <row r="370" spans="1:2" x14ac:dyDescent="0.2">
      <c r="A370" t="s">
        <v>841</v>
      </c>
      <c r="B370" t="s">
        <v>842</v>
      </c>
    </row>
    <row r="371" spans="1:2" x14ac:dyDescent="0.2">
      <c r="A371" t="s">
        <v>843</v>
      </c>
      <c r="B371" t="s">
        <v>844</v>
      </c>
    </row>
    <row r="372" spans="1:2" x14ac:dyDescent="0.2">
      <c r="A372" t="s">
        <v>845</v>
      </c>
      <c r="B372" t="s">
        <v>846</v>
      </c>
    </row>
    <row r="373" spans="1:2" x14ac:dyDescent="0.2">
      <c r="A373" t="s">
        <v>847</v>
      </c>
      <c r="B373" t="s">
        <v>848</v>
      </c>
    </row>
    <row r="374" spans="1:2" x14ac:dyDescent="0.2">
      <c r="A374" t="s">
        <v>849</v>
      </c>
      <c r="B374" t="s">
        <v>850</v>
      </c>
    </row>
    <row r="375" spans="1:2" x14ac:dyDescent="0.2">
      <c r="A375" t="s">
        <v>851</v>
      </c>
      <c r="B375" t="s">
        <v>852</v>
      </c>
    </row>
    <row r="376" spans="1:2" x14ac:dyDescent="0.2">
      <c r="A376" t="s">
        <v>853</v>
      </c>
      <c r="B376" t="s">
        <v>854</v>
      </c>
    </row>
    <row r="377" spans="1:2" x14ac:dyDescent="0.2">
      <c r="A377" t="s">
        <v>855</v>
      </c>
      <c r="B377" t="s">
        <v>856</v>
      </c>
    </row>
    <row r="378" spans="1:2" x14ac:dyDescent="0.2">
      <c r="A378" t="s">
        <v>857</v>
      </c>
      <c r="B378" t="s">
        <v>858</v>
      </c>
    </row>
    <row r="379" spans="1:2" x14ac:dyDescent="0.2">
      <c r="A379" t="s">
        <v>859</v>
      </c>
      <c r="B379" t="s">
        <v>860</v>
      </c>
    </row>
    <row r="380" spans="1:2" x14ac:dyDescent="0.2">
      <c r="A380" t="s">
        <v>861</v>
      </c>
      <c r="B380" t="s">
        <v>862</v>
      </c>
    </row>
    <row r="381" spans="1:2" x14ac:dyDescent="0.2">
      <c r="A381" t="s">
        <v>863</v>
      </c>
      <c r="B381" t="s">
        <v>864</v>
      </c>
    </row>
    <row r="382" spans="1:2" x14ac:dyDescent="0.2">
      <c r="A382" t="s">
        <v>865</v>
      </c>
      <c r="B382" t="s">
        <v>866</v>
      </c>
    </row>
    <row r="383" spans="1:2" x14ac:dyDescent="0.2">
      <c r="A383" t="s">
        <v>867</v>
      </c>
      <c r="B383" t="s">
        <v>868</v>
      </c>
    </row>
    <row r="384" spans="1:2" x14ac:dyDescent="0.2">
      <c r="A384" t="s">
        <v>869</v>
      </c>
      <c r="B384" t="s">
        <v>870</v>
      </c>
    </row>
    <row r="385" spans="1:2" x14ac:dyDescent="0.2">
      <c r="A385" t="s">
        <v>871</v>
      </c>
      <c r="B385" t="s">
        <v>872</v>
      </c>
    </row>
    <row r="386" spans="1:2" x14ac:dyDescent="0.2">
      <c r="A386" t="s">
        <v>873</v>
      </c>
      <c r="B386" t="s">
        <v>874</v>
      </c>
    </row>
    <row r="387" spans="1:2" x14ac:dyDescent="0.2">
      <c r="A387" t="s">
        <v>875</v>
      </c>
      <c r="B387" t="s">
        <v>876</v>
      </c>
    </row>
    <row r="388" spans="1:2" x14ac:dyDescent="0.2">
      <c r="A388" t="s">
        <v>877</v>
      </c>
      <c r="B388" t="s">
        <v>878</v>
      </c>
    </row>
    <row r="389" spans="1:2" x14ac:dyDescent="0.2">
      <c r="A389" t="s">
        <v>879</v>
      </c>
      <c r="B389" t="s">
        <v>880</v>
      </c>
    </row>
    <row r="390" spans="1:2" x14ac:dyDescent="0.2">
      <c r="A390" t="s">
        <v>881</v>
      </c>
      <c r="B390" t="s">
        <v>882</v>
      </c>
    </row>
    <row r="391" spans="1:2" x14ac:dyDescent="0.2">
      <c r="A391" t="s">
        <v>883</v>
      </c>
      <c r="B391" t="s">
        <v>884</v>
      </c>
    </row>
    <row r="392" spans="1:2" x14ac:dyDescent="0.2">
      <c r="A392" t="s">
        <v>885</v>
      </c>
      <c r="B392" t="s">
        <v>886</v>
      </c>
    </row>
    <row r="393" spans="1:2" x14ac:dyDescent="0.2">
      <c r="A393" t="s">
        <v>887</v>
      </c>
      <c r="B393" t="s">
        <v>888</v>
      </c>
    </row>
    <row r="394" spans="1:2" x14ac:dyDescent="0.2">
      <c r="A394" t="s">
        <v>889</v>
      </c>
      <c r="B394" t="s">
        <v>890</v>
      </c>
    </row>
    <row r="395" spans="1:2" x14ac:dyDescent="0.2">
      <c r="A395" t="s">
        <v>891</v>
      </c>
      <c r="B395" t="s">
        <v>892</v>
      </c>
    </row>
    <row r="396" spans="1:2" x14ac:dyDescent="0.2">
      <c r="A396" t="s">
        <v>893</v>
      </c>
      <c r="B396" t="s">
        <v>894</v>
      </c>
    </row>
    <row r="397" spans="1:2" x14ac:dyDescent="0.2">
      <c r="A397" t="s">
        <v>895</v>
      </c>
      <c r="B397" t="s">
        <v>896</v>
      </c>
    </row>
    <row r="398" spans="1:2" x14ac:dyDescent="0.2">
      <c r="A398" t="s">
        <v>897</v>
      </c>
      <c r="B398" t="s">
        <v>898</v>
      </c>
    </row>
    <row r="399" spans="1:2" x14ac:dyDescent="0.2">
      <c r="A399" t="s">
        <v>899</v>
      </c>
      <c r="B399" t="s">
        <v>900</v>
      </c>
    </row>
    <row r="400" spans="1:2" x14ac:dyDescent="0.2">
      <c r="A400" t="s">
        <v>901</v>
      </c>
      <c r="B400" t="s">
        <v>902</v>
      </c>
    </row>
    <row r="401" spans="1:2" x14ac:dyDescent="0.2">
      <c r="A401" t="s">
        <v>903</v>
      </c>
      <c r="B401" t="s">
        <v>904</v>
      </c>
    </row>
    <row r="402" spans="1:2" x14ac:dyDescent="0.2">
      <c r="A402" t="s">
        <v>905</v>
      </c>
      <c r="B402" t="s">
        <v>906</v>
      </c>
    </row>
    <row r="403" spans="1:2" x14ac:dyDescent="0.2">
      <c r="A403" t="s">
        <v>907</v>
      </c>
      <c r="B403" t="s">
        <v>908</v>
      </c>
    </row>
    <row r="404" spans="1:2" x14ac:dyDescent="0.2">
      <c r="A404" t="s">
        <v>909</v>
      </c>
      <c r="B404" t="s">
        <v>910</v>
      </c>
    </row>
    <row r="405" spans="1:2" x14ac:dyDescent="0.2">
      <c r="A405" t="s">
        <v>911</v>
      </c>
      <c r="B405" t="s">
        <v>912</v>
      </c>
    </row>
    <row r="406" spans="1:2" x14ac:dyDescent="0.2">
      <c r="A406" t="s">
        <v>913</v>
      </c>
      <c r="B406" t="s">
        <v>914</v>
      </c>
    </row>
    <row r="407" spans="1:2" x14ac:dyDescent="0.2">
      <c r="A407" t="s">
        <v>915</v>
      </c>
      <c r="B407" t="s">
        <v>916</v>
      </c>
    </row>
    <row r="408" spans="1:2" x14ac:dyDescent="0.2">
      <c r="A408" t="s">
        <v>917</v>
      </c>
      <c r="B408" t="s">
        <v>918</v>
      </c>
    </row>
    <row r="409" spans="1:2" x14ac:dyDescent="0.2">
      <c r="A409" t="s">
        <v>919</v>
      </c>
      <c r="B409" t="s">
        <v>920</v>
      </c>
    </row>
    <row r="410" spans="1:2" x14ac:dyDescent="0.2">
      <c r="A410" t="s">
        <v>921</v>
      </c>
      <c r="B410" t="s">
        <v>922</v>
      </c>
    </row>
    <row r="411" spans="1:2" x14ac:dyDescent="0.2">
      <c r="A411" t="s">
        <v>923</v>
      </c>
      <c r="B411" t="s">
        <v>924</v>
      </c>
    </row>
    <row r="412" spans="1:2" x14ac:dyDescent="0.2">
      <c r="A412" t="s">
        <v>925</v>
      </c>
      <c r="B412" t="s">
        <v>926</v>
      </c>
    </row>
    <row r="413" spans="1:2" x14ac:dyDescent="0.2">
      <c r="A413" t="s">
        <v>927</v>
      </c>
      <c r="B413" t="s">
        <v>928</v>
      </c>
    </row>
    <row r="414" spans="1:2" x14ac:dyDescent="0.2">
      <c r="A414" t="s">
        <v>929</v>
      </c>
      <c r="B414" t="s">
        <v>930</v>
      </c>
    </row>
    <row r="415" spans="1:2" x14ac:dyDescent="0.2">
      <c r="A415" t="s">
        <v>931</v>
      </c>
      <c r="B415" t="s">
        <v>932</v>
      </c>
    </row>
    <row r="416" spans="1:2" x14ac:dyDescent="0.2">
      <c r="A416" t="s">
        <v>933</v>
      </c>
      <c r="B416" t="s">
        <v>934</v>
      </c>
    </row>
    <row r="417" spans="1:2" x14ac:dyDescent="0.2">
      <c r="A417" t="s">
        <v>935</v>
      </c>
      <c r="B417" t="s">
        <v>936</v>
      </c>
    </row>
    <row r="418" spans="1:2" x14ac:dyDescent="0.2">
      <c r="A418" t="s">
        <v>937</v>
      </c>
      <c r="B418" t="s">
        <v>938</v>
      </c>
    </row>
    <row r="419" spans="1:2" x14ac:dyDescent="0.2">
      <c r="A419" t="s">
        <v>939</v>
      </c>
      <c r="B419" t="s">
        <v>940</v>
      </c>
    </row>
    <row r="420" spans="1:2" x14ac:dyDescent="0.2">
      <c r="A420" t="s">
        <v>941</v>
      </c>
      <c r="B420" t="s">
        <v>942</v>
      </c>
    </row>
    <row r="421" spans="1:2" x14ac:dyDescent="0.2">
      <c r="A421" t="s">
        <v>943</v>
      </c>
      <c r="B421" t="s">
        <v>944</v>
      </c>
    </row>
    <row r="422" spans="1:2" x14ac:dyDescent="0.2">
      <c r="A422" t="s">
        <v>945</v>
      </c>
      <c r="B422" t="s">
        <v>946</v>
      </c>
    </row>
    <row r="423" spans="1:2" x14ac:dyDescent="0.2">
      <c r="A423" t="s">
        <v>947</v>
      </c>
      <c r="B423" t="s">
        <v>948</v>
      </c>
    </row>
    <row r="424" spans="1:2" x14ac:dyDescent="0.2">
      <c r="A424" t="s">
        <v>949</v>
      </c>
      <c r="B424" t="s">
        <v>950</v>
      </c>
    </row>
    <row r="425" spans="1:2" x14ac:dyDescent="0.2">
      <c r="A425" t="s">
        <v>951</v>
      </c>
      <c r="B425" t="s">
        <v>952</v>
      </c>
    </row>
    <row r="426" spans="1:2" x14ac:dyDescent="0.2">
      <c r="A426" t="s">
        <v>953</v>
      </c>
      <c r="B426" t="s">
        <v>954</v>
      </c>
    </row>
    <row r="427" spans="1:2" x14ac:dyDescent="0.2">
      <c r="A427" t="s">
        <v>955</v>
      </c>
      <c r="B427" t="s">
        <v>956</v>
      </c>
    </row>
    <row r="428" spans="1:2" x14ac:dyDescent="0.2">
      <c r="A428" t="s">
        <v>957</v>
      </c>
      <c r="B428" t="s">
        <v>958</v>
      </c>
    </row>
    <row r="429" spans="1:2" x14ac:dyDescent="0.2">
      <c r="A429" t="s">
        <v>959</v>
      </c>
      <c r="B429" t="s">
        <v>960</v>
      </c>
    </row>
    <row r="430" spans="1:2" x14ac:dyDescent="0.2">
      <c r="A430" t="s">
        <v>961</v>
      </c>
      <c r="B430" t="s">
        <v>962</v>
      </c>
    </row>
    <row r="431" spans="1:2" x14ac:dyDescent="0.2">
      <c r="A431" t="s">
        <v>963</v>
      </c>
      <c r="B431" t="s">
        <v>964</v>
      </c>
    </row>
    <row r="432" spans="1:2" x14ac:dyDescent="0.2">
      <c r="A432" t="s">
        <v>965</v>
      </c>
      <c r="B432" t="s">
        <v>966</v>
      </c>
    </row>
    <row r="433" spans="1:2" x14ac:dyDescent="0.2">
      <c r="A433" t="s">
        <v>967</v>
      </c>
      <c r="B433" t="s">
        <v>968</v>
      </c>
    </row>
    <row r="434" spans="1:2" x14ac:dyDescent="0.2">
      <c r="A434" t="s">
        <v>969</v>
      </c>
      <c r="B434" t="s">
        <v>970</v>
      </c>
    </row>
    <row r="435" spans="1:2" x14ac:dyDescent="0.2">
      <c r="A435" t="s">
        <v>971</v>
      </c>
      <c r="B435" t="s">
        <v>972</v>
      </c>
    </row>
    <row r="436" spans="1:2" x14ac:dyDescent="0.2">
      <c r="A436" t="s">
        <v>973</v>
      </c>
      <c r="B436" t="s">
        <v>974</v>
      </c>
    </row>
    <row r="437" spans="1:2" x14ac:dyDescent="0.2">
      <c r="A437" t="s">
        <v>975</v>
      </c>
      <c r="B437" t="s">
        <v>976</v>
      </c>
    </row>
    <row r="438" spans="1:2" x14ac:dyDescent="0.2">
      <c r="A438" t="s">
        <v>977</v>
      </c>
      <c r="B438" t="s">
        <v>978</v>
      </c>
    </row>
    <row r="439" spans="1:2" x14ac:dyDescent="0.2">
      <c r="A439" t="s">
        <v>979</v>
      </c>
      <c r="B439" t="s">
        <v>980</v>
      </c>
    </row>
    <row r="440" spans="1:2" x14ac:dyDescent="0.2">
      <c r="A440" t="s">
        <v>981</v>
      </c>
      <c r="B440" t="s">
        <v>982</v>
      </c>
    </row>
    <row r="441" spans="1:2" x14ac:dyDescent="0.2">
      <c r="A441" t="s">
        <v>983</v>
      </c>
      <c r="B441" t="s">
        <v>984</v>
      </c>
    </row>
    <row r="442" spans="1:2" x14ac:dyDescent="0.2">
      <c r="A442" t="s">
        <v>985</v>
      </c>
      <c r="B442" t="s">
        <v>986</v>
      </c>
    </row>
    <row r="443" spans="1:2" x14ac:dyDescent="0.2">
      <c r="A443" t="s">
        <v>987</v>
      </c>
      <c r="B443" t="s">
        <v>988</v>
      </c>
    </row>
    <row r="444" spans="1:2" x14ac:dyDescent="0.2">
      <c r="A444" t="s">
        <v>989</v>
      </c>
      <c r="B444" t="s">
        <v>990</v>
      </c>
    </row>
    <row r="445" spans="1:2" x14ac:dyDescent="0.2">
      <c r="A445" t="s">
        <v>991</v>
      </c>
      <c r="B445" t="s">
        <v>992</v>
      </c>
    </row>
    <row r="446" spans="1:2" x14ac:dyDescent="0.2">
      <c r="A446" t="s">
        <v>993</v>
      </c>
      <c r="B446" t="s">
        <v>994</v>
      </c>
    </row>
    <row r="447" spans="1:2" x14ac:dyDescent="0.2">
      <c r="A447" t="s">
        <v>995</v>
      </c>
      <c r="B447" t="s">
        <v>996</v>
      </c>
    </row>
    <row r="448" spans="1:2" x14ac:dyDescent="0.2">
      <c r="A448" t="s">
        <v>997</v>
      </c>
      <c r="B448" t="s">
        <v>998</v>
      </c>
    </row>
    <row r="449" spans="1:2" x14ac:dyDescent="0.2">
      <c r="A449" t="s">
        <v>999</v>
      </c>
      <c r="B449" t="s">
        <v>1000</v>
      </c>
    </row>
    <row r="450" spans="1:2" x14ac:dyDescent="0.2">
      <c r="A450" t="s">
        <v>1001</v>
      </c>
      <c r="B450" t="s">
        <v>1002</v>
      </c>
    </row>
    <row r="451" spans="1:2" x14ac:dyDescent="0.2">
      <c r="A451" t="s">
        <v>1003</v>
      </c>
      <c r="B451" t="s">
        <v>1004</v>
      </c>
    </row>
    <row r="452" spans="1:2" x14ac:dyDescent="0.2">
      <c r="A452" t="s">
        <v>1005</v>
      </c>
      <c r="B452" t="s">
        <v>1006</v>
      </c>
    </row>
    <row r="453" spans="1:2" x14ac:dyDescent="0.2">
      <c r="A453" t="s">
        <v>1007</v>
      </c>
      <c r="B453" t="s">
        <v>1008</v>
      </c>
    </row>
    <row r="454" spans="1:2" x14ac:dyDescent="0.2">
      <c r="A454" t="s">
        <v>1009</v>
      </c>
      <c r="B454" t="s">
        <v>1010</v>
      </c>
    </row>
    <row r="455" spans="1:2" x14ac:dyDescent="0.2">
      <c r="A455" t="s">
        <v>1011</v>
      </c>
      <c r="B455" t="s">
        <v>1012</v>
      </c>
    </row>
    <row r="456" spans="1:2" x14ac:dyDescent="0.2">
      <c r="A456" t="s">
        <v>1013</v>
      </c>
      <c r="B456" t="s">
        <v>1014</v>
      </c>
    </row>
    <row r="457" spans="1:2" x14ac:dyDescent="0.2">
      <c r="A457" t="s">
        <v>1015</v>
      </c>
      <c r="B457" t="s">
        <v>1016</v>
      </c>
    </row>
    <row r="458" spans="1:2" x14ac:dyDescent="0.2">
      <c r="A458" t="s">
        <v>1017</v>
      </c>
      <c r="B458" t="s">
        <v>1018</v>
      </c>
    </row>
    <row r="459" spans="1:2" x14ac:dyDescent="0.2">
      <c r="A459" t="s">
        <v>1019</v>
      </c>
      <c r="B459" t="s">
        <v>1020</v>
      </c>
    </row>
    <row r="460" spans="1:2" x14ac:dyDescent="0.2">
      <c r="A460" t="s">
        <v>1021</v>
      </c>
      <c r="B460" t="s">
        <v>1022</v>
      </c>
    </row>
    <row r="461" spans="1:2" x14ac:dyDescent="0.2">
      <c r="A461" t="s">
        <v>1023</v>
      </c>
      <c r="B461" t="s">
        <v>1024</v>
      </c>
    </row>
    <row r="462" spans="1:2" x14ac:dyDescent="0.2">
      <c r="A462" t="s">
        <v>1025</v>
      </c>
      <c r="B462" t="s">
        <v>1026</v>
      </c>
    </row>
    <row r="463" spans="1:2" x14ac:dyDescent="0.2">
      <c r="A463" t="s">
        <v>1027</v>
      </c>
      <c r="B463" t="s">
        <v>1028</v>
      </c>
    </row>
    <row r="464" spans="1:2" x14ac:dyDescent="0.2">
      <c r="A464" t="s">
        <v>1029</v>
      </c>
      <c r="B464" t="s">
        <v>1030</v>
      </c>
    </row>
    <row r="465" spans="1:2" x14ac:dyDescent="0.2">
      <c r="A465" t="s">
        <v>1031</v>
      </c>
      <c r="B465" t="s">
        <v>1032</v>
      </c>
    </row>
    <row r="466" spans="1:2" x14ac:dyDescent="0.2">
      <c r="A466" t="s">
        <v>1033</v>
      </c>
      <c r="B466" t="s">
        <v>1034</v>
      </c>
    </row>
    <row r="467" spans="1:2" x14ac:dyDescent="0.2">
      <c r="A467" t="s">
        <v>1035</v>
      </c>
      <c r="B467" t="s">
        <v>1036</v>
      </c>
    </row>
    <row r="468" spans="1:2" x14ac:dyDescent="0.2">
      <c r="A468" t="s">
        <v>1037</v>
      </c>
      <c r="B468" t="s">
        <v>1038</v>
      </c>
    </row>
    <row r="469" spans="1:2" x14ac:dyDescent="0.2">
      <c r="A469" t="s">
        <v>1039</v>
      </c>
      <c r="B469" t="s">
        <v>1040</v>
      </c>
    </row>
    <row r="470" spans="1:2" x14ac:dyDescent="0.2">
      <c r="A470" t="s">
        <v>1041</v>
      </c>
      <c r="B470" t="s">
        <v>1042</v>
      </c>
    </row>
    <row r="471" spans="1:2" x14ac:dyDescent="0.2">
      <c r="A471" t="s">
        <v>1043</v>
      </c>
      <c r="B471" t="s">
        <v>1044</v>
      </c>
    </row>
    <row r="472" spans="1:2" x14ac:dyDescent="0.2">
      <c r="A472" t="s">
        <v>1045</v>
      </c>
      <c r="B472" t="s">
        <v>1046</v>
      </c>
    </row>
    <row r="473" spans="1:2" x14ac:dyDescent="0.2">
      <c r="A473" t="s">
        <v>1047</v>
      </c>
      <c r="B473" t="s">
        <v>1048</v>
      </c>
    </row>
    <row r="474" spans="1:2" x14ac:dyDescent="0.2">
      <c r="A474" t="s">
        <v>1049</v>
      </c>
      <c r="B474" t="s">
        <v>1050</v>
      </c>
    </row>
    <row r="475" spans="1:2" x14ac:dyDescent="0.2">
      <c r="A475" t="s">
        <v>1051</v>
      </c>
      <c r="B475" t="s">
        <v>1052</v>
      </c>
    </row>
    <row r="476" spans="1:2" x14ac:dyDescent="0.2">
      <c r="A476" t="s">
        <v>1053</v>
      </c>
      <c r="B476" t="s">
        <v>1054</v>
      </c>
    </row>
    <row r="477" spans="1:2" x14ac:dyDescent="0.2">
      <c r="A477" t="s">
        <v>1055</v>
      </c>
      <c r="B477" t="s">
        <v>1056</v>
      </c>
    </row>
    <row r="478" spans="1:2" x14ac:dyDescent="0.2">
      <c r="A478" t="s">
        <v>1057</v>
      </c>
      <c r="B478" t="s">
        <v>1058</v>
      </c>
    </row>
    <row r="479" spans="1:2" x14ac:dyDescent="0.2">
      <c r="A479" t="s">
        <v>1059</v>
      </c>
      <c r="B479" t="s">
        <v>1060</v>
      </c>
    </row>
    <row r="480" spans="1:2" x14ac:dyDescent="0.2">
      <c r="A480" t="s">
        <v>1061</v>
      </c>
      <c r="B480" t="s">
        <v>1062</v>
      </c>
    </row>
    <row r="481" spans="1:2" x14ac:dyDescent="0.2">
      <c r="A481" t="s">
        <v>1063</v>
      </c>
      <c r="B481" t="s">
        <v>1064</v>
      </c>
    </row>
    <row r="482" spans="1:2" x14ac:dyDescent="0.2">
      <c r="A482" t="s">
        <v>1065</v>
      </c>
      <c r="B482" t="s">
        <v>1066</v>
      </c>
    </row>
    <row r="483" spans="1:2" x14ac:dyDescent="0.2">
      <c r="A483" t="s">
        <v>1067</v>
      </c>
      <c r="B483" t="s">
        <v>1068</v>
      </c>
    </row>
    <row r="484" spans="1:2" x14ac:dyDescent="0.2">
      <c r="A484" t="s">
        <v>1069</v>
      </c>
      <c r="B484" t="s">
        <v>1070</v>
      </c>
    </row>
    <row r="485" spans="1:2" x14ac:dyDescent="0.2">
      <c r="A485" t="s">
        <v>1071</v>
      </c>
      <c r="B485" t="s">
        <v>1072</v>
      </c>
    </row>
    <row r="486" spans="1:2" x14ac:dyDescent="0.2">
      <c r="A486" t="s">
        <v>1073</v>
      </c>
      <c r="B486" t="s">
        <v>1074</v>
      </c>
    </row>
    <row r="487" spans="1:2" x14ac:dyDescent="0.2">
      <c r="A487" t="s">
        <v>1075</v>
      </c>
      <c r="B487" t="s">
        <v>620</v>
      </c>
    </row>
    <row r="488" spans="1:2" x14ac:dyDescent="0.2">
      <c r="A488" t="s">
        <v>1076</v>
      </c>
      <c r="B488" t="s">
        <v>1077</v>
      </c>
    </row>
    <row r="489" spans="1:2" x14ac:dyDescent="0.2">
      <c r="A489" t="s">
        <v>1078</v>
      </c>
      <c r="B489" t="s">
        <v>1079</v>
      </c>
    </row>
    <row r="490" spans="1:2" x14ac:dyDescent="0.2">
      <c r="A490" t="s">
        <v>1080</v>
      </c>
      <c r="B490" t="s">
        <v>1081</v>
      </c>
    </row>
    <row r="491" spans="1:2" x14ac:dyDescent="0.2">
      <c r="A491" t="s">
        <v>1082</v>
      </c>
      <c r="B491" t="s">
        <v>1083</v>
      </c>
    </row>
    <row r="492" spans="1:2" x14ac:dyDescent="0.2">
      <c r="A492" t="s">
        <v>1084</v>
      </c>
      <c r="B492" t="s">
        <v>1085</v>
      </c>
    </row>
    <row r="493" spans="1:2" x14ac:dyDescent="0.2">
      <c r="A493" t="s">
        <v>1086</v>
      </c>
      <c r="B493" t="s">
        <v>1087</v>
      </c>
    </row>
    <row r="494" spans="1:2" x14ac:dyDescent="0.2">
      <c r="A494" t="s">
        <v>1088</v>
      </c>
      <c r="B494" t="s">
        <v>1089</v>
      </c>
    </row>
    <row r="495" spans="1:2" x14ac:dyDescent="0.2">
      <c r="A495" t="s">
        <v>1090</v>
      </c>
      <c r="B495" t="s">
        <v>1091</v>
      </c>
    </row>
    <row r="496" spans="1:2" x14ac:dyDescent="0.2">
      <c r="A496" t="s">
        <v>1092</v>
      </c>
      <c r="B496" t="s">
        <v>1093</v>
      </c>
    </row>
    <row r="497" spans="1:2" x14ac:dyDescent="0.2">
      <c r="A497" t="s">
        <v>1094</v>
      </c>
      <c r="B497" t="s">
        <v>1095</v>
      </c>
    </row>
    <row r="498" spans="1:2" x14ac:dyDescent="0.2">
      <c r="A498" t="s">
        <v>1096</v>
      </c>
      <c r="B498" t="s">
        <v>1097</v>
      </c>
    </row>
    <row r="499" spans="1:2" x14ac:dyDescent="0.2">
      <c r="A499" t="s">
        <v>1098</v>
      </c>
      <c r="B499" t="s">
        <v>1099</v>
      </c>
    </row>
    <row r="500" spans="1:2" x14ac:dyDescent="0.2">
      <c r="A500" t="s">
        <v>1100</v>
      </c>
      <c r="B500" t="s">
        <v>1101</v>
      </c>
    </row>
    <row r="501" spans="1:2" x14ac:dyDescent="0.2">
      <c r="A501" t="s">
        <v>1102</v>
      </c>
      <c r="B501" t="s">
        <v>1103</v>
      </c>
    </row>
    <row r="502" spans="1:2" x14ac:dyDescent="0.2">
      <c r="A502" t="s">
        <v>1104</v>
      </c>
      <c r="B502" t="s">
        <v>1105</v>
      </c>
    </row>
    <row r="503" spans="1:2" x14ac:dyDescent="0.2">
      <c r="A503" t="s">
        <v>1106</v>
      </c>
      <c r="B503" t="s">
        <v>1107</v>
      </c>
    </row>
    <row r="504" spans="1:2" x14ac:dyDescent="0.2">
      <c r="A504" t="s">
        <v>1108</v>
      </c>
      <c r="B504" t="s">
        <v>1109</v>
      </c>
    </row>
    <row r="505" spans="1:2" x14ac:dyDescent="0.2">
      <c r="A505" t="s">
        <v>1110</v>
      </c>
      <c r="B505" t="s">
        <v>1111</v>
      </c>
    </row>
    <row r="506" spans="1:2" x14ac:dyDescent="0.2">
      <c r="A506" t="s">
        <v>1112</v>
      </c>
      <c r="B506" t="s">
        <v>1113</v>
      </c>
    </row>
    <row r="507" spans="1:2" x14ac:dyDescent="0.2">
      <c r="A507" t="s">
        <v>1114</v>
      </c>
      <c r="B507" t="s">
        <v>1115</v>
      </c>
    </row>
    <row r="508" spans="1:2" x14ac:dyDescent="0.2">
      <c r="A508" t="s">
        <v>1116</v>
      </c>
      <c r="B508" t="s">
        <v>1117</v>
      </c>
    </row>
    <row r="509" spans="1:2" x14ac:dyDescent="0.2">
      <c r="A509" t="s">
        <v>1118</v>
      </c>
      <c r="B509" t="s">
        <v>1119</v>
      </c>
    </row>
    <row r="510" spans="1:2" x14ac:dyDescent="0.2">
      <c r="A510" t="s">
        <v>1120</v>
      </c>
      <c r="B510" t="s">
        <v>1121</v>
      </c>
    </row>
    <row r="511" spans="1:2" x14ac:dyDescent="0.2">
      <c r="A511" t="s">
        <v>1122</v>
      </c>
      <c r="B511" t="s">
        <v>1123</v>
      </c>
    </row>
    <row r="512" spans="1:2" x14ac:dyDescent="0.2">
      <c r="A512" t="s">
        <v>1124</v>
      </c>
      <c r="B512" t="s">
        <v>1125</v>
      </c>
    </row>
    <row r="513" spans="1:2" x14ac:dyDescent="0.2">
      <c r="A513" t="s">
        <v>1126</v>
      </c>
      <c r="B513" t="s">
        <v>1127</v>
      </c>
    </row>
    <row r="514" spans="1:2" x14ac:dyDescent="0.2">
      <c r="A514" t="s">
        <v>1128</v>
      </c>
      <c r="B514" t="s">
        <v>1129</v>
      </c>
    </row>
    <row r="515" spans="1:2" x14ac:dyDescent="0.2">
      <c r="A515" t="s">
        <v>1130</v>
      </c>
      <c r="B515" t="s">
        <v>880</v>
      </c>
    </row>
    <row r="516" spans="1:2" x14ac:dyDescent="0.2">
      <c r="A516" t="s">
        <v>1131</v>
      </c>
      <c r="B516" t="s">
        <v>886</v>
      </c>
    </row>
    <row r="517" spans="1:2" x14ac:dyDescent="0.2">
      <c r="A517" t="s">
        <v>1132</v>
      </c>
      <c r="B517" t="s">
        <v>1133</v>
      </c>
    </row>
    <row r="518" spans="1:2" x14ac:dyDescent="0.2">
      <c r="A518" t="s">
        <v>1134</v>
      </c>
      <c r="B518" t="s">
        <v>1135</v>
      </c>
    </row>
    <row r="519" spans="1:2" x14ac:dyDescent="0.2">
      <c r="A519" t="s">
        <v>1136</v>
      </c>
      <c r="B519" t="s">
        <v>1137</v>
      </c>
    </row>
    <row r="520" spans="1:2" x14ac:dyDescent="0.2">
      <c r="A520" t="s">
        <v>1138</v>
      </c>
      <c r="B520" t="s">
        <v>1139</v>
      </c>
    </row>
    <row r="521" spans="1:2" x14ac:dyDescent="0.2">
      <c r="A521" t="s">
        <v>1140</v>
      </c>
      <c r="B521" t="s">
        <v>1141</v>
      </c>
    </row>
    <row r="522" spans="1:2" x14ac:dyDescent="0.2">
      <c r="A522" t="s">
        <v>1142</v>
      </c>
      <c r="B522" t="s">
        <v>1143</v>
      </c>
    </row>
    <row r="523" spans="1:2" x14ac:dyDescent="0.2">
      <c r="A523" t="s">
        <v>1144</v>
      </c>
      <c r="B523" t="s">
        <v>1145</v>
      </c>
    </row>
    <row r="524" spans="1:2" x14ac:dyDescent="0.2">
      <c r="A524" t="s">
        <v>1146</v>
      </c>
      <c r="B524" t="s">
        <v>1147</v>
      </c>
    </row>
    <row r="525" spans="1:2" x14ac:dyDescent="0.2">
      <c r="A525" t="s">
        <v>1148</v>
      </c>
      <c r="B525" t="s">
        <v>908</v>
      </c>
    </row>
    <row r="526" spans="1:2" x14ac:dyDescent="0.2">
      <c r="A526" t="s">
        <v>1149</v>
      </c>
      <c r="B526" t="s">
        <v>910</v>
      </c>
    </row>
    <row r="527" spans="1:2" x14ac:dyDescent="0.2">
      <c r="A527" t="s">
        <v>1150</v>
      </c>
      <c r="B527" t="s">
        <v>912</v>
      </c>
    </row>
    <row r="528" spans="1:2" x14ac:dyDescent="0.2">
      <c r="A528" t="s">
        <v>1151</v>
      </c>
      <c r="B528" t="s">
        <v>914</v>
      </c>
    </row>
    <row r="529" spans="1:2" x14ac:dyDescent="0.2">
      <c r="A529" t="s">
        <v>1152</v>
      </c>
      <c r="B529" t="s">
        <v>916</v>
      </c>
    </row>
    <row r="530" spans="1:2" x14ac:dyDescent="0.2">
      <c r="A530" t="s">
        <v>1153</v>
      </c>
      <c r="B530" t="s">
        <v>1154</v>
      </c>
    </row>
    <row r="531" spans="1:2" x14ac:dyDescent="0.2">
      <c r="A531" t="s">
        <v>1155</v>
      </c>
      <c r="B531" t="s">
        <v>920</v>
      </c>
    </row>
    <row r="532" spans="1:2" x14ac:dyDescent="0.2">
      <c r="A532" t="s">
        <v>1156</v>
      </c>
      <c r="B532" t="s">
        <v>1157</v>
      </c>
    </row>
    <row r="533" spans="1:2" x14ac:dyDescent="0.2">
      <c r="A533" t="s">
        <v>1158</v>
      </c>
      <c r="B533" t="s">
        <v>924</v>
      </c>
    </row>
    <row r="534" spans="1:2" x14ac:dyDescent="0.2">
      <c r="A534" t="s">
        <v>1159</v>
      </c>
      <c r="B534" t="s">
        <v>926</v>
      </c>
    </row>
    <row r="535" spans="1:2" x14ac:dyDescent="0.2">
      <c r="A535" t="s">
        <v>1160</v>
      </c>
      <c r="B535" t="s">
        <v>930</v>
      </c>
    </row>
    <row r="536" spans="1:2" x14ac:dyDescent="0.2">
      <c r="A536" t="s">
        <v>1161</v>
      </c>
      <c r="B536" t="s">
        <v>932</v>
      </c>
    </row>
    <row r="537" spans="1:2" x14ac:dyDescent="0.2">
      <c r="A537" t="s">
        <v>1162</v>
      </c>
      <c r="B537" t="s">
        <v>1163</v>
      </c>
    </row>
    <row r="538" spans="1:2" x14ac:dyDescent="0.2">
      <c r="A538" t="s">
        <v>1164</v>
      </c>
      <c r="B538" t="s">
        <v>1165</v>
      </c>
    </row>
    <row r="539" spans="1:2" x14ac:dyDescent="0.2">
      <c r="A539" t="s">
        <v>1166</v>
      </c>
      <c r="B539" t="s">
        <v>1167</v>
      </c>
    </row>
    <row r="540" spans="1:2" x14ac:dyDescent="0.2">
      <c r="A540" t="s">
        <v>1168</v>
      </c>
      <c r="B540" t="s">
        <v>1169</v>
      </c>
    </row>
    <row r="541" spans="1:2" x14ac:dyDescent="0.2">
      <c r="A541" t="s">
        <v>1170</v>
      </c>
      <c r="B541" t="s">
        <v>942</v>
      </c>
    </row>
    <row r="542" spans="1:2" x14ac:dyDescent="0.2">
      <c r="A542" t="s">
        <v>1171</v>
      </c>
      <c r="B542" t="s">
        <v>944</v>
      </c>
    </row>
    <row r="543" spans="1:2" x14ac:dyDescent="0.2">
      <c r="A543" t="s">
        <v>1172</v>
      </c>
      <c r="B543" t="s">
        <v>1173</v>
      </c>
    </row>
    <row r="544" spans="1:2" x14ac:dyDescent="0.2">
      <c r="A544" t="s">
        <v>1174</v>
      </c>
      <c r="B544" t="s">
        <v>948</v>
      </c>
    </row>
    <row r="545" spans="1:2" x14ac:dyDescent="0.2">
      <c r="A545" t="s">
        <v>1175</v>
      </c>
      <c r="B545" t="s">
        <v>950</v>
      </c>
    </row>
    <row r="546" spans="1:2" x14ac:dyDescent="0.2">
      <c r="A546" t="s">
        <v>1176</v>
      </c>
      <c r="B546" t="s">
        <v>1177</v>
      </c>
    </row>
    <row r="547" spans="1:2" x14ac:dyDescent="0.2">
      <c r="A547" t="s">
        <v>1178</v>
      </c>
      <c r="B547" t="s">
        <v>1179</v>
      </c>
    </row>
    <row r="548" spans="1:2" x14ac:dyDescent="0.2">
      <c r="A548" t="s">
        <v>1180</v>
      </c>
      <c r="B548" t="s">
        <v>1181</v>
      </c>
    </row>
    <row r="549" spans="1:2" x14ac:dyDescent="0.2">
      <c r="A549" t="s">
        <v>1182</v>
      </c>
      <c r="B549" t="s">
        <v>1183</v>
      </c>
    </row>
    <row r="550" spans="1:2" x14ac:dyDescent="0.2">
      <c r="A550" t="s">
        <v>1184</v>
      </c>
      <c r="B550" t="s">
        <v>956</v>
      </c>
    </row>
    <row r="551" spans="1:2" x14ac:dyDescent="0.2">
      <c r="A551" t="s">
        <v>1185</v>
      </c>
      <c r="B551" t="s">
        <v>1186</v>
      </c>
    </row>
    <row r="552" spans="1:2" x14ac:dyDescent="0.2">
      <c r="A552" t="s">
        <v>1187</v>
      </c>
      <c r="B552" t="s">
        <v>1188</v>
      </c>
    </row>
    <row r="553" spans="1:2" x14ac:dyDescent="0.2">
      <c r="A553" t="s">
        <v>1189</v>
      </c>
      <c r="B553" t="s">
        <v>1190</v>
      </c>
    </row>
    <row r="554" spans="1:2" x14ac:dyDescent="0.2">
      <c r="A554" t="s">
        <v>1191</v>
      </c>
      <c r="B554" t="s">
        <v>1192</v>
      </c>
    </row>
    <row r="555" spans="1:2" x14ac:dyDescent="0.2">
      <c r="A555" t="s">
        <v>1193</v>
      </c>
      <c r="B555" t="s">
        <v>960</v>
      </c>
    </row>
    <row r="556" spans="1:2" x14ac:dyDescent="0.2">
      <c r="A556" t="s">
        <v>1194</v>
      </c>
      <c r="B556" t="s">
        <v>1195</v>
      </c>
    </row>
    <row r="557" spans="1:2" x14ac:dyDescent="0.2">
      <c r="A557" t="s">
        <v>1196</v>
      </c>
      <c r="B557" t="s">
        <v>964</v>
      </c>
    </row>
    <row r="558" spans="1:2" x14ac:dyDescent="0.2">
      <c r="A558" t="s">
        <v>1197</v>
      </c>
      <c r="B558" t="s">
        <v>1198</v>
      </c>
    </row>
    <row r="559" spans="1:2" x14ac:dyDescent="0.2">
      <c r="A559" t="s">
        <v>1199</v>
      </c>
      <c r="B559" t="s">
        <v>1200</v>
      </c>
    </row>
    <row r="560" spans="1:2" x14ac:dyDescent="0.2">
      <c r="A560" t="s">
        <v>1201</v>
      </c>
      <c r="B560" t="s">
        <v>1202</v>
      </c>
    </row>
    <row r="561" spans="1:2" x14ac:dyDescent="0.2">
      <c r="A561" t="s">
        <v>1203</v>
      </c>
      <c r="B561" t="s">
        <v>1204</v>
      </c>
    </row>
    <row r="562" spans="1:2" x14ac:dyDescent="0.2">
      <c r="A562" t="s">
        <v>1205</v>
      </c>
      <c r="B562" t="s">
        <v>1206</v>
      </c>
    </row>
    <row r="563" spans="1:2" x14ac:dyDescent="0.2">
      <c r="A563" t="s">
        <v>1207</v>
      </c>
      <c r="B563" t="s">
        <v>972</v>
      </c>
    </row>
    <row r="564" spans="1:2" x14ac:dyDescent="0.2">
      <c r="A564" t="s">
        <v>1208</v>
      </c>
      <c r="B564" t="s">
        <v>1209</v>
      </c>
    </row>
    <row r="565" spans="1:2" x14ac:dyDescent="0.2">
      <c r="A565" t="s">
        <v>1210</v>
      </c>
      <c r="B565" t="s">
        <v>976</v>
      </c>
    </row>
    <row r="566" spans="1:2" x14ac:dyDescent="0.2">
      <c r="A566" t="s">
        <v>1211</v>
      </c>
      <c r="B566" t="s">
        <v>1212</v>
      </c>
    </row>
    <row r="567" spans="1:2" x14ac:dyDescent="0.2">
      <c r="A567" t="s">
        <v>1213</v>
      </c>
      <c r="B567" t="s">
        <v>1214</v>
      </c>
    </row>
    <row r="568" spans="1:2" x14ac:dyDescent="0.2">
      <c r="A568" t="s">
        <v>1215</v>
      </c>
      <c r="B568" t="s">
        <v>1216</v>
      </c>
    </row>
    <row r="569" spans="1:2" x14ac:dyDescent="0.2">
      <c r="A569" t="s">
        <v>1217</v>
      </c>
      <c r="B569" t="s">
        <v>1218</v>
      </c>
    </row>
    <row r="570" spans="1:2" x14ac:dyDescent="0.2">
      <c r="A570" t="s">
        <v>1219</v>
      </c>
      <c r="B570" t="s">
        <v>1220</v>
      </c>
    </row>
    <row r="571" spans="1:2" x14ac:dyDescent="0.2">
      <c r="A571" t="s">
        <v>1221</v>
      </c>
      <c r="B571" t="s">
        <v>1222</v>
      </c>
    </row>
    <row r="572" spans="1:2" x14ac:dyDescent="0.2">
      <c r="A572" t="s">
        <v>1223</v>
      </c>
      <c r="B572" t="s">
        <v>1224</v>
      </c>
    </row>
    <row r="573" spans="1:2" x14ac:dyDescent="0.2">
      <c r="A573" t="s">
        <v>1225</v>
      </c>
      <c r="B573" t="s">
        <v>1226</v>
      </c>
    </row>
    <row r="574" spans="1:2" x14ac:dyDescent="0.2">
      <c r="A574" t="s">
        <v>1227</v>
      </c>
      <c r="B574" t="s">
        <v>1228</v>
      </c>
    </row>
    <row r="575" spans="1:2" x14ac:dyDescent="0.2">
      <c r="A575" t="s">
        <v>1229</v>
      </c>
      <c r="B575" t="s">
        <v>1230</v>
      </c>
    </row>
    <row r="576" spans="1:2" x14ac:dyDescent="0.2">
      <c r="A576" t="s">
        <v>1231</v>
      </c>
      <c r="B576" t="s">
        <v>1232</v>
      </c>
    </row>
    <row r="577" spans="1:2" x14ac:dyDescent="0.2">
      <c r="A577" t="s">
        <v>1233</v>
      </c>
      <c r="B577" t="s">
        <v>1234</v>
      </c>
    </row>
    <row r="578" spans="1:2" x14ac:dyDescent="0.2">
      <c r="A578" t="s">
        <v>1235</v>
      </c>
      <c r="B578" t="s">
        <v>1236</v>
      </c>
    </row>
    <row r="579" spans="1:2" x14ac:dyDescent="0.2">
      <c r="A579" t="s">
        <v>1237</v>
      </c>
      <c r="B579" t="s">
        <v>1238</v>
      </c>
    </row>
    <row r="580" spans="1:2" x14ac:dyDescent="0.2">
      <c r="A580" t="s">
        <v>1239</v>
      </c>
      <c r="B580" t="s">
        <v>1240</v>
      </c>
    </row>
    <row r="581" spans="1:2" x14ac:dyDescent="0.2">
      <c r="A581" t="s">
        <v>1241</v>
      </c>
      <c r="B581" t="s">
        <v>1242</v>
      </c>
    </row>
    <row r="582" spans="1:2" x14ac:dyDescent="0.2">
      <c r="A582" t="s">
        <v>1243</v>
      </c>
      <c r="B582" t="s">
        <v>1244</v>
      </c>
    </row>
    <row r="583" spans="1:2" x14ac:dyDescent="0.2">
      <c r="A583" t="s">
        <v>1245</v>
      </c>
      <c r="B583" t="s">
        <v>1246</v>
      </c>
    </row>
    <row r="584" spans="1:2" x14ac:dyDescent="0.2">
      <c r="A584" t="s">
        <v>1247</v>
      </c>
      <c r="B584" t="s">
        <v>1248</v>
      </c>
    </row>
    <row r="585" spans="1:2" x14ac:dyDescent="0.2">
      <c r="A585" t="s">
        <v>1249</v>
      </c>
      <c r="B585" t="s">
        <v>1250</v>
      </c>
    </row>
    <row r="586" spans="1:2" x14ac:dyDescent="0.2">
      <c r="A586" t="s">
        <v>1251</v>
      </c>
      <c r="B586" t="s">
        <v>954</v>
      </c>
    </row>
    <row r="587" spans="1:2" x14ac:dyDescent="0.2">
      <c r="A587" t="s">
        <v>1252</v>
      </c>
      <c r="B587" t="s">
        <v>956</v>
      </c>
    </row>
    <row r="588" spans="1:2" x14ac:dyDescent="0.2">
      <c r="A588" t="s">
        <v>1253</v>
      </c>
      <c r="B588" t="s">
        <v>1254</v>
      </c>
    </row>
    <row r="589" spans="1:2" x14ac:dyDescent="0.2">
      <c r="A589" t="s">
        <v>1255</v>
      </c>
      <c r="B589" t="s">
        <v>958</v>
      </c>
    </row>
    <row r="590" spans="1:2" x14ac:dyDescent="0.2">
      <c r="A590" t="s">
        <v>1256</v>
      </c>
      <c r="B590" t="s">
        <v>1257</v>
      </c>
    </row>
    <row r="591" spans="1:2" x14ac:dyDescent="0.2">
      <c r="A591" t="s">
        <v>1258</v>
      </c>
      <c r="B591" t="s">
        <v>972</v>
      </c>
    </row>
    <row r="592" spans="1:2" x14ac:dyDescent="0.2">
      <c r="A592" t="s">
        <v>1259</v>
      </c>
      <c r="B592" t="s">
        <v>1260</v>
      </c>
    </row>
    <row r="593" spans="1:2" x14ac:dyDescent="0.2">
      <c r="A593" t="s">
        <v>1261</v>
      </c>
      <c r="B593" t="s">
        <v>1262</v>
      </c>
    </row>
    <row r="594" spans="1:2" x14ac:dyDescent="0.2">
      <c r="A594" t="s">
        <v>1263</v>
      </c>
      <c r="B594" t="s">
        <v>1264</v>
      </c>
    </row>
    <row r="595" spans="1:2" x14ac:dyDescent="0.2">
      <c r="A595" t="s">
        <v>1265</v>
      </c>
      <c r="B595" t="s">
        <v>1266</v>
      </c>
    </row>
    <row r="596" spans="1:2" x14ac:dyDescent="0.2">
      <c r="A596" t="s">
        <v>1267</v>
      </c>
      <c r="B596" t="s">
        <v>1268</v>
      </c>
    </row>
    <row r="597" spans="1:2" x14ac:dyDescent="0.2">
      <c r="A597" t="s">
        <v>1269</v>
      </c>
      <c r="B597" t="s">
        <v>1270</v>
      </c>
    </row>
    <row r="598" spans="1:2" x14ac:dyDescent="0.2">
      <c r="A598" t="s">
        <v>1271</v>
      </c>
      <c r="B598" t="s">
        <v>1272</v>
      </c>
    </row>
    <row r="599" spans="1:2" x14ac:dyDescent="0.2">
      <c r="A599" t="s">
        <v>1273</v>
      </c>
      <c r="B599" t="s">
        <v>1274</v>
      </c>
    </row>
    <row r="600" spans="1:2" x14ac:dyDescent="0.2">
      <c r="A600" t="s">
        <v>1275</v>
      </c>
      <c r="B600" t="s">
        <v>1276</v>
      </c>
    </row>
    <row r="601" spans="1:2" x14ac:dyDescent="0.2">
      <c r="A601" t="s">
        <v>1277</v>
      </c>
      <c r="B601" t="s">
        <v>1278</v>
      </c>
    </row>
    <row r="602" spans="1:2" x14ac:dyDescent="0.2">
      <c r="A602" t="s">
        <v>1279</v>
      </c>
      <c r="B602" t="s">
        <v>1280</v>
      </c>
    </row>
    <row r="603" spans="1:2" x14ac:dyDescent="0.2">
      <c r="A603" t="s">
        <v>1281</v>
      </c>
      <c r="B603" t="s">
        <v>1282</v>
      </c>
    </row>
    <row r="604" spans="1:2" x14ac:dyDescent="0.2">
      <c r="A604" t="s">
        <v>1283</v>
      </c>
      <c r="B604" t="s">
        <v>1284</v>
      </c>
    </row>
    <row r="605" spans="1:2" x14ac:dyDescent="0.2">
      <c r="A605" t="s">
        <v>1285</v>
      </c>
      <c r="B605" t="s">
        <v>1286</v>
      </c>
    </row>
    <row r="606" spans="1:2" x14ac:dyDescent="0.2">
      <c r="A606" t="s">
        <v>1287</v>
      </c>
      <c r="B606" t="s">
        <v>1288</v>
      </c>
    </row>
    <row r="607" spans="1:2" x14ac:dyDescent="0.2">
      <c r="A607" t="s">
        <v>1289</v>
      </c>
      <c r="B607" t="s">
        <v>1290</v>
      </c>
    </row>
    <row r="608" spans="1:2" x14ac:dyDescent="0.2">
      <c r="A608" t="s">
        <v>1291</v>
      </c>
      <c r="B608" t="s">
        <v>1292</v>
      </c>
    </row>
    <row r="609" spans="1:2" x14ac:dyDescent="0.2">
      <c r="A609" t="s">
        <v>1293</v>
      </c>
      <c r="B609" t="s">
        <v>1294</v>
      </c>
    </row>
    <row r="610" spans="1:2" x14ac:dyDescent="0.2">
      <c r="A610" t="s">
        <v>1295</v>
      </c>
      <c r="B610" t="s">
        <v>1296</v>
      </c>
    </row>
    <row r="611" spans="1:2" x14ac:dyDescent="0.2">
      <c r="A611" t="s">
        <v>1297</v>
      </c>
      <c r="B611" t="s">
        <v>1298</v>
      </c>
    </row>
    <row r="612" spans="1:2" x14ac:dyDescent="0.2">
      <c r="A612" t="s">
        <v>1299</v>
      </c>
      <c r="B612" t="s">
        <v>1300</v>
      </c>
    </row>
    <row r="613" spans="1:2" x14ac:dyDescent="0.2">
      <c r="A613" t="s">
        <v>1301</v>
      </c>
      <c r="B613" t="s">
        <v>1302</v>
      </c>
    </row>
    <row r="614" spans="1:2" x14ac:dyDescent="0.2">
      <c r="A614" t="s">
        <v>1303</v>
      </c>
      <c r="B614" t="s">
        <v>1304</v>
      </c>
    </row>
    <row r="615" spans="1:2" x14ac:dyDescent="0.2">
      <c r="A615" t="s">
        <v>1305</v>
      </c>
      <c r="B615" t="s">
        <v>1306</v>
      </c>
    </row>
    <row r="616" spans="1:2" x14ac:dyDescent="0.2">
      <c r="A616" t="s">
        <v>1307</v>
      </c>
      <c r="B616" t="s">
        <v>1308</v>
      </c>
    </row>
    <row r="617" spans="1:2" x14ac:dyDescent="0.2">
      <c r="A617" t="s">
        <v>1309</v>
      </c>
      <c r="B617" t="s">
        <v>1310</v>
      </c>
    </row>
    <row r="618" spans="1:2" x14ac:dyDescent="0.2">
      <c r="A618" t="s">
        <v>1311</v>
      </c>
      <c r="B618" t="s">
        <v>1312</v>
      </c>
    </row>
    <row r="619" spans="1:2" x14ac:dyDescent="0.2">
      <c r="A619" t="s">
        <v>1313</v>
      </c>
      <c r="B619" t="s">
        <v>1314</v>
      </c>
    </row>
    <row r="620" spans="1:2" x14ac:dyDescent="0.2">
      <c r="A620" t="s">
        <v>1315</v>
      </c>
      <c r="B620" t="s">
        <v>1316</v>
      </c>
    </row>
    <row r="621" spans="1:2" x14ac:dyDescent="0.2">
      <c r="A621" t="s">
        <v>1317</v>
      </c>
      <c r="B621" t="s">
        <v>1318</v>
      </c>
    </row>
    <row r="622" spans="1:2" x14ac:dyDescent="0.2">
      <c r="A622" t="s">
        <v>1319</v>
      </c>
      <c r="B622" t="s">
        <v>1320</v>
      </c>
    </row>
    <row r="623" spans="1:2" x14ac:dyDescent="0.2">
      <c r="A623" t="s">
        <v>1321</v>
      </c>
      <c r="B623" t="s">
        <v>1322</v>
      </c>
    </row>
    <row r="624" spans="1:2" x14ac:dyDescent="0.2">
      <c r="A624" t="s">
        <v>1323</v>
      </c>
      <c r="B624" t="s">
        <v>1324</v>
      </c>
    </row>
    <row r="625" spans="1:2" x14ac:dyDescent="0.2">
      <c r="A625" t="s">
        <v>1325</v>
      </c>
      <c r="B625" t="s">
        <v>1326</v>
      </c>
    </row>
    <row r="626" spans="1:2" x14ac:dyDescent="0.2">
      <c r="A626" t="s">
        <v>1327</v>
      </c>
      <c r="B626" t="s">
        <v>1328</v>
      </c>
    </row>
    <row r="627" spans="1:2" x14ac:dyDescent="0.2">
      <c r="A627" t="s">
        <v>1329</v>
      </c>
      <c r="B627" t="s">
        <v>1330</v>
      </c>
    </row>
    <row r="628" spans="1:2" x14ac:dyDescent="0.2">
      <c r="A628" t="s">
        <v>1331</v>
      </c>
      <c r="B628" t="s">
        <v>1332</v>
      </c>
    </row>
    <row r="629" spans="1:2" x14ac:dyDescent="0.2">
      <c r="A629" t="s">
        <v>1333</v>
      </c>
      <c r="B629" t="s">
        <v>1334</v>
      </c>
    </row>
    <row r="630" spans="1:2" x14ac:dyDescent="0.2">
      <c r="A630" t="s">
        <v>1335</v>
      </c>
      <c r="B630" t="s">
        <v>1336</v>
      </c>
    </row>
    <row r="631" spans="1:2" x14ac:dyDescent="0.2">
      <c r="A631" t="s">
        <v>1337</v>
      </c>
      <c r="B631" t="s">
        <v>1338</v>
      </c>
    </row>
    <row r="632" spans="1:2" x14ac:dyDescent="0.2">
      <c r="A632" t="s">
        <v>1339</v>
      </c>
      <c r="B632" t="s">
        <v>1340</v>
      </c>
    </row>
    <row r="633" spans="1:2" x14ac:dyDescent="0.2">
      <c r="A633" t="s">
        <v>1341</v>
      </c>
      <c r="B633" t="s">
        <v>1342</v>
      </c>
    </row>
    <row r="634" spans="1:2" x14ac:dyDescent="0.2">
      <c r="A634" t="s">
        <v>1343</v>
      </c>
      <c r="B634" t="s">
        <v>1344</v>
      </c>
    </row>
    <row r="635" spans="1:2" x14ac:dyDescent="0.2">
      <c r="A635" t="s">
        <v>1345</v>
      </c>
      <c r="B635" t="s">
        <v>1346</v>
      </c>
    </row>
    <row r="636" spans="1:2" x14ac:dyDescent="0.2">
      <c r="A636" t="s">
        <v>1347</v>
      </c>
      <c r="B636" t="s">
        <v>1348</v>
      </c>
    </row>
    <row r="637" spans="1:2" x14ac:dyDescent="0.2">
      <c r="A637" t="s">
        <v>1349</v>
      </c>
      <c r="B637" t="s">
        <v>1350</v>
      </c>
    </row>
    <row r="638" spans="1:2" x14ac:dyDescent="0.2">
      <c r="A638" t="s">
        <v>1351</v>
      </c>
      <c r="B638" t="s">
        <v>1352</v>
      </c>
    </row>
    <row r="639" spans="1:2" x14ac:dyDescent="0.2">
      <c r="A639" t="s">
        <v>1353</v>
      </c>
      <c r="B639" t="s">
        <v>1354</v>
      </c>
    </row>
    <row r="640" spans="1:2" x14ac:dyDescent="0.2">
      <c r="A640" t="s">
        <v>1355</v>
      </c>
      <c r="B640" t="s">
        <v>1356</v>
      </c>
    </row>
    <row r="641" spans="1:2" x14ac:dyDescent="0.2">
      <c r="A641" t="s">
        <v>1357</v>
      </c>
      <c r="B641" t="s">
        <v>1358</v>
      </c>
    </row>
    <row r="642" spans="1:2" x14ac:dyDescent="0.2">
      <c r="A642" t="s">
        <v>1359</v>
      </c>
      <c r="B642" t="s">
        <v>1360</v>
      </c>
    </row>
    <row r="643" spans="1:2" x14ac:dyDescent="0.2">
      <c r="A643" t="s">
        <v>1361</v>
      </c>
      <c r="B643" t="s">
        <v>1362</v>
      </c>
    </row>
    <row r="644" spans="1:2" x14ac:dyDescent="0.2">
      <c r="A644" t="s">
        <v>1363</v>
      </c>
      <c r="B644" t="s">
        <v>1364</v>
      </c>
    </row>
    <row r="645" spans="1:2" x14ac:dyDescent="0.2">
      <c r="A645" t="s">
        <v>1365</v>
      </c>
      <c r="B645" t="s">
        <v>1366</v>
      </c>
    </row>
    <row r="646" spans="1:2" x14ac:dyDescent="0.2">
      <c r="A646" t="s">
        <v>1367</v>
      </c>
      <c r="B646" t="s">
        <v>1368</v>
      </c>
    </row>
    <row r="647" spans="1:2" x14ac:dyDescent="0.2">
      <c r="A647" t="s">
        <v>1369</v>
      </c>
      <c r="B647" t="s">
        <v>1370</v>
      </c>
    </row>
    <row r="648" spans="1:2" x14ac:dyDescent="0.2">
      <c r="A648" t="s">
        <v>1371</v>
      </c>
      <c r="B648" t="s">
        <v>1372</v>
      </c>
    </row>
    <row r="649" spans="1:2" x14ac:dyDescent="0.2">
      <c r="A649" t="s">
        <v>1373</v>
      </c>
      <c r="B649" t="s">
        <v>1374</v>
      </c>
    </row>
    <row r="650" spans="1:2" x14ac:dyDescent="0.2">
      <c r="A650" t="s">
        <v>1375</v>
      </c>
      <c r="B650" t="s">
        <v>1376</v>
      </c>
    </row>
    <row r="651" spans="1:2" x14ac:dyDescent="0.2">
      <c r="A651" t="s">
        <v>1377</v>
      </c>
      <c r="B651" t="s">
        <v>1378</v>
      </c>
    </row>
    <row r="652" spans="1:2" x14ac:dyDescent="0.2">
      <c r="A652" t="s">
        <v>1379</v>
      </c>
      <c r="B652" t="s">
        <v>1380</v>
      </c>
    </row>
    <row r="653" spans="1:2" x14ac:dyDescent="0.2">
      <c r="A653" t="s">
        <v>1381</v>
      </c>
      <c r="B653" t="s">
        <v>1382</v>
      </c>
    </row>
    <row r="654" spans="1:2" x14ac:dyDescent="0.2">
      <c r="A654" t="s">
        <v>1383</v>
      </c>
      <c r="B654" t="s">
        <v>1384</v>
      </c>
    </row>
    <row r="655" spans="1:2" x14ac:dyDescent="0.2">
      <c r="A655" t="s">
        <v>1385</v>
      </c>
      <c r="B655" t="s">
        <v>1386</v>
      </c>
    </row>
    <row r="656" spans="1:2" x14ac:dyDescent="0.2">
      <c r="A656" t="s">
        <v>1387</v>
      </c>
      <c r="B656" t="s">
        <v>1388</v>
      </c>
    </row>
    <row r="657" spans="1:2" x14ac:dyDescent="0.2">
      <c r="A657" t="s">
        <v>1389</v>
      </c>
      <c r="B657" t="s">
        <v>1390</v>
      </c>
    </row>
    <row r="658" spans="1:2" x14ac:dyDescent="0.2">
      <c r="A658" t="s">
        <v>1391</v>
      </c>
      <c r="B658" t="s">
        <v>1392</v>
      </c>
    </row>
    <row r="659" spans="1:2" x14ac:dyDescent="0.2">
      <c r="A659" t="s">
        <v>1393</v>
      </c>
      <c r="B659" t="s">
        <v>1394</v>
      </c>
    </row>
    <row r="660" spans="1:2" x14ac:dyDescent="0.2">
      <c r="A660" t="s">
        <v>1395</v>
      </c>
      <c r="B660" t="s">
        <v>1396</v>
      </c>
    </row>
    <row r="661" spans="1:2" x14ac:dyDescent="0.2">
      <c r="A661" t="s">
        <v>1397</v>
      </c>
      <c r="B661" t="s">
        <v>1398</v>
      </c>
    </row>
    <row r="662" spans="1:2" x14ac:dyDescent="0.2">
      <c r="A662" t="s">
        <v>1399</v>
      </c>
      <c r="B662" t="s">
        <v>1400</v>
      </c>
    </row>
    <row r="663" spans="1:2" x14ac:dyDescent="0.2">
      <c r="A663" t="s">
        <v>1401</v>
      </c>
      <c r="B663" t="s">
        <v>1402</v>
      </c>
    </row>
    <row r="664" spans="1:2" x14ac:dyDescent="0.2">
      <c r="A664" t="s">
        <v>1403</v>
      </c>
      <c r="B664" t="s">
        <v>1404</v>
      </c>
    </row>
    <row r="665" spans="1:2" x14ac:dyDescent="0.2">
      <c r="A665" t="s">
        <v>1405</v>
      </c>
      <c r="B665" t="s">
        <v>1406</v>
      </c>
    </row>
    <row r="666" spans="1:2" x14ac:dyDescent="0.2">
      <c r="A666" t="s">
        <v>1407</v>
      </c>
      <c r="B666" t="s">
        <v>1408</v>
      </c>
    </row>
    <row r="667" spans="1:2" x14ac:dyDescent="0.2">
      <c r="A667" t="s">
        <v>1409</v>
      </c>
      <c r="B667" t="s">
        <v>1410</v>
      </c>
    </row>
    <row r="668" spans="1:2" x14ac:dyDescent="0.2">
      <c r="A668" t="s">
        <v>1411</v>
      </c>
      <c r="B668" t="s">
        <v>1412</v>
      </c>
    </row>
    <row r="669" spans="1:2" x14ac:dyDescent="0.2">
      <c r="A669" t="s">
        <v>1413</v>
      </c>
      <c r="B669" t="s">
        <v>1414</v>
      </c>
    </row>
    <row r="670" spans="1:2" x14ac:dyDescent="0.2">
      <c r="A670" t="s">
        <v>1415</v>
      </c>
      <c r="B670" t="s">
        <v>1416</v>
      </c>
    </row>
    <row r="671" spans="1:2" x14ac:dyDescent="0.2">
      <c r="A671" t="s">
        <v>1417</v>
      </c>
      <c r="B671" t="s">
        <v>1418</v>
      </c>
    </row>
    <row r="672" spans="1:2" x14ac:dyDescent="0.2">
      <c r="A672" t="s">
        <v>1419</v>
      </c>
      <c r="B672" t="s">
        <v>1420</v>
      </c>
    </row>
    <row r="673" spans="1:2" x14ac:dyDescent="0.2">
      <c r="A673" t="s">
        <v>1421</v>
      </c>
      <c r="B673" t="s">
        <v>1422</v>
      </c>
    </row>
    <row r="674" spans="1:2" x14ac:dyDescent="0.2">
      <c r="A674" t="s">
        <v>1423</v>
      </c>
      <c r="B674" t="s">
        <v>1424</v>
      </c>
    </row>
    <row r="675" spans="1:2" x14ac:dyDescent="0.2">
      <c r="A675" t="s">
        <v>1425</v>
      </c>
      <c r="B675" t="s">
        <v>1426</v>
      </c>
    </row>
    <row r="676" spans="1:2" x14ac:dyDescent="0.2">
      <c r="A676" t="s">
        <v>1427</v>
      </c>
      <c r="B676" t="s">
        <v>1370</v>
      </c>
    </row>
    <row r="677" spans="1:2" x14ac:dyDescent="0.2">
      <c r="A677" t="s">
        <v>1428</v>
      </c>
      <c r="B677" t="s">
        <v>1429</v>
      </c>
    </row>
    <row r="678" spans="1:2" x14ac:dyDescent="0.2">
      <c r="A678" t="s">
        <v>1430</v>
      </c>
      <c r="B678" t="s">
        <v>1431</v>
      </c>
    </row>
    <row r="679" spans="1:2" x14ac:dyDescent="0.2">
      <c r="A679" t="s">
        <v>1432</v>
      </c>
      <c r="B679" t="s">
        <v>1433</v>
      </c>
    </row>
    <row r="680" spans="1:2" x14ac:dyDescent="0.2">
      <c r="A680" t="s">
        <v>1434</v>
      </c>
      <c r="B680" t="s">
        <v>1435</v>
      </c>
    </row>
    <row r="681" spans="1:2" x14ac:dyDescent="0.2">
      <c r="A681" t="s">
        <v>1436</v>
      </c>
      <c r="B681" t="s">
        <v>1437</v>
      </c>
    </row>
    <row r="682" spans="1:2" x14ac:dyDescent="0.2">
      <c r="A682" t="s">
        <v>1438</v>
      </c>
      <c r="B682" t="s">
        <v>1439</v>
      </c>
    </row>
    <row r="683" spans="1:2" x14ac:dyDescent="0.2">
      <c r="A683" t="s">
        <v>1440</v>
      </c>
      <c r="B683" t="s">
        <v>1441</v>
      </c>
    </row>
    <row r="684" spans="1:2" x14ac:dyDescent="0.2">
      <c r="A684" t="s">
        <v>1442</v>
      </c>
      <c r="B684" t="s">
        <v>1443</v>
      </c>
    </row>
    <row r="685" spans="1:2" x14ac:dyDescent="0.2">
      <c r="A685" t="s">
        <v>1444</v>
      </c>
      <c r="B685" t="s">
        <v>1445</v>
      </c>
    </row>
    <row r="686" spans="1:2" x14ac:dyDescent="0.2">
      <c r="A686" t="s">
        <v>1446</v>
      </c>
      <c r="B686" t="s">
        <v>1447</v>
      </c>
    </row>
    <row r="687" spans="1:2" x14ac:dyDescent="0.2">
      <c r="A687" t="s">
        <v>1448</v>
      </c>
      <c r="B687" t="s">
        <v>1449</v>
      </c>
    </row>
    <row r="688" spans="1:2" x14ac:dyDescent="0.2">
      <c r="A688" t="s">
        <v>1450</v>
      </c>
      <c r="B688" t="s">
        <v>1451</v>
      </c>
    </row>
    <row r="689" spans="1:2" x14ac:dyDescent="0.2">
      <c r="A689" t="s">
        <v>1452</v>
      </c>
      <c r="B689" t="s">
        <v>1453</v>
      </c>
    </row>
    <row r="690" spans="1:2" x14ac:dyDescent="0.2">
      <c r="A690" t="s">
        <v>1454</v>
      </c>
      <c r="B690" t="s">
        <v>1455</v>
      </c>
    </row>
    <row r="691" spans="1:2" x14ac:dyDescent="0.2">
      <c r="A691" t="s">
        <v>1456</v>
      </c>
      <c r="B691" t="s">
        <v>1457</v>
      </c>
    </row>
    <row r="692" spans="1:2" x14ac:dyDescent="0.2">
      <c r="A692" t="s">
        <v>1458</v>
      </c>
      <c r="B692" t="s">
        <v>1459</v>
      </c>
    </row>
    <row r="693" spans="1:2" x14ac:dyDescent="0.2">
      <c r="A693" t="s">
        <v>1460</v>
      </c>
      <c r="B693" t="s">
        <v>1461</v>
      </c>
    </row>
    <row r="694" spans="1:2" x14ac:dyDescent="0.2">
      <c r="A694" t="s">
        <v>1462</v>
      </c>
      <c r="B694" t="s">
        <v>1463</v>
      </c>
    </row>
    <row r="695" spans="1:2" x14ac:dyDescent="0.2">
      <c r="A695" t="s">
        <v>1464</v>
      </c>
      <c r="B695" t="s">
        <v>1465</v>
      </c>
    </row>
    <row r="696" spans="1:2" x14ac:dyDescent="0.2">
      <c r="A696" t="s">
        <v>1466</v>
      </c>
      <c r="B696" t="s">
        <v>1467</v>
      </c>
    </row>
    <row r="697" spans="1:2" x14ac:dyDescent="0.2">
      <c r="A697" t="s">
        <v>1468</v>
      </c>
      <c r="B697" t="s">
        <v>1469</v>
      </c>
    </row>
    <row r="698" spans="1:2" x14ac:dyDescent="0.2">
      <c r="A698" t="s">
        <v>1470</v>
      </c>
      <c r="B698" t="s">
        <v>1471</v>
      </c>
    </row>
    <row r="699" spans="1:2" x14ac:dyDescent="0.2">
      <c r="A699" t="s">
        <v>1472</v>
      </c>
      <c r="B699" t="s">
        <v>1473</v>
      </c>
    </row>
    <row r="700" spans="1:2" x14ac:dyDescent="0.2">
      <c r="A700" t="s">
        <v>1474</v>
      </c>
      <c r="B700" t="s">
        <v>1475</v>
      </c>
    </row>
    <row r="701" spans="1:2" x14ac:dyDescent="0.2">
      <c r="A701" t="s">
        <v>1476</v>
      </c>
      <c r="B701" t="s">
        <v>1477</v>
      </c>
    </row>
    <row r="702" spans="1:2" x14ac:dyDescent="0.2">
      <c r="A702" t="s">
        <v>1478</v>
      </c>
      <c r="B702" t="s">
        <v>1479</v>
      </c>
    </row>
    <row r="703" spans="1:2" x14ac:dyDescent="0.2">
      <c r="A703" t="s">
        <v>1480</v>
      </c>
      <c r="B703" t="s">
        <v>1481</v>
      </c>
    </row>
    <row r="704" spans="1:2" x14ac:dyDescent="0.2">
      <c r="A704" t="s">
        <v>1482</v>
      </c>
      <c r="B704" t="s">
        <v>1483</v>
      </c>
    </row>
    <row r="705" spans="1:2" x14ac:dyDescent="0.2">
      <c r="A705" t="s">
        <v>1484</v>
      </c>
      <c r="B705" t="s">
        <v>1485</v>
      </c>
    </row>
    <row r="706" spans="1:2" x14ac:dyDescent="0.2">
      <c r="A706" t="s">
        <v>1486</v>
      </c>
      <c r="B706" t="s">
        <v>1487</v>
      </c>
    </row>
    <row r="707" spans="1:2" x14ac:dyDescent="0.2">
      <c r="A707" t="s">
        <v>1488</v>
      </c>
      <c r="B707" t="s">
        <v>1489</v>
      </c>
    </row>
    <row r="708" spans="1:2" x14ac:dyDescent="0.2">
      <c r="A708" t="s">
        <v>1490</v>
      </c>
      <c r="B708" t="s">
        <v>1491</v>
      </c>
    </row>
    <row r="709" spans="1:2" x14ac:dyDescent="0.2">
      <c r="A709" t="s">
        <v>1492</v>
      </c>
      <c r="B709" t="s">
        <v>1493</v>
      </c>
    </row>
    <row r="710" spans="1:2" x14ac:dyDescent="0.2">
      <c r="A710" t="s">
        <v>1494</v>
      </c>
      <c r="B710" t="s">
        <v>1495</v>
      </c>
    </row>
    <row r="711" spans="1:2" x14ac:dyDescent="0.2">
      <c r="A711" t="s">
        <v>1496</v>
      </c>
      <c r="B711" t="s">
        <v>1497</v>
      </c>
    </row>
    <row r="712" spans="1:2" x14ac:dyDescent="0.2">
      <c r="A712" t="s">
        <v>1498</v>
      </c>
      <c r="B712" t="s">
        <v>1499</v>
      </c>
    </row>
    <row r="713" spans="1:2" x14ac:dyDescent="0.2">
      <c r="A713" t="s">
        <v>1500</v>
      </c>
      <c r="B713" t="s">
        <v>1501</v>
      </c>
    </row>
    <row r="714" spans="1:2" x14ac:dyDescent="0.2">
      <c r="A714" t="s">
        <v>1502</v>
      </c>
      <c r="B714" t="s">
        <v>1503</v>
      </c>
    </row>
    <row r="715" spans="1:2" x14ac:dyDescent="0.2">
      <c r="A715" t="s">
        <v>1504</v>
      </c>
      <c r="B715" t="s">
        <v>1505</v>
      </c>
    </row>
    <row r="716" spans="1:2" x14ac:dyDescent="0.2">
      <c r="A716" t="s">
        <v>1506</v>
      </c>
      <c r="B716" t="s">
        <v>1507</v>
      </c>
    </row>
    <row r="717" spans="1:2" x14ac:dyDescent="0.2">
      <c r="A717" t="s">
        <v>1508</v>
      </c>
      <c r="B717" t="s">
        <v>1509</v>
      </c>
    </row>
    <row r="718" spans="1:2" x14ac:dyDescent="0.2">
      <c r="A718" t="s">
        <v>1510</v>
      </c>
      <c r="B718" t="s">
        <v>1511</v>
      </c>
    </row>
    <row r="719" spans="1:2" x14ac:dyDescent="0.2">
      <c r="A719" t="s">
        <v>1512</v>
      </c>
      <c r="B719" t="s">
        <v>1513</v>
      </c>
    </row>
    <row r="720" spans="1:2" x14ac:dyDescent="0.2">
      <c r="A720" t="s">
        <v>1514</v>
      </c>
      <c r="B720" t="s">
        <v>1515</v>
      </c>
    </row>
    <row r="721" spans="1:2" x14ac:dyDescent="0.2">
      <c r="A721" t="s">
        <v>1516</v>
      </c>
      <c r="B721" t="s">
        <v>1517</v>
      </c>
    </row>
    <row r="722" spans="1:2" x14ac:dyDescent="0.2">
      <c r="A722" t="s">
        <v>1518</v>
      </c>
      <c r="B722" t="s">
        <v>1519</v>
      </c>
    </row>
    <row r="723" spans="1:2" x14ac:dyDescent="0.2">
      <c r="A723" t="s">
        <v>1520</v>
      </c>
      <c r="B723" t="s">
        <v>1521</v>
      </c>
    </row>
    <row r="724" spans="1:2" x14ac:dyDescent="0.2">
      <c r="A724" t="s">
        <v>1522</v>
      </c>
      <c r="B724" t="s">
        <v>1523</v>
      </c>
    </row>
    <row r="725" spans="1:2" x14ac:dyDescent="0.2">
      <c r="A725" t="s">
        <v>1524</v>
      </c>
      <c r="B725" t="s">
        <v>1525</v>
      </c>
    </row>
    <row r="726" spans="1:2" x14ac:dyDescent="0.2">
      <c r="A726" t="s">
        <v>1526</v>
      </c>
      <c r="B726" t="s">
        <v>1527</v>
      </c>
    </row>
    <row r="727" spans="1:2" x14ac:dyDescent="0.2">
      <c r="A727" t="s">
        <v>1528</v>
      </c>
      <c r="B727" t="s">
        <v>1529</v>
      </c>
    </row>
    <row r="728" spans="1:2" x14ac:dyDescent="0.2">
      <c r="A728" t="s">
        <v>1530</v>
      </c>
      <c r="B728" t="s">
        <v>1531</v>
      </c>
    </row>
    <row r="729" spans="1:2" x14ac:dyDescent="0.2">
      <c r="A729" t="s">
        <v>1532</v>
      </c>
      <c r="B729" t="s">
        <v>1533</v>
      </c>
    </row>
    <row r="730" spans="1:2" x14ac:dyDescent="0.2">
      <c r="A730" t="s">
        <v>1534</v>
      </c>
      <c r="B730" t="s">
        <v>1535</v>
      </c>
    </row>
    <row r="731" spans="1:2" x14ac:dyDescent="0.2">
      <c r="A731" t="s">
        <v>1536</v>
      </c>
      <c r="B731" t="s">
        <v>1537</v>
      </c>
    </row>
    <row r="732" spans="1:2" x14ac:dyDescent="0.2">
      <c r="A732" t="s">
        <v>1538</v>
      </c>
      <c r="B732" t="s">
        <v>1539</v>
      </c>
    </row>
    <row r="733" spans="1:2" x14ac:dyDescent="0.2">
      <c r="A733" t="s">
        <v>1540</v>
      </c>
      <c r="B733" t="s">
        <v>1541</v>
      </c>
    </row>
    <row r="734" spans="1:2" x14ac:dyDescent="0.2">
      <c r="A734" t="s">
        <v>1542</v>
      </c>
      <c r="B734" t="s">
        <v>1543</v>
      </c>
    </row>
    <row r="735" spans="1:2" x14ac:dyDescent="0.2">
      <c r="A735" t="s">
        <v>1544</v>
      </c>
      <c r="B735" t="s">
        <v>1545</v>
      </c>
    </row>
    <row r="736" spans="1:2" x14ac:dyDescent="0.2">
      <c r="A736" t="s">
        <v>1546</v>
      </c>
      <c r="B736" t="s">
        <v>1547</v>
      </c>
    </row>
    <row r="737" spans="1:2" x14ac:dyDescent="0.2">
      <c r="A737" t="s">
        <v>1548</v>
      </c>
      <c r="B737" t="s">
        <v>1549</v>
      </c>
    </row>
    <row r="738" spans="1:2" x14ac:dyDescent="0.2">
      <c r="A738" t="s">
        <v>1550</v>
      </c>
      <c r="B738" t="s">
        <v>1551</v>
      </c>
    </row>
    <row r="739" spans="1:2" x14ac:dyDescent="0.2">
      <c r="A739" t="s">
        <v>1552</v>
      </c>
      <c r="B739" t="s">
        <v>1553</v>
      </c>
    </row>
    <row r="740" spans="1:2" x14ac:dyDescent="0.2">
      <c r="A740" t="s">
        <v>1554</v>
      </c>
      <c r="B740" t="s">
        <v>431</v>
      </c>
    </row>
    <row r="741" spans="1:2" x14ac:dyDescent="0.2">
      <c r="A741" t="s">
        <v>1555</v>
      </c>
      <c r="B741" t="s">
        <v>1556</v>
      </c>
    </row>
    <row r="742" spans="1:2" x14ac:dyDescent="0.2">
      <c r="A742" t="s">
        <v>1557</v>
      </c>
      <c r="B742" t="s">
        <v>1558</v>
      </c>
    </row>
    <row r="743" spans="1:2" x14ac:dyDescent="0.2">
      <c r="A743" t="s">
        <v>1559</v>
      </c>
      <c r="B743" t="s">
        <v>1560</v>
      </c>
    </row>
    <row r="744" spans="1:2" x14ac:dyDescent="0.2">
      <c r="A744" t="s">
        <v>1561</v>
      </c>
      <c r="B744" t="s">
        <v>1562</v>
      </c>
    </row>
    <row r="745" spans="1:2" x14ac:dyDescent="0.2">
      <c r="A745" t="s">
        <v>1563</v>
      </c>
      <c r="B745" t="s">
        <v>1564</v>
      </c>
    </row>
    <row r="746" spans="1:2" x14ac:dyDescent="0.2">
      <c r="A746" t="s">
        <v>1565</v>
      </c>
      <c r="B746" t="s">
        <v>1566</v>
      </c>
    </row>
    <row r="747" spans="1:2" x14ac:dyDescent="0.2">
      <c r="A747" t="s">
        <v>1567</v>
      </c>
      <c r="B747" t="s">
        <v>1568</v>
      </c>
    </row>
    <row r="748" spans="1:2" x14ac:dyDescent="0.2">
      <c r="A748" t="s">
        <v>1569</v>
      </c>
      <c r="B748" t="s">
        <v>1570</v>
      </c>
    </row>
    <row r="749" spans="1:2" x14ac:dyDescent="0.2">
      <c r="A749" t="s">
        <v>1571</v>
      </c>
      <c r="B749" t="s">
        <v>1572</v>
      </c>
    </row>
    <row r="750" spans="1:2" x14ac:dyDescent="0.2">
      <c r="A750" t="s">
        <v>1573</v>
      </c>
      <c r="B750" t="s">
        <v>1574</v>
      </c>
    </row>
    <row r="751" spans="1:2" x14ac:dyDescent="0.2">
      <c r="A751" t="s">
        <v>1575</v>
      </c>
      <c r="B751" t="s">
        <v>1576</v>
      </c>
    </row>
    <row r="752" spans="1:2" x14ac:dyDescent="0.2">
      <c r="A752" t="s">
        <v>1577</v>
      </c>
      <c r="B752" t="s">
        <v>1578</v>
      </c>
    </row>
    <row r="753" spans="1:2" x14ac:dyDescent="0.2">
      <c r="A753" t="s">
        <v>1579</v>
      </c>
      <c r="B753" t="s">
        <v>1580</v>
      </c>
    </row>
    <row r="754" spans="1:2" x14ac:dyDescent="0.2">
      <c r="A754" t="s">
        <v>1581</v>
      </c>
      <c r="B754" t="s">
        <v>1582</v>
      </c>
    </row>
    <row r="755" spans="1:2" x14ac:dyDescent="0.2">
      <c r="A755" t="s">
        <v>1583</v>
      </c>
      <c r="B755" t="s">
        <v>1584</v>
      </c>
    </row>
    <row r="756" spans="1:2" x14ac:dyDescent="0.2">
      <c r="A756" t="s">
        <v>1585</v>
      </c>
      <c r="B756" t="s">
        <v>1586</v>
      </c>
    </row>
    <row r="757" spans="1:2" x14ac:dyDescent="0.2">
      <c r="A757" t="s">
        <v>1587</v>
      </c>
      <c r="B757" t="s">
        <v>1588</v>
      </c>
    </row>
    <row r="758" spans="1:2" x14ac:dyDescent="0.2">
      <c r="A758" t="s">
        <v>1589</v>
      </c>
      <c r="B758" t="s">
        <v>1590</v>
      </c>
    </row>
    <row r="759" spans="1:2" x14ac:dyDescent="0.2">
      <c r="A759" t="s">
        <v>1591</v>
      </c>
      <c r="B759" t="s">
        <v>1592</v>
      </c>
    </row>
    <row r="760" spans="1:2" x14ac:dyDescent="0.2">
      <c r="A760" t="s">
        <v>1593</v>
      </c>
      <c r="B760" t="s">
        <v>1594</v>
      </c>
    </row>
    <row r="761" spans="1:2" x14ac:dyDescent="0.2">
      <c r="A761" t="s">
        <v>1595</v>
      </c>
      <c r="B761" t="s">
        <v>1596</v>
      </c>
    </row>
    <row r="762" spans="1:2" x14ac:dyDescent="0.2">
      <c r="A762" t="s">
        <v>1597</v>
      </c>
      <c r="B762" t="s">
        <v>1598</v>
      </c>
    </row>
    <row r="763" spans="1:2" x14ac:dyDescent="0.2">
      <c r="A763" t="s">
        <v>1599</v>
      </c>
      <c r="B763" t="s">
        <v>1600</v>
      </c>
    </row>
    <row r="764" spans="1:2" x14ac:dyDescent="0.2">
      <c r="A764" t="s">
        <v>1601</v>
      </c>
      <c r="B764" t="s">
        <v>1602</v>
      </c>
    </row>
    <row r="765" spans="1:2" x14ac:dyDescent="0.2">
      <c r="A765" t="s">
        <v>1603</v>
      </c>
      <c r="B765" t="s">
        <v>1604</v>
      </c>
    </row>
    <row r="766" spans="1:2" x14ac:dyDescent="0.2">
      <c r="A766" t="s">
        <v>1605</v>
      </c>
      <c r="B766" t="s">
        <v>1606</v>
      </c>
    </row>
    <row r="767" spans="1:2" x14ac:dyDescent="0.2">
      <c r="A767" t="s">
        <v>1607</v>
      </c>
      <c r="B767" t="s">
        <v>1608</v>
      </c>
    </row>
    <row r="768" spans="1:2" x14ac:dyDescent="0.2">
      <c r="A768" t="s">
        <v>1609</v>
      </c>
      <c r="B768" t="s">
        <v>1610</v>
      </c>
    </row>
    <row r="769" spans="1:2" x14ac:dyDescent="0.2">
      <c r="A769" t="s">
        <v>1611</v>
      </c>
      <c r="B769" t="s">
        <v>1612</v>
      </c>
    </row>
    <row r="770" spans="1:2" x14ac:dyDescent="0.2">
      <c r="A770" t="s">
        <v>1613</v>
      </c>
      <c r="B770" t="s">
        <v>1614</v>
      </c>
    </row>
    <row r="771" spans="1:2" x14ac:dyDescent="0.2">
      <c r="A771" t="s">
        <v>1615</v>
      </c>
      <c r="B771" t="s">
        <v>1616</v>
      </c>
    </row>
    <row r="772" spans="1:2" x14ac:dyDescent="0.2">
      <c r="A772" t="s">
        <v>1617</v>
      </c>
      <c r="B772" t="s">
        <v>1618</v>
      </c>
    </row>
    <row r="773" spans="1:2" x14ac:dyDescent="0.2">
      <c r="A773" t="s">
        <v>1619</v>
      </c>
      <c r="B773" t="s">
        <v>1620</v>
      </c>
    </row>
    <row r="774" spans="1:2" x14ac:dyDescent="0.2">
      <c r="A774" t="s">
        <v>1621</v>
      </c>
      <c r="B774" t="s">
        <v>1622</v>
      </c>
    </row>
    <row r="775" spans="1:2" x14ac:dyDescent="0.2">
      <c r="A775" t="s">
        <v>1623</v>
      </c>
      <c r="B775" t="s">
        <v>1624</v>
      </c>
    </row>
    <row r="776" spans="1:2" x14ac:dyDescent="0.2">
      <c r="A776" t="s">
        <v>1625</v>
      </c>
      <c r="B776" t="s">
        <v>1626</v>
      </c>
    </row>
    <row r="777" spans="1:2" x14ac:dyDescent="0.2">
      <c r="A777" t="s">
        <v>1627</v>
      </c>
      <c r="B777" t="s">
        <v>1628</v>
      </c>
    </row>
    <row r="778" spans="1:2" x14ac:dyDescent="0.2">
      <c r="A778" t="s">
        <v>1629</v>
      </c>
      <c r="B778" t="s">
        <v>1630</v>
      </c>
    </row>
    <row r="779" spans="1:2" x14ac:dyDescent="0.2">
      <c r="A779" t="s">
        <v>1631</v>
      </c>
      <c r="B779" t="s">
        <v>1632</v>
      </c>
    </row>
    <row r="780" spans="1:2" x14ac:dyDescent="0.2">
      <c r="A780" t="s">
        <v>1633</v>
      </c>
      <c r="B780" t="s">
        <v>1634</v>
      </c>
    </row>
    <row r="781" spans="1:2" x14ac:dyDescent="0.2">
      <c r="A781" t="s">
        <v>1635</v>
      </c>
      <c r="B781" t="s">
        <v>1636</v>
      </c>
    </row>
    <row r="782" spans="1:2" x14ac:dyDescent="0.2">
      <c r="A782" t="s">
        <v>1637</v>
      </c>
      <c r="B782" t="s">
        <v>1638</v>
      </c>
    </row>
    <row r="783" spans="1:2" x14ac:dyDescent="0.2">
      <c r="A783" t="s">
        <v>1639</v>
      </c>
      <c r="B783" t="s">
        <v>1640</v>
      </c>
    </row>
    <row r="784" spans="1:2" x14ac:dyDescent="0.2">
      <c r="A784" t="s">
        <v>1641</v>
      </c>
      <c r="B784" t="s">
        <v>1642</v>
      </c>
    </row>
    <row r="785" spans="1:2" x14ac:dyDescent="0.2">
      <c r="A785" t="s">
        <v>1643</v>
      </c>
      <c r="B785" t="s">
        <v>1644</v>
      </c>
    </row>
    <row r="786" spans="1:2" x14ac:dyDescent="0.2">
      <c r="A786" t="s">
        <v>1645</v>
      </c>
      <c r="B786" t="s">
        <v>1646</v>
      </c>
    </row>
    <row r="787" spans="1:2" x14ac:dyDescent="0.2">
      <c r="A787" t="s">
        <v>1647</v>
      </c>
      <c r="B787" t="s">
        <v>1648</v>
      </c>
    </row>
    <row r="788" spans="1:2" x14ac:dyDescent="0.2">
      <c r="A788" t="s">
        <v>1649</v>
      </c>
      <c r="B788" t="s">
        <v>1650</v>
      </c>
    </row>
    <row r="789" spans="1:2" x14ac:dyDescent="0.2">
      <c r="A789" t="s">
        <v>1651</v>
      </c>
      <c r="B789" t="s">
        <v>1652</v>
      </c>
    </row>
    <row r="790" spans="1:2" x14ac:dyDescent="0.2">
      <c r="A790" t="s">
        <v>1653</v>
      </c>
      <c r="B790" t="s">
        <v>1654</v>
      </c>
    </row>
    <row r="791" spans="1:2" x14ac:dyDescent="0.2">
      <c r="A791" t="s">
        <v>1655</v>
      </c>
      <c r="B791" t="s">
        <v>1656</v>
      </c>
    </row>
    <row r="792" spans="1:2" x14ac:dyDescent="0.2">
      <c r="A792" t="s">
        <v>1657</v>
      </c>
      <c r="B792" t="s">
        <v>1257</v>
      </c>
    </row>
    <row r="793" spans="1:2" x14ac:dyDescent="0.2">
      <c r="A793" t="s">
        <v>1658</v>
      </c>
      <c r="B793" t="s">
        <v>1659</v>
      </c>
    </row>
    <row r="794" spans="1:2" x14ac:dyDescent="0.2">
      <c r="A794" t="s">
        <v>1660</v>
      </c>
      <c r="B794" t="s">
        <v>1661</v>
      </c>
    </row>
    <row r="795" spans="1:2" x14ac:dyDescent="0.2">
      <c r="A795" t="s">
        <v>1662</v>
      </c>
      <c r="B795" t="s">
        <v>1663</v>
      </c>
    </row>
    <row r="796" spans="1:2" x14ac:dyDescent="0.2">
      <c r="A796" t="s">
        <v>1664</v>
      </c>
      <c r="B796" t="s">
        <v>1665</v>
      </c>
    </row>
    <row r="797" spans="1:2" x14ac:dyDescent="0.2">
      <c r="A797" t="s">
        <v>1666</v>
      </c>
      <c r="B797" t="s">
        <v>1667</v>
      </c>
    </row>
    <row r="798" spans="1:2" x14ac:dyDescent="0.2">
      <c r="A798" t="s">
        <v>1668</v>
      </c>
      <c r="B798" t="s">
        <v>1669</v>
      </c>
    </row>
    <row r="799" spans="1:2" x14ac:dyDescent="0.2">
      <c r="A799" t="s">
        <v>1670</v>
      </c>
      <c r="B799" t="s">
        <v>1671</v>
      </c>
    </row>
    <row r="800" spans="1:2" x14ac:dyDescent="0.2">
      <c r="A800" t="s">
        <v>1672</v>
      </c>
      <c r="B800" t="s">
        <v>1673</v>
      </c>
    </row>
    <row r="801" spans="1:2" x14ac:dyDescent="0.2">
      <c r="A801" t="s">
        <v>1674</v>
      </c>
      <c r="B801" t="s">
        <v>1675</v>
      </c>
    </row>
    <row r="802" spans="1:2" x14ac:dyDescent="0.2">
      <c r="A802" t="s">
        <v>1676</v>
      </c>
      <c r="B802" t="s">
        <v>1677</v>
      </c>
    </row>
    <row r="803" spans="1:2" x14ac:dyDescent="0.2">
      <c r="A803" t="s">
        <v>1678</v>
      </c>
      <c r="B803" t="s">
        <v>1679</v>
      </c>
    </row>
    <row r="804" spans="1:2" x14ac:dyDescent="0.2">
      <c r="A804" t="s">
        <v>1680</v>
      </c>
      <c r="B804" t="s">
        <v>1681</v>
      </c>
    </row>
    <row r="805" spans="1:2" x14ac:dyDescent="0.2">
      <c r="A805" t="s">
        <v>1682</v>
      </c>
      <c r="B805" t="s">
        <v>1683</v>
      </c>
    </row>
    <row r="806" spans="1:2" x14ac:dyDescent="0.2">
      <c r="A806" t="s">
        <v>1684</v>
      </c>
      <c r="B806" t="s">
        <v>1685</v>
      </c>
    </row>
    <row r="807" spans="1:2" x14ac:dyDescent="0.2">
      <c r="A807" t="s">
        <v>1686</v>
      </c>
      <c r="B807" t="s">
        <v>1687</v>
      </c>
    </row>
    <row r="808" spans="1:2" x14ac:dyDescent="0.2">
      <c r="A808" t="s">
        <v>1688</v>
      </c>
      <c r="B808" t="s">
        <v>1689</v>
      </c>
    </row>
    <row r="809" spans="1:2" x14ac:dyDescent="0.2">
      <c r="A809" t="s">
        <v>1690</v>
      </c>
      <c r="B809" t="s">
        <v>1691</v>
      </c>
    </row>
    <row r="810" spans="1:2" x14ac:dyDescent="0.2">
      <c r="A810" t="s">
        <v>1692</v>
      </c>
      <c r="B810" t="s">
        <v>1693</v>
      </c>
    </row>
    <row r="811" spans="1:2" x14ac:dyDescent="0.2">
      <c r="A811" t="s">
        <v>1694</v>
      </c>
      <c r="B811" t="s">
        <v>1695</v>
      </c>
    </row>
    <row r="812" spans="1:2" x14ac:dyDescent="0.2">
      <c r="A812" t="s">
        <v>1696</v>
      </c>
      <c r="B812" t="s">
        <v>1697</v>
      </c>
    </row>
    <row r="813" spans="1:2" x14ac:dyDescent="0.2">
      <c r="A813" t="s">
        <v>1698</v>
      </c>
      <c r="B813" t="s">
        <v>1699</v>
      </c>
    </row>
    <row r="814" spans="1:2" x14ac:dyDescent="0.2">
      <c r="A814" t="s">
        <v>1700</v>
      </c>
      <c r="B814" t="s">
        <v>1701</v>
      </c>
    </row>
    <row r="815" spans="1:2" x14ac:dyDescent="0.2">
      <c r="A815" t="s">
        <v>1702</v>
      </c>
      <c r="B815" t="s">
        <v>1703</v>
      </c>
    </row>
    <row r="816" spans="1:2" x14ac:dyDescent="0.2">
      <c r="A816" t="s">
        <v>1704</v>
      </c>
      <c r="B816" t="s">
        <v>1705</v>
      </c>
    </row>
    <row r="817" spans="1:2" x14ac:dyDescent="0.2">
      <c r="A817" t="s">
        <v>1706</v>
      </c>
      <c r="B817" t="s">
        <v>1707</v>
      </c>
    </row>
    <row r="818" spans="1:2" x14ac:dyDescent="0.2">
      <c r="A818" t="s">
        <v>1708</v>
      </c>
      <c r="B818" t="s">
        <v>1709</v>
      </c>
    </row>
    <row r="819" spans="1:2" x14ac:dyDescent="0.2">
      <c r="A819" t="s">
        <v>1710</v>
      </c>
      <c r="B819" t="s">
        <v>1711</v>
      </c>
    </row>
    <row r="820" spans="1:2" x14ac:dyDescent="0.2">
      <c r="A820" t="s">
        <v>1712</v>
      </c>
      <c r="B820" t="s">
        <v>1713</v>
      </c>
    </row>
    <row r="821" spans="1:2" x14ac:dyDescent="0.2">
      <c r="A821" t="s">
        <v>1714</v>
      </c>
      <c r="B821" t="s">
        <v>1715</v>
      </c>
    </row>
    <row r="822" spans="1:2" x14ac:dyDescent="0.2">
      <c r="A822" t="s">
        <v>1716</v>
      </c>
      <c r="B822" t="s">
        <v>1717</v>
      </c>
    </row>
    <row r="823" spans="1:2" x14ac:dyDescent="0.2">
      <c r="A823" t="s">
        <v>1718</v>
      </c>
      <c r="B823" t="s">
        <v>1719</v>
      </c>
    </row>
    <row r="824" spans="1:2" x14ac:dyDescent="0.2">
      <c r="A824" t="s">
        <v>1720</v>
      </c>
      <c r="B824" t="s">
        <v>1721</v>
      </c>
    </row>
    <row r="825" spans="1:2" x14ac:dyDescent="0.2">
      <c r="A825" t="s">
        <v>1722</v>
      </c>
      <c r="B825" t="s">
        <v>1723</v>
      </c>
    </row>
    <row r="826" spans="1:2" x14ac:dyDescent="0.2">
      <c r="A826" t="s">
        <v>1724</v>
      </c>
      <c r="B826" t="s">
        <v>1725</v>
      </c>
    </row>
    <row r="827" spans="1:2" x14ac:dyDescent="0.2">
      <c r="A827" t="s">
        <v>1726</v>
      </c>
      <c r="B827" t="s">
        <v>1727</v>
      </c>
    </row>
    <row r="828" spans="1:2" x14ac:dyDescent="0.2">
      <c r="A828" t="s">
        <v>1728</v>
      </c>
      <c r="B828" t="s">
        <v>1729</v>
      </c>
    </row>
    <row r="829" spans="1:2" x14ac:dyDescent="0.2">
      <c r="A829" t="s">
        <v>1730</v>
      </c>
      <c r="B829" t="s">
        <v>1731</v>
      </c>
    </row>
    <row r="830" spans="1:2" x14ac:dyDescent="0.2">
      <c r="A830" t="s">
        <v>1732</v>
      </c>
      <c r="B830" t="s">
        <v>1733</v>
      </c>
    </row>
    <row r="831" spans="1:2" x14ac:dyDescent="0.2">
      <c r="A831" t="s">
        <v>1734</v>
      </c>
      <c r="B831" t="s">
        <v>1735</v>
      </c>
    </row>
    <row r="832" spans="1:2" x14ac:dyDescent="0.2">
      <c r="A832" t="s">
        <v>1736</v>
      </c>
      <c r="B832" t="s">
        <v>1737</v>
      </c>
    </row>
    <row r="833" spans="1:2" x14ac:dyDescent="0.2">
      <c r="A833" t="s">
        <v>1738</v>
      </c>
      <c r="B833" t="s">
        <v>1739</v>
      </c>
    </row>
    <row r="834" spans="1:2" x14ac:dyDescent="0.2">
      <c r="A834" t="s">
        <v>1740</v>
      </c>
      <c r="B834" t="s">
        <v>1741</v>
      </c>
    </row>
    <row r="835" spans="1:2" x14ac:dyDescent="0.2">
      <c r="A835" t="s">
        <v>1742</v>
      </c>
      <c r="B835" t="s">
        <v>1743</v>
      </c>
    </row>
    <row r="836" spans="1:2" x14ac:dyDescent="0.2">
      <c r="A836" t="s">
        <v>1744</v>
      </c>
      <c r="B836" t="s">
        <v>1745</v>
      </c>
    </row>
    <row r="837" spans="1:2" x14ac:dyDescent="0.2">
      <c r="A837" t="s">
        <v>1746</v>
      </c>
      <c r="B837" t="s">
        <v>1747</v>
      </c>
    </row>
    <row r="838" spans="1:2" x14ac:dyDescent="0.2">
      <c r="A838" t="s">
        <v>1748</v>
      </c>
      <c r="B838" t="s">
        <v>1749</v>
      </c>
    </row>
    <row r="839" spans="1:2" x14ac:dyDescent="0.2">
      <c r="A839" t="s">
        <v>1750</v>
      </c>
      <c r="B839" t="s">
        <v>1751</v>
      </c>
    </row>
    <row r="840" spans="1:2" x14ac:dyDescent="0.2">
      <c r="A840" t="s">
        <v>1752</v>
      </c>
      <c r="B840" t="s">
        <v>1753</v>
      </c>
    </row>
    <row r="841" spans="1:2" x14ac:dyDescent="0.2">
      <c r="A841" t="s">
        <v>1754</v>
      </c>
      <c r="B841" t="s">
        <v>1755</v>
      </c>
    </row>
    <row r="842" spans="1:2" x14ac:dyDescent="0.2">
      <c r="A842" t="s">
        <v>1756</v>
      </c>
      <c r="B842" t="s">
        <v>1757</v>
      </c>
    </row>
    <row r="843" spans="1:2" x14ac:dyDescent="0.2">
      <c r="A843" t="s">
        <v>1758</v>
      </c>
      <c r="B843" t="s">
        <v>1759</v>
      </c>
    </row>
    <row r="844" spans="1:2" x14ac:dyDescent="0.2">
      <c r="A844" t="s">
        <v>1760</v>
      </c>
      <c r="B844" t="s">
        <v>1761</v>
      </c>
    </row>
    <row r="845" spans="1:2" x14ac:dyDescent="0.2">
      <c r="A845" t="s">
        <v>1762</v>
      </c>
      <c r="B845" t="s">
        <v>1763</v>
      </c>
    </row>
    <row r="846" spans="1:2" x14ac:dyDescent="0.2">
      <c r="A846" t="s">
        <v>1764</v>
      </c>
      <c r="B846" t="s">
        <v>1765</v>
      </c>
    </row>
    <row r="847" spans="1:2" x14ac:dyDescent="0.2">
      <c r="A847" t="s">
        <v>1766</v>
      </c>
      <c r="B847" t="s">
        <v>1767</v>
      </c>
    </row>
    <row r="848" spans="1:2" x14ac:dyDescent="0.2">
      <c r="A848" t="s">
        <v>1768</v>
      </c>
      <c r="B848" t="s">
        <v>1769</v>
      </c>
    </row>
    <row r="849" spans="1:2" x14ac:dyDescent="0.2">
      <c r="A849" t="s">
        <v>1770</v>
      </c>
      <c r="B849" t="s">
        <v>1771</v>
      </c>
    </row>
    <row r="850" spans="1:2" x14ac:dyDescent="0.2">
      <c r="A850" t="s">
        <v>1772</v>
      </c>
      <c r="B850" t="s">
        <v>1773</v>
      </c>
    </row>
    <row r="851" spans="1:2" x14ac:dyDescent="0.2">
      <c r="A851" t="s">
        <v>1774</v>
      </c>
      <c r="B851" t="s">
        <v>1775</v>
      </c>
    </row>
    <row r="852" spans="1:2" x14ac:dyDescent="0.2">
      <c r="A852" t="s">
        <v>1776</v>
      </c>
      <c r="B852" t="s">
        <v>1777</v>
      </c>
    </row>
    <row r="853" spans="1:2" x14ac:dyDescent="0.2">
      <c r="A853" t="s">
        <v>1778</v>
      </c>
      <c r="B853" t="s">
        <v>1779</v>
      </c>
    </row>
    <row r="854" spans="1:2" x14ac:dyDescent="0.2">
      <c r="A854" t="s">
        <v>1780</v>
      </c>
      <c r="B854" t="s">
        <v>1781</v>
      </c>
    </row>
    <row r="855" spans="1:2" x14ac:dyDescent="0.2">
      <c r="A855" t="s">
        <v>1782</v>
      </c>
      <c r="B855" t="s">
        <v>1783</v>
      </c>
    </row>
    <row r="856" spans="1:2" x14ac:dyDescent="0.2">
      <c r="A856" t="s">
        <v>1784</v>
      </c>
      <c r="B856" t="s">
        <v>1785</v>
      </c>
    </row>
    <row r="857" spans="1:2" x14ac:dyDescent="0.2">
      <c r="A857" t="s">
        <v>1786</v>
      </c>
      <c r="B857" t="s">
        <v>1787</v>
      </c>
    </row>
    <row r="858" spans="1:2" x14ac:dyDescent="0.2">
      <c r="A858" t="s">
        <v>1788</v>
      </c>
      <c r="B858" t="s">
        <v>1789</v>
      </c>
    </row>
    <row r="859" spans="1:2" x14ac:dyDescent="0.2">
      <c r="A859" t="s">
        <v>1790</v>
      </c>
      <c r="B859" t="s">
        <v>1791</v>
      </c>
    </row>
    <row r="860" spans="1:2" x14ac:dyDescent="0.2">
      <c r="A860" t="s">
        <v>1792</v>
      </c>
      <c r="B860" t="s">
        <v>1793</v>
      </c>
    </row>
    <row r="861" spans="1:2" x14ac:dyDescent="0.2">
      <c r="A861" t="s">
        <v>1794</v>
      </c>
      <c r="B861" t="s">
        <v>1795</v>
      </c>
    </row>
    <row r="862" spans="1:2" x14ac:dyDescent="0.2">
      <c r="A862" t="s">
        <v>1796</v>
      </c>
      <c r="B862" t="s">
        <v>1797</v>
      </c>
    </row>
    <row r="863" spans="1:2" x14ac:dyDescent="0.2">
      <c r="A863" t="s">
        <v>1798</v>
      </c>
      <c r="B863" t="s">
        <v>1799</v>
      </c>
    </row>
    <row r="864" spans="1:2" x14ac:dyDescent="0.2">
      <c r="A864" t="s">
        <v>1800</v>
      </c>
      <c r="B864" t="s">
        <v>1801</v>
      </c>
    </row>
    <row r="865" spans="1:2" x14ac:dyDescent="0.2">
      <c r="A865" t="s">
        <v>1802</v>
      </c>
      <c r="B865" t="s">
        <v>1803</v>
      </c>
    </row>
    <row r="866" spans="1:2" x14ac:dyDescent="0.2">
      <c r="A866" t="s">
        <v>1804</v>
      </c>
      <c r="B866" t="s">
        <v>1805</v>
      </c>
    </row>
    <row r="867" spans="1:2" x14ac:dyDescent="0.2">
      <c r="A867" t="s">
        <v>1806</v>
      </c>
      <c r="B867" t="s">
        <v>1807</v>
      </c>
    </row>
    <row r="868" spans="1:2" x14ac:dyDescent="0.2">
      <c r="A868" t="s">
        <v>1808</v>
      </c>
      <c r="B868" t="s">
        <v>1809</v>
      </c>
    </row>
    <row r="869" spans="1:2" x14ac:dyDescent="0.2">
      <c r="A869" t="s">
        <v>1810</v>
      </c>
      <c r="B869" t="s">
        <v>1811</v>
      </c>
    </row>
    <row r="870" spans="1:2" x14ac:dyDescent="0.2">
      <c r="A870" t="s">
        <v>1812</v>
      </c>
      <c r="B870" t="s">
        <v>1813</v>
      </c>
    </row>
    <row r="871" spans="1:2" x14ac:dyDescent="0.2">
      <c r="A871" t="s">
        <v>1814</v>
      </c>
      <c r="B871" t="s">
        <v>1815</v>
      </c>
    </row>
    <row r="872" spans="1:2" x14ac:dyDescent="0.2">
      <c r="A872" t="s">
        <v>1816</v>
      </c>
      <c r="B872" t="s">
        <v>1817</v>
      </c>
    </row>
    <row r="873" spans="1:2" x14ac:dyDescent="0.2">
      <c r="A873" t="s">
        <v>1818</v>
      </c>
      <c r="B873" t="s">
        <v>1819</v>
      </c>
    </row>
    <row r="874" spans="1:2" x14ac:dyDescent="0.2">
      <c r="A874" t="s">
        <v>1820</v>
      </c>
      <c r="B874" t="s">
        <v>1821</v>
      </c>
    </row>
    <row r="875" spans="1:2" x14ac:dyDescent="0.2">
      <c r="A875" t="s">
        <v>1822</v>
      </c>
      <c r="B875" t="s">
        <v>1823</v>
      </c>
    </row>
    <row r="876" spans="1:2" x14ac:dyDescent="0.2">
      <c r="A876" t="s">
        <v>1824</v>
      </c>
      <c r="B876" t="s">
        <v>1825</v>
      </c>
    </row>
    <row r="877" spans="1:2" x14ac:dyDescent="0.2">
      <c r="A877" t="s">
        <v>1826</v>
      </c>
      <c r="B877" t="s">
        <v>1827</v>
      </c>
    </row>
    <row r="878" spans="1:2" x14ac:dyDescent="0.2">
      <c r="A878" t="s">
        <v>1828</v>
      </c>
      <c r="B878" t="s">
        <v>1829</v>
      </c>
    </row>
    <row r="879" spans="1:2" x14ac:dyDescent="0.2">
      <c r="A879" t="s">
        <v>1830</v>
      </c>
      <c r="B879" t="s">
        <v>1831</v>
      </c>
    </row>
    <row r="880" spans="1:2" x14ac:dyDescent="0.2">
      <c r="A880" t="s">
        <v>1832</v>
      </c>
      <c r="B880" t="s">
        <v>1833</v>
      </c>
    </row>
    <row r="881" spans="1:2" x14ac:dyDescent="0.2">
      <c r="A881" t="s">
        <v>1834</v>
      </c>
      <c r="B881" t="s">
        <v>1835</v>
      </c>
    </row>
    <row r="882" spans="1:2" x14ac:dyDescent="0.2">
      <c r="A882" t="s">
        <v>1836</v>
      </c>
      <c r="B882" t="s">
        <v>1837</v>
      </c>
    </row>
    <row r="883" spans="1:2" x14ac:dyDescent="0.2">
      <c r="A883" t="s">
        <v>1838</v>
      </c>
      <c r="B883" t="s">
        <v>1839</v>
      </c>
    </row>
    <row r="884" spans="1:2" x14ac:dyDescent="0.2">
      <c r="A884" t="s">
        <v>1840</v>
      </c>
      <c r="B884" t="s">
        <v>1841</v>
      </c>
    </row>
    <row r="885" spans="1:2" x14ac:dyDescent="0.2">
      <c r="A885" t="s">
        <v>1842</v>
      </c>
      <c r="B885" t="s">
        <v>1843</v>
      </c>
    </row>
    <row r="886" spans="1:2" x14ac:dyDescent="0.2">
      <c r="A886" t="s">
        <v>1844</v>
      </c>
      <c r="B886" t="s">
        <v>1845</v>
      </c>
    </row>
    <row r="887" spans="1:2" x14ac:dyDescent="0.2">
      <c r="A887" t="s">
        <v>1846</v>
      </c>
      <c r="B887" t="s">
        <v>1847</v>
      </c>
    </row>
    <row r="888" spans="1:2" x14ac:dyDescent="0.2">
      <c r="A888" t="s">
        <v>1848</v>
      </c>
      <c r="B888" t="s">
        <v>1849</v>
      </c>
    </row>
    <row r="889" spans="1:2" x14ac:dyDescent="0.2">
      <c r="A889" t="s">
        <v>1850</v>
      </c>
      <c r="B889" t="s">
        <v>1851</v>
      </c>
    </row>
    <row r="890" spans="1:2" x14ac:dyDescent="0.2">
      <c r="A890" t="s">
        <v>1852</v>
      </c>
      <c r="B890" t="s">
        <v>1853</v>
      </c>
    </row>
    <row r="891" spans="1:2" x14ac:dyDescent="0.2">
      <c r="A891" t="s">
        <v>1854</v>
      </c>
      <c r="B891" t="s">
        <v>1855</v>
      </c>
    </row>
    <row r="892" spans="1:2" x14ac:dyDescent="0.2">
      <c r="A892" t="s">
        <v>1856</v>
      </c>
      <c r="B892" t="s">
        <v>1857</v>
      </c>
    </row>
    <row r="893" spans="1:2" x14ac:dyDescent="0.2">
      <c r="A893" t="s">
        <v>1858</v>
      </c>
      <c r="B893" t="s">
        <v>1859</v>
      </c>
    </row>
    <row r="894" spans="1:2" x14ac:dyDescent="0.2">
      <c r="A894" t="s">
        <v>1860</v>
      </c>
      <c r="B894" t="s">
        <v>1861</v>
      </c>
    </row>
    <row r="895" spans="1:2" x14ac:dyDescent="0.2">
      <c r="A895" t="s">
        <v>1862</v>
      </c>
      <c r="B895" t="s">
        <v>1863</v>
      </c>
    </row>
    <row r="896" spans="1:2" x14ac:dyDescent="0.2">
      <c r="A896" t="s">
        <v>1864</v>
      </c>
      <c r="B896" t="s">
        <v>1865</v>
      </c>
    </row>
    <row r="897" spans="1:2" x14ac:dyDescent="0.2">
      <c r="A897" t="s">
        <v>1866</v>
      </c>
      <c r="B897" t="s">
        <v>1867</v>
      </c>
    </row>
    <row r="898" spans="1:2" x14ac:dyDescent="0.2">
      <c r="A898" t="s">
        <v>1868</v>
      </c>
      <c r="B898" t="s">
        <v>1869</v>
      </c>
    </row>
    <row r="899" spans="1:2" x14ac:dyDescent="0.2">
      <c r="A899" t="s">
        <v>1870</v>
      </c>
      <c r="B899" t="s">
        <v>1871</v>
      </c>
    </row>
    <row r="900" spans="1:2" x14ac:dyDescent="0.2">
      <c r="A900" t="s">
        <v>1872</v>
      </c>
      <c r="B900" t="s">
        <v>1873</v>
      </c>
    </row>
    <row r="901" spans="1:2" x14ac:dyDescent="0.2">
      <c r="A901" t="s">
        <v>1874</v>
      </c>
      <c r="B901" t="s">
        <v>1875</v>
      </c>
    </row>
    <row r="902" spans="1:2" x14ac:dyDescent="0.2">
      <c r="A902" t="s">
        <v>1876</v>
      </c>
      <c r="B902" t="s">
        <v>1877</v>
      </c>
    </row>
    <row r="903" spans="1:2" x14ac:dyDescent="0.2">
      <c r="A903" t="s">
        <v>1878</v>
      </c>
      <c r="B903" t="s">
        <v>1879</v>
      </c>
    </row>
    <row r="904" spans="1:2" x14ac:dyDescent="0.2">
      <c r="A904" t="s">
        <v>1880</v>
      </c>
      <c r="B904" t="s">
        <v>1881</v>
      </c>
    </row>
    <row r="905" spans="1:2" x14ac:dyDescent="0.2">
      <c r="A905" t="s">
        <v>1882</v>
      </c>
      <c r="B905" t="s">
        <v>1883</v>
      </c>
    </row>
    <row r="906" spans="1:2" x14ac:dyDescent="0.2">
      <c r="A906" t="s">
        <v>1884</v>
      </c>
      <c r="B906" t="s">
        <v>1885</v>
      </c>
    </row>
    <row r="907" spans="1:2" x14ac:dyDescent="0.2">
      <c r="A907" t="s">
        <v>1886</v>
      </c>
      <c r="B907" t="s">
        <v>1887</v>
      </c>
    </row>
    <row r="908" spans="1:2" x14ac:dyDescent="0.2">
      <c r="A908" t="s">
        <v>1888</v>
      </c>
      <c r="B908" t="s">
        <v>1889</v>
      </c>
    </row>
    <row r="909" spans="1:2" x14ac:dyDescent="0.2">
      <c r="A909" t="s">
        <v>1890</v>
      </c>
      <c r="B909" t="s">
        <v>1891</v>
      </c>
    </row>
    <row r="910" spans="1:2" x14ac:dyDescent="0.2">
      <c r="A910" t="s">
        <v>1892</v>
      </c>
      <c r="B910" t="s">
        <v>1893</v>
      </c>
    </row>
    <row r="911" spans="1:2" x14ac:dyDescent="0.2">
      <c r="A911" t="s">
        <v>1894</v>
      </c>
      <c r="B911" t="s">
        <v>1895</v>
      </c>
    </row>
    <row r="912" spans="1:2" x14ac:dyDescent="0.2">
      <c r="A912" t="s">
        <v>1896</v>
      </c>
      <c r="B912" t="s">
        <v>1897</v>
      </c>
    </row>
    <row r="913" spans="1:2" x14ac:dyDescent="0.2">
      <c r="A913" t="s">
        <v>1898</v>
      </c>
      <c r="B913" t="s">
        <v>1899</v>
      </c>
    </row>
    <row r="914" spans="1:2" x14ac:dyDescent="0.2">
      <c r="A914" t="s">
        <v>1900</v>
      </c>
      <c r="B914" t="s">
        <v>1901</v>
      </c>
    </row>
    <row r="915" spans="1:2" x14ac:dyDescent="0.2">
      <c r="A915" t="s">
        <v>1902</v>
      </c>
      <c r="B915" t="s">
        <v>1903</v>
      </c>
    </row>
    <row r="916" spans="1:2" x14ac:dyDescent="0.2">
      <c r="A916" t="s">
        <v>1904</v>
      </c>
      <c r="B916" t="s">
        <v>1905</v>
      </c>
    </row>
    <row r="917" spans="1:2" x14ac:dyDescent="0.2">
      <c r="A917" t="s">
        <v>1906</v>
      </c>
      <c r="B917" t="s">
        <v>1907</v>
      </c>
    </row>
    <row r="918" spans="1:2" x14ac:dyDescent="0.2">
      <c r="A918" t="s">
        <v>1908</v>
      </c>
      <c r="B918" t="s">
        <v>1909</v>
      </c>
    </row>
    <row r="919" spans="1:2" x14ac:dyDescent="0.2">
      <c r="A919" t="s">
        <v>1910</v>
      </c>
      <c r="B919" t="s">
        <v>1911</v>
      </c>
    </row>
    <row r="920" spans="1:2" x14ac:dyDescent="0.2">
      <c r="A920" t="s">
        <v>1912</v>
      </c>
      <c r="B920" t="s">
        <v>1913</v>
      </c>
    </row>
    <row r="921" spans="1:2" x14ac:dyDescent="0.2">
      <c r="A921" t="s">
        <v>1914</v>
      </c>
      <c r="B921" t="s">
        <v>1915</v>
      </c>
    </row>
    <row r="922" spans="1:2" x14ac:dyDescent="0.2">
      <c r="A922" t="s">
        <v>1916</v>
      </c>
      <c r="B922" t="s">
        <v>1917</v>
      </c>
    </row>
    <row r="923" spans="1:2" x14ac:dyDescent="0.2">
      <c r="A923" t="s">
        <v>1918</v>
      </c>
      <c r="B923" t="s">
        <v>1919</v>
      </c>
    </row>
    <row r="924" spans="1:2" x14ac:dyDescent="0.2">
      <c r="A924" t="s">
        <v>1920</v>
      </c>
      <c r="B924" t="s">
        <v>1921</v>
      </c>
    </row>
    <row r="925" spans="1:2" x14ac:dyDescent="0.2">
      <c r="A925" t="s">
        <v>1922</v>
      </c>
      <c r="B925" t="s">
        <v>1923</v>
      </c>
    </row>
    <row r="926" spans="1:2" x14ac:dyDescent="0.2">
      <c r="A926" t="s">
        <v>1924</v>
      </c>
      <c r="B926" t="s">
        <v>1925</v>
      </c>
    </row>
    <row r="927" spans="1:2" x14ac:dyDescent="0.2">
      <c r="A927" t="s">
        <v>1926</v>
      </c>
      <c r="B927" t="s">
        <v>734</v>
      </c>
    </row>
    <row r="928" spans="1:2" x14ac:dyDescent="0.2">
      <c r="A928" t="s">
        <v>1927</v>
      </c>
      <c r="B928" t="s">
        <v>1928</v>
      </c>
    </row>
    <row r="929" spans="1:2" x14ac:dyDescent="0.2">
      <c r="A929" t="s">
        <v>1929</v>
      </c>
      <c r="B929" t="s">
        <v>1930</v>
      </c>
    </row>
    <row r="930" spans="1:2" x14ac:dyDescent="0.2">
      <c r="A930" t="s">
        <v>1931</v>
      </c>
      <c r="B930" t="s">
        <v>1932</v>
      </c>
    </row>
    <row r="931" spans="1:2" x14ac:dyDescent="0.2">
      <c r="A931" t="s">
        <v>1933</v>
      </c>
      <c r="B931" t="s">
        <v>1934</v>
      </c>
    </row>
    <row r="932" spans="1:2" x14ac:dyDescent="0.2">
      <c r="A932" t="s">
        <v>1935</v>
      </c>
      <c r="B932" t="s">
        <v>1936</v>
      </c>
    </row>
    <row r="933" spans="1:2" x14ac:dyDescent="0.2">
      <c r="A933" t="s">
        <v>1937</v>
      </c>
      <c r="B933" t="s">
        <v>1938</v>
      </c>
    </row>
    <row r="934" spans="1:2" x14ac:dyDescent="0.2">
      <c r="A934" t="s">
        <v>1939</v>
      </c>
      <c r="B934" t="s">
        <v>1940</v>
      </c>
    </row>
    <row r="935" spans="1:2" x14ac:dyDescent="0.2">
      <c r="A935" t="s">
        <v>1941</v>
      </c>
      <c r="B935" t="s">
        <v>1942</v>
      </c>
    </row>
    <row r="936" spans="1:2" x14ac:dyDescent="0.2">
      <c r="A936" t="s">
        <v>1943</v>
      </c>
      <c r="B936" t="s">
        <v>1944</v>
      </c>
    </row>
    <row r="937" spans="1:2" x14ac:dyDescent="0.2">
      <c r="A937" t="s">
        <v>1945</v>
      </c>
      <c r="B937" t="s">
        <v>1946</v>
      </c>
    </row>
    <row r="938" spans="1:2" x14ac:dyDescent="0.2">
      <c r="A938" t="s">
        <v>1947</v>
      </c>
      <c r="B938" t="s">
        <v>1948</v>
      </c>
    </row>
    <row r="939" spans="1:2" x14ac:dyDescent="0.2">
      <c r="A939" t="s">
        <v>1949</v>
      </c>
      <c r="B939" t="s">
        <v>1950</v>
      </c>
    </row>
    <row r="940" spans="1:2" x14ac:dyDescent="0.2">
      <c r="A940" t="s">
        <v>1951</v>
      </c>
      <c r="B940" t="s">
        <v>1952</v>
      </c>
    </row>
    <row r="941" spans="1:2" x14ac:dyDescent="0.2">
      <c r="A941" t="s">
        <v>1953</v>
      </c>
      <c r="B941" t="s">
        <v>1954</v>
      </c>
    </row>
    <row r="942" spans="1:2" x14ac:dyDescent="0.2">
      <c r="A942" t="s">
        <v>1955</v>
      </c>
      <c r="B942" t="s">
        <v>880</v>
      </c>
    </row>
    <row r="943" spans="1:2" x14ac:dyDescent="0.2">
      <c r="A943" t="s">
        <v>1956</v>
      </c>
      <c r="B943" t="s">
        <v>1957</v>
      </c>
    </row>
    <row r="944" spans="1:2" x14ac:dyDescent="0.2">
      <c r="A944" t="s">
        <v>1958</v>
      </c>
      <c r="B944" t="s">
        <v>1959</v>
      </c>
    </row>
    <row r="945" spans="1:2" x14ac:dyDescent="0.2">
      <c r="A945" t="s">
        <v>1960</v>
      </c>
      <c r="B945" t="s">
        <v>886</v>
      </c>
    </row>
    <row r="946" spans="1:2" x14ac:dyDescent="0.2">
      <c r="A946" t="s">
        <v>1961</v>
      </c>
      <c r="B946" t="s">
        <v>1962</v>
      </c>
    </row>
    <row r="947" spans="1:2" x14ac:dyDescent="0.2">
      <c r="A947" t="s">
        <v>1963</v>
      </c>
      <c r="B947" t="s">
        <v>1964</v>
      </c>
    </row>
    <row r="948" spans="1:2" x14ac:dyDescent="0.2">
      <c r="A948" t="s">
        <v>1965</v>
      </c>
      <c r="B948" t="s">
        <v>1966</v>
      </c>
    </row>
    <row r="949" spans="1:2" x14ac:dyDescent="0.2">
      <c r="A949" t="s">
        <v>1967</v>
      </c>
      <c r="B949" t="s">
        <v>1968</v>
      </c>
    </row>
    <row r="950" spans="1:2" x14ac:dyDescent="0.2">
      <c r="A950" t="s">
        <v>1969</v>
      </c>
      <c r="B950" t="s">
        <v>1970</v>
      </c>
    </row>
    <row r="951" spans="1:2" x14ac:dyDescent="0.2">
      <c r="A951" t="s">
        <v>1971</v>
      </c>
      <c r="B951" t="s">
        <v>1972</v>
      </c>
    </row>
    <row r="952" spans="1:2" x14ac:dyDescent="0.2">
      <c r="A952" t="s">
        <v>1973</v>
      </c>
      <c r="B952" t="s">
        <v>1974</v>
      </c>
    </row>
    <row r="953" spans="1:2" x14ac:dyDescent="0.2">
      <c r="A953" t="s">
        <v>1975</v>
      </c>
      <c r="B953" t="s">
        <v>1976</v>
      </c>
    </row>
    <row r="954" spans="1:2" x14ac:dyDescent="0.2">
      <c r="A954" t="s">
        <v>1977</v>
      </c>
      <c r="B954" t="s">
        <v>1978</v>
      </c>
    </row>
    <row r="955" spans="1:2" x14ac:dyDescent="0.2">
      <c r="A955" t="s">
        <v>1979</v>
      </c>
      <c r="B955" t="s">
        <v>1980</v>
      </c>
    </row>
    <row r="956" spans="1:2" x14ac:dyDescent="0.2">
      <c r="A956" t="s">
        <v>1981</v>
      </c>
      <c r="B956" t="s">
        <v>1982</v>
      </c>
    </row>
    <row r="957" spans="1:2" x14ac:dyDescent="0.2">
      <c r="A957" t="s">
        <v>1983</v>
      </c>
      <c r="B957" t="s">
        <v>1984</v>
      </c>
    </row>
    <row r="958" spans="1:2" x14ac:dyDescent="0.2">
      <c r="A958" t="s">
        <v>1985</v>
      </c>
      <c r="B958" t="s">
        <v>1986</v>
      </c>
    </row>
    <row r="959" spans="1:2" x14ac:dyDescent="0.2">
      <c r="A959" t="s">
        <v>1987</v>
      </c>
      <c r="B959" t="s">
        <v>1988</v>
      </c>
    </row>
    <row r="960" spans="1:2" x14ac:dyDescent="0.2">
      <c r="A960" t="s">
        <v>1989</v>
      </c>
      <c r="B960" t="s">
        <v>1990</v>
      </c>
    </row>
    <row r="961" spans="1:2" x14ac:dyDescent="0.2">
      <c r="A961" t="s">
        <v>1991</v>
      </c>
      <c r="B961" t="s">
        <v>1992</v>
      </c>
    </row>
    <row r="962" spans="1:2" x14ac:dyDescent="0.2">
      <c r="A962" t="s">
        <v>1993</v>
      </c>
      <c r="B962" t="s">
        <v>1994</v>
      </c>
    </row>
    <row r="963" spans="1:2" x14ac:dyDescent="0.2">
      <c r="A963" t="s">
        <v>1995</v>
      </c>
      <c r="B963" t="s">
        <v>876</v>
      </c>
    </row>
    <row r="964" spans="1:2" x14ac:dyDescent="0.2">
      <c r="A964" t="s">
        <v>1996</v>
      </c>
      <c r="B964" t="s">
        <v>1997</v>
      </c>
    </row>
    <row r="965" spans="1:2" x14ac:dyDescent="0.2">
      <c r="A965" t="s">
        <v>1998</v>
      </c>
      <c r="B965" t="s">
        <v>1999</v>
      </c>
    </row>
    <row r="966" spans="1:2" x14ac:dyDescent="0.2">
      <c r="A966" t="s">
        <v>2000</v>
      </c>
      <c r="B966" t="s">
        <v>2001</v>
      </c>
    </row>
    <row r="967" spans="1:2" x14ac:dyDescent="0.2">
      <c r="A967" t="s">
        <v>2002</v>
      </c>
      <c r="B967" t="s">
        <v>2003</v>
      </c>
    </row>
    <row r="968" spans="1:2" x14ac:dyDescent="0.2">
      <c r="A968" t="s">
        <v>2004</v>
      </c>
      <c r="B968" t="s">
        <v>2005</v>
      </c>
    </row>
    <row r="969" spans="1:2" x14ac:dyDescent="0.2">
      <c r="A969" t="s">
        <v>2006</v>
      </c>
      <c r="B969" t="s">
        <v>2007</v>
      </c>
    </row>
    <row r="970" spans="1:2" x14ac:dyDescent="0.2">
      <c r="A970" t="s">
        <v>2008</v>
      </c>
      <c r="B970" t="s">
        <v>2009</v>
      </c>
    </row>
    <row r="971" spans="1:2" x14ac:dyDescent="0.2">
      <c r="A971" t="s">
        <v>2010</v>
      </c>
      <c r="B971" t="s">
        <v>2011</v>
      </c>
    </row>
    <row r="972" spans="1:2" x14ac:dyDescent="0.2">
      <c r="A972" t="s">
        <v>2012</v>
      </c>
      <c r="B972" t="s">
        <v>2013</v>
      </c>
    </row>
    <row r="973" spans="1:2" x14ac:dyDescent="0.2">
      <c r="A973" t="s">
        <v>2014</v>
      </c>
      <c r="B973" t="s">
        <v>2015</v>
      </c>
    </row>
    <row r="974" spans="1:2" x14ac:dyDescent="0.2">
      <c r="A974" t="s">
        <v>2016</v>
      </c>
      <c r="B974" t="s">
        <v>980</v>
      </c>
    </row>
    <row r="975" spans="1:2" x14ac:dyDescent="0.2">
      <c r="A975" t="s">
        <v>2017</v>
      </c>
      <c r="B975" t="s">
        <v>2018</v>
      </c>
    </row>
    <row r="976" spans="1:2" x14ac:dyDescent="0.2">
      <c r="A976" t="s">
        <v>2019</v>
      </c>
      <c r="B976" t="s">
        <v>2020</v>
      </c>
    </row>
    <row r="977" spans="1:2" x14ac:dyDescent="0.2">
      <c r="A977" t="s">
        <v>2021</v>
      </c>
      <c r="B977" t="s">
        <v>2022</v>
      </c>
    </row>
    <row r="978" spans="1:2" x14ac:dyDescent="0.2">
      <c r="A978" t="s">
        <v>2023</v>
      </c>
      <c r="B978" t="s">
        <v>2024</v>
      </c>
    </row>
    <row r="979" spans="1:2" x14ac:dyDescent="0.2">
      <c r="A979" t="s">
        <v>2025</v>
      </c>
      <c r="B979" t="s">
        <v>2026</v>
      </c>
    </row>
    <row r="980" spans="1:2" x14ac:dyDescent="0.2">
      <c r="A980" t="s">
        <v>2027</v>
      </c>
      <c r="B980" t="s">
        <v>2028</v>
      </c>
    </row>
    <row r="981" spans="1:2" x14ac:dyDescent="0.2">
      <c r="A981" t="s">
        <v>2029</v>
      </c>
      <c r="B981" t="s">
        <v>2030</v>
      </c>
    </row>
    <row r="982" spans="1:2" x14ac:dyDescent="0.2">
      <c r="A982" t="s">
        <v>2031</v>
      </c>
      <c r="B982" t="s">
        <v>2032</v>
      </c>
    </row>
    <row r="983" spans="1:2" x14ac:dyDescent="0.2">
      <c r="A983" t="s">
        <v>2033</v>
      </c>
      <c r="B983" t="s">
        <v>2034</v>
      </c>
    </row>
    <row r="984" spans="1:2" x14ac:dyDescent="0.2">
      <c r="A984" t="s">
        <v>2035</v>
      </c>
      <c r="B984" t="s">
        <v>2036</v>
      </c>
    </row>
    <row r="985" spans="1:2" x14ac:dyDescent="0.2">
      <c r="A985" t="s">
        <v>2037</v>
      </c>
      <c r="B985" t="s">
        <v>2038</v>
      </c>
    </row>
    <row r="986" spans="1:2" x14ac:dyDescent="0.2">
      <c r="A986" t="s">
        <v>2039</v>
      </c>
      <c r="B986" t="s">
        <v>2040</v>
      </c>
    </row>
    <row r="987" spans="1:2" x14ac:dyDescent="0.2">
      <c r="A987" t="s">
        <v>2041</v>
      </c>
      <c r="B987" t="s">
        <v>2042</v>
      </c>
    </row>
    <row r="988" spans="1:2" x14ac:dyDescent="0.2">
      <c r="A988" t="s">
        <v>2043</v>
      </c>
      <c r="B988" t="s">
        <v>2044</v>
      </c>
    </row>
    <row r="989" spans="1:2" x14ac:dyDescent="0.2">
      <c r="A989" t="s">
        <v>2045</v>
      </c>
      <c r="B989" t="s">
        <v>908</v>
      </c>
    </row>
    <row r="990" spans="1:2" x14ac:dyDescent="0.2">
      <c r="A990" t="s">
        <v>2046</v>
      </c>
      <c r="B990" t="s">
        <v>910</v>
      </c>
    </row>
    <row r="991" spans="1:2" x14ac:dyDescent="0.2">
      <c r="A991" t="s">
        <v>2047</v>
      </c>
      <c r="B991" t="s">
        <v>912</v>
      </c>
    </row>
    <row r="992" spans="1:2" x14ac:dyDescent="0.2">
      <c r="A992" t="s">
        <v>2048</v>
      </c>
      <c r="B992" t="s">
        <v>914</v>
      </c>
    </row>
    <row r="993" spans="1:2" x14ac:dyDescent="0.2">
      <c r="A993" t="s">
        <v>2049</v>
      </c>
      <c r="B993" t="s">
        <v>916</v>
      </c>
    </row>
    <row r="994" spans="1:2" x14ac:dyDescent="0.2">
      <c r="A994" t="s">
        <v>2050</v>
      </c>
      <c r="B994" t="s">
        <v>2051</v>
      </c>
    </row>
    <row r="995" spans="1:2" x14ac:dyDescent="0.2">
      <c r="A995" t="s">
        <v>2052</v>
      </c>
      <c r="B995" t="s">
        <v>920</v>
      </c>
    </row>
    <row r="996" spans="1:2" x14ac:dyDescent="0.2">
      <c r="A996" t="s">
        <v>2053</v>
      </c>
      <c r="B996" t="s">
        <v>922</v>
      </c>
    </row>
    <row r="997" spans="1:2" x14ac:dyDescent="0.2">
      <c r="A997" t="s">
        <v>2054</v>
      </c>
      <c r="B997" t="s">
        <v>924</v>
      </c>
    </row>
    <row r="998" spans="1:2" x14ac:dyDescent="0.2">
      <c r="A998" t="s">
        <v>2055</v>
      </c>
      <c r="B998" t="s">
        <v>2056</v>
      </c>
    </row>
    <row r="999" spans="1:2" x14ac:dyDescent="0.2">
      <c r="A999" t="s">
        <v>2057</v>
      </c>
      <c r="B999" t="s">
        <v>926</v>
      </c>
    </row>
    <row r="1000" spans="1:2" x14ac:dyDescent="0.2">
      <c r="A1000" t="s">
        <v>2058</v>
      </c>
      <c r="B1000" t="s">
        <v>930</v>
      </c>
    </row>
    <row r="1001" spans="1:2" x14ac:dyDescent="0.2">
      <c r="A1001" t="s">
        <v>2059</v>
      </c>
      <c r="B1001" t="s">
        <v>932</v>
      </c>
    </row>
    <row r="1002" spans="1:2" x14ac:dyDescent="0.2">
      <c r="A1002" t="s">
        <v>2060</v>
      </c>
      <c r="B1002" t="s">
        <v>934</v>
      </c>
    </row>
    <row r="1003" spans="1:2" x14ac:dyDescent="0.2">
      <c r="A1003" t="s">
        <v>2061</v>
      </c>
      <c r="B1003" t="s">
        <v>936</v>
      </c>
    </row>
    <row r="1004" spans="1:2" x14ac:dyDescent="0.2">
      <c r="A1004" t="s">
        <v>2062</v>
      </c>
      <c r="B1004" t="s">
        <v>1167</v>
      </c>
    </row>
    <row r="1005" spans="1:2" x14ac:dyDescent="0.2">
      <c r="A1005" t="s">
        <v>2063</v>
      </c>
      <c r="B1005" t="s">
        <v>940</v>
      </c>
    </row>
    <row r="1006" spans="1:2" x14ac:dyDescent="0.2">
      <c r="A1006" t="s">
        <v>2064</v>
      </c>
      <c r="B1006" t="s">
        <v>942</v>
      </c>
    </row>
    <row r="1007" spans="1:2" x14ac:dyDescent="0.2">
      <c r="A1007" t="s">
        <v>2065</v>
      </c>
      <c r="B1007" t="s">
        <v>944</v>
      </c>
    </row>
    <row r="1008" spans="1:2" x14ac:dyDescent="0.2">
      <c r="A1008" t="s">
        <v>2066</v>
      </c>
      <c r="B1008" t="s">
        <v>2067</v>
      </c>
    </row>
    <row r="1009" spans="1:2" x14ac:dyDescent="0.2">
      <c r="A1009" t="s">
        <v>2068</v>
      </c>
      <c r="B1009" t="s">
        <v>948</v>
      </c>
    </row>
    <row r="1010" spans="1:2" x14ac:dyDescent="0.2">
      <c r="A1010" t="s">
        <v>2069</v>
      </c>
      <c r="B1010" t="s">
        <v>950</v>
      </c>
    </row>
    <row r="1011" spans="1:2" x14ac:dyDescent="0.2">
      <c r="A1011" t="s">
        <v>2070</v>
      </c>
      <c r="B1011" t="s">
        <v>2071</v>
      </c>
    </row>
    <row r="1012" spans="1:2" x14ac:dyDescent="0.2">
      <c r="A1012" t="s">
        <v>2072</v>
      </c>
      <c r="B1012" t="s">
        <v>954</v>
      </c>
    </row>
    <row r="1013" spans="1:2" x14ac:dyDescent="0.2">
      <c r="A1013" t="s">
        <v>2073</v>
      </c>
      <c r="B1013" t="s">
        <v>2074</v>
      </c>
    </row>
    <row r="1014" spans="1:2" x14ac:dyDescent="0.2">
      <c r="A1014" t="s">
        <v>2075</v>
      </c>
      <c r="B1014" t="s">
        <v>956</v>
      </c>
    </row>
    <row r="1015" spans="1:2" x14ac:dyDescent="0.2">
      <c r="A1015" t="s">
        <v>2076</v>
      </c>
      <c r="B1015" t="s">
        <v>958</v>
      </c>
    </row>
    <row r="1016" spans="1:2" x14ac:dyDescent="0.2">
      <c r="A1016" t="s">
        <v>2077</v>
      </c>
      <c r="B1016" t="s">
        <v>960</v>
      </c>
    </row>
    <row r="1017" spans="1:2" x14ac:dyDescent="0.2">
      <c r="A1017" t="s">
        <v>2078</v>
      </c>
      <c r="B1017" t="s">
        <v>2079</v>
      </c>
    </row>
    <row r="1018" spans="1:2" x14ac:dyDescent="0.2">
      <c r="A1018" t="s">
        <v>2080</v>
      </c>
      <c r="B1018" t="s">
        <v>2081</v>
      </c>
    </row>
    <row r="1019" spans="1:2" x14ac:dyDescent="0.2">
      <c r="A1019" t="s">
        <v>2082</v>
      </c>
      <c r="B1019" t="s">
        <v>964</v>
      </c>
    </row>
    <row r="1020" spans="1:2" x14ac:dyDescent="0.2">
      <c r="A1020" t="s">
        <v>2083</v>
      </c>
      <c r="B1020" t="s">
        <v>966</v>
      </c>
    </row>
    <row r="1021" spans="1:2" x14ac:dyDescent="0.2">
      <c r="A1021" t="s">
        <v>2084</v>
      </c>
      <c r="B1021" t="s">
        <v>2085</v>
      </c>
    </row>
    <row r="1022" spans="1:2" x14ac:dyDescent="0.2">
      <c r="A1022" t="s">
        <v>2086</v>
      </c>
      <c r="B1022" t="s">
        <v>970</v>
      </c>
    </row>
    <row r="1023" spans="1:2" x14ac:dyDescent="0.2">
      <c r="A1023" t="s">
        <v>2087</v>
      </c>
      <c r="B1023" t="s">
        <v>2088</v>
      </c>
    </row>
    <row r="1024" spans="1:2" x14ac:dyDescent="0.2">
      <c r="A1024" t="s">
        <v>2089</v>
      </c>
      <c r="B1024" t="s">
        <v>2090</v>
      </c>
    </row>
    <row r="1025" spans="1:2" x14ac:dyDescent="0.2">
      <c r="A1025" t="s">
        <v>2091</v>
      </c>
      <c r="B1025" t="s">
        <v>972</v>
      </c>
    </row>
    <row r="1026" spans="1:2" x14ac:dyDescent="0.2">
      <c r="A1026" t="s">
        <v>2092</v>
      </c>
      <c r="B1026" t="s">
        <v>974</v>
      </c>
    </row>
    <row r="1027" spans="1:2" x14ac:dyDescent="0.2">
      <c r="A1027" t="s">
        <v>2093</v>
      </c>
      <c r="B1027" t="s">
        <v>976</v>
      </c>
    </row>
    <row r="1028" spans="1:2" x14ac:dyDescent="0.2">
      <c r="A1028" t="s">
        <v>2094</v>
      </c>
      <c r="B1028" t="s">
        <v>2095</v>
      </c>
    </row>
    <row r="1029" spans="1:2" x14ac:dyDescent="0.2">
      <c r="A1029" t="s">
        <v>2096</v>
      </c>
      <c r="B1029" t="s">
        <v>2097</v>
      </c>
    </row>
    <row r="1030" spans="1:2" x14ac:dyDescent="0.2">
      <c r="A1030" t="s">
        <v>2098</v>
      </c>
      <c r="B1030" t="s">
        <v>2099</v>
      </c>
    </row>
  </sheetData>
  <autoFilter ref="A1:B103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3"/>
  <sheetViews>
    <sheetView zoomScaleNormal="100" workbookViewId="0">
      <selection activeCell="A32" sqref="A32"/>
    </sheetView>
  </sheetViews>
  <sheetFormatPr defaultRowHeight="12.75" x14ac:dyDescent="0.2"/>
  <cols>
    <col min="1" max="1" width="26.42578125" style="20" customWidth="1"/>
    <col min="2" max="6" width="11.7109375" style="20" customWidth="1"/>
    <col min="7" max="7" width="11.28515625" style="20" customWidth="1"/>
    <col min="8" max="16384" width="9.140625" style="20"/>
  </cols>
  <sheetData>
    <row r="1" spans="1:9" x14ac:dyDescent="0.2">
      <c r="D1" s="401" t="s">
        <v>7605</v>
      </c>
    </row>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172" t="s">
        <v>89</v>
      </c>
      <c r="D4" s="26" t="s">
        <v>93</v>
      </c>
      <c r="E4" s="26" t="s">
        <v>93</v>
      </c>
      <c r="F4" s="26" t="s">
        <v>101</v>
      </c>
      <c r="G4" s="27" t="s">
        <v>10</v>
      </c>
    </row>
    <row r="5" spans="1:9" ht="15" x14ac:dyDescent="0.2">
      <c r="A5" s="185" t="str">
        <f t="shared" ref="A5:A26" si="0">IF(B5="","",
  IF(NOT(ISERROR(VLOOKUP(PROPER(B5),AcctDesc,1,FALSE))),PROPER(VLOOKUP(PROPER(B5),AcctDesc,2,FALSE)),""))</f>
        <v>Transfer In</v>
      </c>
      <c r="B5" s="185">
        <v>9800</v>
      </c>
      <c r="C5" s="186">
        <f t="shared" ref="C5:C26" si="1">IF(B5="","",
  IF(NOT(ISERROR(VLOOKUP(Workbook&amp;B5,AdHoc4Y,1,FALSE))),VLOOKUP(Workbook&amp;B5,AdHoc4Y,3,FALSE),""))</f>
        <v>23292</v>
      </c>
      <c r="D5" s="171">
        <v>10000</v>
      </c>
      <c r="E5" s="44">
        <v>83500</v>
      </c>
      <c r="F5" s="55">
        <f>'TRANSFERS IN BREAKDOWN'!D6</f>
        <v>83500</v>
      </c>
      <c r="G5" s="33">
        <f>IF(VALUE(E5)=0,"",(+F5/E5)-1)</f>
        <v>0</v>
      </c>
      <c r="H5" s="34"/>
      <c r="I5" s="35"/>
    </row>
    <row r="6" spans="1:9" ht="15" x14ac:dyDescent="0.2">
      <c r="A6" s="185" t="str">
        <f t="shared" si="0"/>
        <v>Interest</v>
      </c>
      <c r="B6" s="117">
        <v>6601</v>
      </c>
      <c r="C6" s="187" t="str">
        <f t="shared" si="1"/>
        <v/>
      </c>
      <c r="D6" s="171"/>
      <c r="E6" s="44"/>
      <c r="F6" s="45"/>
      <c r="G6" s="33" t="str">
        <f>IF(VALUE(E6)=0,"",(+F6/E6)-1)</f>
        <v/>
      </c>
      <c r="H6" s="34"/>
      <c r="I6" s="35"/>
    </row>
    <row r="7" spans="1:9" ht="15" x14ac:dyDescent="0.2">
      <c r="A7" s="185" t="str">
        <f t="shared" si="0"/>
        <v>State Aid To Aviation</v>
      </c>
      <c r="B7" s="43">
        <v>7040</v>
      </c>
      <c r="C7" s="187">
        <f t="shared" si="1"/>
        <v>55744</v>
      </c>
      <c r="D7" s="171">
        <v>45000</v>
      </c>
      <c r="E7" s="44">
        <v>70000</v>
      </c>
      <c r="F7" s="45">
        <v>47150</v>
      </c>
      <c r="G7" s="33">
        <f t="shared" ref="G7:G26" si="2">IF(VALUE(E7)=0,"",(+F7/E7)-1)</f>
        <v>-0.3264285714285714</v>
      </c>
      <c r="H7" s="34"/>
      <c r="I7" s="35"/>
    </row>
    <row r="8" spans="1:9" ht="15" x14ac:dyDescent="0.2">
      <c r="A8" s="185" t="str">
        <f t="shared" si="0"/>
        <v/>
      </c>
      <c r="B8" s="65"/>
      <c r="C8" s="187" t="str">
        <f t="shared" si="1"/>
        <v/>
      </c>
      <c r="D8" s="171"/>
      <c r="E8" s="44"/>
      <c r="F8" s="45"/>
      <c r="G8" s="33" t="str">
        <f t="shared" si="2"/>
        <v/>
      </c>
      <c r="H8" s="34"/>
      <c r="I8" s="35"/>
    </row>
    <row r="9" spans="1:9" ht="15" x14ac:dyDescent="0.2">
      <c r="A9" s="185" t="str">
        <f t="shared" si="0"/>
        <v/>
      </c>
      <c r="B9" s="43"/>
      <c r="C9" s="187" t="str">
        <f t="shared" si="1"/>
        <v/>
      </c>
      <c r="D9" s="171"/>
      <c r="E9" s="44"/>
      <c r="F9" s="45"/>
      <c r="G9" s="33" t="str">
        <f t="shared" si="2"/>
        <v/>
      </c>
      <c r="H9" s="34"/>
      <c r="I9" s="35"/>
    </row>
    <row r="10" spans="1:9" ht="15" x14ac:dyDescent="0.2">
      <c r="A10" s="185" t="str">
        <f t="shared" si="0"/>
        <v/>
      </c>
      <c r="B10" s="43"/>
      <c r="C10" s="187" t="str">
        <f t="shared" si="1"/>
        <v/>
      </c>
      <c r="D10" s="171"/>
      <c r="E10" s="44"/>
      <c r="F10" s="45"/>
      <c r="G10" s="33" t="str">
        <f t="shared" si="2"/>
        <v/>
      </c>
      <c r="H10" s="34"/>
      <c r="I10" s="35"/>
    </row>
    <row r="11" spans="1:9" ht="15" x14ac:dyDescent="0.2">
      <c r="A11" s="185" t="str">
        <f t="shared" si="0"/>
        <v/>
      </c>
      <c r="B11" s="43"/>
      <c r="C11" s="187" t="str">
        <f t="shared" si="1"/>
        <v/>
      </c>
      <c r="D11" s="171"/>
      <c r="E11" s="44"/>
      <c r="F11" s="45"/>
      <c r="G11" s="33" t="str">
        <f t="shared" si="2"/>
        <v/>
      </c>
      <c r="H11" s="34"/>
      <c r="I11" s="35"/>
    </row>
    <row r="12" spans="1:9" ht="15" x14ac:dyDescent="0.2">
      <c r="A12" s="185" t="str">
        <f t="shared" si="0"/>
        <v/>
      </c>
      <c r="B12" s="43"/>
      <c r="C12" s="187" t="str">
        <f t="shared" si="1"/>
        <v/>
      </c>
      <c r="D12" s="171"/>
      <c r="E12" s="44"/>
      <c r="F12" s="45"/>
      <c r="G12" s="33" t="str">
        <f t="shared" si="2"/>
        <v/>
      </c>
      <c r="H12" s="34"/>
      <c r="I12" s="35"/>
    </row>
    <row r="13" spans="1:9" ht="15" x14ac:dyDescent="0.2">
      <c r="A13" s="185" t="str">
        <f t="shared" si="0"/>
        <v/>
      </c>
      <c r="B13" s="43"/>
      <c r="C13" s="187" t="str">
        <f t="shared" si="1"/>
        <v/>
      </c>
      <c r="D13" s="171"/>
      <c r="E13" s="44"/>
      <c r="F13" s="45"/>
      <c r="G13" s="33" t="str">
        <f t="shared" si="2"/>
        <v/>
      </c>
      <c r="H13" s="34"/>
      <c r="I13" s="35"/>
    </row>
    <row r="14" spans="1:9" ht="15" x14ac:dyDescent="0.2">
      <c r="A14" s="185" t="str">
        <f t="shared" si="0"/>
        <v/>
      </c>
      <c r="B14" s="43"/>
      <c r="C14" s="187" t="str">
        <f t="shared" si="1"/>
        <v/>
      </c>
      <c r="D14" s="171"/>
      <c r="E14" s="44"/>
      <c r="F14" s="45"/>
      <c r="G14" s="33" t="str">
        <f t="shared" si="2"/>
        <v/>
      </c>
      <c r="H14" s="34"/>
      <c r="I14" s="35"/>
    </row>
    <row r="15" spans="1:9" ht="15" x14ac:dyDescent="0.2">
      <c r="A15" s="185" t="str">
        <f t="shared" si="0"/>
        <v/>
      </c>
      <c r="B15" s="43"/>
      <c r="C15" s="187" t="str">
        <f t="shared" si="1"/>
        <v/>
      </c>
      <c r="D15" s="171"/>
      <c r="E15" s="44"/>
      <c r="F15" s="45"/>
      <c r="G15" s="33" t="str">
        <f t="shared" si="2"/>
        <v/>
      </c>
      <c r="H15" s="34"/>
      <c r="I15" s="35"/>
    </row>
    <row r="16" spans="1:9" ht="15" x14ac:dyDescent="0.2">
      <c r="A16" s="185" t="str">
        <f t="shared" si="0"/>
        <v/>
      </c>
      <c r="B16" s="43"/>
      <c r="C16" s="187" t="str">
        <f t="shared" si="1"/>
        <v/>
      </c>
      <c r="D16" s="171"/>
      <c r="E16" s="44"/>
      <c r="F16" s="45"/>
      <c r="G16" s="33" t="str">
        <f t="shared" si="2"/>
        <v/>
      </c>
      <c r="H16" s="34"/>
      <c r="I16" s="35"/>
    </row>
    <row r="17" spans="1:9" ht="15" x14ac:dyDescent="0.2">
      <c r="A17" s="185" t="str">
        <f t="shared" si="0"/>
        <v/>
      </c>
      <c r="B17" s="43"/>
      <c r="C17" s="187" t="str">
        <f t="shared" si="1"/>
        <v/>
      </c>
      <c r="D17" s="171"/>
      <c r="E17" s="44"/>
      <c r="F17" s="45"/>
      <c r="G17" s="33" t="str">
        <f t="shared" si="2"/>
        <v/>
      </c>
      <c r="H17" s="34"/>
      <c r="I17" s="35"/>
    </row>
    <row r="18" spans="1:9" ht="15" x14ac:dyDescent="0.2">
      <c r="A18" s="185" t="str">
        <f t="shared" si="0"/>
        <v/>
      </c>
      <c r="B18" s="43"/>
      <c r="C18" s="187" t="str">
        <f t="shared" si="1"/>
        <v/>
      </c>
      <c r="D18" s="171"/>
      <c r="E18" s="44"/>
      <c r="F18" s="45"/>
      <c r="G18" s="33" t="str">
        <f t="shared" si="2"/>
        <v/>
      </c>
      <c r="H18" s="34"/>
      <c r="I18" s="35"/>
    </row>
    <row r="19" spans="1:9" ht="15" x14ac:dyDescent="0.2">
      <c r="A19" s="185" t="str">
        <f t="shared" si="0"/>
        <v/>
      </c>
      <c r="B19" s="43"/>
      <c r="C19" s="187" t="str">
        <f t="shared" si="1"/>
        <v/>
      </c>
      <c r="D19" s="171"/>
      <c r="E19" s="44"/>
      <c r="F19" s="45"/>
      <c r="G19" s="33" t="str">
        <f t="shared" si="2"/>
        <v/>
      </c>
      <c r="H19" s="34"/>
      <c r="I19" s="35"/>
    </row>
    <row r="20" spans="1:9" ht="15" x14ac:dyDescent="0.2">
      <c r="A20" s="185" t="str">
        <f t="shared" si="0"/>
        <v/>
      </c>
      <c r="B20" s="43"/>
      <c r="C20" s="187" t="str">
        <f t="shared" si="1"/>
        <v/>
      </c>
      <c r="D20" s="171"/>
      <c r="E20" s="44"/>
      <c r="F20" s="45"/>
      <c r="G20" s="33" t="str">
        <f t="shared" si="2"/>
        <v/>
      </c>
      <c r="H20" s="34"/>
      <c r="I20" s="35"/>
    </row>
    <row r="21" spans="1:9" ht="15" x14ac:dyDescent="0.2">
      <c r="A21" s="185" t="str">
        <f t="shared" si="0"/>
        <v/>
      </c>
      <c r="B21" s="43"/>
      <c r="C21" s="187" t="str">
        <f t="shared" si="1"/>
        <v/>
      </c>
      <c r="D21" s="171"/>
      <c r="E21" s="44"/>
      <c r="F21" s="45"/>
      <c r="G21" s="33" t="str">
        <f t="shared" si="2"/>
        <v/>
      </c>
      <c r="H21" s="34"/>
      <c r="I21" s="35"/>
    </row>
    <row r="22" spans="1:9" ht="15" x14ac:dyDescent="0.2">
      <c r="A22" s="185" t="str">
        <f t="shared" si="0"/>
        <v/>
      </c>
      <c r="B22" s="43"/>
      <c r="C22" s="187" t="str">
        <f t="shared" si="1"/>
        <v/>
      </c>
      <c r="D22" s="171"/>
      <c r="E22" s="44"/>
      <c r="F22" s="45"/>
      <c r="G22" s="33" t="str">
        <f t="shared" si="2"/>
        <v/>
      </c>
      <c r="H22" s="34"/>
      <c r="I22" s="35"/>
    </row>
    <row r="23" spans="1:9" ht="15" x14ac:dyDescent="0.2">
      <c r="A23" s="185" t="str">
        <f t="shared" si="0"/>
        <v/>
      </c>
      <c r="B23" s="43"/>
      <c r="C23" s="187" t="str">
        <f t="shared" si="1"/>
        <v/>
      </c>
      <c r="D23" s="171"/>
      <c r="E23" s="44"/>
      <c r="F23" s="45"/>
      <c r="G23" s="33" t="str">
        <f t="shared" si="2"/>
        <v/>
      </c>
      <c r="H23" s="34"/>
      <c r="I23" s="35"/>
    </row>
    <row r="24" spans="1:9" ht="15" x14ac:dyDescent="0.2">
      <c r="A24" s="185" t="str">
        <f t="shared" si="0"/>
        <v/>
      </c>
      <c r="B24" s="43"/>
      <c r="C24" s="187" t="str">
        <f t="shared" si="1"/>
        <v/>
      </c>
      <c r="D24" s="171"/>
      <c r="E24" s="44"/>
      <c r="F24" s="45"/>
      <c r="G24" s="33" t="str">
        <f t="shared" si="2"/>
        <v/>
      </c>
      <c r="H24" s="34"/>
      <c r="I24" s="35"/>
    </row>
    <row r="25" spans="1:9" ht="15" x14ac:dyDescent="0.2">
      <c r="A25" s="185" t="str">
        <f t="shared" si="0"/>
        <v/>
      </c>
      <c r="B25" s="43"/>
      <c r="C25" s="187" t="str">
        <f t="shared" si="1"/>
        <v/>
      </c>
      <c r="D25" s="171"/>
      <c r="E25" s="44"/>
      <c r="F25" s="45"/>
      <c r="G25" s="33" t="str">
        <f t="shared" si="2"/>
        <v/>
      </c>
      <c r="H25" s="34"/>
      <c r="I25" s="35"/>
    </row>
    <row r="26" spans="1:9" ht="15" x14ac:dyDescent="0.2">
      <c r="A26" s="185" t="str">
        <f t="shared" si="0"/>
        <v/>
      </c>
      <c r="B26" s="43"/>
      <c r="C26" s="187" t="str">
        <f t="shared" si="1"/>
        <v/>
      </c>
      <c r="D26" s="171"/>
      <c r="E26" s="44"/>
      <c r="F26" s="45"/>
      <c r="G26" s="33" t="str">
        <f t="shared" si="2"/>
        <v/>
      </c>
      <c r="H26" s="48"/>
      <c r="I26" s="35"/>
    </row>
    <row r="27" spans="1:9" ht="15" x14ac:dyDescent="0.2">
      <c r="A27" s="36" t="s">
        <v>11</v>
      </c>
      <c r="B27" s="36"/>
      <c r="C27" s="49"/>
      <c r="D27" s="49"/>
      <c r="E27" s="49"/>
      <c r="F27" s="49"/>
      <c r="G27" s="66"/>
      <c r="H27" s="48"/>
      <c r="I27" s="35"/>
    </row>
    <row r="28" spans="1:9" ht="15.75" thickBot="1" x14ac:dyDescent="0.25">
      <c r="A28" s="43" t="s">
        <v>46</v>
      </c>
      <c r="B28" s="43"/>
      <c r="C28" s="96">
        <f>SUM(C5:C26)</f>
        <v>79036</v>
      </c>
      <c r="D28" s="96">
        <f>SUM(D5:D26)</f>
        <v>55000</v>
      </c>
      <c r="E28" s="96">
        <f>SUM(E5:E26)</f>
        <v>153500</v>
      </c>
      <c r="F28" s="96">
        <f>SUM(F5:F26)</f>
        <v>130650</v>
      </c>
      <c r="G28" s="97">
        <f>IF(E28=0,0,(+F28/E28)-1)</f>
        <v>-0.14885993485342019</v>
      </c>
      <c r="H28" s="48"/>
      <c r="I28" s="35"/>
    </row>
    <row r="29" spans="1:9" ht="15" thickTop="1" x14ac:dyDescent="0.2">
      <c r="A29" s="21"/>
      <c r="B29" s="21"/>
      <c r="E29" s="35" t="s">
        <v>4</v>
      </c>
    </row>
    <row r="30" spans="1:9" s="53" customFormat="1" ht="53.65" customHeight="1" x14ac:dyDescent="0.2">
      <c r="A30" s="432" t="s">
        <v>60</v>
      </c>
      <c r="B30" s="432"/>
      <c r="C30" s="432"/>
      <c r="D30" s="432"/>
      <c r="E30" s="432"/>
      <c r="F30" s="432"/>
      <c r="G30" s="432"/>
    </row>
    <row r="31" spans="1:9" ht="237.75" customHeight="1" x14ac:dyDescent="0.2">
      <c r="A31" s="430" t="s">
        <v>7613</v>
      </c>
      <c r="B31" s="431"/>
      <c r="C31" s="431"/>
      <c r="D31" s="431"/>
      <c r="E31" s="431"/>
      <c r="F31" s="431"/>
      <c r="G31" s="431"/>
    </row>
    <row r="33" spans="1:7" x14ac:dyDescent="0.2">
      <c r="A33" s="54" t="s">
        <v>12</v>
      </c>
      <c r="B33" s="54"/>
      <c r="C33" s="54"/>
      <c r="D33" s="54"/>
      <c r="E33" s="54"/>
      <c r="F33" s="54"/>
      <c r="G33" s="54"/>
    </row>
  </sheetData>
  <mergeCells count="2">
    <mergeCell ref="A31:G31"/>
    <mergeCell ref="A30:G30"/>
  </mergeCells>
  <phoneticPr fontId="0" type="noConversion"/>
  <printOptions horizontalCentered="1"/>
  <pageMargins left="0.25" right="0.25" top="0.75" bottom="0.5" header="0.5" footer="0.5"/>
  <pageSetup scale="96" orientation="portrait" r:id="rId1"/>
  <headerFooter alignWithMargins="0"/>
  <ignoredErrors>
    <ignoredError sqref="G27" evalError="1"/>
    <ignoredError sqref="C5:C26 A5:A26 G7:G26"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topLeftCell="A16" zoomScaleNormal="100" workbookViewId="0">
      <selection activeCell="A39" sqref="A39"/>
    </sheetView>
  </sheetViews>
  <sheetFormatPr defaultColWidth="8.7109375" defaultRowHeight="16.5" x14ac:dyDescent="0.3"/>
  <cols>
    <col min="1" max="1" width="34.7109375" style="58" customWidth="1"/>
    <col min="2" max="3" width="6.28515625" style="58" customWidth="1"/>
    <col min="4" max="5" width="14.28515625" style="58" customWidth="1"/>
    <col min="6" max="6" width="5.42578125" style="58" customWidth="1"/>
    <col min="7" max="7" width="14.28515625" style="58" customWidth="1"/>
    <col min="8" max="13" width="13.28515625" style="58" customWidth="1"/>
    <col min="14" max="14" width="15.28515625" style="62" customWidth="1"/>
    <col min="15" max="16384" width="8.7109375" style="58"/>
  </cols>
  <sheetData>
    <row r="1" spans="1:14" ht="19.149999999999999" customHeight="1" x14ac:dyDescent="0.3">
      <c r="A1" s="447" t="s">
        <v>44</v>
      </c>
      <c r="B1" s="448"/>
      <c r="C1" s="448"/>
      <c r="D1" s="448"/>
      <c r="E1" s="448"/>
      <c r="F1" s="448"/>
      <c r="G1" s="448"/>
      <c r="H1" s="448"/>
      <c r="I1" s="448"/>
      <c r="J1" s="448"/>
      <c r="K1" s="448"/>
      <c r="L1" s="448"/>
      <c r="M1" s="448"/>
      <c r="N1" s="449"/>
    </row>
    <row r="2" spans="1:14" x14ac:dyDescent="0.3">
      <c r="A2" s="450" t="s">
        <v>32</v>
      </c>
      <c r="B2" s="451"/>
      <c r="C2" s="451"/>
      <c r="D2" s="451"/>
      <c r="E2" s="451"/>
      <c r="F2" s="451"/>
      <c r="G2" s="452"/>
      <c r="H2" s="99">
        <v>7.6499999999999999E-2</v>
      </c>
      <c r="I2" s="100"/>
      <c r="J2" s="101"/>
      <c r="K2" s="101"/>
      <c r="L2" s="100"/>
      <c r="M2" s="99">
        <v>7.0000000000000007E-2</v>
      </c>
      <c r="N2" s="113"/>
    </row>
    <row r="3" spans="1:14" x14ac:dyDescent="0.3">
      <c r="A3" s="450" t="s">
        <v>103</v>
      </c>
      <c r="B3" s="451"/>
      <c r="C3" s="451"/>
      <c r="D3" s="451"/>
      <c r="E3" s="451"/>
      <c r="F3" s="451"/>
      <c r="G3" s="452"/>
      <c r="H3" s="102"/>
      <c r="I3" s="114">
        <v>0.34866999999999998</v>
      </c>
      <c r="J3" s="103"/>
      <c r="K3" s="103"/>
      <c r="L3" s="104"/>
      <c r="M3" s="104"/>
      <c r="N3" s="115"/>
    </row>
    <row r="4" spans="1:14" x14ac:dyDescent="0.3">
      <c r="A4" s="450" t="s">
        <v>51</v>
      </c>
      <c r="B4" s="451"/>
      <c r="C4" s="451"/>
      <c r="D4" s="451"/>
      <c r="E4" s="451"/>
      <c r="F4" s="451"/>
      <c r="G4" s="452"/>
      <c r="H4" s="105"/>
      <c r="I4" s="114">
        <v>0.52056000000000002</v>
      </c>
      <c r="J4" s="103"/>
      <c r="K4" s="106"/>
      <c r="L4" s="104"/>
      <c r="M4" s="104"/>
      <c r="N4" s="115"/>
    </row>
    <row r="5" spans="1:14" x14ac:dyDescent="0.3">
      <c r="A5" s="450" t="s">
        <v>104</v>
      </c>
      <c r="B5" s="451"/>
      <c r="C5" s="451"/>
      <c r="D5" s="451"/>
      <c r="E5" s="451"/>
      <c r="F5" s="451"/>
      <c r="G5" s="452"/>
      <c r="H5" s="102"/>
      <c r="I5" s="114">
        <v>0.34866999999999998</v>
      </c>
      <c r="J5" s="103"/>
      <c r="K5" s="103"/>
      <c r="L5" s="104"/>
      <c r="M5" s="104"/>
      <c r="N5" s="115"/>
    </row>
    <row r="6" spans="1:14" x14ac:dyDescent="0.3">
      <c r="A6" s="450" t="s">
        <v>52</v>
      </c>
      <c r="B6" s="451"/>
      <c r="C6" s="451"/>
      <c r="D6" s="451"/>
      <c r="E6" s="451"/>
      <c r="F6" s="451"/>
      <c r="G6" s="452"/>
      <c r="H6" s="105"/>
      <c r="I6" s="114">
        <v>0.12307</v>
      </c>
      <c r="J6" s="103"/>
      <c r="K6" s="106"/>
      <c r="L6" s="104"/>
      <c r="M6" s="104"/>
      <c r="N6" s="115"/>
    </row>
    <row r="7" spans="1:14" x14ac:dyDescent="0.3">
      <c r="A7" s="450" t="s">
        <v>28</v>
      </c>
      <c r="B7" s="451"/>
      <c r="C7" s="451"/>
      <c r="D7" s="451"/>
      <c r="E7" s="451"/>
      <c r="F7" s="451"/>
      <c r="G7" s="452"/>
      <c r="H7" s="102"/>
      <c r="I7" s="103"/>
      <c r="J7" s="106">
        <v>0.15</v>
      </c>
      <c r="K7" s="106">
        <v>712.74</v>
      </c>
      <c r="L7" s="104"/>
      <c r="M7" s="104"/>
      <c r="N7" s="115"/>
    </row>
    <row r="8" spans="1:14" x14ac:dyDescent="0.3">
      <c r="A8" s="450" t="s">
        <v>30</v>
      </c>
      <c r="B8" s="451"/>
      <c r="C8" s="451"/>
      <c r="D8" s="451"/>
      <c r="E8" s="451"/>
      <c r="F8" s="451"/>
      <c r="G8" s="452"/>
      <c r="H8" s="102"/>
      <c r="I8" s="103"/>
      <c r="J8" s="106">
        <v>1.27</v>
      </c>
      <c r="K8" s="106">
        <v>718.18</v>
      </c>
      <c r="L8" s="105">
        <v>0.03</v>
      </c>
      <c r="M8" s="104"/>
      <c r="N8" s="115"/>
    </row>
    <row r="9" spans="1:14" x14ac:dyDescent="0.3">
      <c r="A9" s="450" t="s">
        <v>68</v>
      </c>
      <c r="B9" s="451"/>
      <c r="C9" s="451"/>
      <c r="D9" s="451"/>
      <c r="E9" s="451"/>
      <c r="F9" s="451"/>
      <c r="G9" s="452"/>
      <c r="H9" s="102"/>
      <c r="I9" s="103"/>
      <c r="J9" s="106">
        <v>1.37</v>
      </c>
      <c r="K9" s="106">
        <v>712.74</v>
      </c>
      <c r="L9" s="104"/>
      <c r="M9" s="104"/>
      <c r="N9" s="115"/>
    </row>
    <row r="10" spans="1:14" x14ac:dyDescent="0.3">
      <c r="A10" s="450" t="s">
        <v>29</v>
      </c>
      <c r="B10" s="451"/>
      <c r="C10" s="451"/>
      <c r="D10" s="451"/>
      <c r="E10" s="451"/>
      <c r="F10" s="451"/>
      <c r="G10" s="452"/>
      <c r="H10" s="102"/>
      <c r="I10" s="103"/>
      <c r="J10" s="106">
        <v>1.02</v>
      </c>
      <c r="K10" s="106">
        <v>720.74</v>
      </c>
      <c r="L10" s="104"/>
      <c r="M10" s="104"/>
      <c r="N10" s="115"/>
    </row>
    <row r="11" spans="1:14" x14ac:dyDescent="0.3">
      <c r="A11" s="450" t="s">
        <v>33</v>
      </c>
      <c r="B11" s="451"/>
      <c r="C11" s="451"/>
      <c r="D11" s="451"/>
      <c r="E11" s="451"/>
      <c r="F11" s="451"/>
      <c r="G11" s="452"/>
      <c r="H11" s="102"/>
      <c r="I11" s="103"/>
      <c r="J11" s="106">
        <v>0.99</v>
      </c>
      <c r="K11" s="106">
        <v>718.18</v>
      </c>
      <c r="L11" s="105">
        <v>0.03</v>
      </c>
      <c r="M11" s="104"/>
      <c r="N11" s="115"/>
    </row>
    <row r="12" spans="1:14" x14ac:dyDescent="0.3">
      <c r="A12" s="450" t="s">
        <v>31</v>
      </c>
      <c r="B12" s="451"/>
      <c r="C12" s="451"/>
      <c r="D12" s="451"/>
      <c r="E12" s="451"/>
      <c r="F12" s="451"/>
      <c r="G12" s="452"/>
      <c r="H12" s="102"/>
      <c r="I12" s="103"/>
      <c r="J12" s="106">
        <v>0.15</v>
      </c>
      <c r="K12" s="106">
        <v>712.74</v>
      </c>
      <c r="L12" s="104"/>
      <c r="M12" s="104"/>
      <c r="N12" s="115"/>
    </row>
    <row r="13" spans="1:14" x14ac:dyDescent="0.3">
      <c r="A13" s="450" t="s">
        <v>54</v>
      </c>
      <c r="B13" s="451"/>
      <c r="C13" s="451"/>
      <c r="D13" s="451"/>
      <c r="E13" s="451"/>
      <c r="F13" s="451"/>
      <c r="G13" s="452"/>
      <c r="H13" s="102"/>
      <c r="I13" s="104"/>
      <c r="J13" s="106"/>
      <c r="K13" s="106">
        <v>1216.27</v>
      </c>
      <c r="L13" s="104"/>
      <c r="M13" s="104"/>
      <c r="N13" s="115"/>
    </row>
    <row r="14" spans="1:14" x14ac:dyDescent="0.3">
      <c r="A14" s="450" t="s">
        <v>53</v>
      </c>
      <c r="B14" s="451"/>
      <c r="C14" s="451"/>
      <c r="D14" s="451"/>
      <c r="E14" s="451"/>
      <c r="F14" s="451"/>
      <c r="G14" s="452"/>
      <c r="H14" s="102"/>
      <c r="I14" s="104"/>
      <c r="J14" s="106"/>
      <c r="K14" s="106">
        <v>2020.4</v>
      </c>
      <c r="L14" s="102"/>
      <c r="M14" s="104"/>
      <c r="N14" s="115"/>
    </row>
    <row r="15" spans="1:14" x14ac:dyDescent="0.3">
      <c r="A15" s="450" t="s">
        <v>26</v>
      </c>
      <c r="B15" s="451"/>
      <c r="C15" s="451"/>
      <c r="D15" s="451"/>
      <c r="E15" s="451"/>
      <c r="F15" s="451"/>
      <c r="G15" s="452"/>
      <c r="H15" s="102"/>
      <c r="I15" s="104"/>
      <c r="J15" s="106"/>
      <c r="K15" s="106">
        <v>990.74</v>
      </c>
      <c r="L15" s="104"/>
      <c r="M15" s="104"/>
      <c r="N15" s="115"/>
    </row>
    <row r="16" spans="1:14" ht="7.9" customHeight="1" x14ac:dyDescent="0.3">
      <c r="A16" s="438"/>
      <c r="B16" s="439"/>
      <c r="C16" s="439"/>
      <c r="D16" s="439"/>
      <c r="E16" s="439"/>
      <c r="F16" s="439"/>
      <c r="G16" s="439"/>
      <c r="H16" s="439"/>
      <c r="I16" s="439"/>
      <c r="J16" s="439"/>
      <c r="K16" s="439"/>
      <c r="L16" s="439"/>
      <c r="M16" s="439"/>
      <c r="N16" s="440"/>
    </row>
    <row r="17" spans="1:14" s="59" customFormat="1" ht="17.25" customHeight="1" x14ac:dyDescent="0.3">
      <c r="A17" s="441" t="s">
        <v>94</v>
      </c>
      <c r="B17" s="441" t="s">
        <v>25</v>
      </c>
      <c r="C17" s="441" t="s">
        <v>64</v>
      </c>
      <c r="D17" s="444" t="s">
        <v>95</v>
      </c>
      <c r="E17" s="444" t="s">
        <v>96</v>
      </c>
      <c r="F17" s="436" t="s">
        <v>34</v>
      </c>
      <c r="G17" s="116" t="s">
        <v>35</v>
      </c>
      <c r="H17" s="116" t="s">
        <v>36</v>
      </c>
      <c r="I17" s="116" t="s">
        <v>37</v>
      </c>
      <c r="J17" s="116" t="s">
        <v>38</v>
      </c>
      <c r="K17" s="116" t="s">
        <v>39</v>
      </c>
      <c r="L17" s="116" t="s">
        <v>39</v>
      </c>
      <c r="M17" s="116" t="s">
        <v>40</v>
      </c>
      <c r="N17" s="433" t="s">
        <v>24</v>
      </c>
    </row>
    <row r="18" spans="1:14" ht="14.65" customHeight="1" x14ac:dyDescent="0.3">
      <c r="A18" s="442"/>
      <c r="B18" s="442"/>
      <c r="C18" s="442"/>
      <c r="D18" s="445"/>
      <c r="E18" s="445"/>
      <c r="F18" s="453"/>
      <c r="G18" s="436" t="s">
        <v>27</v>
      </c>
      <c r="H18" s="436" t="s">
        <v>22</v>
      </c>
      <c r="I18" s="436" t="s">
        <v>41</v>
      </c>
      <c r="J18" s="436" t="s">
        <v>88</v>
      </c>
      <c r="K18" s="436" t="s">
        <v>19</v>
      </c>
      <c r="L18" s="436" t="s">
        <v>42</v>
      </c>
      <c r="M18" s="436" t="s">
        <v>23</v>
      </c>
      <c r="N18" s="434"/>
    </row>
    <row r="19" spans="1:14" s="59" customFormat="1" x14ac:dyDescent="0.3">
      <c r="A19" s="443"/>
      <c r="B19" s="443"/>
      <c r="C19" s="443"/>
      <c r="D19" s="446"/>
      <c r="E19" s="446"/>
      <c r="F19" s="437"/>
      <c r="G19" s="437"/>
      <c r="H19" s="437"/>
      <c r="I19" s="437"/>
      <c r="J19" s="437"/>
      <c r="K19" s="437"/>
      <c r="L19" s="437"/>
      <c r="M19" s="437"/>
      <c r="N19" s="435"/>
    </row>
    <row r="20" spans="1:14" s="61" customFormat="1" x14ac:dyDescent="0.3">
      <c r="A20" s="124"/>
      <c r="B20" s="16"/>
      <c r="C20" s="16"/>
      <c r="D20" s="126"/>
      <c r="E20" s="18"/>
      <c r="F20" s="15"/>
      <c r="G20" s="18"/>
      <c r="H20" s="18"/>
      <c r="I20" s="17"/>
      <c r="J20" s="18"/>
      <c r="K20" s="18"/>
      <c r="L20" s="19"/>
      <c r="M20" s="18"/>
      <c r="N20" s="60">
        <f t="shared" ref="N20:N36" si="0">SUM(G20:M20)</f>
        <v>0</v>
      </c>
    </row>
    <row r="21" spans="1:14" s="61" customFormat="1" x14ac:dyDescent="0.3">
      <c r="A21" s="124"/>
      <c r="B21" s="16"/>
      <c r="C21" s="16"/>
      <c r="D21" s="126"/>
      <c r="E21" s="18"/>
      <c r="F21" s="15"/>
      <c r="G21" s="18"/>
      <c r="H21" s="18"/>
      <c r="I21" s="17"/>
      <c r="J21" s="18"/>
      <c r="K21" s="18"/>
      <c r="L21" s="19"/>
      <c r="M21" s="18"/>
      <c r="N21" s="60"/>
    </row>
    <row r="22" spans="1:14" s="61" customFormat="1" x14ac:dyDescent="0.3">
      <c r="A22" s="124"/>
      <c r="B22" s="16"/>
      <c r="C22" s="16"/>
      <c r="D22" s="126"/>
      <c r="E22" s="18"/>
      <c r="F22" s="15"/>
      <c r="G22" s="18"/>
      <c r="H22" s="18"/>
      <c r="I22" s="17"/>
      <c r="J22" s="18"/>
      <c r="K22" s="18"/>
      <c r="L22" s="19"/>
      <c r="M22" s="18"/>
      <c r="N22" s="60"/>
    </row>
    <row r="23" spans="1:14" s="61" customFormat="1" x14ac:dyDescent="0.3">
      <c r="A23" s="124"/>
      <c r="B23" s="16"/>
      <c r="C23" s="16"/>
      <c r="D23" s="126"/>
      <c r="E23" s="18"/>
      <c r="F23" s="15"/>
      <c r="G23" s="18"/>
      <c r="H23" s="18"/>
      <c r="I23" s="17"/>
      <c r="J23" s="18"/>
      <c r="K23" s="18"/>
      <c r="L23" s="19"/>
      <c r="M23" s="18"/>
      <c r="N23" s="60"/>
    </row>
    <row r="24" spans="1:14" s="61" customFormat="1" x14ac:dyDescent="0.3">
      <c r="A24" s="124"/>
      <c r="B24" s="16"/>
      <c r="C24" s="16"/>
      <c r="D24" s="126"/>
      <c r="E24" s="18"/>
      <c r="F24" s="15"/>
      <c r="G24" s="18"/>
      <c r="H24" s="18"/>
      <c r="I24" s="17"/>
      <c r="J24" s="18"/>
      <c r="K24" s="18"/>
      <c r="L24" s="19"/>
      <c r="M24" s="18"/>
      <c r="N24" s="60"/>
    </row>
    <row r="25" spans="1:14" s="61" customFormat="1" x14ac:dyDescent="0.3">
      <c r="A25" s="15"/>
      <c r="B25" s="16"/>
      <c r="C25" s="16"/>
      <c r="D25" s="17"/>
      <c r="E25" s="17"/>
      <c r="F25" s="15"/>
      <c r="G25" s="18"/>
      <c r="H25" s="18"/>
      <c r="I25" s="18"/>
      <c r="J25" s="18"/>
      <c r="K25" s="18"/>
      <c r="L25" s="19"/>
      <c r="M25" s="18"/>
      <c r="N25" s="60"/>
    </row>
    <row r="26" spans="1:14" s="61" customFormat="1" x14ac:dyDescent="0.3">
      <c r="A26" s="15"/>
      <c r="B26" s="16"/>
      <c r="C26" s="16"/>
      <c r="D26" s="17"/>
      <c r="E26" s="17"/>
      <c r="F26" s="15"/>
      <c r="G26" s="18"/>
      <c r="H26" s="18"/>
      <c r="I26" s="18"/>
      <c r="J26" s="18"/>
      <c r="K26" s="18"/>
      <c r="L26" s="19"/>
      <c r="M26" s="18"/>
      <c r="N26" s="60"/>
    </row>
    <row r="27" spans="1:14" s="61" customFormat="1" x14ac:dyDescent="0.3">
      <c r="A27" s="15"/>
      <c r="B27" s="16"/>
      <c r="C27" s="16"/>
      <c r="D27" s="17"/>
      <c r="E27" s="17"/>
      <c r="F27" s="15"/>
      <c r="G27" s="18"/>
      <c r="H27" s="18"/>
      <c r="I27" s="18"/>
      <c r="J27" s="18"/>
      <c r="K27" s="18"/>
      <c r="L27" s="19"/>
      <c r="M27" s="18"/>
      <c r="N27" s="60"/>
    </row>
    <row r="28" spans="1:14" s="61" customFormat="1" x14ac:dyDescent="0.3">
      <c r="A28" s="15"/>
      <c r="B28" s="16"/>
      <c r="C28" s="16"/>
      <c r="D28" s="17"/>
      <c r="E28" s="17"/>
      <c r="F28" s="15"/>
      <c r="G28" s="18"/>
      <c r="H28" s="18"/>
      <c r="I28" s="18"/>
      <c r="J28" s="18"/>
      <c r="K28" s="18"/>
      <c r="L28" s="19"/>
      <c r="M28" s="18"/>
      <c r="N28" s="60"/>
    </row>
    <row r="29" spans="1:14" s="61" customFormat="1" x14ac:dyDescent="0.3">
      <c r="A29" s="124"/>
      <c r="B29" s="16"/>
      <c r="C29" s="16"/>
      <c r="D29" s="17"/>
      <c r="E29" s="17"/>
      <c r="F29" s="15"/>
      <c r="G29" s="18"/>
      <c r="H29" s="18"/>
      <c r="I29" s="17"/>
      <c r="J29" s="18"/>
      <c r="K29" s="18"/>
      <c r="L29" s="19"/>
      <c r="M29" s="18"/>
      <c r="N29" s="60">
        <f t="shared" si="0"/>
        <v>0</v>
      </c>
    </row>
    <row r="30" spans="1:14" s="61" customFormat="1" x14ac:dyDescent="0.3">
      <c r="A30" s="124"/>
      <c r="B30" s="16"/>
      <c r="C30" s="16"/>
      <c r="D30" s="17"/>
      <c r="E30" s="17"/>
      <c r="F30" s="15"/>
      <c r="G30" s="18"/>
      <c r="H30" s="18"/>
      <c r="I30" s="17"/>
      <c r="J30" s="18"/>
      <c r="K30" s="18"/>
      <c r="L30" s="19"/>
      <c r="M30" s="18"/>
      <c r="N30" s="60">
        <f t="shared" si="0"/>
        <v>0</v>
      </c>
    </row>
    <row r="31" spans="1:14" s="61" customFormat="1" x14ac:dyDescent="0.3">
      <c r="A31" s="124"/>
      <c r="B31" s="16"/>
      <c r="C31" s="16"/>
      <c r="D31" s="17"/>
      <c r="E31" s="17"/>
      <c r="F31" s="15"/>
      <c r="G31" s="18"/>
      <c r="H31" s="18"/>
      <c r="I31" s="17"/>
      <c r="J31" s="18"/>
      <c r="K31" s="18"/>
      <c r="L31" s="19"/>
      <c r="M31" s="18"/>
      <c r="N31" s="60">
        <f t="shared" si="0"/>
        <v>0</v>
      </c>
    </row>
    <row r="32" spans="1:14" s="61" customFormat="1" x14ac:dyDescent="0.3">
      <c r="A32" s="125"/>
      <c r="B32" s="16"/>
      <c r="C32" s="16"/>
      <c r="D32" s="17"/>
      <c r="E32" s="17"/>
      <c r="F32" s="15"/>
      <c r="G32" s="18"/>
      <c r="H32" s="18"/>
      <c r="I32" s="17"/>
      <c r="J32" s="18"/>
      <c r="K32" s="18"/>
      <c r="L32" s="19"/>
      <c r="M32" s="18"/>
      <c r="N32" s="60">
        <f t="shared" si="0"/>
        <v>0</v>
      </c>
    </row>
    <row r="33" spans="1:14" s="61" customFormat="1" x14ac:dyDescent="0.3">
      <c r="A33" s="15"/>
      <c r="B33" s="16"/>
      <c r="C33" s="16"/>
      <c r="D33" s="17"/>
      <c r="E33" s="17"/>
      <c r="F33" s="15"/>
      <c r="G33" s="18" t="s">
        <v>4</v>
      </c>
      <c r="H33" s="18" t="s">
        <v>4</v>
      </c>
      <c r="I33" s="18" t="s">
        <v>4</v>
      </c>
      <c r="J33" s="18" t="s">
        <v>4</v>
      </c>
      <c r="K33" s="18" t="s">
        <v>4</v>
      </c>
      <c r="L33" s="19" t="s">
        <v>4</v>
      </c>
      <c r="M33" s="18" t="s">
        <v>4</v>
      </c>
      <c r="N33" s="60">
        <f t="shared" si="0"/>
        <v>0</v>
      </c>
    </row>
    <row r="34" spans="1:14" s="61" customFormat="1" x14ac:dyDescent="0.3">
      <c r="A34" s="15"/>
      <c r="B34" s="16"/>
      <c r="C34" s="16"/>
      <c r="D34" s="17"/>
      <c r="E34" s="17"/>
      <c r="F34" s="15"/>
      <c r="G34" s="18" t="s">
        <v>4</v>
      </c>
      <c r="H34" s="18" t="s">
        <v>4</v>
      </c>
      <c r="I34" s="18" t="s">
        <v>4</v>
      </c>
      <c r="J34" s="18" t="s">
        <v>4</v>
      </c>
      <c r="K34" s="18" t="s">
        <v>4</v>
      </c>
      <c r="L34" s="19" t="s">
        <v>4</v>
      </c>
      <c r="M34" s="18" t="s">
        <v>4</v>
      </c>
      <c r="N34" s="60">
        <f t="shared" si="0"/>
        <v>0</v>
      </c>
    </row>
    <row r="35" spans="1:14" s="61" customFormat="1" x14ac:dyDescent="0.3">
      <c r="A35" s="15"/>
      <c r="B35" s="16"/>
      <c r="C35" s="16"/>
      <c r="D35" s="17"/>
      <c r="E35" s="17"/>
      <c r="F35" s="15"/>
      <c r="G35" s="18" t="s">
        <v>4</v>
      </c>
      <c r="H35" s="18" t="s">
        <v>4</v>
      </c>
      <c r="I35" s="18" t="s">
        <v>4</v>
      </c>
      <c r="J35" s="18" t="s">
        <v>4</v>
      </c>
      <c r="K35" s="18" t="s">
        <v>4</v>
      </c>
      <c r="L35" s="19" t="s">
        <v>4</v>
      </c>
      <c r="M35" s="18" t="s">
        <v>4</v>
      </c>
      <c r="N35" s="60">
        <f t="shared" si="0"/>
        <v>0</v>
      </c>
    </row>
    <row r="36" spans="1:14" s="62" customFormat="1" x14ac:dyDescent="0.3">
      <c r="A36" s="107" t="s">
        <v>43</v>
      </c>
      <c r="B36" s="108">
        <f>SUM(B20:B35)</f>
        <v>0</v>
      </c>
      <c r="C36" s="109"/>
      <c r="D36" s="109"/>
      <c r="E36" s="112"/>
      <c r="F36" s="111"/>
      <c r="G36" s="110">
        <f t="shared" ref="G36:M36" si="1">SUM(G20:G35)</f>
        <v>0</v>
      </c>
      <c r="H36" s="110">
        <f t="shared" si="1"/>
        <v>0</v>
      </c>
      <c r="I36" s="110">
        <f t="shared" si="1"/>
        <v>0</v>
      </c>
      <c r="J36" s="110">
        <f t="shared" si="1"/>
        <v>0</v>
      </c>
      <c r="K36" s="110">
        <f t="shared" si="1"/>
        <v>0</v>
      </c>
      <c r="L36" s="110">
        <f t="shared" si="1"/>
        <v>0</v>
      </c>
      <c r="M36" s="110">
        <f t="shared" si="1"/>
        <v>0</v>
      </c>
      <c r="N36" s="110">
        <f t="shared" si="0"/>
        <v>0</v>
      </c>
    </row>
  </sheetData>
  <mergeCells count="30">
    <mergeCell ref="A15:G15"/>
    <mergeCell ref="A13:G13"/>
    <mergeCell ref="A14:G14"/>
    <mergeCell ref="A4:G4"/>
    <mergeCell ref="A5:G5"/>
    <mergeCell ref="A1:N1"/>
    <mergeCell ref="I18:I19"/>
    <mergeCell ref="A2:G2"/>
    <mergeCell ref="A3:G3"/>
    <mergeCell ref="A7:G7"/>
    <mergeCell ref="A8:G8"/>
    <mergeCell ref="L18:L19"/>
    <mergeCell ref="M18:M19"/>
    <mergeCell ref="A9:G9"/>
    <mergeCell ref="A10:G10"/>
    <mergeCell ref="A11:G11"/>
    <mergeCell ref="A12:G12"/>
    <mergeCell ref="B17:B19"/>
    <mergeCell ref="E17:E19"/>
    <mergeCell ref="F17:F19"/>
    <mergeCell ref="A6:G6"/>
    <mergeCell ref="N17:N19"/>
    <mergeCell ref="G18:G19"/>
    <mergeCell ref="A16:N16"/>
    <mergeCell ref="A17:A19"/>
    <mergeCell ref="H18:H19"/>
    <mergeCell ref="J18:J19"/>
    <mergeCell ref="K18:K19"/>
    <mergeCell ref="C17:C19"/>
    <mergeCell ref="D17:D19"/>
  </mergeCells>
  <phoneticPr fontId="9" type="noConversion"/>
  <printOptions horizontalCentered="1"/>
  <pageMargins left="0.25" right="0.25" top="0.75" bottom="0.5" header="0.5" footer="0.5"/>
  <pageSetup scale="71"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topLeftCell="A18" zoomScaleNormal="100" workbookViewId="0">
      <selection activeCell="A48" sqref="A48"/>
    </sheetView>
  </sheetViews>
  <sheetFormatPr defaultColWidth="8.7109375" defaultRowHeight="16.5" x14ac:dyDescent="0.3"/>
  <cols>
    <col min="1" max="1" width="33.28515625" style="58" customWidth="1"/>
    <col min="2" max="2" width="9.140625" style="58" customWidth="1"/>
    <col min="3" max="4" width="5.7109375" style="58" customWidth="1"/>
    <col min="5" max="6" width="14.28515625" style="58" customWidth="1"/>
    <col min="7" max="7" width="5.42578125" style="58" customWidth="1"/>
    <col min="8" max="8" width="14.28515625" style="58" customWidth="1"/>
    <col min="9" max="10" width="13.28515625" style="58" customWidth="1"/>
    <col min="11" max="11" width="7.7109375" style="58" customWidth="1"/>
    <col min="12" max="14" width="13.28515625" style="58" customWidth="1"/>
    <col min="15" max="15" width="15.28515625" style="62" customWidth="1"/>
    <col min="16" max="16384" width="8.7109375" style="58"/>
  </cols>
  <sheetData>
    <row r="1" spans="1:15" ht="19.149999999999999" customHeight="1" x14ac:dyDescent="0.3">
      <c r="A1" s="447" t="s">
        <v>102</v>
      </c>
      <c r="B1" s="448"/>
      <c r="C1" s="448"/>
      <c r="D1" s="448"/>
      <c r="E1" s="448"/>
      <c r="F1" s="448"/>
      <c r="G1" s="448"/>
      <c r="H1" s="448"/>
      <c r="I1" s="448"/>
      <c r="J1" s="448"/>
      <c r="K1" s="448"/>
      <c r="L1" s="448"/>
      <c r="M1" s="448"/>
      <c r="N1" s="448"/>
      <c r="O1" s="449"/>
    </row>
    <row r="2" spans="1:15" x14ac:dyDescent="0.3">
      <c r="A2" s="450" t="str">
        <f>'CURRENT EMPLOYEES'!A2:G2</f>
        <v>All</v>
      </c>
      <c r="B2" s="451"/>
      <c r="C2" s="451"/>
      <c r="D2" s="451"/>
      <c r="E2" s="451"/>
      <c r="F2" s="451"/>
      <c r="G2" s="451"/>
      <c r="H2" s="452"/>
      <c r="I2" s="99">
        <f>'CURRENT EMPLOYEES'!H2</f>
        <v>7.6499999999999999E-2</v>
      </c>
      <c r="J2" s="100"/>
      <c r="K2" s="101"/>
      <c r="L2" s="101"/>
      <c r="M2" s="100"/>
      <c r="N2" s="99">
        <f>'CURRENT EMPLOYEES'!M2</f>
        <v>7.0000000000000007E-2</v>
      </c>
      <c r="O2" s="113"/>
    </row>
    <row r="3" spans="1:15" x14ac:dyDescent="0.3">
      <c r="A3" s="450" t="str">
        <f>'CURRENT EMPLOYEES'!A3:G3</f>
        <v>Miscellaneous General &amp; Other Unit; Board of Supervisors; Department Heads - Prior to AB340</v>
      </c>
      <c r="B3" s="451"/>
      <c r="C3" s="451"/>
      <c r="D3" s="451"/>
      <c r="E3" s="451"/>
      <c r="F3" s="451"/>
      <c r="G3" s="451"/>
      <c r="H3" s="452"/>
      <c r="I3" s="102"/>
      <c r="J3" s="114">
        <f>'CURRENT EMPLOYEES'!I3</f>
        <v>0.34866999999999998</v>
      </c>
      <c r="K3" s="103"/>
      <c r="L3" s="103"/>
      <c r="M3" s="104"/>
      <c r="N3" s="104"/>
      <c r="O3" s="115"/>
    </row>
    <row r="4" spans="1:15" x14ac:dyDescent="0.3">
      <c r="A4" s="450" t="str">
        <f>'CURRENT EMPLOYEES'!A4:G4</f>
        <v>Safety - Prior to AB340</v>
      </c>
      <c r="B4" s="451"/>
      <c r="C4" s="451"/>
      <c r="D4" s="451"/>
      <c r="E4" s="451"/>
      <c r="F4" s="451"/>
      <c r="G4" s="451"/>
      <c r="H4" s="452"/>
      <c r="I4" s="105"/>
      <c r="J4" s="114">
        <f>'CURRENT EMPLOYEES'!I4</f>
        <v>0.52056000000000002</v>
      </c>
      <c r="K4" s="103"/>
      <c r="L4" s="106"/>
      <c r="M4" s="104"/>
      <c r="N4" s="104"/>
      <c r="O4" s="115"/>
    </row>
    <row r="5" spans="1:15" x14ac:dyDescent="0.3">
      <c r="A5" s="450" t="str">
        <f>'CURRENT EMPLOYEES'!A5:G5</f>
        <v>Miscellaneous; Board of Supervisors; Department Heads - After AB340</v>
      </c>
      <c r="B5" s="451"/>
      <c r="C5" s="451"/>
      <c r="D5" s="451"/>
      <c r="E5" s="451"/>
      <c r="F5" s="451"/>
      <c r="G5" s="451"/>
      <c r="H5" s="452"/>
      <c r="I5" s="102"/>
      <c r="J5" s="114">
        <f>'CURRENT EMPLOYEES'!I5</f>
        <v>0.34866999999999998</v>
      </c>
      <c r="K5" s="103"/>
      <c r="L5" s="103"/>
      <c r="M5" s="104"/>
      <c r="N5" s="104"/>
      <c r="O5" s="115"/>
    </row>
    <row r="6" spans="1:15" x14ac:dyDescent="0.3">
      <c r="A6" s="450" t="str">
        <f>'CURRENT EMPLOYEES'!A6:G6</f>
        <v>Safety - After AB340</v>
      </c>
      <c r="B6" s="451"/>
      <c r="C6" s="451"/>
      <c r="D6" s="451"/>
      <c r="E6" s="451"/>
      <c r="F6" s="451"/>
      <c r="G6" s="451"/>
      <c r="H6" s="452"/>
      <c r="I6" s="105"/>
      <c r="J6" s="114">
        <f>'CURRENT EMPLOYEES'!I6</f>
        <v>0.12307</v>
      </c>
      <c r="K6" s="103"/>
      <c r="L6" s="106"/>
      <c r="M6" s="104"/>
      <c r="N6" s="104"/>
      <c r="O6" s="115"/>
    </row>
    <row r="7" spans="1:15" x14ac:dyDescent="0.3">
      <c r="A7" s="450" t="str">
        <f>'CURRENT EMPLOYEES'!A7:G7</f>
        <v>General</v>
      </c>
      <c r="B7" s="451"/>
      <c r="C7" s="451"/>
      <c r="D7" s="451"/>
      <c r="E7" s="451"/>
      <c r="F7" s="451"/>
      <c r="G7" s="451"/>
      <c r="H7" s="452"/>
      <c r="I7" s="102"/>
      <c r="J7" s="103"/>
      <c r="K7" s="106">
        <f>'CURRENT EMPLOYEES'!J7</f>
        <v>0.15</v>
      </c>
      <c r="L7" s="106">
        <f>'CURRENT EMPLOYEES'!K7</f>
        <v>712.74</v>
      </c>
      <c r="M7" s="105"/>
      <c r="N7" s="104"/>
      <c r="O7" s="115"/>
    </row>
    <row r="8" spans="1:15" x14ac:dyDescent="0.3">
      <c r="A8" s="450" t="str">
        <f>'CURRENT EMPLOYEES'!A8:G8</f>
        <v>Management</v>
      </c>
      <c r="B8" s="451"/>
      <c r="C8" s="451"/>
      <c r="D8" s="451"/>
      <c r="E8" s="451"/>
      <c r="F8" s="451"/>
      <c r="G8" s="451"/>
      <c r="H8" s="452"/>
      <c r="I8" s="102"/>
      <c r="J8" s="103"/>
      <c r="K8" s="106">
        <f>'CURRENT EMPLOYEES'!J8</f>
        <v>1.27</v>
      </c>
      <c r="L8" s="106">
        <f>'CURRENT EMPLOYEES'!K8</f>
        <v>718.18</v>
      </c>
      <c r="M8" s="105">
        <f>'CURRENT EMPLOYEES'!L8</f>
        <v>0.03</v>
      </c>
      <c r="N8" s="104"/>
      <c r="O8" s="115"/>
    </row>
    <row r="9" spans="1:15" x14ac:dyDescent="0.3">
      <c r="A9" s="450" t="str">
        <f>'CURRENT EMPLOYEES'!A9:G9</f>
        <v>Skilled Trades</v>
      </c>
      <c r="B9" s="451"/>
      <c r="C9" s="451"/>
      <c r="D9" s="451"/>
      <c r="E9" s="451"/>
      <c r="F9" s="451"/>
      <c r="G9" s="451"/>
      <c r="H9" s="452"/>
      <c r="I9" s="102"/>
      <c r="J9" s="103"/>
      <c r="K9" s="106">
        <f>'CURRENT EMPLOYEES'!J9</f>
        <v>1.37</v>
      </c>
      <c r="L9" s="106">
        <f>'CURRENT EMPLOYEES'!K9</f>
        <v>712.74</v>
      </c>
      <c r="M9" s="105"/>
      <c r="N9" s="104"/>
      <c r="O9" s="115"/>
    </row>
    <row r="10" spans="1:15" x14ac:dyDescent="0.3">
      <c r="A10" s="450" t="str">
        <f>'CURRENT EMPLOYEES'!A10:G10</f>
        <v>Safety</v>
      </c>
      <c r="B10" s="451"/>
      <c r="C10" s="451"/>
      <c r="D10" s="451"/>
      <c r="E10" s="451"/>
      <c r="F10" s="451"/>
      <c r="G10" s="451"/>
      <c r="H10" s="452"/>
      <c r="I10" s="102"/>
      <c r="J10" s="103"/>
      <c r="K10" s="106">
        <f>'CURRENT EMPLOYEES'!J10</f>
        <v>1.02</v>
      </c>
      <c r="L10" s="106">
        <f>'CURRENT EMPLOYEES'!K10</f>
        <v>720.74</v>
      </c>
      <c r="M10" s="105"/>
      <c r="N10" s="104"/>
      <c r="O10" s="115"/>
    </row>
    <row r="11" spans="1:15" x14ac:dyDescent="0.3">
      <c r="A11" s="450" t="str">
        <f>'CURRENT EMPLOYEES'!A11:G11</f>
        <v>Peace Officer - Management</v>
      </c>
      <c r="B11" s="451"/>
      <c r="C11" s="451"/>
      <c r="D11" s="451"/>
      <c r="E11" s="451"/>
      <c r="F11" s="451"/>
      <c r="G11" s="451"/>
      <c r="H11" s="452"/>
      <c r="I11" s="102"/>
      <c r="J11" s="103"/>
      <c r="K11" s="106">
        <f>'CURRENT EMPLOYEES'!J11</f>
        <v>0.99</v>
      </c>
      <c r="L11" s="106">
        <f>'CURRENT EMPLOYEES'!K11</f>
        <v>718.18</v>
      </c>
      <c r="M11" s="105">
        <f>'CURRENT EMPLOYEES'!L11</f>
        <v>0.03</v>
      </c>
      <c r="N11" s="104"/>
      <c r="O11" s="115"/>
    </row>
    <row r="12" spans="1:15" x14ac:dyDescent="0.3">
      <c r="A12" s="450" t="str">
        <f>'CURRENT EMPLOYEES'!A12:G12</f>
        <v>Peace Officer - General</v>
      </c>
      <c r="B12" s="451"/>
      <c r="C12" s="451"/>
      <c r="D12" s="451"/>
      <c r="E12" s="451"/>
      <c r="F12" s="451"/>
      <c r="G12" s="451"/>
      <c r="H12" s="452"/>
      <c r="I12" s="102"/>
      <c r="J12" s="103"/>
      <c r="K12" s="106">
        <f>'CURRENT EMPLOYEES'!J12</f>
        <v>0.15</v>
      </c>
      <c r="L12" s="106">
        <f>'CURRENT EMPLOYEES'!K12</f>
        <v>712.74</v>
      </c>
      <c r="M12" s="105"/>
      <c r="N12" s="104"/>
      <c r="O12" s="115"/>
    </row>
    <row r="13" spans="1:15" x14ac:dyDescent="0.3">
      <c r="A13" s="450" t="str">
        <f>'CURRENT EMPLOYEES'!A13:G13</f>
        <v>Board of Supervisors</v>
      </c>
      <c r="B13" s="451"/>
      <c r="C13" s="451"/>
      <c r="D13" s="451"/>
      <c r="E13" s="451"/>
      <c r="F13" s="451"/>
      <c r="G13" s="451"/>
      <c r="H13" s="452"/>
      <c r="I13" s="102"/>
      <c r="J13" s="104"/>
      <c r="K13" s="106"/>
      <c r="L13" s="106">
        <f>'CURRENT EMPLOYEES'!K13</f>
        <v>1216.27</v>
      </c>
      <c r="M13" s="105"/>
      <c r="N13" s="104"/>
      <c r="O13" s="115"/>
    </row>
    <row r="14" spans="1:15" x14ac:dyDescent="0.3">
      <c r="A14" s="450" t="str">
        <f>'CURRENT EMPLOYEES'!A14:G14</f>
        <v>County Administrative Officer</v>
      </c>
      <c r="B14" s="451"/>
      <c r="C14" s="451"/>
      <c r="D14" s="451"/>
      <c r="E14" s="451"/>
      <c r="F14" s="451"/>
      <c r="G14" s="451"/>
      <c r="H14" s="452"/>
      <c r="I14" s="102"/>
      <c r="J14" s="104"/>
      <c r="K14" s="106"/>
      <c r="L14" s="106">
        <f>'CURRENT EMPLOYEES'!K14</f>
        <v>2020.4</v>
      </c>
      <c r="M14" s="105"/>
      <c r="N14" s="104"/>
      <c r="O14" s="115"/>
    </row>
    <row r="15" spans="1:15" x14ac:dyDescent="0.3">
      <c r="A15" s="450" t="str">
        <f>'CURRENT EMPLOYEES'!A15:G15</f>
        <v>Department Head</v>
      </c>
      <c r="B15" s="451"/>
      <c r="C15" s="451"/>
      <c r="D15" s="451"/>
      <c r="E15" s="451"/>
      <c r="F15" s="451"/>
      <c r="G15" s="451"/>
      <c r="H15" s="452"/>
      <c r="I15" s="102"/>
      <c r="J15" s="104"/>
      <c r="K15" s="106"/>
      <c r="L15" s="106">
        <f>'CURRENT EMPLOYEES'!K15</f>
        <v>990.74</v>
      </c>
      <c r="M15" s="105"/>
      <c r="N15" s="104"/>
      <c r="O15" s="115"/>
    </row>
    <row r="16" spans="1:15" ht="7.9" customHeight="1" x14ac:dyDescent="0.3">
      <c r="A16" s="438"/>
      <c r="B16" s="439"/>
      <c r="C16" s="439"/>
      <c r="D16" s="439"/>
      <c r="E16" s="439"/>
      <c r="F16" s="439"/>
      <c r="G16" s="439"/>
      <c r="H16" s="439"/>
      <c r="I16" s="439"/>
      <c r="J16" s="439"/>
      <c r="K16" s="439"/>
      <c r="L16" s="439"/>
      <c r="M16" s="439"/>
      <c r="N16" s="439"/>
      <c r="O16" s="440"/>
    </row>
    <row r="17" spans="1:16" s="59" customFormat="1" ht="13.9" customHeight="1" x14ac:dyDescent="0.3">
      <c r="A17" s="441" t="s">
        <v>97</v>
      </c>
      <c r="B17" s="436" t="s">
        <v>4217</v>
      </c>
      <c r="C17" s="441" t="s">
        <v>25</v>
      </c>
      <c r="D17" s="441" t="s">
        <v>64</v>
      </c>
      <c r="E17" s="444" t="s">
        <v>95</v>
      </c>
      <c r="F17" s="444" t="s">
        <v>96</v>
      </c>
      <c r="G17" s="436" t="s">
        <v>34</v>
      </c>
      <c r="H17" s="116" t="s">
        <v>35</v>
      </c>
      <c r="I17" s="116" t="s">
        <v>36</v>
      </c>
      <c r="J17" s="116" t="s">
        <v>37</v>
      </c>
      <c r="K17" s="116" t="s">
        <v>38</v>
      </c>
      <c r="L17" s="116" t="s">
        <v>39</v>
      </c>
      <c r="M17" s="116" t="s">
        <v>39</v>
      </c>
      <c r="N17" s="116" t="s">
        <v>40</v>
      </c>
      <c r="O17" s="433" t="s">
        <v>24</v>
      </c>
    </row>
    <row r="18" spans="1:16" ht="12.75" customHeight="1" x14ac:dyDescent="0.3">
      <c r="A18" s="442"/>
      <c r="B18" s="453"/>
      <c r="C18" s="442"/>
      <c r="D18" s="442"/>
      <c r="E18" s="445"/>
      <c r="F18" s="445"/>
      <c r="G18" s="453"/>
      <c r="H18" s="436" t="s">
        <v>27</v>
      </c>
      <c r="I18" s="436" t="s">
        <v>22</v>
      </c>
      <c r="J18" s="436" t="s">
        <v>41</v>
      </c>
      <c r="K18" s="436" t="s">
        <v>88</v>
      </c>
      <c r="L18" s="436" t="s">
        <v>19</v>
      </c>
      <c r="M18" s="436" t="s">
        <v>42</v>
      </c>
      <c r="N18" s="436" t="s">
        <v>23</v>
      </c>
      <c r="O18" s="434"/>
    </row>
    <row r="19" spans="1:16" s="59" customFormat="1" ht="23.25" customHeight="1" x14ac:dyDescent="0.3">
      <c r="A19" s="443"/>
      <c r="B19" s="437"/>
      <c r="C19" s="443"/>
      <c r="D19" s="443"/>
      <c r="E19" s="446"/>
      <c r="F19" s="446"/>
      <c r="G19" s="437"/>
      <c r="H19" s="437"/>
      <c r="I19" s="437"/>
      <c r="J19" s="437"/>
      <c r="K19" s="437"/>
      <c r="L19" s="437"/>
      <c r="M19" s="437"/>
      <c r="N19" s="437"/>
      <c r="O19" s="435"/>
    </row>
    <row r="20" spans="1:16" s="61" customFormat="1" x14ac:dyDescent="0.3">
      <c r="A20" s="15"/>
      <c r="B20" s="16"/>
      <c r="C20" s="16"/>
      <c r="D20" s="16"/>
      <c r="E20" s="17"/>
      <c r="F20" s="17"/>
      <c r="G20" s="15"/>
      <c r="H20" s="17"/>
      <c r="I20" s="18"/>
      <c r="J20" s="18"/>
      <c r="K20" s="18"/>
      <c r="L20" s="18"/>
      <c r="M20" s="19"/>
      <c r="N20" s="18"/>
      <c r="O20" s="60">
        <f t="shared" ref="O20:O34" si="0">SUM(H20:N20)</f>
        <v>0</v>
      </c>
    </row>
    <row r="21" spans="1:16" s="61" customFormat="1" x14ac:dyDescent="0.3">
      <c r="A21" s="15"/>
      <c r="B21" s="16"/>
      <c r="C21" s="16"/>
      <c r="D21" s="16"/>
      <c r="E21" s="17"/>
      <c r="F21" s="17"/>
      <c r="G21" s="15"/>
      <c r="H21" s="17"/>
      <c r="I21" s="18"/>
      <c r="J21" s="18"/>
      <c r="K21" s="18"/>
      <c r="L21" s="18"/>
      <c r="M21" s="19"/>
      <c r="N21" s="18"/>
      <c r="O21" s="60">
        <f t="shared" si="0"/>
        <v>0</v>
      </c>
      <c r="P21" s="80"/>
    </row>
    <row r="22" spans="1:16" s="61" customFormat="1" x14ac:dyDescent="0.3">
      <c r="A22" s="15"/>
      <c r="B22" s="16"/>
      <c r="C22" s="16"/>
      <c r="D22" s="16"/>
      <c r="E22" s="17"/>
      <c r="F22" s="17"/>
      <c r="G22" s="15"/>
      <c r="H22" s="18"/>
      <c r="I22" s="18"/>
      <c r="J22" s="18"/>
      <c r="K22" s="18"/>
      <c r="L22" s="18"/>
      <c r="M22" s="19"/>
      <c r="N22" s="18"/>
      <c r="O22" s="60">
        <f t="shared" si="0"/>
        <v>0</v>
      </c>
    </row>
    <row r="23" spans="1:16" s="61" customFormat="1" x14ac:dyDescent="0.3">
      <c r="A23" s="15"/>
      <c r="B23" s="16"/>
      <c r="C23" s="16"/>
      <c r="D23" s="16"/>
      <c r="E23" s="17"/>
      <c r="F23" s="17"/>
      <c r="G23" s="15"/>
      <c r="H23" s="17"/>
      <c r="I23" s="18"/>
      <c r="J23" s="18"/>
      <c r="K23" s="18"/>
      <c r="L23" s="18"/>
      <c r="M23" s="19"/>
      <c r="N23" s="18"/>
      <c r="O23" s="60">
        <f t="shared" si="0"/>
        <v>0</v>
      </c>
    </row>
    <row r="24" spans="1:16" s="61" customFormat="1" x14ac:dyDescent="0.3">
      <c r="A24" s="15"/>
      <c r="B24" s="16"/>
      <c r="C24" s="16"/>
      <c r="D24" s="16"/>
      <c r="E24" s="17"/>
      <c r="F24" s="17"/>
      <c r="G24" s="15"/>
      <c r="H24" s="18" t="s">
        <v>4</v>
      </c>
      <c r="I24" s="18" t="s">
        <v>4</v>
      </c>
      <c r="J24" s="18" t="s">
        <v>4</v>
      </c>
      <c r="K24" s="18" t="s">
        <v>4</v>
      </c>
      <c r="L24" s="18" t="s">
        <v>4</v>
      </c>
      <c r="M24" s="19" t="s">
        <v>4</v>
      </c>
      <c r="N24" s="18" t="s">
        <v>4</v>
      </c>
      <c r="O24" s="60">
        <f t="shared" si="0"/>
        <v>0</v>
      </c>
    </row>
    <row r="25" spans="1:16" s="61" customFormat="1" x14ac:dyDescent="0.3">
      <c r="A25" s="15"/>
      <c r="B25" s="16"/>
      <c r="C25" s="16"/>
      <c r="D25" s="16"/>
      <c r="E25" s="17"/>
      <c r="F25" s="17"/>
      <c r="G25" s="15"/>
      <c r="H25" s="18" t="s">
        <v>4</v>
      </c>
      <c r="I25" s="18" t="s">
        <v>4</v>
      </c>
      <c r="J25" s="18" t="s">
        <v>4</v>
      </c>
      <c r="K25" s="18" t="s">
        <v>4</v>
      </c>
      <c r="L25" s="18" t="s">
        <v>4</v>
      </c>
      <c r="M25" s="19" t="s">
        <v>4</v>
      </c>
      <c r="N25" s="18" t="s">
        <v>4</v>
      </c>
      <c r="O25" s="60">
        <f t="shared" si="0"/>
        <v>0</v>
      </c>
    </row>
    <row r="26" spans="1:16" s="61" customFormat="1" x14ac:dyDescent="0.3">
      <c r="A26" s="15"/>
      <c r="B26" s="16"/>
      <c r="C26" s="16"/>
      <c r="D26" s="16"/>
      <c r="E26" s="17"/>
      <c r="F26" s="17"/>
      <c r="G26" s="15"/>
      <c r="H26" s="18" t="s">
        <v>4</v>
      </c>
      <c r="I26" s="18" t="s">
        <v>4</v>
      </c>
      <c r="J26" s="18" t="s">
        <v>4</v>
      </c>
      <c r="K26" s="18" t="s">
        <v>4</v>
      </c>
      <c r="L26" s="18" t="s">
        <v>4</v>
      </c>
      <c r="M26" s="19" t="s">
        <v>4</v>
      </c>
      <c r="N26" s="18" t="s">
        <v>4</v>
      </c>
      <c r="O26" s="60">
        <f t="shared" si="0"/>
        <v>0</v>
      </c>
    </row>
    <row r="27" spans="1:16" s="61" customFormat="1" x14ac:dyDescent="0.3">
      <c r="A27" s="15"/>
      <c r="B27" s="16"/>
      <c r="C27" s="16"/>
      <c r="D27" s="16"/>
      <c r="E27" s="17"/>
      <c r="F27" s="17"/>
      <c r="G27" s="15"/>
      <c r="H27" s="18" t="s">
        <v>4</v>
      </c>
      <c r="I27" s="18" t="s">
        <v>4</v>
      </c>
      <c r="J27" s="18" t="s">
        <v>4</v>
      </c>
      <c r="K27" s="18" t="s">
        <v>4</v>
      </c>
      <c r="L27" s="18" t="s">
        <v>4</v>
      </c>
      <c r="M27" s="19" t="s">
        <v>4</v>
      </c>
      <c r="N27" s="18" t="s">
        <v>4</v>
      </c>
      <c r="O27" s="60">
        <f t="shared" si="0"/>
        <v>0</v>
      </c>
    </row>
    <row r="28" spans="1:16" s="61" customFormat="1" x14ac:dyDescent="0.3">
      <c r="A28" s="15"/>
      <c r="B28" s="16"/>
      <c r="C28" s="16"/>
      <c r="D28" s="16"/>
      <c r="E28" s="17"/>
      <c r="F28" s="17"/>
      <c r="G28" s="15"/>
      <c r="H28" s="18" t="s">
        <v>4</v>
      </c>
      <c r="I28" s="18" t="s">
        <v>4</v>
      </c>
      <c r="J28" s="18" t="s">
        <v>4</v>
      </c>
      <c r="K28" s="18" t="s">
        <v>4</v>
      </c>
      <c r="L28" s="18" t="s">
        <v>4</v>
      </c>
      <c r="M28" s="19" t="s">
        <v>4</v>
      </c>
      <c r="N28" s="18" t="s">
        <v>4</v>
      </c>
      <c r="O28" s="60">
        <f t="shared" si="0"/>
        <v>0</v>
      </c>
    </row>
    <row r="29" spans="1:16" s="61" customFormat="1" x14ac:dyDescent="0.3">
      <c r="A29" s="15"/>
      <c r="B29" s="16"/>
      <c r="C29" s="16"/>
      <c r="D29" s="16"/>
      <c r="E29" s="17"/>
      <c r="F29" s="17"/>
      <c r="G29" s="15"/>
      <c r="H29" s="18" t="s">
        <v>4</v>
      </c>
      <c r="I29" s="18" t="s">
        <v>4</v>
      </c>
      <c r="J29" s="18" t="s">
        <v>4</v>
      </c>
      <c r="K29" s="18" t="s">
        <v>4</v>
      </c>
      <c r="L29" s="18" t="s">
        <v>4</v>
      </c>
      <c r="M29" s="19" t="s">
        <v>4</v>
      </c>
      <c r="N29" s="18" t="s">
        <v>4</v>
      </c>
      <c r="O29" s="60">
        <f t="shared" si="0"/>
        <v>0</v>
      </c>
    </row>
    <row r="30" spans="1:16" s="61" customFormat="1" x14ac:dyDescent="0.3">
      <c r="A30" s="15"/>
      <c r="B30" s="16"/>
      <c r="C30" s="16"/>
      <c r="D30" s="16"/>
      <c r="E30" s="17"/>
      <c r="F30" s="17"/>
      <c r="G30" s="15"/>
      <c r="H30" s="18" t="s">
        <v>4</v>
      </c>
      <c r="I30" s="18" t="s">
        <v>4</v>
      </c>
      <c r="J30" s="18" t="s">
        <v>4</v>
      </c>
      <c r="K30" s="18" t="s">
        <v>4</v>
      </c>
      <c r="L30" s="18" t="s">
        <v>4</v>
      </c>
      <c r="M30" s="19" t="s">
        <v>4</v>
      </c>
      <c r="N30" s="18" t="s">
        <v>4</v>
      </c>
      <c r="O30" s="60">
        <f t="shared" si="0"/>
        <v>0</v>
      </c>
    </row>
    <row r="31" spans="1:16" s="61" customFormat="1" x14ac:dyDescent="0.3">
      <c r="A31" s="15"/>
      <c r="B31" s="16"/>
      <c r="C31" s="16"/>
      <c r="D31" s="16"/>
      <c r="E31" s="17"/>
      <c r="F31" s="17"/>
      <c r="G31" s="15"/>
      <c r="H31" s="18" t="s">
        <v>4</v>
      </c>
      <c r="I31" s="18" t="s">
        <v>4</v>
      </c>
      <c r="J31" s="18" t="s">
        <v>4</v>
      </c>
      <c r="K31" s="18" t="s">
        <v>4</v>
      </c>
      <c r="L31" s="18" t="s">
        <v>4</v>
      </c>
      <c r="M31" s="19" t="s">
        <v>4</v>
      </c>
      <c r="N31" s="18" t="s">
        <v>4</v>
      </c>
      <c r="O31" s="60">
        <f t="shared" si="0"/>
        <v>0</v>
      </c>
    </row>
    <row r="32" spans="1:16" s="61" customFormat="1" x14ac:dyDescent="0.3">
      <c r="A32" s="15"/>
      <c r="B32" s="16"/>
      <c r="C32" s="16"/>
      <c r="D32" s="16"/>
      <c r="E32" s="17"/>
      <c r="F32" s="17"/>
      <c r="G32" s="15"/>
      <c r="H32" s="18" t="s">
        <v>4</v>
      </c>
      <c r="I32" s="18" t="s">
        <v>4</v>
      </c>
      <c r="J32" s="18" t="s">
        <v>4</v>
      </c>
      <c r="K32" s="18" t="s">
        <v>4</v>
      </c>
      <c r="L32" s="18" t="s">
        <v>4</v>
      </c>
      <c r="M32" s="19" t="s">
        <v>4</v>
      </c>
      <c r="N32" s="18" t="s">
        <v>4</v>
      </c>
      <c r="O32" s="60">
        <f t="shared" si="0"/>
        <v>0</v>
      </c>
    </row>
    <row r="33" spans="1:15" s="61" customFormat="1" x14ac:dyDescent="0.3">
      <c r="A33" s="15"/>
      <c r="B33" s="16"/>
      <c r="C33" s="16"/>
      <c r="D33" s="16"/>
      <c r="E33" s="17"/>
      <c r="F33" s="17"/>
      <c r="G33" s="15"/>
      <c r="H33" s="18" t="s">
        <v>4</v>
      </c>
      <c r="I33" s="18" t="s">
        <v>4</v>
      </c>
      <c r="J33" s="18" t="s">
        <v>4</v>
      </c>
      <c r="K33" s="18" t="s">
        <v>4</v>
      </c>
      <c r="L33" s="18" t="s">
        <v>4</v>
      </c>
      <c r="M33" s="19" t="s">
        <v>4</v>
      </c>
      <c r="N33" s="18" t="s">
        <v>4</v>
      </c>
      <c r="O33" s="60">
        <f t="shared" si="0"/>
        <v>0</v>
      </c>
    </row>
    <row r="34" spans="1:15" s="62" customFormat="1" x14ac:dyDescent="0.3">
      <c r="A34" s="107" t="s">
        <v>43</v>
      </c>
      <c r="B34" s="108">
        <f>SUM(B20:B33)</f>
        <v>0</v>
      </c>
      <c r="C34" s="108">
        <f>SUM(C20:C33)</f>
        <v>0</v>
      </c>
      <c r="D34" s="109"/>
      <c r="E34" s="112"/>
      <c r="F34" s="111"/>
      <c r="G34" s="111"/>
      <c r="H34" s="110">
        <f t="shared" ref="H34:N34" si="1">SUM(H20:H33)</f>
        <v>0</v>
      </c>
      <c r="I34" s="110">
        <f t="shared" si="1"/>
        <v>0</v>
      </c>
      <c r="J34" s="110">
        <f t="shared" si="1"/>
        <v>0</v>
      </c>
      <c r="K34" s="110">
        <f t="shared" si="1"/>
        <v>0</v>
      </c>
      <c r="L34" s="110">
        <f t="shared" si="1"/>
        <v>0</v>
      </c>
      <c r="M34" s="110">
        <f t="shared" si="1"/>
        <v>0</v>
      </c>
      <c r="N34" s="110">
        <f t="shared" si="1"/>
        <v>0</v>
      </c>
      <c r="O34" s="110">
        <f t="shared" si="0"/>
        <v>0</v>
      </c>
    </row>
  </sheetData>
  <mergeCells count="31">
    <mergeCell ref="A6:H6"/>
    <mergeCell ref="A7:H7"/>
    <mergeCell ref="A8:H8"/>
    <mergeCell ref="A9:H9"/>
    <mergeCell ref="A10:H10"/>
    <mergeCell ref="A12:H12"/>
    <mergeCell ref="A13:H13"/>
    <mergeCell ref="A14:H14"/>
    <mergeCell ref="A15:H15"/>
    <mergeCell ref="C17:C19"/>
    <mergeCell ref="E17:E19"/>
    <mergeCell ref="G17:G19"/>
    <mergeCell ref="D17:D19"/>
    <mergeCell ref="B17:B19"/>
    <mergeCell ref="F17:F19"/>
    <mergeCell ref="A1:O1"/>
    <mergeCell ref="J18:J19"/>
    <mergeCell ref="M18:M19"/>
    <mergeCell ref="N18:N19"/>
    <mergeCell ref="O17:O19"/>
    <mergeCell ref="H18:H19"/>
    <mergeCell ref="A2:H2"/>
    <mergeCell ref="A3:H3"/>
    <mergeCell ref="A11:H11"/>
    <mergeCell ref="A4:H4"/>
    <mergeCell ref="A5:H5"/>
    <mergeCell ref="A16:O16"/>
    <mergeCell ref="A17:A19"/>
    <mergeCell ref="I18:I19"/>
    <mergeCell ref="K18:K19"/>
    <mergeCell ref="L18:L19"/>
  </mergeCells>
  <phoneticPr fontId="9" type="noConversion"/>
  <printOptions horizontalCentered="1"/>
  <pageMargins left="0.25" right="0.25" top="0.75" bottom="0.5" header="0.5" footer="0.5"/>
  <pageSetup scale="7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5"/>
  <sheetViews>
    <sheetView zoomScaleNormal="100" workbookViewId="0">
      <selection activeCell="F18" sqref="F18"/>
    </sheetView>
  </sheetViews>
  <sheetFormatPr defaultRowHeight="12.75" x14ac:dyDescent="0.2"/>
  <cols>
    <col min="1" max="1" width="26.42578125" style="20" customWidth="1"/>
    <col min="2" max="2" width="11.7109375" style="361" customWidth="1"/>
    <col min="3" max="5" width="11.7109375" style="20" customWidth="1"/>
    <col min="6" max="6" width="12.7109375" style="20" customWidth="1"/>
    <col min="7" max="7" width="11.28515625" style="20" customWidth="1"/>
    <col min="8" max="16384" width="9.140625" style="20"/>
  </cols>
  <sheetData>
    <row r="2" spans="1:9" ht="14.25" x14ac:dyDescent="0.2">
      <c r="B2" s="354"/>
      <c r="C2" s="22"/>
      <c r="D2" s="23" t="s">
        <v>5</v>
      </c>
      <c r="E2" s="23" t="s">
        <v>90</v>
      </c>
      <c r="F2" s="23" t="s">
        <v>92</v>
      </c>
      <c r="G2" s="22"/>
    </row>
    <row r="3" spans="1:9" ht="14.25" x14ac:dyDescent="0.2">
      <c r="A3" s="21"/>
      <c r="B3" s="354" t="s">
        <v>4</v>
      </c>
      <c r="C3" s="22" t="s">
        <v>5</v>
      </c>
      <c r="D3" s="24" t="s">
        <v>91</v>
      </c>
      <c r="E3" s="22" t="s">
        <v>9</v>
      </c>
      <c r="F3" s="23" t="s">
        <v>9</v>
      </c>
      <c r="G3" s="22" t="s">
        <v>6</v>
      </c>
    </row>
    <row r="4" spans="1:9" ht="15" thickBot="1" x14ac:dyDescent="0.25">
      <c r="A4" s="63" t="s">
        <v>7</v>
      </c>
      <c r="B4" s="355" t="s">
        <v>8</v>
      </c>
      <c r="C4" s="25" t="s">
        <v>89</v>
      </c>
      <c r="D4" s="26" t="s">
        <v>93</v>
      </c>
      <c r="E4" s="26" t="s">
        <v>93</v>
      </c>
      <c r="F4" s="26" t="s">
        <v>101</v>
      </c>
      <c r="G4" s="27" t="s">
        <v>10</v>
      </c>
    </row>
    <row r="5" spans="1:9" ht="15" thickBot="1" x14ac:dyDescent="0.25">
      <c r="A5" s="21"/>
      <c r="B5" s="356"/>
      <c r="C5" s="27"/>
      <c r="D5" s="28"/>
      <c r="E5" s="28"/>
      <c r="F5" s="27"/>
      <c r="G5" s="29"/>
    </row>
    <row r="6" spans="1:9" ht="15.75" thickBot="1" x14ac:dyDescent="0.25">
      <c r="A6" s="30" t="s">
        <v>13</v>
      </c>
      <c r="B6" s="357" t="s">
        <v>4</v>
      </c>
      <c r="C6" s="31"/>
      <c r="D6" s="31"/>
      <c r="E6" s="31"/>
      <c r="F6" s="32"/>
      <c r="G6" s="33" t="str">
        <f>IF(VALUE(E6)=0,"",(+F6/E6)-1)</f>
        <v/>
      </c>
      <c r="H6" s="34"/>
      <c r="I6" s="35"/>
    </row>
    <row r="7" spans="1:9" ht="15" x14ac:dyDescent="0.2">
      <c r="A7" s="36"/>
      <c r="B7" s="356"/>
      <c r="C7" s="37"/>
      <c r="D7" s="38"/>
      <c r="E7" s="37"/>
      <c r="F7" s="39"/>
      <c r="G7" s="40"/>
      <c r="H7" s="34"/>
      <c r="I7" s="35"/>
    </row>
    <row r="8" spans="1:9" ht="15" x14ac:dyDescent="0.2">
      <c r="A8" s="185" t="str">
        <f t="shared" ref="A8:A18" si="0">IF(B8="","",
  IF(NOT(ISERROR(VLOOKUP(PROPER(B8),AcctDesc,1,FALSE))),PROPER(VLOOKUP(PROPER(B8),AcctDesc,2,FALSE)),""))</f>
        <v>Regular Salary</v>
      </c>
      <c r="B8" s="178" t="s">
        <v>112</v>
      </c>
      <c r="C8" s="188" t="str">
        <f t="shared" ref="C8:C18" si="1">IF(B8="","",
  IF(NOT(ISERROR(VLOOKUP(Workbook&amp;B8,AdHoc4Y,1,FALSE))),VLOOKUP(Workbook&amp;B8,AdHoc4Y,3,FALSE),""))</f>
        <v/>
      </c>
      <c r="D8" s="42"/>
      <c r="E8" s="42"/>
      <c r="F8" s="55">
        <f>'CURRENT EMPLOYEES'!G36+'NEW HIRES DURING FY'!H34</f>
        <v>0</v>
      </c>
      <c r="G8" s="33" t="str">
        <f t="shared" ref="G8:G18" si="2">IF(VALUE(E8)=0,"",(+F8/E8)-1)</f>
        <v/>
      </c>
      <c r="H8" s="34"/>
      <c r="I8" s="35"/>
    </row>
    <row r="9" spans="1:9" ht="15" x14ac:dyDescent="0.2">
      <c r="A9" s="185" t="str">
        <f t="shared" si="0"/>
        <v>Extra Help Salary</v>
      </c>
      <c r="B9" s="177" t="s">
        <v>116</v>
      </c>
      <c r="C9" s="188" t="str">
        <f t="shared" si="1"/>
        <v/>
      </c>
      <c r="D9" s="44"/>
      <c r="E9" s="44"/>
      <c r="F9" s="45"/>
      <c r="G9" s="33" t="str">
        <f t="shared" si="2"/>
        <v/>
      </c>
      <c r="H9" s="34"/>
      <c r="I9" s="35"/>
    </row>
    <row r="10" spans="1:9" ht="15" x14ac:dyDescent="0.2">
      <c r="A10" s="185" t="str">
        <f t="shared" si="0"/>
        <v>Overtime Salary</v>
      </c>
      <c r="B10" s="177" t="s">
        <v>120</v>
      </c>
      <c r="C10" s="188" t="str">
        <f t="shared" si="1"/>
        <v/>
      </c>
      <c r="D10" s="44"/>
      <c r="E10" s="44"/>
      <c r="F10" s="45"/>
      <c r="G10" s="33" t="str">
        <f t="shared" si="2"/>
        <v/>
      </c>
      <c r="H10" s="34"/>
      <c r="I10" s="35"/>
    </row>
    <row r="11" spans="1:9" ht="15" x14ac:dyDescent="0.2">
      <c r="A11" s="185" t="str">
        <f t="shared" si="0"/>
        <v>Social Security</v>
      </c>
      <c r="B11" s="177" t="s">
        <v>130</v>
      </c>
      <c r="C11" s="188" t="str">
        <f t="shared" si="1"/>
        <v/>
      </c>
      <c r="D11" s="44"/>
      <c r="E11" s="44"/>
      <c r="F11" s="56">
        <f>'CURRENT EMPLOYEES'!H36+'NEW HIRES DURING FY'!I34</f>
        <v>0</v>
      </c>
      <c r="G11" s="33" t="str">
        <f t="shared" si="2"/>
        <v/>
      </c>
      <c r="H11" s="34"/>
      <c r="I11" s="35"/>
    </row>
    <row r="12" spans="1:9" ht="15" x14ac:dyDescent="0.2">
      <c r="A12" s="185" t="str">
        <f t="shared" si="0"/>
        <v>Pers Retirement</v>
      </c>
      <c r="B12" s="177" t="s">
        <v>136</v>
      </c>
      <c r="C12" s="188" t="str">
        <f t="shared" si="1"/>
        <v/>
      </c>
      <c r="D12" s="44"/>
      <c r="E12" s="44"/>
      <c r="F12" s="56">
        <f>'CURRENT EMPLOYEES'!I36+'NEW HIRES DURING FY'!J34</f>
        <v>0</v>
      </c>
      <c r="G12" s="33" t="str">
        <f t="shared" si="2"/>
        <v/>
      </c>
      <c r="H12" s="34"/>
      <c r="I12" s="35"/>
    </row>
    <row r="13" spans="1:9" ht="15" x14ac:dyDescent="0.2">
      <c r="A13" s="185" t="str">
        <f t="shared" si="0"/>
        <v>Liuna Pension</v>
      </c>
      <c r="B13" s="177" t="s">
        <v>142</v>
      </c>
      <c r="C13" s="188" t="str">
        <f t="shared" si="1"/>
        <v/>
      </c>
      <c r="D13" s="44"/>
      <c r="E13" s="44"/>
      <c r="F13" s="56">
        <f>'CURRENT EMPLOYEES'!J36+'NEW HIRES DURING FY'!K34</f>
        <v>0</v>
      </c>
      <c r="G13" s="33" t="str">
        <f t="shared" si="2"/>
        <v/>
      </c>
      <c r="H13" s="34"/>
      <c r="I13" s="35"/>
    </row>
    <row r="14" spans="1:9" ht="15" x14ac:dyDescent="0.2">
      <c r="A14" s="185" t="str">
        <f t="shared" si="0"/>
        <v>Interfund Expense Ual</v>
      </c>
      <c r="B14" s="358" t="s">
        <v>144</v>
      </c>
      <c r="C14" s="188" t="str">
        <f t="shared" si="1"/>
        <v/>
      </c>
      <c r="D14" s="47"/>
      <c r="E14" s="47"/>
      <c r="F14" s="47"/>
      <c r="G14" s="33" t="str">
        <f t="shared" si="2"/>
        <v/>
      </c>
      <c r="H14" s="34"/>
      <c r="I14" s="35"/>
    </row>
    <row r="15" spans="1:9" ht="15" x14ac:dyDescent="0.2">
      <c r="A15" s="185" t="str">
        <f t="shared" si="0"/>
        <v>Benefits</v>
      </c>
      <c r="B15" s="177" t="s">
        <v>146</v>
      </c>
      <c r="C15" s="188" t="str">
        <f t="shared" si="1"/>
        <v/>
      </c>
      <c r="D15" s="44"/>
      <c r="E15" s="44"/>
      <c r="F15" s="56">
        <f>'CURRENT EMPLOYEES'!K36+'CURRENT EMPLOYEES'!L36+'NEW HIRES DURING FY'!L34+'NEW HIRES DURING FY'!M34</f>
        <v>0</v>
      </c>
      <c r="G15" s="33" t="str">
        <f t="shared" si="2"/>
        <v/>
      </c>
      <c r="H15" s="34"/>
      <c r="I15" s="35"/>
    </row>
    <row r="16" spans="1:9" ht="15" x14ac:dyDescent="0.2">
      <c r="A16" s="185" t="str">
        <f t="shared" si="0"/>
        <v>Group Insurance Retirees</v>
      </c>
      <c r="B16" s="177" t="s">
        <v>148</v>
      </c>
      <c r="C16" s="188" t="str">
        <f t="shared" si="1"/>
        <v/>
      </c>
      <c r="D16" s="44"/>
      <c r="E16" s="44"/>
      <c r="F16" s="189" t="str">
        <f>IF(NOT(ISERROR(VLOOKUP(VALUE(Workbook),OPEB,1,FALSE))),VLOOKUP(VALUE(Workbook),OPEB,5,FALSE),"")</f>
        <v/>
      </c>
      <c r="G16" s="33" t="str">
        <f t="shared" si="2"/>
        <v/>
      </c>
      <c r="H16" s="34"/>
      <c r="I16" s="35"/>
    </row>
    <row r="17" spans="1:9" ht="15" x14ac:dyDescent="0.2">
      <c r="A17" s="185" t="str">
        <f t="shared" si="0"/>
        <v>Unemployment Insurance</v>
      </c>
      <c r="B17" s="177" t="s">
        <v>152</v>
      </c>
      <c r="C17" s="188" t="str">
        <f t="shared" si="1"/>
        <v/>
      </c>
      <c r="D17" s="44"/>
      <c r="E17" s="44"/>
      <c r="F17" s="56">
        <f>+'CURRENT EMPLOYEES'!M36+'NEW HIRES DURING FY'!N34</f>
        <v>0</v>
      </c>
      <c r="G17" s="33" t="str">
        <f t="shared" si="2"/>
        <v/>
      </c>
      <c r="H17" s="34"/>
      <c r="I17" s="35"/>
    </row>
    <row r="18" spans="1:9" ht="15" x14ac:dyDescent="0.2">
      <c r="A18" s="185" t="str">
        <f t="shared" si="0"/>
        <v>Workers Compensation</v>
      </c>
      <c r="B18" s="177" t="s">
        <v>156</v>
      </c>
      <c r="C18" s="188" t="str">
        <f t="shared" si="1"/>
        <v/>
      </c>
      <c r="D18" s="44"/>
      <c r="E18" s="44"/>
      <c r="F18" s="56">
        <f>ROUND(SUMIFS('Workers Comp'!$G:$G,'Workers Comp'!$B:$B,Workbook,'Workers Comp'!$C:$C,B18),0)</f>
        <v>0</v>
      </c>
      <c r="G18" s="33" t="str">
        <f t="shared" si="2"/>
        <v/>
      </c>
      <c r="H18" s="48"/>
      <c r="I18" s="35"/>
    </row>
    <row r="19" spans="1:9" ht="15" x14ac:dyDescent="0.2">
      <c r="A19" s="36" t="s">
        <v>11</v>
      </c>
      <c r="B19" s="359"/>
      <c r="C19" s="49"/>
      <c r="D19" s="49"/>
      <c r="E19" s="49"/>
      <c r="F19" s="49"/>
      <c r="G19" s="50"/>
      <c r="H19" s="48"/>
      <c r="I19" s="35"/>
    </row>
    <row r="20" spans="1:9" ht="15.75" thickBot="1" x14ac:dyDescent="0.25">
      <c r="A20" s="43" t="s">
        <v>47</v>
      </c>
      <c r="B20" s="177"/>
      <c r="C20" s="51">
        <f>SUM(C8:C18)</f>
        <v>0</v>
      </c>
      <c r="D20" s="51">
        <f>SUM(D8:D18)</f>
        <v>0</v>
      </c>
      <c r="E20" s="51">
        <f>SUM(E8:E18)</f>
        <v>0</v>
      </c>
      <c r="F20" s="51">
        <f>SUM(F8:F18)</f>
        <v>0</v>
      </c>
      <c r="G20" s="52">
        <f>IF(E20=0,0,+(F20/E20)-1)</f>
        <v>0</v>
      </c>
      <c r="H20" s="48"/>
      <c r="I20" s="35"/>
    </row>
    <row r="21" spans="1:9" ht="15" thickTop="1" x14ac:dyDescent="0.2">
      <c r="A21" s="21"/>
      <c r="B21" s="354"/>
      <c r="D21" s="35" t="s">
        <v>4</v>
      </c>
      <c r="E21" s="35"/>
    </row>
    <row r="22" spans="1:9" s="53" customFormat="1" ht="15" x14ac:dyDescent="0.2">
      <c r="A22" s="53" t="s">
        <v>65</v>
      </c>
      <c r="B22" s="360"/>
    </row>
    <row r="23" spans="1:9" ht="304.5" customHeight="1" x14ac:dyDescent="0.2">
      <c r="A23" s="430"/>
      <c r="B23" s="431"/>
      <c r="C23" s="431"/>
      <c r="D23" s="431"/>
      <c r="E23" s="431"/>
      <c r="F23" s="431"/>
      <c r="G23" s="431"/>
    </row>
    <row r="24" spans="1:9" ht="12" customHeight="1" x14ac:dyDescent="0.2"/>
    <row r="25" spans="1:9" x14ac:dyDescent="0.2">
      <c r="A25" s="54" t="s">
        <v>12</v>
      </c>
      <c r="B25" s="362"/>
      <c r="C25" s="54"/>
      <c r="D25" s="54"/>
      <c r="E25" s="54"/>
      <c r="F25" s="54"/>
      <c r="G25" s="54"/>
    </row>
  </sheetData>
  <sheetProtection formatColumns="0" formatRows="0" insertColumns="0" insertRows="0" selectLockedCells="1"/>
  <mergeCells count="1">
    <mergeCell ref="A23:G23"/>
  </mergeCells>
  <phoneticPr fontId="0" type="noConversion"/>
  <printOptions horizontalCentered="1"/>
  <pageMargins left="0.25" right="0.25" top="0.75" bottom="0.5" header="0.5" footer="0.5"/>
  <pageSetup orientation="portrait" r:id="rId1"/>
  <headerFooter alignWithMargins="0"/>
  <ignoredErrors>
    <ignoredError sqref="G19 G7" evalError="1"/>
    <ignoredError sqref="C8:C18"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2"/>
  <sheetViews>
    <sheetView view="pageBreakPreview" topLeftCell="A31" zoomScaleNormal="100" zoomScaleSheetLayoutView="100" workbookViewId="0">
      <selection activeCell="L32" sqref="L32"/>
    </sheetView>
  </sheetViews>
  <sheetFormatPr defaultRowHeight="12.75" x14ac:dyDescent="0.2"/>
  <cols>
    <col min="1" max="1" width="31.42578125" style="20" customWidth="1"/>
    <col min="2" max="2" width="11.7109375" style="361" customWidth="1"/>
    <col min="3" max="6" width="11.7109375" style="20" customWidth="1"/>
    <col min="7" max="7" width="11.28515625" style="20" customWidth="1"/>
    <col min="8" max="16384" width="9.140625" style="20"/>
  </cols>
  <sheetData>
    <row r="1" spans="1:9" x14ac:dyDescent="0.2">
      <c r="D1" s="401" t="s">
        <v>7605</v>
      </c>
    </row>
    <row r="2" spans="1:9" ht="14.25" x14ac:dyDescent="0.2">
      <c r="A2" s="21"/>
      <c r="B2" s="354"/>
      <c r="C2" s="22"/>
      <c r="D2" s="23" t="s">
        <v>5</v>
      </c>
      <c r="E2" s="23" t="s">
        <v>90</v>
      </c>
      <c r="F2" s="23" t="s">
        <v>92</v>
      </c>
      <c r="G2" s="22"/>
    </row>
    <row r="3" spans="1:9" ht="14.25" x14ac:dyDescent="0.2">
      <c r="A3" s="21"/>
      <c r="B3" s="354" t="s">
        <v>4</v>
      </c>
      <c r="C3" s="22" t="s">
        <v>5</v>
      </c>
      <c r="D3" s="24" t="s">
        <v>91</v>
      </c>
      <c r="E3" s="22" t="s">
        <v>9</v>
      </c>
      <c r="F3" s="23" t="s">
        <v>9</v>
      </c>
      <c r="G3" s="22" t="s">
        <v>6</v>
      </c>
    </row>
    <row r="4" spans="1:9" ht="15" thickBot="1" x14ac:dyDescent="0.25">
      <c r="A4" s="63" t="s">
        <v>7</v>
      </c>
      <c r="B4" s="355" t="s">
        <v>8</v>
      </c>
      <c r="C4" s="25" t="s">
        <v>89</v>
      </c>
      <c r="D4" s="26" t="s">
        <v>93</v>
      </c>
      <c r="E4" s="26" t="s">
        <v>93</v>
      </c>
      <c r="F4" s="26" t="s">
        <v>101</v>
      </c>
      <c r="G4" s="27" t="s">
        <v>10</v>
      </c>
    </row>
    <row r="5" spans="1:9" ht="15" x14ac:dyDescent="0.2">
      <c r="A5" s="185" t="str">
        <f t="shared" ref="A5:A38" si="0">IF(B5="","",
  IF(NOT(ISERROR(VLOOKUP(PROPER(B5),AcctDesc,1,FALSE))),PROPER(VLOOKUP(PROPER(B5),AcctDesc,2,FALSE)),""))</f>
        <v>Intra-Fund Insurance Expense</v>
      </c>
      <c r="B5" s="382" t="s">
        <v>200</v>
      </c>
      <c r="C5" s="188" t="str">
        <f t="shared" ref="C5:C38" si="1">IF(B5="","",
  IF(NOT(ISERROR(VLOOKUP(Workbook&amp;B5,AdHoc4Y,1,FALSE))),VLOOKUP(Workbook&amp;B5,AdHoc4Y,3,FALSE),""))</f>
        <v/>
      </c>
      <c r="D5" s="45"/>
      <c r="E5" s="45"/>
      <c r="F5" s="353">
        <f>ROUND(SUMIFS('Ind Cost GF'!$G:$G,'Ind Cost GF'!$B:$B,Workbook,'Ind Cost GF'!$C:$C,B5),0)</f>
        <v>0</v>
      </c>
      <c r="G5" s="33" t="str">
        <f>IF(VALUE(E5)=0,"",(+F5/E5)-1)</f>
        <v/>
      </c>
      <c r="H5" s="34"/>
      <c r="I5" s="35"/>
    </row>
    <row r="6" spans="1:9" ht="15" x14ac:dyDescent="0.2">
      <c r="A6" s="185" t="str">
        <f t="shared" si="0"/>
        <v>Insurance</v>
      </c>
      <c r="B6" s="382" t="s">
        <v>198</v>
      </c>
      <c r="C6" s="188">
        <f t="shared" si="1"/>
        <v>5890</v>
      </c>
      <c r="D6" s="45">
        <v>5857</v>
      </c>
      <c r="E6" s="45">
        <v>5857</v>
      </c>
      <c r="F6" s="353">
        <f>ROUND(SUMIFS('Property Ins'!$G:$G,'Property Ins'!$B:$B,Workbook,'Property Ins'!$C:$C,B6),0)+
  ROUND(SUMIFS('Cyber Ins'!$G:$G,'Cyber Ins'!$B:$B,Workbook,'Cyber Ins'!$C:$C,B6),0)-
  ROUND(SUMIFS('Property Ins'!$H:$H,'Property Ins'!$B:$B,Workbook,'Property Ins'!$C:$C,B6),0)-
  ROUND(SUMIFS('Cyber Ins'!$H:$H,'Cyber Ins'!$B:$B,Workbook,'Cyber Ins'!$C:$C,B6),0)</f>
        <v>9908</v>
      </c>
      <c r="G6" s="33">
        <f t="shared" ref="G6:G38" si="2">IF(VALUE(E6)=0,"",(+F6/E6)-1)</f>
        <v>0.69165101587843614</v>
      </c>
      <c r="H6" s="34"/>
      <c r="I6" s="35"/>
    </row>
    <row r="7" spans="1:9" ht="15" x14ac:dyDescent="0.2">
      <c r="A7" s="185" t="str">
        <f t="shared" si="0"/>
        <v>Communications</v>
      </c>
      <c r="B7" s="383" t="s">
        <v>186</v>
      </c>
      <c r="C7" s="188">
        <f t="shared" si="1"/>
        <v>2902</v>
      </c>
      <c r="D7" s="45">
        <v>2400</v>
      </c>
      <c r="E7" s="45">
        <v>3200</v>
      </c>
      <c r="F7" s="45">
        <v>3200</v>
      </c>
      <c r="G7" s="33">
        <f t="shared" si="2"/>
        <v>0</v>
      </c>
      <c r="H7" s="34"/>
      <c r="I7" s="35"/>
    </row>
    <row r="8" spans="1:9" ht="15" x14ac:dyDescent="0.2">
      <c r="A8" s="185" t="str">
        <f t="shared" si="0"/>
        <v>Food</v>
      </c>
      <c r="B8" s="383" t="s">
        <v>190</v>
      </c>
      <c r="C8" s="188" t="str">
        <f t="shared" si="1"/>
        <v/>
      </c>
      <c r="D8" s="45"/>
      <c r="E8" s="45"/>
      <c r="F8" s="45"/>
      <c r="G8" s="33" t="str">
        <f t="shared" si="2"/>
        <v/>
      </c>
      <c r="H8" s="34"/>
      <c r="I8" s="35"/>
    </row>
    <row r="9" spans="1:9" ht="15" x14ac:dyDescent="0.2">
      <c r="A9" s="185" t="str">
        <f t="shared" si="0"/>
        <v>Household</v>
      </c>
      <c r="B9" s="383" t="s">
        <v>194</v>
      </c>
      <c r="C9" s="188">
        <f t="shared" si="1"/>
        <v>0</v>
      </c>
      <c r="D9" s="45"/>
      <c r="E9" s="45">
        <v>100</v>
      </c>
      <c r="F9" s="45"/>
      <c r="G9" s="33">
        <f t="shared" si="2"/>
        <v>-1</v>
      </c>
      <c r="H9" s="34"/>
      <c r="I9" s="35"/>
    </row>
    <row r="10" spans="1:9" ht="15" x14ac:dyDescent="0.2">
      <c r="A10" s="185" t="str">
        <f t="shared" si="0"/>
        <v>Other Cont Svc - Interfund</v>
      </c>
      <c r="B10" s="383" t="s">
        <v>196</v>
      </c>
      <c r="C10" s="188" t="str">
        <f t="shared" si="1"/>
        <v/>
      </c>
      <c r="D10" s="45"/>
      <c r="E10" s="45"/>
      <c r="F10" s="45"/>
      <c r="G10" s="33" t="str">
        <f t="shared" si="2"/>
        <v/>
      </c>
      <c r="H10" s="34"/>
      <c r="I10" s="35"/>
    </row>
    <row r="11" spans="1:9" ht="15" x14ac:dyDescent="0.2">
      <c r="A11" s="185" t="str">
        <f t="shared" si="0"/>
        <v>Jury &amp; Witness</v>
      </c>
      <c r="B11" s="383" t="s">
        <v>214</v>
      </c>
      <c r="C11" s="188" t="str">
        <f t="shared" si="1"/>
        <v/>
      </c>
      <c r="D11" s="45"/>
      <c r="E11" s="45"/>
      <c r="F11" s="45"/>
      <c r="G11" s="33" t="str">
        <f t="shared" si="2"/>
        <v/>
      </c>
      <c r="H11" s="34"/>
      <c r="I11" s="35"/>
    </row>
    <row r="12" spans="1:9" ht="15" x14ac:dyDescent="0.2">
      <c r="A12" s="185" t="str">
        <f t="shared" si="0"/>
        <v>Equipment Maintenance</v>
      </c>
      <c r="B12" s="383" t="s">
        <v>218</v>
      </c>
      <c r="C12" s="188">
        <f t="shared" si="1"/>
        <v>10884</v>
      </c>
      <c r="D12" s="45">
        <v>13890</v>
      </c>
      <c r="E12" s="45">
        <v>11000</v>
      </c>
      <c r="F12" s="45">
        <f>2500+11000</f>
        <v>13500</v>
      </c>
      <c r="G12" s="33">
        <f t="shared" si="2"/>
        <v>0.22727272727272729</v>
      </c>
      <c r="H12" s="34"/>
      <c r="I12" s="35"/>
    </row>
    <row r="13" spans="1:9" ht="15" x14ac:dyDescent="0.2">
      <c r="A13" s="185" t="str">
        <f t="shared" si="0"/>
        <v>Maintenance Of Structures</v>
      </c>
      <c r="B13" s="383" t="s">
        <v>222</v>
      </c>
      <c r="C13" s="188">
        <f t="shared" si="1"/>
        <v>0</v>
      </c>
      <c r="D13" s="45"/>
      <c r="E13" s="45">
        <v>1000</v>
      </c>
      <c r="F13" s="45">
        <v>1000</v>
      </c>
      <c r="G13" s="33">
        <f t="shared" si="2"/>
        <v>0</v>
      </c>
      <c r="H13" s="34"/>
      <c r="I13" s="35"/>
    </row>
    <row r="14" spans="1:9" ht="15" x14ac:dyDescent="0.2">
      <c r="A14" s="185" t="str">
        <f t="shared" si="0"/>
        <v>Medical, Dental &amp; Lab Supplies</v>
      </c>
      <c r="B14" s="383" t="s">
        <v>252</v>
      </c>
      <c r="C14" s="188" t="str">
        <f t="shared" si="1"/>
        <v/>
      </c>
      <c r="D14" s="45"/>
      <c r="E14" s="45"/>
      <c r="F14" s="45"/>
      <c r="G14" s="33" t="str">
        <f t="shared" si="2"/>
        <v/>
      </c>
      <c r="H14" s="34"/>
      <c r="I14" s="35"/>
    </row>
    <row r="15" spans="1:9" ht="15" x14ac:dyDescent="0.2">
      <c r="A15" s="185" t="str">
        <f t="shared" si="0"/>
        <v>Memberships</v>
      </c>
      <c r="B15" s="383" t="s">
        <v>260</v>
      </c>
      <c r="C15" s="188" t="str">
        <f t="shared" si="1"/>
        <v/>
      </c>
      <c r="D15" s="45"/>
      <c r="E15" s="45"/>
      <c r="F15" s="45"/>
      <c r="G15" s="33" t="str">
        <f t="shared" si="2"/>
        <v/>
      </c>
      <c r="H15" s="34"/>
      <c r="I15" s="35"/>
    </row>
    <row r="16" spans="1:9" ht="15" x14ac:dyDescent="0.2">
      <c r="A16" s="185" t="str">
        <f t="shared" si="0"/>
        <v>Office Expenses</v>
      </c>
      <c r="B16" s="383" t="s">
        <v>268</v>
      </c>
      <c r="C16" s="188">
        <f t="shared" si="1"/>
        <v>129</v>
      </c>
      <c r="D16" s="45">
        <v>25</v>
      </c>
      <c r="E16" s="45">
        <v>50</v>
      </c>
      <c r="F16" s="45">
        <v>50</v>
      </c>
      <c r="G16" s="33">
        <f t="shared" si="2"/>
        <v>0</v>
      </c>
      <c r="H16" s="34"/>
      <c r="I16" s="35"/>
    </row>
    <row r="17" spans="1:9" ht="15" x14ac:dyDescent="0.2">
      <c r="A17" s="185" t="str">
        <f t="shared" si="0"/>
        <v>Professional &amp; Special Service</v>
      </c>
      <c r="B17" s="383" t="s">
        <v>280</v>
      </c>
      <c r="C17" s="188">
        <f t="shared" si="1"/>
        <v>0</v>
      </c>
      <c r="D17" s="45"/>
      <c r="E17" s="45">
        <v>5000</v>
      </c>
      <c r="F17" s="45">
        <v>2500</v>
      </c>
      <c r="G17" s="33">
        <f t="shared" si="2"/>
        <v>-0.5</v>
      </c>
      <c r="H17" s="34"/>
      <c r="I17" s="35"/>
    </row>
    <row r="18" spans="1:9" ht="15" x14ac:dyDescent="0.2">
      <c r="A18" s="185" t="str">
        <f t="shared" si="0"/>
        <v>County Audit</v>
      </c>
      <c r="B18" s="383" t="s">
        <v>282</v>
      </c>
      <c r="C18" s="188">
        <f t="shared" si="1"/>
        <v>123</v>
      </c>
      <c r="D18" s="45">
        <v>194</v>
      </c>
      <c r="E18" s="45">
        <v>150</v>
      </c>
      <c r="F18" s="45">
        <v>250</v>
      </c>
      <c r="G18" s="33">
        <f t="shared" si="2"/>
        <v>0.66666666666666674</v>
      </c>
      <c r="H18" s="34"/>
      <c r="I18" s="35"/>
    </row>
    <row r="19" spans="1:9" ht="15" x14ac:dyDescent="0.2">
      <c r="A19" s="185" t="str">
        <f t="shared" si="0"/>
        <v>Data Processing Services</v>
      </c>
      <c r="B19" s="383" t="s">
        <v>284</v>
      </c>
      <c r="C19" s="188" t="str">
        <f t="shared" si="1"/>
        <v/>
      </c>
      <c r="D19" s="45"/>
      <c r="E19" s="45"/>
      <c r="F19" s="45"/>
      <c r="G19" s="33" t="str">
        <f t="shared" si="2"/>
        <v/>
      </c>
      <c r="H19" s="34"/>
      <c r="I19" s="35"/>
    </row>
    <row r="20" spans="1:9" ht="15" x14ac:dyDescent="0.2">
      <c r="A20" s="185" t="str">
        <f t="shared" si="0"/>
        <v>Physicals &amp; Drug Testing</v>
      </c>
      <c r="B20" s="383" t="s">
        <v>306</v>
      </c>
      <c r="C20" s="188" t="str">
        <f t="shared" si="1"/>
        <v/>
      </c>
      <c r="D20" s="45"/>
      <c r="E20" s="45"/>
      <c r="F20" s="45"/>
      <c r="G20" s="33" t="str">
        <f t="shared" si="2"/>
        <v/>
      </c>
      <c r="H20" s="34"/>
      <c r="I20" s="35"/>
    </row>
    <row r="21" spans="1:9" ht="15" x14ac:dyDescent="0.2">
      <c r="A21" s="185" t="str">
        <f t="shared" si="0"/>
        <v>Microfilm</v>
      </c>
      <c r="B21" s="383" t="s">
        <v>344</v>
      </c>
      <c r="C21" s="188" t="str">
        <f t="shared" si="1"/>
        <v/>
      </c>
      <c r="D21" s="45"/>
      <c r="E21" s="45"/>
      <c r="F21" s="45"/>
      <c r="G21" s="33" t="str">
        <f t="shared" si="2"/>
        <v/>
      </c>
      <c r="H21" s="34"/>
      <c r="I21" s="35"/>
    </row>
    <row r="22" spans="1:9" ht="15" x14ac:dyDescent="0.2">
      <c r="A22" s="185" t="str">
        <f t="shared" si="0"/>
        <v>Prof Svcs - Interfund</v>
      </c>
      <c r="B22" s="383" t="s">
        <v>426</v>
      </c>
      <c r="C22" s="188">
        <f t="shared" si="1"/>
        <v>24173</v>
      </c>
      <c r="D22" s="45">
        <v>12500</v>
      </c>
      <c r="E22" s="45">
        <v>30500</v>
      </c>
      <c r="F22" s="45">
        <f>9000+12500</f>
        <v>21500</v>
      </c>
      <c r="G22" s="33">
        <f t="shared" si="2"/>
        <v>-0.29508196721311475</v>
      </c>
      <c r="H22" s="34"/>
      <c r="I22" s="35"/>
    </row>
    <row r="23" spans="1:9" ht="15" x14ac:dyDescent="0.2">
      <c r="A23" s="185" t="str">
        <f t="shared" si="0"/>
        <v>Publications &amp; Notices</v>
      </c>
      <c r="B23" s="383" t="s">
        <v>488</v>
      </c>
      <c r="C23" s="188">
        <f t="shared" si="1"/>
        <v>0</v>
      </c>
      <c r="D23" s="45"/>
      <c r="E23" s="45"/>
      <c r="F23" s="45"/>
      <c r="G23" s="33" t="str">
        <f t="shared" si="2"/>
        <v/>
      </c>
      <c r="H23" s="34"/>
      <c r="I23" s="35"/>
    </row>
    <row r="24" spans="1:9" ht="15" x14ac:dyDescent="0.2">
      <c r="A24" s="185" t="str">
        <f t="shared" si="0"/>
        <v>Rents And Leases-Equipment</v>
      </c>
      <c r="B24" s="383" t="s">
        <v>502</v>
      </c>
      <c r="C24" s="188" t="str">
        <f t="shared" si="1"/>
        <v/>
      </c>
      <c r="D24" s="45"/>
      <c r="E24" s="45"/>
      <c r="F24" s="45"/>
      <c r="G24" s="33" t="str">
        <f t="shared" si="2"/>
        <v/>
      </c>
      <c r="H24" s="34"/>
      <c r="I24" s="35"/>
    </row>
    <row r="25" spans="1:9" ht="15" x14ac:dyDescent="0.2">
      <c r="A25" s="185" t="str">
        <f t="shared" si="0"/>
        <v>Rents &amp; Leases-Structures</v>
      </c>
      <c r="B25" s="383" t="s">
        <v>504</v>
      </c>
      <c r="C25" s="188">
        <f t="shared" si="1"/>
        <v>1817</v>
      </c>
      <c r="D25" s="45">
        <v>1850</v>
      </c>
      <c r="E25" s="45">
        <v>1850</v>
      </c>
      <c r="F25" s="45">
        <v>1850</v>
      </c>
      <c r="G25" s="33">
        <f t="shared" si="2"/>
        <v>0</v>
      </c>
      <c r="H25" s="34"/>
      <c r="I25" s="35"/>
    </row>
    <row r="26" spans="1:9" ht="15" x14ac:dyDescent="0.2">
      <c r="A26" s="185" t="str">
        <f t="shared" si="0"/>
        <v>Small Tools &amp; Instruments</v>
      </c>
      <c r="B26" s="383" t="s">
        <v>508</v>
      </c>
      <c r="C26" s="188">
        <f t="shared" si="1"/>
        <v>0</v>
      </c>
      <c r="D26" s="45"/>
      <c r="E26" s="45">
        <v>2500</v>
      </c>
      <c r="F26" s="45">
        <v>500</v>
      </c>
      <c r="G26" s="33">
        <f t="shared" si="2"/>
        <v>-0.8</v>
      </c>
      <c r="H26" s="34"/>
      <c r="I26" s="35"/>
    </row>
    <row r="27" spans="1:9" ht="15" x14ac:dyDescent="0.2">
      <c r="A27" s="185" t="str">
        <f t="shared" si="0"/>
        <v>Special Departmental Expense</v>
      </c>
      <c r="B27" s="383" t="s">
        <v>512</v>
      </c>
      <c r="C27" s="188">
        <f t="shared" si="1"/>
        <v>276</v>
      </c>
      <c r="D27" s="45"/>
      <c r="E27" s="45">
        <v>5000</v>
      </c>
      <c r="F27" s="45">
        <v>2000</v>
      </c>
      <c r="G27" s="33">
        <f t="shared" si="2"/>
        <v>-0.6</v>
      </c>
      <c r="H27" s="34"/>
      <c r="I27" s="35"/>
    </row>
    <row r="28" spans="1:9" ht="15" x14ac:dyDescent="0.2">
      <c r="A28" s="185" t="str">
        <f t="shared" si="0"/>
        <v>Travel</v>
      </c>
      <c r="B28" s="383" t="s">
        <v>556</v>
      </c>
      <c r="C28" s="188">
        <f t="shared" si="1"/>
        <v>0</v>
      </c>
      <c r="D28" s="45"/>
      <c r="E28" s="45">
        <v>1500</v>
      </c>
      <c r="F28" s="45"/>
      <c r="G28" s="33">
        <f t="shared" si="2"/>
        <v>-1</v>
      </c>
      <c r="H28" s="34"/>
      <c r="I28" s="35"/>
    </row>
    <row r="29" spans="1:9" ht="15" x14ac:dyDescent="0.2">
      <c r="A29" s="185" t="str">
        <f t="shared" si="0"/>
        <v>Training</v>
      </c>
      <c r="B29" s="383" t="s">
        <v>568</v>
      </c>
      <c r="C29" s="188" t="str">
        <f t="shared" si="1"/>
        <v/>
      </c>
      <c r="D29" s="45"/>
      <c r="E29" s="45"/>
      <c r="F29" s="45"/>
      <c r="G29" s="33" t="str">
        <f t="shared" si="2"/>
        <v/>
      </c>
      <c r="H29" s="34"/>
      <c r="I29" s="35"/>
    </row>
    <row r="30" spans="1:9" ht="15" x14ac:dyDescent="0.2">
      <c r="A30" s="185" t="str">
        <f t="shared" si="0"/>
        <v>Interfund Fuel/Trvl Exp</v>
      </c>
      <c r="B30" s="383" t="s">
        <v>578</v>
      </c>
      <c r="C30" s="188">
        <f t="shared" si="1"/>
        <v>244</v>
      </c>
      <c r="D30" s="45"/>
      <c r="E30" s="45"/>
      <c r="F30" s="45"/>
      <c r="G30" s="33" t="str">
        <f t="shared" si="2"/>
        <v/>
      </c>
      <c r="H30" s="34"/>
      <c r="I30" s="35"/>
    </row>
    <row r="31" spans="1:9" ht="15" x14ac:dyDescent="0.2">
      <c r="A31" s="185" t="str">
        <f t="shared" si="0"/>
        <v>Utilities</v>
      </c>
      <c r="B31" s="383" t="s">
        <v>581</v>
      </c>
      <c r="C31" s="188">
        <f t="shared" si="1"/>
        <v>6014</v>
      </c>
      <c r="D31" s="45">
        <v>6592</v>
      </c>
      <c r="E31" s="45">
        <v>5400</v>
      </c>
      <c r="F31" s="45">
        <v>6500</v>
      </c>
      <c r="G31" s="33">
        <f t="shared" si="2"/>
        <v>0.20370370370370372</v>
      </c>
      <c r="H31" s="34"/>
      <c r="I31" s="35"/>
    </row>
    <row r="32" spans="1:9" ht="15" x14ac:dyDescent="0.2">
      <c r="A32" s="185" t="str">
        <f t="shared" si="0"/>
        <v>Interfund Services/Supplies</v>
      </c>
      <c r="B32" s="383" t="s">
        <v>278</v>
      </c>
      <c r="C32" s="188">
        <f t="shared" si="1"/>
        <v>2</v>
      </c>
      <c r="D32" s="45"/>
      <c r="E32" s="45">
        <v>50</v>
      </c>
      <c r="F32" s="45">
        <v>25</v>
      </c>
      <c r="G32" s="33">
        <f t="shared" si="2"/>
        <v>-0.5</v>
      </c>
      <c r="H32" s="34"/>
      <c r="I32" s="35"/>
    </row>
    <row r="33" spans="1:9" ht="15" x14ac:dyDescent="0.2">
      <c r="A33" s="185" t="str">
        <f t="shared" si="0"/>
        <v>Fuel Purchases</v>
      </c>
      <c r="B33" s="383" t="s">
        <v>560</v>
      </c>
      <c r="C33" s="188">
        <f t="shared" si="1"/>
        <v>0</v>
      </c>
      <c r="D33" s="45">
        <v>4502.3999999999996</v>
      </c>
      <c r="E33" s="45"/>
      <c r="F33" s="45">
        <v>1600</v>
      </c>
      <c r="G33" s="33" t="str">
        <f t="shared" si="2"/>
        <v/>
      </c>
      <c r="H33" s="34"/>
      <c r="I33" s="35"/>
    </row>
    <row r="34" spans="1:9" ht="15" x14ac:dyDescent="0.2">
      <c r="A34" s="185" t="str">
        <f t="shared" si="0"/>
        <v/>
      </c>
      <c r="B34" s="383"/>
      <c r="C34" s="188" t="str">
        <f t="shared" si="1"/>
        <v/>
      </c>
      <c r="D34" s="45"/>
      <c r="E34" s="45"/>
      <c r="F34" s="45"/>
      <c r="G34" s="33" t="str">
        <f>IF(VALUE(E34)=0,"",(+F34/E34)-1)</f>
        <v/>
      </c>
      <c r="H34" s="34"/>
      <c r="I34" s="35"/>
    </row>
    <row r="35" spans="1:9" ht="15" x14ac:dyDescent="0.2">
      <c r="A35" s="185" t="str">
        <f t="shared" si="0"/>
        <v/>
      </c>
      <c r="B35" s="383"/>
      <c r="C35" s="188" t="str">
        <f t="shared" si="1"/>
        <v/>
      </c>
      <c r="D35" s="45"/>
      <c r="E35" s="45"/>
      <c r="F35" s="45"/>
      <c r="G35" s="33" t="str">
        <f t="shared" si="2"/>
        <v/>
      </c>
      <c r="H35" s="34"/>
      <c r="I35" s="35"/>
    </row>
    <row r="36" spans="1:9" ht="15" x14ac:dyDescent="0.2">
      <c r="A36" s="185" t="str">
        <f t="shared" si="0"/>
        <v/>
      </c>
      <c r="B36" s="383"/>
      <c r="C36" s="188" t="str">
        <f t="shared" si="1"/>
        <v/>
      </c>
      <c r="D36" s="45"/>
      <c r="E36" s="45"/>
      <c r="F36" s="45"/>
      <c r="G36" s="33" t="str">
        <f t="shared" si="2"/>
        <v/>
      </c>
      <c r="H36" s="34"/>
      <c r="I36" s="35"/>
    </row>
    <row r="37" spans="1:9" ht="15" x14ac:dyDescent="0.2">
      <c r="A37" s="185" t="str">
        <f t="shared" si="0"/>
        <v/>
      </c>
      <c r="B37" s="383"/>
      <c r="C37" s="188" t="str">
        <f t="shared" si="1"/>
        <v/>
      </c>
      <c r="D37" s="45"/>
      <c r="E37" s="45"/>
      <c r="F37" s="45"/>
      <c r="G37" s="33" t="str">
        <f t="shared" si="2"/>
        <v/>
      </c>
      <c r="H37" s="34"/>
      <c r="I37" s="35"/>
    </row>
    <row r="38" spans="1:9" ht="15" x14ac:dyDescent="0.2">
      <c r="A38" s="185" t="str">
        <f t="shared" si="0"/>
        <v/>
      </c>
      <c r="B38" s="383"/>
      <c r="C38" s="188" t="str">
        <f t="shared" si="1"/>
        <v/>
      </c>
      <c r="D38" s="45"/>
      <c r="E38" s="45"/>
      <c r="F38" s="45"/>
      <c r="G38" s="33" t="str">
        <f t="shared" si="2"/>
        <v/>
      </c>
      <c r="H38" s="34"/>
      <c r="I38" s="35"/>
    </row>
    <row r="39" spans="1:9" ht="15" x14ac:dyDescent="0.2">
      <c r="A39" s="36" t="s">
        <v>11</v>
      </c>
      <c r="B39" s="359"/>
      <c r="C39" s="49"/>
      <c r="D39" s="49"/>
      <c r="E39" s="49"/>
      <c r="F39" s="49"/>
      <c r="G39" s="66"/>
      <c r="H39" s="48"/>
      <c r="I39" s="35"/>
    </row>
    <row r="40" spans="1:9" ht="15.75" thickBot="1" x14ac:dyDescent="0.25">
      <c r="A40" s="117" t="s">
        <v>48</v>
      </c>
      <c r="B40" s="384"/>
      <c r="C40" s="96">
        <f>SUM(C5:C38)</f>
        <v>52454</v>
      </c>
      <c r="D40" s="96">
        <f>SUM(D5:D38)</f>
        <v>47810.400000000001</v>
      </c>
      <c r="E40" s="96">
        <f>SUM(E5:E38)</f>
        <v>73157</v>
      </c>
      <c r="F40" s="96">
        <f>SUM(F5:F38)</f>
        <v>64383</v>
      </c>
      <c r="G40" s="57">
        <f>IF(E40=0,0,(+F40/E40)-1)</f>
        <v>-0.11993384091747883</v>
      </c>
      <c r="H40" s="48"/>
      <c r="I40" s="35"/>
    </row>
    <row r="41" spans="1:9" ht="15" thickTop="1" x14ac:dyDescent="0.2">
      <c r="A41" s="21"/>
      <c r="B41" s="354"/>
      <c r="D41" s="35" t="s">
        <v>4</v>
      </c>
      <c r="E41" s="35"/>
    </row>
    <row r="42" spans="1:9" ht="14.25" x14ac:dyDescent="0.2">
      <c r="B42" s="354"/>
    </row>
    <row r="43" spans="1:9" s="53" customFormat="1" ht="15" x14ac:dyDescent="0.2">
      <c r="A43" s="53" t="s">
        <v>79</v>
      </c>
      <c r="B43" s="360"/>
    </row>
    <row r="44" spans="1:9" s="53" customFormat="1" ht="15" x14ac:dyDescent="0.2">
      <c r="A44" s="402"/>
      <c r="B44" s="402"/>
      <c r="C44" s="402"/>
      <c r="D44" s="402"/>
      <c r="E44" s="402"/>
      <c r="F44" s="402"/>
      <c r="G44" s="402"/>
    </row>
    <row r="45" spans="1:9" s="53" customFormat="1" ht="15" x14ac:dyDescent="0.2">
      <c r="A45" s="167" t="s">
        <v>7606</v>
      </c>
      <c r="B45" s="403"/>
      <c r="C45" s="403"/>
      <c r="D45" s="403"/>
      <c r="E45" s="403"/>
      <c r="F45" s="403"/>
      <c r="G45" s="403"/>
    </row>
    <row r="46" spans="1:9" s="53" customFormat="1" ht="15" x14ac:dyDescent="0.2">
      <c r="A46" s="167" t="s">
        <v>7621</v>
      </c>
      <c r="B46" s="403"/>
      <c r="C46" s="403"/>
      <c r="D46" s="403"/>
      <c r="E46" s="403"/>
      <c r="F46" s="403"/>
      <c r="G46" s="403"/>
    </row>
    <row r="47" spans="1:9" s="53" customFormat="1" ht="15" x14ac:dyDescent="0.2">
      <c r="A47" s="167" t="s">
        <v>7609</v>
      </c>
      <c r="B47" s="403"/>
      <c r="C47" s="403"/>
      <c r="D47" s="403"/>
      <c r="E47" s="403"/>
      <c r="F47" s="403"/>
      <c r="G47" s="403"/>
    </row>
    <row r="48" spans="1:9" s="53" customFormat="1" ht="15" customHeight="1" x14ac:dyDescent="0.2">
      <c r="A48" s="454" t="s">
        <v>7622</v>
      </c>
      <c r="B48" s="454"/>
      <c r="C48" s="454"/>
      <c r="D48" s="454"/>
      <c r="E48" s="454"/>
      <c r="F48" s="454"/>
      <c r="G48" s="454"/>
    </row>
    <row r="49" spans="1:8" s="53" customFormat="1" ht="15" x14ac:dyDescent="0.2">
      <c r="A49" s="167" t="s">
        <v>7608</v>
      </c>
      <c r="B49" s="403"/>
      <c r="C49" s="403"/>
      <c r="D49" s="403"/>
      <c r="E49" s="403"/>
      <c r="F49" s="403"/>
      <c r="G49" s="403"/>
    </row>
    <row r="50" spans="1:8" s="53" customFormat="1" ht="15" x14ac:dyDescent="0.2">
      <c r="A50" s="404" t="s">
        <v>7616</v>
      </c>
      <c r="B50" s="403"/>
      <c r="C50" s="403"/>
      <c r="D50" s="403"/>
      <c r="E50" s="403"/>
      <c r="F50" s="403"/>
      <c r="G50" s="403"/>
    </row>
    <row r="51" spans="1:8" s="53" customFormat="1" ht="15" x14ac:dyDescent="0.2">
      <c r="A51" s="455" t="s">
        <v>7615</v>
      </c>
      <c r="B51" s="455"/>
      <c r="C51" s="455"/>
      <c r="D51" s="455"/>
      <c r="E51" s="455"/>
      <c r="F51" s="455"/>
      <c r="G51" s="455"/>
    </row>
    <row r="52" spans="1:8" s="53" customFormat="1" ht="15" customHeight="1" x14ac:dyDescent="0.2">
      <c r="A52" s="456" t="s">
        <v>7607</v>
      </c>
      <c r="B52" s="456"/>
      <c r="C52" s="456"/>
      <c r="D52" s="456"/>
      <c r="E52" s="456"/>
      <c r="F52" s="456"/>
      <c r="G52" s="456"/>
    </row>
    <row r="53" spans="1:8" s="53" customFormat="1" ht="15" x14ac:dyDescent="0.2">
      <c r="A53" s="455" t="s">
        <v>7614</v>
      </c>
      <c r="B53" s="455"/>
      <c r="C53" s="455"/>
      <c r="D53" s="455"/>
      <c r="E53" s="455"/>
      <c r="F53" s="455"/>
      <c r="G53" s="455"/>
    </row>
    <row r="54" spans="1:8" ht="15" customHeight="1" x14ac:dyDescent="0.2">
      <c r="A54" s="431"/>
      <c r="B54" s="431"/>
      <c r="C54" s="431"/>
      <c r="D54" s="431"/>
      <c r="E54" s="431"/>
      <c r="F54" s="431"/>
      <c r="G54" s="431"/>
      <c r="H54" s="431"/>
    </row>
    <row r="55" spans="1:8" ht="15" customHeight="1" x14ac:dyDescent="0.2">
      <c r="A55" s="81" t="s">
        <v>12</v>
      </c>
      <c r="B55" s="385"/>
      <c r="C55" s="82"/>
      <c r="D55" s="82"/>
      <c r="E55" s="82"/>
      <c r="F55" s="82"/>
      <c r="G55" s="82"/>
    </row>
    <row r="56" spans="1:8" ht="15" customHeight="1" x14ac:dyDescent="0.2"/>
    <row r="57" spans="1:8" ht="15" customHeight="1" x14ac:dyDescent="0.2"/>
    <row r="58" spans="1:8" ht="15" customHeight="1" x14ac:dyDescent="0.2"/>
    <row r="59" spans="1:8" ht="15" customHeight="1" x14ac:dyDescent="0.2"/>
    <row r="60" spans="1:8" ht="15" customHeight="1" x14ac:dyDescent="0.2"/>
    <row r="61" spans="1:8" ht="15" customHeight="1" x14ac:dyDescent="0.2"/>
    <row r="62" spans="1:8" ht="15" customHeight="1" x14ac:dyDescent="0.2"/>
    <row r="63" spans="1:8" ht="15" customHeight="1" x14ac:dyDescent="0.2"/>
    <row r="64" spans="1:8"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sheetData>
  <mergeCells count="5">
    <mergeCell ref="A54:H54"/>
    <mergeCell ref="A48:G48"/>
    <mergeCell ref="A51:G51"/>
    <mergeCell ref="A52:G52"/>
    <mergeCell ref="A53:G53"/>
  </mergeCells>
  <phoneticPr fontId="0" type="noConversion"/>
  <printOptions horizontalCentered="1"/>
  <pageMargins left="0.25" right="0.25" top="0.75" bottom="0.5" header="0.5" footer="0.5"/>
  <pageSetup scale="88" firstPageNumber="3" orientation="portrait" r:id="rId1"/>
  <headerFooter alignWithMargins="0"/>
  <ignoredErrors>
    <ignoredError sqref="G39" evalError="1"/>
    <ignoredError sqref="A5:A10 G5:G10 A11:A38 G11:G32 F6 G34:G38" unlockedFormula="1"/>
    <ignoredError sqref="C11:C38 C5:C10 F5" numberStoredAsText="1" unlockedFormula="1"/>
    <ignoredError sqref="B11:B31 B5:B10 D5:E5 D11:F11 D8:F8 D10:F10 D9 D14:F15 D13 D19:F21 B34:B38 D34:F38 D32 D17 D23:F24 D29:F30 D26 D27 D28 F28 E3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zoomScaleNormal="100" workbookViewId="0">
      <selection activeCell="F5" sqref="F5"/>
    </sheetView>
  </sheetViews>
  <sheetFormatPr defaultRowHeight="12.75" x14ac:dyDescent="0.2"/>
  <cols>
    <col min="1" max="1" width="27.28515625" style="20" customWidth="1"/>
    <col min="2" max="6" width="11.7109375" style="20" customWidth="1"/>
    <col min="7" max="7" width="11.28515625" style="20" customWidth="1"/>
    <col min="8" max="16384" width="9.140625" style="20"/>
  </cols>
  <sheetData>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25" t="s">
        <v>89</v>
      </c>
      <c r="D4" s="26" t="s">
        <v>93</v>
      </c>
      <c r="E4" s="26" t="s">
        <v>93</v>
      </c>
      <c r="F4" s="26" t="s">
        <v>101</v>
      </c>
      <c r="G4" s="27" t="s">
        <v>10</v>
      </c>
    </row>
    <row r="5" spans="1:9" ht="15" x14ac:dyDescent="0.2">
      <c r="A5" s="191" t="str">
        <f t="shared" ref="A5:A14" si="0">IF(B5="","",
  IF(NOT(ISERROR(VLOOKUP(PROPER(B5),AcctDesc,1,FALSE))),PROPER(VLOOKUP(PROPER(B5),AcctDesc,2,FALSE)),""))</f>
        <v>Intra-Fund Indirect Cost</v>
      </c>
      <c r="B5" s="192" t="s">
        <v>697</v>
      </c>
      <c r="C5" s="188" t="str">
        <f t="shared" ref="C5:C14" si="1">IF(B5="","",
  IF(NOT(ISERROR(VLOOKUP(Workbook&amp;B5,AdHoc4Y,1,FALSE))),VLOOKUP(Workbook&amp;B5,AdHoc4Y,3,FALSE),""))</f>
        <v/>
      </c>
      <c r="D5" s="44"/>
      <c r="E5" s="44"/>
      <c r="F5" s="353">
        <f>ROUND(SUMIFS('Ind Cost GF'!$G:$G,'Ind Cost GF'!$B:$B,Workbook,'Ind Cost GF'!$C:$C,B5),0)</f>
        <v>0</v>
      </c>
      <c r="G5" s="33" t="str">
        <f>IF(VALUE(E5)=0,"",(+F5/E5)-1)</f>
        <v/>
      </c>
      <c r="H5" s="34"/>
      <c r="I5" s="35"/>
    </row>
    <row r="6" spans="1:9" ht="15" x14ac:dyDescent="0.2">
      <c r="A6" s="185" t="str">
        <f t="shared" si="0"/>
        <v>Support &amp; Care Of Persons</v>
      </c>
      <c r="B6" s="178">
        <v>3100</v>
      </c>
      <c r="C6" s="188" t="str">
        <f t="shared" si="1"/>
        <v/>
      </c>
      <c r="D6" s="44"/>
      <c r="E6" s="44"/>
      <c r="F6" s="45"/>
      <c r="G6" s="33" t="str">
        <f t="shared" ref="G6:G13" si="2">IF(VALUE(E6)=0,"",(+F6/E6)-1)</f>
        <v/>
      </c>
      <c r="H6" s="34"/>
      <c r="I6" s="35"/>
    </row>
    <row r="7" spans="1:9" ht="15" x14ac:dyDescent="0.2">
      <c r="A7" s="185" t="str">
        <f t="shared" si="0"/>
        <v>Contributions To Others</v>
      </c>
      <c r="B7" s="177">
        <v>3200</v>
      </c>
      <c r="C7" s="188" t="str">
        <f t="shared" si="1"/>
        <v/>
      </c>
      <c r="D7" s="44"/>
      <c r="E7" s="44"/>
      <c r="F7" s="45"/>
      <c r="G7" s="33" t="str">
        <f t="shared" si="2"/>
        <v/>
      </c>
      <c r="H7" s="34"/>
      <c r="I7" s="35"/>
    </row>
    <row r="8" spans="1:9" ht="15" x14ac:dyDescent="0.2">
      <c r="A8" s="185" t="str">
        <f t="shared" si="0"/>
        <v>Contributions - Interfund</v>
      </c>
      <c r="B8" s="177">
        <v>3299</v>
      </c>
      <c r="C8" s="188" t="str">
        <f t="shared" si="1"/>
        <v/>
      </c>
      <c r="D8" s="44"/>
      <c r="E8" s="44"/>
      <c r="F8" s="45"/>
      <c r="G8" s="33" t="str">
        <f t="shared" si="2"/>
        <v/>
      </c>
      <c r="H8" s="34"/>
      <c r="I8" s="35"/>
    </row>
    <row r="9" spans="1:9" ht="15" x14ac:dyDescent="0.2">
      <c r="A9" s="185" t="str">
        <f t="shared" si="0"/>
        <v>Contributions - Interfund</v>
      </c>
      <c r="B9" s="177">
        <v>3299</v>
      </c>
      <c r="C9" s="188" t="str">
        <f t="shared" si="1"/>
        <v/>
      </c>
      <c r="D9" s="44"/>
      <c r="E9" s="44"/>
      <c r="F9" s="45"/>
      <c r="G9" s="33" t="str">
        <f t="shared" si="2"/>
        <v/>
      </c>
      <c r="H9" s="34"/>
      <c r="I9" s="35"/>
    </row>
    <row r="10" spans="1:9" ht="15" x14ac:dyDescent="0.2">
      <c r="A10" s="185" t="str">
        <f t="shared" si="0"/>
        <v/>
      </c>
      <c r="B10" s="177"/>
      <c r="C10" s="188" t="str">
        <f t="shared" si="1"/>
        <v/>
      </c>
      <c r="D10" s="44"/>
      <c r="E10" s="44"/>
      <c r="F10" s="45"/>
      <c r="G10" s="33" t="str">
        <f t="shared" si="2"/>
        <v/>
      </c>
      <c r="H10" s="34"/>
      <c r="I10" s="35"/>
    </row>
    <row r="11" spans="1:9" ht="15" x14ac:dyDescent="0.2">
      <c r="A11" s="185" t="str">
        <f t="shared" si="0"/>
        <v/>
      </c>
      <c r="B11" s="177"/>
      <c r="C11" s="188" t="str">
        <f t="shared" si="1"/>
        <v/>
      </c>
      <c r="D11" s="44"/>
      <c r="E11" s="44"/>
      <c r="F11" s="45"/>
      <c r="G11" s="33" t="str">
        <f t="shared" si="2"/>
        <v/>
      </c>
      <c r="H11" s="34"/>
      <c r="I11" s="35"/>
    </row>
    <row r="12" spans="1:9" ht="15" x14ac:dyDescent="0.2">
      <c r="A12" s="185" t="str">
        <f t="shared" si="0"/>
        <v/>
      </c>
      <c r="B12" s="177"/>
      <c r="C12" s="188" t="str">
        <f t="shared" si="1"/>
        <v/>
      </c>
      <c r="D12" s="44"/>
      <c r="E12" s="44"/>
      <c r="F12" s="45"/>
      <c r="G12" s="33" t="str">
        <f t="shared" si="2"/>
        <v/>
      </c>
      <c r="H12" s="34"/>
      <c r="I12" s="35"/>
    </row>
    <row r="13" spans="1:9" ht="15" x14ac:dyDescent="0.2">
      <c r="A13" s="185" t="str">
        <f t="shared" si="0"/>
        <v/>
      </c>
      <c r="B13" s="177"/>
      <c r="C13" s="188" t="str">
        <f t="shared" si="1"/>
        <v/>
      </c>
      <c r="D13" s="44"/>
      <c r="E13" s="44"/>
      <c r="F13" s="45"/>
      <c r="G13" s="33" t="str">
        <f t="shared" si="2"/>
        <v/>
      </c>
      <c r="H13" s="34"/>
      <c r="I13" s="35"/>
    </row>
    <row r="14" spans="1:9" ht="15" x14ac:dyDescent="0.2">
      <c r="A14" s="185" t="str">
        <f t="shared" si="0"/>
        <v/>
      </c>
      <c r="B14" s="177"/>
      <c r="C14" s="188" t="str">
        <f t="shared" si="1"/>
        <v/>
      </c>
      <c r="D14" s="44"/>
      <c r="E14" s="44"/>
      <c r="F14" s="45"/>
      <c r="G14" s="33" t="str">
        <f>IF(VALUE(E14)=0,"",(+F14/E14)-1)</f>
        <v/>
      </c>
      <c r="H14" s="48"/>
      <c r="I14" s="35"/>
    </row>
    <row r="15" spans="1:9" ht="15" x14ac:dyDescent="0.2">
      <c r="A15" s="36" t="s">
        <v>11</v>
      </c>
      <c r="B15" s="36"/>
      <c r="C15" s="49"/>
      <c r="D15" s="49"/>
      <c r="E15" s="49"/>
      <c r="F15" s="49"/>
      <c r="G15" s="66"/>
      <c r="H15" s="48"/>
      <c r="I15" s="35"/>
    </row>
    <row r="16" spans="1:9" ht="15.75" thickBot="1" x14ac:dyDescent="0.25">
      <c r="A16" s="117" t="s">
        <v>49</v>
      </c>
      <c r="B16" s="117"/>
      <c r="C16" s="96">
        <f>SUM(C5:C14)</f>
        <v>0</v>
      </c>
      <c r="D16" s="96">
        <f>SUM(D5:D14)</f>
        <v>0</v>
      </c>
      <c r="E16" s="96">
        <f>SUM(E5:E14)</f>
        <v>0</v>
      </c>
      <c r="F16" s="96">
        <f>SUM(F5:F14)</f>
        <v>0</v>
      </c>
      <c r="G16" s="57">
        <f>IF(E16=0,0,(+F16/E16)-1)</f>
        <v>0</v>
      </c>
      <c r="H16" s="48"/>
      <c r="I16" s="35"/>
    </row>
    <row r="17" spans="1:7" ht="15" thickTop="1" x14ac:dyDescent="0.2">
      <c r="A17" s="21"/>
      <c r="B17" s="21"/>
      <c r="E17" s="35" t="s">
        <v>4</v>
      </c>
    </row>
    <row r="18" spans="1:7" ht="15" x14ac:dyDescent="0.2">
      <c r="A18" s="53" t="s">
        <v>18</v>
      </c>
      <c r="B18" s="21"/>
    </row>
    <row r="19" spans="1:7" ht="331.5" customHeight="1" x14ac:dyDescent="0.2">
      <c r="A19" s="430"/>
      <c r="B19" s="431"/>
      <c r="C19" s="431"/>
      <c r="D19" s="431"/>
      <c r="E19" s="431"/>
      <c r="F19" s="431"/>
      <c r="G19" s="431"/>
    </row>
    <row r="21" spans="1:7" x14ac:dyDescent="0.2">
      <c r="A21" s="54" t="s">
        <v>12</v>
      </c>
      <c r="B21" s="54"/>
      <c r="C21" s="54"/>
      <c r="D21" s="54"/>
      <c r="E21" s="54"/>
      <c r="F21" s="54"/>
      <c r="G21" s="54"/>
    </row>
  </sheetData>
  <mergeCells count="1">
    <mergeCell ref="A19:G19"/>
  </mergeCells>
  <phoneticPr fontId="0" type="noConversion"/>
  <printOptions horizontalCentered="1"/>
  <pageMargins left="0.25" right="0.25" top="0.75" bottom="0.5" header="0.5" footer="0.5"/>
  <pageSetup orientation="portrait" r:id="rId1"/>
  <headerFooter alignWithMargins="0"/>
  <ignoredErrors>
    <ignoredError sqref="G15" evalError="1"/>
    <ignoredError sqref="A5:A14 C5:C14" unlockedFormula="1"/>
    <ignoredError sqref="B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topLeftCell="A4" zoomScaleNormal="100" workbookViewId="0">
      <selection activeCell="I19" sqref="I19"/>
    </sheetView>
  </sheetViews>
  <sheetFormatPr defaultRowHeight="12.75" x14ac:dyDescent="0.2"/>
  <cols>
    <col min="1" max="1" width="34" style="20" customWidth="1"/>
    <col min="2" max="6" width="11.7109375" style="20" customWidth="1"/>
    <col min="7" max="7" width="11.28515625" style="20" customWidth="1"/>
    <col min="8" max="16384" width="9.140625" style="20"/>
  </cols>
  <sheetData>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25" t="s">
        <v>89</v>
      </c>
      <c r="D4" s="26" t="s">
        <v>93</v>
      </c>
      <c r="E4" s="26" t="s">
        <v>93</v>
      </c>
      <c r="F4" s="26" t="s">
        <v>101</v>
      </c>
      <c r="G4" s="27" t="s">
        <v>10</v>
      </c>
    </row>
    <row r="5" spans="1:9" ht="15" x14ac:dyDescent="0.2">
      <c r="A5" s="191" t="str">
        <f t="shared" ref="A5:A11" si="0">IF(B5="","",
  IF(NOT(ISERROR(VLOOKUP(PROPER(B5),AcctDesc,1,FALSE))),PROPER(VLOOKUP(PROPER(B5),AcctDesc,2,FALSE)),""))</f>
        <v>Fixed Assets - Land</v>
      </c>
      <c r="B5" s="41">
        <v>4100</v>
      </c>
      <c r="C5" s="188" t="str">
        <f t="shared" ref="C5:C11" si="1">IF(B5="","",
  IF(NOT(ISERROR(VLOOKUP(Workbook&amp;B5,AdHoc4Y,1,FALSE))),VLOOKUP(Workbook&amp;B5,AdHoc4Y,3,FALSE),""))</f>
        <v/>
      </c>
      <c r="D5" s="44"/>
      <c r="E5" s="44"/>
      <c r="F5" s="45"/>
      <c r="G5" s="33" t="str">
        <f>IF(VALUE(E5)=0,"",(+F5/E5)-1)</f>
        <v/>
      </c>
      <c r="H5" s="34"/>
      <c r="I5" s="35"/>
    </row>
    <row r="6" spans="1:9" ht="15" x14ac:dyDescent="0.2">
      <c r="A6" s="185" t="str">
        <f t="shared" si="0"/>
        <v>Fixed Assets - Struct &amp; Improv</v>
      </c>
      <c r="B6" s="46">
        <v>4200</v>
      </c>
      <c r="C6" s="188" t="str">
        <f t="shared" si="1"/>
        <v/>
      </c>
      <c r="D6" s="44"/>
      <c r="E6" s="44"/>
      <c r="F6" s="45"/>
      <c r="G6" s="33" t="str">
        <f t="shared" ref="G6:G10" si="2">IF(VALUE(E6)=0,"",(+F6/E6)-1)</f>
        <v/>
      </c>
      <c r="H6" s="34"/>
      <c r="I6" s="35"/>
    </row>
    <row r="7" spans="1:9" ht="15" x14ac:dyDescent="0.2">
      <c r="A7" s="185" t="str">
        <f t="shared" si="0"/>
        <v>Fixed Asset - Equipment</v>
      </c>
      <c r="B7" s="46">
        <v>4300</v>
      </c>
      <c r="C7" s="188" t="str">
        <f t="shared" si="1"/>
        <v/>
      </c>
      <c r="D7" s="44"/>
      <c r="E7" s="44"/>
      <c r="F7" s="45">
        <v>10000</v>
      </c>
      <c r="G7" s="33" t="str">
        <f t="shared" si="2"/>
        <v/>
      </c>
      <c r="H7" s="34"/>
      <c r="I7" s="35"/>
    </row>
    <row r="8" spans="1:9" ht="15" x14ac:dyDescent="0.2">
      <c r="A8" s="185" t="str">
        <f t="shared" si="0"/>
        <v>Fixed Assets: Infrastructure</v>
      </c>
      <c r="B8" s="46">
        <v>4400</v>
      </c>
      <c r="C8" s="188" t="str">
        <f t="shared" si="1"/>
        <v/>
      </c>
      <c r="D8" s="44"/>
      <c r="E8" s="83"/>
      <c r="F8" s="45"/>
      <c r="G8" s="33" t="str">
        <f t="shared" si="2"/>
        <v/>
      </c>
      <c r="H8" s="34"/>
      <c r="I8" s="35"/>
    </row>
    <row r="9" spans="1:9" ht="15" x14ac:dyDescent="0.2">
      <c r="A9" s="185" t="str">
        <f t="shared" si="0"/>
        <v>Construction In Progress</v>
      </c>
      <c r="B9" s="46">
        <v>4600</v>
      </c>
      <c r="C9" s="188" t="str">
        <f t="shared" si="1"/>
        <v/>
      </c>
      <c r="D9" s="44"/>
      <c r="E9" s="44"/>
      <c r="F9" s="45"/>
      <c r="G9" s="33" t="str">
        <f t="shared" si="2"/>
        <v/>
      </c>
      <c r="H9" s="34"/>
      <c r="I9" s="35"/>
    </row>
    <row r="10" spans="1:9" ht="15" x14ac:dyDescent="0.2">
      <c r="A10" s="185" t="str">
        <f t="shared" si="0"/>
        <v/>
      </c>
      <c r="B10" s="43"/>
      <c r="C10" s="188" t="str">
        <f t="shared" si="1"/>
        <v/>
      </c>
      <c r="D10" s="44"/>
      <c r="E10" s="44"/>
      <c r="F10" s="45"/>
      <c r="G10" s="33" t="str">
        <f t="shared" si="2"/>
        <v/>
      </c>
      <c r="H10" s="34"/>
      <c r="I10" s="35"/>
    </row>
    <row r="11" spans="1:9" ht="15" x14ac:dyDescent="0.2">
      <c r="A11" s="185" t="str">
        <f t="shared" si="0"/>
        <v/>
      </c>
      <c r="B11" s="43"/>
      <c r="C11" s="188" t="str">
        <f t="shared" si="1"/>
        <v/>
      </c>
      <c r="D11" s="44"/>
      <c r="E11" s="44"/>
      <c r="F11" s="45"/>
      <c r="G11" s="33" t="str">
        <f>IF(VALUE(E11)=0,"",(+F11/E11)-1)</f>
        <v/>
      </c>
      <c r="H11" s="34"/>
      <c r="I11" s="35"/>
    </row>
    <row r="12" spans="1:9" ht="15" x14ac:dyDescent="0.2">
      <c r="A12" s="43" t="s">
        <v>14</v>
      </c>
      <c r="B12" s="43"/>
      <c r="C12" s="44"/>
      <c r="D12" s="44"/>
      <c r="E12" s="44"/>
      <c r="F12" s="45"/>
      <c r="G12" s="33"/>
      <c r="H12" s="34"/>
      <c r="I12" s="35"/>
    </row>
    <row r="13" spans="1:9" ht="15.75" thickBot="1" x14ac:dyDescent="0.25">
      <c r="A13" s="117" t="s">
        <v>45</v>
      </c>
      <c r="B13" s="117"/>
      <c r="C13" s="118">
        <f>SUM(C5:C11)</f>
        <v>0</v>
      </c>
      <c r="D13" s="118">
        <f>SUM(D5:D11)</f>
        <v>0</v>
      </c>
      <c r="E13" s="118">
        <f>SUM(E5:E11)</f>
        <v>0</v>
      </c>
      <c r="F13" s="118">
        <f>SUM(F5:F11)</f>
        <v>10000</v>
      </c>
      <c r="G13" s="119">
        <f>IF(E13=0,0,(+F13/E13)-1)</f>
        <v>0</v>
      </c>
      <c r="H13" s="34"/>
      <c r="I13" s="35"/>
    </row>
    <row r="14" spans="1:9" ht="15" x14ac:dyDescent="0.2">
      <c r="A14" s="43"/>
      <c r="B14" s="84"/>
      <c r="C14" s="85"/>
      <c r="D14" s="85"/>
      <c r="E14" s="85"/>
      <c r="F14" s="85"/>
      <c r="G14" s="86"/>
      <c r="H14" s="48"/>
      <c r="I14" s="35"/>
    </row>
    <row r="15" spans="1:9" ht="15" x14ac:dyDescent="0.2">
      <c r="A15" s="36" t="s">
        <v>11</v>
      </c>
      <c r="B15" s="87" t="s">
        <v>20</v>
      </c>
      <c r="C15" s="88"/>
      <c r="D15" s="88"/>
      <c r="E15" s="88"/>
      <c r="F15" s="88"/>
      <c r="G15" s="89"/>
      <c r="H15" s="48"/>
      <c r="I15" s="35"/>
    </row>
    <row r="16" spans="1:9" ht="15.75" thickBot="1" x14ac:dyDescent="0.25">
      <c r="A16" s="117" t="s">
        <v>15</v>
      </c>
      <c r="B16" s="120" t="s">
        <v>4</v>
      </c>
      <c r="C16" s="96">
        <f>+SALARIES!C20+'SERVICES &amp; SUPPLIES'!C40+'OTHER CHARGES'!C16+C13</f>
        <v>52454</v>
      </c>
      <c r="D16" s="96">
        <f>+SALARIES!D20+'SERVICES &amp; SUPPLIES'!D40+'OTHER CHARGES'!D16+D13</f>
        <v>47810.400000000001</v>
      </c>
      <c r="E16" s="96">
        <f>+SALARIES!E20+'SERVICES &amp; SUPPLIES'!E40+'OTHER CHARGES'!E16+E13</f>
        <v>73157</v>
      </c>
      <c r="F16" s="96">
        <f>+SALARIES!F20+'SERVICES &amp; SUPPLIES'!F40+'OTHER CHARGES'!F16+F13</f>
        <v>74383</v>
      </c>
      <c r="G16" s="57">
        <f>IF(E16=0,0,(+F16/E16)-1)</f>
        <v>1.6758478341102112E-2</v>
      </c>
      <c r="H16" s="48"/>
      <c r="I16" s="35"/>
    </row>
    <row r="17" spans="1:7" ht="15" thickTop="1" x14ac:dyDescent="0.2">
      <c r="A17" s="21"/>
      <c r="B17" s="21"/>
      <c r="E17" s="35" t="s">
        <v>4</v>
      </c>
    </row>
    <row r="18" spans="1:7" ht="15" x14ac:dyDescent="0.2">
      <c r="A18" s="53" t="s">
        <v>66</v>
      </c>
      <c r="B18" s="21"/>
    </row>
    <row r="19" spans="1:7" ht="332.25" customHeight="1" x14ac:dyDescent="0.2">
      <c r="A19" s="430" t="s">
        <v>7620</v>
      </c>
      <c r="B19" s="431"/>
      <c r="C19" s="431"/>
      <c r="D19" s="431"/>
      <c r="E19" s="431"/>
      <c r="F19" s="431"/>
      <c r="G19" s="431"/>
    </row>
    <row r="21" spans="1:7" x14ac:dyDescent="0.2">
      <c r="A21" s="54" t="s">
        <v>12</v>
      </c>
      <c r="B21" s="54"/>
      <c r="C21" s="54"/>
      <c r="D21" s="54"/>
      <c r="E21" s="54"/>
      <c r="F21" s="54"/>
      <c r="G21" s="54"/>
    </row>
  </sheetData>
  <mergeCells count="1">
    <mergeCell ref="A19:G19"/>
  </mergeCells>
  <phoneticPr fontId="0" type="noConversion"/>
  <printOptions horizontalCentered="1"/>
  <pageMargins left="0.25" right="0.25" top="0.75" bottom="0.5" header="0.5" footer="0.5"/>
  <pageSetup orientation="portrait" r:id="rId1"/>
  <headerFooter alignWithMargins="0"/>
  <ignoredErrors>
    <ignoredError sqref="G14:G15" evalError="1"/>
    <ignoredError sqref="A5:A11 C5:C11 G5:G11" unlockedFormula="1"/>
    <ignoredError sqref="G12" evalError="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COVER</vt:lpstr>
      <vt:lpstr>TRANSFERS IN BREAKDOWN</vt:lpstr>
      <vt:lpstr>REVENUES</vt:lpstr>
      <vt:lpstr>CURRENT EMPLOYEES</vt:lpstr>
      <vt:lpstr>NEW HIRES DURING FY</vt:lpstr>
      <vt:lpstr>SALARIES</vt:lpstr>
      <vt:lpstr>SERVICES &amp; SUPPLIES</vt:lpstr>
      <vt:lpstr>OTHER CHARGES</vt:lpstr>
      <vt:lpstr>CAPITAL ASSETS</vt:lpstr>
      <vt:lpstr>TRANSFERS OUT BREAKDOWN</vt:lpstr>
      <vt:lpstr>TRANSFERS &amp; REIMBURSEMENTS</vt:lpstr>
      <vt:lpstr>ADDITIONAL REQUESTS</vt:lpstr>
      <vt:lpstr>POTENTIAL GRANTS</vt:lpstr>
      <vt:lpstr>LOSS OF GRANTS</vt:lpstr>
      <vt:lpstr>Budget Upload</vt:lpstr>
      <vt:lpstr>GLRERE4Y</vt:lpstr>
      <vt:lpstr>Ind Cost GF</vt:lpstr>
      <vt:lpstr>FY1718 OPEB</vt:lpstr>
      <vt:lpstr>Property Ins</vt:lpstr>
      <vt:lpstr>Cyber Ins</vt:lpstr>
      <vt:lpstr>Workers Comp</vt:lpstr>
      <vt:lpstr>Org Keys</vt:lpstr>
      <vt:lpstr>Rev &amp; Exp Accts</vt:lpstr>
      <vt:lpstr>AcctDesc</vt:lpstr>
      <vt:lpstr>AdHoc4Y</vt:lpstr>
      <vt:lpstr>CapAssets</vt:lpstr>
      <vt:lpstr>CyberIns</vt:lpstr>
      <vt:lpstr>IndCost</vt:lpstr>
      <vt:lpstr>OPEB</vt:lpstr>
      <vt:lpstr>OrgKeys</vt:lpstr>
      <vt:lpstr>OtherChgs</vt:lpstr>
      <vt:lpstr>'ADDITIONAL REQUESTS'!Print_Area</vt:lpstr>
      <vt:lpstr>'LOSS OF GRANTS'!Print_Area</vt:lpstr>
      <vt:lpstr>'POTENTIAL GRANTS'!Print_Area</vt:lpstr>
      <vt:lpstr>'TRANSFERS IN BREAKDOWN'!Print_Area</vt:lpstr>
      <vt:lpstr>'TRANSFERS OUT BREAKDOWN'!Print_Area</vt:lpstr>
      <vt:lpstr>PropIns</vt:lpstr>
      <vt:lpstr>Revenues</vt:lpstr>
      <vt:lpstr>Salaries</vt:lpstr>
      <vt:lpstr>ServSupp</vt:lpstr>
      <vt:lpstr>TOReimb</vt:lpstr>
      <vt:lpstr>Workbook</vt:lpstr>
      <vt:lpstr>WorkComp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Auditor PC 7</dc:creator>
  <cp:lastModifiedBy>Richard Tippett</cp:lastModifiedBy>
  <cp:lastPrinted>2018-07-13T02:21:33Z</cp:lastPrinted>
  <dcterms:created xsi:type="dcterms:W3CDTF">2000-03-15T16:28:21Z</dcterms:created>
  <dcterms:modified xsi:type="dcterms:W3CDTF">2018-07-16T20:25:22Z</dcterms:modified>
</cp:coreProperties>
</file>